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izacion Racks" sheetId="1" r:id="rId5"/>
    <sheet state="hidden" name="Stock InfoDia" sheetId="2" r:id="rId6"/>
    <sheet state="hidden" name="Stock Diario" sheetId="3" r:id="rId7"/>
    <sheet state="visible" name="Cod. Concuna" sheetId="4" r:id="rId8"/>
    <sheet state="hidden" name="Consulta Stock" sheetId="5" r:id="rId9"/>
    <sheet state="hidden" name="Concuna" sheetId="6" r:id="rId10"/>
    <sheet state="hidden" name="Etiquetas" sheetId="7" r:id="rId11"/>
  </sheets>
  <definedNames>
    <definedName hidden="1" localSheetId="0" name="_xlnm._FilterDatabase">'Sectorizacion Racks'!$A$1:$Q$1770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tc={61df8923-7bea-4400-a716-f70a33fb253b}</author>
  </authors>
  <commentList>
    <comment authorId="0" xr:uid="{61df8923-7bea-4400-a716-f70a33fb253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27
</t>
      </text>
    </comment>
  </commentList>
</comments>
</file>

<file path=xl/sharedStrings.xml><?xml version="1.0" encoding="utf-8"?>
<sst xmlns="http://schemas.openxmlformats.org/spreadsheetml/2006/main" count="45016" uniqueCount="10780">
  <si>
    <t>Consulta_Stock_20251215</t>
  </si>
  <si>
    <t>Articulo</t>
  </si>
  <si>
    <t>SOCIEDAD COMERCIAL PAN DE AZUCAR S.P.A.</t>
  </si>
  <si>
    <t>COD</t>
  </si>
  <si>
    <t>U.V</t>
  </si>
  <si>
    <t>Fracción</t>
  </si>
  <si>
    <t>Columna1</t>
  </si>
  <si>
    <t>Ubicación</t>
  </si>
  <si>
    <t>Codigos</t>
  </si>
  <si>
    <t>Categoria</t>
  </si>
  <si>
    <t>Descripcion</t>
  </si>
  <si>
    <t>Cantidad</t>
  </si>
  <si>
    <t>Fecha</t>
  </si>
  <si>
    <t>Fecha: 15-12-2025</t>
  </si>
  <si>
    <t>Lote</t>
  </si>
  <si>
    <t xml:space="preserve">Fecha: </t>
  </si>
  <si>
    <t>Sucursal: MATRI</t>
  </si>
  <si>
    <t>Bodega: BOD01</t>
  </si>
  <si>
    <t>A</t>
  </si>
  <si>
    <t>Disponible</t>
  </si>
  <si>
    <t>Reservado</t>
  </si>
  <si>
    <t>Mal Estado</t>
  </si>
  <si>
    <t>Total</t>
  </si>
  <si>
    <t>Línea</t>
  </si>
  <si>
    <t>Categoría</t>
  </si>
  <si>
    <t>Agrupación</t>
  </si>
  <si>
    <t>Prod. Base</t>
  </si>
  <si>
    <t>Descripción</t>
  </si>
  <si>
    <t>Medidas</t>
  </si>
  <si>
    <t>DESHABILITADOS</t>
  </si>
  <si>
    <t>PROMO AZUCAR ABL</t>
  </si>
  <si>
    <t>PROMO FIDEOS</t>
  </si>
  <si>
    <t>PROMO AZUCAR</t>
  </si>
  <si>
    <t>COMBO 12.000 CFT BACK TO SCHOOL</t>
  </si>
  <si>
    <t>COMBO 17.000 CFT BACK TO SCHOOL</t>
  </si>
  <si>
    <t>COMBO 23.000 CFT BACK TO SCHOOL</t>
  </si>
  <si>
    <t>SET ESCOLAR COLLEGE</t>
  </si>
  <si>
    <t>SET ESCOLAR JUNIOR</t>
  </si>
  <si>
    <t>CONFITES</t>
  </si>
  <si>
    <t>CHOCOLATES</t>
  </si>
  <si>
    <t>BOLSAS PROMO</t>
  </si>
  <si>
    <t>PROMO BOLSAS</t>
  </si>
  <si>
    <t>28 x 35 GRS</t>
  </si>
  <si>
    <t>TRADICIONAL</t>
  </si>
  <si>
    <t>CULINARIOS</t>
  </si>
  <si>
    <t>SET DE CUBIERTOS</t>
  </si>
  <si>
    <t>PROMO CUBIERTOS</t>
  </si>
  <si>
    <t>Codigo</t>
  </si>
  <si>
    <t>PROMO CULINARIO</t>
  </si>
  <si>
    <t>Regalo Promocional Maggi</t>
  </si>
  <si>
    <t>CAFES</t>
  </si>
  <si>
    <t>EXHIBIDOR</t>
  </si>
  <si>
    <t>NDG Trade</t>
  </si>
  <si>
    <t>EXHIBIDOR NESCAFE</t>
  </si>
  <si>
    <t>EXHIBIDOR2</t>
  </si>
  <si>
    <t>EXHIBIDOR CALDOS</t>
  </si>
  <si>
    <t>DISPENSADOR MAGGI</t>
  </si>
  <si>
    <t>PACK 2 UNIDADES PROMO (VIN)</t>
  </si>
  <si>
    <t>BANDEJA DE HUEVOS REGALO</t>
  </si>
  <si>
    <t>MUEBLE GALLETA</t>
  </si>
  <si>
    <t>33 x 40 GRS</t>
  </si>
  <si>
    <t>KIT 2 VISIBILIDAD GALLETAS Y CHOCOLATES</t>
  </si>
  <si>
    <t>LAMPARA DE EMERGENCIA</t>
  </si>
  <si>
    <t>COMBO 1 VUELTA A CLASES</t>
  </si>
  <si>
    <t>COMBO 2 VUELTA A CLASES</t>
  </si>
  <si>
    <t>U.V.</t>
  </si>
  <si>
    <t>COMBO 3 VUELTA A CLASES</t>
  </si>
  <si>
    <t>HUEVOS + MINI BEBIDA</t>
  </si>
  <si>
    <t>2 x 5 GRM</t>
  </si>
  <si>
    <t>STANDARD</t>
  </si>
  <si>
    <t>Nescafe Trad</t>
  </si>
  <si>
    <t>NESCAFE TRADICIÓN TARRO</t>
  </si>
  <si>
    <t>9 x 6 x 50 GRS</t>
  </si>
  <si>
    <t>9 x 6 x 50 GRM</t>
  </si>
  <si>
    <t>MCKAY VINO VO</t>
  </si>
  <si>
    <t>28 x 155 GRM</t>
  </si>
  <si>
    <t>OPPB</t>
  </si>
  <si>
    <t>NESQUIK</t>
  </si>
  <si>
    <t>NESQUIK NUTRB Frutilla</t>
  </si>
  <si>
    <t>8 x 20 x 15 GRM</t>
  </si>
  <si>
    <t>NESQUIK FRUTILLA</t>
  </si>
  <si>
    <t>Maq Afeitar + S.Nuss 250 gr</t>
  </si>
  <si>
    <t>Regalo Pack x Galletas</t>
  </si>
  <si>
    <t>PACK CAFE</t>
  </si>
  <si>
    <t>PACK CAFE 1</t>
  </si>
  <si>
    <t>PROMO JUGO</t>
  </si>
  <si>
    <t>GALLETAS</t>
  </si>
  <si>
    <t>PACK GALLETAS</t>
  </si>
  <si>
    <t>PACK TRITON+KUKY+MTORTA</t>
  </si>
  <si>
    <t>PACK CULINARIOS</t>
  </si>
  <si>
    <t>PACK CULINARIO 1</t>
  </si>
  <si>
    <t>PACK CULINARIO 2</t>
  </si>
  <si>
    <t>MUEBLE CHOCO ESCALON</t>
  </si>
  <si>
    <t>GANCHERAS PROMOCION</t>
  </si>
  <si>
    <t>RACKS</t>
  </si>
  <si>
    <t>PACK CAFE CUCHARA</t>
  </si>
  <si>
    <t>PACK CAFE AZUCARERO1</t>
  </si>
  <si>
    <t>PACK CAFE VASO ROJO1</t>
  </si>
  <si>
    <t>PACK CAFE TAZON</t>
  </si>
  <si>
    <t>Vacias</t>
  </si>
  <si>
    <t>PACK SUPER 8 CHUAAAA</t>
  </si>
  <si>
    <t>PROMO HALLOWEEN 1</t>
  </si>
  <si>
    <t>18 x 250 GRM</t>
  </si>
  <si>
    <t>PROMO HALLOWEEN 2</t>
  </si>
  <si>
    <t>12 x 25 x 8,5 GRM</t>
  </si>
  <si>
    <t>PACK CAFE CUCHARA2</t>
  </si>
  <si>
    <t>AYUDANTES CULINARIOS</t>
  </si>
  <si>
    <t>BASES P COCINAR</t>
  </si>
  <si>
    <t>PACK CULINARIO</t>
  </si>
  <si>
    <t>S NUSS 140GR PROMO</t>
  </si>
  <si>
    <t>22 x 140 GRM</t>
  </si>
  <si>
    <t>BONIF ALTEZA</t>
  </si>
  <si>
    <t>Usadas</t>
  </si>
  <si>
    <t>PROMOCION TRENCITO150GR</t>
  </si>
  <si>
    <t>14 x 150 GRM</t>
  </si>
  <si>
    <t>PACK1 CULINARIOS</t>
  </si>
  <si>
    <t>PACK2 CULINARIOS</t>
  </si>
  <si>
    <t>PACK CULIN P.AZUCAR</t>
  </si>
  <si>
    <t>NESCAFE TRAD PRM</t>
  </si>
  <si>
    <t>24 x 170 GRS</t>
  </si>
  <si>
    <t>48 x 50 GRS</t>
  </si>
  <si>
    <t>Total en Rack</t>
  </si>
  <si>
    <t>MPOP RELOJ NESCAFE</t>
  </si>
  <si>
    <t>.</t>
  </si>
  <si>
    <t>CALDOS</t>
  </si>
  <si>
    <t>CALDOS ESPECIALIDADES</t>
  </si>
  <si>
    <t>CALDO LONGANIZA</t>
  </si>
  <si>
    <t>36 x 24 x 10 GRS</t>
  </si>
  <si>
    <t>IMPULSIVA BANDA</t>
  </si>
  <si>
    <t>SODA</t>
  </si>
  <si>
    <t>SODA FAM PAZUCAR</t>
  </si>
  <si>
    <t>HOGAR</t>
  </si>
  <si>
    <t>TRITON</t>
  </si>
  <si>
    <t>GALLETA TRITON BONIF VAINI</t>
  </si>
  <si>
    <t>30 x 126 GRS</t>
  </si>
  <si>
    <t>GALLETA TRITON CHOC BONIF</t>
  </si>
  <si>
    <t>GALLETA TRITON NAR BONIF</t>
  </si>
  <si>
    <t>NIBBLING</t>
  </si>
  <si>
    <t>TRENCITO</t>
  </si>
  <si>
    <t>TRENCITO BONIF PAZUCAR</t>
  </si>
  <si>
    <t>PARRILLA A CARBÓN DE SOBREMESA</t>
  </si>
  <si>
    <t>ESTACIONALES</t>
  </si>
  <si>
    <t>Figuras Pascua</t>
  </si>
  <si>
    <t>TRENCITO Huevo Choc Bolsa</t>
  </si>
  <si>
    <t>12x208gCL</t>
  </si>
  <si>
    <t>Pulmon (a piso)</t>
  </si>
  <si>
    <t>Lacteos Culinarios</t>
  </si>
  <si>
    <t>Regular</t>
  </si>
  <si>
    <t>L.CONDENSADA</t>
  </si>
  <si>
    <t>PK4Leche con397g Nestle + 4Crema leche157g 10% (B2B)</t>
  </si>
  <si>
    <t>PK 6 LECHE CONDENSADA 397g 20% DCTO</t>
  </si>
  <si>
    <t>Leche condensada NESTLE Azucarada Lata</t>
  </si>
  <si>
    <t>48x397gr</t>
  </si>
  <si>
    <t>PK 6 LECHE CONDENSADA 397g 20% DCTO (B2B)</t>
  </si>
  <si>
    <t>Pk 4 Leches condensadas 397 gr+2 Manjar 800 gr doypack+12% dcto</t>
  </si>
  <si>
    <t>Pk 4 Leches condensadas 397 gr+2 Manjar 400 gr doypack+12% dcto</t>
  </si>
  <si>
    <t>PK Cyber 6 Leche condensada 397- 25% (B2B) (DV)</t>
  </si>
  <si>
    <t>PK 6 LECHE CONDENSADA 397g 10% DCTO</t>
  </si>
  <si>
    <t>PK 5+1 LECHE CONDENSADA 397g (B2B)(DV)</t>
  </si>
  <si>
    <t>Leche condensada Nestle 397gr + Stick LCA</t>
  </si>
  <si>
    <t>PK 6 LECHE CONDENSADA 397g 10% DCTO (B2B)</t>
  </si>
  <si>
    <t>PK 4 Leche con397g Nestle + 4 Crema leche157g 10%</t>
  </si>
  <si>
    <t>Leche condensada Nestle 397gr + Bandeo Espátula</t>
  </si>
  <si>
    <t>PK 4 NESTLE LECHE CONDENSADA 397g + 1 gratis + 20% Dcto (B2B)</t>
  </si>
  <si>
    <t>PK 4 NESTLE LECHE CONDENSADA 397g + 1 gratis + 20% Dcto</t>
  </si>
  <si>
    <t>100 SACHET DE AZUCAR</t>
  </si>
  <si>
    <t>NESCAFE DECAF TARRO</t>
  </si>
  <si>
    <t>Cafe NESCAFE Decaf frasco</t>
  </si>
  <si>
    <t>12x50g N3 CL</t>
  </si>
  <si>
    <t>12x100g N3 CL</t>
  </si>
  <si>
    <t>Total a Piso</t>
  </si>
  <si>
    <t>Cafe NESCAFE Decaf descafeinado frasco</t>
  </si>
  <si>
    <t>12x170g N3 CL</t>
  </si>
  <si>
    <t>Cafe NESCAFE Decaf sobres</t>
  </si>
  <si>
    <t>24(20x1.8g)</t>
  </si>
  <si>
    <t>TRENCITO CHOC BANDEJA HUEVOS</t>
  </si>
  <si>
    <t>18X250G N1CL</t>
  </si>
  <si>
    <t>MANJAR</t>
  </si>
  <si>
    <t>MANJAR ABL</t>
  </si>
  <si>
    <t>NESTLE EL MANJAR</t>
  </si>
  <si>
    <t>48 x 380 GRM</t>
  </si>
  <si>
    <t>CALDO DE COSTILLA</t>
  </si>
  <si>
    <t>6 x 30 x 8 x 11 GRM</t>
  </si>
  <si>
    <t>CREMA NESTLE</t>
  </si>
  <si>
    <t>CREMA NESTLE TARRO</t>
  </si>
  <si>
    <t>48 x 160 GRM</t>
  </si>
  <si>
    <t>PK 4 NESTLE CREMA DE LECHE TARRO 157G + 1 gratis + 20% Dcto</t>
  </si>
  <si>
    <t>PK 8 crema 157g + 20% DCTO</t>
  </si>
  <si>
    <t>PK 6 Crema tarro 157g 25%DCTO BlackWeek</t>
  </si>
  <si>
    <t>Total Posiciones</t>
  </si>
  <si>
    <t>PK 8 CREMA DE LECHE TARRO 157g 10% DCTO</t>
  </si>
  <si>
    <t>PK 8 CREMA DE LECHE TARRO 157g 10% DCTO (B2B)</t>
  </si>
  <si>
    <t>Crema de leche NESTLE Lata</t>
  </si>
  <si>
    <t>48x157g</t>
  </si>
  <si>
    <t>PK 8 CREMA DE LECHE TARRO 157g 15% DCTO</t>
  </si>
  <si>
    <t>PK 8 CREMA DE LECHE TARRO 157g 15% DCTO (B2B)</t>
  </si>
  <si>
    <t>PK 6 CREMA DE LECHE TARRO 236g 15% DCTO (B2B)</t>
  </si>
  <si>
    <t>48 x 236 GRM</t>
  </si>
  <si>
    <t>PK NESTLE Crema Tarro 236g + Tuco 245g de regalo (Promocional)</t>
  </si>
  <si>
    <t>LIGHT</t>
  </si>
  <si>
    <t>CREMA NESTLE LIGHT</t>
  </si>
  <si>
    <t>SVELTY LIGHT CREMA TARRO</t>
  </si>
  <si>
    <t>48 x 157 GRM</t>
  </si>
  <si>
    <t>6 x 30 x 8 x 11 GRS</t>
  </si>
  <si>
    <t>RECEPCION</t>
  </si>
  <si>
    <t>NESTLE CREMA CHAMPIÑONES</t>
  </si>
  <si>
    <t>KUKY MINI</t>
  </si>
  <si>
    <t>PACK GALL MINI 20+3</t>
  </si>
  <si>
    <t>CAPRI Huevos Chocolate Manjar</t>
  </si>
  <si>
    <t>10x208gCL</t>
  </si>
  <si>
    <t>TRENCITO Bolsa Huevitos</t>
  </si>
  <si>
    <t>12x500g N1 CL</t>
  </si>
  <si>
    <t>PREMIUMS</t>
  </si>
  <si>
    <t>NESCAFE F/S</t>
  </si>
  <si>
    <t>NESCAFE FINA SELECCIÓN TARRO</t>
  </si>
  <si>
    <t>POLAR</t>
  </si>
  <si>
    <t>24 x 100 GRS</t>
  </si>
  <si>
    <t>PROMOCION BASURERO ABL</t>
  </si>
  <si>
    <t>Pizarra Lácteos Culinarios</t>
  </si>
  <si>
    <t>Pizarra Nescafé Pai</t>
  </si>
  <si>
    <t>CAPRI Huevos Chocolate Frutilla</t>
  </si>
  <si>
    <t>SVELTY CREMA TARRO</t>
  </si>
  <si>
    <t>PROMOCION HERVIDOR ABL</t>
  </si>
  <si>
    <t>PROMOCION HORNO ABL</t>
  </si>
  <si>
    <t>PROMOCION MOCHILA ABL</t>
  </si>
  <si>
    <t>Leche en Polvo</t>
  </si>
  <si>
    <t>NIÑOS</t>
  </si>
  <si>
    <t>LECHE NIDO INSTANTAN</t>
  </si>
  <si>
    <t>NIDO INSTANTANEA</t>
  </si>
  <si>
    <t>6 x 1600 GRM</t>
  </si>
  <si>
    <t>SET CAFÉ + SET ASADO GRATIS</t>
  </si>
  <si>
    <t>Pulmon</t>
  </si>
  <si>
    <t>SET CAFÉ + BOLSO COOLER</t>
  </si>
  <si>
    <t>SET CAFÉ + SET ANTIC</t>
  </si>
  <si>
    <t>MUEBLE EXHIBIDOR CFT</t>
  </si>
  <si>
    <t>Set de Servicios Maggi</t>
  </si>
  <si>
    <t>PROMOCION TOALLAS HUMEDAS</t>
  </si>
  <si>
    <t>TRENCITO Bandeja Huevitos</t>
  </si>
  <si>
    <t>6x415gCL</t>
  </si>
  <si>
    <t>TRITON MINI</t>
  </si>
  <si>
    <t>BONIF TRITON IMP VAINILLA</t>
  </si>
  <si>
    <t>Mueble pequeño choc Nestle</t>
  </si>
  <si>
    <t>Mueble grande galletas McKay</t>
  </si>
  <si>
    <t>Mueble pequeño galletas McKay</t>
  </si>
  <si>
    <t>Cafe NESCAFE Tradicion tarro</t>
  </si>
  <si>
    <t>PK 2 Nescafe 100g + 15% DCTO</t>
  </si>
  <si>
    <t>PK 2 Nescafe 100g + 15% DCTO (B2B)</t>
  </si>
  <si>
    <t>Sobre Stock (Fuera de Posiciones)</t>
  </si>
  <si>
    <t>PK 2 Nescafe 100g 25% DCTO BlackWeek</t>
  </si>
  <si>
    <t>B</t>
  </si>
  <si>
    <t>7 triton variedades + 3 triton dark gratis</t>
  </si>
  <si>
    <t>MEZCLAS</t>
  </si>
  <si>
    <t>NESCAFE DOLCA</t>
  </si>
  <si>
    <t>Cafe NESCAFE Dolca tarro</t>
  </si>
  <si>
    <t>SOPAS Y CREMAS</t>
  </si>
  <si>
    <t>CREMA DE MARISCOS</t>
  </si>
  <si>
    <t>12 x 12 x 76 GRS</t>
  </si>
  <si>
    <t>BEBIDA CEBADA</t>
  </si>
  <si>
    <t>ECCO BEBIDA CEBADA</t>
  </si>
  <si>
    <t>Bebida a base de cebada ECCO</t>
  </si>
  <si>
    <t>24 x 100 GRM</t>
  </si>
  <si>
    <t>24 x 170 GRM</t>
  </si>
  <si>
    <t>ECCO BEBIDA BASE CEBADA</t>
  </si>
  <si>
    <t>24 x 300 GRM</t>
  </si>
  <si>
    <t>CEREALES PARA EL DESAYUNO</t>
  </si>
  <si>
    <t>CHOCAPIC</t>
  </si>
  <si>
    <t>CHOCAPIC Cereal</t>
  </si>
  <si>
    <t>26x90g CL</t>
  </si>
  <si>
    <t>ALIMENTOS INFANTILES</t>
  </si>
  <si>
    <t>CRECIDITOS</t>
  </si>
  <si>
    <t>NEST Pack AIC Carne y Manzana</t>
  </si>
  <si>
    <t>10x330g CL</t>
  </si>
  <si>
    <t>Calendario</t>
  </si>
  <si>
    <t>3 cremas 157 grs. + calendario</t>
  </si>
  <si>
    <t>PK 1 TARRO NESCAFÉ 170 Grs 20% Dscto</t>
  </si>
  <si>
    <t>MEZCLA</t>
  </si>
  <si>
    <t>Mixes</t>
  </si>
  <si>
    <t>3x2 Mixes Cappuccino</t>
  </si>
  <si>
    <t>3x2 Mixes DCM</t>
  </si>
  <si>
    <t>3 Tradición Stick con 25% Dscto</t>
  </si>
  <si>
    <t>MILO</t>
  </si>
  <si>
    <t>MILO ACTIGEN-E STABILO</t>
  </si>
  <si>
    <t>12 x 500 GRS</t>
  </si>
  <si>
    <t>20% Dscto unitario Mixes Cappuccino</t>
  </si>
  <si>
    <t>Frente Camara</t>
  </si>
  <si>
    <t>4+1 Sopa Caracolito</t>
  </si>
  <si>
    <t>4+1 Crema de Esparrago</t>
  </si>
  <si>
    <t>OTROS CULINARIOS</t>
  </si>
  <si>
    <t>P.P.I.</t>
  </si>
  <si>
    <t>5 + 1 Pure 250</t>
  </si>
  <si>
    <t>MILO ACTGE PACK</t>
  </si>
  <si>
    <t>10 x 3 x 250 GRM</t>
  </si>
  <si>
    <t>MILO ACTIGEN-E TARRO</t>
  </si>
  <si>
    <t>24 x 400 GRS</t>
  </si>
  <si>
    <t>12 x 900 GRS</t>
  </si>
  <si>
    <t>24 x 300 GRS</t>
  </si>
  <si>
    <t>MILO ACTIGEN-E BEB-CHOC STABILO</t>
  </si>
  <si>
    <t>15 x 1000 GRM</t>
  </si>
  <si>
    <t>MAYONESA DOYPACK</t>
  </si>
  <si>
    <t>12 x 1,000 CC</t>
  </si>
  <si>
    <t>12 x 500 CC</t>
  </si>
  <si>
    <t>MINI KUKY BONIFICADA 100%</t>
  </si>
  <si>
    <t>DST</t>
  </si>
  <si>
    <t>MCKAY GALLETA VINO BONIF 100%</t>
  </si>
  <si>
    <t>CRIOLLITAS</t>
  </si>
  <si>
    <t>MCKAY GALL. CRIOLLITA 100% BONIF</t>
  </si>
  <si>
    <t>1 Milo 150 + Mug de regalo</t>
  </si>
  <si>
    <t>TABLETAS</t>
  </si>
  <si>
    <t>SAHNE NUSS</t>
  </si>
  <si>
    <t>5 S.N. 160 + 2 S.N. 100 GRATIS</t>
  </si>
  <si>
    <t>1 Nescafé Stick + 1 Mixes Cappuccino con 25%</t>
  </si>
  <si>
    <t>1 Nescafé Stick + 1 Mixes Vanille con 25%</t>
  </si>
  <si>
    <t>1 Nescafé Stick + 1 Mixes DCM con 25%</t>
  </si>
  <si>
    <t>1Ec50+TraStick+Dol50gr+MixCap+MixVan+DecaStick+3en1ti+Basurero gratis</t>
  </si>
  <si>
    <t>Total Pallets Usados</t>
  </si>
  <si>
    <t>WELLNESS VA</t>
  </si>
  <si>
    <t>FITNESS</t>
  </si>
  <si>
    <t>4 FITNESS + ESPEJO PARA SHOPPER</t>
  </si>
  <si>
    <t>NESCAFE TRADICION Tarro 3en1</t>
  </si>
  <si>
    <t>10x242gPR</t>
  </si>
  <si>
    <t>MILO ACTIV-GO Beb Choc PR10%CL</t>
  </si>
  <si>
    <t>15x1100g</t>
  </si>
  <si>
    <t>NESTLE GallVino+Lec CondPRRecetrCL</t>
  </si>
  <si>
    <t>4X707g</t>
  </si>
  <si>
    <t>BUEN DIA</t>
  </si>
  <si>
    <t>NIDO LEP Buen Dia SoftPack</t>
  </si>
  <si>
    <t>10x990g</t>
  </si>
  <si>
    <t>NESCAFE TRADICION Tr PR VASON1 CL</t>
  </si>
  <si>
    <t>12x170g</t>
  </si>
  <si>
    <t>4+1 CRIOLLITA 100GRS</t>
  </si>
  <si>
    <t>ALTEZA</t>
  </si>
  <si>
    <t>PACK ALTEZA 6+2 (3FRUTILLA+3BOCADO+2HELADO)</t>
  </si>
  <si>
    <t>3+1 FITNESS MIX CEREAL</t>
  </si>
  <si>
    <t>PK 6 KUKY 120G + 2 DST COCO 120G GRATIS (B2B)</t>
  </si>
  <si>
    <t>PK GALLETA COCO 6 UNI 10% DCTO (B2B)</t>
  </si>
  <si>
    <t>Galletas MCKAY Coco</t>
  </si>
  <si>
    <t>30 x 120 GRM</t>
  </si>
  <si>
    <t>PK 6 KUKY 120G + 2 DST COCO 120G GRATIS</t>
  </si>
  <si>
    <t>MAYONESA LIGHT DOYPACK</t>
  </si>
  <si>
    <t>12 x 1000 CC</t>
  </si>
  <si>
    <t>BODEGA EXTERNA</t>
  </si>
  <si>
    <t>15 x 800 CC</t>
  </si>
  <si>
    <t>M&amp;D Savoury Meals Glass Container</t>
  </si>
  <si>
    <t>ALIMENTOS PICADOS SALADOS</t>
  </si>
  <si>
    <t>PICADO LEGUMINOSA CARNE</t>
  </si>
  <si>
    <t>4 x 6 x 218 GRM</t>
  </si>
  <si>
    <t>PURE DE PAPAS C/LECHE</t>
  </si>
  <si>
    <t>20 x 125 GRS</t>
  </si>
  <si>
    <t>Pure de papas MAGGI Bolsa</t>
  </si>
  <si>
    <t>6 x 1000 GRM</t>
  </si>
  <si>
    <t>ALIMENTOS COLADOS SALADOS</t>
  </si>
  <si>
    <t>CRECID CARNE VERDURA</t>
  </si>
  <si>
    <t>4 x 6 x 215 GRM</t>
  </si>
  <si>
    <t>CRECID PAVO VERDURA</t>
  </si>
  <si>
    <t>NESTLE AIP POLLO ARROZ ZAN</t>
  </si>
  <si>
    <t>AIC CARNE VERDURA FR</t>
  </si>
  <si>
    <t>AIC PAVO VERDURA FR</t>
  </si>
  <si>
    <t>CRECID POLLO VERDURA</t>
  </si>
  <si>
    <t>PICADO POLLO ARROZ ZAN</t>
  </si>
  <si>
    <t>AIC POLLO VERDURA FR</t>
  </si>
  <si>
    <t>M&amp;D Fruit &amp; Milky Desserts Glass Cont.</t>
  </si>
  <si>
    <t>ALIMENTOS COLADOS POSTRES</t>
  </si>
  <si>
    <t>COLADO PLATANO NARANJA</t>
  </si>
  <si>
    <t>8 x 6 x 115 GRM</t>
  </si>
  <si>
    <t>COLADO PERA</t>
  </si>
  <si>
    <t>COLADO POLLO ARROZ</t>
  </si>
  <si>
    <t>8 x 6 x 132 GRM</t>
  </si>
  <si>
    <t>COLADO TUTTI FRUTTI</t>
  </si>
  <si>
    <t>8 x 6 x 140 GRM</t>
  </si>
  <si>
    <t>BASE P/COC PESCADO</t>
  </si>
  <si>
    <t>12 x 12 x 85 GRS</t>
  </si>
  <si>
    <t>COLADO VERDURAS MIXTA</t>
  </si>
  <si>
    <t>BASE P/COC ESCALOPAS</t>
  </si>
  <si>
    <t>12 x 12 x 90 GRS</t>
  </si>
  <si>
    <t>BASE P/COC ESTOFADO</t>
  </si>
  <si>
    <t>32 x 55 GRM</t>
  </si>
  <si>
    <t>BASE P/COC POLLO ARVERJADO</t>
  </si>
  <si>
    <t>36 x 35 GRM</t>
  </si>
  <si>
    <t>BASE P/COC TORTILLA CHILENA</t>
  </si>
  <si>
    <t>36 x 42 GRM</t>
  </si>
  <si>
    <t>BASE P/COC CARNE GOULASH</t>
  </si>
  <si>
    <t>36 x 49 GRM</t>
  </si>
  <si>
    <t>BASE P/COC CARNE MEXICANA</t>
  </si>
  <si>
    <t>36 x 48 GRM</t>
  </si>
  <si>
    <t>BASE P/COC CARNE ASADA</t>
  </si>
  <si>
    <t>36 x 28 GRM</t>
  </si>
  <si>
    <t>BASE P/COC STROGONOFF</t>
  </si>
  <si>
    <t>BASE PARA POLLO ASADO</t>
  </si>
  <si>
    <t>30 x 30 GRM</t>
  </si>
  <si>
    <t>BASE HMBR GOU TORTILLA</t>
  </si>
  <si>
    <t>9 x 181 GRM</t>
  </si>
  <si>
    <t>DOLCE GUSTO</t>
  </si>
  <si>
    <t>NESCAFE DLC GST CafAmrcn XR</t>
  </si>
  <si>
    <t>16Cap 3x160g</t>
  </si>
  <si>
    <t>CREMA DE CHOCLO</t>
  </si>
  <si>
    <t>12 x 12 x 79 GRS</t>
  </si>
  <si>
    <t>12 x 12 x 85 GRM</t>
  </si>
  <si>
    <t>12 x 12 x 90 GRM</t>
  </si>
  <si>
    <t>BASE P/COC HAMBURGUESA</t>
  </si>
  <si>
    <t>BASE P/COC CARNE</t>
  </si>
  <si>
    <t>12 x 12 x 36 GRM</t>
  </si>
  <si>
    <t>15 Milo stick + 5 Milo Stick</t>
  </si>
  <si>
    <t>PKBONTRD 2ALT BOC +1ALT FRU +1ALT CHIR +1ALT HEL+1ALT FRUGTS</t>
  </si>
  <si>
    <t>PRESTIGIO Wafer</t>
  </si>
  <si>
    <t>48x110g CL</t>
  </si>
  <si>
    <t>OSADIA</t>
  </si>
  <si>
    <t>CRUNCH Chocolate</t>
  </si>
  <si>
    <t>4(16x80g)</t>
  </si>
  <si>
    <t>POLVO HORNEAR</t>
  </si>
  <si>
    <t>COCINA</t>
  </si>
  <si>
    <t>Polvo de hornear IMPERIAL Lata</t>
  </si>
  <si>
    <t>24 x 200 GRM</t>
  </si>
  <si>
    <t>IMPERIAL POLVO HORNEAR SOBRE</t>
  </si>
  <si>
    <t>10 x 50 x 20 GRM</t>
  </si>
  <si>
    <t>IMPERIAL POLVO HORNEAR TARRO</t>
  </si>
  <si>
    <t>IMPULSIVO BANDA</t>
  </si>
  <si>
    <t>SUPER 8</t>
  </si>
  <si>
    <t>SUPER 8 XL</t>
  </si>
  <si>
    <t>4(30x36g) CL</t>
  </si>
  <si>
    <t>6 x 20 x 12 x 11 GRM</t>
  </si>
  <si>
    <t>CALDO GALLINA</t>
  </si>
  <si>
    <t>MAGGI CALDO DE COSTILLA ET</t>
  </si>
  <si>
    <t>6 x 20 x 12 x 11 GRS</t>
  </si>
  <si>
    <t>CALDO CARNE</t>
  </si>
  <si>
    <t>6 x 20 x 12 x 10 GRM</t>
  </si>
  <si>
    <t>6 x 30 x 8 x 10 GRM</t>
  </si>
  <si>
    <t>Nescafé Trad Stick</t>
  </si>
  <si>
    <t>PK DSPLY NESCAFE STICK 1728g 10% (B2B)</t>
  </si>
  <si>
    <t>PK DSP Nescafe Tradicion Stick 173g+10%DCTO(B2B)(DV)</t>
  </si>
  <si>
    <t>PK DSP Nescafe Tradicion Stick 173g + 10% DCTO</t>
  </si>
  <si>
    <t>PK DSP Nescafe Tradicion Stick 173g + 10% DCTO (B2B)</t>
  </si>
  <si>
    <t>Cafe NESCAFE Tradicion sobres</t>
  </si>
  <si>
    <t>77x172.8g</t>
  </si>
  <si>
    <t>PK DSPLY NESCAFE STICK 172.8g 10%</t>
  </si>
  <si>
    <t>PK 15 TRITON VAI+ 10 TRITON CHOC + 5 TRITON NAR + 5 TRITON FRUT + 25% DCTO</t>
  </si>
  <si>
    <t>PK 5 TRITON VAINILLA + 1 TRITON DOBLE CREMA GRATIS</t>
  </si>
  <si>
    <t>6 TRITON VAINILLA + 4 TRITON CHOCOLATE + DSP TRITON COL GRATIS + 18.57% DCTO</t>
  </si>
  <si>
    <t>6 TRITON VAINILLA + 4 TRITON CHOCOLATE + DSP TRIT COL GRATIS + 18.57% DCTO (B2B)</t>
  </si>
  <si>
    <t>PK 6 SOPAS Pollofideos6 SOPASCostilla 10% DCTO</t>
  </si>
  <si>
    <t>PK6SOPAS Pollo fideos + 6 SOPASCostilla 10% DCTO (B2B)</t>
  </si>
  <si>
    <t>MAGGI SOPA Pollo Fideos</t>
  </si>
  <si>
    <t>20x70g</t>
  </si>
  <si>
    <t>MAGGI Sopa Pollo Arroz Sobre</t>
  </si>
  <si>
    <t>20x70g CL</t>
  </si>
  <si>
    <t>CHARGE Chocolate</t>
  </si>
  <si>
    <t>12(30x40g)</t>
  </si>
  <si>
    <t>GALAK Chocolate</t>
  </si>
  <si>
    <t>EXHIBIDOR CHOCOLATE</t>
  </si>
  <si>
    <t>COLADOS COMIDA</t>
  </si>
  <si>
    <t>Colado NESTLE NATURNES Carne Verdura</t>
  </si>
  <si>
    <t>8(6x115g)</t>
  </si>
  <si>
    <t>ARROZ LISTO</t>
  </si>
  <si>
    <t>ARROZ PRIMAVERA</t>
  </si>
  <si>
    <t>12 x 210 GRS</t>
  </si>
  <si>
    <t>ARROZ ESPARRAGOS</t>
  </si>
  <si>
    <t>12 x 210 GRM</t>
  </si>
  <si>
    <t>PK 10UN CRIOLLITA 60GR + 15% DCTO</t>
  </si>
  <si>
    <t>PK 10UN CRIOLLITA 60GR + 15% DCTO (B2B)</t>
  </si>
  <si>
    <t>Nescafé Trad 50G</t>
  </si>
  <si>
    <t>PK 6 NESCAFÉ 50 GR +10% DCTO</t>
  </si>
  <si>
    <t>KUKY</t>
  </si>
  <si>
    <t>PK 6 KUKY + 10% DCTO</t>
  </si>
  <si>
    <t>TRIX</t>
  </si>
  <si>
    <t>LUCKY CHARMS Cereal</t>
  </si>
  <si>
    <t>20x290g</t>
  </si>
  <si>
    <t>Base for Soups deh (excl.inst) Retail</t>
  </si>
  <si>
    <t>MAGGI Crema de Mariscos</t>
  </si>
  <si>
    <t>20x45g</t>
  </si>
  <si>
    <t>C</t>
  </si>
  <si>
    <t>MAGGI Crema de Tomates</t>
  </si>
  <si>
    <t>MAGGI CALDO DE GALLINA ET</t>
  </si>
  <si>
    <t>30 x 8 x 11 GRS</t>
  </si>
  <si>
    <t>20 x 12 x 11 GRS</t>
  </si>
  <si>
    <t>MAGGI Crema de Zapallo</t>
  </si>
  <si>
    <t>MAGGI CALDO CARNE ET</t>
  </si>
  <si>
    <t>30 x 8 x 10 GRS</t>
  </si>
  <si>
    <t>20 x 12 x 10 GRS</t>
  </si>
  <si>
    <t>SOPAS PARA UNO</t>
  </si>
  <si>
    <t>MAGGI SPPU Consome de Pollo</t>
  </si>
  <si>
    <t>4(16x12g)</t>
  </si>
  <si>
    <t>MAGGI Base Para Cazuela</t>
  </si>
  <si>
    <t>18x70g</t>
  </si>
  <si>
    <t>Caldo MAGGI sabor Gallina Caja</t>
  </si>
  <si>
    <t>36(48x11) GRS</t>
  </si>
  <si>
    <t>CALDO VERDURAS</t>
  </si>
  <si>
    <t>36 x 48 x 11 GRS</t>
  </si>
  <si>
    <t>CALDO VERDURA</t>
  </si>
  <si>
    <t>NDG Capsules</t>
  </si>
  <si>
    <t>NDG AMERICANO 16Caps</t>
  </si>
  <si>
    <t>3x128g N1 XR</t>
  </si>
  <si>
    <t>NDG AMERICANO 10Caps 6x80g XR</t>
  </si>
  <si>
    <t>6x80g</t>
  </si>
  <si>
    <t>MAGGI CALDO VERDURAS ET</t>
  </si>
  <si>
    <t>MAGGI CALDO VERDURA ET</t>
  </si>
  <si>
    <t>MAGGI CALDO VERDURA TB</t>
  </si>
  <si>
    <t>CALDOS LIGHT</t>
  </si>
  <si>
    <t>CALDO LIGHT COSTILLA</t>
  </si>
  <si>
    <t>Caldo MAGGI sabor Carne Caja</t>
  </si>
  <si>
    <t>36 x 48 x 10 GRS</t>
  </si>
  <si>
    <t>CALDO LIGHT CARNE</t>
  </si>
  <si>
    <t>PK ALTEZA HELADO 6 UNI 10% DESCUENTO</t>
  </si>
  <si>
    <t>PK GALLETA COCO 6 UNI 10% DESCUENTO</t>
  </si>
  <si>
    <t>PK 1 MILO TIRA DPS 10% DESCUENTO</t>
  </si>
  <si>
    <t>PK KUKY REGULAR 5 1 16.67% Dcto</t>
  </si>
  <si>
    <t>CAPRI 90</t>
  </si>
  <si>
    <t>PK CAPRI 5 1 GRATIS + 3 CAPRI FRUTI + 2 ALMEN + 1 ALMEN GRATIS 16.67% DCTO</t>
  </si>
  <si>
    <t>PK MILO 4+1 - 150 GR 20% Dcto</t>
  </si>
  <si>
    <t>PK PURE 125 GR 4 CON 20%</t>
  </si>
  <si>
    <t>PK SPPU 8 POLLO FIDEO + 8 COSTILLA FIDEO 20% Dcto</t>
  </si>
  <si>
    <t>PK CERLS SACHET 10 + 2 UNIDS (4 CHOCA + 4 TRIX + 2 MILO + 2 MILO DE REGALO)</t>
  </si>
  <si>
    <t>PK 5 CRIOLLITA GALLETA 100 GR 20% Dcto</t>
  </si>
  <si>
    <t>PK 3 TRITON VAINILLA + 2 TRITÓN CHOCOLATE 126 GR 20% Dcto</t>
  </si>
  <si>
    <t>SOPA POLLO / FIDEOS</t>
  </si>
  <si>
    <t>12 x 12 x 70 GRS</t>
  </si>
  <si>
    <t>SOPA POLLO / ARROZ</t>
  </si>
  <si>
    <t>SOPA DE CARACOLITOS</t>
  </si>
  <si>
    <t>PK 3 ALTEZA FRUTILLA + 2 ALTEZA BOCADO 140g 20% Dcto</t>
  </si>
  <si>
    <t>PK 5 TRENCITO CHOCOLATE BARRA 80 GR 20% Dcto</t>
  </si>
  <si>
    <t>Exhibidor Nescafé Tradición</t>
  </si>
  <si>
    <t>PK (5x4) CAPRI FRUTILLA BARRA 90g (20% Dcto)</t>
  </si>
  <si>
    <t>PK NIDO Buen Dia Soft 130g 16.67% Dcto</t>
  </si>
  <si>
    <t>CREMA DE ESPÁRRAGOS</t>
  </si>
  <si>
    <t>12 x 12 x 68 GRS</t>
  </si>
  <si>
    <t>SOPAS Y CREMAS LIVIANA EN SODIO</t>
  </si>
  <si>
    <t>CREMA ESPARRAGOS LES.</t>
  </si>
  <si>
    <t>36 x 66 GRM</t>
  </si>
  <si>
    <t>CREMA ESPINACAS</t>
  </si>
  <si>
    <t>36 x 56 GRM</t>
  </si>
  <si>
    <t>CREMA DE POLLO</t>
  </si>
  <si>
    <t>12 x 12 x 72 GRS</t>
  </si>
  <si>
    <t>PK 4+1 MILO ACTIV-GO Stabilo 150g CL (20% Dcto)</t>
  </si>
  <si>
    <t>Pure de papas MAGGI Caja</t>
  </si>
  <si>
    <t>12 x 250 GRS</t>
  </si>
  <si>
    <t>PK 4 TRENCITO CHOCOLATE BARRA 150G + 1 gratis + 20% Dcto (B2B)</t>
  </si>
  <si>
    <t>PK 4 TRENCITO CHOCOLATE BARRA 150G +1 gratis (20% Dcto)</t>
  </si>
  <si>
    <t>PK 4 NESTLE CREMA DE LECHE TARRO 157G + 1 gratis (20% Dcto) B2B</t>
  </si>
  <si>
    <t>PK 4 NESTLE EL MANJAR BOLSA 200G + 1 gratis (20% Dcto) B2B</t>
  </si>
  <si>
    <t>SPU PLUS POLLO / VERDURA</t>
  </si>
  <si>
    <t>6 x 20 x 20 GRS</t>
  </si>
  <si>
    <t>6 x 20 x 20 GRM</t>
  </si>
  <si>
    <t>SPU PLUS COSTILLA</t>
  </si>
  <si>
    <t>SPU ESPARRAGOS</t>
  </si>
  <si>
    <t>6 x 24 x 14 GRM</t>
  </si>
  <si>
    <t>SPU POLLO</t>
  </si>
  <si>
    <t>BONIF GALL VINO</t>
  </si>
  <si>
    <t>PK (10x8) KUKY MINI GALLETA CLASICA 40G (20% Dcto) B2B</t>
  </si>
  <si>
    <t>IMPULSIVA SOBRE VANDA Y V.A.</t>
  </si>
  <si>
    <t>MOROCHA MINI</t>
  </si>
  <si>
    <t>PK (10x8) MOROCHA MINI GALLETA 50G (20% Dcto) B2B</t>
  </si>
  <si>
    <t>Exhibidor Nescafe tradicion y Decaf</t>
  </si>
  <si>
    <t>Exhibidor Nescafe Mixes</t>
  </si>
  <si>
    <t>CHOCAPIC Cereal 20x250g CL</t>
  </si>
  <si>
    <t>20x250g</t>
  </si>
  <si>
    <t>REFRIGERADOS</t>
  </si>
  <si>
    <t>YOGHURT + CEREAL</t>
  </si>
  <si>
    <t>Yoghurt Svelty + Cerea</t>
  </si>
  <si>
    <t>SVELTY Fitness Yog Cer Vain CL</t>
  </si>
  <si>
    <t>36x145g</t>
  </si>
  <si>
    <t>PK 4 NESCAFE TRADICION TARRO 50G + 1 GRATIS + 20% DCTO</t>
  </si>
  <si>
    <t>PK 3 NESCAFE TRADICION Tarro 50g + 1 gratis (25% Dcto) B2B</t>
  </si>
  <si>
    <t>PK 4 NESCAFE TRADICION TARRO 50G 1 GRATIS 20% DCTO (B2B)</t>
  </si>
  <si>
    <t>Alfombra Negra Nescafé</t>
  </si>
  <si>
    <t>DST MINI</t>
  </si>
  <si>
    <t>PK6MIVINO+6MIMAN+6MINI COCO+6MI LIM (16.6%) B2B</t>
  </si>
  <si>
    <t>NESTLE MC KAY MiniGalletaCoco</t>
  </si>
  <si>
    <t>42x40gN1CL</t>
  </si>
  <si>
    <t>PK6MIVINO+6MIMAN6+MINI COCO+6MI NIZA + 21.20%</t>
  </si>
  <si>
    <t>PK6MIVINO+6MIMAN+6MINI COCO+6MI LIM (16.6%)</t>
  </si>
  <si>
    <t>PK6MIVINO+6MIMAN+6MINI COCO+6MI NIZA (16.6%) B2B</t>
  </si>
  <si>
    <t>PK6MIVINO+6MIMAN+6MINI COCO+6MI NIZA (16.6%)</t>
  </si>
  <si>
    <t>PK6MIVINO+6MIMAN+6MINI COCO+6MI LIM + 21.20% (B2B)</t>
  </si>
  <si>
    <t>PK6MIVINO+6MIMAN+6MINI COCO+6MI LIM + 21.20%</t>
  </si>
  <si>
    <t>PK6MIVIN+O6MIMAN+6MINI COCO+6MI NIZA + 21.20% (B2B)</t>
  </si>
  <si>
    <t>NESTLE MC KAY MiniGalletaMant</t>
  </si>
  <si>
    <t>IMPULSIVO SOBRE BANDA Y V.A.</t>
  </si>
  <si>
    <t>KIT KAT</t>
  </si>
  <si>
    <t>KIT KAT MiniMomentsCaramel</t>
  </si>
  <si>
    <t>4(24x346g)BR</t>
  </si>
  <si>
    <t>PK SACHET 10+2UNIDADES (4CHOCAPIC 4TRIX2MILO 2MILO REGALO)16.67%Dcto</t>
  </si>
  <si>
    <t>PK 5 NIDO Buen Dia Soft 130g + 1 gratis (16.67% Dcto)</t>
  </si>
  <si>
    <t>SVELTY Fitness Yog Cer Frut CL</t>
  </si>
  <si>
    <t>GIFTING</t>
  </si>
  <si>
    <t>ESPECIALIDADES</t>
  </si>
  <si>
    <t>NESTLE Delibom Cashew Nut</t>
  </si>
  <si>
    <t>14x412.5g CL</t>
  </si>
  <si>
    <t>77x194,4g CL</t>
  </si>
  <si>
    <t>CAPRI 30</t>
  </si>
  <si>
    <t>PK Capri Frutilla 30g Display 15% DCTO</t>
  </si>
  <si>
    <t>CAPRI Frutilla Fondant Bar</t>
  </si>
  <si>
    <t>6(24x30g)</t>
  </si>
  <si>
    <t>PK Capri Frutilla 30g Display 15% DCTO (B2B)</t>
  </si>
  <si>
    <t>NIDO LEP Instan 26MG PDQ</t>
  </si>
  <si>
    <t>210x1350g CL</t>
  </si>
  <si>
    <t>EXHIBIDOR SOPAS PARA UNO</t>
  </si>
  <si>
    <t>EXHIBIDOR SOPAS Y CREMAS</t>
  </si>
  <si>
    <t>CAPRI Almendra Pack 16(5x30g) CL</t>
  </si>
  <si>
    <t>16(5x30g)</t>
  </si>
  <si>
    <t>CAPRI Almendra Fondant Bar ra</t>
  </si>
  <si>
    <t>6(24x30g</t>
  </si>
  <si>
    <t>CAPRI Frutilla Pack 16(5x30g) CL</t>
  </si>
  <si>
    <t>CAPRI Frutilla Fondant Barra</t>
  </si>
  <si>
    <t>20x90g</t>
  </si>
  <si>
    <t>CAPRI Frutilla 20x90g CL</t>
  </si>
  <si>
    <t>Oblea ALTEZA Bocado Palet</t>
  </si>
  <si>
    <t>302.4kg CL</t>
  </si>
  <si>
    <t>TRITON Vainilla 126g PDQ</t>
  </si>
  <si>
    <t>378kg CL</t>
  </si>
  <si>
    <t>MCKAY KUKY CLASICA 120g PDQ</t>
  </si>
  <si>
    <t>244,8kg CL</t>
  </si>
  <si>
    <t>KIT KAT Pallet</t>
  </si>
  <si>
    <t>609.552kg CL</t>
  </si>
  <si>
    <t>SAHNE NUSS 160g Pallet</t>
  </si>
  <si>
    <t>752.64kg CL</t>
  </si>
  <si>
    <t>TRENCITO 150g Pallet</t>
  </si>
  <si>
    <t>693kg CL</t>
  </si>
  <si>
    <t>CAPRI Menta Fondant Barra</t>
  </si>
  <si>
    <t>CAPRI Menta 20x90g CL</t>
  </si>
  <si>
    <t>CAPRI Menta Fondant Bar</t>
  </si>
  <si>
    <t>NESTLE MCKAY CRIOLLITA</t>
  </si>
  <si>
    <t>20x120g</t>
  </si>
  <si>
    <t>NESCAFE TRADICION Tr</t>
  </si>
  <si>
    <t>24x50g PRBuena CL</t>
  </si>
  <si>
    <t>PK 6 CREMA Esparrag + 6 CREMA Pollo + 10% (B2B)</t>
  </si>
  <si>
    <t>PK 6 CREMA Esparrag + 6 CREMA Pollo + 10%</t>
  </si>
  <si>
    <t>MAGGI Crema Esparragos</t>
  </si>
  <si>
    <t>20x68g</t>
  </si>
  <si>
    <t>ADULTOS</t>
  </si>
  <si>
    <t>SVELTY</t>
  </si>
  <si>
    <t>SVELTY Move+ LDP Sfpk</t>
  </si>
  <si>
    <t>10x800g CL</t>
  </si>
  <si>
    <t>TRENCITO Bar Choc Rell ElManjar</t>
  </si>
  <si>
    <t>14x128gCL</t>
  </si>
  <si>
    <t>TRENCITO Bar Choc rell Triton</t>
  </si>
  <si>
    <t>14x125g CL</t>
  </si>
  <si>
    <t>NESCAFE TRADICION Tr PRBuena</t>
  </si>
  <si>
    <t>12x400g</t>
  </si>
  <si>
    <t>MILO ACTIV-GO Beb Choc Stabilo</t>
  </si>
  <si>
    <t>16x450g</t>
  </si>
  <si>
    <t>MILO Mini Galleta</t>
  </si>
  <si>
    <t>42x30g</t>
  </si>
  <si>
    <t>CAPRI Almendra Fondant Barra</t>
  </si>
  <si>
    <t>20x90gr</t>
  </si>
  <si>
    <t>CAPRI Almendra 20x88g CL</t>
  </si>
  <si>
    <t>20x88g</t>
  </si>
  <si>
    <t>MOROCHA</t>
  </si>
  <si>
    <t>MOROCHA Crunchy</t>
  </si>
  <si>
    <t>42x40g N1 CL</t>
  </si>
  <si>
    <t>PK 6 Morocha 120g 15% DCTO (B2B)</t>
  </si>
  <si>
    <t>PK 6 Morocha 120g 15% DCTO</t>
  </si>
  <si>
    <t>PK 6 Kuky Clasica + 2 Morocha 120g Gratis</t>
  </si>
  <si>
    <t>MOROCHA Family Galleta</t>
  </si>
  <si>
    <t>22x120g CL</t>
  </si>
  <si>
    <t>PK 6 Kuky Clasica + 2 Morocha 120g Gratis (B2B)</t>
  </si>
  <si>
    <t>PK 6 Morocha 120g + 6 Criollita 60g + 15% DCTO</t>
  </si>
  <si>
    <t>PK 6 Morocha 120g + 6 Criollita 60g + 15% DCTO (B2B)</t>
  </si>
  <si>
    <t>MCKAY KUKY Familiar</t>
  </si>
  <si>
    <t>12x180g CL</t>
  </si>
  <si>
    <t>GALLETA TRENCITO</t>
  </si>
  <si>
    <t>TRENCITO Galleta Cubierta</t>
  </si>
  <si>
    <t>40x130g CL</t>
  </si>
  <si>
    <t>PK 10UN KIT KAT 4FINGERS + 20% DCTO</t>
  </si>
  <si>
    <t>PK 4UN TRENCITO RELL MANJAR + 25% DCTO</t>
  </si>
  <si>
    <t>PK 4UN TRENCITO RELL TRITON + 25% DCTO</t>
  </si>
  <si>
    <t>PK 4UN TRENCITO 150gr + 25% DCTO</t>
  </si>
  <si>
    <t>PK 4 SAHNE NUSS 250GR + 15% DCTO</t>
  </si>
  <si>
    <t>PK 4 SAHNE NUSS 250GR + 15 DCTO (B2B)</t>
  </si>
  <si>
    <t>PK 4UN SAHNE NUSS 250GR + 25% DCTO</t>
  </si>
  <si>
    <t>PK 6UN TRENCITO 80gr + 15% DCTO (B2B)</t>
  </si>
  <si>
    <t>PK 6UN TRENCITO 80gr + 15% DCTO</t>
  </si>
  <si>
    <t>PK 6UN SAHNE NUSS 90GR + 15% DCTO B2B</t>
  </si>
  <si>
    <t>PK 4UN CRIOLLITA 100gr + 25% DCTO</t>
  </si>
  <si>
    <t>PK 4UN MOROCHA 240GR + 25% DCTO</t>
  </si>
  <si>
    <t>Pk 4 Milo 150 Gr + 1 Gratis 20% Dcto</t>
  </si>
  <si>
    <t>36x160gCL</t>
  </si>
  <si>
    <t>PK 6UN TRITÓN BAÑADA 114GR + 25% DCTO</t>
  </si>
  <si>
    <t>PK MINIS 4 MOROCHA + 3 KUKY + 3 TRITÓN VAINI + 25% DCTO (B2B)</t>
  </si>
  <si>
    <t>PK MINIS 4 MOROCHA + 3 KUKY + 3 TRITÓN VAINI + 25% DCTO</t>
  </si>
  <si>
    <t>PK 4 pollo fideo + 2 esparrago gratis Exc B2B</t>
  </si>
  <si>
    <t>CAPRI Trufa 20x90g CL</t>
  </si>
  <si>
    <t>CAPRI Trufa Fondant Barra</t>
  </si>
  <si>
    <t>NIDO SmDescr Chocolate 19%MG 15x700g CL</t>
  </si>
  <si>
    <t>15x700g CL</t>
  </si>
  <si>
    <t>Polvo de hornear IMPERIAL Sobres</t>
  </si>
  <si>
    <t>6 x 12 x 100 GRM</t>
  </si>
  <si>
    <t>SOPA POLLO / SÉMOLA</t>
  </si>
  <si>
    <t>PK 6UN KIT KAT 4FINGERS + 15% DCTO</t>
  </si>
  <si>
    <t>PK 10UN KIT KAT 4FINGERS + 15% DCTO</t>
  </si>
  <si>
    <t>BOMBON NESTLE</t>
  </si>
  <si>
    <t>GRCHOC ASSORTIMENT SUISSE 10x357g FR</t>
  </si>
  <si>
    <t>10x357g FR</t>
  </si>
  <si>
    <t>Leche Liquida</t>
  </si>
  <si>
    <t>Leches Blancas</t>
  </si>
  <si>
    <t>NIDO RTD Chocolate MP</t>
  </si>
  <si>
    <t>10(6x200ml)</t>
  </si>
  <si>
    <t>6 Sopa Caracolito + Ganchera Carton</t>
  </si>
  <si>
    <t>6 Crema de Esparrago + Ganchera Carton</t>
  </si>
  <si>
    <t>6 Sopa Pollo Fideo + Ganchera Carton</t>
  </si>
  <si>
    <t>FIT GRANOLA CRANBERRYBagCer</t>
  </si>
  <si>
    <t>14x300</t>
  </si>
  <si>
    <t>FITNESS GRANOLA HNY BagCer</t>
  </si>
  <si>
    <t>14x300g</t>
  </si>
  <si>
    <t>AIC 5+1 Naturnest Pollo/Ver215G</t>
  </si>
  <si>
    <t>215g</t>
  </si>
  <si>
    <t>AIC 5+1 NaturnestCarne/Ver215g</t>
  </si>
  <si>
    <t>Galleta KUKY ChipChipers Chocolate Blanco</t>
  </si>
  <si>
    <t>20x190g</t>
  </si>
  <si>
    <t>2 CRIOLLITAS + 1 NIZA DE REGALO</t>
  </si>
  <si>
    <t>PACK 10 DST + 2 VINO GRATIS</t>
  </si>
  <si>
    <t>GUMS</t>
  </si>
  <si>
    <t>GUMS NIDO ETAPAS</t>
  </si>
  <si>
    <t>NIDO 1+</t>
  </si>
  <si>
    <t>NIDO 1 Optimus LEP Sfpk</t>
  </si>
  <si>
    <t>12x700g</t>
  </si>
  <si>
    <t>PK GALLETA LIMON 6 UNI 10 %Dsto</t>
  </si>
  <si>
    <t>PK 5NESCAFÉ TRAD 50GR +2NESCAFÉ 170GR +POLERON NESCAFÉ</t>
  </si>
  <si>
    <t>PK 5NESCAFÉ TRAD 50GR +TAZON NESCAFE</t>
  </si>
  <si>
    <t>CAPRI Guinda Fondant Barra</t>
  </si>
  <si>
    <t>CAPRI Guinda 20x90g CL</t>
  </si>
  <si>
    <t>NIDO 3 Nutritods LEP Sfpk</t>
  </si>
  <si>
    <t>ALTEZA Frutilla PDQ</t>
  </si>
  <si>
    <t>302.4kg</t>
  </si>
  <si>
    <t>CEREALES INFANTILES</t>
  </si>
  <si>
    <t>Cereals Complete Mainstream</t>
  </si>
  <si>
    <t>NESTUM/CERELAC</t>
  </si>
  <si>
    <t>CERELAC Trigo Bolsa</t>
  </si>
  <si>
    <t>24x200g</t>
  </si>
  <si>
    <t>Cereals Standard Mainstream</t>
  </si>
  <si>
    <t>NESTUM</t>
  </si>
  <si>
    <t>NESTUM 5 Cereal</t>
  </si>
  <si>
    <t>36x100g</t>
  </si>
  <si>
    <t>NESTUM Trigo Miel</t>
  </si>
  <si>
    <t>SPU OXTAIL</t>
  </si>
  <si>
    <t>6 X 24 x 16 GRM</t>
  </si>
  <si>
    <t>PACK PARAGUAS</t>
  </si>
  <si>
    <t>PACK 4 SNUSS 140GRS</t>
  </si>
  <si>
    <t>PACK SOPAS CREMAS</t>
  </si>
  <si>
    <t>NDG MAQUINAS</t>
  </si>
  <si>
    <t>Cafetera NESCAFE Dolce Gusto Genio 2 Red</t>
  </si>
  <si>
    <t>1x2.4</t>
  </si>
  <si>
    <t>3+1 TRENCITO 80GRS</t>
  </si>
  <si>
    <t>1Ec50+TraStick+Dol50gr+MixCap+DecaStick+3en1ti+Basurero gratis</t>
  </si>
  <si>
    <t>Pack Dolca 50 grs 4+1</t>
  </si>
  <si>
    <t>TraStick+trad50gr+3en1+DecaStick+Toalla</t>
  </si>
  <si>
    <t>5+1 CRECIDITO POLLO + RASPE</t>
  </si>
  <si>
    <t>NIDO 5+ Nutritods LEP Sfpk</t>
  </si>
  <si>
    <t>LINTERNA LED</t>
  </si>
  <si>
    <t>EXHIBIDOR ESPIRALES MAGGI</t>
  </si>
  <si>
    <t>PIZARRA PRODUCTOS MAGGI</t>
  </si>
  <si>
    <t>CORN FLAKES</t>
  </si>
  <si>
    <t>Oats &amp; More</t>
  </si>
  <si>
    <t>OATS y MORE Almendras Cer</t>
  </si>
  <si>
    <t>20x350g CL</t>
  </si>
  <si>
    <t>OATS y MORE Pasas Cer</t>
  </si>
  <si>
    <t>OATS y MORE Granola Trad Cer</t>
  </si>
  <si>
    <t>8x570g CL</t>
  </si>
  <si>
    <t>OATS y MORE Granola y Fruta Cer</t>
  </si>
  <si>
    <t>8x570gCL</t>
  </si>
  <si>
    <t>Caldo MAGGI Vive Bien Gallina Caja</t>
  </si>
  <si>
    <t>30(8x10g)CL</t>
  </si>
  <si>
    <t>MAGGI Caldo Carne ViveBien</t>
  </si>
  <si>
    <t>NESTUM BLProb CI 5Cereales CHE CL</t>
  </si>
  <si>
    <t>24x400g</t>
  </si>
  <si>
    <t>Granola CPW</t>
  </si>
  <si>
    <t>Granola Chocapic</t>
  </si>
  <si>
    <t>CHOCAPIC GRANOLA Cer14x320g PR STN6 XW</t>
  </si>
  <si>
    <t>14x320g</t>
  </si>
  <si>
    <t>PK 3crema+2Conden+1Evapo+1Calendario</t>
  </si>
  <si>
    <t>6 KIT KAT + 4 GRATIS</t>
  </si>
  <si>
    <t>BEBIDAS REF</t>
  </si>
  <si>
    <t>CHAMYTO</t>
  </si>
  <si>
    <t>CHAMYTO LC1 Prob Tt/Fr BotMP</t>
  </si>
  <si>
    <t>16 (6x80ml)</t>
  </si>
  <si>
    <t>CHAMYTO LC1 Prob Mora Bot MP</t>
  </si>
  <si>
    <t>16(6x80ml)</t>
  </si>
  <si>
    <t>PK 5KUKY CLAS+1 KUKY CHOC</t>
  </si>
  <si>
    <t>Leche en polvo NIDO Forticrece Desc Tarro</t>
  </si>
  <si>
    <t>6x1.44kg</t>
  </si>
  <si>
    <t>1Dol50gr+MixMoDc+TradStick+DecaStick+3en1ti+Alfombra GRTS</t>
  </si>
  <si>
    <t>AFTER EIGHT</t>
  </si>
  <si>
    <t>AFTER EIGHT Classic UtzMbal</t>
  </si>
  <si>
    <t>12x200g</t>
  </si>
  <si>
    <t>MAYONESA SACHET</t>
  </si>
  <si>
    <t>24 x 200 CC</t>
  </si>
  <si>
    <t>1Dol50gr+MixCap+TraStick+DecaStick+3en1ti+Termo GRTS</t>
  </si>
  <si>
    <t>PK 6 TRITON VAI+ 2 FITNESS</t>
  </si>
  <si>
    <t>Cereal infantil NESTUM 5 Cereales</t>
  </si>
  <si>
    <t>24x250g</t>
  </si>
  <si>
    <t>Cereal infantil NESTUM Trigo y Frutas</t>
  </si>
  <si>
    <t>Cereal infantil NESTUM Trigo y Miel</t>
  </si>
  <si>
    <t>Cereal infantil NESTUM Arroz</t>
  </si>
  <si>
    <t>Cereal infantil NESTUM Avena y Arroz</t>
  </si>
  <si>
    <t>PK 8 KIT KAT+2 GRTS</t>
  </si>
  <si>
    <t>PK NescTradN1 170+Capuccino</t>
  </si>
  <si>
    <t>Pk Mini kuky 17+4 Grtis</t>
  </si>
  <si>
    <t>15% DE DESCUENTO MILO TIRA</t>
  </si>
  <si>
    <t>TRENCITO IMPULSIVO</t>
  </si>
  <si>
    <t>PK CHOCOLATE+EXHIBIDOR CARTON (B) REGALO</t>
  </si>
  <si>
    <t>PK GALLETAS+EXHIBIDOR CARTON (B) REGALO</t>
  </si>
  <si>
    <t>NESTLE CEREAL</t>
  </si>
  <si>
    <t>Yoghurt con cereal NESTLE Mix Trix</t>
  </si>
  <si>
    <t>36x142g</t>
  </si>
  <si>
    <t>MAGGI Mayonesa DP</t>
  </si>
  <si>
    <t>1kg</t>
  </si>
  <si>
    <t>MAGGI Caldo Gallina en Polvo EC</t>
  </si>
  <si>
    <t>(10x8g)</t>
  </si>
  <si>
    <t>MAGGI Caldo En Polvo Verdura EC</t>
  </si>
  <si>
    <t>MAGGI Caldo En Polvo Costilla EC</t>
  </si>
  <si>
    <t>TUCO MAGGI</t>
  </si>
  <si>
    <t>Salsa de tomate MAGGI Tuco con Carne Lata</t>
  </si>
  <si>
    <t>24 x 245 GRS</t>
  </si>
  <si>
    <t>PK 2 Tuco Carne + 1 Rindecarne gratis + 23% DCTO</t>
  </si>
  <si>
    <t>PK 2 Tuco Carne + 1Rindecarne gratis + 23% DCTO (B2B)</t>
  </si>
  <si>
    <t>NESTLE MCKAY Galleta Chocolate CL</t>
  </si>
  <si>
    <t>24x140g</t>
  </si>
  <si>
    <t>TRITON CLASICAGallVainillaPDQ CL</t>
  </si>
  <si>
    <t>1100x126g</t>
  </si>
  <si>
    <t>TRENCITO AIR Leche Choc Barra 18x105g CL</t>
  </si>
  <si>
    <t>18x105g</t>
  </si>
  <si>
    <t>Chocolate de leche TRENCITO Aireado Barra</t>
  </si>
  <si>
    <t>Chocolate TRENCITO DUO Aireado Barra</t>
  </si>
  <si>
    <t>TRENCITO AIR DuoChocBarra 18x105g N1 CL</t>
  </si>
  <si>
    <t>SAHNE NUSS ALMENDRAS BAÑADAS</t>
  </si>
  <si>
    <t>SAHNE NUSS Almendras Bañadas Et CL</t>
  </si>
  <si>
    <t>24x60g</t>
  </si>
  <si>
    <t>PK 6TRITON Vain+2TRITON Chocolate</t>
  </si>
  <si>
    <t>POSTRES</t>
  </si>
  <si>
    <t>POSTRE CHANDELLE</t>
  </si>
  <si>
    <t>PK CHANDELLE 3CHOCO+2LUM+3MANJ</t>
  </si>
  <si>
    <t>PK 3Milo 150+Tazon</t>
  </si>
  <si>
    <t>PK NESC TRAD STICK+MOCHA DOUBLE CHOCA GRTS</t>
  </si>
  <si>
    <t>Platos preparados</t>
  </si>
  <si>
    <t>MAGGI Cazuela de Ave CL</t>
  </si>
  <si>
    <t>8x310g</t>
  </si>
  <si>
    <t>MAGGI Poroto Granado CL</t>
  </si>
  <si>
    <t>MAGGI Lenteja Con Chorizo CL</t>
  </si>
  <si>
    <t>MAGGI Poroto Con Rienda CL</t>
  </si>
  <si>
    <t>COLADO PAVO VERDURAS</t>
  </si>
  <si>
    <t>NESCAFE FINA SELECCION PRVasoCL</t>
  </si>
  <si>
    <t>8x170g</t>
  </si>
  <si>
    <t>COLADO PAVO VERDURA</t>
  </si>
  <si>
    <t>PK 20 StickTradición+Vaso Silicona</t>
  </si>
  <si>
    <t>LECHE ASADA</t>
  </si>
  <si>
    <t>NESTLE Leche Asada Pote</t>
  </si>
  <si>
    <t>5x4x120g</t>
  </si>
  <si>
    <t>QUESOS REF</t>
  </si>
  <si>
    <t>CHIQUITIN</t>
  </si>
  <si>
    <t>CHIQUITIN SmDescr Frut PtSis</t>
  </si>
  <si>
    <t>27x4x45g</t>
  </si>
  <si>
    <t>CHIQUITIN SmDescr PtSis Dam Po</t>
  </si>
  <si>
    <t>CHIQUITIN SmDescr PtSis Ptan Po</t>
  </si>
  <si>
    <t>10 KIT KAT + EXHIBIDOR REGALO</t>
  </si>
  <si>
    <t>PK 3CaldoGallVB+3caldo Carnes+EXH</t>
  </si>
  <si>
    <t>CEREAL NESQUIK</t>
  </si>
  <si>
    <t>NESQUIK CEREAL DSP</t>
  </si>
  <si>
    <t>4 x 15 x 30 GRM</t>
  </si>
  <si>
    <t>4 x 15 x 30 GRS</t>
  </si>
  <si>
    <t>GOLD</t>
  </si>
  <si>
    <t>Cereal GOLD</t>
  </si>
  <si>
    <t>12 x 600 GRM</t>
  </si>
  <si>
    <t>AIC 4+2 Naturnest Pollo/Ver 215g</t>
  </si>
  <si>
    <t>AIC 4+2 Naturnest CarneVer215g</t>
  </si>
  <si>
    <t>Cafe NESCAFE Moka</t>
  </si>
  <si>
    <t>6(8x18g)</t>
  </si>
  <si>
    <t>Cafe NESCAFE Doble Choca Moka</t>
  </si>
  <si>
    <t>6(8x23g)</t>
  </si>
  <si>
    <t>Cafe NESCAFE Vainilla Latte</t>
  </si>
  <si>
    <t>6(8x18.5g)</t>
  </si>
  <si>
    <t>Cafe NESCAFE Cappuccino</t>
  </si>
  <si>
    <t>6(10x14g)</t>
  </si>
  <si>
    <t>NESCAFE Caramelo Latte 6(8x18g) CL</t>
  </si>
  <si>
    <t>FAMILIA</t>
  </si>
  <si>
    <t>LECHE EVAPORADA</t>
  </si>
  <si>
    <t>Leche evaporada IDEAL Lata</t>
  </si>
  <si>
    <t>48 x 400 GRM</t>
  </si>
  <si>
    <t>PK CARGA GANCHERA Super 8</t>
  </si>
  <si>
    <t>TRENCITO Balls CL</t>
  </si>
  <si>
    <t>12x140g</t>
  </si>
  <si>
    <t>TRENCITO Balls Blanco CL</t>
  </si>
  <si>
    <t>TRENCITO Balls Trilogia CL</t>
  </si>
  <si>
    <t>Saborizante para leche MILO ACTIV-GO Bolsa</t>
  </si>
  <si>
    <t>15x1.2kg</t>
  </si>
  <si>
    <t>SVELTY Granola Yog CrlaVainilla CL</t>
  </si>
  <si>
    <t>36x150g</t>
  </si>
  <si>
    <t>SVELTY Granola Yog CrlaNatural CL</t>
  </si>
  <si>
    <t>PK 6 MINI (2VIN+2LIM+2MANT)</t>
  </si>
  <si>
    <t>PK 6 MINI KUKY</t>
  </si>
  <si>
    <t>2 CHIPCHIP+2 CHIPCHO 25% dscto</t>
  </si>
  <si>
    <t>PK 3 SODA REGULAR+1 LIGHT</t>
  </si>
  <si>
    <t>AGUA</t>
  </si>
  <si>
    <t>PK 3 AGUA REGULAR+1 LIGHT</t>
  </si>
  <si>
    <t>PK 4KUKYCLAS+1KUKY CHOCOLATE</t>
  </si>
  <si>
    <t>PK 10+2(3CHOCAP+3ZUCO+3MILO+3TRIX)</t>
  </si>
  <si>
    <t>PACK MANJAR 200 GRS 10+2</t>
  </si>
  <si>
    <t>1MixCap+MixMoDc+Trad50gr+TradStick+DecaStick+3en1ti+Basur grts</t>
  </si>
  <si>
    <t>1Ec50+TraStick+Dol50gr+MixCap+Nesc50+DecStick+3en1ti+Basur grts</t>
  </si>
  <si>
    <t>COLADO MIXTO FR</t>
  </si>
  <si>
    <t>8 x 6 x 132 GRS</t>
  </si>
  <si>
    <t>DST MCKAY+LATA ANIVERSARIO REGALO</t>
  </si>
  <si>
    <t>SAHNE NUSS PRAL</t>
  </si>
  <si>
    <t>DISP SN+TRENCITO IMP + MANDIL REGALO</t>
  </si>
  <si>
    <t>Pack Chocolates + Exhibidor Nestlé</t>
  </si>
  <si>
    <t>KUKY CLASICA 2x120g</t>
  </si>
  <si>
    <t>KUKY CHIPCHIPER 2x190g</t>
  </si>
  <si>
    <t>SODA REG 2x180g</t>
  </si>
  <si>
    <t>CRIOLLITAS 2x100g</t>
  </si>
  <si>
    <t>PACK 2 ALTEZAS 140g</t>
  </si>
  <si>
    <t>MINI 2NIZ+2COC+2VIN+2LIMO+2MANT</t>
  </si>
  <si>
    <t>SVELTY Granola Yog CrlaVainilla</t>
  </si>
  <si>
    <t>9x4x150g</t>
  </si>
  <si>
    <t>SVELTY Granola Yog CrlaNatural</t>
  </si>
  <si>
    <t>PK SOPAS 4+1(1POLLFIDE,1CARACO,1CREMA ESPARR,1 COSTI,1POLLFIDE VIVE BIEN)</t>
  </si>
  <si>
    <t>PK 9TRITON VARIED+3DARK</t>
  </si>
  <si>
    <t>NESQUIK CHOCOLATE BOLSA</t>
  </si>
  <si>
    <t>36 x 200 GRS</t>
  </si>
  <si>
    <t>NESQUIK NUTRB FRUTILLA STABILO</t>
  </si>
  <si>
    <t>24 x 500g</t>
  </si>
  <si>
    <t>NESQUIK FRUTILLA STABILO</t>
  </si>
  <si>
    <t>36 x 200 GRM</t>
  </si>
  <si>
    <t>NESQUIK NUTRB CHOCOLATE STABILO</t>
  </si>
  <si>
    <t>24 x 500 GRM</t>
  </si>
  <si>
    <t>NESQUIK CHOCOLATE STABILO</t>
  </si>
  <si>
    <t>24 x 500 GMR</t>
  </si>
  <si>
    <t>Polvo de hornear IMPERIAL Tarro</t>
  </si>
  <si>
    <t>12 x 750 GRM</t>
  </si>
  <si>
    <t>Pk 10Chocap 30g+1Disp BarraCer</t>
  </si>
  <si>
    <t>Pk 10Trix 30g+1Disp BarraCer</t>
  </si>
  <si>
    <t>COPOS DE NIEVE</t>
  </si>
  <si>
    <t>ZUCOSOS</t>
  </si>
  <si>
    <t>Pk 10Zucosos 30g +1Disp BarraCer</t>
  </si>
  <si>
    <t>CEREAL MILO</t>
  </si>
  <si>
    <t>Pk 10Milo 30g+1Disp BarraCer</t>
  </si>
  <si>
    <t>ESTRELLITAS</t>
  </si>
  <si>
    <t>Pk 10Estrellitas 30g+1Disp BarraCer</t>
  </si>
  <si>
    <t>Pk 10Fitness 30g+1Disp BarraCer</t>
  </si>
  <si>
    <t>24 x 400 GRM</t>
  </si>
  <si>
    <t>Pack Galletas+Exhibidor Nestlé</t>
  </si>
  <si>
    <t>FITNESS HONEY/ALMOND Cereal 20x380g CL</t>
  </si>
  <si>
    <t>20X380g</t>
  </si>
  <si>
    <t>NESQUIK OPTISTART Choc Stabilo 36x200gCL</t>
  </si>
  <si>
    <t>36x200g</t>
  </si>
  <si>
    <t>NESQUIK OPTISTART Choc Stabilo 24x500gCL</t>
  </si>
  <si>
    <t>24x500g</t>
  </si>
  <si>
    <t>COLADO CARNE VERDURAS</t>
  </si>
  <si>
    <t>8 KUKY CLASICA + 2 KUKY CHOCOLATE</t>
  </si>
  <si>
    <t>AICOLADO CARNE VERDURAS FR</t>
  </si>
  <si>
    <t>Pack Luz Led Maggi V2</t>
  </si>
  <si>
    <t>PK 2S8NORM+1CHUA+1S8NARANJA</t>
  </si>
  <si>
    <t>PK 64 MINIS SURTIDAS+GANCHERA</t>
  </si>
  <si>
    <t>AICOLADO POLLO VERD FR</t>
  </si>
  <si>
    <t>COLADO POLLO VERD FR</t>
  </si>
  <si>
    <t>Galleta bañada MOROCHA</t>
  </si>
  <si>
    <t>10x240g</t>
  </si>
  <si>
    <t>NESC DLC GST CafeAuLait N2 XR</t>
  </si>
  <si>
    <t>16Cap3x160g</t>
  </si>
  <si>
    <t>PICADO CARNE VERDURAS</t>
  </si>
  <si>
    <t>PICADO POLLO VERDURA</t>
  </si>
  <si>
    <t>AIPICADO CARNE VERDURAS FR</t>
  </si>
  <si>
    <t>4 x 6 x 215 GRS</t>
  </si>
  <si>
    <t>ALTEZA MINI</t>
  </si>
  <si>
    <t>ALTEZA Oblea Mango Maracuya CL</t>
  </si>
  <si>
    <t>32x80g</t>
  </si>
  <si>
    <t>ALTEZA Oblea Pie de Limón</t>
  </si>
  <si>
    <t>NESTLE MIX YogGalletas ccuch CL</t>
  </si>
  <si>
    <t>36x120g</t>
  </si>
  <si>
    <t>1 Dsp S8+1 Dsp SN Imp+1Dsp Trenci Imp+1 BlsaNegrita 15%</t>
  </si>
  <si>
    <t>Nescafé 3 en 1</t>
  </si>
  <si>
    <t>NESCAFE TRAD Stick 77x172.8g+Vaso</t>
  </si>
  <si>
    <t>SHAKISSIMO</t>
  </si>
  <si>
    <t>NESCAFE Shakissimo</t>
  </si>
  <si>
    <t>NESCAFE Shakissimo Capp Vaso</t>
  </si>
  <si>
    <t>5x4x190ml</t>
  </si>
  <si>
    <t>NESCAFE Shakissimo Caram Vaso</t>
  </si>
  <si>
    <t>NESCAFE Shakissimo Moka Vaso</t>
  </si>
  <si>
    <t>SEMOLA</t>
  </si>
  <si>
    <t>NESTLE Sem Caramelo Pote c/Ccha</t>
  </si>
  <si>
    <t>9x4x135</t>
  </si>
  <si>
    <t>NESTLE Sem Berries Pote c/Ccha</t>
  </si>
  <si>
    <t>9x4x135g</t>
  </si>
  <si>
    <t>NESTLE Sem Framb Pote c/Cuchara</t>
  </si>
  <si>
    <t>4 CH(2Choc,2Chiqu.Frut,1Chand.Manj,1Chand.CHoc,1Chamy.Fruti)</t>
  </si>
  <si>
    <t>BEBIDAS LIQUIDAS</t>
  </si>
  <si>
    <t>BEBIDAS RTD</t>
  </si>
  <si>
    <t>MILO RTD</t>
  </si>
  <si>
    <t>MILO BOMBILLIN 17% DESCTO</t>
  </si>
  <si>
    <t>L.L.V.TRENCITO</t>
  </si>
  <si>
    <t>TRENCITO BOMBILLIN 17% DESCTO</t>
  </si>
  <si>
    <t>TRENCITO BALLS 2+1</t>
  </si>
  <si>
    <t>NEGRITA</t>
  </si>
  <si>
    <t>NEGRITA 17% DESCUENTO</t>
  </si>
  <si>
    <t>NIDO LEP 1600 GRS 25% DESCTO</t>
  </si>
  <si>
    <t>CHOCAPIC 250GRS 25% DESCTO</t>
  </si>
  <si>
    <t>Lacteos Culinario Refrigerado</t>
  </si>
  <si>
    <t>MANJAR REF</t>
  </si>
  <si>
    <t>MANJAR KILO 20%DESCTO</t>
  </si>
  <si>
    <t>NESTLE CREMA TARRO</t>
  </si>
  <si>
    <t>48 x 240 GRM</t>
  </si>
  <si>
    <t>Saborizante MILO ACTIV-GO Multipack</t>
  </si>
  <si>
    <t>6(20x28g)</t>
  </si>
  <si>
    <t>36x150g CL</t>
  </si>
  <si>
    <t>24x300gCL</t>
  </si>
  <si>
    <t>12x500gCL</t>
  </si>
  <si>
    <t>Saborizante para leche MILO ACTIV-GO Tarro</t>
  </si>
  <si>
    <t>12x700g CL</t>
  </si>
  <si>
    <t>15x1000g CL</t>
  </si>
  <si>
    <t>KUKY CLASICA 10 + 2 CHOCOLATE</t>
  </si>
  <si>
    <t>4 Sopa Pollo Fideo + 1 Sopa Pollo Fideo Gratis</t>
  </si>
  <si>
    <t>MULTI CHEERIOS</t>
  </si>
  <si>
    <t>CHEERIOS CEREAL</t>
  </si>
  <si>
    <t>CHEERIOS MULTIGRAIN Cereal 16x400g XW</t>
  </si>
  <si>
    <t>16x400g XW</t>
  </si>
  <si>
    <t>TRIX + CHOCAPIC Cer CP 6x(480g + 400g)CL</t>
  </si>
  <si>
    <t>6x(480g + 400g)CL</t>
  </si>
  <si>
    <t>PICADO PAVO VERDURAS</t>
  </si>
  <si>
    <t>NIDO PROTECTUSLDPCreceLight 1600gCL</t>
  </si>
  <si>
    <t>1600gCL</t>
  </si>
  <si>
    <t>FÓRMULAS</t>
  </si>
  <si>
    <t>FORMULAS PREMIUM</t>
  </si>
  <si>
    <t>NAN S L</t>
  </si>
  <si>
    <t>NAN Lactose Free DSB085-S 12x400g CL</t>
  </si>
  <si>
    <t>12x400g CL</t>
  </si>
  <si>
    <t>SUPER 8 RAYADO CHOC CL</t>
  </si>
  <si>
    <t>4(24x30g)</t>
  </si>
  <si>
    <t>PACK TRITON VAINILLA 3X 30%</t>
  </si>
  <si>
    <t>Galleta MOROCHA Tremenda</t>
  </si>
  <si>
    <t>YOGHURT</t>
  </si>
  <si>
    <t>NESTLE GRIEGO</t>
  </si>
  <si>
    <t>NESTLE Yog Griego VainillacAlmCL</t>
  </si>
  <si>
    <t>36x121g</t>
  </si>
  <si>
    <t>NESTLE Yog Griego MascarcAlmCL</t>
  </si>
  <si>
    <t>OATS MORE Funmix Honey Cer CL</t>
  </si>
  <si>
    <t>18x300g</t>
  </si>
  <si>
    <t>NESTLE MIX Ygt Gall cCcha CL (4)</t>
  </si>
  <si>
    <t>9x4x120g</t>
  </si>
  <si>
    <t>OATS MORE Funmix Choc Cer CL</t>
  </si>
  <si>
    <t>2 TIRAS MILO 28GR + 1 TAZON MILO GRATIS</t>
  </si>
  <si>
    <t>PK SUPER 8 18+6</t>
  </si>
  <si>
    <t>Pack Luz Led Maggi V10</t>
  </si>
  <si>
    <t>SUPER8 NARANJA 2x1</t>
  </si>
  <si>
    <t>Pure + toma olla</t>
  </si>
  <si>
    <t>PACK 3 MIXES + 1 MOCHA BLANCO DE REGALO</t>
  </si>
  <si>
    <t>PACK 3 MIXES + 1 TOFFEE NUT LATTE DE REGALO</t>
  </si>
  <si>
    <t>2 Tuco + Porta Foto</t>
  </si>
  <si>
    <t>PACK 5 SN 250 GRS+2 Grts</t>
  </si>
  <si>
    <t>PK 18 Milo RTD+Milo 150 Gratis</t>
  </si>
  <si>
    <t>PK 12 Milo RTD+Mug Gratis</t>
  </si>
  <si>
    <t>FITNESS CHOCOLATE Cer N1 CL</t>
  </si>
  <si>
    <t>20x380g</t>
  </si>
  <si>
    <t>FITNESS y YOGHURT Cereal CL</t>
  </si>
  <si>
    <t>NESCAFE TRADICION Tarro PDQ CL</t>
  </si>
  <si>
    <t>2352x60g</t>
  </si>
  <si>
    <t>PK ALTEZA 80G 2X 1PIELIMON+1MANGMAR</t>
  </si>
  <si>
    <t>NESCAFE TRADICION Tarro PDQ</t>
  </si>
  <si>
    <t>CHOCAPIC Cereal N1 CL</t>
  </si>
  <si>
    <t>YOGHURT BATIDO NESTLE</t>
  </si>
  <si>
    <t>NESTLE Yog Bat Sin Lactosa Dam</t>
  </si>
  <si>
    <t>12x4x120g</t>
  </si>
  <si>
    <t>FLAN NESTLE</t>
  </si>
  <si>
    <t>NESTLE Flan Chocolate</t>
  </si>
  <si>
    <t>12x4x110g</t>
  </si>
  <si>
    <t>NESTLE Flan Vainilla</t>
  </si>
  <si>
    <t>NESTLE Flan Caramelo</t>
  </si>
  <si>
    <t>JALEAS NESTLE</t>
  </si>
  <si>
    <t>NESTLE Jalea Naranja Pote</t>
  </si>
  <si>
    <t>NESTLE Jalea Pina Pote</t>
  </si>
  <si>
    <t>NESTLE Jalea Frambuesa Pote</t>
  </si>
  <si>
    <t>NESTLE Jalea Guinda Pote</t>
  </si>
  <si>
    <t>NESTLE GriegoYoghurtTrozoFrutoRojo</t>
  </si>
  <si>
    <t>12x4x115g</t>
  </si>
  <si>
    <t>NESTLE GriegoYoghurtTrozoMangoPpy</t>
  </si>
  <si>
    <t>NESTLE GriegoYoghurtTrozoPiñaDurazno</t>
  </si>
  <si>
    <t>NESTLE GriegoYoghurtTrozoFrutCereza</t>
  </si>
  <si>
    <t>NESTLE Yoghurt Batido Mora</t>
  </si>
  <si>
    <t>NESTLE Yoghurt Batido Frambuesa</t>
  </si>
  <si>
    <t>NESTLE Yoghurt Batido Piña</t>
  </si>
  <si>
    <t>NESTLE Yoghurt Batido Vainilla</t>
  </si>
  <si>
    <t>NESTLE Yoghurt Batido Damasco</t>
  </si>
  <si>
    <t>NESTLE Yoghurt Batido Frutilla</t>
  </si>
  <si>
    <t>YOG SVELTY BATIDO</t>
  </si>
  <si>
    <t>SVELTY Yoghurt Batido Framb</t>
  </si>
  <si>
    <t>SVELTY Yoghurt Batido Natural</t>
  </si>
  <si>
    <t>SVELTY Yoghurt Batido Frutilla</t>
  </si>
  <si>
    <t>SVELTY Yoghurt Batido Vainilla</t>
  </si>
  <si>
    <t>SVELTY Yog Bat Frut Sin Lactosa</t>
  </si>
  <si>
    <t>SVELTY Yog Bat Vain Sin Lactosa</t>
  </si>
  <si>
    <t>SVELTY Yog Bat Framb Sin Lactosa</t>
  </si>
  <si>
    <t>SVELTY YoghurtTrozosFrutosRojos</t>
  </si>
  <si>
    <t>Svelty Yoghurt TrozosFrutCereza</t>
  </si>
  <si>
    <t>SVELTY Yoghurt Trozos PiñaDur</t>
  </si>
  <si>
    <t>SVELTY Yoghurt Trozos MangoPap</t>
  </si>
  <si>
    <t>CHANDELLE Crema Chocolate Po</t>
  </si>
  <si>
    <t>5x4x130g</t>
  </si>
  <si>
    <t>CHANDELLE Crema Lúcuma Pote</t>
  </si>
  <si>
    <t>CHANDELLE Crema Manjar Pote</t>
  </si>
  <si>
    <t>NIDO 1+ INSTANTANEA TARRO</t>
  </si>
  <si>
    <t>NIDO 1+ PREBIO1 LEP SOFTPACK</t>
  </si>
  <si>
    <t>6 x 360 GRM</t>
  </si>
  <si>
    <t>NIDO 1+ PREBIO 1 LEP SOFTPACK</t>
  </si>
  <si>
    <t>18 x 360 GRM</t>
  </si>
  <si>
    <t>Salsa de tomate MAGGI Tuco Albahaca Lata</t>
  </si>
  <si>
    <t>24 x 245g</t>
  </si>
  <si>
    <t>Salsa de tomate MAGGI Tuco Champiñon Lata</t>
  </si>
  <si>
    <t>24 x 245g N2</t>
  </si>
  <si>
    <t>MAGGI Pure dePapasgPRJugosoHornoCL</t>
  </si>
  <si>
    <t>12x275</t>
  </si>
  <si>
    <t>NESCAFE DLC GST MiniMeRo c/Bla2x2.23kgCL</t>
  </si>
  <si>
    <t>24x195g</t>
  </si>
  <si>
    <t>NESTLE CHOCAPICYogCer c/Cuchara</t>
  </si>
  <si>
    <t>9x4x142g</t>
  </si>
  <si>
    <t>NESTLE MILO YogCereal c/Cuchara</t>
  </si>
  <si>
    <t>NESTLE ZUCOSOS YogCer c/Cuchara</t>
  </si>
  <si>
    <t>SVELTY Fitness Yog Cer Vain</t>
  </si>
  <si>
    <t>9x4x145g</t>
  </si>
  <si>
    <t>SVELTY Fitness Yog Cer Frut</t>
  </si>
  <si>
    <t>NESTLE TRIX YogCereal c/Cuchara</t>
  </si>
  <si>
    <t>COMPOTA</t>
  </si>
  <si>
    <t>NESTLE Compota Manzana Pote</t>
  </si>
  <si>
    <t>NESTLE Compota Pera Pote</t>
  </si>
  <si>
    <t>NESTLE Compota Durazno Pote</t>
  </si>
  <si>
    <t>NESTLE EL MANJAR N2 (display)</t>
  </si>
  <si>
    <t>4(12x200g)</t>
  </si>
  <si>
    <t>Leche Liquida Refrigerados</t>
  </si>
  <si>
    <t>LECHES UHT</t>
  </si>
  <si>
    <t>SVELTY L/V</t>
  </si>
  <si>
    <t>Leche SVELTY Sin Lactosa descremada Caja</t>
  </si>
  <si>
    <t>10x2x190ml</t>
  </si>
  <si>
    <t>NESTLE Sémola Caramelo Pote c/Ccha</t>
  </si>
  <si>
    <t>18x2x135g</t>
  </si>
  <si>
    <t>NESTLE Sémola Berries Pote c/Ccha</t>
  </si>
  <si>
    <t>NESTLE Sémola Framb Pote c/Cuchara</t>
  </si>
  <si>
    <t>Cereal MILO</t>
  </si>
  <si>
    <t>14x800g</t>
  </si>
  <si>
    <t>NIDO LEP Instan Nueva Formula CL</t>
  </si>
  <si>
    <t>6x1600gN2</t>
  </si>
  <si>
    <t>Leche en polvo NIDO Entera Bolsa</t>
  </si>
  <si>
    <t>12x900gN2</t>
  </si>
  <si>
    <t>6x1430gN1</t>
  </si>
  <si>
    <t>SALSAS CALIENT.</t>
  </si>
  <si>
    <t>Salsa deshidratada MAGGI Alfredo Sobre</t>
  </si>
  <si>
    <t>25x37g</t>
  </si>
  <si>
    <t>Chocolate SAHNE NUSS Barra</t>
  </si>
  <si>
    <t>8(30x30g)</t>
  </si>
  <si>
    <t>NESTLE ESPECIALIDADES</t>
  </si>
  <si>
    <t>30x300g</t>
  </si>
  <si>
    <t>KIT KAT 4 Finger</t>
  </si>
  <si>
    <t>36x41.5g</t>
  </si>
  <si>
    <t>PRESTIGIO</t>
  </si>
  <si>
    <t>PRESTIGIO Countline Barra</t>
  </si>
  <si>
    <t>12(16x35g)</t>
  </si>
  <si>
    <t>Oblea bañada SUPER 8</t>
  </si>
  <si>
    <t>4(24x29g)</t>
  </si>
  <si>
    <t>Cereal infantil CERELAC 5 Cereales</t>
  </si>
  <si>
    <t>NIDO CRECE LIGHT</t>
  </si>
  <si>
    <t>6 x 1750 GRM</t>
  </si>
  <si>
    <t>CHOCOLATE ADULTO</t>
  </si>
  <si>
    <t>CHOCOLATE EN POLVO ADULTO</t>
  </si>
  <si>
    <t>Chocolate en polvo NESTLE Tarro</t>
  </si>
  <si>
    <t>FORMULAS MAINSTREAM</t>
  </si>
  <si>
    <t>NIDAL</t>
  </si>
  <si>
    <t>NIDAL FORMULA INFANTIL</t>
  </si>
  <si>
    <t>12 x 400 GRM</t>
  </si>
  <si>
    <t>CERELAC 5 CEREALES</t>
  </si>
  <si>
    <t>CERELAC PRO TRIGO</t>
  </si>
  <si>
    <t>Chocolate de leche TRENCITO</t>
  </si>
  <si>
    <t>12(20x14g)</t>
  </si>
  <si>
    <t>TRENCITOChocImpulsivoBar 12(20x14g) N1CL</t>
  </si>
  <si>
    <t>SAHNE NUSS IMPULSIVO</t>
  </si>
  <si>
    <t>SAHNE NUSS Choc Impulsivo Display</t>
  </si>
  <si>
    <t>Chocolate relleno CAPRI Frutilla</t>
  </si>
  <si>
    <t>Chocolate relleno CAPRI Almendra</t>
  </si>
  <si>
    <t>PK 1 AIC Carne+1 AIC Durazno+Mochila</t>
  </si>
  <si>
    <t>PK 1 AIC Carne+1 AIC Manzana+Mochila</t>
  </si>
  <si>
    <t>SUPER PREMIUMS</t>
  </si>
  <si>
    <t>Segmento Premium Café</t>
  </si>
  <si>
    <t>NESCAFE COLOMBIE Tarro N5 CL</t>
  </si>
  <si>
    <t>12x100g</t>
  </si>
  <si>
    <t>CEREAL SACHET</t>
  </si>
  <si>
    <t>OATS y MORE COOL MIX HONEY Cereal CL</t>
  </si>
  <si>
    <t>60x30g</t>
  </si>
  <si>
    <t>OATS y MORE COOL MIX COCOA Cereal CL</t>
  </si>
  <si>
    <t>SOPA COSTILLA</t>
  </si>
  <si>
    <t>12 x 12 x 60 GRS</t>
  </si>
  <si>
    <t>SOPA COSTILLA PRJIR</t>
  </si>
  <si>
    <t>12 x 12 x 72 GRM</t>
  </si>
  <si>
    <t>6 x 24 x 14 GRS</t>
  </si>
  <si>
    <t>SPU CHOCLO</t>
  </si>
  <si>
    <t>Leche en polvo SVELTY Huesos CalciLock Bolsa</t>
  </si>
  <si>
    <t>12x800g</t>
  </si>
  <si>
    <t>Leche condensada LECHE SUR Azucarada Lata</t>
  </si>
  <si>
    <t>48 x 397 GRM</t>
  </si>
  <si>
    <t>1 Tradición Stick + 1 milo tira gratis</t>
  </si>
  <si>
    <t>Pack 5 Condensada397 + 1 gratis + Calendario Regalo</t>
  </si>
  <si>
    <t>NAN H.A.</t>
  </si>
  <si>
    <t>NAN HA BL NWHB222-1 CL</t>
  </si>
  <si>
    <t>1 DSP TRENCITO 14G + 1 DSP SN 14GR 20% DSCTO</t>
  </si>
  <si>
    <t>PK 10 MINI DST 20% DSCTO</t>
  </si>
  <si>
    <t>PACK CAFÉ (A) 15% DSCTO</t>
  </si>
  <si>
    <t>2 Caldos 48 + 1 Exhibidor Caldo Regalo + Calendario Regalo</t>
  </si>
  <si>
    <t>2 Pure 125 grs + Medidor Leche regalo</t>
  </si>
  <si>
    <t>2 Nido Buen dia 130 grs + 1 MILO 150 grs + Estuche Regalo</t>
  </si>
  <si>
    <t>FITNESS Cereal 60x30g N1 CL</t>
  </si>
  <si>
    <t>CHOCAPIC Cereal 60x30g N2 CL</t>
  </si>
  <si>
    <t>1 Caldo Gallina y 1 Caldo de Carne con 23% dscto</t>
  </si>
  <si>
    <t>CHEERIOS Multigrain Cereal n1</t>
  </si>
  <si>
    <t>16x400g</t>
  </si>
  <si>
    <t>Cereal CHOCAPIC</t>
  </si>
  <si>
    <t>16x600g</t>
  </si>
  <si>
    <t>Cereal ESTRELLITAS</t>
  </si>
  <si>
    <t>12x500g</t>
  </si>
  <si>
    <t>Cereal TRIX</t>
  </si>
  <si>
    <t>20x230g</t>
  </si>
  <si>
    <t>18x330g</t>
  </si>
  <si>
    <t>Cereal ESTRELLITAS sachet</t>
  </si>
  <si>
    <t>Cereal Bars CPW</t>
  </si>
  <si>
    <t>FITNESS CRUNCHYCARAMELCerBar8(6x23.5g)CL</t>
  </si>
  <si>
    <t>8(6x23.5g)</t>
  </si>
  <si>
    <t>CRECID PESCADO VERDURAS</t>
  </si>
  <si>
    <t>PICADO POSTA ESPINACA</t>
  </si>
  <si>
    <t>NESTLE CORN FLAKES Cereal N1 CL</t>
  </si>
  <si>
    <t>16x510g</t>
  </si>
  <si>
    <t>AICOLADO DURAZNO</t>
  </si>
  <si>
    <t>8 x 6 x 115 GRS</t>
  </si>
  <si>
    <t>AICOLADO MANZANA</t>
  </si>
  <si>
    <t>COLADO DURAZNO</t>
  </si>
  <si>
    <t>COLADO MANZANA</t>
  </si>
  <si>
    <t>AICOLADO PESCADO VERDURA</t>
  </si>
  <si>
    <t>MILO CEREAL</t>
  </si>
  <si>
    <t>5 x 900 GRM</t>
  </si>
  <si>
    <t>NESTUM SABOR</t>
  </si>
  <si>
    <t>NESTUM PREB PLATANO</t>
  </si>
  <si>
    <t>24 x 250 GRM</t>
  </si>
  <si>
    <t>R CASERA CARBONADA</t>
  </si>
  <si>
    <t>24 x 250 GRS</t>
  </si>
  <si>
    <t>AIPICADO POSTA ESPINACA</t>
  </si>
  <si>
    <t>NESTLE AIP CAZUELA DE VACUNO</t>
  </si>
  <si>
    <t>24 x 250g</t>
  </si>
  <si>
    <t>R CASERA CAZUELA DE AVE</t>
  </si>
  <si>
    <t>NESTUM ARROZ</t>
  </si>
  <si>
    <t>24 x 350 GRM</t>
  </si>
  <si>
    <t>NESTUM AVENA</t>
  </si>
  <si>
    <t>NESTUM 5 CEREALES</t>
  </si>
  <si>
    <t>NESTUM CHOCOLATE</t>
  </si>
  <si>
    <t>NESTUM PRO 5 CER</t>
  </si>
  <si>
    <t>NESTUM PRO TRG FRUTAS</t>
  </si>
  <si>
    <t>6 x 6 x 150 GRS</t>
  </si>
  <si>
    <t>NESTUM PRO MIEL</t>
  </si>
  <si>
    <t>R CASERA CAZUELA DE VACUNO</t>
  </si>
  <si>
    <t>NESQUIK CHOCOLATE</t>
  </si>
  <si>
    <t>6 x 6 x 150 GRM</t>
  </si>
  <si>
    <t>48 x 50 GRM</t>
  </si>
  <si>
    <t>MILO ACTIGEN-E STABILO+MINIBALON</t>
  </si>
  <si>
    <t>4 x 150 GRM</t>
  </si>
  <si>
    <t>2 x 300 GRM</t>
  </si>
  <si>
    <t>CHOCAPIC ESTUCHE</t>
  </si>
  <si>
    <t>14 x 700 GRS</t>
  </si>
  <si>
    <t>20 x 250 GRS</t>
  </si>
  <si>
    <t>CHOCAPIC CEREAL DISPLAY</t>
  </si>
  <si>
    <t>Salsa de tomate MAGGI Tuco con Pollo Lata</t>
  </si>
  <si>
    <t>24 x 245 GRM</t>
  </si>
  <si>
    <t>CHOCAPIC DUO / KOKO KRUNCH DUO</t>
  </si>
  <si>
    <t>CHOCAPIC DUO</t>
  </si>
  <si>
    <t>CHOCAPIC DUO ESTUCHE</t>
  </si>
  <si>
    <t>16 x 420 GRS</t>
  </si>
  <si>
    <t>10 x 100 GRS</t>
  </si>
  <si>
    <t>ESTRELLITAS ESTUCHE</t>
  </si>
  <si>
    <t>12 x 500 GRM</t>
  </si>
  <si>
    <t>20 x 240 GRS</t>
  </si>
  <si>
    <t>FITNESS &amp; FRUIT</t>
  </si>
  <si>
    <t>FITNESS &amp; FRUITS</t>
  </si>
  <si>
    <t>FITNESS AND FRUITS ESTUCHE</t>
  </si>
  <si>
    <t>20 x 320 GRS</t>
  </si>
  <si>
    <t>FITNESS ESTUCHE</t>
  </si>
  <si>
    <t>16 x 390 GRS</t>
  </si>
  <si>
    <t>FITNESS / YOGHURT CEREAL</t>
  </si>
  <si>
    <t>20 x 340 GRM</t>
  </si>
  <si>
    <t>20 x 250 GRM</t>
  </si>
  <si>
    <t>NESQUIK CEREAL ESTUCHE</t>
  </si>
  <si>
    <t>12 x 460 GRS</t>
  </si>
  <si>
    <t>FITNESS CEREAL ESTUCHE</t>
  </si>
  <si>
    <t>12 x 620 GRM</t>
  </si>
  <si>
    <t>CORN FLAKES CEREAL ESTUCHE</t>
  </si>
  <si>
    <t>14 x 450 GRM</t>
  </si>
  <si>
    <t>SALSA CHAMPIÑONES</t>
  </si>
  <si>
    <t>12 x 15 x 45 GRM</t>
  </si>
  <si>
    <t>TRIX CEREAL 12X480</t>
  </si>
  <si>
    <t>12 x 480 GRM</t>
  </si>
  <si>
    <t>TRIX ESTUCHE</t>
  </si>
  <si>
    <t>16 x 340 GRS</t>
  </si>
  <si>
    <t>ZUCOSOS ESTUCHE</t>
  </si>
  <si>
    <t>14 x 510 GRS</t>
  </si>
  <si>
    <t>20 x 300 GRS</t>
  </si>
  <si>
    <t>ZUCOSOS CEREAL DISPLAY</t>
  </si>
  <si>
    <t>BASES PARA SOPAS</t>
  </si>
  <si>
    <t>BASE CAZUELA AVE</t>
  </si>
  <si>
    <t>BASE CAZUELA VACUNO</t>
  </si>
  <si>
    <t>12 x 12 x 36 GRS</t>
  </si>
  <si>
    <t>BASE POLLO CRISPY SOBRE</t>
  </si>
  <si>
    <t>18 x 80 GRS</t>
  </si>
  <si>
    <t>BASE POLLO CRISPY</t>
  </si>
  <si>
    <t>18 x 80 GRM</t>
  </si>
  <si>
    <t>MAGGI CALDO LONGANIZA MP</t>
  </si>
  <si>
    <t>6 x 30 x 8 x 10 GRS</t>
  </si>
  <si>
    <t>MAYONESA LIGHT SACHET</t>
  </si>
  <si>
    <t>6 x 24 x 100 CC</t>
  </si>
  <si>
    <t>SALSA BLANCA</t>
  </si>
  <si>
    <t>12 x 15 x 36 GRS</t>
  </si>
  <si>
    <t>SALSA AJO DOYPACK</t>
  </si>
  <si>
    <t>12 x 200 CC</t>
  </si>
  <si>
    <t>SALSA TARTARA</t>
  </si>
  <si>
    <t>SVELTY OMEGA 3:6 LEP</t>
  </si>
  <si>
    <t>18 x 300 GRM</t>
  </si>
  <si>
    <t>NIDO 6+</t>
  </si>
  <si>
    <t>NIDO 6+ CALCI-N LEP</t>
  </si>
  <si>
    <t>NIDO 3+</t>
  </si>
  <si>
    <t>NIDO 3+ PREBIO 3 LEP</t>
  </si>
  <si>
    <t>LECHE CONDENSADA PACK</t>
  </si>
  <si>
    <t>16 x 3 x 200 GRM</t>
  </si>
  <si>
    <t>FAMILIAR</t>
  </si>
  <si>
    <t>Leche en Polvo Ideal</t>
  </si>
  <si>
    <t>IDEAL LECHE EN POLVO SOFTPACK</t>
  </si>
  <si>
    <t>10 x 900 GRM</t>
  </si>
  <si>
    <t>16 x 3 x 200 GRS</t>
  </si>
  <si>
    <t>SVELTY LEP DESCREMADA SOFTPACK</t>
  </si>
  <si>
    <t>10 x 800 GRM</t>
  </si>
  <si>
    <t>NIDO 1+ LEP STABILO</t>
  </si>
  <si>
    <t>12 x 800 GRM</t>
  </si>
  <si>
    <t>NIDO 3+ LEP STABILO</t>
  </si>
  <si>
    <t>NIDO 6+ CALCI-N LEP STABILO</t>
  </si>
  <si>
    <t>10 x 800g</t>
  </si>
  <si>
    <t>NIDO LEP INSTAN NUEVA FORMULA</t>
  </si>
  <si>
    <t>12 x 900 GRM</t>
  </si>
  <si>
    <t>SVELTY ACTIFIBRAS LDP</t>
  </si>
  <si>
    <t>12 x 300 GRM</t>
  </si>
  <si>
    <t>12 x 610 GRM</t>
  </si>
  <si>
    <t>SVELTY CALCILOCK LDP</t>
  </si>
  <si>
    <t>MILO CEREAL DISPLAY</t>
  </si>
  <si>
    <t>ZUCOSOS DISPLAY</t>
  </si>
  <si>
    <t>CHOCAPIC DISPLAY</t>
  </si>
  <si>
    <t>LECHE CONDENSADA LIGHT</t>
  </si>
  <si>
    <t>48 x 395 GRM</t>
  </si>
  <si>
    <t>5 x 1000 GRM</t>
  </si>
  <si>
    <t>NESCAFE CAP COLOMBIE</t>
  </si>
  <si>
    <t>12 x 100 GRM</t>
  </si>
  <si>
    <t>OMEGA PLUS</t>
  </si>
  <si>
    <t>COOKIE CRISP</t>
  </si>
  <si>
    <t>COOKIE CRISP CEREAL</t>
  </si>
  <si>
    <t>16 x 360 GRM</t>
  </si>
  <si>
    <t>12 x 15 x 36 GRM</t>
  </si>
  <si>
    <t>SALSA CARNE</t>
  </si>
  <si>
    <t>12 x 15 x 33 GRM</t>
  </si>
  <si>
    <t>CHOCAPIC MAS CHOCOLATOSO</t>
  </si>
  <si>
    <t>NESCAFE DECAF</t>
  </si>
  <si>
    <t>NESCAFE DOLCA TARRO</t>
  </si>
  <si>
    <t>TRIX YOGHURT ESTUCHE</t>
  </si>
  <si>
    <t>PROMO SAHNE NUSS IMPULSIVO 10%</t>
  </si>
  <si>
    <t>PK SAHNE NUSS 30G 30 UNI 10%DESCUENTO</t>
  </si>
  <si>
    <t>PROMO TRENCITO IMPULSIVO 14g 10%</t>
  </si>
  <si>
    <t>NIDO LEP BUENDIA SOFT PACK</t>
  </si>
  <si>
    <t>12 x 130 GRM</t>
  </si>
  <si>
    <t>PASTAS 3 MINUTOS</t>
  </si>
  <si>
    <t>MAGGI PASTA 3 MIN CARNE</t>
  </si>
  <si>
    <t>24 x 85 GRM</t>
  </si>
  <si>
    <t>MAGGI PASTA 3 MIN POLLO</t>
  </si>
  <si>
    <t>SAZONADORES PARA PASTAS</t>
  </si>
  <si>
    <t>RICA PASTA QUESO</t>
  </si>
  <si>
    <t>6 x 20 x 22 GRS</t>
  </si>
  <si>
    <t>RICA PASTA ALFREDO</t>
  </si>
  <si>
    <t>6 x 20 x 21 GRS</t>
  </si>
  <si>
    <t>9 x 12 x 130 GRM</t>
  </si>
  <si>
    <t>18 x 400 GRM</t>
  </si>
  <si>
    <t>NIDO LEP INSTANTANEA</t>
  </si>
  <si>
    <t>9 x 12 x 130 GRS</t>
  </si>
  <si>
    <t>NESCAFE TRADICIÓN STICK</t>
  </si>
  <si>
    <t>12 x 100 x 1,8 GRS</t>
  </si>
  <si>
    <t>20 x 230 GRS</t>
  </si>
  <si>
    <t>Leche en polvo NIDO Buen Dia Bolsa</t>
  </si>
  <si>
    <t>ESTRELLITAS SOBRE</t>
  </si>
  <si>
    <t>60 x 30 GRS</t>
  </si>
  <si>
    <t>NIDO LEP BUEN DIA SOFTPACK</t>
  </si>
  <si>
    <t>R CASERA HUMITAS</t>
  </si>
  <si>
    <t>R CASERA POROTOS</t>
  </si>
  <si>
    <t>SOFRITO</t>
  </si>
  <si>
    <t>8 x 12 x 80 GRS</t>
  </si>
  <si>
    <t>NESTUM PREB FRUTILLA</t>
  </si>
  <si>
    <t>SOPA CARNE/SEMOLA</t>
  </si>
  <si>
    <t>36x68</t>
  </si>
  <si>
    <t>CREMA LENTEJAS</t>
  </si>
  <si>
    <t>36 x 79 GRM</t>
  </si>
  <si>
    <t>REGULAR</t>
  </si>
  <si>
    <t>COFFEE-MATE</t>
  </si>
  <si>
    <t>12 x 453 GRM</t>
  </si>
  <si>
    <t>COFFEE MATE</t>
  </si>
  <si>
    <t>12 x 170 GRS</t>
  </si>
  <si>
    <t>ECCO STABILO</t>
  </si>
  <si>
    <t>24 x 150 GRS</t>
  </si>
  <si>
    <t>SVELTY ACTIFIBRAS</t>
  </si>
  <si>
    <t>12 x 800 GRS</t>
  </si>
  <si>
    <t>NESTLE LECHE EN POLVO ESTUCHE</t>
  </si>
  <si>
    <t>10 x 1000 GRM</t>
  </si>
  <si>
    <t>PICADO PESCADO ARROZ</t>
  </si>
  <si>
    <t>5 x 850 GRM</t>
  </si>
  <si>
    <t>ESTRELLITAS CEREAL SOBRE</t>
  </si>
  <si>
    <t>R CASERA SPAGHETTI</t>
  </si>
  <si>
    <t>R CASERA CHARQUICAN</t>
  </si>
  <si>
    <t>AIPICADO PESCADO ARROZ FR</t>
  </si>
  <si>
    <t>ECCO CHOCOLATE STABILO</t>
  </si>
  <si>
    <t>CREMA CHAMPIÑON</t>
  </si>
  <si>
    <t>TU TOQUE FRESCO</t>
  </si>
  <si>
    <t>CREMA PAPA TOCINO</t>
  </si>
  <si>
    <t>36 x 62 GRS</t>
  </si>
  <si>
    <t>CREMA DE TOMATE</t>
  </si>
  <si>
    <t>36 x 78 GRM</t>
  </si>
  <si>
    <t>CREMA ARVEJAS / JAMON</t>
  </si>
  <si>
    <t>36 x 76 GRM</t>
  </si>
  <si>
    <t>SOPA CARNE / VERDURAS</t>
  </si>
  <si>
    <t>36 x 72 GRM</t>
  </si>
  <si>
    <t>SOPA CARNE / SEMOLA</t>
  </si>
  <si>
    <t>36 x 68 GRM</t>
  </si>
  <si>
    <t>CREMA VERDURAS</t>
  </si>
  <si>
    <t>36 x 71 GRM</t>
  </si>
  <si>
    <t>CREMA LENTEJAS CON TOCINO</t>
  </si>
  <si>
    <t>SOPA POLLO CON VERDURAS</t>
  </si>
  <si>
    <t>36 x 73 GRS</t>
  </si>
  <si>
    <t>NESCAFE CAPPUCCINO ESTUCHE</t>
  </si>
  <si>
    <t>12 x 10 x 14 GRS</t>
  </si>
  <si>
    <t>COLADOS SALADOS</t>
  </si>
  <si>
    <t>GERBER COLADO CARNE FIDEO</t>
  </si>
  <si>
    <t>24 x 113 GRM</t>
  </si>
  <si>
    <t>MILO ACTIGEN-E TIRA</t>
  </si>
  <si>
    <t>6 x 20 x 30 GRM</t>
  </si>
  <si>
    <t>NESCAFE CAFE VIENES</t>
  </si>
  <si>
    <t>6 x 8 x 18 GRS</t>
  </si>
  <si>
    <t>NESCAFE VAINILLA ESTUCHE</t>
  </si>
  <si>
    <t>6 x 8 x 18,5 GRS</t>
  </si>
  <si>
    <t>NIDO LEP PROMOCION PRECIO</t>
  </si>
  <si>
    <t>IDEAL LEP PROMOCION PRECIO</t>
  </si>
  <si>
    <t>10 x 900 GRS</t>
  </si>
  <si>
    <t>NIDO CRECE-LIGHT STABILO</t>
  </si>
  <si>
    <t>NESQUIK VAINILLA STABILO</t>
  </si>
  <si>
    <t>ECCO CHOCOLATE</t>
  </si>
  <si>
    <t>NESCAFE CAPPUCCINO</t>
  </si>
  <si>
    <t>12 x 10 x 14 GRM</t>
  </si>
  <si>
    <t>NESCAFE VIENES</t>
  </si>
  <si>
    <t>6 x 8 x 18 GRM</t>
  </si>
  <si>
    <t>NESCAFE VAINILLA</t>
  </si>
  <si>
    <t>6 x 8 x 18,5 GRM</t>
  </si>
  <si>
    <t>GERBER</t>
  </si>
  <si>
    <t>GERBER COLADO POSTRE</t>
  </si>
  <si>
    <t>GERBER COLADO PIÑA NARANJA</t>
  </si>
  <si>
    <t>GERBER COLADO DURAZNO</t>
  </si>
  <si>
    <t>4 x 6 x 132 GRM</t>
  </si>
  <si>
    <t>GERBER C. POSTRE YOG</t>
  </si>
  <si>
    <t>GERBER COLADO YOG MANZANA</t>
  </si>
  <si>
    <t>GERBER COLADO YOG MANGO</t>
  </si>
  <si>
    <t>NAN 1 PUFA</t>
  </si>
  <si>
    <t>NAN 1 FORMULA INFANTIL</t>
  </si>
  <si>
    <t>NAN 1 PRO FORMULA INFANTIL</t>
  </si>
  <si>
    <t>NESTUM PREB VAINILLA</t>
  </si>
  <si>
    <t>SVELTY LEP SOFTPACK</t>
  </si>
  <si>
    <t>18 x 350 GRM</t>
  </si>
  <si>
    <t>12 x 12 x 70 GRM</t>
  </si>
  <si>
    <t>NAN 2 PUFA</t>
  </si>
  <si>
    <t>NAN 2 BL FORMULA INFANTIL</t>
  </si>
  <si>
    <t>NAN SOYA</t>
  </si>
  <si>
    <t>NESTLE NAN SOY</t>
  </si>
  <si>
    <t>6 x 400 GRM</t>
  </si>
  <si>
    <t>NESSUCAR</t>
  </si>
  <si>
    <t>Complemento nutricional NESSUCAR</t>
  </si>
  <si>
    <t>12 x 550 GRM</t>
  </si>
  <si>
    <t>NAN SIN LACTOSA</t>
  </si>
  <si>
    <t>CATEGORIA</t>
  </si>
  <si>
    <t>COD. ARTICULO</t>
  </si>
  <si>
    <t>DESCRIPCION</t>
  </si>
  <si>
    <t>MEDIDA</t>
  </si>
  <si>
    <t>NESCAFE FINA SELECCION DAWN JAR</t>
  </si>
  <si>
    <t>12 x 50 GRM</t>
  </si>
  <si>
    <t>Cod</t>
  </si>
  <si>
    <t>Descripcion 1</t>
  </si>
  <si>
    <t>Categoria1</t>
  </si>
  <si>
    <t>NESCAFE FINA SELECCION DAWNJAR</t>
  </si>
  <si>
    <t>02 - 0</t>
  </si>
  <si>
    <t>12 x 170 GRM</t>
  </si>
  <si>
    <t>NESCAFE DECAF DAWN JAR</t>
  </si>
  <si>
    <t>NIDO 3+ PROTECTUS</t>
  </si>
  <si>
    <t>NESTUM PROBIO VAINILLA</t>
  </si>
  <si>
    <t>03 - 0</t>
  </si>
  <si>
    <t>NESTUM PROBIO CHOCO</t>
  </si>
  <si>
    <t>NESTUM PROBIO FRUTILLA</t>
  </si>
  <si>
    <t>04 - 0</t>
  </si>
  <si>
    <t>NESCAFE TRADI GRNUL STK</t>
  </si>
  <si>
    <t>12 x 100 x 1,8 GRM</t>
  </si>
  <si>
    <t>05 - 0</t>
  </si>
  <si>
    <t>COLADO CRECIDITO MIX</t>
  </si>
  <si>
    <t>06 - 0</t>
  </si>
  <si>
    <t>NESCAFE ESPRESSO</t>
  </si>
  <si>
    <t>07 - 0</t>
  </si>
  <si>
    <t>60 x 30 GRM</t>
  </si>
  <si>
    <t>08 - 0</t>
  </si>
  <si>
    <t>60 x 30g</t>
  </si>
  <si>
    <t>PK 2Choca 30g+Trix30g+Milo30g+Zuco30g + 20% DCTO</t>
  </si>
  <si>
    <t>09 - 0</t>
  </si>
  <si>
    <t>PK 2Choca 30g+Trix30g+Milo30g+Zuco30g +20%DCTO (B2B)</t>
  </si>
  <si>
    <t>10 - 0</t>
  </si>
  <si>
    <t>PK 6 Cereales mini Trix 30g + 10% DCTO (B2B)</t>
  </si>
  <si>
    <t>11 - 0</t>
  </si>
  <si>
    <t>PK 6 Cereales mini Trix 30g + 10% DCTO</t>
  </si>
  <si>
    <t>12 - 0</t>
  </si>
  <si>
    <t>13 - 0</t>
  </si>
  <si>
    <t>NIDO 1+ PROTECTUS</t>
  </si>
  <si>
    <t>14 - 0</t>
  </si>
  <si>
    <t>15 - 0</t>
  </si>
  <si>
    <t>16 - 0</t>
  </si>
  <si>
    <t>18 - 0</t>
  </si>
  <si>
    <t>20 - 0</t>
  </si>
  <si>
    <t>21 - 0</t>
  </si>
  <si>
    <t>25 - 0</t>
  </si>
  <si>
    <t>26 - 0</t>
  </si>
  <si>
    <t>27 - 0</t>
  </si>
  <si>
    <t>Dañado</t>
  </si>
  <si>
    <t>28 - 0</t>
  </si>
  <si>
    <t>30 - 0</t>
  </si>
  <si>
    <t>36 - 0</t>
  </si>
  <si>
    <t>37 - 0</t>
  </si>
  <si>
    <t>39 - 0</t>
  </si>
  <si>
    <t>40 - 0</t>
  </si>
  <si>
    <t>41 - 0</t>
  </si>
  <si>
    <t>43 - 0</t>
  </si>
  <si>
    <t>44 - 0</t>
  </si>
  <si>
    <t>47 - 0</t>
  </si>
  <si>
    <t>49 - 0</t>
  </si>
  <si>
    <t>52 - 0</t>
  </si>
  <si>
    <t>54 - 0</t>
  </si>
  <si>
    <t>55 - 0</t>
  </si>
  <si>
    <t>56 - 0</t>
  </si>
  <si>
    <t>58 - 0</t>
  </si>
  <si>
    <t>59 - 0</t>
  </si>
  <si>
    <t>60 - 0</t>
  </si>
  <si>
    <t>61 - 0</t>
  </si>
  <si>
    <t>63 - 0</t>
  </si>
  <si>
    <t>65 - 0</t>
  </si>
  <si>
    <t>67 - 0</t>
  </si>
  <si>
    <t>69 - 0</t>
  </si>
  <si>
    <t>70 - 0</t>
  </si>
  <si>
    <t>71 - 0</t>
  </si>
  <si>
    <t>72 - 0</t>
  </si>
  <si>
    <t>75 - 0</t>
  </si>
  <si>
    <t>76 - 0</t>
  </si>
  <si>
    <t>77 - 0</t>
  </si>
  <si>
    <t>78 - 0</t>
  </si>
  <si>
    <t>79 - 0</t>
  </si>
  <si>
    <t>80 - 0</t>
  </si>
  <si>
    <t>81 - 0</t>
  </si>
  <si>
    <t>82 - 0</t>
  </si>
  <si>
    <t>85 - 0</t>
  </si>
  <si>
    <t>87 - 0</t>
  </si>
  <si>
    <t>89 - 0</t>
  </si>
  <si>
    <t>91 - 0</t>
  </si>
  <si>
    <t>92 - 0</t>
  </si>
  <si>
    <t>93 - 0</t>
  </si>
  <si>
    <t>97 - 0</t>
  </si>
  <si>
    <t>109 - 0</t>
  </si>
  <si>
    <t>113 - 15</t>
  </si>
  <si>
    <t>PK 4 CREMAS NESTLE 157 GR 15% DESCUENTO</t>
  </si>
  <si>
    <t>115 - 0</t>
  </si>
  <si>
    <t>116 - 0</t>
  </si>
  <si>
    <t>116 - 1</t>
  </si>
  <si>
    <t>116 - 2</t>
  </si>
  <si>
    <t>116 - 3</t>
  </si>
  <si>
    <t>116 - 4</t>
  </si>
  <si>
    <t>116 - 5</t>
  </si>
  <si>
    <t>116 - 6</t>
  </si>
  <si>
    <t>116 - 7</t>
  </si>
  <si>
    <t>116 - 8</t>
  </si>
  <si>
    <t>116 - 9</t>
  </si>
  <si>
    <t>116 - 10</t>
  </si>
  <si>
    <t>116 - 11</t>
  </si>
  <si>
    <t>116 - 12</t>
  </si>
  <si>
    <t>116 - 16</t>
  </si>
  <si>
    <t>NIDO 5+ PROTECTUS</t>
  </si>
  <si>
    <t>116 - 17</t>
  </si>
  <si>
    <t>116 - 21</t>
  </si>
  <si>
    <t>PK 6 Leche Condensada + 20% DCTO (DV)</t>
  </si>
  <si>
    <t>NESCAFE FINA SELECCION (b)</t>
  </si>
  <si>
    <t>116 - 22</t>
  </si>
  <si>
    <t>PK 6 Leche Condensada + 20% DCTO (DV)(B2B)</t>
  </si>
  <si>
    <t>116 - 23</t>
  </si>
  <si>
    <t>PK 4 Leche condensada 397g + 20% DCTO (DV)</t>
  </si>
  <si>
    <t>GUARDA CALDOS GALLINA</t>
  </si>
  <si>
    <t>16 x 24 x 11 GRM</t>
  </si>
  <si>
    <t>NESCAFE TRADICION POLERA</t>
  </si>
  <si>
    <t>6 x 2 x 100 GRM</t>
  </si>
  <si>
    <t>116 - 24</t>
  </si>
  <si>
    <t>PK 6 Leche condensada 397 + 25% DCTO (B2B) Black week</t>
  </si>
  <si>
    <t>116 - 25</t>
  </si>
  <si>
    <t>PK 3 LC NESTLE 397G + 1 LC NESTLE 265G + 15% DCTO</t>
  </si>
  <si>
    <t>SUPER 8 MINI</t>
  </si>
  <si>
    <t>SUPER 8 OBLEA BAÑADA BOLSA</t>
  </si>
  <si>
    <t>10 x 20 x 15 GRM</t>
  </si>
  <si>
    <t>117 - 0</t>
  </si>
  <si>
    <t>AMERICAN CRACK</t>
  </si>
  <si>
    <t>MCKAY GRILL CRACKERS</t>
  </si>
  <si>
    <t>36 x 75 GRM</t>
  </si>
  <si>
    <t>118 - 0</t>
  </si>
  <si>
    <t>119 - 0</t>
  </si>
  <si>
    <t>NESQUIK CEREAL</t>
  </si>
  <si>
    <t>120 - 0</t>
  </si>
  <si>
    <t>ESTRELLITAS CEREAL</t>
  </si>
  <si>
    <t>121 - 0</t>
  </si>
  <si>
    <t>ZUCOSOS CEREAL</t>
  </si>
  <si>
    <t>128 - 0</t>
  </si>
  <si>
    <t>NESCAFE TRADICION TARRO</t>
  </si>
  <si>
    <t>129 - 0</t>
  </si>
  <si>
    <t>130 - 0</t>
  </si>
  <si>
    <t>FITNESS AND FRUITS CER</t>
  </si>
  <si>
    <t>16 x 510 GRM</t>
  </si>
  <si>
    <t>131 - 0</t>
  </si>
  <si>
    <t>FITNESS CEREAL</t>
  </si>
  <si>
    <t>133 - 0</t>
  </si>
  <si>
    <t>133 - 2</t>
  </si>
  <si>
    <t>133 - 3</t>
  </si>
  <si>
    <t>133 - 4</t>
  </si>
  <si>
    <t>Cereal ZUCOSOS</t>
  </si>
  <si>
    <t>133 - 7</t>
  </si>
  <si>
    <t>CALDO LIGHT GALLINA</t>
  </si>
  <si>
    <t>133 - 8</t>
  </si>
  <si>
    <t>NAN 1 PRO BL FORMULA INF</t>
  </si>
  <si>
    <t>133 - 9</t>
  </si>
  <si>
    <t>FORMULAS SPECIALTIES</t>
  </si>
  <si>
    <t>ALTHERA</t>
  </si>
  <si>
    <t>ALTHERA DS079-2</t>
  </si>
  <si>
    <t>6 x 450 GRM</t>
  </si>
  <si>
    <t>133 - 13</t>
  </si>
  <si>
    <t>NAN 2 PRO BL FORMULA INFANTIL</t>
  </si>
  <si>
    <t>AIC PREMIUM FRUTILLA</t>
  </si>
  <si>
    <t>MILO ACTIGEN-E CP PR SHAKER</t>
  </si>
  <si>
    <t>14 x 500 GRM</t>
  </si>
  <si>
    <t>134 - 0</t>
  </si>
  <si>
    <t>NESQUIK NUTRB FRUTILLA</t>
  </si>
  <si>
    <t>16 x 10 x 15 GRM</t>
  </si>
  <si>
    <t>12 x 400 CC</t>
  </si>
  <si>
    <t>134 - 2</t>
  </si>
  <si>
    <t>24 x 170 CC</t>
  </si>
  <si>
    <t>134 - 4</t>
  </si>
  <si>
    <t>VITALIFE DULCES</t>
  </si>
  <si>
    <t>VITALIFE GALLETA AVENA PASAS</t>
  </si>
  <si>
    <t>30 x 129 GRM</t>
  </si>
  <si>
    <t>134 - 6</t>
  </si>
  <si>
    <t>PK 4 CREMAS NESTLE 236 GR 15% DESCUENTO</t>
  </si>
  <si>
    <t>VITALIFE GALLETA MANZANA</t>
  </si>
  <si>
    <t>30 x 125 GRM</t>
  </si>
  <si>
    <t>VITALIFE GALLETA 4 CEREALES</t>
  </si>
  <si>
    <t>30 x 135 GRM</t>
  </si>
  <si>
    <t>135 - 0</t>
  </si>
  <si>
    <t>Cafe NESCAFE Tradicion frasco</t>
  </si>
  <si>
    <t>136 - 0</t>
  </si>
  <si>
    <t>137 - 0</t>
  </si>
  <si>
    <t>NESCAFE TRADICION DAWN JAR</t>
  </si>
  <si>
    <t>138 - 0</t>
  </si>
  <si>
    <t>8 x 6 x 50 GRM</t>
  </si>
  <si>
    <t>SUPER 8 OBLEA BAÑADA BOLSA PROMO</t>
  </si>
  <si>
    <t>NESCAFE TRAD DJ PR CUCHARA</t>
  </si>
  <si>
    <t>139 - 0</t>
  </si>
  <si>
    <t>SUPER 8 BALL CHOC</t>
  </si>
  <si>
    <t>24 x 25 GRM</t>
  </si>
  <si>
    <t>145 - 0</t>
  </si>
  <si>
    <t>NESC DLC GST CAFFE LUNGO</t>
  </si>
  <si>
    <t>3 x 16 x 7 GRM</t>
  </si>
  <si>
    <t>146 - 0</t>
  </si>
  <si>
    <t>NESC DOLCE GUSTO CAPP</t>
  </si>
  <si>
    <t>3 x 16 x 12,5 GRM</t>
  </si>
  <si>
    <t>NESC DOLCE GUSTO ESPRESSO</t>
  </si>
  <si>
    <t>3 x 16 x 6 GRM</t>
  </si>
  <si>
    <t>150 - 0</t>
  </si>
  <si>
    <t>NESCAFE DLC GST CHOCOCINO</t>
  </si>
  <si>
    <t>3 x 16 x 16,9 GRM</t>
  </si>
  <si>
    <t>152 - 0</t>
  </si>
  <si>
    <t>NESC DOLCE GUSTO LT MAC</t>
  </si>
  <si>
    <t>3 x 16 x 12,15 GRM</t>
  </si>
  <si>
    <t>NESCAFE DOLCE GUSTO KIT ROJO</t>
  </si>
  <si>
    <t>1 x 4300 GRM</t>
  </si>
  <si>
    <t>154 - 0</t>
  </si>
  <si>
    <t>NESCAFE DOLCE GUSTO KIT NEGRO</t>
  </si>
  <si>
    <t>155 - 0</t>
  </si>
  <si>
    <t>NESCAFE DOLCE GUSTO KIT BEIGE</t>
  </si>
  <si>
    <t>157 - 0</t>
  </si>
  <si>
    <t>BASE Pollo Pimenton</t>
  </si>
  <si>
    <t>15 x 32 GRM</t>
  </si>
  <si>
    <t>158 - 0</t>
  </si>
  <si>
    <t>Cereal FITNESS</t>
  </si>
  <si>
    <t>16x630g</t>
  </si>
  <si>
    <t>GRILL</t>
  </si>
  <si>
    <t>NESTLE MCKAY GRILL GALLETA BOLSA</t>
  </si>
  <si>
    <t>159 - 0</t>
  </si>
  <si>
    <t>GALL. FAVORITA</t>
  </si>
  <si>
    <t>NESTLE MCKAY SURTIDO GALL BSA</t>
  </si>
  <si>
    <t>8 x 350 GRM</t>
  </si>
  <si>
    <t>169 - 0</t>
  </si>
  <si>
    <t>VITALIFE SALVADO</t>
  </si>
  <si>
    <t>20 x 270 GRM</t>
  </si>
  <si>
    <t>170 - 0</t>
  </si>
  <si>
    <t>10 x 2 x 270 GRM</t>
  </si>
  <si>
    <t>VITALIFE BOCADITOS</t>
  </si>
  <si>
    <t>24 x 50 GRM</t>
  </si>
  <si>
    <t>171 - 0</t>
  </si>
  <si>
    <t>SPPU Choclo Pollo</t>
  </si>
  <si>
    <t>16 x 16 x 14 GRM</t>
  </si>
  <si>
    <t>172 - 0</t>
  </si>
  <si>
    <t>SPPU Vegetales</t>
  </si>
  <si>
    <t>16 x 16 x 16 GRM</t>
  </si>
  <si>
    <t>Sopa para Uno MAGGI Pollo Merken Sobre</t>
  </si>
  <si>
    <t>173 - 0</t>
  </si>
  <si>
    <t>NESTLE MCKAY SODA GALL FAM</t>
  </si>
  <si>
    <t>10 x 2 x 180 GRM</t>
  </si>
  <si>
    <t>173 - 2</t>
  </si>
  <si>
    <t>NIDO Entera 6(20x25g) CL</t>
  </si>
  <si>
    <t>6(20x25g)</t>
  </si>
  <si>
    <t>NESTLE MCKAY SURTIDO MINI GALLMP</t>
  </si>
  <si>
    <t>4 x 12 x 40 GRM</t>
  </si>
  <si>
    <t>177 - 0</t>
  </si>
  <si>
    <t>178 - 0</t>
  </si>
  <si>
    <t>MAGGI SPPU VEGETALES</t>
  </si>
  <si>
    <t>MAGGI SPPU POLLO MERKEN</t>
  </si>
  <si>
    <t>179 - 0</t>
  </si>
  <si>
    <t>MAGGI SPPU CHOCLO CON POLLO</t>
  </si>
  <si>
    <t>180 - 0</t>
  </si>
  <si>
    <t>MILO ACTGE BEB CHOC PRMUNDIAL</t>
  </si>
  <si>
    <t>8 x 2 x 300 GRM</t>
  </si>
  <si>
    <t>186 - 0</t>
  </si>
  <si>
    <t>NESTUM EXP.A</t>
  </si>
  <si>
    <t>NESTUM PROBIOTICOS CI5 CEREALES</t>
  </si>
  <si>
    <t>12 x 8 x 30 GRM</t>
  </si>
  <si>
    <t>187 - 0</t>
  </si>
  <si>
    <t>NIDAL FFORMULA INFANTIL N1 XR</t>
  </si>
  <si>
    <t>190 - 0</t>
  </si>
  <si>
    <t>NIDAL FORMULA INFANTIL N1 XR</t>
  </si>
  <si>
    <t>6 x 900 GRM</t>
  </si>
  <si>
    <t>197 - 0</t>
  </si>
  <si>
    <t>NIDO SEMIDESCREMADA 14% TARRO</t>
  </si>
  <si>
    <t>199 - 0</t>
  </si>
  <si>
    <t>NIDO SEMIDESCREMADA 14% SFTK</t>
  </si>
  <si>
    <t>PROMO MILO TIRA + PELOTA</t>
  </si>
  <si>
    <t>200 - 0</t>
  </si>
  <si>
    <t>2 x 20 x 30 GRM</t>
  </si>
  <si>
    <t>NESTEA TE VERDE SACHET</t>
  </si>
  <si>
    <t>4 x 25 x 7 GRM</t>
  </si>
  <si>
    <t>201 - 0</t>
  </si>
  <si>
    <t>NESTEA DURAZNO SACHET</t>
  </si>
  <si>
    <t>212 - 0</t>
  </si>
  <si>
    <t>NESTEA NARANJA SACHET</t>
  </si>
  <si>
    <t>NESTEA BERRIES SACHET</t>
  </si>
  <si>
    <t>212 - 7</t>
  </si>
  <si>
    <t>PK 2 Nescafe 170g + 15% DCTO (DV)</t>
  </si>
  <si>
    <t>10 x 10 x 7 GRM</t>
  </si>
  <si>
    <t>212 - 9</t>
  </si>
  <si>
    <t>PK 2 NESCAFE 170 GR + 15% DCTO (B2B)</t>
  </si>
  <si>
    <t>NESCAFE DECAF DJ</t>
  </si>
  <si>
    <t>212 - 10</t>
  </si>
  <si>
    <t>PK 1 NESCAFE 170GR +1 STICK NESCAFE +PARAGUA</t>
  </si>
  <si>
    <t>212 - 11</t>
  </si>
  <si>
    <t>PK 1 NESCAFE 170GR +4 NESCAFE 50GR +CARRO FERIA</t>
  </si>
  <si>
    <t>-</t>
  </si>
  <si>
    <t>213 - 0</t>
  </si>
  <si>
    <t>213 - 1</t>
  </si>
  <si>
    <t>213 - 3</t>
  </si>
  <si>
    <t>213 - 4</t>
  </si>
  <si>
    <t>213 - 5</t>
  </si>
  <si>
    <t>PK 4 Nescafe 100g + 15% DCTO (DV)</t>
  </si>
  <si>
    <t>Caldo Pollo Campo</t>
  </si>
  <si>
    <t>36 x 48 x 10 GRM</t>
  </si>
  <si>
    <t>213 - 7</t>
  </si>
  <si>
    <t>PK 4 NESCAFE 100 GR + 15% DCTO (B2B)</t>
  </si>
  <si>
    <t>20 x 80 GRM</t>
  </si>
  <si>
    <t>214 - 0</t>
  </si>
  <si>
    <t>MAGGI MAYONESA SACHET</t>
  </si>
  <si>
    <t>24 x 100 CC</t>
  </si>
  <si>
    <t>216 - 0</t>
  </si>
  <si>
    <t>MAGGI MAYONESA EXHI</t>
  </si>
  <si>
    <t>217 - 0</t>
  </si>
  <si>
    <t>CHOCAPIC DUO CEREAL</t>
  </si>
  <si>
    <t>14 x 420 GRM</t>
  </si>
  <si>
    <t>FITNESS CEREAL PR MEGAPACK CL</t>
  </si>
  <si>
    <t>6 x 2 x 620 GRM</t>
  </si>
  <si>
    <t>225 - 0</t>
  </si>
  <si>
    <t>FITNESS YOGHURT CEREAL</t>
  </si>
  <si>
    <t>16 x 510 GRS</t>
  </si>
  <si>
    <t>231 - 0</t>
  </si>
  <si>
    <t>NESTLE MCKAY OBLEITA</t>
  </si>
  <si>
    <t>48 x 56 GRS</t>
  </si>
  <si>
    <t>232 - 0</t>
  </si>
  <si>
    <t>NESTUM BL PROB CI5 CER</t>
  </si>
  <si>
    <t>10 x 200 GRM</t>
  </si>
  <si>
    <t>233 - 0</t>
  </si>
  <si>
    <t>BONIFICADO MILO 150 g</t>
  </si>
  <si>
    <t>BONIFICADO LECHE CONDENSADA 397g</t>
  </si>
  <si>
    <t>241 - 0</t>
  </si>
  <si>
    <t>BONIFICADO CREMA NESTLE 157g</t>
  </si>
  <si>
    <t>242 - 0</t>
  </si>
  <si>
    <t>BONIFICADO CHOCAPIC 30 G</t>
  </si>
  <si>
    <t>NESTLE DELDMU AIP LAZAÑA</t>
  </si>
  <si>
    <t>243 - 0</t>
  </si>
  <si>
    <t>12 x 250 GRM</t>
  </si>
  <si>
    <t>NESTLE AIP CHARQUICAN</t>
  </si>
  <si>
    <t>244 - 0</t>
  </si>
  <si>
    <t>NESTLE AIP CARBONADA</t>
  </si>
  <si>
    <t>246 - 0</t>
  </si>
  <si>
    <t>NESTLE AIP SPAGHETTI 250g</t>
  </si>
  <si>
    <t>NESTUM BL PROBIOTICOS CI ARROZ</t>
  </si>
  <si>
    <t>247 - 0</t>
  </si>
  <si>
    <t>NESQUIK NUTRB CHOCOLATE PR PACK</t>
  </si>
  <si>
    <t>12 x 3 x 150 GRM</t>
  </si>
  <si>
    <t>NESCAFE CAP COLOMBIE JAR</t>
  </si>
  <si>
    <t>NESCAFE ESPRESSO JAR</t>
  </si>
  <si>
    <t>NESCAFE ALTA RICA FRS</t>
  </si>
  <si>
    <t>6 x 100 GRM</t>
  </si>
  <si>
    <t>NAN 1 L COMFORTIS FORM INFANT</t>
  </si>
  <si>
    <t>248 - 0</t>
  </si>
  <si>
    <t>249 - 0</t>
  </si>
  <si>
    <t>NAN 2 L COMFORTIS FORM INFANT</t>
  </si>
  <si>
    <t>PACK CHOCOLATES 1</t>
  </si>
  <si>
    <t>250 - 0</t>
  </si>
  <si>
    <t>254 - 0</t>
  </si>
  <si>
    <t>PACK CONFITES</t>
  </si>
  <si>
    <t>255 - 0</t>
  </si>
  <si>
    <t>SAHNE NUSS Choc Barra 9(2x250g) PRCor CL</t>
  </si>
  <si>
    <t>9(2x250g)</t>
  </si>
  <si>
    <t>TRITON GALLETA VAINILLA MP</t>
  </si>
  <si>
    <t>8 x 4 x 126 GRM</t>
  </si>
  <si>
    <t>256 - 0</t>
  </si>
  <si>
    <t>GRATIS 1 DISPLAY VIENÉS</t>
  </si>
  <si>
    <t>257 - 0</t>
  </si>
  <si>
    <t>1 Display SPU de regalo</t>
  </si>
  <si>
    <t>16 x 16 x16 GRM</t>
  </si>
  <si>
    <t>260 - 0</t>
  </si>
  <si>
    <t>NIDAL INFANT FORMULA</t>
  </si>
  <si>
    <t>6 x 800 GRM</t>
  </si>
  <si>
    <t>ECCO BEBIDA CEBADA MZ CNE</t>
  </si>
  <si>
    <t>261 - 0</t>
  </si>
  <si>
    <t>TRENCITO HUEVO CHOC BOLSA</t>
  </si>
  <si>
    <t>18 x 18 x 5 GRM</t>
  </si>
  <si>
    <t>262 - 0</t>
  </si>
  <si>
    <t>HUEVO TRENCITO CHOC BLSA</t>
  </si>
  <si>
    <t>Crema Tomate Premium</t>
  </si>
  <si>
    <t>263 - 0</t>
  </si>
  <si>
    <t>15 x 52 GRM</t>
  </si>
  <si>
    <t>Crema Choclo Premiun</t>
  </si>
  <si>
    <t>15 x 47 GRM</t>
  </si>
  <si>
    <t>264 - 0</t>
  </si>
  <si>
    <t>Crema Espinaca Premium</t>
  </si>
  <si>
    <t>15 x 42 GRM</t>
  </si>
  <si>
    <t>265 - 0</t>
  </si>
  <si>
    <t>Crema Zapallo Premium</t>
  </si>
  <si>
    <t>15 x 45 GRM</t>
  </si>
  <si>
    <t>266 - 0</t>
  </si>
  <si>
    <t>Crema Esparrago Premium</t>
  </si>
  <si>
    <t>CremaChampiñon Premium</t>
  </si>
  <si>
    <t>15 x 48 GRM</t>
  </si>
  <si>
    <t>267 - 0</t>
  </si>
  <si>
    <t>MILO ACTIGEN-E Beb Chocolate</t>
  </si>
  <si>
    <t>268 - 0</t>
  </si>
  <si>
    <t>NESCAFE CAPPUCCINO 10Sac</t>
  </si>
  <si>
    <t>12 x 140 GRM</t>
  </si>
  <si>
    <t>269 - 0</t>
  </si>
  <si>
    <t>NESCAFE CAFE VANILLE 8Sac</t>
  </si>
  <si>
    <t>6 x 148 GRM</t>
  </si>
  <si>
    <t>281 - 0</t>
  </si>
  <si>
    <t>NESCAFE CAFE VIENES 8Sac</t>
  </si>
  <si>
    <t>6 x 144 GRM</t>
  </si>
  <si>
    <t>287 - 0</t>
  </si>
  <si>
    <t>SAHNE NUSS Alm/BAÑ 120g</t>
  </si>
  <si>
    <t>12 x 120 GRM</t>
  </si>
  <si>
    <t>VITALIFE BOCADITOS VO</t>
  </si>
  <si>
    <t>288 - 0</t>
  </si>
  <si>
    <t>289 - 0</t>
  </si>
  <si>
    <t>VITALIFE BOCADITOS MORA ARDN</t>
  </si>
  <si>
    <t>NESTLE SUBLIME</t>
  </si>
  <si>
    <t>NESTLE SUBLIME CLASICO</t>
  </si>
  <si>
    <t>27 x 24 x 34 GRM</t>
  </si>
  <si>
    <t>290 - 0</t>
  </si>
  <si>
    <t>PROMOCION NESTEA</t>
  </si>
  <si>
    <t>306 - 0</t>
  </si>
  <si>
    <t>NESCAFE TRADICION DJ MP</t>
  </si>
  <si>
    <t>10 x 170 GRM</t>
  </si>
  <si>
    <t>314 - 0</t>
  </si>
  <si>
    <t>NESCAFE TRAD DJ PLATO</t>
  </si>
  <si>
    <t>315 - 0</t>
  </si>
  <si>
    <t>CREC ZAPALLITO CARNE</t>
  </si>
  <si>
    <t>324 - 0</t>
  </si>
  <si>
    <t>332 - 0</t>
  </si>
  <si>
    <t>KIT KAT PROMO</t>
  </si>
  <si>
    <t>16 x 36 x 20,7 GRM</t>
  </si>
  <si>
    <t>357 - 0</t>
  </si>
  <si>
    <t>CLASSIC BRASIL</t>
  </si>
  <si>
    <t>CLASSIC Choc Cast Caju</t>
  </si>
  <si>
    <t>4 x 12 x 160 GRS</t>
  </si>
  <si>
    <t>361 - 0</t>
  </si>
  <si>
    <t>DIPLOMATA Chocolate</t>
  </si>
  <si>
    <t>362 - 0</t>
  </si>
  <si>
    <t>CLASSIC Choco Blanco</t>
  </si>
  <si>
    <t>4 x 12 x 170 GRS</t>
  </si>
  <si>
    <t>CLASSIC Choc Blanc Roj</t>
  </si>
  <si>
    <t>364 - 0</t>
  </si>
  <si>
    <t>4 x 12 x 140 GRS</t>
  </si>
  <si>
    <t>LINEA BRASIL</t>
  </si>
  <si>
    <t>CLASSIC Gall Tort Duo</t>
  </si>
  <si>
    <t>40 x 152 GRS</t>
  </si>
  <si>
    <t>383 - 0</t>
  </si>
  <si>
    <t>CLASSIC Galleta Torta</t>
  </si>
  <si>
    <t>40 x 152 gr</t>
  </si>
  <si>
    <t>384 - 0</t>
  </si>
  <si>
    <t>CLASSIC Gallet Oblea</t>
  </si>
  <si>
    <t>48 x 110 GRS</t>
  </si>
  <si>
    <t>PRESTIGIO Gall Rellen</t>
  </si>
  <si>
    <t>54 x 165 GRS</t>
  </si>
  <si>
    <t>385 - 0</t>
  </si>
  <si>
    <t>PRESTIGIO Gall Min Tor</t>
  </si>
  <si>
    <t>399 - 0</t>
  </si>
  <si>
    <t>PRESTIGIO Gall Oblea</t>
  </si>
  <si>
    <t>BONI S.NUSS 14 GR</t>
  </si>
  <si>
    <t>12 x 20 x 40 GRM</t>
  </si>
  <si>
    <t>399 - 1</t>
  </si>
  <si>
    <t>BONI TRENCITO IMP</t>
  </si>
  <si>
    <t>12 x 20 x 14 GRM</t>
  </si>
  <si>
    <t>399 - 4</t>
  </si>
  <si>
    <t>MAGGI Base pollo DJ Hierbas</t>
  </si>
  <si>
    <t>15 x 30 GRM</t>
  </si>
  <si>
    <t>MILO ACTIG stab 36 x 150gr</t>
  </si>
  <si>
    <t>399 - 5</t>
  </si>
  <si>
    <t>36 x 150 GRM</t>
  </si>
  <si>
    <t>S.NUSS BARRA 160 VO</t>
  </si>
  <si>
    <t>21 x 160 GRM</t>
  </si>
  <si>
    <t>399 - 6</t>
  </si>
  <si>
    <t>PK 10 Galleta Coco 120 grs +10% (B2B)</t>
  </si>
  <si>
    <t>TRITON VAINILLA VO</t>
  </si>
  <si>
    <t>30 x 126 GRM</t>
  </si>
  <si>
    <t>414 - 0</t>
  </si>
  <si>
    <t>Caramelera Caldos</t>
  </si>
  <si>
    <t>6 x (50x11+30x10+20x11) GRS</t>
  </si>
  <si>
    <t>NESCAFE TRAD AZUCARERO</t>
  </si>
  <si>
    <t>415 - 0</t>
  </si>
  <si>
    <t>SVELTY ACTICOL Tarro</t>
  </si>
  <si>
    <t>12 x 770 GRM</t>
  </si>
  <si>
    <t>416 - 0</t>
  </si>
  <si>
    <t>SVELTY ACTICOL Stabilo</t>
  </si>
  <si>
    <t>18 x 330 GRM</t>
  </si>
  <si>
    <t>SAHNE NUSS 200 G</t>
  </si>
  <si>
    <t>SAHNE NUSS 140 GRM</t>
  </si>
  <si>
    <t>426 - 0</t>
  </si>
  <si>
    <t>NIDO Buen Dia 400 GRM</t>
  </si>
  <si>
    <t>427 - 0</t>
  </si>
  <si>
    <t>TRENCITO BDJA HUEVITO HALLOWEEN</t>
  </si>
  <si>
    <t>TRENCITO HUEVO BLSA HALLOWEEN</t>
  </si>
  <si>
    <t>12 X (25 x 8,5) GRM</t>
  </si>
  <si>
    <t>428 - 0</t>
  </si>
  <si>
    <t>430 - 0</t>
  </si>
  <si>
    <t>431 - 0</t>
  </si>
  <si>
    <t>432 - 0</t>
  </si>
  <si>
    <t>433 - 0</t>
  </si>
  <si>
    <t>434 - 0</t>
  </si>
  <si>
    <t>COLADO MIX FR</t>
  </si>
  <si>
    <t>435 - 0</t>
  </si>
  <si>
    <t>COLADO DE PERA</t>
  </si>
  <si>
    <t>436 - 0</t>
  </si>
  <si>
    <t>437 - 0</t>
  </si>
  <si>
    <t>438 - 0</t>
  </si>
  <si>
    <t>439 - 0</t>
  </si>
  <si>
    <t>440 - 0</t>
  </si>
  <si>
    <t>441 - 0</t>
  </si>
  <si>
    <t>442 - 0</t>
  </si>
  <si>
    <t>443 - 0</t>
  </si>
  <si>
    <t>12 x 12 x 79 GRM</t>
  </si>
  <si>
    <t>444 - 0</t>
  </si>
  <si>
    <t>CREMA DE ESPARRAGOS</t>
  </si>
  <si>
    <t>12 x 12 x 68 GRM</t>
  </si>
  <si>
    <t>12 x 12 x 76 GRM</t>
  </si>
  <si>
    <t>445 - 0</t>
  </si>
  <si>
    <t>446 - 0</t>
  </si>
  <si>
    <t>447 - 0</t>
  </si>
  <si>
    <t>448 - 0</t>
  </si>
  <si>
    <t>PICADO POLLOARROZ ZAN</t>
  </si>
  <si>
    <t>449 - 0</t>
  </si>
  <si>
    <t>450 - 0</t>
  </si>
  <si>
    <t>4 X 6 X 215 GRM</t>
  </si>
  <si>
    <t>451 - 0</t>
  </si>
  <si>
    <t>12 x 12 x 60 GRM</t>
  </si>
  <si>
    <t>452 - 0</t>
  </si>
  <si>
    <t>SOPA POLLO ARROZ</t>
  </si>
  <si>
    <t>453 - 0</t>
  </si>
  <si>
    <t>SOPA POLLO FIDEOS</t>
  </si>
  <si>
    <t>SOPA POLLO SEMOLA</t>
  </si>
  <si>
    <t>CHOCAPIC TROCITOS</t>
  </si>
  <si>
    <t>14 x 510 GRM</t>
  </si>
  <si>
    <t>454 - 0</t>
  </si>
  <si>
    <t>BASE ESTOFADO CARNE</t>
  </si>
  <si>
    <t>20 x 30 GRM</t>
  </si>
  <si>
    <t>456 - 0</t>
  </si>
  <si>
    <t>JH BASE POLLO HIERBAS</t>
  </si>
  <si>
    <t>VITALIFE CRACKE</t>
  </si>
  <si>
    <t>457 - 0</t>
  </si>
  <si>
    <t>VITALIFE SESAMO AMAPO</t>
  </si>
  <si>
    <t>20 x 200 GRM</t>
  </si>
  <si>
    <t>VITALIFE LINAZA CHIA</t>
  </si>
  <si>
    <t>458 - 0</t>
  </si>
  <si>
    <t>SVELTY CALCILOCK TARRO</t>
  </si>
  <si>
    <t>459 - 0</t>
  </si>
  <si>
    <t>SVELTY CALCILOCK BLSA</t>
  </si>
  <si>
    <t>460 - 0</t>
  </si>
  <si>
    <t>SVELTY ACTIFIBRAS BLSA</t>
  </si>
  <si>
    <t>461 - 0</t>
  </si>
  <si>
    <t>SVELTY DESCREMADA TARRO</t>
  </si>
  <si>
    <t>PROMO PURE</t>
  </si>
  <si>
    <t>466 - 0</t>
  </si>
  <si>
    <t>20 x 125 GRM</t>
  </si>
  <si>
    <t>PROMO CREMA NESTLE</t>
  </si>
  <si>
    <t>490 - 0</t>
  </si>
  <si>
    <t>PROMO NIDO BUEN DIA</t>
  </si>
  <si>
    <t>NESCAFE DOLCA STICK</t>
  </si>
  <si>
    <t>12 x 96 x 1,8 GRM</t>
  </si>
  <si>
    <t>491 - 0</t>
  </si>
  <si>
    <t>LECHE COND TR PR LITOG</t>
  </si>
  <si>
    <t>494 - 0</t>
  </si>
  <si>
    <t>NESTUM PROB MULTIFRUT</t>
  </si>
  <si>
    <t>NESCAFE TRAD STICK 12</t>
  </si>
  <si>
    <t>12 X 96 x 1.8 GRM</t>
  </si>
  <si>
    <t>502 - 0</t>
  </si>
  <si>
    <t>NESTUM PROB PLATMANZ</t>
  </si>
  <si>
    <t>511 - 0</t>
  </si>
  <si>
    <t>BASE CERDO CRIOLLO</t>
  </si>
  <si>
    <t>20 X 32 GRM</t>
  </si>
  <si>
    <t>BASE CARNE CHAMPN</t>
  </si>
  <si>
    <t>515 - 0</t>
  </si>
  <si>
    <t>BASE POLLO LIMON</t>
  </si>
  <si>
    <t>520 - 0</t>
  </si>
  <si>
    <t>BASE POLLMEDITERRANEO</t>
  </si>
  <si>
    <t>20 x 34 GRM</t>
  </si>
  <si>
    <t>S.NUSS BARRA 250 VO</t>
  </si>
  <si>
    <t>15 x 250 GRM</t>
  </si>
  <si>
    <t>526 - 0</t>
  </si>
  <si>
    <t>SUBLIME CLASICO VO</t>
  </si>
  <si>
    <t>527 - 0</t>
  </si>
  <si>
    <t>MCKAY KUKY CHOC VO</t>
  </si>
  <si>
    <t>528 - 0</t>
  </si>
  <si>
    <t>MCKAY MARAVILLA VO</t>
  </si>
  <si>
    <t>24 x 147 GRM</t>
  </si>
  <si>
    <t>529 - 0</t>
  </si>
  <si>
    <t>MCKAY DST MANTEQ VO</t>
  </si>
  <si>
    <t>24 x 140 GRM</t>
  </si>
  <si>
    <t>MCKAY GALL COCO VO</t>
  </si>
  <si>
    <t>530 - 0</t>
  </si>
  <si>
    <t>MCKAY NIZA CLASICA</t>
  </si>
  <si>
    <t>24 x 150 GRM</t>
  </si>
  <si>
    <t>531 - 0</t>
  </si>
  <si>
    <t>MCKAY MINI VINO VO</t>
  </si>
  <si>
    <t>42 x 40 GRM</t>
  </si>
  <si>
    <t>532 - 0</t>
  </si>
  <si>
    <t>MCKAY CRIOLLITA VO</t>
  </si>
  <si>
    <t>532 - 1</t>
  </si>
  <si>
    <t>532 - 2</t>
  </si>
  <si>
    <t>S.NUSS BARRA 140 VO</t>
  </si>
  <si>
    <t>22 X 140 GRM</t>
  </si>
  <si>
    <t>PROMO NIDO BUEN DIA2</t>
  </si>
  <si>
    <t>532 - 4</t>
  </si>
  <si>
    <t>NIDAL 1 Formula Infantil 12x800g N1 CL</t>
  </si>
  <si>
    <t>532 - 5</t>
  </si>
  <si>
    <t>NIDAL 1 Formula Infantil N1 CL</t>
  </si>
  <si>
    <t>532 - 8</t>
  </si>
  <si>
    <t>Formula infantil NIDAL Inicio</t>
  </si>
  <si>
    <t>532 - 12</t>
  </si>
  <si>
    <t>PK Stick173+2Trad50g+Vain+Capu+PARAGUAS REGALO</t>
  </si>
  <si>
    <t>ACTICOL LEP TARRO</t>
  </si>
  <si>
    <t>12 X 770 GRM</t>
  </si>
  <si>
    <t>532 - 13</t>
  </si>
  <si>
    <t>PK Stick173g + 4Trad50g +PARAGUAS REGALO</t>
  </si>
  <si>
    <t>PROMO COLADO MANZANA</t>
  </si>
  <si>
    <t>SUPER8 BALL VO</t>
  </si>
  <si>
    <t>532 - 14</t>
  </si>
  <si>
    <t>PK Stick173g+Capu+Vain+Moka+Doble+PARAGUAS REGALO</t>
  </si>
  <si>
    <t>ALTEZA BOCADO VO</t>
  </si>
  <si>
    <t>532 - 17</t>
  </si>
  <si>
    <t>PK Stick173g+3Trad170g+5Trad50g+CARRITO REGALO</t>
  </si>
  <si>
    <t>MCKAY LIMON VO</t>
  </si>
  <si>
    <t>532 - 18</t>
  </si>
  <si>
    <t>PK Stick173g+Cappu+Vain+Moka+Doble+CARRITO REGALO</t>
  </si>
  <si>
    <t>IF SPECIALTIES PREMATURE</t>
  </si>
  <si>
    <t>PRE NAN B NWO26-1 S</t>
  </si>
  <si>
    <t>532 - 25</t>
  </si>
  <si>
    <t>PK Stick173g+2Trad50g+Vain+Cappu+ BASURERO REGALO</t>
  </si>
  <si>
    <t>PROMO MILO 150GR</t>
  </si>
  <si>
    <t>36 X 150 GRM</t>
  </si>
  <si>
    <t>MINI NIZA VO</t>
  </si>
  <si>
    <t>532 - 26</t>
  </si>
  <si>
    <t>PK Stick173+2Trad50g+Vain+Capu+BASURERO REGALO(B2B)</t>
  </si>
  <si>
    <t>TRENCITO Balls Impulsivo 4 (12x22g) CL</t>
  </si>
  <si>
    <t>4 (12x22g)</t>
  </si>
  <si>
    <t>537 - 0</t>
  </si>
  <si>
    <t>CAPRI Choc Rell Menta Barra</t>
  </si>
  <si>
    <t>537 - 1</t>
  </si>
  <si>
    <t>CAPRI Choc Rell Maracuya Bar6(24x30g)CL</t>
  </si>
  <si>
    <t>PACK S8+KITKAT+SN250 CON 20% DSCTO</t>
  </si>
  <si>
    <t>537 - 2</t>
  </si>
  <si>
    <t>PK GALLETAS MINIDST+ALTEZA80+TRITON</t>
  </si>
  <si>
    <t>537 - 3</t>
  </si>
  <si>
    <t>PACK S8+KITKAT+SN250 + Exhibidor Kit Kat</t>
  </si>
  <si>
    <t>Caldo MAGGI de Verduras Caja</t>
  </si>
  <si>
    <t>30 x 8 x 10 GRM</t>
  </si>
  <si>
    <t>548 - 0</t>
  </si>
  <si>
    <t>30 x 8 x 11 GRM</t>
  </si>
  <si>
    <t>548 - 6</t>
  </si>
  <si>
    <t>548 - 7</t>
  </si>
  <si>
    <t>Caldo MAGGI sabor Costilla Caja</t>
  </si>
  <si>
    <t>Caldo MAGGI sabor Longaniza Caja</t>
  </si>
  <si>
    <t>549 - 0</t>
  </si>
  <si>
    <t>Caldo MAGGI sabor Pollo de Campo Caja</t>
  </si>
  <si>
    <t>551 - 0</t>
  </si>
  <si>
    <t>30 x 12 x 10 GRM</t>
  </si>
  <si>
    <t>552 - 0</t>
  </si>
  <si>
    <t>555 - 0</t>
  </si>
  <si>
    <t>30 x 12 x 11 GRM</t>
  </si>
  <si>
    <t>567 - 0</t>
  </si>
  <si>
    <t>CALDO POLLO DE CAMPO</t>
  </si>
  <si>
    <t>567 - 2</t>
  </si>
  <si>
    <t>PK Display Colado Carne Verduras 115g + 15% B2B</t>
  </si>
  <si>
    <t>CALDO DE VERDURAS</t>
  </si>
  <si>
    <t>571 - 0</t>
  </si>
  <si>
    <t>MIXES CAPPUCCINO</t>
  </si>
  <si>
    <t>572 - 0</t>
  </si>
  <si>
    <t>MIXES VAINILLA</t>
  </si>
  <si>
    <t>MIXES VIENES</t>
  </si>
  <si>
    <t>576 - 1</t>
  </si>
  <si>
    <t>Galleta sandwich TRITON Vainilla Multipack</t>
  </si>
  <si>
    <t>10x3x126g</t>
  </si>
  <si>
    <t>576 - 2</t>
  </si>
  <si>
    <t>577 - 0</t>
  </si>
  <si>
    <t>583 - 0</t>
  </si>
  <si>
    <t>Sopa para Uno MAGGI Pollo Sobre</t>
  </si>
  <si>
    <t>NIDAL2 FORM INF 400</t>
  </si>
  <si>
    <t>590 - 0</t>
  </si>
  <si>
    <t>NIDAL2 FORM INF 800</t>
  </si>
  <si>
    <t>591 - 0</t>
  </si>
  <si>
    <t>Semola con leche NESTLE Salsa de Caramelo</t>
  </si>
  <si>
    <t>36x135gCL</t>
  </si>
  <si>
    <t>592 - 0</t>
  </si>
  <si>
    <t>Semola NESTLE Con Salsa de Frambuesa</t>
  </si>
  <si>
    <t>Formula infantil NIDAL Continuacion</t>
  </si>
  <si>
    <t>Salsa deshidratada MAGGI Carne Sobre</t>
  </si>
  <si>
    <t>25 x 33 GRM</t>
  </si>
  <si>
    <t>593 - 0</t>
  </si>
  <si>
    <t>Salsa deshidratada MAGGI Blanca Sobre</t>
  </si>
  <si>
    <t>25 x 36 GRM</t>
  </si>
  <si>
    <t>594 - 0</t>
  </si>
  <si>
    <t>Salsa deshidratada MAGGI Champiñon Sobre</t>
  </si>
  <si>
    <t>25 x 45 GRM</t>
  </si>
  <si>
    <t>595 - 0</t>
  </si>
  <si>
    <t>SALSA ALFREDO</t>
  </si>
  <si>
    <t>25 X 23 GRM</t>
  </si>
  <si>
    <t>596 - 0</t>
  </si>
  <si>
    <t>Base MAGGI para Pollo Crispy Sobre</t>
  </si>
  <si>
    <t>Base MAGGI Escalopa Sobre</t>
  </si>
  <si>
    <t>18 X 90 GRM</t>
  </si>
  <si>
    <t>597 - 0</t>
  </si>
  <si>
    <t>Base MAGGI Hamburguesas Sobre</t>
  </si>
  <si>
    <t>18 x 90 GRM</t>
  </si>
  <si>
    <t>608 - 0</t>
  </si>
  <si>
    <t>Base MAGGI Pescado Frito Sobre</t>
  </si>
  <si>
    <t>18 x 85 GRM</t>
  </si>
  <si>
    <t>621 - 0</t>
  </si>
  <si>
    <t>630 - 0</t>
  </si>
  <si>
    <t>631 - 0</t>
  </si>
  <si>
    <t>632 - 0</t>
  </si>
  <si>
    <t>633 - 0</t>
  </si>
  <si>
    <t>634 - 0</t>
  </si>
  <si>
    <t>634 - 01</t>
  </si>
  <si>
    <t>635 - 0</t>
  </si>
  <si>
    <t>636 - 0</t>
  </si>
  <si>
    <t>637 - 0</t>
  </si>
  <si>
    <t>639 - 0</t>
  </si>
  <si>
    <t>640 - 0</t>
  </si>
  <si>
    <t>641 - 0</t>
  </si>
  <si>
    <t>649 - 0</t>
  </si>
  <si>
    <t>650 - 0</t>
  </si>
  <si>
    <t>651 - 0</t>
  </si>
  <si>
    <t>652 - 0</t>
  </si>
  <si>
    <t>653 - 0</t>
  </si>
  <si>
    <t>654 - 0</t>
  </si>
  <si>
    <t>655 - 0</t>
  </si>
  <si>
    <t>656 - 0</t>
  </si>
  <si>
    <t>657 - 0</t>
  </si>
  <si>
    <t>658 - 0</t>
  </si>
  <si>
    <t>659 - 0</t>
  </si>
  <si>
    <t>660 - 0</t>
  </si>
  <si>
    <t>661 - 0</t>
  </si>
  <si>
    <t>662 - 0</t>
  </si>
  <si>
    <t>663 - 0</t>
  </si>
  <si>
    <t>664 - 0</t>
  </si>
  <si>
    <t>665 - 0</t>
  </si>
  <si>
    <t>Base MAGGI Cazuela de Vacuno Sobre</t>
  </si>
  <si>
    <t>18 x 70 GRM</t>
  </si>
  <si>
    <t>667 - 0</t>
  </si>
  <si>
    <t>Base MAGGI Cazuela de Ave Sobre</t>
  </si>
  <si>
    <t>668 - 0</t>
  </si>
  <si>
    <t>BASE CARNE MEXICANA</t>
  </si>
  <si>
    <t>25 x 48 GRM</t>
  </si>
  <si>
    <t>669 - 0</t>
  </si>
  <si>
    <t>Base MAGGI Carne a la Cacerola Sobre</t>
  </si>
  <si>
    <t>BASE TORTILLA CHILENA</t>
  </si>
  <si>
    <t>25 x 42 GRM</t>
  </si>
  <si>
    <t>673 - 0</t>
  </si>
  <si>
    <t>BASE ESTOFADO</t>
  </si>
  <si>
    <t>25 x 55 GRM</t>
  </si>
  <si>
    <t>674 - 0</t>
  </si>
  <si>
    <t>Crema MAGGI Choclo Sobre</t>
  </si>
  <si>
    <t>20 x 79 GRM</t>
  </si>
  <si>
    <t>675 - 0</t>
  </si>
  <si>
    <t>Sopa MAGGI Caracolitos Sobre</t>
  </si>
  <si>
    <t>20 x 76 GRM</t>
  </si>
  <si>
    <t>MAGGI Sopa Caracolitos 16x76g CL</t>
  </si>
  <si>
    <t>16x76g</t>
  </si>
  <si>
    <t>676 - 0</t>
  </si>
  <si>
    <t>Crema MAGGI de Esparragos Sobre</t>
  </si>
  <si>
    <t>20 x 68 GRM</t>
  </si>
  <si>
    <t>681 - 0</t>
  </si>
  <si>
    <t>Sopa MAGGI Pollo con Fideos Sobre</t>
  </si>
  <si>
    <t>682 - 0</t>
  </si>
  <si>
    <t>20 x 70 GRM</t>
  </si>
  <si>
    <t>Sopa MAGGI Pollo con Arroz Sobre</t>
  </si>
  <si>
    <t>683 - 0</t>
  </si>
  <si>
    <t>Crema MAGGI sabor Pollo Sobre</t>
  </si>
  <si>
    <t>20 x 72 GRM</t>
  </si>
  <si>
    <t>683 - 1</t>
  </si>
  <si>
    <t>Sopa MAGGI Pollo con Semola Sobre</t>
  </si>
  <si>
    <t>684 - 0</t>
  </si>
  <si>
    <t>Crema MAGGI de Mariscos Sobre</t>
  </si>
  <si>
    <t>685 - 0</t>
  </si>
  <si>
    <t>Sopa MAGGI Costilla con Fideos Sobre</t>
  </si>
  <si>
    <t>20 x 60 GRM</t>
  </si>
  <si>
    <t>Sopa MAGGI Carne con Verduras Sobre</t>
  </si>
  <si>
    <t>686 - 0</t>
  </si>
  <si>
    <t>Sopa MAGGI Pollo con Verduras Sobre</t>
  </si>
  <si>
    <t>20 x 73 GRM</t>
  </si>
  <si>
    <t>690 - 0</t>
  </si>
  <si>
    <t>Sopa MAGGI Carne con Semola Sobre</t>
  </si>
  <si>
    <t>691 - 0</t>
  </si>
  <si>
    <t>CREMA LENTEJA TOCINO</t>
  </si>
  <si>
    <t>692 - 0</t>
  </si>
  <si>
    <t>Crema MAGGI de Tomates Sobre</t>
  </si>
  <si>
    <t>20 x 78 GRM</t>
  </si>
  <si>
    <t>694 - 0</t>
  </si>
  <si>
    <t>20 x 71 GRM</t>
  </si>
  <si>
    <t>695 - 0</t>
  </si>
  <si>
    <t>CREMA ARVEJA JAMON</t>
  </si>
  <si>
    <t>PSC DESCAFEINADO</t>
  </si>
  <si>
    <t>700 - 0</t>
  </si>
  <si>
    <t>NESCAFE DECAF STICK</t>
  </si>
  <si>
    <t>24 x 20 x 1,8 GRM</t>
  </si>
  <si>
    <t>708 - 0</t>
  </si>
  <si>
    <t>24 X 20 X 1,80 GRM</t>
  </si>
  <si>
    <t>NESCAFE LATAS VINTAGE</t>
  </si>
  <si>
    <t>709 - 0</t>
  </si>
  <si>
    <t>710 - 0</t>
  </si>
  <si>
    <t>TRENCITO RELL</t>
  </si>
  <si>
    <t>6 x (24 x 25) GRS</t>
  </si>
  <si>
    <t>712 - 0</t>
  </si>
  <si>
    <t>NESCAFE DECAF STICK2</t>
  </si>
  <si>
    <t>715 - 0</t>
  </si>
  <si>
    <t>PACK CREMAS/LECHE-CONDE</t>
  </si>
  <si>
    <t>716 - 0</t>
  </si>
  <si>
    <t>PACK 10SOPAS/1GRAT</t>
  </si>
  <si>
    <t>PACK STICK/TARRO 50GR/TARRO 170GRS/5 SACHET</t>
  </si>
  <si>
    <t>718 - 0</t>
  </si>
  <si>
    <t>PACK PRODUCTOS/MINI MUGS</t>
  </si>
  <si>
    <t>718 - 1</t>
  </si>
  <si>
    <t>TRITON IMP VAINILLA</t>
  </si>
  <si>
    <t>24 x 46 GRM</t>
  </si>
  <si>
    <t>718 - 2</t>
  </si>
  <si>
    <t>PACK GALL MINI 10 x 1</t>
  </si>
  <si>
    <t>PACK STICK + MIXES GRATIS BASURERO</t>
  </si>
  <si>
    <t>720 - 0</t>
  </si>
  <si>
    <t>PACK 2 MILO TIRA GRATIS CHOCOLATE EN POLVO</t>
  </si>
  <si>
    <t>727 - 0</t>
  </si>
  <si>
    <t>PACK 2 TRENCITOS 150 GRS + 1 BOLSA HUEVITOS TRENCITO</t>
  </si>
  <si>
    <t>FITN/MINI GALL SEM/SESA/AMAP</t>
  </si>
  <si>
    <t>24 x 33 GRS</t>
  </si>
  <si>
    <t>727 - 1</t>
  </si>
  <si>
    <t>FITN/MINI GALL SEM/LIN/CHIA</t>
  </si>
  <si>
    <t>24x 33 GRS</t>
  </si>
  <si>
    <t>727 - 2</t>
  </si>
  <si>
    <t>FITNESS GALLETA MANZANA</t>
  </si>
  <si>
    <t>20 x 150 GRS</t>
  </si>
  <si>
    <t>727 - 3</t>
  </si>
  <si>
    <t>FITNESS GALLETA CACAO/F.ROJOS</t>
  </si>
  <si>
    <t>727 - 4</t>
  </si>
  <si>
    <t>FITNESS GALL CHIA/MIEL</t>
  </si>
  <si>
    <t>20 X 160 grs</t>
  </si>
  <si>
    <t>727 - 7</t>
  </si>
  <si>
    <t>TRITON GALL CAPPUCINO</t>
  </si>
  <si>
    <t>FITNESS GALL SES/AMAPOLA</t>
  </si>
  <si>
    <t>20 x 200 GRS</t>
  </si>
  <si>
    <t>727 - 8</t>
  </si>
  <si>
    <t>727 - 9</t>
  </si>
  <si>
    <t>727 - 10</t>
  </si>
  <si>
    <t>FITNESS GALLE CHIA/LINAZ</t>
  </si>
  <si>
    <t>727 - 12</t>
  </si>
  <si>
    <t>PK 4 MINI COCO + 21.20% DCTO (B2B)</t>
  </si>
  <si>
    <t>CHOCAPIC CEREAL 330 GRS</t>
  </si>
  <si>
    <t>18 X 330 GRS</t>
  </si>
  <si>
    <t>727 - 13</t>
  </si>
  <si>
    <t>PK 4 MINI COCO + 21.20% DCTO (DV)</t>
  </si>
  <si>
    <t>SAHNE NUSS 140 GRS</t>
  </si>
  <si>
    <t>728 - 0</t>
  </si>
  <si>
    <t>NIDO 1+PROTEC LEP</t>
  </si>
  <si>
    <t>6 X 1600 GRS</t>
  </si>
  <si>
    <t>728 - 2</t>
  </si>
  <si>
    <t>PK 4 MINI MANTEQUILLA 21.20% DCTO (B2B)</t>
  </si>
  <si>
    <t>NIDO 3+ PROTC LEP</t>
  </si>
  <si>
    <t>728 - 3</t>
  </si>
  <si>
    <t>NIDO 5+ PROTEC LEP</t>
  </si>
  <si>
    <t>PK 4 MINI MANTEQUILLA + 21.20% DCTO (DV)</t>
  </si>
  <si>
    <t>NIDO LEP INSTANTANEA N/FORM</t>
  </si>
  <si>
    <t>729 - 0</t>
  </si>
  <si>
    <t>NIDO SEMIDESCREMADA14%</t>
  </si>
  <si>
    <t>731 - 0</t>
  </si>
  <si>
    <t>732 - 0</t>
  </si>
  <si>
    <t>NIDO 1+ PROTEC LEP</t>
  </si>
  <si>
    <t>12 X 900 GRS</t>
  </si>
  <si>
    <t>NIDO LEP INST N/FORMUL</t>
  </si>
  <si>
    <t>12 X 900GRS</t>
  </si>
  <si>
    <t>733 - 0</t>
  </si>
  <si>
    <t>NIDO SEMIDESCREMADA 14%SFPK</t>
  </si>
  <si>
    <t>Nescafe Alta Rica</t>
  </si>
  <si>
    <t>6 x 100 GRS</t>
  </si>
  <si>
    <t>737 - 0</t>
  </si>
  <si>
    <t>NESC COLLECTION CAP COLOMBIE</t>
  </si>
  <si>
    <t>12 x 100 GRS</t>
  </si>
  <si>
    <t>NESCAFE COLLECTION ESPRESSO</t>
  </si>
  <si>
    <t>738 - 0</t>
  </si>
  <si>
    <t>CEREAL FITNESS YOGHURT</t>
  </si>
  <si>
    <t>16 x 490 GRS</t>
  </si>
  <si>
    <t>SOPAS PARA UNO TOMATE</t>
  </si>
  <si>
    <t>741 - 0</t>
  </si>
  <si>
    <t>6 X 24 X 14 GRS</t>
  </si>
  <si>
    <t>NIDO Nutri-light</t>
  </si>
  <si>
    <t>6 x 1.600 GRS</t>
  </si>
  <si>
    <t>741 - 2</t>
  </si>
  <si>
    <t>NESTUM PROB 5 CEREALES</t>
  </si>
  <si>
    <t>24 x 350 GRS</t>
  </si>
  <si>
    <t>COLADOS POSTRES YOGURT MANZANA</t>
  </si>
  <si>
    <t>741 - 3</t>
  </si>
  <si>
    <t>NESTEA TE NEGRO/DURAZNO</t>
  </si>
  <si>
    <t>6 x 400 ML</t>
  </si>
  <si>
    <t>742 - 0</t>
  </si>
  <si>
    <t>NESTEA DURAZ RTD TE NEGR</t>
  </si>
  <si>
    <t>6 x 1500 ML</t>
  </si>
  <si>
    <t>NESTEA LIMO RTD TE NEGRO</t>
  </si>
  <si>
    <t>748 - 0</t>
  </si>
  <si>
    <t>749 - 0</t>
  </si>
  <si>
    <t>NESTEA LIMO RTD TE VERDE</t>
  </si>
  <si>
    <t>750 - 0</t>
  </si>
  <si>
    <t>756 - 0</t>
  </si>
  <si>
    <t>756 - 1</t>
  </si>
  <si>
    <t>757 - 2</t>
  </si>
  <si>
    <t>TRENCITO Chocolate Barra 8(30x24g) N1 CL</t>
  </si>
  <si>
    <t>8(30x24g)</t>
  </si>
  <si>
    <t>757 - 4</t>
  </si>
  <si>
    <t>PK 1 Display Trencito 24g +10% DCTO</t>
  </si>
  <si>
    <t>761 - 0</t>
  </si>
  <si>
    <t>MC NAVIDAD GALLETA</t>
  </si>
  <si>
    <t>10 x 250 GRS</t>
  </si>
  <si>
    <t>761 - 1</t>
  </si>
  <si>
    <t>NESTLE AIC TUTTI FRUTI</t>
  </si>
  <si>
    <t>761 - 2</t>
  </si>
  <si>
    <t>MUEBLE CAJA</t>
  </si>
  <si>
    <t>762 - 0</t>
  </si>
  <si>
    <t>Leche en polvo NIDO 3 Protectus Bolsa</t>
  </si>
  <si>
    <t>NIDO 1+ PROTECTUS LEP Softpack</t>
  </si>
  <si>
    <t>763 - 0</t>
  </si>
  <si>
    <t>18x360g</t>
  </si>
  <si>
    <t>NESTEA DURAZ RTD TE NEGRO</t>
  </si>
  <si>
    <t>6 x 400 ml</t>
  </si>
  <si>
    <t>763 - 1</t>
  </si>
  <si>
    <t>TRITON Reg CookieVanilla Medio PDQ 127.6kgCL</t>
  </si>
  <si>
    <t>127.6kg</t>
  </si>
  <si>
    <t>SVELTY CALCILOCK LDP Bolsa</t>
  </si>
  <si>
    <t>18 X 350 GRS</t>
  </si>
  <si>
    <t>791 - 0</t>
  </si>
  <si>
    <t>NAN AR</t>
  </si>
  <si>
    <t>Formula infantil NAN AR</t>
  </si>
  <si>
    <t>12 x 400 grs</t>
  </si>
  <si>
    <t>792 - 0</t>
  </si>
  <si>
    <t>Oblea bañada SUPER 8 Chuaaa</t>
  </si>
  <si>
    <t>4 x 24 x 42 GRS</t>
  </si>
  <si>
    <t>SUPER OCHO 2.0</t>
  </si>
  <si>
    <t>SUPER 8 Maní DSPLY</t>
  </si>
  <si>
    <t>4(20 x42) GRS</t>
  </si>
  <si>
    <t>793 - 0</t>
  </si>
  <si>
    <t>BONIF NESC TARRO TRAD 50GR</t>
  </si>
  <si>
    <t>BONIF JUG AL HORNO</t>
  </si>
  <si>
    <t>794 - 0</t>
  </si>
  <si>
    <t>BONIF TUCO CARNE</t>
  </si>
  <si>
    <t>BONIF PURE 125 GRS</t>
  </si>
  <si>
    <t>800 - 0</t>
  </si>
  <si>
    <t>BONIF CREMA 157GR</t>
  </si>
  <si>
    <t>801 - 0</t>
  </si>
  <si>
    <t>FITNESS SALVADO Galleta</t>
  </si>
  <si>
    <t>20 x 270 GRS</t>
  </si>
  <si>
    <t>801 - 2</t>
  </si>
  <si>
    <t>10 x 2 x 270 GRS</t>
  </si>
  <si>
    <t>Sopa para Uno MAGGI Esparragos Sobre</t>
  </si>
  <si>
    <t>6 X 24 X14 GRS</t>
  </si>
  <si>
    <t>803 - 0</t>
  </si>
  <si>
    <t>BONIF CAPRI DSP</t>
  </si>
  <si>
    <t>NESTUM BL Prob CI 5Cereales CHE</t>
  </si>
  <si>
    <t>10 x 200 grs</t>
  </si>
  <si>
    <t>808 - 0</t>
  </si>
  <si>
    <t>BONIF SOPA POLLO FIDEOS</t>
  </si>
  <si>
    <t>BONIF BASE COCINAR 60 GRS</t>
  </si>
  <si>
    <t>810 - 0</t>
  </si>
  <si>
    <t>BONIF 4 SALSA 45 GRS</t>
  </si>
  <si>
    <t>BONIF NIDO BUEN DIA 130GRS</t>
  </si>
  <si>
    <t>810 - 1</t>
  </si>
  <si>
    <t>BONIF NESC TRAD 50 GR</t>
  </si>
  <si>
    <t>BONIF CRECIDITO 215 GRS</t>
  </si>
  <si>
    <t>810 - 2</t>
  </si>
  <si>
    <t>BONIF GALLETAS MINI</t>
  </si>
  <si>
    <t>BONIF KUKY PV</t>
  </si>
  <si>
    <t>812 - 0</t>
  </si>
  <si>
    <t>BONIF CRIOLLITAS PV</t>
  </si>
  <si>
    <t>815 - 0</t>
  </si>
  <si>
    <t>NAN HA BL NWHB222</t>
  </si>
  <si>
    <t>12 x 400 GRS</t>
  </si>
  <si>
    <t>BONIFICADO KUKY</t>
  </si>
  <si>
    <t>FITNESS HONEY ALMONDS</t>
  </si>
  <si>
    <t>16 x 480 GRS</t>
  </si>
  <si>
    <t>816 - 0</t>
  </si>
  <si>
    <t>FITNESS FRUIT CEREAL</t>
  </si>
  <si>
    <t>817 - 0</t>
  </si>
  <si>
    <t>NESTEA LIMON/TE NGRO LIGHT</t>
  </si>
  <si>
    <t>820 - 0</t>
  </si>
  <si>
    <t>NESTEA LIMON/TE NEGRO LIGHT</t>
  </si>
  <si>
    <t>824 - 0</t>
  </si>
  <si>
    <t>NESTEA LIMON/TE VERDE LIGHT</t>
  </si>
  <si>
    <t>NESTEA LIMON /TE VERDE LIGHT</t>
  </si>
  <si>
    <t>829 - 0</t>
  </si>
  <si>
    <t>TRITON IMP 25% DCTO PB</t>
  </si>
  <si>
    <t>832 - 0</t>
  </si>
  <si>
    <t>CALDO POLLO CAMPO</t>
  </si>
  <si>
    <t>832 - 2</t>
  </si>
  <si>
    <t>BONIF NESCAF MIXES VIENES</t>
  </si>
  <si>
    <t>NIDAL 2 FORMULA INFANTIL</t>
  </si>
  <si>
    <t>837 - 0</t>
  </si>
  <si>
    <t>FITNESS SALVADO GALLETAS</t>
  </si>
  <si>
    <t>838 - 0</t>
  </si>
  <si>
    <t>MUG</t>
  </si>
  <si>
    <t>838 - 3</t>
  </si>
  <si>
    <t>NESTLE ESPECIALIDADES 30x400g XI</t>
  </si>
  <si>
    <t>30 x 400 GRS</t>
  </si>
  <si>
    <t>838 - 4</t>
  </si>
  <si>
    <t>BONIF TRITON CAPPUC</t>
  </si>
  <si>
    <t>838 - 10</t>
  </si>
  <si>
    <t>BONIFICADO SAHNE NUS</t>
  </si>
  <si>
    <t>838 - 11</t>
  </si>
  <si>
    <t>NIDO LEP INSTAN SOFT PACK</t>
  </si>
  <si>
    <t>18 x 400 GRS</t>
  </si>
  <si>
    <t>838 - 12</t>
  </si>
  <si>
    <t>Formula Lactea NIDO 1 Avanzado Bolsa</t>
  </si>
  <si>
    <t>838 - 13</t>
  </si>
  <si>
    <t>NIDO LEP INSTAN NUEVA FORMULA 1</t>
  </si>
  <si>
    <t>838 - 22</t>
  </si>
  <si>
    <t>PK 6 Morocha 120g + 20% DCTO (DV)</t>
  </si>
  <si>
    <t>NIDO SEMI DESCREMADA 14% Sfpk</t>
  </si>
  <si>
    <t>NIDO 5+ PROTECTUS LEP TARRO</t>
  </si>
  <si>
    <t>6 x 1600 GRS</t>
  </si>
  <si>
    <t>840 - 0</t>
  </si>
  <si>
    <t>Leche en polvo NIDO 5 Protectus Bolsa</t>
  </si>
  <si>
    <t>841 - 0</t>
  </si>
  <si>
    <t>NAN HA BL NWHB 222</t>
  </si>
  <si>
    <t>12 X 400 GRS</t>
  </si>
  <si>
    <t>NESTLE CONEJITO 70g</t>
  </si>
  <si>
    <t>48 x 70 GRS</t>
  </si>
  <si>
    <t>841 - 10</t>
  </si>
  <si>
    <t>TRENCITO Galleta ChocoManí 40x100g CL</t>
  </si>
  <si>
    <t>40x100g</t>
  </si>
  <si>
    <t>BONIF LECHE CONDENSADA CR</t>
  </si>
  <si>
    <t>845 - 0</t>
  </si>
  <si>
    <t>BONIFICADO TRENCITO 150GR</t>
  </si>
  <si>
    <t>FITNESS IMP GALL CAC FrRJO</t>
  </si>
  <si>
    <t>24 x 41 GRS</t>
  </si>
  <si>
    <t>846 - 0</t>
  </si>
  <si>
    <t>FITNESS IMP GALL CHIAMIEL</t>
  </si>
  <si>
    <t>24 x41 GRS</t>
  </si>
  <si>
    <t>847 - 0</t>
  </si>
  <si>
    <t>BONIF TRITON</t>
  </si>
  <si>
    <t>848 - 0</t>
  </si>
  <si>
    <t>BONIF SAHNE NUSS 250</t>
  </si>
  <si>
    <t>COMBO1 BK TO SCHOOL ABL</t>
  </si>
  <si>
    <t>849 - 0</t>
  </si>
  <si>
    <t>COMBO2 BK TO SCHOOL ABL</t>
  </si>
  <si>
    <t>849 - 1</t>
  </si>
  <si>
    <t>COMBO3 BK TO SCHOOL ABL</t>
  </si>
  <si>
    <t>849 - 2</t>
  </si>
  <si>
    <t>COMBO1 CFT BK TO SCHOOL</t>
  </si>
  <si>
    <t>850 - 0</t>
  </si>
  <si>
    <t>COMBO2 CFT BK TO SCHOOL</t>
  </si>
  <si>
    <t>COMBO3 CFT BK TO SCHOOL</t>
  </si>
  <si>
    <t>850 - 1</t>
  </si>
  <si>
    <t>NESTUM BL PROB C 5 CEREALES</t>
  </si>
  <si>
    <t>12 x 8 x 30 GRS</t>
  </si>
  <si>
    <t>851 - 0</t>
  </si>
  <si>
    <t>MAGGI PASTA 3 MINUTOS CARNE</t>
  </si>
  <si>
    <t>48 x 85 GRS</t>
  </si>
  <si>
    <t>MAGGI PASTA 3 MINUTOS POLLO</t>
  </si>
  <si>
    <t>852 - 0</t>
  </si>
  <si>
    <t>MUSEO</t>
  </si>
  <si>
    <t>MUSEO GALLETA BLSA</t>
  </si>
  <si>
    <t>42 X 38 GRS</t>
  </si>
  <si>
    <t>853 - 0</t>
  </si>
  <si>
    <t>NESTLE AIP POROTO CARNE</t>
  </si>
  <si>
    <t>4 X 6 X 215 GRS</t>
  </si>
  <si>
    <t>854 - 0</t>
  </si>
  <si>
    <t>PK 12 GALLET FITNESS+6GRTIS+EXHIBIDOR</t>
  </si>
  <si>
    <t>856 - 0</t>
  </si>
  <si>
    <t>24 GALLET FITNESS INDIV/GRTIS GANCHERA</t>
  </si>
  <si>
    <t>PK 24 GALLET FITNEES IND/GRTIS GANCHERA</t>
  </si>
  <si>
    <t>857 - 0</t>
  </si>
  <si>
    <t>NESCAFE CAFE CARAMEL</t>
  </si>
  <si>
    <t>6 x 8 x 136 GRS</t>
  </si>
  <si>
    <t>860 - 0</t>
  </si>
  <si>
    <t>BONIF HUEVITOS DE PASCUA</t>
  </si>
  <si>
    <t>BONIF NESTEA RTD 400</t>
  </si>
  <si>
    <t>861 - 0</t>
  </si>
  <si>
    <t>861 - 1</t>
  </si>
  <si>
    <t>24 x 48 x 1,8 GRS</t>
  </si>
  <si>
    <t>20 x 90 GRS</t>
  </si>
  <si>
    <t>20 x 90</t>
  </si>
  <si>
    <t>862 - 0</t>
  </si>
  <si>
    <t>Chocolate relleno CAPRI Trufa</t>
  </si>
  <si>
    <t>863 - 0</t>
  </si>
  <si>
    <t>Chocolate relleno CAPRI Guinda</t>
  </si>
  <si>
    <t>6 x 24 x 30</t>
  </si>
  <si>
    <t>863 - 1</t>
  </si>
  <si>
    <t>6 x 24 x 30 GRS</t>
  </si>
  <si>
    <t>871 - 0</t>
  </si>
  <si>
    <t>CAPRI TRUFA FONDANT BARRA</t>
  </si>
  <si>
    <t>876 - 0</t>
  </si>
  <si>
    <t>CAPRI GUINDA FONDANT BARRA</t>
  </si>
  <si>
    <t>SET PRODUC+HERVIDOR GRTS</t>
  </si>
  <si>
    <t>877 - 0</t>
  </si>
  <si>
    <t>SET PROD+BLSA+CUCHA+MUG GRTS</t>
  </si>
  <si>
    <t>881 - 0</t>
  </si>
  <si>
    <t>SET PROD+PARAG GRTS</t>
  </si>
  <si>
    <t>EST DOL STICK 48+POSAVUELTOS</t>
  </si>
  <si>
    <t>886 - 0</t>
  </si>
  <si>
    <t>SET PRODUC+BASURERO GRTS</t>
  </si>
  <si>
    <t>887 - 0</t>
  </si>
  <si>
    <t>888 - 0</t>
  </si>
  <si>
    <t>SUPER 8 OBLEA NARANJA BARRA</t>
  </si>
  <si>
    <t>4 x 24 x 29 GRS</t>
  </si>
  <si>
    <t>PACK ABC DIN DIA DE LA MADRE</t>
  </si>
  <si>
    <t>892 - 0</t>
  </si>
  <si>
    <t>NIDAL 2 FORMULA 800 GR</t>
  </si>
  <si>
    <t>6 x 800GRS</t>
  </si>
  <si>
    <t>905 - 0</t>
  </si>
  <si>
    <t>ACT KUKY CLASICA 2X</t>
  </si>
  <si>
    <t>906 - 0</t>
  </si>
  <si>
    <t>MAGGI SPPU VACUNO</t>
  </si>
  <si>
    <t>PACK CALDO CAR Y GALL 48 UN GRTS PURE 125</t>
  </si>
  <si>
    <t>907 - 0</t>
  </si>
  <si>
    <t>PACK CAL CAR Y VERD 48 UN GRTS PURE 125</t>
  </si>
  <si>
    <t>PACK CAL GALL Y VERD 48 UN GRTS PURE 125</t>
  </si>
  <si>
    <t>922 - 0</t>
  </si>
  <si>
    <t>PACK 18 SOPAS Y GRATIS LLEVA 2</t>
  </si>
  <si>
    <t>PACK 10 UN BUEN DIA 130 GRS Y GRTS LA 11</t>
  </si>
  <si>
    <t>923 - 0</t>
  </si>
  <si>
    <t>PACK 9 UN BUEN DIA 900 GRS Y GRS LA 10</t>
  </si>
  <si>
    <t>928 - 0</t>
  </si>
  <si>
    <t>3 COND 397+3 CREMA 157 GRTS CREMA 157</t>
  </si>
  <si>
    <t>PACK 5+1 TRENCITO 150 GRS</t>
  </si>
  <si>
    <t>929 - 0</t>
  </si>
  <si>
    <t>PACK 10+2 MINI KUKY</t>
  </si>
  <si>
    <t>930 - 0</t>
  </si>
  <si>
    <t>PACK 10+2 CRIOLLITA</t>
  </si>
  <si>
    <t>932 - 0</t>
  </si>
  <si>
    <t>PACK 10+2 TRITON</t>
  </si>
  <si>
    <t>NDG CAPPUCCINO 10Caps 6x117.5g XR</t>
  </si>
  <si>
    <t>6x117.5g</t>
  </si>
  <si>
    <t>933 - 0</t>
  </si>
  <si>
    <t>NESC DDL GST CAPP</t>
  </si>
  <si>
    <t>3 X 16 X 200 GRS</t>
  </si>
  <si>
    <t>939 - 0</t>
  </si>
  <si>
    <t>3 X 16 X 112 GRS</t>
  </si>
  <si>
    <t>940 - 0</t>
  </si>
  <si>
    <t>NESC DLC GST LAT MAC</t>
  </si>
  <si>
    <t>3 X 16 X 194,4 GRS</t>
  </si>
  <si>
    <t>Cafe NESCAFE Dolce Gusto Cappuccino</t>
  </si>
  <si>
    <t>3 X 16 X 161,6 GRS</t>
  </si>
  <si>
    <t>943 - 0</t>
  </si>
  <si>
    <t>NESC DLC GST ESP INSO</t>
  </si>
  <si>
    <t>3 X 16 X 128 GRS</t>
  </si>
  <si>
    <t>NESC DLC GST CHOCOCINO</t>
  </si>
  <si>
    <t>944 - 0</t>
  </si>
  <si>
    <t>3 X 16 X 270 GRS</t>
  </si>
  <si>
    <t>SVELTY LEP SEMIDESC SOFTPACK</t>
  </si>
  <si>
    <t>12 X 800 GRS</t>
  </si>
  <si>
    <t>946 - 0</t>
  </si>
  <si>
    <t>SVELTY LEP SIN LACTOSA</t>
  </si>
  <si>
    <t>947 - 0</t>
  </si>
  <si>
    <t>PACK CRIOLLITAS 10+1</t>
  </si>
  <si>
    <t>950 - 0</t>
  </si>
  <si>
    <t>PACK MINU KUKY 21+3</t>
  </si>
  <si>
    <t>950 - 2</t>
  </si>
  <si>
    <t>PACK ALTEZA 10+1</t>
  </si>
  <si>
    <t>952 - 0</t>
  </si>
  <si>
    <t>PACK SAHNE NUS 140GRS 10+1</t>
  </si>
  <si>
    <t>NESTLE BEBIDA CHOCOLATE</t>
  </si>
  <si>
    <t>12 x 8 x 18 GRS</t>
  </si>
  <si>
    <t>955 - 0</t>
  </si>
  <si>
    <t>PK CRECID 5+1 MIXTO POLLO VERDURA GTS+RASPE</t>
  </si>
  <si>
    <t>956 - 0</t>
  </si>
  <si>
    <t>SUPER 8 CHUAAA PROM BIP</t>
  </si>
  <si>
    <t>957 - 0</t>
  </si>
  <si>
    <t>SUPER 8 OBLEA BAÑADA PROM VTA</t>
  </si>
  <si>
    <t>4 x 24 x 29</t>
  </si>
  <si>
    <t>SUPER 8 2.0 MANI PROM VTA</t>
  </si>
  <si>
    <t>4 x 20 x 42</t>
  </si>
  <si>
    <t>958 - 0</t>
  </si>
  <si>
    <t>NESTLE CORN FLAKES Cereal 20x200g N1 CL</t>
  </si>
  <si>
    <t>20x200g</t>
  </si>
  <si>
    <t>961 - 0</t>
  </si>
  <si>
    <t>pk3GalletasMckayCoco38%Desc</t>
  </si>
  <si>
    <t>962 - 0</t>
  </si>
  <si>
    <t>GRILL MINI</t>
  </si>
  <si>
    <t>GRILL Galleta Bolsa PDQ</t>
  </si>
  <si>
    <t>1200x35</t>
  </si>
  <si>
    <t>963 - 0</t>
  </si>
  <si>
    <t>NESCAFE DLC GST Capp 16Cap 3x186.4g XR EC</t>
  </si>
  <si>
    <t>3x186.4g</t>
  </si>
  <si>
    <t>964 - 0</t>
  </si>
  <si>
    <t>MILO CEREAL 330</t>
  </si>
  <si>
    <t>18 x 330 GRS</t>
  </si>
  <si>
    <t>969 - 0</t>
  </si>
  <si>
    <t>980 - 0</t>
  </si>
  <si>
    <t>ESTRELLITAS CEREAL 330</t>
  </si>
  <si>
    <t>981 - 0</t>
  </si>
  <si>
    <t>984 - 0</t>
  </si>
  <si>
    <t>987 - 0</t>
  </si>
  <si>
    <t>NESCAFE TRADICION Tarro PRMug CL</t>
  </si>
  <si>
    <t>988 - 1</t>
  </si>
  <si>
    <t>NESTLE EL MANJAR PDQ 288x1kg CL</t>
  </si>
  <si>
    <t>288x1kg</t>
  </si>
  <si>
    <t>989 - 0</t>
  </si>
  <si>
    <t>992 - 0</t>
  </si>
  <si>
    <t>PACK LLE VA 6 FITNESS CACAO IND Y PAGA 4</t>
  </si>
  <si>
    <t>PACK LLEVA 6 GALL FITNESS CHIA IND Y PAGA 4</t>
  </si>
  <si>
    <t>997 - 0</t>
  </si>
  <si>
    <t>998 - 0</t>
  </si>
  <si>
    <t>PACK LLEVA 10 MINI KUKY Y PAGA 8</t>
  </si>
  <si>
    <t>999 - 0</t>
  </si>
  <si>
    <t>MIXES</t>
  </si>
  <si>
    <t>SBUX MIXES</t>
  </si>
  <si>
    <t>STARBUCKS Caramel Latte 10(4x23)g N3 XJ</t>
  </si>
  <si>
    <t>10(4x23)g</t>
  </si>
  <si>
    <t>1000 - 0</t>
  </si>
  <si>
    <t>PK 2 Starbucks Vainilla + 2 Starbucks Caramel + 10% DCTO (DV)</t>
  </si>
  <si>
    <t>STARBUCKS Mocha 10(4x22)g N3 XJ</t>
  </si>
  <si>
    <t>10(4x22)g</t>
  </si>
  <si>
    <t>1001 - 0</t>
  </si>
  <si>
    <t>PK 5 Alteza Fru + 5 Alteza Chiri + 2 Gratis(B2B)(DV)</t>
  </si>
  <si>
    <t>1002 - 0</t>
  </si>
  <si>
    <t>PK 6 Alteza Frutilla + 6 Alteza Chirimoy + 20% DCTO (B2B)</t>
  </si>
  <si>
    <t>1003 - 0</t>
  </si>
  <si>
    <t>PK 5 Alteza Frutiila + 5 Alteza Chirimoya + 2 Gratis</t>
  </si>
  <si>
    <t>PK 6 Alteza Frutilla + 6 Alteza Chirimoy + 20% DCTO</t>
  </si>
  <si>
    <t>1004 - 0</t>
  </si>
  <si>
    <t>PK 5 Alteza Frutilla + 1 Gratis (B2B)</t>
  </si>
  <si>
    <t>1063 - 0</t>
  </si>
  <si>
    <t>1065 - 0</t>
  </si>
  <si>
    <t>1103 - 0</t>
  </si>
  <si>
    <t>1104 - 0</t>
  </si>
  <si>
    <t>1105 - 0</t>
  </si>
  <si>
    <t>1114 - 0</t>
  </si>
  <si>
    <t>PK ALTEZA FRUTILLA 6 UNI 10% DESCUENTO</t>
  </si>
  <si>
    <t>1115 - 0</t>
  </si>
  <si>
    <t>PK 5 Alteza Fru + 5 Alteza Chiri + 2 Gratis(DV)</t>
  </si>
  <si>
    <t>ALTEZACLASICA ObleaFrutilla 24x140gN1 CL</t>
  </si>
  <si>
    <t>1118 - 0</t>
  </si>
  <si>
    <t>SAHNE NUSS Bombon 12x144g CL</t>
  </si>
  <si>
    <t>12x144g</t>
  </si>
  <si>
    <t>1129 - 0</t>
  </si>
  <si>
    <t>PACK 1 BLSA NEGRITA + 3 TRITON IMP</t>
  </si>
  <si>
    <t>1130 - 0</t>
  </si>
  <si>
    <t>CHOCAPIC ChocoCrush Cer 18x350g CL</t>
  </si>
  <si>
    <t>18x350g</t>
  </si>
  <si>
    <t>1132 - 0</t>
  </si>
  <si>
    <t>TRITON ChocolatePetit Bpak 15(2x103g) CL</t>
  </si>
  <si>
    <t>2x103g</t>
  </si>
  <si>
    <t>MOROCHA Family Galleta 18x150g CL</t>
  </si>
  <si>
    <t>18x150g</t>
  </si>
  <si>
    <t>1133 - 0</t>
  </si>
  <si>
    <t>NIDO 1+ Optimus LEP Sfpk PDQ 192x700g CL</t>
  </si>
  <si>
    <t>192x700g</t>
  </si>
  <si>
    <t>NESCAFE CAPPUCCINO 6(8x14g) N1 CL (NO USAR - TEST CLUB B)</t>
  </si>
  <si>
    <t>6(8x14g)</t>
  </si>
  <si>
    <t>1168 - 0</t>
  </si>
  <si>
    <t>PK 3 Estuches Capucchino 15% (B2B)</t>
  </si>
  <si>
    <t>1169 - 0</t>
  </si>
  <si>
    <t>NESCAFE CAPPUCCINO 6(8x14g) N1 CL</t>
  </si>
  <si>
    <t>1175 - 0</t>
  </si>
  <si>
    <t>MCKAY NAVIDAD Galleta 14x170g N1 CL</t>
  </si>
  <si>
    <t>14x170g</t>
  </si>
  <si>
    <t>1176 - 0</t>
  </si>
  <si>
    <t>TRENCITOGalletaChocolateFilled 40x120gCL</t>
  </si>
  <si>
    <t>40x120g</t>
  </si>
  <si>
    <t>TRENCITOGalletaChocolateCoated 35x120gCL</t>
  </si>
  <si>
    <t>1177 - 0</t>
  </si>
  <si>
    <t>35x120g</t>
  </si>
  <si>
    <t>1178 - 0</t>
  </si>
  <si>
    <t>NESCAFE FINASELECCIONDecafMYW12x100gCL</t>
  </si>
  <si>
    <t>1179 - 0</t>
  </si>
  <si>
    <t>NATURNES AIP VegMix Carne 4(6x205g) CL</t>
  </si>
  <si>
    <t>4(6x205g)</t>
  </si>
  <si>
    <t>1180 - 0</t>
  </si>
  <si>
    <t>NATURNES AIC VegMix Carne 4(6x205g) CL</t>
  </si>
  <si>
    <t>1181 - 0</t>
  </si>
  <si>
    <t>1182 - 0</t>
  </si>
  <si>
    <t>NATURNES AIC VegMix Pollo 4(6x205g) CL</t>
  </si>
  <si>
    <t>1184 - 0</t>
  </si>
  <si>
    <t>1185 - 0</t>
  </si>
  <si>
    <t>8 x 30 x 24 GRS</t>
  </si>
  <si>
    <t>NATURNES AIP VegMix Pollo 4(6x205g) CL</t>
  </si>
  <si>
    <t>1186 - 0</t>
  </si>
  <si>
    <t>1208 - 0</t>
  </si>
  <si>
    <t>CHOCAPIC CerOriginal Pallet 1800x100g CL</t>
  </si>
  <si>
    <t>1800x100g</t>
  </si>
  <si>
    <t>1212 - 0</t>
  </si>
  <si>
    <t>TRIX Cereal Pallet 1800x100g CL</t>
  </si>
  <si>
    <t>1213 - 0</t>
  </si>
  <si>
    <t>MAGGI TUCO Carne 24x200g PRQ1 CL</t>
  </si>
  <si>
    <t>1214 - 0</t>
  </si>
  <si>
    <t>COOKIE CRISP Cereal 18x310g N2 XW</t>
  </si>
  <si>
    <t>18x310g</t>
  </si>
  <si>
    <t>1215 - 0</t>
  </si>
  <si>
    <t>NESTLE LCA Ristra 12(26x25g) CL (DSP)</t>
  </si>
  <si>
    <t>26x25g</t>
  </si>
  <si>
    <t>1231 - 0</t>
  </si>
  <si>
    <t>MILOACTIV-GO BebChocTira 6(20x28g) N1 CL (DSP)</t>
  </si>
  <si>
    <t>20x28g</t>
  </si>
  <si>
    <t>1231 - 7</t>
  </si>
  <si>
    <t>MCKAY NAVIDAD Canela 14x150g CL</t>
  </si>
  <si>
    <t>14x150g</t>
  </si>
  <si>
    <t>NESCAFE DECAF Tarro 24x170g N1 CL</t>
  </si>
  <si>
    <t>24x170g</t>
  </si>
  <si>
    <t>1231 - 8</t>
  </si>
  <si>
    <t>MAGGI Mezcla Lista</t>
  </si>
  <si>
    <t>MAGGI Veg Salsa Bolognesa 18x40g CL</t>
  </si>
  <si>
    <t>18x40g</t>
  </si>
  <si>
    <t>1238 - 0</t>
  </si>
  <si>
    <t>COFFEE-MATE Original 12x435g XW</t>
  </si>
  <si>
    <t>12x435g</t>
  </si>
  <si>
    <t>1265 - 0</t>
  </si>
  <si>
    <t>NESCAFE DECAF MYW 24x100g CL</t>
  </si>
  <si>
    <t>24x100g</t>
  </si>
  <si>
    <t>PK Chocapic 310g + Zucosos 350g +15% DCTO (B2B)</t>
  </si>
  <si>
    <t>1266 - 0</t>
  </si>
  <si>
    <t>PK Choc310g+Trix300g+Milo300g+Zuco350g +15%DCTO</t>
  </si>
  <si>
    <t>1266 - 1</t>
  </si>
  <si>
    <t>PK Chocapic 310g Zucosos 350g +15% DCTO</t>
  </si>
  <si>
    <t>CHOCAPIC Cereal Original 18x310g CL</t>
  </si>
  <si>
    <t>1267 - 0</t>
  </si>
  <si>
    <t>PK Choc310g+Trix300g+Milo300g+Zuco350g + 15% DCTO (B2B)</t>
  </si>
  <si>
    <t>1267 - 1</t>
  </si>
  <si>
    <t>1268 - 0</t>
  </si>
  <si>
    <t>TRITON GALLETA FRUTILLA</t>
  </si>
  <si>
    <t>30 x126g</t>
  </si>
  <si>
    <t>BOMBÓN SAHNE-NUSS TRILOGÍA</t>
  </si>
  <si>
    <t>SAHNE NUSS BONBOM CHOCOLATE</t>
  </si>
  <si>
    <t>8 x 165 GRS</t>
  </si>
  <si>
    <t>1274 - 0</t>
  </si>
  <si>
    <t>NESCAFE 3 EN 1 COLGANTE</t>
  </si>
  <si>
    <t>24 X 10 X 20 GRS</t>
  </si>
  <si>
    <t>1277 - 0</t>
  </si>
  <si>
    <t>Chocolate SAHNE NUSS Bitter Barra</t>
  </si>
  <si>
    <t>15 X 250 GRS</t>
  </si>
  <si>
    <t>MAGGI SOPA CONSOME VACUNO</t>
  </si>
  <si>
    <t>20 X 62 GRS</t>
  </si>
  <si>
    <t>1283 - 0</t>
  </si>
  <si>
    <t>MAGGI SOPA POLLO CAMPO</t>
  </si>
  <si>
    <t>20 X 63 GRS</t>
  </si>
  <si>
    <t>1287 - 0</t>
  </si>
  <si>
    <t>PK 1ChocoBrownie+1ChocoBiscuitLeche+1TrencitoFilled+1TrencitoCoated 10% Dcto</t>
  </si>
  <si>
    <t>1289 - 0</t>
  </si>
  <si>
    <t>TRENCITO ChocoCookies Brownie 40x120g CL</t>
  </si>
  <si>
    <t>1290 - 0</t>
  </si>
  <si>
    <t>TRENCITO ChocoBiscuit Leche 30x78g CL</t>
  </si>
  <si>
    <t>30x78g</t>
  </si>
  <si>
    <t>1291 - 0</t>
  </si>
  <si>
    <t>NESCAFÉ Fina Selección 12x100g CL (MYW)</t>
  </si>
  <si>
    <t>1292 - 0</t>
  </si>
  <si>
    <t>PK 6 Kuky Clasica+2Criollita80gGratis(B2B)(DV)</t>
  </si>
  <si>
    <t>MC KAY CRIOLLITA 28x80g CL</t>
  </si>
  <si>
    <t>28x80g</t>
  </si>
  <si>
    <t>1293 - 0</t>
  </si>
  <si>
    <t>PK 5 Criollita 80g + 2 Gratis</t>
  </si>
  <si>
    <t>1294 - 0</t>
  </si>
  <si>
    <t>PK 5 Criollita 80g + 2 Gratis (B2B)</t>
  </si>
  <si>
    <t>1295 - 0</t>
  </si>
  <si>
    <t>MC KAY CRIOLLITA 12x175g CL</t>
  </si>
  <si>
    <t>12x175g</t>
  </si>
  <si>
    <t>1351 - 0</t>
  </si>
  <si>
    <t>PK 6 Kuky Clasica + 2 Criollita 80g Gratis</t>
  </si>
  <si>
    <t>PK 6 Kuky Clasica + 2 Criollita 80g Gratis (B2B)</t>
  </si>
  <si>
    <t>1362 - 0</t>
  </si>
  <si>
    <t>PK MinVin+MinCo+MinMan+Minmuse 21.2% DCTO</t>
  </si>
  <si>
    <t>MCKAY Museo Retro 46x35g CL</t>
  </si>
  <si>
    <t>46x35g</t>
  </si>
  <si>
    <t>1363 - 0</t>
  </si>
  <si>
    <t>PK 4MuseoRetromini+4MiniKuky4Trit+MiniNaran+4MiniMoro+1DspTritCol+18% Dcto</t>
  </si>
  <si>
    <t>1364 - 0</t>
  </si>
  <si>
    <t>PKMinVin+MinCo+MinMan+Minmuse + 21.2% DCTO (B2B)</t>
  </si>
  <si>
    <t>MCKAY Museo Retro 14x150g CL</t>
  </si>
  <si>
    <t>1365 - 0</t>
  </si>
  <si>
    <t>TRIX+CHOCAPIC Cer Mashups 18x320g CL</t>
  </si>
  <si>
    <t>18x320g</t>
  </si>
  <si>
    <t>1371 - 0</t>
  </si>
  <si>
    <t>NESTLE La Crema Caja 5(6x200cm3) N1 CL</t>
  </si>
  <si>
    <t>6x200cm3</t>
  </si>
  <si>
    <t>1372 - 0</t>
  </si>
  <si>
    <t>SBUX SMTH CARA SRP 12x51g B16</t>
  </si>
  <si>
    <t>12x51g</t>
  </si>
  <si>
    <t>TRENCITO Bolsa Huevitos 56x62g CL</t>
  </si>
  <si>
    <t>56x62g</t>
  </si>
  <si>
    <t>1400 - 0</t>
  </si>
  <si>
    <t>MOROCHA Galleta Familiar 14x180g CL</t>
  </si>
  <si>
    <t>14x180g</t>
  </si>
  <si>
    <t>1403 - 0</t>
  </si>
  <si>
    <t>CANASTA 18 SEPT</t>
  </si>
  <si>
    <t>1404 - 0</t>
  </si>
  <si>
    <t>TRITON Mini Galleta Naranja 42x40g CL</t>
  </si>
  <si>
    <t>42x40g CL</t>
  </si>
  <si>
    <t>PK ALTEZA BOCADO 6 UNI 10% DESCUENTO</t>
  </si>
  <si>
    <t>1405 - 0</t>
  </si>
  <si>
    <t>PK 3 Alteza Bocado 120g al precio de 2 B2B (SVD)</t>
  </si>
  <si>
    <t>1407 - 0</t>
  </si>
  <si>
    <t>PK 3 Alteza Bocado 120g al precio de 2 (SVD)</t>
  </si>
  <si>
    <t>1408 - 0</t>
  </si>
  <si>
    <t>ALTEZA Oblea Bocado 24x140g CL</t>
  </si>
  <si>
    <t>1413 - 0</t>
  </si>
  <si>
    <t>PK 3 BOCADO + 3 HELADO + 3 CHOCO VAINILLA + 15% DESCUENTO</t>
  </si>
  <si>
    <t>1414 - 0</t>
  </si>
  <si>
    <t>PK 3 ALTEZA BOCADO + 3 HELADO + 3 CHOCO VAINILLA CON 15% DESCUENTO</t>
  </si>
  <si>
    <t>1415 - 0</t>
  </si>
  <si>
    <t>PACK SAHNE NUSS 14 GRS 10+1</t>
  </si>
  <si>
    <t>1416 - 0</t>
  </si>
  <si>
    <t>PK MILO TIRA 4 + 1 GRATIS</t>
  </si>
  <si>
    <t>1417 - 1</t>
  </si>
  <si>
    <t>PK 2 Trencito Choco Maní 13% DCTO (DV)</t>
  </si>
  <si>
    <t>1417 - 2</t>
  </si>
  <si>
    <t>TRENCITO Choco Mani 4(12x90g) CL (Unitario)</t>
  </si>
  <si>
    <t>PK 3 Mixes Caramel + 15% DCTO (DV)</t>
  </si>
  <si>
    <t>4(12x90g)</t>
  </si>
  <si>
    <t>TRENCITO Choco Mani 4(12x90g) CL</t>
  </si>
  <si>
    <t>1417 - 4</t>
  </si>
  <si>
    <t>NESCAFE Brownie Caramel 6(7x20g) CL</t>
  </si>
  <si>
    <t>TRENCITO Choco Leche 4(12x90g) CL (Unitario)</t>
  </si>
  <si>
    <t>1425 - 0</t>
  </si>
  <si>
    <t>PK 2 Trencito Choco Leche 13% DCTO (DV)</t>
  </si>
  <si>
    <t>1467 - 0</t>
  </si>
  <si>
    <t>TRENCITO Choco Leche 4(12x90g) CL</t>
  </si>
  <si>
    <t>1472 - 0</t>
  </si>
  <si>
    <t>CHOCAPIC Mix Vainilla Cereal 18x310g CL</t>
  </si>
  <si>
    <t>18x310g CL</t>
  </si>
  <si>
    <t>PK Una Caja Mixes Cappuccino 15% DCTO(DV)</t>
  </si>
  <si>
    <t>1473 - 0</t>
  </si>
  <si>
    <t>PK 3 estuches mixes cappuccino+3 estuches mixes DOBLE choca Moka 15% (B2B)</t>
  </si>
  <si>
    <t>1474 - 0</t>
  </si>
  <si>
    <t>NESCAFE CAPPUCCINO 6(8x14g) XR</t>
  </si>
  <si>
    <t>1476 - 0</t>
  </si>
  <si>
    <t>PK Una Caja Mixes Cappuccino 15% DCTO (B2B)(DV)</t>
  </si>
  <si>
    <t>1477 - 0</t>
  </si>
  <si>
    <t>PK 3 Nescafe Doble CM + 3 Nescafe Moka 15% (B2B)(DV)</t>
  </si>
  <si>
    <t>1478 - 0</t>
  </si>
  <si>
    <t>PK 3 Nescafe Doble CM + 3 Nescafe Moka 15% (DV)</t>
  </si>
  <si>
    <t>NESCAFE Doble Choca Moka 6(8x23g) XR</t>
  </si>
  <si>
    <t>1479 - 0</t>
  </si>
  <si>
    <t>MAGGI PDQ Pure 1000x93g CL</t>
  </si>
  <si>
    <t>1000x93g</t>
  </si>
  <si>
    <t>1496 - 0</t>
  </si>
  <si>
    <t>MAGGI PDQ Pure 600x187g CL</t>
  </si>
  <si>
    <t>600x187g</t>
  </si>
  <si>
    <t>1497 - 0</t>
  </si>
  <si>
    <t>ZUCOSOS Cereal 16x700g CL</t>
  </si>
  <si>
    <t>16x700g</t>
  </si>
  <si>
    <t>1498 - 0</t>
  </si>
  <si>
    <t>PK Mixes2Vaini+2Cappu+Moka+DMoka + Poleron Gratis</t>
  </si>
  <si>
    <t>1499 - 0</t>
  </si>
  <si>
    <t>NESCAFE Vainilla Latte 6(8x18.5g) XR</t>
  </si>
  <si>
    <t>NESCAFE Moka 6(8x18g) XR</t>
  </si>
  <si>
    <t>1500 - 0</t>
  </si>
  <si>
    <t>PK 3 Estuches Moka 15% (B2B)</t>
  </si>
  <si>
    <t>1515 - 0</t>
  </si>
  <si>
    <t>MAGGI Sopa Sabor Carne Fideos 20x60g CL</t>
  </si>
  <si>
    <t>20x60g</t>
  </si>
  <si>
    <t>1516 - 0</t>
  </si>
  <si>
    <t>PK 3 CHOCOLITO + 3 CROCANTY + 10% DESCUENTO</t>
  </si>
  <si>
    <t>1517 - 0</t>
  </si>
  <si>
    <t>PK 2 CHOCOLITO + 2 CROCANTY + 10% DESCUENTO</t>
  </si>
  <si>
    <t>1519 - 0</t>
  </si>
  <si>
    <t>NESTLE Chocolito Tableta 20x88g CL</t>
  </si>
  <si>
    <t>NESTLE Crocanty Tableta 20x88g CL</t>
  </si>
  <si>
    <t>1521 - 0</t>
  </si>
  <si>
    <t>NESCAFE 3 EN 1 ESTUCHE</t>
  </si>
  <si>
    <t>12 x 8 x 20 GRS</t>
  </si>
  <si>
    <t>1522 - 0</t>
  </si>
  <si>
    <t>ALTEZA OBLEA BOCADO</t>
  </si>
  <si>
    <t>33 x 160 GRS</t>
  </si>
  <si>
    <t>1523 - 0</t>
  </si>
  <si>
    <t>ALTEZA Oblea Helado 24x140g CL</t>
  </si>
  <si>
    <t>1526 - 0</t>
  </si>
  <si>
    <t>ALTEZA OBLEA HELADO</t>
  </si>
  <si>
    <t>1527 - 0</t>
  </si>
  <si>
    <t>NESTLE CLASSIC CHOC C/LECHE</t>
  </si>
  <si>
    <t>6 x 12 x 100 GRS</t>
  </si>
  <si>
    <t>1528 - 0</t>
  </si>
  <si>
    <t>NESCAFE DECAF Tarro 24x50g N1 CL</t>
  </si>
  <si>
    <t>24x50g</t>
  </si>
  <si>
    <t>1529 - 0</t>
  </si>
  <si>
    <t>NESTLE EL MANJAR Bolsa 24x320g CL</t>
  </si>
  <si>
    <t>24x320g</t>
  </si>
  <si>
    <t>TRITON GallVainilla Tripack 10(3x116g)CL</t>
  </si>
  <si>
    <t>10(3x116g</t>
  </si>
  <si>
    <t>1530 - 0</t>
  </si>
  <si>
    <t>NESCAFÉ Fina Selección 12x50g CL (MYW)</t>
  </si>
  <si>
    <t>12x50g CL</t>
  </si>
  <si>
    <t>1531 - 0</t>
  </si>
  <si>
    <t>PK 2 UNI TRITON VAINILLA 15% DESCUENTO</t>
  </si>
  <si>
    <t>1532 - 0</t>
  </si>
  <si>
    <t>PK TRITON VAINILLA 116G 30 UNI 16% DESCUENTO</t>
  </si>
  <si>
    <t>1534 - 0</t>
  </si>
  <si>
    <t>PK 5 Triton Vainilla+3TritonChocolate+20%DCTO (B2B)</t>
  </si>
  <si>
    <t>1536 - 0</t>
  </si>
  <si>
    <t>PK 3 Triton vainilla 116g al precio de 2 (SVD)</t>
  </si>
  <si>
    <t>1537 - 0</t>
  </si>
  <si>
    <t>PK 3 Triton vainilla 116g al precio de 2 B2B (SVD)</t>
  </si>
  <si>
    <t>1538 - 0</t>
  </si>
  <si>
    <t>PK 10 Triton Vainilla + 5 Triton Chocolate + 20% DCTO (DV)</t>
  </si>
  <si>
    <t>1540 - 0</t>
  </si>
  <si>
    <t>PK 5 TRITON Vainilla 116g con 25% DCTO (B2B)</t>
  </si>
  <si>
    <t>1557 - 0</t>
  </si>
  <si>
    <t>PK Super Promo 2 Triton Vainilla116g 40% DCTO</t>
  </si>
  <si>
    <t>1558 - 0</t>
  </si>
  <si>
    <t>PK 12 Triton Vainilla + 3 gratis 20% DCTO (B2B)</t>
  </si>
  <si>
    <t>PK 5 TRITON VAINILLA + 1 INTENSA GRATIS</t>
  </si>
  <si>
    <t>1559 - 0</t>
  </si>
  <si>
    <t>PK 5 Triton Vainilla + 3 Triton Chocolate+20% DCTO</t>
  </si>
  <si>
    <t>1560 - 0</t>
  </si>
  <si>
    <t>TRITON Regular Vainilla 30x116g CL</t>
  </si>
  <si>
    <t>30x116g</t>
  </si>
  <si>
    <t>PK 5 NESCAFE 50g+1grts</t>
  </si>
  <si>
    <t>1561 - 0</t>
  </si>
  <si>
    <t>TRITON Regular Naranja 30x116g CL</t>
  </si>
  <si>
    <t>1562 - 0</t>
  </si>
  <si>
    <t>PACK 4+1 NESCAFE TRAD 50 GRS</t>
  </si>
  <si>
    <t>1563 - 0</t>
  </si>
  <si>
    <t>PK 5 TRITON CHOCOLATE + 1 INTENSA 1 GRATIS</t>
  </si>
  <si>
    <t>1580 - 0</t>
  </si>
  <si>
    <t>PK TRITON CHOCOLATE 116G 30 UNI 16% DESCUENTO</t>
  </si>
  <si>
    <t>TRITON Regular Chocolate 30x116g CL</t>
  </si>
  <si>
    <t>1581 - 0</t>
  </si>
  <si>
    <t>PK Super Promo 2 Triton Chocolate 116g 40% DCTO</t>
  </si>
  <si>
    <t>1582 - 0</t>
  </si>
  <si>
    <t>PK 2 UNI TRITON CHOCOLATE 15% DESCUENTO</t>
  </si>
  <si>
    <t>1583 - 0</t>
  </si>
  <si>
    <t>TRITON GallChocolateTripack 10(3x116g)CL</t>
  </si>
  <si>
    <t>10(3x116g)</t>
  </si>
  <si>
    <t>1584 - 0</t>
  </si>
  <si>
    <t>TRITON GallChocolate Bipack 15(2x116g)CL</t>
  </si>
  <si>
    <t>15(2x116g)</t>
  </si>
  <si>
    <t>1585 - 0</t>
  </si>
  <si>
    <t>TRITON Gall Vainilla Bipack 15(2x116g)CL</t>
  </si>
  <si>
    <t>1599 - 0</t>
  </si>
  <si>
    <t>TRITON Regular ChocoWhite 30x116g CL</t>
  </si>
  <si>
    <t>1602 - 0</t>
  </si>
  <si>
    <t>TRITON Gall Vainilla Colacion 50x39g CL</t>
  </si>
  <si>
    <t>50x39g</t>
  </si>
  <si>
    <t>GLORIA Leche Condensada Tarro 48x397g CL</t>
  </si>
  <si>
    <t>1612 - 0</t>
  </si>
  <si>
    <t>48x397g</t>
  </si>
  <si>
    <t>SAHNE NUSS PRALINE Bombon 12x144g N1 CL</t>
  </si>
  <si>
    <t>1628 - 0</t>
  </si>
  <si>
    <t>PK 4 MILO ACTIV-GO 200g + 20% DCTO (DV)</t>
  </si>
  <si>
    <t>1629 - 0</t>
  </si>
  <si>
    <t>PK MILO ACTIV-GO 200g + 15% DCTO (B2B) (DV)</t>
  </si>
  <si>
    <t>1630 - 0</t>
  </si>
  <si>
    <t>PK 4 MILO ACTIV-GO 200g + 20% DCTO (B2B) (DV)</t>
  </si>
  <si>
    <t>MILO ACTIV-GO BebChoc Stabilo 24x200g CL</t>
  </si>
  <si>
    <t>1631 - 0</t>
  </si>
  <si>
    <t>PK MILO ACTIV-GO 200g + 15% DCTO (DV)</t>
  </si>
  <si>
    <t>1634 - 0</t>
  </si>
  <si>
    <t>STARBUCKS Vanilla Latte 10(4x215g)N3 XJ</t>
  </si>
  <si>
    <t>4x21.5g</t>
  </si>
  <si>
    <t>1635 - 0</t>
  </si>
  <si>
    <t>KIT KAT 4Fngr Triplo Choc 4(24x41.5g) AR DSPLY</t>
  </si>
  <si>
    <t>4(24x41.5g)</t>
  </si>
  <si>
    <t>1637 - 0</t>
  </si>
  <si>
    <t>PK 2 Triton Intensa + 1 Gratis (B2B)</t>
  </si>
  <si>
    <t>1638 - 0</t>
  </si>
  <si>
    <t>TRITON Gall Intensa Vainilla 30x79g CL</t>
  </si>
  <si>
    <t>30x79g</t>
  </si>
  <si>
    <t>1640 - 0</t>
  </si>
  <si>
    <t>PK 4 Triton Intensa + 1 Unidad Gratis (B2B)</t>
  </si>
  <si>
    <t>1641 - 0</t>
  </si>
  <si>
    <t>PK 4 Triton Intensa + 1 Unidad Gratis</t>
  </si>
  <si>
    <t>1657 - 0</t>
  </si>
  <si>
    <t>PK 10 Triton Intensa + 2 unidades gratis (B2B)</t>
  </si>
  <si>
    <t>1658 - 0</t>
  </si>
  <si>
    <t>PK 2 Triton Intensa + 1 Gratis (DV)</t>
  </si>
  <si>
    <t>ALTEZA Oblea ChocoVainilla 24x140g CL</t>
  </si>
  <si>
    <t>1660 - 0</t>
  </si>
  <si>
    <t>NDG ESPRESSO Intense 10Caps 6x80g XR</t>
  </si>
  <si>
    <t>1661 - 0</t>
  </si>
  <si>
    <t>CHOCAPIC CEREAL</t>
  </si>
  <si>
    <t>16 X 400 GRS</t>
  </si>
  <si>
    <t>1665 - 0</t>
  </si>
  <si>
    <t>16 X 600 GRS</t>
  </si>
  <si>
    <t>1666 - 0</t>
  </si>
  <si>
    <t>10 X 800 GRS</t>
  </si>
  <si>
    <t>1667 - 0</t>
  </si>
  <si>
    <t>KITKAT Cereal 14x25g CL</t>
  </si>
  <si>
    <t>14x25g</t>
  </si>
  <si>
    <t>ALTEZACLASICA ObleaChirimoya 24x140gN1CL</t>
  </si>
  <si>
    <t>1668 - 0</t>
  </si>
  <si>
    <t>PK ALTEZA CHIRIMOYA 6 UNI 10% DESCUENTO</t>
  </si>
  <si>
    <t>1669 - 0</t>
  </si>
  <si>
    <t>PK 5 Alteza Chirimoya + 1 Gratis (B2B) (DV)</t>
  </si>
  <si>
    <t>1681 - 0</t>
  </si>
  <si>
    <t>ALTEZA CLASICA ObleaChirimoya24x140gN2CL</t>
  </si>
  <si>
    <t>24x140</t>
  </si>
  <si>
    <t>1684 - 0</t>
  </si>
  <si>
    <t>NIDO 1+PROTECTUS LEP TARRO</t>
  </si>
  <si>
    <t>1685 - 0</t>
  </si>
  <si>
    <t>Leche en polvo NIDO 3 Protectus Tarro</t>
  </si>
  <si>
    <t>1686 - 0</t>
  </si>
  <si>
    <t>Leche en polvo NIDO 5 Protectus Tarro</t>
  </si>
  <si>
    <t>6 x 1600</t>
  </si>
  <si>
    <t>NIDO LEP INST NUEV FORM 1600g</t>
  </si>
  <si>
    <t>1687 - 0</t>
  </si>
  <si>
    <t>1688 - 0</t>
  </si>
  <si>
    <t>CAPRI CHOC NARANJA FONDANT BARRA</t>
  </si>
  <si>
    <t>6 X 24 X 30 GRS</t>
  </si>
  <si>
    <t>1689 - 0</t>
  </si>
  <si>
    <t>SAHNE NUSS CHOCOLATE BARRA</t>
  </si>
  <si>
    <t>21 X 160 GRS</t>
  </si>
  <si>
    <t>1690 - 0</t>
  </si>
  <si>
    <t>14 X 100 GRS</t>
  </si>
  <si>
    <t>1692 - 0</t>
  </si>
  <si>
    <t>TRENCITO HUEVITOS ESTUCHE</t>
  </si>
  <si>
    <t>8 X 500 GRS</t>
  </si>
  <si>
    <t>BOLSA HUEVITOS 8,5g/uni</t>
  </si>
  <si>
    <t>12 X 25 X 8,5 GRS</t>
  </si>
  <si>
    <t>1698 - 0</t>
  </si>
  <si>
    <t>TRENCITO BANDEJA HUEVO 125g</t>
  </si>
  <si>
    <t>1699 - 0</t>
  </si>
  <si>
    <t>27 X 125 GRS</t>
  </si>
  <si>
    <t>NESTLE CLASSIC HUEVO DE PASCUA</t>
  </si>
  <si>
    <t>15 X 240 GRS</t>
  </si>
  <si>
    <t>1700 - 0</t>
  </si>
  <si>
    <t>3DISP S8 + 1DISP S8 NARANJA GRTS</t>
  </si>
  <si>
    <t>1701 - 0</t>
  </si>
  <si>
    <t>PK CREC POLL 5+1+RASPE</t>
  </si>
  <si>
    <t>1702 - 0</t>
  </si>
  <si>
    <t>PK CREC CARN 5+1+RASPE</t>
  </si>
  <si>
    <t>PK 5+1 TRITON VAINILLA</t>
  </si>
  <si>
    <t>1703 - 0</t>
  </si>
  <si>
    <t>PACK 6+2 FITNESS IMPULSIVA</t>
  </si>
  <si>
    <t>1704 - 0</t>
  </si>
  <si>
    <t>PACK 2 SAHNE NUSS + 1 NSTLE CLASSIC</t>
  </si>
  <si>
    <t>1710 - 0</t>
  </si>
  <si>
    <t>1711 - 0</t>
  </si>
  <si>
    <t>PK NESC/TRAD/STK GRTS EST 3EN1</t>
  </si>
  <si>
    <t>1712 - 0</t>
  </si>
  <si>
    <t>1713 - 0</t>
  </si>
  <si>
    <t>PK 3cond397+3crem157+1CREM157</t>
  </si>
  <si>
    <t>PK MILO TIRA GRTS L.EVAPORADA</t>
  </si>
  <si>
    <t>1714 - 0</t>
  </si>
  <si>
    <t>PK 3 TUCOcarne\grtsPURE 125g</t>
  </si>
  <si>
    <t>1715 - 0</t>
  </si>
  <si>
    <t>PK MILO TIRA GRTS N. BUEN DIA</t>
  </si>
  <si>
    <t>1716 - 0</t>
  </si>
  <si>
    <t>1718 - 0</t>
  </si>
  <si>
    <t>PK 3DISPS8+1DISP S8 NARANJA GRTS</t>
  </si>
  <si>
    <t>COMB12000 CFT BACK TO SCHOOL</t>
  </si>
  <si>
    <t>1719 - 0</t>
  </si>
  <si>
    <t>PK 5SAHNE250g+1GRATIS</t>
  </si>
  <si>
    <t>1742 - 0</t>
  </si>
  <si>
    <t>PK 4+1 display SUPER8</t>
  </si>
  <si>
    <t>PK SAHNE NUSS 250 4+1 grts</t>
  </si>
  <si>
    <t>1743 - 0</t>
  </si>
  <si>
    <t>1750 - 0</t>
  </si>
  <si>
    <t>PK SODA 180G 3X2</t>
  </si>
  <si>
    <t>MCKAY Gall Vino Jirafa</t>
  </si>
  <si>
    <t>24 x 175 GRS</t>
  </si>
  <si>
    <t>1753 - 0</t>
  </si>
  <si>
    <t>MCKAY NIZA Gall Jirafa</t>
  </si>
  <si>
    <t>1754 - 0</t>
  </si>
  <si>
    <t>MCKAY GallLimon Jirafa</t>
  </si>
  <si>
    <t>MCKAY Gall Marav Jirafa</t>
  </si>
  <si>
    <t>24 x 167 GRS</t>
  </si>
  <si>
    <t>1755 - 0</t>
  </si>
  <si>
    <t>NESCAFE TRAD TARRO N2</t>
  </si>
  <si>
    <t>1757 - 0</t>
  </si>
  <si>
    <t>1764 - 0</t>
  </si>
  <si>
    <t>PACK COMB 12000 ABL BACK TO SCHOOL</t>
  </si>
  <si>
    <t>PK 4 DST VINO+2 DST COCO</t>
  </si>
  <si>
    <t>1768 - 0</t>
  </si>
  <si>
    <t>PACK 1 TRITON FITNESS + POSA VUELTO</t>
  </si>
  <si>
    <t>1769 - 0</t>
  </si>
  <si>
    <t>PACK 1 TRITON SODA AGUA + POSA VUELTO</t>
  </si>
  <si>
    <t>1770 - 0</t>
  </si>
  <si>
    <t>PK 3+1 DSP SUPER8 29g</t>
  </si>
  <si>
    <t>PACK CREMA 157 GRS 4+1 GRATIS.</t>
  </si>
  <si>
    <t>1778 - 0</t>
  </si>
  <si>
    <t>PK 4+1 ECCO 50 GRS</t>
  </si>
  <si>
    <t>1783 - 0</t>
  </si>
  <si>
    <t>PACK TRENCITO HV BOLSA 18, 4+1 GRATIS</t>
  </si>
  <si>
    <t>1794 - 0</t>
  </si>
  <si>
    <t>NESCAFE TRADIC</t>
  </si>
  <si>
    <t>PK 2/STICK+TAR170/GRTS</t>
  </si>
  <si>
    <t>PK48uCALDOPO+CAR=1JUGOZOgts</t>
  </si>
  <si>
    <t>1810 - 0</t>
  </si>
  <si>
    <t>PACK 5 SOPASpollofid+5 CREMAespar+1SOPA caracolGrtis</t>
  </si>
  <si>
    <t>1824 - 0</t>
  </si>
  <si>
    <t>12 x 700</t>
  </si>
  <si>
    <t>1831 - 0</t>
  </si>
  <si>
    <t>PACK 3COL/CARNE+ 3COL/POLLO GRTS CRECID CARNE</t>
  </si>
  <si>
    <t>1832 - 0</t>
  </si>
  <si>
    <t>PK 4 Sahne Nuss 160g 25% DCTO BlackWeek</t>
  </si>
  <si>
    <t>1854 - 0</t>
  </si>
  <si>
    <t>PK 3 Sahne Nuss 160g 10% (B2B) (DV)</t>
  </si>
  <si>
    <t>PK 7 SAHNE NUSS 160G 15% (B2B) (DV)</t>
  </si>
  <si>
    <t>1858 - 0</t>
  </si>
  <si>
    <t>PK 7 Sahne Nuss 160g + 20% DCTO B2B (DV)</t>
  </si>
  <si>
    <t>1859 - 0</t>
  </si>
  <si>
    <t>1860 - 0</t>
  </si>
  <si>
    <t>PK 3 Sahne Nuss 160g 10% (DV)</t>
  </si>
  <si>
    <t>1872 - 0</t>
  </si>
  <si>
    <t>PK 6 Sahnenuss 160g + 1 Unidad Gratis (B2B)</t>
  </si>
  <si>
    <t>1873 - 0</t>
  </si>
  <si>
    <t>PK 6 Sahnenuss 160g con 15% (B2B)</t>
  </si>
  <si>
    <t>1874 - 0</t>
  </si>
  <si>
    <t>PK 2x1 NEST CLASSIC</t>
  </si>
  <si>
    <t>TRENCITO Oblea Choc 23 g</t>
  </si>
  <si>
    <t>4 x 24 x 23 GRS</t>
  </si>
  <si>
    <t>1875 - 0</t>
  </si>
  <si>
    <t>TRITON LUCUMA NUEZ</t>
  </si>
  <si>
    <t>1876 - 0</t>
  </si>
  <si>
    <t>NESCAFE MIXES LATTE MACCHIATO</t>
  </si>
  <si>
    <t>6 X 8 X 18 GRS</t>
  </si>
  <si>
    <t>1879 - 0</t>
  </si>
  <si>
    <t>PK CAPRI NARJ 20+4 GRATIS</t>
  </si>
  <si>
    <t>1899 - 0</t>
  </si>
  <si>
    <t>PK 6 NESCAFÉ 50 GR + 10% DCTO (B2B)</t>
  </si>
  <si>
    <t>1921 - 0</t>
  </si>
  <si>
    <t>PK Nes Stick173 + 3 Nes 170 + 5 Nes 50g + Poleron Gratis</t>
  </si>
  <si>
    <t>PK 6 NESCAFE 50 GR +10% DCTO (DV)</t>
  </si>
  <si>
    <t>1948 - 0</t>
  </si>
  <si>
    <t>PKStick173+5Nes50g+Vainilla+Capucci+Poleron Gratis</t>
  </si>
  <si>
    <t>1985 - 0</t>
  </si>
  <si>
    <t>8 CAFÉ NESCAFÉ TRADICIÓN 50G 17% (B2B)</t>
  </si>
  <si>
    <t>1987 - 00</t>
  </si>
  <si>
    <t>PK 12 Nescafe Tradicion 50g 15% (DV)</t>
  </si>
  <si>
    <t>1988 - 0</t>
  </si>
  <si>
    <t>PKStick173+5Nes50g+Vain+Capu+Moka+Doble+Termo Gratis</t>
  </si>
  <si>
    <t>PK 6 NESCAFE 50 GR +15% DCTO</t>
  </si>
  <si>
    <t>1989 - 0</t>
  </si>
  <si>
    <t>1990 - 0</t>
  </si>
  <si>
    <t>PK 6 NESCAFE 50 GR 20% DCTO (B2B)</t>
  </si>
  <si>
    <t>PK 6 Nescafe 50g 25% DCTO CyberDay (B2B)</t>
  </si>
  <si>
    <t>1991 - 0</t>
  </si>
  <si>
    <t>1992 - 0</t>
  </si>
  <si>
    <t>PK 6 NESCAFE 50 GR + 15% DCTO (B2B)</t>
  </si>
  <si>
    <t>1993 - 0</t>
  </si>
  <si>
    <t>PK 6 NESCAFE 50 GR + 15% DCTO</t>
  </si>
  <si>
    <t>1994 - 0</t>
  </si>
  <si>
    <t>PK 6 NESCAFÉ 50 GR + 10% DCTO</t>
  </si>
  <si>
    <t>1995 - 0</t>
  </si>
  <si>
    <t>PK 6 Nescafe Tradicion 50g + 20% DCTO</t>
  </si>
  <si>
    <t>PK 6 Nescafe Tradicion 50g + 20% DCTO (B2B)</t>
  </si>
  <si>
    <t>1996 - 0</t>
  </si>
  <si>
    <t>SUPER 8 CHUAA PRBIP N2</t>
  </si>
  <si>
    <t>4 X 24 X 42 gr.</t>
  </si>
  <si>
    <t>1997 - 0</t>
  </si>
  <si>
    <t>SUPER8 OBLEA PRVTA N2</t>
  </si>
  <si>
    <t>4 X 24 X 29 gr</t>
  </si>
  <si>
    <t>1998 - 0</t>
  </si>
  <si>
    <t>SUPER8 2.0 MANI PRVTA N2</t>
  </si>
  <si>
    <t>1999 - 0</t>
  </si>
  <si>
    <t>Pk SODA 5 +1 GRATIS</t>
  </si>
  <si>
    <t>NAN 3</t>
  </si>
  <si>
    <t>NAN3 LComfortis F V2</t>
  </si>
  <si>
    <t>12x800 gr</t>
  </si>
  <si>
    <t>2000 - 0</t>
  </si>
  <si>
    <t>SUPER 8 Frut Rjos Barra</t>
  </si>
  <si>
    <t>2001 - 0</t>
  </si>
  <si>
    <t>2002 - 0</t>
  </si>
  <si>
    <t>2003 - 0</t>
  </si>
  <si>
    <t>Pk 1 Nescafe+Hervidor</t>
  </si>
  <si>
    <t>2004 - 0</t>
  </si>
  <si>
    <t>Pk 3 Nescafe+Mochila</t>
  </si>
  <si>
    <t>2005 - 0</t>
  </si>
  <si>
    <t>PK SUPER8 20+4uni 29 grs</t>
  </si>
  <si>
    <t>2006 - 0</t>
  </si>
  <si>
    <t>PacK 2DSP SUPER8+PECHERA GRTS</t>
  </si>
  <si>
    <t>PK 4BUENDIA130g+1grtis</t>
  </si>
  <si>
    <t>2007 - 0</t>
  </si>
  <si>
    <t>PK LECHE CONDENSADA NESTLE 5+1</t>
  </si>
  <si>
    <t>2008 - 0</t>
  </si>
  <si>
    <t>PK 5 CREMAS 157g+1grtis</t>
  </si>
  <si>
    <t>2009 - 0</t>
  </si>
  <si>
    <t>PK48uCALDOPO+CAR=1PURgts</t>
  </si>
  <si>
    <t>PACK CREMAS 236GRS 5+1 Gts</t>
  </si>
  <si>
    <t>2010 - 0</t>
  </si>
  <si>
    <t>PK Triton10Vai+2LucNueGRATIS</t>
  </si>
  <si>
    <t>2011 - 0</t>
  </si>
  <si>
    <t>PK CAPRIFRUTI24+5 GRATIS</t>
  </si>
  <si>
    <t>2012 - 0</t>
  </si>
  <si>
    <t>Pk 2 Nescafe+Horno</t>
  </si>
  <si>
    <t>PK 2MILO TIRA+1NESQUIK GRATIS</t>
  </si>
  <si>
    <t>2013 - 0</t>
  </si>
  <si>
    <t>MAGGI SPPU OXTAIL</t>
  </si>
  <si>
    <t>6 x 24 x 14g</t>
  </si>
  <si>
    <t>2014 - 0</t>
  </si>
  <si>
    <t>PK 5+1 SAHNE160gALMD</t>
  </si>
  <si>
    <t>2015 - 0</t>
  </si>
  <si>
    <t>PK 5+1 NESCAFE 50g</t>
  </si>
  <si>
    <t>2016 - 0</t>
  </si>
  <si>
    <t>PK2Conde1Eva1CremGrtsS1Crem157g.</t>
  </si>
  <si>
    <t>2017 - 0</t>
  </si>
  <si>
    <t>PK 2NESCAFE 170g+Reloj Gratis</t>
  </si>
  <si>
    <t>PK 1NescafeStick/grtsCOLG3en1</t>
  </si>
  <si>
    <t>2033 - 0</t>
  </si>
  <si>
    <t>pk 2DspCALDOgallGRTS1PURÉ 125g.</t>
  </si>
  <si>
    <t>2034 - 0</t>
  </si>
  <si>
    <t>PK 18+2 SopaPOLLOc/Fideos</t>
  </si>
  <si>
    <t>2036 - 0</t>
  </si>
  <si>
    <t>PK 4+1 TUCO CARNE</t>
  </si>
  <si>
    <t>PK 2MILOTIRAgrts1tiraCHOCenPOLVO</t>
  </si>
  <si>
    <t>2052 - 0</t>
  </si>
  <si>
    <t>PK 4+1 MILO 150g</t>
  </si>
  <si>
    <t>2053 - 0</t>
  </si>
  <si>
    <t>PK 3 MILO 300g+1 gratis</t>
  </si>
  <si>
    <t>2055 - 0</t>
  </si>
  <si>
    <t>PK 6picadosPOLLOVERDgrts1coladoMANZANA</t>
  </si>
  <si>
    <t>PK 6coladoCARNEgrts1coladoDURAZNO</t>
  </si>
  <si>
    <t>2057 - 0</t>
  </si>
  <si>
    <t>PK CAPRI ALMD 24+5 GRATIS</t>
  </si>
  <si>
    <t>2058 - 0</t>
  </si>
  <si>
    <t>NESCAFE MochaDoubleChoca</t>
  </si>
  <si>
    <t>6 x 8 x 23g</t>
  </si>
  <si>
    <t>2059 - 0</t>
  </si>
  <si>
    <t>NESC TRADtarro+NESCmixVAIN</t>
  </si>
  <si>
    <t>10 x (170+148g)</t>
  </si>
  <si>
    <t>2060 - 0</t>
  </si>
  <si>
    <t>CHOCAPIC MANJAR Cereal 380g</t>
  </si>
  <si>
    <t>16 x 380g</t>
  </si>
  <si>
    <t>NESCAFE TRAD Tr+Vaso Promo</t>
  </si>
  <si>
    <t>12 x 170g</t>
  </si>
  <si>
    <t>2061 - 0</t>
  </si>
  <si>
    <t>SVELTY CALCILOCK LEP Tarro 650g</t>
  </si>
  <si>
    <t>12 x 650g</t>
  </si>
  <si>
    <t>2062 - 0</t>
  </si>
  <si>
    <t>NESCAFE TRAD CATERING</t>
  </si>
  <si>
    <t>NESCAFE TRAD Grnul Tarro</t>
  </si>
  <si>
    <t>12 x 400g</t>
  </si>
  <si>
    <t>2063 - 0</t>
  </si>
  <si>
    <t>NESTLE ACTICOL LEP Tarro 620g</t>
  </si>
  <si>
    <t>12 x 620g</t>
  </si>
  <si>
    <t>2064 - 0</t>
  </si>
  <si>
    <t>PK 20+4 TRENC OBLEA 23g</t>
  </si>
  <si>
    <t>PK 1DSP SUPER8+1HUEV18uni</t>
  </si>
  <si>
    <t>2065 - 0</t>
  </si>
  <si>
    <t>PK 2DSP SUPER8+1HUEV25un.</t>
  </si>
  <si>
    <t>2066 - 0</t>
  </si>
  <si>
    <t>PK 5SAHNE250g+1bls HUEVmnjrCAPRI</t>
  </si>
  <si>
    <t>2067 - 0</t>
  </si>
  <si>
    <t>PK 5SAHNE250g+1bls HUEVCAPRI</t>
  </si>
  <si>
    <t>2068 - 0</t>
  </si>
  <si>
    <t>PK TRITONvainPR6+2GRTS</t>
  </si>
  <si>
    <t>PK TRITON 10vain+3lucuNUEZ</t>
  </si>
  <si>
    <t>2070 - 0</t>
  </si>
  <si>
    <t>PK 2DSP SUPER8+CUELLO GRTS</t>
  </si>
  <si>
    <t>2071 - 0</t>
  </si>
  <si>
    <t>NAN PRO 3</t>
  </si>
  <si>
    <t>NAN 3 PRO BL FormInf</t>
  </si>
  <si>
    <t>12 x 800g</t>
  </si>
  <si>
    <t>2072 - 0</t>
  </si>
  <si>
    <t>PK3Crem3condes+1Crem157g.</t>
  </si>
  <si>
    <t>2073 - 0</t>
  </si>
  <si>
    <t>4 Puré 125 grs + 1 Puré 125 grs gratis</t>
  </si>
  <si>
    <t>2074 - 0</t>
  </si>
  <si>
    <t>PK 4+1 NESCAFE 50g TRADICION</t>
  </si>
  <si>
    <t>PK NESCAFEstick+MIXESvainGRTS</t>
  </si>
  <si>
    <t>2075 - 0</t>
  </si>
  <si>
    <t>PK 5+1COLADOpolloVERD 132g</t>
  </si>
  <si>
    <t>2076 - 0</t>
  </si>
  <si>
    <t>NESCAFE MIXES CAPPUCCINO</t>
  </si>
  <si>
    <t>12 x 10 x 14g</t>
  </si>
  <si>
    <t>2077 - 0</t>
  </si>
  <si>
    <t>NESCAFE MIXES CAFE VANILLE</t>
  </si>
  <si>
    <t>6 X 8 X 18.5g</t>
  </si>
  <si>
    <t>2079 - 0</t>
  </si>
  <si>
    <t>PK DSPY SPPUespa+DELANTAL grts</t>
  </si>
  <si>
    <t>MILO Tira ACTIGEN-E BebChoc</t>
  </si>
  <si>
    <t>6 x 20 x 28g</t>
  </si>
  <si>
    <t>2080 - 0</t>
  </si>
  <si>
    <t>FITNESS Cereal 360g</t>
  </si>
  <si>
    <t>18 x 360g</t>
  </si>
  <si>
    <t>2081 - 0</t>
  </si>
  <si>
    <t>FITNESS Cereal 670g</t>
  </si>
  <si>
    <t>16 x 670g</t>
  </si>
  <si>
    <t>2082 - 0</t>
  </si>
  <si>
    <t>NESCAFE MIXES CAFE VIENES</t>
  </si>
  <si>
    <t>6 x 8 x 18g</t>
  </si>
  <si>
    <t>2084 - 0</t>
  </si>
  <si>
    <t>24 x 50g</t>
  </si>
  <si>
    <t>PK 10 SOPPOLLO+2CRMESPgrtis</t>
  </si>
  <si>
    <t>2086 - 0</t>
  </si>
  <si>
    <t>PK CAPRI 2frut+1nar grts</t>
  </si>
  <si>
    <t>2086 - 5</t>
  </si>
  <si>
    <t>PK 1 Display Sahne Nuss 30g +10% DCTO</t>
  </si>
  <si>
    <t>PK CAPRI 2fond+1nar grts</t>
  </si>
  <si>
    <t>2087 - 0</t>
  </si>
  <si>
    <t>PK CAPRI 2Trufa+1nar grts</t>
  </si>
  <si>
    <t>2088 - 0</t>
  </si>
  <si>
    <t>PK CAPRI 2Guinda+1nar grts</t>
  </si>
  <si>
    <t>PK 4+1 SAHNENUSS 100g</t>
  </si>
  <si>
    <t>2095 - 0</t>
  </si>
  <si>
    <t>PK 10+1 CHOCAPIC 30g</t>
  </si>
  <si>
    <t>2097 - 0</t>
  </si>
  <si>
    <t>NESCAFE FINAselecEdenJar 50g</t>
  </si>
  <si>
    <t>12 x 50g</t>
  </si>
  <si>
    <t>2101 - 0</t>
  </si>
  <si>
    <t>NESCAFE FINAselecEdenJar 100g</t>
  </si>
  <si>
    <t>12 x 100g</t>
  </si>
  <si>
    <t>NESCAFE FINAselecEdenJar 170g</t>
  </si>
  <si>
    <t>2102 - 0</t>
  </si>
  <si>
    <t>PACK 6+1 BUEN DIA 130g</t>
  </si>
  <si>
    <t>2104 - 0</t>
  </si>
  <si>
    <t>PK 5+1 BUEN DIA 400g</t>
  </si>
  <si>
    <t>2105 - 0</t>
  </si>
  <si>
    <t>PK 7+1 NESCAFE 100g</t>
  </si>
  <si>
    <t>PK 7+1 DOLCA 100g</t>
  </si>
  <si>
    <t>2106 - 0</t>
  </si>
  <si>
    <t>PK 5 MILO+1 NESQUIK 200g</t>
  </si>
  <si>
    <t>2107 - 0</t>
  </si>
  <si>
    <t>PK 5+1 MILO 150g</t>
  </si>
  <si>
    <t>2108 - 0</t>
  </si>
  <si>
    <t>Pk Nescafe+Basurero N1</t>
  </si>
  <si>
    <t>PK DspCALDOgall+1PURÉ125g.grts</t>
  </si>
  <si>
    <t>2108 - 2</t>
  </si>
  <si>
    <t>Pk Nescafe+Manta Polar N2</t>
  </si>
  <si>
    <t>2108 - 4</t>
  </si>
  <si>
    <t>PK DSP TENCITO IMPULSIVO 14G + 15% DCTO (B2B)</t>
  </si>
  <si>
    <t>PACK 10DST+3DSTVINO</t>
  </si>
  <si>
    <t>2110 - 0</t>
  </si>
  <si>
    <t>PK 4+1 SAHNE 160g ALMD</t>
  </si>
  <si>
    <t>PK 4 SODA+1 MERMELADA grts</t>
  </si>
  <si>
    <t>2111 - 0</t>
  </si>
  <si>
    <t>PK IMPUL1tren+1SNUSS+grtsSN100g</t>
  </si>
  <si>
    <t>2112 - 0</t>
  </si>
  <si>
    <t>PK CRECI 6carneverd+1 Medias grts</t>
  </si>
  <si>
    <t>2135 - 0</t>
  </si>
  <si>
    <t>PK CRECI 6polloverd+1 Medias grts</t>
  </si>
  <si>
    <t>2136 - 0</t>
  </si>
  <si>
    <t>2141 - 0</t>
  </si>
  <si>
    <t>PK 10 SOPPOLL+2CRMESPgrtis</t>
  </si>
  <si>
    <t>2147 - 0</t>
  </si>
  <si>
    <t>PK 1NESCFstick+RELOJ grts</t>
  </si>
  <si>
    <t>2148 - 0</t>
  </si>
  <si>
    <t>PK CaldoGALL48u+ P3M grts</t>
  </si>
  <si>
    <t>PK 4 FITNESS+ GANCHERA</t>
  </si>
  <si>
    <t>2149 - 0</t>
  </si>
  <si>
    <t>PK 6 FITNESS+GANCHERA</t>
  </si>
  <si>
    <t>2150 - 0</t>
  </si>
  <si>
    <t>PK CAPRI2almd1truf+1frutGRTS</t>
  </si>
  <si>
    <t>2152 - 0</t>
  </si>
  <si>
    <t>PK CALDOcarne48u/48ugall+2AMPOLLETA</t>
  </si>
  <si>
    <t>PK 30+6 MINI SURTIDO limon GRTS</t>
  </si>
  <si>
    <t>2153 - 0</t>
  </si>
  <si>
    <t>PK 10+2 CRIOLLITAS</t>
  </si>
  <si>
    <t>2154 - 0</t>
  </si>
  <si>
    <t>PK 10+2 ALTEZA OBLEA</t>
  </si>
  <si>
    <t>2178 - 0</t>
  </si>
  <si>
    <t>PK 18+2 SopPOLLOc/Fideos</t>
  </si>
  <si>
    <t>PK 35+7 MINI SURTIDO limon GRTS</t>
  </si>
  <si>
    <t>2203 - 0</t>
  </si>
  <si>
    <t>IDEAL LEP Softpack 900 g</t>
  </si>
  <si>
    <t>10 x 900 grs</t>
  </si>
  <si>
    <t>2217 - 0</t>
  </si>
  <si>
    <t>IDEAL LEP Softpack 400 g</t>
  </si>
  <si>
    <t>18 x 400 grs</t>
  </si>
  <si>
    <t>2249 - 0</t>
  </si>
  <si>
    <t>PK 5+1 COLADOcarneVERD 132g</t>
  </si>
  <si>
    <t>2252 - 0</t>
  </si>
  <si>
    <t>PK 2NESTUM 350g+1HUGGIES</t>
  </si>
  <si>
    <t>2253 - 0</t>
  </si>
  <si>
    <t>TRITON DARK 126g</t>
  </si>
  <si>
    <t>2254 - 0</t>
  </si>
  <si>
    <t>NESTUM TrigoMiel PRPlatoCL</t>
  </si>
  <si>
    <t>6x2x350grs</t>
  </si>
  <si>
    <t>Cup Noodles</t>
  </si>
  <si>
    <t>2260 - 0</t>
  </si>
  <si>
    <t>MAGGI Espi/SalsaCarne 82g</t>
  </si>
  <si>
    <t>12x82grs</t>
  </si>
  <si>
    <t>MAGGI Espi/SalsaPollo 82g</t>
  </si>
  <si>
    <t>2263 - 0</t>
  </si>
  <si>
    <t>MAGGI Espi/SalsaQueso 82g</t>
  </si>
  <si>
    <t>2264 - 0</t>
  </si>
  <si>
    <t>CHOCAPIC Cereal 150gr</t>
  </si>
  <si>
    <t>18 x 150gr</t>
  </si>
  <si>
    <t>2265 - 0</t>
  </si>
  <si>
    <t>SUPER 8 Frut Rojos Barra</t>
  </si>
  <si>
    <t>NESTLE AGREGADOS</t>
  </si>
  <si>
    <t>2280 - 0</t>
  </si>
  <si>
    <t>NESTLE CLASSIC Galleta Choc 100g</t>
  </si>
  <si>
    <t>50 x 100g</t>
  </si>
  <si>
    <t>2281 - 0</t>
  </si>
  <si>
    <t>NESTLE ESPECIALIDADES 375g</t>
  </si>
  <si>
    <t>30 x 375 grs</t>
  </si>
  <si>
    <t>2283 - 0</t>
  </si>
  <si>
    <t>Galleta chip KUKY ChipChipers</t>
  </si>
  <si>
    <t>20 x 190grs</t>
  </si>
  <si>
    <t>PK 15% 1NescafeStick/COLG3en1</t>
  </si>
  <si>
    <t>2284 - 0</t>
  </si>
  <si>
    <t>PK 6crecCARNE+W/HUGGIES48U</t>
  </si>
  <si>
    <t>2285 - 0</t>
  </si>
  <si>
    <t>PK 6crecPOLLO+W/HUGGIES48U</t>
  </si>
  <si>
    <t>2286 - 0</t>
  </si>
  <si>
    <t>PK 1 cappu+1mixesVain Grts</t>
  </si>
  <si>
    <t>PK 1 cappu+1 Macchiato Grts</t>
  </si>
  <si>
    <t>2287 - 0</t>
  </si>
  <si>
    <t>PK V2 1 cappu+1mixesVain Grts</t>
  </si>
  <si>
    <t>2289 - 0</t>
  </si>
  <si>
    <t>PK V2 1 cappu+1 Macchiato Grts</t>
  </si>
  <si>
    <t>NSTL CLASSIC Choc Alm 100g</t>
  </si>
  <si>
    <t>50 X 100grs</t>
  </si>
  <si>
    <t>2290 - 0</t>
  </si>
  <si>
    <t>PK 10+2 NIDO BUEN DIA</t>
  </si>
  <si>
    <t>2291 - 0</t>
  </si>
  <si>
    <t>PK 40+8 NESCAFE 50g</t>
  </si>
  <si>
    <t>2292 - 0</t>
  </si>
  <si>
    <t>FITNESS Cereal Fresa 370g</t>
  </si>
  <si>
    <t>20x370g</t>
  </si>
  <si>
    <t>PK 10+2 CONDENSADA 397g</t>
  </si>
  <si>
    <t>2295 - 0</t>
  </si>
  <si>
    <t>PK 10+2 ALTEZA OBLEA 5BOC-7FRUT</t>
  </si>
  <si>
    <t>2300 - 0</t>
  </si>
  <si>
    <t>PK 6KUKY/5MiloUHT+1MiloUHT</t>
  </si>
  <si>
    <t>2301 - 0</t>
  </si>
  <si>
    <t>PK5SopPOLL/Fideos+1Caracolitos</t>
  </si>
  <si>
    <t>PK 10+2 NestleCrema157g</t>
  </si>
  <si>
    <t>2302 - 0</t>
  </si>
  <si>
    <t>PK 5+1 Nescafe Stick</t>
  </si>
  <si>
    <t>2303 - 0</t>
  </si>
  <si>
    <t>PK 5+1 MiloTira Actigen</t>
  </si>
  <si>
    <t>2304 - 0</t>
  </si>
  <si>
    <t>PK 18+2 PURE 125g</t>
  </si>
  <si>
    <t>MEALS &amp; DRINKS</t>
  </si>
  <si>
    <t>Pouch Postres</t>
  </si>
  <si>
    <t>Frutoso MznPeraDuraz 120g</t>
  </si>
  <si>
    <t>12x120gr</t>
  </si>
  <si>
    <t>2305 - 0</t>
  </si>
  <si>
    <t>Frutoso Mango Pera 120g</t>
  </si>
  <si>
    <t>2306 - 0</t>
  </si>
  <si>
    <t>Frutoso Mix Tropical 120g</t>
  </si>
  <si>
    <t>2308 - 0</t>
  </si>
  <si>
    <t>CHOCAPIC Cereal 30g</t>
  </si>
  <si>
    <t>60 X 30g</t>
  </si>
  <si>
    <t>2309 - 0</t>
  </si>
  <si>
    <t>PK 5+1 Chocapic 30g</t>
  </si>
  <si>
    <t>NESCAFE DECAF Stick 1,8g</t>
  </si>
  <si>
    <t>24x20x1,8g</t>
  </si>
  <si>
    <t>2310 - 0</t>
  </si>
  <si>
    <t>NESCAFE DECAF Frasco 50g</t>
  </si>
  <si>
    <t>12x50g</t>
  </si>
  <si>
    <t>2311 - 0</t>
  </si>
  <si>
    <t>NESCAFE DECAF Frasco 100g</t>
  </si>
  <si>
    <t>NESCAFE DECAF Frasco 170g</t>
  </si>
  <si>
    <t>2312 - 0</t>
  </si>
  <si>
    <t>PK 4+2 Crec POLLO VERD</t>
  </si>
  <si>
    <t>2313 - 0</t>
  </si>
  <si>
    <t>caja</t>
  </si>
  <si>
    <t>PK Triton10Vai+3tritonDARK</t>
  </si>
  <si>
    <t>PK 4+1 NEGRITA BOLSA</t>
  </si>
  <si>
    <t>2314 - 0</t>
  </si>
  <si>
    <t>PK 6 Espirales+Tenedores</t>
  </si>
  <si>
    <t>2315 - 0</t>
  </si>
  <si>
    <t>PK20%dscto Caldo gall+Costilla</t>
  </si>
  <si>
    <t>2316 - 0</t>
  </si>
  <si>
    <t>PK20%dscto Caldo Carne+verdura</t>
  </si>
  <si>
    <t>2317 - 0</t>
  </si>
  <si>
    <t>PK NESCAFE stick+Trad 50g</t>
  </si>
  <si>
    <t>2318 - 0</t>
  </si>
  <si>
    <t>Cereal CHOCAPIC Trocitos</t>
  </si>
  <si>
    <t>16x440g</t>
  </si>
  <si>
    <t>2319 - 0</t>
  </si>
  <si>
    <t>12x530g XW</t>
  </si>
  <si>
    <t>2320 - 0</t>
  </si>
  <si>
    <t>NESTLE CORN FLAKES Cereal 510g</t>
  </si>
  <si>
    <t>2322 - 0</t>
  </si>
  <si>
    <t>NESQUIK Cereal 400g</t>
  </si>
  <si>
    <t>2323 - 0</t>
  </si>
  <si>
    <t>MILO Cereal 800g</t>
  </si>
  <si>
    <t>10x800g</t>
  </si>
  <si>
    <t>2324 - 0</t>
  </si>
  <si>
    <t>2325 - 0</t>
  </si>
  <si>
    <t>6x10x14g</t>
  </si>
  <si>
    <t>2326 - 0</t>
  </si>
  <si>
    <t>Crema para cafe COFFEE MATE Original</t>
  </si>
  <si>
    <t>PK BON TRD 5+ 1 NESCAFE TRADICION 170GR</t>
  </si>
  <si>
    <t>2327 - 0</t>
  </si>
  <si>
    <t>PK Alteza 10+2 hel/boc</t>
  </si>
  <si>
    <t>2328 - 0</t>
  </si>
  <si>
    <t>PK 10+2 SopPOLLOc/Fideos</t>
  </si>
  <si>
    <t>2329 - 0</t>
  </si>
  <si>
    <t>PK RASPE 5+1 carne Crec</t>
  </si>
  <si>
    <t>2330 - 0</t>
  </si>
  <si>
    <t>PK RASPE 5+1 VERD CREC</t>
  </si>
  <si>
    <t>2331 - 0</t>
  </si>
  <si>
    <t>PK 4+2 CARNE CRECIDITOS</t>
  </si>
  <si>
    <t>Galletas NESTLE Fitness Naranja y Miel</t>
  </si>
  <si>
    <t>30x125g</t>
  </si>
  <si>
    <t>2332 - 0</t>
  </si>
  <si>
    <t>PK15%dscto4TritnDark/1NSCF50g</t>
  </si>
  <si>
    <t>2333 - 0</t>
  </si>
  <si>
    <t>CHOCAPIC Cereal 600g</t>
  </si>
  <si>
    <t>16 x 600 GRS</t>
  </si>
  <si>
    <t>2334 - 0</t>
  </si>
  <si>
    <t>CHOCAPIC Cereal 400g</t>
  </si>
  <si>
    <t>2335 - 0</t>
  </si>
  <si>
    <t>PK 20+4 MINI MOROCHA</t>
  </si>
  <si>
    <t>PK 10+2 Criollita</t>
  </si>
  <si>
    <t>2336 - 0</t>
  </si>
  <si>
    <t>PK 26+4 Trencito 24 gr</t>
  </si>
  <si>
    <t>2337 - 0</t>
  </si>
  <si>
    <t>PK CaldoCARNE48u+ P3M grts</t>
  </si>
  <si>
    <t>PK 1NIDO1600g+1Milo150g</t>
  </si>
  <si>
    <t>2338 - 0</t>
  </si>
  <si>
    <t>NESQUIK OPST Choc St 200g</t>
  </si>
  <si>
    <t>36 x 200g</t>
  </si>
  <si>
    <t>NESQUIK OPST Choc Tr 400g</t>
  </si>
  <si>
    <t>24 x 400g</t>
  </si>
  <si>
    <t>2339 - 0</t>
  </si>
  <si>
    <t>NESQUIK OPST Choc St 500g</t>
  </si>
  <si>
    <t>2340 - 0</t>
  </si>
  <si>
    <t>Caldo Cebolla/Ajo cj</t>
  </si>
  <si>
    <t>30x8x10g</t>
  </si>
  <si>
    <t>Caldo Cebolla/Ajo colg</t>
  </si>
  <si>
    <t>36x48x10g</t>
  </si>
  <si>
    <t>2341 - 0</t>
  </si>
  <si>
    <t>NESQUIK Cereal Estuche</t>
  </si>
  <si>
    <t>2342 - 0</t>
  </si>
  <si>
    <t>TRIX Cereal Estuche</t>
  </si>
  <si>
    <t>2343 - 0</t>
  </si>
  <si>
    <t>PK S8 display+ganchera S8</t>
  </si>
  <si>
    <t>PK S8chuaadisplay+ganchera S8</t>
  </si>
  <si>
    <t>2344 - 0</t>
  </si>
  <si>
    <t>NESTLE Leche Cond Tarro MP 100g</t>
  </si>
  <si>
    <t>12 (4x100g)</t>
  </si>
  <si>
    <t>2345 - 0</t>
  </si>
  <si>
    <t>PK 10+2 CREMA 236g</t>
  </si>
  <si>
    <t>10 + 2 KUKY CLASICA</t>
  </si>
  <si>
    <t>2346 - 0</t>
  </si>
  <si>
    <t>Exhibidor ABL</t>
  </si>
  <si>
    <t>2347 - 0</t>
  </si>
  <si>
    <t>6 Creciditos Pollo Verduras + Galletita Nestum Gratis</t>
  </si>
  <si>
    <t>2348 - 0</t>
  </si>
  <si>
    <t>Manjar NESTLE Receta Casera</t>
  </si>
  <si>
    <t>12x1kg</t>
  </si>
  <si>
    <t>Manjar NESTLE El Manjar</t>
  </si>
  <si>
    <t>2350 - 0</t>
  </si>
  <si>
    <t>PK 4+1 TRITON VAINILLA NORMAL</t>
  </si>
  <si>
    <t>2351 - 0</t>
  </si>
  <si>
    <t>PK 4+1 TRITON PR</t>
  </si>
  <si>
    <t>2352 - 0</t>
  </si>
  <si>
    <t>PK 4+1 TRITON NARANJA</t>
  </si>
  <si>
    <t>2353 - 0</t>
  </si>
  <si>
    <t>PK 4+1 TRITON CAPPUCCINO</t>
  </si>
  <si>
    <t>2354 - 0</t>
  </si>
  <si>
    <t>PK 4+1 TRITON CHOCOLATE</t>
  </si>
  <si>
    <t>2355 - 0</t>
  </si>
  <si>
    <t>PK 4+1 TRITON LUCUMA</t>
  </si>
  <si>
    <t>PK 4+1 TRITON DARK</t>
  </si>
  <si>
    <t>2356 - 0</t>
  </si>
  <si>
    <t>PK Batido 4 Frut+4Dam+4Vain (10+2)</t>
  </si>
  <si>
    <t>2357 - 0</t>
  </si>
  <si>
    <t>PK 3+1 Sopas GRTS</t>
  </si>
  <si>
    <t>2358 - 0</t>
  </si>
  <si>
    <t>Pack Triton Vainilla 10+2</t>
  </si>
  <si>
    <t>MAGGI Sopa CostillaFid ViveBien CL</t>
  </si>
  <si>
    <t>20x56g</t>
  </si>
  <si>
    <t>2359 - 0</t>
  </si>
  <si>
    <t>Sopa MAGGI Vive Bien Pollo con Fideos</t>
  </si>
  <si>
    <t>20x60</t>
  </si>
  <si>
    <t>2360 - 0</t>
  </si>
  <si>
    <t>Sopa MAGGI Vive Bien Caracolitos</t>
  </si>
  <si>
    <t>2361 - 0</t>
  </si>
  <si>
    <t>Crema MAGGI Vive Bien de Esparragos</t>
  </si>
  <si>
    <t>20x64g</t>
  </si>
  <si>
    <t>2362 - 0</t>
  </si>
  <si>
    <t>MAGGI SPU Esparrago ViveBien CL</t>
  </si>
  <si>
    <t>6(24x14g)</t>
  </si>
  <si>
    <t>MAGGI SPU Pollo Vive Bien CL</t>
  </si>
  <si>
    <t>2363 - 0</t>
  </si>
  <si>
    <t>MAGGI SPU Tomate Vive Bien CL</t>
  </si>
  <si>
    <t>2364 - 0</t>
  </si>
  <si>
    <t>MAGGI Caldo Gallina en Polvo CL</t>
  </si>
  <si>
    <t>30(10x8g)</t>
  </si>
  <si>
    <t>2365 - 0</t>
  </si>
  <si>
    <t>MAGGI Caldo En Polvo Verdura CL</t>
  </si>
  <si>
    <t>2366 - 0</t>
  </si>
  <si>
    <t>MAGGI Caldo En Polvo Costilla CL</t>
  </si>
  <si>
    <t>2368 - 0</t>
  </si>
  <si>
    <t>2CondNestlé+2Crem157+2Evap+2Mnjar200+Pizarra Grts</t>
  </si>
  <si>
    <t>NESC DLC GST EspRistArdenza16Cap</t>
  </si>
  <si>
    <t>2369 - 0</t>
  </si>
  <si>
    <t>2370 - 0</t>
  </si>
  <si>
    <t>3x112</t>
  </si>
  <si>
    <t>2371 - 0</t>
  </si>
  <si>
    <t>2372 - 0</t>
  </si>
  <si>
    <t>2373 - 0</t>
  </si>
  <si>
    <t>2374 - 0</t>
  </si>
  <si>
    <t>SVELTY Yoghurt Trozos PiñaDur CL</t>
  </si>
  <si>
    <t>48x120</t>
  </si>
  <si>
    <t>2376 - 0</t>
  </si>
  <si>
    <t>FITNESS Cereal PR JIRAFA CL</t>
  </si>
  <si>
    <t>16x420</t>
  </si>
  <si>
    <t>2377 - 0</t>
  </si>
  <si>
    <t>1 Tradición Stick +50 Vasos de regalo</t>
  </si>
  <si>
    <t>2378 - 0</t>
  </si>
  <si>
    <t>MAGGI Soup Beef With Vegetable 20x72g CL 30%</t>
  </si>
  <si>
    <t>2379 - 0</t>
  </si>
  <si>
    <t>Caldo de Carne 48 con 25%</t>
  </si>
  <si>
    <t>PK 1Nesc stick+1Nescafe 50gr Grts</t>
  </si>
  <si>
    <t>2380 - 0</t>
  </si>
  <si>
    <t>PK S8 Maní + S8 Normal 25% descto</t>
  </si>
  <si>
    <t>2381 - 0</t>
  </si>
  <si>
    <t>PK TradStick+DecafStick + Exhibidor Regalo</t>
  </si>
  <si>
    <t>2382 - 0</t>
  </si>
  <si>
    <t>PK Mixes (1Cappuc+1Vain+1Mok+1DChMok)+ Exhibidor Pai de Regalo</t>
  </si>
  <si>
    <t>Galleta sandwich TRITON Limon - White</t>
  </si>
  <si>
    <t>2383 - 0</t>
  </si>
  <si>
    <t>30x126g</t>
  </si>
  <si>
    <t>PK Mixes (1Cappuc+1Vain+1Mok+1DChMok)+ Exhibidor Cartón de Regalo</t>
  </si>
  <si>
    <t>2384 - 0</t>
  </si>
  <si>
    <t>PK 15 + 2 KITKAT + EXHIBIDOR PROMOCIONAL</t>
  </si>
  <si>
    <t>2385 - 0</t>
  </si>
  <si>
    <t>PK 20 + 4 KITKAT + EXHIBIDOR PROMOCIONAL</t>
  </si>
  <si>
    <t>2386 - 0</t>
  </si>
  <si>
    <t>PK 30 + 6 KITKAT + EXHIBIDOR PROMOCIONAL</t>
  </si>
  <si>
    <t>1 Tuco 245grs+Tallarin Regalo</t>
  </si>
  <si>
    <t>2387 - 0</t>
  </si>
  <si>
    <t>2 pack Tuco 4x3 + Exhibidor Regalo</t>
  </si>
  <si>
    <t>2388 - 0</t>
  </si>
  <si>
    <t>2 Tiras Caldos en Polvo + Exhibidor Regalo</t>
  </si>
  <si>
    <t>2389 - 0</t>
  </si>
  <si>
    <t>2 Condensada + 3 Manjar 20% Descuento</t>
  </si>
  <si>
    <t>2390 - 0</t>
  </si>
  <si>
    <t>2 Pollo Fideos, 2 Caracolitos y 1 crema Pollo + Exhibidor de Regalo</t>
  </si>
  <si>
    <t>TRITONAZO (3 VAIN) 32% DSCTO</t>
  </si>
  <si>
    <t>2391 - 0</t>
  </si>
  <si>
    <t>TRITONAZO (3 CHOCO) 32% DSCTO</t>
  </si>
  <si>
    <t>2392 - 0</t>
  </si>
  <si>
    <t>TRITONAZO (3 DARK) 32% DSCTO</t>
  </si>
  <si>
    <t>TRITONAZO (1Vain+1Choco+1Dark) 32% DSCTO</t>
  </si>
  <si>
    <t>2393 - 0</t>
  </si>
  <si>
    <t>PK 1MixCap+MixVain+Trad50gr+TradStick+DecaStick+3en1ti+Basur grts</t>
  </si>
  <si>
    <t>2394 - 0</t>
  </si>
  <si>
    <t>PRESTIGIO Galleta Oblea 32x80g CL</t>
  </si>
  <si>
    <t>2395 - 0</t>
  </si>
  <si>
    <t>MAGGI Pack Sopa y Crema CL</t>
  </si>
  <si>
    <t>4x352g</t>
  </si>
  <si>
    <t>3 MINILIMON/2MINIMANT+1MINIMANTGRTS</t>
  </si>
  <si>
    <t>2396 - 0</t>
  </si>
  <si>
    <t>MINI MOROCHA 5+1 GRTS</t>
  </si>
  <si>
    <t>2397 - 0</t>
  </si>
  <si>
    <t>PR NESCDLCGST MarrakeshStTea16Cap3x116,8 15%</t>
  </si>
  <si>
    <t>2398 - 0</t>
  </si>
  <si>
    <t>PK S8 rayado 20+4 GRTS</t>
  </si>
  <si>
    <t>PK 3 S8 Normal+1 S8 Rayado Grts</t>
  </si>
  <si>
    <t>2399 - 0</t>
  </si>
  <si>
    <t>PROMO 5 Crema Nestlé 157g 10%</t>
  </si>
  <si>
    <t>2400 - 0</t>
  </si>
  <si>
    <t>NESCAFE FINA SELECCION Stk 12(60x1.8g)CL</t>
  </si>
  <si>
    <t>12(60x1.8g)</t>
  </si>
  <si>
    <t>NESCAFE Shakissimo Capp Vaso 20x190ml C</t>
  </si>
  <si>
    <t>2401 - 0</t>
  </si>
  <si>
    <t>20x190ml</t>
  </si>
  <si>
    <t>NESCAFE Shakissimo Caram Vaso20x190mlC</t>
  </si>
  <si>
    <t>2405 - 0</t>
  </si>
  <si>
    <t>NESCAFE Shakissimo Moka Vaso 20x190ml CL</t>
  </si>
  <si>
    <t>2406 - 0</t>
  </si>
  <si>
    <t>Leche en polvo NIDO Forticrece Sin lac Tarro</t>
  </si>
  <si>
    <t>6x1440g</t>
  </si>
  <si>
    <t>2407 - 0</t>
  </si>
  <si>
    <t>NESTLE AIC Carne Verduras 8(6x132g)N1 CL NATURNES</t>
  </si>
  <si>
    <t>8(6x132g)</t>
  </si>
  <si>
    <t>2408 - 0</t>
  </si>
  <si>
    <t>NESTLE AIC Pollo Verduras 8(6x132g)N1CL NATURNES</t>
  </si>
  <si>
    <t>2409 - 0</t>
  </si>
  <si>
    <t>PK 2 Colado Pavo Verdura +1 gratis</t>
  </si>
  <si>
    <t>Colado NESTLE NATURNES Pavo y Verduras</t>
  </si>
  <si>
    <t>4(6x215g)</t>
  </si>
  <si>
    <t>2411 - 0</t>
  </si>
  <si>
    <t>Colado NESTLE NATURNES Carne y Verduras</t>
  </si>
  <si>
    <t>2412 - 0</t>
  </si>
  <si>
    <t>PK 3 Colado Carne Verduras + 10% DCTO</t>
  </si>
  <si>
    <t>2413 - 0</t>
  </si>
  <si>
    <t>PK 6 Colado NATCarne y Verduras 215g 10% DCTO</t>
  </si>
  <si>
    <t>PK 2 Colado Carnes y verduras + 1 gratis</t>
  </si>
  <si>
    <t>2416 - 0</t>
  </si>
  <si>
    <t>Caja</t>
  </si>
  <si>
    <t>PK 5+1 Colado NESTLE NATURNES Carne y Verduras 215g (B2B)</t>
  </si>
  <si>
    <t>2417 - 0</t>
  </si>
  <si>
    <t>PK 6 Colado Carne y verduras 25% DCTO BlackWeek</t>
  </si>
  <si>
    <t>PK 6 Colado NATCarne y Verduras 215g 10% DCTO (B2B)</t>
  </si>
  <si>
    <t>2418 - 0</t>
  </si>
  <si>
    <t>PK 3 Colado Pollo y Verduras + 10% DCTO</t>
  </si>
  <si>
    <t>2419 - 0</t>
  </si>
  <si>
    <t>PK 2 Colado Pollo verdura 215g + 1 gratis (B2B)</t>
  </si>
  <si>
    <t>2425 - 0</t>
  </si>
  <si>
    <t>NESTLE AIC Pollo Verdura 4(6x215g)N1CL (Colado)</t>
  </si>
  <si>
    <t>2426 - 0</t>
  </si>
  <si>
    <t>PK 5 Colado Pollo verdura + 1 Gratis (B2B)</t>
  </si>
  <si>
    <t>2427 - 0</t>
  </si>
  <si>
    <t>PK 2 Picados Pollo verdura 215g + 1 gratis</t>
  </si>
  <si>
    <t>PK 5 Colado Pollo verdura + 1 Gratis</t>
  </si>
  <si>
    <t>2428 - 0</t>
  </si>
  <si>
    <t>PK 6 Colado NAT Pollo y Verduras 215g 10% DCTO</t>
  </si>
  <si>
    <t>2429 - 0</t>
  </si>
  <si>
    <t>Colado NATURNES Pollo Verduras 4(6x205g) CL</t>
  </si>
  <si>
    <t>2430 - 0</t>
  </si>
  <si>
    <t>PK 2 Colado Pollo Verdura + 1 gratis</t>
  </si>
  <si>
    <t>2431 - 0</t>
  </si>
  <si>
    <t>PK 6 Colado NAT Pollo y Verduras 215g 10% DCTO (B2B)</t>
  </si>
  <si>
    <t>PK 3 Colado Pollo y Verduras + 10% DCTO (B2B)</t>
  </si>
  <si>
    <t>2432 - 0</t>
  </si>
  <si>
    <t>PK 3 Colado Carne Verduras + 10 DCTO% (B2B)</t>
  </si>
  <si>
    <t>2433 - 0</t>
  </si>
  <si>
    <t>Colado NESTLE NATURNES Zapallito Carne</t>
  </si>
  <si>
    <t>2434 - 0</t>
  </si>
  <si>
    <t>NATURNES AIP Carne Verduras 4(6x205g) CL</t>
  </si>
  <si>
    <t>PK 2 Picado Carne Verduras + 1 gratis</t>
  </si>
  <si>
    <t>2435 - 0</t>
  </si>
  <si>
    <t>NATURNES Carne Verduras 4(6x205g) CL</t>
  </si>
  <si>
    <t>2436 - 0</t>
  </si>
  <si>
    <t>PK 5 Picados Carne Verdura + 1 Gratis</t>
  </si>
  <si>
    <t>2437 - 0</t>
  </si>
  <si>
    <t>Picado NESTLE NATURNES Carne Verduras</t>
  </si>
  <si>
    <t>PK 5 Picados Carne Verdura + 1 Gratis (B2B)</t>
  </si>
  <si>
    <t>2438 - 0</t>
  </si>
  <si>
    <t>Picado NESTLE NATURNES Pollo Zanah Arroz</t>
  </si>
  <si>
    <t>2439 - 0</t>
  </si>
  <si>
    <t>Picado NESTLE NATURNES Pollo y Verduras</t>
  </si>
  <si>
    <t>2440 - 0</t>
  </si>
  <si>
    <t>PK 2 Picado Pollo Verduras + 1 gratis</t>
  </si>
  <si>
    <t>2441 - 0</t>
  </si>
  <si>
    <t>PK 2 Picados Pollo verdura 215g + 1 gratis (B2B)</t>
  </si>
  <si>
    <t>Picado NESTLE NATURNES Carne Espinaca</t>
  </si>
  <si>
    <t>2442 - 0</t>
  </si>
  <si>
    <t>Picado NESTLE NATURNES Carbonada</t>
  </si>
  <si>
    <t>12x250g</t>
  </si>
  <si>
    <t>2444 - 0</t>
  </si>
  <si>
    <t>Picado NESTLE NATURNES Cazuela de Ave</t>
  </si>
  <si>
    <t>2445 - 0</t>
  </si>
  <si>
    <t>Picado NESTLE NATURNES Cazuela de Vacuno</t>
  </si>
  <si>
    <t>2452 - 0</t>
  </si>
  <si>
    <t>Picado NESTLE NATURNES Charquican</t>
  </si>
  <si>
    <t>NESTLE AIC Durazno 8(6x115g)N1 CL NATURNES</t>
  </si>
  <si>
    <t>2453 - 0</t>
  </si>
  <si>
    <t>2455 - 0</t>
  </si>
  <si>
    <t>NESTLE AIC Manzana 8(6x115g)N1 CL NATURNES</t>
  </si>
  <si>
    <t>NESTLE AIC Pera 8(6x115g)N1 CL NATURNES</t>
  </si>
  <si>
    <t>2456 - 0</t>
  </si>
  <si>
    <t>Promo 5 crema Nestle 157grs 10%</t>
  </si>
  <si>
    <t>2457 - 0</t>
  </si>
  <si>
    <t>PK 5MINI LIMON+1MANTEQ GRTS</t>
  </si>
  <si>
    <t>2458 - 0</t>
  </si>
  <si>
    <t>PK 3+1 SUPER 8 RAYADO</t>
  </si>
  <si>
    <t>2459 - 0</t>
  </si>
  <si>
    <t>NESTLE MCKAY SURTIDO MINI GALL MP</t>
  </si>
  <si>
    <t>2460 - 0</t>
  </si>
  <si>
    <t>PK 5 Leche cond Leche Sur+1 grts</t>
  </si>
  <si>
    <t>2461 - 0</t>
  </si>
  <si>
    <t>CAPRI Choc Manjar Fondant Bar 30g</t>
  </si>
  <si>
    <t>6x24x30g</t>
  </si>
  <si>
    <t>2462 - 0</t>
  </si>
  <si>
    <t>NESTUM Mi Primera Galletita</t>
  </si>
  <si>
    <t>6x180g</t>
  </si>
  <si>
    <t>NESTLE AIR Leche Choc Barra CL</t>
  </si>
  <si>
    <t>2463 - 0</t>
  </si>
  <si>
    <t>NESTLE AIR Duo Choc Barra CL</t>
  </si>
  <si>
    <t>2464 - 0</t>
  </si>
  <si>
    <t>FITNESS Cereal CL</t>
  </si>
  <si>
    <t>2465 - 0</t>
  </si>
  <si>
    <t>MCKAY NutriActive ChocoChips CL</t>
  </si>
  <si>
    <t>14(5x22g)</t>
  </si>
  <si>
    <t>MCKAY NutriActive Gall Frut CL</t>
  </si>
  <si>
    <t>12(5x25g)</t>
  </si>
  <si>
    <t>2466 - 0</t>
  </si>
  <si>
    <t>SAHNE NUSS AIR</t>
  </si>
  <si>
    <t>SAHNE NUSS AIR Chocolate Barra CL</t>
  </si>
  <si>
    <t>15x160g</t>
  </si>
  <si>
    <t>2467 - 0</t>
  </si>
  <si>
    <t>SAHNE NUSS PRALINE Choc Bar CL</t>
  </si>
  <si>
    <t>15x205g</t>
  </si>
  <si>
    <t>2468 - 0</t>
  </si>
  <si>
    <t>SAHNE NUSS Mazapan Choc Barra CL</t>
  </si>
  <si>
    <t>2470 - 0</t>
  </si>
  <si>
    <t>VITALIFE AVENA MIEL PQ</t>
  </si>
  <si>
    <t>VITALIFE 4 CEREALES PQ</t>
  </si>
  <si>
    <t>2471 - 0</t>
  </si>
  <si>
    <t>VITALIFE MINI</t>
  </si>
  <si>
    <t>VITALIFE MINI 4 CEREALES SB</t>
  </si>
  <si>
    <t>2472 - 0</t>
  </si>
  <si>
    <t>GALLETA MILO</t>
  </si>
  <si>
    <t>MILO GALLETA FAMILIAR PQTE</t>
  </si>
  <si>
    <t>2473 - 0</t>
  </si>
  <si>
    <t>MILO GALLETA FAMILIAR PQTE (B)</t>
  </si>
  <si>
    <t>TRENCITO BARRA PROMO</t>
  </si>
  <si>
    <t>14 x 150 GRS</t>
  </si>
  <si>
    <t>2474 - 0</t>
  </si>
  <si>
    <t>PACK GALLETAS DST MAYO</t>
  </si>
  <si>
    <t>24 X140 GRS</t>
  </si>
  <si>
    <t>2475 - 0</t>
  </si>
  <si>
    <t>NESCAFE Tr BLSA</t>
  </si>
  <si>
    <t>10 x 170 GRS</t>
  </si>
  <si>
    <t>2476 - 0</t>
  </si>
  <si>
    <t>PACK CAFES/HERVIDOR</t>
  </si>
  <si>
    <t>12(96 x 1,8) GRS</t>
  </si>
  <si>
    <t>2477 - 0</t>
  </si>
  <si>
    <t>PACK CAFES/MINI MUGS</t>
  </si>
  <si>
    <t>2478 - 0</t>
  </si>
  <si>
    <t>NESCAFE MIXES MACCHIATO</t>
  </si>
  <si>
    <t>6 x 8 x 22 GRS</t>
  </si>
  <si>
    <t>NESCAFE MOCHA D CHOCA</t>
  </si>
  <si>
    <t>6 x 8 x 23 GRS</t>
  </si>
  <si>
    <t>2479 - 0</t>
  </si>
  <si>
    <t>PASTA 3MIN QUESO</t>
  </si>
  <si>
    <t>24 x 85 GRS</t>
  </si>
  <si>
    <t>2480 - 0</t>
  </si>
  <si>
    <t>PASTA 3MIN VERDURAS</t>
  </si>
  <si>
    <t>2482 - 0</t>
  </si>
  <si>
    <t>PASTA 3MIN COSTILLA</t>
  </si>
  <si>
    <t>MAGGI PURE DE PAPAS MERKEN</t>
  </si>
  <si>
    <t>2486 - 0</t>
  </si>
  <si>
    <t>20 x 140 GRS</t>
  </si>
  <si>
    <t>MAGGI PURE PAPASA NAP</t>
  </si>
  <si>
    <t>2487 - 0</t>
  </si>
  <si>
    <t>PACK 2 SUPER8/HUEVOS</t>
  </si>
  <si>
    <t>4 x 24 x 29 GRM</t>
  </si>
  <si>
    <t>2488 - 0</t>
  </si>
  <si>
    <t>PACK 2 SNUSS/HUEVOS</t>
  </si>
  <si>
    <t>2490 - 0</t>
  </si>
  <si>
    <t>SAHNE NUSS CRISPY NUTS</t>
  </si>
  <si>
    <t>14 x 90 GRM</t>
  </si>
  <si>
    <t>CHOCAPIC Cereal PDQ PRIA5</t>
  </si>
  <si>
    <t>288x400g CL</t>
  </si>
  <si>
    <t>2491 - 0</t>
  </si>
  <si>
    <t>960x150g</t>
  </si>
  <si>
    <t>FIT CarameloBarraCeMP 8(6x23.5g)</t>
  </si>
  <si>
    <t>2492 - 0</t>
  </si>
  <si>
    <t>FIT Chocolate BarraCeMP 8(6x23.5g)</t>
  </si>
  <si>
    <t>2493 - 0</t>
  </si>
  <si>
    <t>FITNESS NTR CerBr MP 8(6x23.5g)</t>
  </si>
  <si>
    <t>2494 - 0</t>
  </si>
  <si>
    <t>Barra de cereal CHOCAPIC</t>
  </si>
  <si>
    <t>8(6x25g)</t>
  </si>
  <si>
    <t>2495 - 0</t>
  </si>
  <si>
    <t>12x480g</t>
  </si>
  <si>
    <t>2496 - 0</t>
  </si>
  <si>
    <t>2497 - 0</t>
  </si>
  <si>
    <t>PK TradStick+4Tarro50+Carro grts</t>
  </si>
  <si>
    <t>2499 - 0</t>
  </si>
  <si>
    <t>Nescafé Dolca 50g. 5+1</t>
  </si>
  <si>
    <t>PK CHOCAPIC 30GR 10+2</t>
  </si>
  <si>
    <t>2500 - 0</t>
  </si>
  <si>
    <t>PK 20 KIT KAT + GATO KITKAT DE REGALO</t>
  </si>
  <si>
    <t>PK 24 KIT KAT + RELOJ DE REGALO</t>
  </si>
  <si>
    <t>2501 - 0</t>
  </si>
  <si>
    <t>PK 10 KIT KAT + MITONES DE REGALO</t>
  </si>
  <si>
    <t>2502 - 0</t>
  </si>
  <si>
    <t>PK 36 KIT KAT + POLAR DE REGALO</t>
  </si>
  <si>
    <t>6 Creciditos Carne Verduras + Galletita Nestum Gratis</t>
  </si>
  <si>
    <t>2503 - 0</t>
  </si>
  <si>
    <t>PK MINI KUKY 35+7 Grts</t>
  </si>
  <si>
    <t>2504 - 0</t>
  </si>
  <si>
    <t>PK S8 2DISP+1MUEBLE S8</t>
  </si>
  <si>
    <t>PK S8chuaa 1disp+1MUEBLE S8</t>
  </si>
  <si>
    <t>2505 - 0</t>
  </si>
  <si>
    <t>PK 40MINIS+GANCHERA CONQUISTA</t>
  </si>
  <si>
    <t>2506 - 0</t>
  </si>
  <si>
    <t>PK 20MINIS+GANCHERA McKay</t>
  </si>
  <si>
    <t>2509 - 0</t>
  </si>
  <si>
    <t>NESQUIK OPTISTARTFrutStabilo</t>
  </si>
  <si>
    <t>2510 - 0</t>
  </si>
  <si>
    <t>FITNESS Cereal 18x360g XW</t>
  </si>
  <si>
    <t>2515 - 0</t>
  </si>
  <si>
    <t>2516 - 0</t>
  </si>
  <si>
    <t>Formula infantil ALFAMINO Tarro</t>
  </si>
  <si>
    <t>6 x 400g</t>
  </si>
  <si>
    <t>PK 1NESCSTICK+1NESCVANILLE GRTS</t>
  </si>
  <si>
    <t>2524 - 0</t>
  </si>
  <si>
    <t>PK 5TRITON PR+1Tritondark Grts</t>
  </si>
  <si>
    <t>MAGGICaldoCebollaAjoCstll 10g (Especiero)</t>
  </si>
  <si>
    <t>16 x 10g</t>
  </si>
  <si>
    <t>2525 - 0</t>
  </si>
  <si>
    <t>2526 - 0</t>
  </si>
  <si>
    <t>1Ecc50+NeTradSti+Ne3en1Colg+DolTa50gr+NeMixCap+NeMixVan+NeDecSti+CaFeria gratis</t>
  </si>
  <si>
    <t>4 Caldos + Regalo Herramientas</t>
  </si>
  <si>
    <t>2528 - 0</t>
  </si>
  <si>
    <t>Nescafé Tradición Tarro de 100g 5+1</t>
  </si>
  <si>
    <t>2530 - 0</t>
  </si>
  <si>
    <t>3 Pure de 250+1 Grts</t>
  </si>
  <si>
    <t>2531 - 0</t>
  </si>
  <si>
    <t>Nes Trad 170gr+1 Nes MocDc + 1Nes Mix Cap + Nes Trad 50gr + Mochila Gratis</t>
  </si>
  <si>
    <t>Nes MocDc + 1Nes Mix Cap + Nes Trad 50gr + Paragua Gratis</t>
  </si>
  <si>
    <t>2532 - 0</t>
  </si>
  <si>
    <t>S8 chuaa 2 display + 1 pechera</t>
  </si>
  <si>
    <t>2533 - 0</t>
  </si>
  <si>
    <t>S8 chuaa 2 display + 1 gorro</t>
  </si>
  <si>
    <t>2534 - 0</t>
  </si>
  <si>
    <t>5+1 kuky chocolate</t>
  </si>
  <si>
    <t>2535 - 0</t>
  </si>
  <si>
    <t>15% DE DESCUENTO EN MILO TIRA</t>
  </si>
  <si>
    <t>2536 - 0</t>
  </si>
  <si>
    <t>2539 - 0</t>
  </si>
  <si>
    <t>PACK 3 TRITON DARK</t>
  </si>
  <si>
    <t>2541 - 0</t>
  </si>
  <si>
    <t>PACK 3 TRITON GALL VAIN</t>
  </si>
  <si>
    <t>2542 - 0</t>
  </si>
  <si>
    <t>PACK 3 TRITON NARANJA</t>
  </si>
  <si>
    <t>PACK 3 GALLETA TRITON CHOCOLATE</t>
  </si>
  <si>
    <t>2543 - 0</t>
  </si>
  <si>
    <t>PACK 3 TRITON LUCUMA NUEZ</t>
  </si>
  <si>
    <t>2544 - 0</t>
  </si>
  <si>
    <t>PACK 3 TRITON GALL CAPPUCINO</t>
  </si>
  <si>
    <t>2548 - 0</t>
  </si>
  <si>
    <t>PACK NESCAFE TRADICION STICK + NES MOCHA DOUBLE CHOCA GRATIS</t>
  </si>
  <si>
    <t>20% DE DSCTO POR 2 ESP CARNE + 2 ESP QUESO+2 ESP POLLO</t>
  </si>
  <si>
    <t>2549 - 0</t>
  </si>
  <si>
    <t>PK 1MixCap+MixVain+TradStick+3en1ti+Alfombra grts</t>
  </si>
  <si>
    <t>2550 - 0</t>
  </si>
  <si>
    <t>Galleta GRILL Sabor Merken</t>
  </si>
  <si>
    <t>42x35g</t>
  </si>
  <si>
    <t>Galleta GRILL Sabor Albahaca</t>
  </si>
  <si>
    <t>2550 - 1</t>
  </si>
  <si>
    <t>NESTLE AIC Carne Verd 4(6x215g)PR5+1CL</t>
  </si>
  <si>
    <t>2550 - 2</t>
  </si>
  <si>
    <t>PK 1 Dsp S8 10% Dscto.</t>
  </si>
  <si>
    <t>2550 - 3</t>
  </si>
  <si>
    <t>15% de Descuento en Nescafé 170g</t>
  </si>
  <si>
    <t>3 Creciditos Carne y Pague 2</t>
  </si>
  <si>
    <t>2550 - 4</t>
  </si>
  <si>
    <t>5+1 CRECIDITO POLLO VERDURA</t>
  </si>
  <si>
    <t>2550 - 6</t>
  </si>
  <si>
    <t>PK 2 Trix30g+1Milo20g+2Chocapic30g+25%DCTO(DV)</t>
  </si>
  <si>
    <t>CHOCAPIC CARAMEL CEREAL 18X150</t>
  </si>
  <si>
    <t>18X150G</t>
  </si>
  <si>
    <t>2550 - 7</t>
  </si>
  <si>
    <t>PK 2 Trix30g+1Milo20g+2Chocapic30g25%DCTO(B2B)</t>
  </si>
  <si>
    <t>NESQUIK OPTISTART VAINILLA 36X200</t>
  </si>
  <si>
    <t>36X200G</t>
  </si>
  <si>
    <t>2550 - 8</t>
  </si>
  <si>
    <t>1Ecc50+NeTradSti+DolTa50gr+NeMixCap+NeMixVan+NeDecSti+CaFeria gratis</t>
  </si>
  <si>
    <t>Puré 250 grs + 1 Magneto MAGGI Regalo</t>
  </si>
  <si>
    <t>2551 - 0</t>
  </si>
  <si>
    <t>1Dolca 50g+NeTradSti+NeDecSti+NeCaVanilla+NeMocDc</t>
  </si>
  <si>
    <t>2553 - 0</t>
  </si>
  <si>
    <t>Cafe NESCAFE 3 en 1</t>
  </si>
  <si>
    <t>24(8X24G)</t>
  </si>
  <si>
    <t>2554 - 0</t>
  </si>
  <si>
    <t>Cafe NESCAFE Tradicion 3 en 1</t>
  </si>
  <si>
    <t>12(8X24G)</t>
  </si>
  <si>
    <t>Alteza he/fru/boc 6+2 gratis chiri 140grs</t>
  </si>
  <si>
    <t>2556 - 0</t>
  </si>
  <si>
    <t>8 + 2 CRIOLLITA</t>
  </si>
  <si>
    <t>2557 - 0</t>
  </si>
  <si>
    <t>6 PURE 125g + 1 TUCO CARNE GRATIS</t>
  </si>
  <si>
    <t>2558 - 0</t>
  </si>
  <si>
    <t>PK 5 Pure 250 + 1Gratis</t>
  </si>
  <si>
    <t>2559 - 0</t>
  </si>
  <si>
    <t>12X400G</t>
  </si>
  <si>
    <t>MAGGI CALDO DE CEBOLLA AJO</t>
  </si>
  <si>
    <t>2560 - 0</t>
  </si>
  <si>
    <t>30 (10X10G)</t>
  </si>
  <si>
    <t>MAGGI CALDO DE VERDURA</t>
  </si>
  <si>
    <t>2561 - 0</t>
  </si>
  <si>
    <t>MAGGI CALDO DE CARNE</t>
  </si>
  <si>
    <t>2562 - 0</t>
  </si>
  <si>
    <t>MAGGI CALDO GALLINA</t>
  </si>
  <si>
    <t>30 (10X11G)</t>
  </si>
  <si>
    <t>2563 - 0</t>
  </si>
  <si>
    <t>PACK LINTERNA MAGGI 2</t>
  </si>
  <si>
    <t>Pack 4 Mixes con 20% descuento</t>
  </si>
  <si>
    <t>2564 - 0</t>
  </si>
  <si>
    <t>CALDO CEBOLLA AJO</t>
  </si>
  <si>
    <t>30 (12X10G)</t>
  </si>
  <si>
    <t>2565 - 0</t>
  </si>
  <si>
    <t>1 Tuco Carne + Spaguetti Suazo 400</t>
  </si>
  <si>
    <t>Leche en polvo IDEAL Instantanea Bolsa</t>
  </si>
  <si>
    <t>2566 - 0</t>
  </si>
  <si>
    <t>10x900</t>
  </si>
  <si>
    <t>1NeTradSti+Dolca 50g+NeDecSti+NesMixCap+NesMixVien+Hervidor Gratis</t>
  </si>
  <si>
    <t>2567 - 0</t>
  </si>
  <si>
    <t>TRENCITO CHOCOLATE BARRA</t>
  </si>
  <si>
    <t>20X90G</t>
  </si>
  <si>
    <t>2568 - 0</t>
  </si>
  <si>
    <t>JUGOSO AL HORNO</t>
  </si>
  <si>
    <t>MAGGI Jugoso al horno mediterraneo Sobre</t>
  </si>
  <si>
    <t>20X25G</t>
  </si>
  <si>
    <t>2569 - 0</t>
  </si>
  <si>
    <t>MAGGI JUGOSO HORO CERDO CRIOLLO</t>
  </si>
  <si>
    <t>20X23G</t>
  </si>
  <si>
    <t>MAGGI JUGOSO HORNO ESTOFADO CARNE</t>
  </si>
  <si>
    <t>2570 - 0</t>
  </si>
  <si>
    <t>MAGGI JUGOSO HORNO CARNE CHAMPINON</t>
  </si>
  <si>
    <t>20X24G</t>
  </si>
  <si>
    <t>2571 - 0</t>
  </si>
  <si>
    <t>MAGGI Jugoso al horno Pollo al limon Sobre</t>
  </si>
  <si>
    <t>20X24</t>
  </si>
  <si>
    <t>2574 - 0</t>
  </si>
  <si>
    <t>MAGGI Jugoso al horno finas hierbas Sobre</t>
  </si>
  <si>
    <t>S8 CHUAA 1 DISPLAY + 1 PECHERA</t>
  </si>
  <si>
    <t>2575 - 0</t>
  </si>
  <si>
    <t>S8 CHUAA 1 DISPLAY + 1 CUELLO</t>
  </si>
  <si>
    <t>2576 - 0</t>
  </si>
  <si>
    <t>S8 CHUAA 1 DISPLAY + 1 GORRO</t>
  </si>
  <si>
    <t>MINI MOROCHA 6 + 2</t>
  </si>
  <si>
    <t>2577 - 0</t>
  </si>
  <si>
    <t>5 + 1 CRIOLLITA</t>
  </si>
  <si>
    <t>2577 - 3</t>
  </si>
  <si>
    <t>MILO Mixes Mainstream 6(8x14g) CL</t>
  </si>
  <si>
    <t>(8x14g)</t>
  </si>
  <si>
    <t>4 + 1 TRENCITO. 150 GRS</t>
  </si>
  <si>
    <t>2578 - 0</t>
  </si>
  <si>
    <t>Nescafe Stick + Mix Capuccino de Regalo</t>
  </si>
  <si>
    <t>PACK LINTERNA MAGGI 3</t>
  </si>
  <si>
    <t>2579 - 0</t>
  </si>
  <si>
    <t>3 Milo 150 + 1 Milo 150 gratis</t>
  </si>
  <si>
    <t>2584 - 0</t>
  </si>
  <si>
    <t>PACK Maggi y Set de Herramientas</t>
  </si>
  <si>
    <t>forma 1NeTradSti+Dolca 50g+Nes3en1+NesMixCap+NesMixVien+Hervidor Gratis</t>
  </si>
  <si>
    <t>2588 - 0</t>
  </si>
  <si>
    <t>2591 - 0</t>
  </si>
  <si>
    <t>60X30G</t>
  </si>
  <si>
    <t>2609 - 0</t>
  </si>
  <si>
    <t>Pack 30 % dcto 3 triton vainilla normal</t>
  </si>
  <si>
    <t>2613 - 0</t>
  </si>
  <si>
    <t>MAGGI CALDO POLLO DE CAMPO</t>
  </si>
  <si>
    <t>30 (15X10G)</t>
  </si>
  <si>
    <t>MAGGI CALDO DE COSTILLA</t>
  </si>
  <si>
    <t>2614 - 0</t>
  </si>
  <si>
    <t>1Caldo Gallina + Puré 125gr + Pollo fideos + linterna de Regalo</t>
  </si>
  <si>
    <t>2615 - 0</t>
  </si>
  <si>
    <t>PK INFALTABLES + EXHIB (DSP SN14 IMP+TREN14 IMP+NEGRITA+S8+KITKAT)</t>
  </si>
  <si>
    <t>NAN 1 COMFORTIS FORM INFANT</t>
  </si>
  <si>
    <t>12X900GRM</t>
  </si>
  <si>
    <t>2616 - 0</t>
  </si>
  <si>
    <t>NAN 1 COMFROTIS FORM INFANT 24X400</t>
  </si>
  <si>
    <t>24X400GRM</t>
  </si>
  <si>
    <t>2617 - 0</t>
  </si>
  <si>
    <t>SUPER 8 OBLEA BAÑADA BARRA</t>
  </si>
  <si>
    <t>4(24X36)</t>
  </si>
  <si>
    <t>2626 - 0</t>
  </si>
  <si>
    <t>1 Nes Trad Stick + 100 Sachet de Azucar gratis</t>
  </si>
  <si>
    <t>2627 - 0</t>
  </si>
  <si>
    <t>PK 4 Tucco Carne + 10% DCTO (DV)</t>
  </si>
  <si>
    <t>2628 - 0</t>
  </si>
  <si>
    <t>Salsa de Tomate MAGGI Tuco con Carne Pack</t>
  </si>
  <si>
    <t>6(4X245G)</t>
  </si>
  <si>
    <t>PK TREN BALLS IMP+CAPRI+EXHIB ADIC</t>
  </si>
  <si>
    <t>2629 - 0</t>
  </si>
  <si>
    <t>PK CEREALES 30GRS SURTIDO 20% DSCTO</t>
  </si>
  <si>
    <t>2630 - 0</t>
  </si>
  <si>
    <t>NESCAFE TRADICION Tarro 24x60g CL</t>
  </si>
  <si>
    <t>2631 - 0</t>
  </si>
  <si>
    <t>5 Cond nestle + 5 Crem Nest 157 + Ganchera Gratis</t>
  </si>
  <si>
    <t>1Nescafé Trad 170 + 1 Nes Mixes Cappucino Gratis</t>
  </si>
  <si>
    <t>2632 - 0</t>
  </si>
  <si>
    <t>3 Milo stick + 1 Milo Stick GRATIS</t>
  </si>
  <si>
    <t>2633 - 0</t>
  </si>
  <si>
    <t>NIDO 1+ PROTECTUS LEP SfpkPR15%CL</t>
  </si>
  <si>
    <t>12x920g</t>
  </si>
  <si>
    <t>2635 - 0</t>
  </si>
  <si>
    <t>CHOCAPIC Cereal Bar Display N8 CL</t>
  </si>
  <si>
    <t>24x25g</t>
  </si>
  <si>
    <t>FITNESS CHOC Cereal Bar CL</t>
  </si>
  <si>
    <t>24x23.5g</t>
  </si>
  <si>
    <t>2638 - 0</t>
  </si>
  <si>
    <t>PK 3 CHOCAPIC30G + 2 MNIMOROCHA C/ 20% DSCTO</t>
  </si>
  <si>
    <t>2639 - 0</t>
  </si>
  <si>
    <t>Leche en polvo NIDO Forticrece Semides</t>
  </si>
  <si>
    <t>6x1560g</t>
  </si>
  <si>
    <t>2640 - 0</t>
  </si>
  <si>
    <t>NIDO SmDescr19% Forticrece Sfpk</t>
  </si>
  <si>
    <t>12x840g</t>
  </si>
  <si>
    <t>MAGGI Paprika Papyrus 18x23g XR</t>
  </si>
  <si>
    <t>18x23g</t>
  </si>
  <si>
    <t>MAGGI Jugoso al sarten Finas hierbas Sobre</t>
  </si>
  <si>
    <t>2641 - 0</t>
  </si>
  <si>
    <t>MAGGI Jugoso al sarten Ajo y cebolla Sobre</t>
  </si>
  <si>
    <t>Caldo de Carne de 48 con 25%</t>
  </si>
  <si>
    <t>2642 - 0</t>
  </si>
  <si>
    <t>Caldo de Cebolla Ajo de 48 con 25%</t>
  </si>
  <si>
    <t>2643 - 0</t>
  </si>
  <si>
    <t>Caldo de Gallina de 48 con 25%</t>
  </si>
  <si>
    <t>2644 - 0</t>
  </si>
  <si>
    <t>PK 2 KIT KAT 28% DSCTO</t>
  </si>
  <si>
    <t>PK 2 Esparr. + 2 Carac. + 2 PolloFideo c/20 Dscto</t>
  </si>
  <si>
    <t>48 Unds Manjar 200 grs + 1 Mueble Pan_Manjar</t>
  </si>
  <si>
    <t>2645 - 0</t>
  </si>
  <si>
    <t>PK CAFÉ 170 + MUG DE CAFE XL DE REGALO</t>
  </si>
  <si>
    <t>1TraStick+Dol50gr+MixMoDc+DecaStick+3en1ti+Alfombra gratis</t>
  </si>
  <si>
    <t>2646 - 0</t>
  </si>
  <si>
    <t>Sopa Pollo Fideo con 20% Descuento</t>
  </si>
  <si>
    <t>2647 - 0</t>
  </si>
  <si>
    <t>Sopa Costilla con 20% Descuento</t>
  </si>
  <si>
    <t>2649 - 0</t>
  </si>
  <si>
    <t>Sopa Pollo Arroz con 20% Descuento</t>
  </si>
  <si>
    <t>2651 - 0</t>
  </si>
  <si>
    <t>TRITON Galleta Limon PDQ</t>
  </si>
  <si>
    <t>NESCAFE ALTA RICA Jar Sgnt XW</t>
  </si>
  <si>
    <t>6x100g</t>
  </si>
  <si>
    <t>2652 - 0</t>
  </si>
  <si>
    <t>Pack Milo 10+2</t>
  </si>
  <si>
    <t>2653 - 0</t>
  </si>
  <si>
    <t>NESQUIK RTD CHOC.</t>
  </si>
  <si>
    <t>Pack Nequik Chocolate 10+2</t>
  </si>
  <si>
    <t>NESQUIK RTD</t>
  </si>
  <si>
    <t>Pack Nequik Frutilla 10+2</t>
  </si>
  <si>
    <t>2654 - 0</t>
  </si>
  <si>
    <t>2655 - 0</t>
  </si>
  <si>
    <t>Pack Trencito 10+2</t>
  </si>
  <si>
    <t>2659 - 0</t>
  </si>
  <si>
    <t>Pack Manjar 200gr 10+2</t>
  </si>
  <si>
    <t>2661 - 0</t>
  </si>
  <si>
    <t>Pack 1 CJ Batido frutilla+1CJ Batido vainilla+1CJ Chand chocolate20% dscto.</t>
  </si>
  <si>
    <t>2662 - 0</t>
  </si>
  <si>
    <t>NESCAFE ESPRESSO Jar Sgnt 6x100g XW</t>
  </si>
  <si>
    <t>SUPER 8 Promocion Jirafa</t>
  </si>
  <si>
    <t>4(24x34g)</t>
  </si>
  <si>
    <t>2665 - 0</t>
  </si>
  <si>
    <t>MAGGI Mayonesa DP CL</t>
  </si>
  <si>
    <t>2666 - 0</t>
  </si>
  <si>
    <t>NESTLE EL MANJAR PasteleroNPro CL</t>
  </si>
  <si>
    <t>4x4,5kg</t>
  </si>
  <si>
    <t>2667 - 0</t>
  </si>
  <si>
    <t>NESTLE LecheCondAzucarada NPro CL</t>
  </si>
  <si>
    <t>2667 - 4</t>
  </si>
  <si>
    <t>NESC FSEL Jar 12x50g N1 CL</t>
  </si>
  <si>
    <t>PACK 5+1 ECCO 50g</t>
  </si>
  <si>
    <t>2668 - 0</t>
  </si>
  <si>
    <t>PACK 4+1 NESCAFE TRAD TAR N3 50g</t>
  </si>
  <si>
    <t>2669 - 0</t>
  </si>
  <si>
    <t>NESCAFE COLOMBIE Jar Sgnt XW</t>
  </si>
  <si>
    <t>2670 - 0</t>
  </si>
  <si>
    <t>1 Tradición 50g + 1 Tritón Dark</t>
  </si>
  <si>
    <t>Trencito 150 grs 5 + 2 GRATIS</t>
  </si>
  <si>
    <t>2671 - 0</t>
  </si>
  <si>
    <t>6 leches condensadas + 1 GANCHERA GRATIS</t>
  </si>
  <si>
    <t>2673 - 0</t>
  </si>
  <si>
    <t>10 sopas y 10 cremas + 1 GANCHERA GRATIS</t>
  </si>
  <si>
    <t>6 TUCO CARNE + 1 GANCHERA GRATIS</t>
  </si>
  <si>
    <t>2674 - 0</t>
  </si>
  <si>
    <t>5 condensadas + 2 Manjar 200 gratis</t>
  </si>
  <si>
    <t>2675 - 0</t>
  </si>
  <si>
    <t>2 Milo Tira + Mini Pelota Basketball</t>
  </si>
  <si>
    <t>Sopa Ca+Sopa Co+Crema Esp+Crema Tom+Sopa PF Gratis</t>
  </si>
  <si>
    <t>2676 - 0</t>
  </si>
  <si>
    <t>Pack Confites + Piso escalera de Regalo</t>
  </si>
  <si>
    <t>10 trition variedades + 4 kuky clásica + caja gratis</t>
  </si>
  <si>
    <t>2677 - 0</t>
  </si>
  <si>
    <t>1TraStick+Dol50gr+MixMoDc+MixVan+DecaStick+3en1ti+Termo gratis</t>
  </si>
  <si>
    <t>2678 - 0</t>
  </si>
  <si>
    <t>FITNESS Cer Zero Sachet CL</t>
  </si>
  <si>
    <t>60x20g</t>
  </si>
  <si>
    <t>FITNESS Cer Zero Choc Sachet CL</t>
  </si>
  <si>
    <t>2679 - 0</t>
  </si>
  <si>
    <t>Saborizante NESQUIK OPTISTAR Vainilla Bolsa</t>
  </si>
  <si>
    <t>18x180g</t>
  </si>
  <si>
    <t>2680 - 0</t>
  </si>
  <si>
    <t>Saborizante NESQUIK OPTISTAR Frutilla Bolsa</t>
  </si>
  <si>
    <t>14x380</t>
  </si>
  <si>
    <t>2681 - 0</t>
  </si>
  <si>
    <t>8x6x115g</t>
  </si>
  <si>
    <t>2682 - 0</t>
  </si>
  <si>
    <t>Colado NESTLE NATURNES Pollo Verduras</t>
  </si>
  <si>
    <t>2683 - 0</t>
  </si>
  <si>
    <t>6 TUCO CARNE + 1 GANCHERA GRATIS CON 10% DSCTO</t>
  </si>
  <si>
    <t>PK 25 TRITON VAINILLA + 5 TRITON VAINILLA REGALO</t>
  </si>
  <si>
    <t>2684 - 0</t>
  </si>
  <si>
    <t>PACK CRIOLLITAS 20+4</t>
  </si>
  <si>
    <t>Grill 5+1 (cinco clasica + regalo: 1 Albahaca)</t>
  </si>
  <si>
    <t>2685 - 0</t>
  </si>
  <si>
    <t>Grill 5+1 (cinco clasica + regalo: 1 Merken)</t>
  </si>
  <si>
    <t>2686 - 0</t>
  </si>
  <si>
    <t>4+1 TRENCITO 80GRS</t>
  </si>
  <si>
    <t>Negrita Bolsa (16+4 gratis)</t>
  </si>
  <si>
    <t>2687 - 0</t>
  </si>
  <si>
    <t>ALTEZA BOCADO 20+4</t>
  </si>
  <si>
    <t>ALTEZA CHIRIMOYA 20+4</t>
  </si>
  <si>
    <t>2688 - 0</t>
  </si>
  <si>
    <t>ALTEZA FRUTILLA 20+4</t>
  </si>
  <si>
    <t>2689 - 0</t>
  </si>
  <si>
    <t>ALTEZA HELADO 20+4</t>
  </si>
  <si>
    <t>ALTHERA DS079-2 N2 CL</t>
  </si>
  <si>
    <t>6x450g</t>
  </si>
  <si>
    <t>2690 - 0</t>
  </si>
  <si>
    <t>Cereal CORN FLAKES</t>
  </si>
  <si>
    <t>16x530g</t>
  </si>
  <si>
    <t>2691 - 0</t>
  </si>
  <si>
    <t>1 SOPAS CARACOLITOS + 1 CREMA ESPARRAGOS + 2 SOPA POLLO FIDEOS CON 30% DSCTO</t>
  </si>
  <si>
    <t>1 CALDO GALLINA 48 + 1 CALDO VERDURA 48 CON 23% DSCTO</t>
  </si>
  <si>
    <t>2692 - 0</t>
  </si>
  <si>
    <t>4 PURÉ DE PAPAS CON 21% DSCTO</t>
  </si>
  <si>
    <t>2697 - 0</t>
  </si>
  <si>
    <t>100 SOPAS POLLO FIDEOS CON 10% DSCTO</t>
  </si>
  <si>
    <t>1 CALDO GALLINA 8 + 1 CALDO VERDURA 8 CON 20% DSCTO</t>
  </si>
  <si>
    <t>2698 - 0</t>
  </si>
  <si>
    <t>5 DISPAY CREMAS ESPARRAGOS CON 10% DSCTO</t>
  </si>
  <si>
    <t>2699 - 0</t>
  </si>
  <si>
    <t>10 CALDO GALLINA X 48 + 10 CALDO VERDURA X 48 CON 16% DSCTO</t>
  </si>
  <si>
    <t>CHOCAPIC Cereal N2 CL</t>
  </si>
  <si>
    <t>2700 - 0</t>
  </si>
  <si>
    <t>ALTEZA Oblea Bocado CL</t>
  </si>
  <si>
    <t>2701 - 0</t>
  </si>
  <si>
    <t>ALTEZA Oblea Frutilla CL</t>
  </si>
  <si>
    <t>SVELTY MOVE+ LEP s/LactosaSftpkCL EC</t>
  </si>
  <si>
    <t>800g</t>
  </si>
  <si>
    <t>2704 - 0</t>
  </si>
  <si>
    <t>SVELTY MOVE+ LEP Descr SfpkCL</t>
  </si>
  <si>
    <t>2705 - 0</t>
  </si>
  <si>
    <t>Leche en polvo SVELTY Move Descremada Bolsa</t>
  </si>
  <si>
    <t>SVELTY MOVE+ LEP s/LactosaSfpkCL</t>
  </si>
  <si>
    <t>2708 - 0</t>
  </si>
  <si>
    <t>Leche en polvo SVELTY Move SL Bolsa</t>
  </si>
  <si>
    <t>2709 - 0</t>
  </si>
  <si>
    <t>KIT KAT 4Fngr Milk BR</t>
  </si>
  <si>
    <t>Galleta sandwich TRITON Mini Chocolate</t>
  </si>
  <si>
    <t>24x40g</t>
  </si>
  <si>
    <t>2710 - 0</t>
  </si>
  <si>
    <t>Galleta MCKAY Mini Kuky Frambuesa</t>
  </si>
  <si>
    <t>42x40g</t>
  </si>
  <si>
    <t>2711 - 0</t>
  </si>
  <si>
    <t>SUPER 8 Cuchuflai OblChocBar CL</t>
  </si>
  <si>
    <t>6(24x10g)</t>
  </si>
  <si>
    <t>PK 1 Display Barra chocapic x24 + 2 Dspl FITNESS CRUNCHY-CHOC</t>
  </si>
  <si>
    <t>2714 - 0</t>
  </si>
  <si>
    <t>FITNESS SALVADO Galleta CL</t>
  </si>
  <si>
    <t>20x183g</t>
  </si>
  <si>
    <t>2715 - 0</t>
  </si>
  <si>
    <t>Galletas NESTLE Fitness Semillas</t>
  </si>
  <si>
    <t>30x92g</t>
  </si>
  <si>
    <t>Galletas NESTLE Fitness Naranja Zanahoria</t>
  </si>
  <si>
    <t>2716 - 0</t>
  </si>
  <si>
    <t>Recetas Caseras</t>
  </si>
  <si>
    <t>Picado NESTLE NATURNES Carne Arroz</t>
  </si>
  <si>
    <t>2717 - 0</t>
  </si>
  <si>
    <t>Picado NESTLE NATURNES Pollo Arvejado</t>
  </si>
  <si>
    <t>NESTLE AIP Pastel de Choclo gCL</t>
  </si>
  <si>
    <t>24x250</t>
  </si>
  <si>
    <t>2718 - 0</t>
  </si>
  <si>
    <t>441(2x170g)</t>
  </si>
  <si>
    <t>PK 15GrillOrig + 15GrillMerk + 15GrillAlb + Exhib Regalo</t>
  </si>
  <si>
    <t>2719 - 0</t>
  </si>
  <si>
    <t>PK PROMO FITNESS (1CjFitSal+1CjFitSem+1CjFitNZ)</t>
  </si>
  <si>
    <t>2720 - 0</t>
  </si>
  <si>
    <t>PK SURTIDO MCKAY + 25 BOLSAS ECOLOGICAS</t>
  </si>
  <si>
    <t>2721 - 0</t>
  </si>
  <si>
    <t>NESTLE AIC Carne Verdura CL</t>
  </si>
  <si>
    <t>48x115g</t>
  </si>
  <si>
    <t>NESTLE AIC Pollo Verduras CL</t>
  </si>
  <si>
    <t>2722 - 0</t>
  </si>
  <si>
    <t>3 MANJAR 200gr + BOLSA PAN MANJAR</t>
  </si>
  <si>
    <t>2723 - 0</t>
  </si>
  <si>
    <t>3 CALDO EN POLVO GALLINA, COSTILLA, VERDURA 33,33% DESCUENTO</t>
  </si>
  <si>
    <t>2724 - 0</t>
  </si>
  <si>
    <t>2 MILO KG + ACCESORIO PLAYA MILO CARTON</t>
  </si>
  <si>
    <t>MAGGI Pack Sopa y Crema MP</t>
  </si>
  <si>
    <t>4x274g</t>
  </si>
  <si>
    <t>2726 - 0</t>
  </si>
  <si>
    <t>2728 - 0</t>
  </si>
  <si>
    <t>PK 6 Cereal mini Zucosos 30g + 10% DCTO</t>
  </si>
  <si>
    <t>2733 - 0</t>
  </si>
  <si>
    <t>PK 6 Cereal mini Zucosos 30g + 10% DCTO (B2B)</t>
  </si>
  <si>
    <t>2734 - 0</t>
  </si>
  <si>
    <t>MAGGI VEGGIE Hamburguesa de Quinoa</t>
  </si>
  <si>
    <t>18x100g</t>
  </si>
  <si>
    <t>2735 - 0</t>
  </si>
  <si>
    <t>MAGGI VEGGIE Hamburguesa Quinoa Lentejas</t>
  </si>
  <si>
    <t>Mezcla lista MAGGI VEGGIE Bolognesa con soya</t>
  </si>
  <si>
    <t>25x36g</t>
  </si>
  <si>
    <t>2741 - 1</t>
  </si>
  <si>
    <t>MAGGI VEGGIE hamburguesa Quinoa Betarragas</t>
  </si>
  <si>
    <t>2742 - 0</t>
  </si>
  <si>
    <t>MAGGI VEGGIE hamburguesa Quinoa Porotos</t>
  </si>
  <si>
    <t>Chocolate TRENCITO Entrete Galletas</t>
  </si>
  <si>
    <t>2743 - 0</t>
  </si>
  <si>
    <t>19x120g</t>
  </si>
  <si>
    <t>Chocolate TRENCITO Entrete Cranberries</t>
  </si>
  <si>
    <t>20x115g</t>
  </si>
  <si>
    <t>2745 - 0</t>
  </si>
  <si>
    <t>Chocolate TRENCITO Entrete Colores</t>
  </si>
  <si>
    <t>19x125g</t>
  </si>
  <si>
    <t>Cereal CHOCAPIC sachet</t>
  </si>
  <si>
    <t>2747 - 0</t>
  </si>
  <si>
    <t>2749 - 0</t>
  </si>
  <si>
    <t>2754 - 0</t>
  </si>
  <si>
    <t>Cereal FITNESS sachet</t>
  </si>
  <si>
    <t>2755 - 0</t>
  </si>
  <si>
    <t>LA LECHERA LCA Econopack DP 16x320g CR</t>
  </si>
  <si>
    <t>16x320g</t>
  </si>
  <si>
    <t>2756 - 0</t>
  </si>
  <si>
    <t>TRITON Wafers relleno de crema</t>
  </si>
  <si>
    <t>36x36g</t>
  </si>
  <si>
    <t>Galleta MUSEO Limon</t>
  </si>
  <si>
    <t>2757 - 0</t>
  </si>
  <si>
    <t>24x30g</t>
  </si>
  <si>
    <t>Galleta MUSEO Frutilla</t>
  </si>
  <si>
    <t>2758 - 0</t>
  </si>
  <si>
    <t>Galleta GRILL Clasica</t>
  </si>
  <si>
    <t>2759 - 0</t>
  </si>
  <si>
    <t>TRENCITO Bolsa Huevos de Pascua</t>
  </si>
  <si>
    <t>48x90g</t>
  </si>
  <si>
    <t>TRENCITO Bandeja Huevito N1</t>
  </si>
  <si>
    <t>34x125gCL</t>
  </si>
  <si>
    <t>2760 - 0</t>
  </si>
  <si>
    <t>TRENCITO Bandeja Huevito CL N1</t>
  </si>
  <si>
    <t>22x250g</t>
  </si>
  <si>
    <t>2761 - 0</t>
  </si>
  <si>
    <t>TRENCITO Huevo de Pascua CL</t>
  </si>
  <si>
    <t>TRENCITO Bolsa Huevitos N2 CL</t>
  </si>
  <si>
    <t>14x500g</t>
  </si>
  <si>
    <t>2763 - 0</t>
  </si>
  <si>
    <t>SUPER 8 Huevo de Pascua CL</t>
  </si>
  <si>
    <t>2767 - 0</t>
  </si>
  <si>
    <t>PK 1NESC.STICK+5NESC.60G+1MIX.CAPP+1MIX.VAIN + 1NESC.170 GRATIS</t>
  </si>
  <si>
    <t>Manjar NESTLE Retro</t>
  </si>
  <si>
    <t>2768 - 0</t>
  </si>
  <si>
    <t>24x380g</t>
  </si>
  <si>
    <t>PK MAT TRD 3DSP SUPER 8 29G EXHIBIDOR 25% DESCUENTO</t>
  </si>
  <si>
    <t>2769 - 0</t>
  </si>
  <si>
    <t>PK MAT TRD 4 DSP SUPER 8 29G EXHIBIDOR S8 EN COMODATO</t>
  </si>
  <si>
    <t>2774 - 0</t>
  </si>
  <si>
    <t>2 Milo Actic-GO Choc Tira + Ganchera Bloque 2.0</t>
  </si>
  <si>
    <t>2776 - 0</t>
  </si>
  <si>
    <t>CHAMYTO Prob Manz Bot MP16(6x80ml)CL</t>
  </si>
  <si>
    <t>CHAMYTO Prob Framb BotellaMP16(6x80ml)CL</t>
  </si>
  <si>
    <t>2783 - 0</t>
  </si>
  <si>
    <t>CHAMYTO Prob Frut Bot MP16(6x80ml)CL</t>
  </si>
  <si>
    <t>2784 - 0</t>
  </si>
  <si>
    <t>CHIQUITIN Semidescremado Frutilla</t>
  </si>
  <si>
    <t>108x45g</t>
  </si>
  <si>
    <t>2785 - 0</t>
  </si>
  <si>
    <t>CHIQUITIN SORPRESAS</t>
  </si>
  <si>
    <t>CHIQUITIN Sorpre Frut 35x138g CL</t>
  </si>
  <si>
    <t>35x138g</t>
  </si>
  <si>
    <t>2788 - 0</t>
  </si>
  <si>
    <t>NESTLE Compota Pera Pote 20x120g CL</t>
  </si>
  <si>
    <t>2789 - 0</t>
  </si>
  <si>
    <t>NESTLE Compota Durazno Pote 20x120g CL</t>
  </si>
  <si>
    <t>2790 - 0</t>
  </si>
  <si>
    <t>NESTLE Compota Manzana Pote 20x120g CL</t>
  </si>
  <si>
    <t>NESTLE Leche Asada Pote 20x120g CL</t>
  </si>
  <si>
    <t>2791 - 0</t>
  </si>
  <si>
    <t>Postre CHANDELLE Crema lucuma manjar Pote</t>
  </si>
  <si>
    <t>20x130g</t>
  </si>
  <si>
    <t>2799 - 0</t>
  </si>
  <si>
    <t>Postre CHANDELLE Crema manjar</t>
  </si>
  <si>
    <t>Postre CHANDELLE Crema sabor chocolate Pote</t>
  </si>
  <si>
    <t>2801 - 0</t>
  </si>
  <si>
    <t>SVELTY Yog Trz FrutCer 120g</t>
  </si>
  <si>
    <t>48 x 120g</t>
  </si>
  <si>
    <t>2802 - 0</t>
  </si>
  <si>
    <t>SVELTY Yog Trz MangoPap 120g</t>
  </si>
  <si>
    <t>SVELTY Yog Trz Frutosrojos 120g</t>
  </si>
  <si>
    <t>2804 - 0</t>
  </si>
  <si>
    <t>MAGGI Sopas PDQ 109kg CL</t>
  </si>
  <si>
    <t>1600x1</t>
  </si>
  <si>
    <t>2805 - 0</t>
  </si>
  <si>
    <t>SVELTY L.V.</t>
  </si>
  <si>
    <t>2806 - 0</t>
  </si>
  <si>
    <t>SVELTY Leche Des SinL</t>
  </si>
  <si>
    <t>12x1L</t>
  </si>
  <si>
    <t>CREMA UHT</t>
  </si>
  <si>
    <t>CREMA LACTEOS REF</t>
  </si>
  <si>
    <t>2807 - 0</t>
  </si>
  <si>
    <t>Crema de leche NESTLE caja</t>
  </si>
  <si>
    <t>NESTLE La Crema Caja 10(6x200cm3) CL</t>
  </si>
  <si>
    <t>10(6x200cm3)</t>
  </si>
  <si>
    <t>2808 - 0</t>
  </si>
  <si>
    <t>NESTLE EL MANJAR N1</t>
  </si>
  <si>
    <t>2809 - 0</t>
  </si>
  <si>
    <t>2810 - 0</t>
  </si>
  <si>
    <t>NESTLE EL MANJAR Pote</t>
  </si>
  <si>
    <t>2811 - 0</t>
  </si>
  <si>
    <t>NESTLE Manjar Rect Casera Bsa12x1kgN1 CL</t>
  </si>
  <si>
    <t>2812 - 0</t>
  </si>
  <si>
    <t>TRENCITO Leche Chocolate Cj 10(6x200g)CL</t>
  </si>
  <si>
    <t>10(6x200g)</t>
  </si>
  <si>
    <t>2813 - 0</t>
  </si>
  <si>
    <t>MILO ACTIGEN-E Leche10(6x200g) CL</t>
  </si>
  <si>
    <t>2814 - 0</t>
  </si>
  <si>
    <t>NESQUIK Leche Frutilla Cj 10(6x200g)CL</t>
  </si>
  <si>
    <t>NESQUIK Leche ChocolateCj 10(6x200cm3)CL</t>
  </si>
  <si>
    <t>2815 - 0</t>
  </si>
  <si>
    <t>ACTICOL PACK 6 X 90</t>
  </si>
  <si>
    <t>ACTICOL Beb Lac Framb Bo MP</t>
  </si>
  <si>
    <t>8(6x90ml)</t>
  </si>
  <si>
    <t>2816 - 0</t>
  </si>
  <si>
    <t>ACTICOL BebLacMangoPiñaBoMP</t>
  </si>
  <si>
    <t>2817 - 0</t>
  </si>
  <si>
    <t>2818 - 0</t>
  </si>
  <si>
    <t>Jalea NESTLE Naranja</t>
  </si>
  <si>
    <t>48x110g</t>
  </si>
  <si>
    <t>2822 - 0</t>
  </si>
  <si>
    <t>Jalea NESTLE Piña</t>
  </si>
  <si>
    <t>Jalea NESTLE Guinda</t>
  </si>
  <si>
    <t>2823 - 0</t>
  </si>
  <si>
    <t>Jalea NESTLE Frambuesa</t>
  </si>
  <si>
    <t>NESTLE FLAN VAINILLA</t>
  </si>
  <si>
    <t>12(4X110G)</t>
  </si>
  <si>
    <t>2826 - 0</t>
  </si>
  <si>
    <t>NIDO Chocolate MP 10(6x200ml)</t>
  </si>
  <si>
    <t>SVELTY LECHE DESC SIN LACTOSA</t>
  </si>
  <si>
    <t>10 (6X200ML)</t>
  </si>
  <si>
    <t>2827 - 0</t>
  </si>
  <si>
    <t>PK 2 LECHE COND + 2 CREMA 157G + 2 MANJAR 200G + 15% DCTO (B2B)</t>
  </si>
  <si>
    <t>2829 - 0</t>
  </si>
  <si>
    <t>PK 2 LECHE COND+ 2 CREMA 157G+ 2 MANJAR 200 G + 15% DSTO</t>
  </si>
  <si>
    <t>PK 1 COND 397g+1 Crema 236g+IDEAL EVAP Grts</t>
  </si>
  <si>
    <t>2830 - 0</t>
  </si>
  <si>
    <t>PK BONTRD 4+1 NSCMIXES 1LATTE+1MOCHA+1CAPUCC SWT+1MOCHA DBL+1 MOCHA DBL GRTS</t>
  </si>
  <si>
    <t>2834 - 0</t>
  </si>
  <si>
    <t>Pack PTP TRD 2 Nescafe 50g+Azucar 400gr +10% Dcto</t>
  </si>
  <si>
    <t>NIDO Forticrece Sin LactosaTr</t>
  </si>
  <si>
    <t>6x144kg</t>
  </si>
  <si>
    <t>2835 - 0</t>
  </si>
  <si>
    <t>16x720g</t>
  </si>
  <si>
    <t>2836 - 0</t>
  </si>
  <si>
    <t>TERRAFERTIL</t>
  </si>
  <si>
    <t>70 gramos</t>
  </si>
  <si>
    <t>PK 8 NATURES HEART LOW CARB 70g + 2 gratis</t>
  </si>
  <si>
    <t>2837 - 0</t>
  </si>
  <si>
    <t>PK 8 NATURES HEART PROTEINA 70g +2 gratis</t>
  </si>
  <si>
    <t>PK 8 NATURES HEART ENERGIA 70g +2 gratis</t>
  </si>
  <si>
    <t>2838 - 0</t>
  </si>
  <si>
    <t>PK 8 NATURES HEART FIBRA 70g +2 gratis</t>
  </si>
  <si>
    <t>2839 - 0</t>
  </si>
  <si>
    <t>PK PTP TRD 2 MINI KUKY+2 MN MOROCHA+ 2 MN VAIN+ 2 MN CHOC +30 %DCTO</t>
  </si>
  <si>
    <t>PK PTP TRD 2 Nescafe DECAF 50gr + 1 Nescafe trad 170%gr 20 DCTO</t>
  </si>
  <si>
    <t>2840 - 0</t>
  </si>
  <si>
    <t>PK PTP TRD 2 Nescafe Fina 50gr +1 Nescafe trad 170gr 20% DCTO</t>
  </si>
  <si>
    <t>PK PTP TRD 6 SN 250GR+ 6 SN 160GR+ 6 TREN 150GR+ 15% Dcto+ EXHIB TABLETA</t>
  </si>
  <si>
    <t>2841 - 0</t>
  </si>
  <si>
    <t>Monot Milk</t>
  </si>
  <si>
    <t>TORONTO Chocolate</t>
  </si>
  <si>
    <t>PK PTP TRD 2 TORONTO DISPLAY 30% DCTO</t>
  </si>
  <si>
    <t>2842 - 0</t>
  </si>
  <si>
    <t>PK PTP TRD 5 TORONTO BOLSA+ 30 %DCTO</t>
  </si>
  <si>
    <t>2843 - 0</t>
  </si>
  <si>
    <t>PK BON TRD 4 NESCAFÉ 50GR +2 NESCAFÉ 50GR GRATIS 33.34% DCTO</t>
  </si>
  <si>
    <t>SALSAS FRIAS</t>
  </si>
  <si>
    <t>MAYONESA</t>
  </si>
  <si>
    <t>PK 5 MAGGI MAYONESA 90G+ 1 GRATIS</t>
  </si>
  <si>
    <t>2844 - 0</t>
  </si>
  <si>
    <t>SVELTY Yog Bat Frutill 120g</t>
  </si>
  <si>
    <t>2845 - 0</t>
  </si>
  <si>
    <t>SVELTY Yog Bat Framb 120g</t>
  </si>
  <si>
    <t>SVELTY Yog Bat Vain 120g</t>
  </si>
  <si>
    <t>2846 - 0</t>
  </si>
  <si>
    <t>SVELTY Yog Bat Natural 120g</t>
  </si>
  <si>
    <t>2847 - 0</t>
  </si>
  <si>
    <t>YoghurtCereal NESTLE Mix Milo con cuchara</t>
  </si>
  <si>
    <t>2848 - 0</t>
  </si>
  <si>
    <t>YoghurtCereal NESTLE Mix Zucosos CC</t>
  </si>
  <si>
    <t>YoghurtCereal NESTLE Mix Chocapic CC</t>
  </si>
  <si>
    <t>2849 - 0</t>
  </si>
  <si>
    <t>SVELTY LecheSmDescrSinLactosaCaja</t>
  </si>
  <si>
    <t>2850 - 0</t>
  </si>
  <si>
    <t>BLISS</t>
  </si>
  <si>
    <t>BLISS INDIV.</t>
  </si>
  <si>
    <t>BLISS Frutilla 190ml</t>
  </si>
  <si>
    <t>35 x 190ml</t>
  </si>
  <si>
    <t>TRENCITO Lec Chocolate 200gr</t>
  </si>
  <si>
    <t>2851 - 0</t>
  </si>
  <si>
    <t>BLISS Piña Colalda 190ml</t>
  </si>
  <si>
    <t>2852 - 0</t>
  </si>
  <si>
    <t>NESTLE BLISS BEB LAC DAMASCO</t>
  </si>
  <si>
    <t>35X190ML</t>
  </si>
  <si>
    <t>2853 - 0</t>
  </si>
  <si>
    <t>MILO ACTIGEN-E Leche 200g</t>
  </si>
  <si>
    <t>NESQUIK FRUTILLA Leche 200g</t>
  </si>
  <si>
    <t>2854 - 0</t>
  </si>
  <si>
    <t>NIDO Natural MP 200ml</t>
  </si>
  <si>
    <t>2855 - 0</t>
  </si>
  <si>
    <t>NESQUIK CHOCOLATE Leche 200cm3</t>
  </si>
  <si>
    <t>NIDO CHOCOLATE MP 200ml</t>
  </si>
  <si>
    <t>2856 - 0</t>
  </si>
  <si>
    <t>Flan NESTLE Chocolate</t>
  </si>
  <si>
    <t>2857 - 0</t>
  </si>
  <si>
    <t>Flan NESTLE Caramelo</t>
  </si>
  <si>
    <t>2858 - 0</t>
  </si>
  <si>
    <t>Flan NESTLE Vainilla</t>
  </si>
  <si>
    <t>2859 - 0</t>
  </si>
  <si>
    <t>PK 6 Mayonesa 90 gr con 20% DCTO</t>
  </si>
  <si>
    <t>2860 - 0</t>
  </si>
  <si>
    <t>PK 6 Mayonesa 180 gr con 20 %DCTO</t>
  </si>
  <si>
    <t>NESC DLC GST Lungo</t>
  </si>
  <si>
    <t>16Caps 3x112g</t>
  </si>
  <si>
    <t>2861 - 0</t>
  </si>
  <si>
    <t>NDG CafeAuLait</t>
  </si>
  <si>
    <t>16Caps3x160g</t>
  </si>
  <si>
    <t>2862 - 0</t>
  </si>
  <si>
    <t>NESC DLCGST Esp Inso</t>
  </si>
  <si>
    <t>16Caps 3x128g</t>
  </si>
  <si>
    <t>Pack Oferta 4 sachet Cereales</t>
  </si>
  <si>
    <t>2863 - 0</t>
  </si>
  <si>
    <t>Triton CPW</t>
  </si>
  <si>
    <t>Cereal Pillow</t>
  </si>
  <si>
    <t>TRITON Chocolate Cereal</t>
  </si>
  <si>
    <t>24x30g CL</t>
  </si>
  <si>
    <t>TRENCITO Huevo Choc Rell Blanco</t>
  </si>
  <si>
    <t>2864 - 0</t>
  </si>
  <si>
    <t>20x125g</t>
  </si>
  <si>
    <t>PK BON TRD 3+1 Nescafe Mixes-1 Vai+ 1 Capp+ 1 Mocha Dbl + 1 Mocha Dbl Gratis</t>
  </si>
  <si>
    <t>2865 - 0</t>
  </si>
  <si>
    <t>Pack Triton 2 Vainilla+2 Doble Crema+1 Frutilla+1 Chocolate+Pechera</t>
  </si>
  <si>
    <t>2866 - 0</t>
  </si>
  <si>
    <t>PK PTP TRD 6 SN 250GR + 6 SN 160GR+ 6 TREN 150GR + 10 Dcto+ EXHIB TABLETA</t>
  </si>
  <si>
    <t>2867 - 0</t>
  </si>
  <si>
    <t>PK 3 Leches (evaporada + crema + condensada ) con 20% DCTO</t>
  </si>
  <si>
    <t>2868 - 0</t>
  </si>
  <si>
    <t>Pack SPPU (4 Pollo Merken 4 Lenteja 4 Costilla 17% Dscto)</t>
  </si>
  <si>
    <t>PK6 Cereal mini chocapic 30g + 10% DCTO</t>
  </si>
  <si>
    <t>2869 - 0</t>
  </si>
  <si>
    <t>PK6 Cereal mini chocapic 30g + 10% DCTO (B2B)</t>
  </si>
  <si>
    <t>2870 - 0</t>
  </si>
  <si>
    <t>CHOCAPIC Cereal Original</t>
  </si>
  <si>
    <t>2871 - 0</t>
  </si>
  <si>
    <t>PK 3x2 PASTAS 3 MINUTOS POLLO</t>
  </si>
  <si>
    <t>PK 3x2 PASTAS 3 MINUTOS CARNE</t>
  </si>
  <si>
    <t>2875 - 0</t>
  </si>
  <si>
    <t>NESCAFE Fina Selección PDQ</t>
  </si>
  <si>
    <t>2304x50g</t>
  </si>
  <si>
    <t>2876 - 0</t>
  </si>
  <si>
    <t>PK BON TRD 4 NESCAFÉ TRAD 50GR + 1 DSP MIXES DECAF GRATIS</t>
  </si>
  <si>
    <t>Monot SAVOY</t>
  </si>
  <si>
    <t>SAVOY Carre</t>
  </si>
  <si>
    <t>PK PTP TRD 1 DSP CARRE 25GR + 20% DCTO</t>
  </si>
  <si>
    <t>2877 - 0</t>
  </si>
  <si>
    <t>PK BON TRD 4 TRITON DOBLE CREMA + 2 TRITON FRUTILLA 126GR GRATIS</t>
  </si>
  <si>
    <t>2878 - 0</t>
  </si>
  <si>
    <t>PK BON TRD 5 NESCAFÉ 170GR + 1 GRATIS 16.67% Dcto</t>
  </si>
  <si>
    <t>CHOCAPIC Cereal N1</t>
  </si>
  <si>
    <t>2879 - 0</t>
  </si>
  <si>
    <t>2880 - 0</t>
  </si>
  <si>
    <t>CERELAC PROBIOTICOS 5 Cer N1</t>
  </si>
  <si>
    <t>2881 - 0</t>
  </si>
  <si>
    <t>PK 6 SPU Variedades con 25% Dscto (Pollo fideos+ Costilla Fideos +Lentejas)</t>
  </si>
  <si>
    <t>2883 - 0</t>
  </si>
  <si>
    <t>PK 4UN TRENCITO 150gr +15 %DCTO</t>
  </si>
  <si>
    <t>PK MAT TRD 3 MIXES 1 VAI+ 1 CAPP + 1 DB CHOKA+ EXHIBIDOR</t>
  </si>
  <si>
    <t>2884 - 0</t>
  </si>
  <si>
    <t>Individuales</t>
  </si>
  <si>
    <t>PK 6 NATURES HEART PROTEINA 30g +6 FIBRA 30g +20% dcto</t>
  </si>
  <si>
    <t>2885 - 0</t>
  </si>
  <si>
    <t>PK 12 NATURES HEART PROTEINA 30g 20% dcto</t>
  </si>
  <si>
    <t>PK 12 NATURES HEART FIBRA 30g+ 20% dcto</t>
  </si>
  <si>
    <t>2887 - 0</t>
  </si>
  <si>
    <t>PK 3x2 Leche evaporada Ideal</t>
  </si>
  <si>
    <t>2888 - 0</t>
  </si>
  <si>
    <t>48x120g</t>
  </si>
  <si>
    <t>2889 - 0</t>
  </si>
  <si>
    <t>2890 - 0</t>
  </si>
  <si>
    <t>2893 - 0</t>
  </si>
  <si>
    <t>2894 - 0</t>
  </si>
  <si>
    <t>PK 4 Leches (evaporada+crema+ condensada+ manjar con 20% DCTO</t>
  </si>
  <si>
    <t>NESCAFE TRADICION Stick Granel CJ</t>
  </si>
  <si>
    <t>180x1.8g</t>
  </si>
  <si>
    <t>2895 - 0</t>
  </si>
  <si>
    <t>KIT KAT 4Fngr Cappuccino</t>
  </si>
  <si>
    <t>4(24x415g)</t>
  </si>
  <si>
    <t>2896 - 0</t>
  </si>
  <si>
    <t>NESCAFE CAPPUCCINO Frasco PVC 40% Desc</t>
  </si>
  <si>
    <t>2900 - 0</t>
  </si>
  <si>
    <t>MAGGI Base Chapsui</t>
  </si>
  <si>
    <t>25x26g</t>
  </si>
  <si>
    <t>MAGGI Base Lomo Saltado</t>
  </si>
  <si>
    <t>2901 - 0</t>
  </si>
  <si>
    <t>MAGGI Base Ají Gallina</t>
  </si>
  <si>
    <t>25x41g</t>
  </si>
  <si>
    <t>2902 - 0</t>
  </si>
  <si>
    <t>MAGGI Base Carne Mongoliana</t>
  </si>
  <si>
    <t>2903 - 0</t>
  </si>
  <si>
    <t>PK Pure Maggi 125 gr + GRATIS Jugoso al Sarten</t>
  </si>
  <si>
    <t>2904 - 0</t>
  </si>
  <si>
    <t>PK Tuco Carne +GRATIS Sopa Vive Bien Caracolitos</t>
  </si>
  <si>
    <t>PK Tuco Pollo + GRATIS Sopa Vive Bien Caracolitos</t>
  </si>
  <si>
    <t>2905 - 0</t>
  </si>
  <si>
    <t>PK 2 Cremas +1 Condensada+ 1 Manjar con 20% DCTO</t>
  </si>
  <si>
    <t>2906 - 0</t>
  </si>
  <si>
    <t>PK BON TRD 5 NESCAFÉ TRAD 50GR + 1 NESCAFE TRAD 50GR DJ GRATIS SV</t>
  </si>
  <si>
    <t>PK BON TRD 4 CRIOLL TRAD + 1 CRIOLLITA LIM GRATIS 20% DCTO</t>
  </si>
  <si>
    <t>2908 - 0</t>
  </si>
  <si>
    <t>PK PTP TRD 5 TRENCITO 150GR + 10% DCTO</t>
  </si>
  <si>
    <t>2909 - 0</t>
  </si>
  <si>
    <t>PK BON TRD 2 TRITON DOBLE CREMA + 1 TRITON FRUTILLA 126GR GRATIS</t>
  </si>
  <si>
    <t>2911 - 0</t>
  </si>
  <si>
    <t>PK PTP TRD DST 2 MAR + 2 NIZ + 2 VINO + 20% DCTO</t>
  </si>
  <si>
    <t>PK BON TRD 4 CRIOLL TRAD + 1 CRIOLLITA CHOC GRATIS 20% DCTO</t>
  </si>
  <si>
    <t>2912 - 0</t>
  </si>
  <si>
    <t>PK PTP TRD 5 SAHNE NUSS 160GR + 10% DCTO</t>
  </si>
  <si>
    <t>2913 - 0</t>
  </si>
  <si>
    <t>PK BON TRD MIXES 1 MOCHA +1 MOCHA DLC+ 1 VAI +1 CAPPU + 1 MOCHA DCL GRATIS</t>
  </si>
  <si>
    <t>2915 - 0</t>
  </si>
  <si>
    <t>2915 - 01</t>
  </si>
  <si>
    <t>PK Caldo 48un Costilla + Gallina con 10 %Dcto</t>
  </si>
  <si>
    <t>2916 - 0</t>
  </si>
  <si>
    <t>PK Caldo 48un Carne + Verdura con 10% Dcto</t>
  </si>
  <si>
    <t>2917 - 0</t>
  </si>
  <si>
    <t>PK 4 Manjar 200gr +1 Gratis 20% Dscto</t>
  </si>
  <si>
    <t>2919 - 0</t>
  </si>
  <si>
    <t>PK 3 Manjar 200gr +1 Gratis 25% Dscto EXCLUSIVO B2B</t>
  </si>
  <si>
    <t>2920 - 0</t>
  </si>
  <si>
    <t>PK 3x2 Leche Condensada 33.33 % Dscto EXCLUSIVO B2B</t>
  </si>
  <si>
    <t>PK 4 Caldos 48un Variedades 20%Dcto</t>
  </si>
  <si>
    <t>2921 - 0</t>
  </si>
  <si>
    <t>PK 4x3 Pure de papas 125 gr 25% Dcto EXCLUSIVO B2B</t>
  </si>
  <si>
    <t>2922 - 0</t>
  </si>
  <si>
    <t>PK 4 Milo 500 gr +1 GRATIS 20% Dcto</t>
  </si>
  <si>
    <t>PK 10 Nido Buen día 130gr +2 GRATIS 16.66% Dcto</t>
  </si>
  <si>
    <t>2925 - 0</t>
  </si>
  <si>
    <t>CHOCAPIC Cer N1 CL</t>
  </si>
  <si>
    <t>2926 - 0</t>
  </si>
  <si>
    <t>Pack 5+1 Trencito 80g</t>
  </si>
  <si>
    <t>2929 - 0</t>
  </si>
  <si>
    <t>NESCAFE Mixes PDQ</t>
  </si>
  <si>
    <t>19kg</t>
  </si>
  <si>
    <t>2943 - 0</t>
  </si>
  <si>
    <t>NESCAFE CAPPUCCINO Frasco PVC 60% Descto</t>
  </si>
  <si>
    <t>PK 4UN SAHNE NUSS 250GR + 10% DCTO (B2B)</t>
  </si>
  <si>
    <t>2944 - 0</t>
  </si>
  <si>
    <t>PK 4UN SAHNE NUSS 250GR +10%DCTO</t>
  </si>
  <si>
    <t>2945 - 0</t>
  </si>
  <si>
    <t>PK BON TRD 5 SAHNE NUSS 250GR + 1DISPLAY TORONTO GRATIS</t>
  </si>
  <si>
    <t>2946 - 0</t>
  </si>
  <si>
    <t>PK PTP TRD 5 TRENCITO 150GR+ 1 DISPLAY TORONTO GRATIS</t>
  </si>
  <si>
    <t>PK BON TRD 5 SAHNE NUSS 250GR+ 3 TORONTO BOLSA GRATIS</t>
  </si>
  <si>
    <t>2947 - 0</t>
  </si>
  <si>
    <t>PK PTP TRD 5 TRENCITO 150GR +3 TORONTO BOLSA GRATIS</t>
  </si>
  <si>
    <t>2948 - 0</t>
  </si>
  <si>
    <t>PK GALLETA MARAVILLA 6 UNI 10% DCTO (B2B)</t>
  </si>
  <si>
    <t>2950 - 0</t>
  </si>
  <si>
    <t>NESTLE MCKAY MARAVILLA Gall Paquete</t>
  </si>
  <si>
    <t>30x120g</t>
  </si>
  <si>
    <t>NESTLE EL MANJAR Doypack</t>
  </si>
  <si>
    <t>2951 - 0</t>
  </si>
  <si>
    <t>PK 3x2 Crema de Leche 157g 33.33% Dscto EXCLUSIVO B2B</t>
  </si>
  <si>
    <t>2952 - 0</t>
  </si>
  <si>
    <t>PK 4 Crema de Leche Tarro 157g + 1 Gratis 20% Dscto</t>
  </si>
  <si>
    <t>PK SOPAS 2POLLOF+ 2 CARC +2 COST +2 POLLO ARR GRATIS</t>
  </si>
  <si>
    <t>2953 - 0</t>
  </si>
  <si>
    <t>PK 6UN TRENCITO 80gr +15% DCTO</t>
  </si>
  <si>
    <t>2954 - 0</t>
  </si>
  <si>
    <t>PK 6UN SAHNE NUSS 90GR +15% DCTO</t>
  </si>
  <si>
    <t>PK 2 DISPLAY CAPRI FRUTILLA 30GR +20%DCTO EXC B2B</t>
  </si>
  <si>
    <t>2955 - 0</t>
  </si>
  <si>
    <t>PK 2 DISPLAY CAPRI ALMENDRA 30GR +20%DCTO EXC B2B</t>
  </si>
  <si>
    <t>2956 - 0</t>
  </si>
  <si>
    <t>PK 2 DISPLAY TRENCITO 14GR +20%DCTO EXC B2B</t>
  </si>
  <si>
    <t>2957 - 0</t>
  </si>
  <si>
    <t>PK 2 DISPLAY TRENCITO 24GR +20%DCTO EXC B2B</t>
  </si>
  <si>
    <t>PK 2 DISPLAY SAHNE NUSS 14GR +20% DCTO EXC B2B</t>
  </si>
  <si>
    <t>2958 - 0</t>
  </si>
  <si>
    <t>PK 2 DISPLAY SAHNE NUSS 30GR +20%DCTO EXC B2B</t>
  </si>
  <si>
    <t>2959 - 0</t>
  </si>
  <si>
    <t>PK 4UN CRIOLLITA 100gr +15% DCTO</t>
  </si>
  <si>
    <t>PK 4UN MOROCHA 240GR +15 %DCTO</t>
  </si>
  <si>
    <t>2960 - 0</t>
  </si>
  <si>
    <t>PK 4UN KUKY REG 120GR +2KUKY CHOC 120GR +15% DCTO</t>
  </si>
  <si>
    <t>2965 - 0</t>
  </si>
  <si>
    <t>PK MINIS4MOROCHA +3KUKY +3TRITÓN VAINI +15%DCTO</t>
  </si>
  <si>
    <t>2966 - 0</t>
  </si>
  <si>
    <t>PK 10 MINI MOROCHA +20%DCTO EXC B2B</t>
  </si>
  <si>
    <t>PK 4UN TRITON VAINILLA 126GR +2TRITON CHOC 126GR +15% DCTO</t>
  </si>
  <si>
    <t>2967 - 0</t>
  </si>
  <si>
    <t>SUPER 8 Oblea Bañada Barra Pallet</t>
  </si>
  <si>
    <t>250kg</t>
  </si>
  <si>
    <t>2968 - 0</t>
  </si>
  <si>
    <t>PK 4 MAYONESAS 180GR +1GRATIS</t>
  </si>
  <si>
    <t>PK 3 MAYONESAS 180GR +15%desc</t>
  </si>
  <si>
    <t>2969 - 0</t>
  </si>
  <si>
    <t>PK 4 MILO 450 G +25%desc</t>
  </si>
  <si>
    <t>2977 - 0</t>
  </si>
  <si>
    <t>PK 4 MILO 150 G +15%desc Exclusivo Agustina</t>
  </si>
  <si>
    <t>2980 - 0</t>
  </si>
  <si>
    <t>PK DISPLAY MAGGI CREMA ESPARRAGOS +25%DCTO</t>
  </si>
  <si>
    <t>2981 - 0</t>
  </si>
  <si>
    <t>PK 6UN KIT KAT 4FINGERS +15% DCTO</t>
  </si>
  <si>
    <t>PK 10UN KIT KAT 4FINGERS +20% DCTO</t>
  </si>
  <si>
    <t>2982 - 0</t>
  </si>
  <si>
    <t>150 gramos</t>
  </si>
  <si>
    <t>NATURES HEART Bar Cranberry</t>
  </si>
  <si>
    <t>6(24x25g)</t>
  </si>
  <si>
    <t>2988 - 0</t>
  </si>
  <si>
    <t>PK 2 NATURES HEART BAR CRANBERRY + 2 NATURES HEART BAR SALDEMAR + 15% DESCUENTO</t>
  </si>
  <si>
    <t>2989 - 0</t>
  </si>
  <si>
    <t>NATURES HEART BarraSaldeMar</t>
  </si>
  <si>
    <t>2991 - 0</t>
  </si>
  <si>
    <t>TRITON ChocoWhite</t>
  </si>
  <si>
    <t>CAPRI Frutilla PDQ</t>
  </si>
  <si>
    <t>2992 - 0</t>
  </si>
  <si>
    <t>579.6kg CL</t>
  </si>
  <si>
    <t>MAGGI Sopas 4Variedades PDQ</t>
  </si>
  <si>
    <t>300.24KG</t>
  </si>
  <si>
    <t>2995 - 0</t>
  </si>
  <si>
    <t>TRITON+KUKY MiniGall+Cookie</t>
  </si>
  <si>
    <t>PDQ117.6kgCL</t>
  </si>
  <si>
    <t>3000 - 0</t>
  </si>
  <si>
    <t>MOROCHA Mini Galleta PDQ</t>
  </si>
  <si>
    <t>192kg CL</t>
  </si>
  <si>
    <t>LECHE SUR Sucedaneo LC Tarro</t>
  </si>
  <si>
    <t>3001 - 0</t>
  </si>
  <si>
    <t>PK 3 SAHNE NUSS 160GR +15% DCTO</t>
  </si>
  <si>
    <t>3002 - 0</t>
  </si>
  <si>
    <t>PK 4 SAHNE NUSS 90GR + 15% DCTO</t>
  </si>
  <si>
    <t>PK 2 Sahne Nuss 90gr +3Trencito 80gr +20% DCTO</t>
  </si>
  <si>
    <t>3003 - 0</t>
  </si>
  <si>
    <t>PK 2 DISPLAY SAHNE NUSS 14GR + 15% DCTO</t>
  </si>
  <si>
    <t>3004 - 0</t>
  </si>
  <si>
    <t>PK 1 DISPLAY SAHNE NUSS 14GR + 20% DCTO EXC B2B V2</t>
  </si>
  <si>
    <t>3005 - 0</t>
  </si>
  <si>
    <t>PK 5 SAHNE NUSS 250GR + 15% DCTO</t>
  </si>
  <si>
    <t>PK 3 SAHNE NUSS 250GR + 20% DCTO EXC B2B</t>
  </si>
  <si>
    <t>3006 - 0</t>
  </si>
  <si>
    <t>PK 1 DISPLAY SUPER 8 + 15% DCTO</t>
  </si>
  <si>
    <t>PK 1 DISPLAY SUPER 8 +15% DCTO V2</t>
  </si>
  <si>
    <t>3007 - 0</t>
  </si>
  <si>
    <t>PK 1 DISPLAY SUPER 8 + 20% DCTO</t>
  </si>
  <si>
    <t>3008 - 0</t>
  </si>
  <si>
    <t>PK 1 DISPLAY SUPER 8 + 20% DCTO (B2B)</t>
  </si>
  <si>
    <t>PK 1 DISPLAY SUPER 8 + 20% DCTO EXC B2B V2</t>
  </si>
  <si>
    <t>3009 - 0</t>
  </si>
  <si>
    <t>PK 3 TRENCITO 80GR + 15% DCTO</t>
  </si>
  <si>
    <t>3010 - 0</t>
  </si>
  <si>
    <t>PK 1 DISPLAY TRENCITO 24GR +15% DCTO</t>
  </si>
  <si>
    <t>3012 - 0</t>
  </si>
  <si>
    <t>SVELTY YOG BAT FRUTILLA SIN LACTOSA</t>
  </si>
  <si>
    <t>48X120</t>
  </si>
  <si>
    <t>SVELTY YOG BAT FRAMBUESA SIN LACTOSA</t>
  </si>
  <si>
    <t>48X120G</t>
  </si>
  <si>
    <t>3013 - 0</t>
  </si>
  <si>
    <t>SVELTY YOG BAT VAINILLA SIN LACTOSA</t>
  </si>
  <si>
    <t>PK 2 DISPLAY TRENCITO 14GR + 20% DCTO</t>
  </si>
  <si>
    <t>3014 - 0</t>
  </si>
  <si>
    <t>PK 4 CAPRI FRUTILLA 90GR + 15% DCTO</t>
  </si>
  <si>
    <t>3015 - 0</t>
  </si>
  <si>
    <t>PK 5 TRITÓN VAINILLA 126GR +15% DCTO</t>
  </si>
  <si>
    <t>3016 - 0</t>
  </si>
  <si>
    <t>PK 5 TRITÓN VAINILLA 3 CHOCOLATE 126GR +15% DCTO</t>
  </si>
  <si>
    <t>PK 3 TRITÓN VAINILLA 126GR +20% DCTO EXC B2B</t>
  </si>
  <si>
    <t>3016 - 01</t>
  </si>
  <si>
    <t>PK 6 KUKY 120GR +20% DCTO</t>
  </si>
  <si>
    <t>3017 - 0</t>
  </si>
  <si>
    <t>PK 6 KUKY REGULAR 120GR + 3 KUKY CHOCOLATE + 20% DCTO</t>
  </si>
  <si>
    <t>PK 3 KUKY 120GR +20% DCTO EXC B2B</t>
  </si>
  <si>
    <t>3018 - 0</t>
  </si>
  <si>
    <t>PK 4 GALLETA SODA 180GR +15% DCTO</t>
  </si>
  <si>
    <t>3019 - 0</t>
  </si>
  <si>
    <t>PK 4 TRITÓN BAÑADA +25% DCTO</t>
  </si>
  <si>
    <t>PK 5 MOROCHA 240GR +15% DCTO</t>
  </si>
  <si>
    <t>3020 - 0</t>
  </si>
  <si>
    <t>PK 10 MOROCHA 240GR + 20% DCTO</t>
  </si>
  <si>
    <t>3021 - 0</t>
  </si>
  <si>
    <t>PK 6ALTEZA BOCADO + 6ALTEZA FRUTILLA 140GR +20%DCTO</t>
  </si>
  <si>
    <t>PK MINI VALOR AGREGADO (6 KUKY 6 MOROCHA 6TRITON) +15%DCTO</t>
  </si>
  <si>
    <t>3022 - 0</t>
  </si>
  <si>
    <t>PK 6 MINI TRITÓN VAINILLA 40GR +20% DCTO EXC B2B</t>
  </si>
  <si>
    <t>3023 - 0</t>
  </si>
  <si>
    <t>PK MINI DST VINO - MANTEQUILLA Y LIMON +15% DCTO</t>
  </si>
  <si>
    <t>PK 7 GALLETA VINO 155GR +15% DCTO</t>
  </si>
  <si>
    <t>3024 - 0</t>
  </si>
  <si>
    <t>NESCAFE Fina Seleccion</t>
  </si>
  <si>
    <t>3025 - 0</t>
  </si>
  <si>
    <t>NESCAFE Fina Selección</t>
  </si>
  <si>
    <t>6x200g</t>
  </si>
  <si>
    <t>3026 - 0</t>
  </si>
  <si>
    <t>NAN 2</t>
  </si>
  <si>
    <t>NAN 2 L COMFORTIS FI Oco</t>
  </si>
  <si>
    <t>12x800gr</t>
  </si>
  <si>
    <t>3027 - 0</t>
  </si>
  <si>
    <t>SAHNE NUSS Choc Barra Pack</t>
  </si>
  <si>
    <t>36(4x14g)</t>
  </si>
  <si>
    <t>PK 1BOLSA SAHNE NUSS +4KIT KAT 42gr con 10%DCTO</t>
  </si>
  <si>
    <t>3028 - 0</t>
  </si>
  <si>
    <t>PK 4 TRITÓN BAÑADA +25%DCTO</t>
  </si>
  <si>
    <t>3029 - 0</t>
  </si>
  <si>
    <t>PK 4 SPPU POLLO FIDEO +2ESPARRAGO GRATIS</t>
  </si>
  <si>
    <t>NAN 1 L COMFORTIS FI Oco</t>
  </si>
  <si>
    <t>3030 - 0</t>
  </si>
  <si>
    <t>MAGGI Sopa Pollo Arroz N1 PDQ 15%DCTO</t>
  </si>
  <si>
    <t>3037 - 0</t>
  </si>
  <si>
    <t>NIDO Buen Dia LSP Softpack</t>
  </si>
  <si>
    <t>24x300g</t>
  </si>
  <si>
    <t>3038 - 0</t>
  </si>
  <si>
    <t>PK MINI (6KUKY 6MOROCHA 6TRITON) +Morocha Crunchy +Morral</t>
  </si>
  <si>
    <t>3042 - 0</t>
  </si>
  <si>
    <t>Leche NESQUIK Frutilla Multipack</t>
  </si>
  <si>
    <t>10(6x200g)CL</t>
  </si>
  <si>
    <t>MILO ACTIGEN-E Leche</t>
  </si>
  <si>
    <t>3043 - 0</t>
  </si>
  <si>
    <t>Leche NESQUIK Chocolate Multipack</t>
  </si>
  <si>
    <t>10(6x200cm3)CL</t>
  </si>
  <si>
    <t>Leche TRENCITO Chocolate Multipack</t>
  </si>
  <si>
    <t>3045 - 0</t>
  </si>
  <si>
    <t>Crema de Leche NESTLE Caja</t>
  </si>
  <si>
    <t>3046 - 0</t>
  </si>
  <si>
    <t>Bebida lactea CHAMYTO Manzana Multipackml</t>
  </si>
  <si>
    <t>CHAMYTO LC1 Frut Bot MP16(6x80ml)CL</t>
  </si>
  <si>
    <t>3047 - 0</t>
  </si>
  <si>
    <t>MP16(6x80ml)CL</t>
  </si>
  <si>
    <t>NESTLE YoghurtTrozoFrutoRojo48x115gCL GRIEGO</t>
  </si>
  <si>
    <t>3049 - 0</t>
  </si>
  <si>
    <t>NESTLE YoghurtTrozoFrutCereza48x115gCL GRIEGO</t>
  </si>
  <si>
    <t>NESTLE YoghurtTrozoMangoPpy48x115gCL GRIEGO</t>
  </si>
  <si>
    <t>3055 - 0</t>
  </si>
  <si>
    <t>NESTLE YoghurtTrozoPiñaDurazno CL</t>
  </si>
  <si>
    <t>3057 - 0</t>
  </si>
  <si>
    <t>Bebida lactea CHAMYTO Frambuesa Multipackml</t>
  </si>
  <si>
    <t>6TUCO CARNE245gr+10% DCTO+GANCHERA GRATIS</t>
  </si>
  <si>
    <t>3059 - 0</t>
  </si>
  <si>
    <t>NESTLE LC Tar PDQ</t>
  </si>
  <si>
    <t>2304x397g</t>
  </si>
  <si>
    <t>3060 - 0</t>
  </si>
  <si>
    <t>PK MAT TRD 5 NESCAFÉ 50GR + 1 BANANO NESCAFÉ GRATIS</t>
  </si>
  <si>
    <t>3065 - 0</t>
  </si>
  <si>
    <t>PK MAT TRD 5 NESC 50GR+ 2 NESCA 170GR + 1 NESCA STICK+ BASURERO GRATIS</t>
  </si>
  <si>
    <t>PK SOPAS 2 POLL0 F+ 2 CARC + 2 COST+ 2 POLLO A GRATIS</t>
  </si>
  <si>
    <t>3074 - 0</t>
  </si>
  <si>
    <t>ALTEZA CLASICA Oblea Helado</t>
  </si>
  <si>
    <t>3076 - 0</t>
  </si>
  <si>
    <t>MAGGI Sopa Pantruca</t>
  </si>
  <si>
    <t>15x72g</t>
  </si>
  <si>
    <t>PK 2 Leche Nido Buen Dia 700g 15% DCTO (B2B)</t>
  </si>
  <si>
    <t>3084 - 0</t>
  </si>
  <si>
    <t>PK 4 Leche Nido Buen Dia 700g 20% DCTO (B2B)</t>
  </si>
  <si>
    <t>3085 - 0</t>
  </si>
  <si>
    <t>PK 4 Leche Nido Buen Dia 700g 20% DCTO</t>
  </si>
  <si>
    <t>PK 2 Leche Nido Buen Dia 700g 15% DCTO</t>
  </si>
  <si>
    <t>3086 - 0</t>
  </si>
  <si>
    <t>3087 - 0</t>
  </si>
  <si>
    <t>3088 - 0</t>
  </si>
  <si>
    <t>Pack 10 Kit Kat Dark +2 KK Milk gratis</t>
  </si>
  <si>
    <t>ESTRELLITAS Cereal</t>
  </si>
  <si>
    <t>18x270g</t>
  </si>
  <si>
    <t>3090 - 0</t>
  </si>
  <si>
    <t>3091 - 0</t>
  </si>
  <si>
    <t>PK NESTLE CREMA TARRO 236gr 12 UNI + 8% DESCUENTO</t>
  </si>
  <si>
    <t>KIT KAT WHITE 4Fngr</t>
  </si>
  <si>
    <t>3092 - 0</t>
  </si>
  <si>
    <t>PK 5TRITÓN VAINILLA126gr +3TRITÓN CHOCOWHITE126gr +15%Dcto</t>
  </si>
  <si>
    <t>..</t>
  </si>
  <si>
    <t>3093 - 0</t>
  </si>
  <si>
    <t>PK DST (4VINO +4 LIMÓN +4 MANTEQUILLA )+15%Dcto</t>
  </si>
  <si>
    <t>PK TRENCITO RELLENO (2MANJAR 2TRITÓN )+20%Dcto</t>
  </si>
  <si>
    <t>KIT KAT 4Fngr Trad PDQ</t>
  </si>
  <si>
    <t>322.704kg CL</t>
  </si>
  <si>
    <t>PK CREMAS 157g 12 UNI + 8% DESCUENTO</t>
  </si>
  <si>
    <t>PK Capri Almendra 30g Display 15% DCTO (B2B)</t>
  </si>
  <si>
    <t>PK Capri Almendra 30g Display 15% DCTO</t>
  </si>
  <si>
    <t>Chokita</t>
  </si>
  <si>
    <t>CHOKITA Halloween</t>
  </si>
  <si>
    <t>10(7x30g) CL</t>
  </si>
  <si>
    <t>KIT KAT DARK 4Fngr</t>
  </si>
  <si>
    <t>MCKAYMiniGalleta CcoMantLimonPDQ</t>
  </si>
  <si>
    <t>169Kg</t>
  </si>
  <si>
    <t>CAPRI Frutilla+Menta+Alm CP</t>
  </si>
  <si>
    <t>24(3x30g)</t>
  </si>
  <si>
    <t>Nescafe Gold Latte Caramelo Helado6(7x14.5g)CA</t>
  </si>
  <si>
    <t>6(7x14.5g)</t>
  </si>
  <si>
    <t>3094 - 0</t>
  </si>
  <si>
    <t>MILO Galleta</t>
  </si>
  <si>
    <t>30x110g</t>
  </si>
  <si>
    <t>NIDO 1+ Esencial Sfpk</t>
  </si>
  <si>
    <t>12x130g</t>
  </si>
  <si>
    <t>3095 - 0</t>
  </si>
  <si>
    <t>PK MOROCHA 120G 6 UNI 10%DESCUENTO</t>
  </si>
  <si>
    <t>3096 - 0</t>
  </si>
  <si>
    <t>PK 6 TUCO CARNE 13% DCTO</t>
  </si>
  <si>
    <t>PK 12 NIDO BUEN DÍA 130 GR 25 DCTO (CYBER B2B)</t>
  </si>
  <si>
    <t>PK 6 LECHE CONDENSADA LECHE SUR 30% DCTO (CYBER B2B)</t>
  </si>
  <si>
    <t>3097 - 0</t>
  </si>
  <si>
    <t>PK 5 CREMA TARRO NESTLÉ 157 GR + 2 CREMA TARRO NESTLÉ 236 GR (CYBER B2B)</t>
  </si>
  <si>
    <t>3098 - 0</t>
  </si>
  <si>
    <t>PK 6 TUCO CARNE 13%DCTO</t>
  </si>
  <si>
    <t>MCKAY NAVIDAD Galleta</t>
  </si>
  <si>
    <t>3099 - 0</t>
  </si>
  <si>
    <t>GALAK Huevo de Pascua</t>
  </si>
  <si>
    <t>15x199g</t>
  </si>
  <si>
    <t>3100 - 0</t>
  </si>
  <si>
    <t>3101 - 0</t>
  </si>
  <si>
    <t>PK 3 Milo Stick 20x28g (60 Uni) 20% DCTO (B2B)</t>
  </si>
  <si>
    <t>PK Milo Stick 20x28g 15% DCTO</t>
  </si>
  <si>
    <t>3102 - 0</t>
  </si>
  <si>
    <t>MILOACTIV-GO BebChocTira 6(20x28g )N1 CL</t>
  </si>
  <si>
    <t>3103 - 0</t>
  </si>
  <si>
    <t>PK Milo Stick 20x28g 15% DCTO (B2B)</t>
  </si>
  <si>
    <t>3104 - 0</t>
  </si>
  <si>
    <t>PK 3 Milo Stick 20x28g (60 Uni) 20% DCTO</t>
  </si>
  <si>
    <t>PK 1 CAPRI 30GRS FRUTILLA+1 TRENCITO 150G GRATIS</t>
  </si>
  <si>
    <t>3105 - 0</t>
  </si>
  <si>
    <t>PK 4 NESCAFE CAPPUCCINO Swt 610x14g+1 GRATIS LATTE VAINILLA</t>
  </si>
  <si>
    <t>3106 - 0</t>
  </si>
  <si>
    <t>PK 1 CAPRI FRUTILLA+2 KITKAT 4FINGERS GRATIS</t>
  </si>
  <si>
    <t>PK 5 S NUSS 250G+1 DSP SNUSS 14G GRATIS</t>
  </si>
  <si>
    <t>3108 - 0</t>
  </si>
  <si>
    <t>PK 6 MOROCHA 120GR+2CRIOLLITAS 60G GRATIS</t>
  </si>
  <si>
    <t>3110 - 0</t>
  </si>
  <si>
    <t>PK 8 CRIOLLITA 60G+3 MINI MOR0CHA GR GRATIS</t>
  </si>
  <si>
    <t>PK 6 KUKY 120G+2 DST COCO 120G GRATIS</t>
  </si>
  <si>
    <t>3114 - 0</t>
  </si>
  <si>
    <t>PK 5 TRITON 126G CHOCOLATE+1 DST MANTEQUILLA 140G GRATIS</t>
  </si>
  <si>
    <t>3129 - 0</t>
  </si>
  <si>
    <t>PK 5 TRITON 126G VAINILLA+1DST VINO 155G GRATIS</t>
  </si>
  <si>
    <t>MAGGI Pure de Papas 8x751g CL</t>
  </si>
  <si>
    <t>8x751g</t>
  </si>
  <si>
    <t>3133 - 0</t>
  </si>
  <si>
    <t>MAGGI Pure de Papas 20x93g CL</t>
  </si>
  <si>
    <t>20x93g</t>
  </si>
  <si>
    <t>3134 - 0</t>
  </si>
  <si>
    <t>MAGGI Pure de Papas 12x187g CL</t>
  </si>
  <si>
    <t>12x187g</t>
  </si>
  <si>
    <t>PK CRIOLLITAS 6 UNI+10%DESCUENTO</t>
  </si>
  <si>
    <t>3135 - 0</t>
  </si>
  <si>
    <t>NESTLE Lec Cond Doypack 36x180g CL</t>
  </si>
  <si>
    <t>36x180g</t>
  </si>
  <si>
    <t>3136 - 0</t>
  </si>
  <si>
    <t>NAN 2 L COMFORTIS Formula Inf 12x800g CL</t>
  </si>
  <si>
    <t>NATURES HEART Fibra 12x70g CL</t>
  </si>
  <si>
    <t>12x70g</t>
  </si>
  <si>
    <t>3137 - 0</t>
  </si>
  <si>
    <t>NATURES HEART Fibra 24x30g CL</t>
  </si>
  <si>
    <t>3138 - 0</t>
  </si>
  <si>
    <t>PK 2 NATURES HEART FIBRA 30 G + 2 NATURES HEART PROTEINA 30G CON 15% DESCUENTO</t>
  </si>
  <si>
    <t>NATURES HEART Proteina 12x70g CL</t>
  </si>
  <si>
    <t>3139 - 0</t>
  </si>
  <si>
    <t>NATURES HEART Proteina 24x30g CL</t>
  </si>
  <si>
    <t>3140 - 0</t>
  </si>
  <si>
    <t>PK 8 KITKAT 4 FINGERS +4 GRATIS CYBER B2B</t>
  </si>
  <si>
    <t>3141 - 0</t>
  </si>
  <si>
    <t>NIDO LEP Instan 26%MG Sfpk 24x300g CL</t>
  </si>
  <si>
    <t>3143 - 0</t>
  </si>
  <si>
    <t>PK 5 S NUSS 250G + 1 DP SNUSS 14G + DP TRENCITO 14 GR GRATIS (CYBER B2B)</t>
  </si>
  <si>
    <t>3144 - 0</t>
  </si>
  <si>
    <t>PK 8 MOROCHA 120GR + 4 CRIOLLITAS 60G GRATIS (CYBER B2B)</t>
  </si>
  <si>
    <t>TRENCITO OPPB</t>
  </si>
  <si>
    <t>Trencito Polvo</t>
  </si>
  <si>
    <t>3145 - 0</t>
  </si>
  <si>
    <t>TRENCITO Chocolate Stabilo 14x350g CL</t>
  </si>
  <si>
    <t>14x350g</t>
  </si>
  <si>
    <t>MILOACTIV-GO BebChocTira 6(20x28g) N1 CL</t>
  </si>
  <si>
    <t>3146 - 0</t>
  </si>
  <si>
    <t>MCKAY KUKY Familiar Chips Bla 12x180g CL</t>
  </si>
  <si>
    <t>12x180g</t>
  </si>
  <si>
    <t>3147 - 0</t>
  </si>
  <si>
    <t>MOROCHA Tremenda 25x80g</t>
  </si>
  <si>
    <t>25x80g</t>
  </si>
  <si>
    <t>3154 - 0</t>
  </si>
  <si>
    <t>MILO ACTIV-GO PDQ 360kg CL</t>
  </si>
  <si>
    <t>3155 - 0</t>
  </si>
  <si>
    <t>TRITON GalletaVainillaBpak 15(2x103g) CL</t>
  </si>
  <si>
    <t>15(2x103g)</t>
  </si>
  <si>
    <t>TRITON Galleta Vain Bipack 15(2x126g) CL</t>
  </si>
  <si>
    <t>152x126g</t>
  </si>
  <si>
    <t>3156 - 0</t>
  </si>
  <si>
    <t>PK 8 CRIOLLITA 60G + 6 MINI MOR0CHA GR GRATIS (CYBER B2B)</t>
  </si>
  <si>
    <t>3158 - 0</t>
  </si>
  <si>
    <t>PK 6 TRITON 126G CHOCOLATE + 3 DST MANTEQUILLA 140G GRATIS (CYBER B2B)</t>
  </si>
  <si>
    <t>3159 - 0</t>
  </si>
  <si>
    <t>PK 6 TRITON 126G VAINILLA + 3 DST VINO 155G GRATIS (CYBER B2B)</t>
  </si>
  <si>
    <t>MILO ACTIV-GO Stabilo 36x150g N1 CL</t>
  </si>
  <si>
    <t>3160 - 0</t>
  </si>
  <si>
    <t>PK 6 CRIOLLITAS 60 GR +10%DCTO</t>
  </si>
  <si>
    <t>3161 - 0</t>
  </si>
  <si>
    <t>PK 6 Caldo de Gallina 8x11g + 15% DCTO</t>
  </si>
  <si>
    <t>3165 - 0</t>
  </si>
  <si>
    <t>PK caldo gallina x8 + tuco 200gr de regalo (Promocional)</t>
  </si>
  <si>
    <t>3166 - 0</t>
  </si>
  <si>
    <t>MAGGI Caldo Gallina 30(8x11g) N2 CL</t>
  </si>
  <si>
    <t>30(8x11g)</t>
  </si>
  <si>
    <t>3173 - 0</t>
  </si>
  <si>
    <t>PK 6 Caldo de Gallina 8x11g + 15% DCTO (B2B)</t>
  </si>
  <si>
    <t>MAGGI Cal Gallina Tb MP 36(48x11g) N3 CL</t>
  </si>
  <si>
    <t>36(48x11g)</t>
  </si>
  <si>
    <t>3179 - 0</t>
  </si>
  <si>
    <t>PK Caldo de Gallina 48 unidades + 15% DCTO B2B</t>
  </si>
  <si>
    <t>3180 - 0</t>
  </si>
  <si>
    <t>PK Caldo de Gallina 48 unidades + 15% DCTO</t>
  </si>
  <si>
    <t>3183 - 0</t>
  </si>
  <si>
    <t>PK 6 TRITON VAINILLA+3TRITÓNCHOCOLATE+2CRIOLLITAGRATIS</t>
  </si>
  <si>
    <t>3184 - 0</t>
  </si>
  <si>
    <t>PK 3 CRIOLLITAS 100GR+1GRATIS</t>
  </si>
  <si>
    <t>3185 - 0</t>
  </si>
  <si>
    <t>PK 5 MOROCHA 120GR+6MOROCHA MINI+20%DCTO</t>
  </si>
  <si>
    <t>3186 - 0</t>
  </si>
  <si>
    <t>PK 4 NIDO+1Esencial Sfpk+PECHERA</t>
  </si>
  <si>
    <t>TRENCITO Entrete Caja DSPLY</t>
  </si>
  <si>
    <t>24(20x30g)</t>
  </si>
  <si>
    <t>3187 - 0</t>
  </si>
  <si>
    <t>NESTLE LCA Ristra 12(26x25)g CL</t>
  </si>
  <si>
    <t>3188 - 0</t>
  </si>
  <si>
    <t>NESTLE LCA Ristra 12(26x25g) CL</t>
  </si>
  <si>
    <t>3189 - 0</t>
  </si>
  <si>
    <t>SPPU Carne Crutones 4(16x12)g</t>
  </si>
  <si>
    <t>16x12g</t>
  </si>
  <si>
    <t>3190 - 0</t>
  </si>
  <si>
    <t>MAGGI Consome Familiar Pollo 20x50g</t>
  </si>
  <si>
    <t>20x50g</t>
  </si>
  <si>
    <t>3191 - 0</t>
  </si>
  <si>
    <t>MCKAY CRIOLLITA 16x140g CL</t>
  </si>
  <si>
    <t>16x140g</t>
  </si>
  <si>
    <t>NESCAFE TRADICION 960x150g CL</t>
  </si>
  <si>
    <t>3194 - 0</t>
  </si>
  <si>
    <t>NAN 3 PRO BL FI Lata Oco</t>
  </si>
  <si>
    <t>12X800g</t>
  </si>
  <si>
    <t>3207 - 0</t>
  </si>
  <si>
    <t>MILO Medio PDQ 108kg CL</t>
  </si>
  <si>
    <t>108kg</t>
  </si>
  <si>
    <t>3209 - 0</t>
  </si>
  <si>
    <t>MILO ACTIV-GO BebChoc StabiloN1</t>
  </si>
  <si>
    <t>16x450</t>
  </si>
  <si>
    <t>MILO ACTIV-GO BebChocStabilo</t>
  </si>
  <si>
    <t>15x1000g</t>
  </si>
  <si>
    <t>3210 - 0</t>
  </si>
  <si>
    <t>MILO ACTIV-GO Beb Chocolate</t>
  </si>
  <si>
    <t>MILO ACTIV-GO BebChoc Stabilo24x300gN1CL</t>
  </si>
  <si>
    <t>3211 - 0</t>
  </si>
  <si>
    <t>MILO ACTIV-GO BebChoc Stabilo16x450gN1CL</t>
  </si>
  <si>
    <t>3212 - 0</t>
  </si>
  <si>
    <t>MAGGI Caldo Gallina 30(12x11g) N2 CL</t>
  </si>
  <si>
    <t>12x11g</t>
  </si>
  <si>
    <t>3213 - 0</t>
  </si>
  <si>
    <t>BALLS</t>
  </si>
  <si>
    <t>MOROCHA Balls</t>
  </si>
  <si>
    <t>12x105g</t>
  </si>
  <si>
    <t>3214 - 0</t>
  </si>
  <si>
    <t>PK DST2VINO+2 MARAV+2 LIMON+2COCO+2NIZA+2MANTEQ 15%DCTO</t>
  </si>
  <si>
    <t>NAN PRO 1</t>
  </si>
  <si>
    <t>NAN 1 OPTIPRO HMO IF</t>
  </si>
  <si>
    <t>3215 - 0</t>
  </si>
  <si>
    <t>CRUNCH Easter Egg</t>
  </si>
  <si>
    <t>3217 - 0</t>
  </si>
  <si>
    <t>NESTLE CLASSIC Huevo dePascua</t>
  </si>
  <si>
    <t>3218 - 0</t>
  </si>
  <si>
    <t>3220 - 0</t>
  </si>
  <si>
    <t>NESCAFE 3en1 Pk</t>
  </si>
  <si>
    <t>24(5x24g)</t>
  </si>
  <si>
    <t>TRENCITO Balls</t>
  </si>
  <si>
    <t>3225 - 0</t>
  </si>
  <si>
    <t>3238 - 0</t>
  </si>
  <si>
    <t>CHOKITA Balls</t>
  </si>
  <si>
    <t>3240 - 0</t>
  </si>
  <si>
    <t>SUPER 8 Balls</t>
  </si>
  <si>
    <t>3250 - 0</t>
  </si>
  <si>
    <t>PK 2 Rindecarne + Regalo</t>
  </si>
  <si>
    <t>MAGGI Extendedor de Carne</t>
  </si>
  <si>
    <t>10x55g</t>
  </si>
  <si>
    <t>3268 - 0</t>
  </si>
  <si>
    <t>3269 - 0</t>
  </si>
  <si>
    <t>MCKAY Criollita</t>
  </si>
  <si>
    <t>34x60g</t>
  </si>
  <si>
    <t>3270 - 0</t>
  </si>
  <si>
    <t>3271 - 0</t>
  </si>
  <si>
    <t>NESTLE Delibom Pack</t>
  </si>
  <si>
    <t>22(6x16.5g)</t>
  </si>
  <si>
    <t>MAGGI Sopas 12 PDQ</t>
  </si>
  <si>
    <t>110.4kg</t>
  </si>
  <si>
    <t>3274 - 0</t>
  </si>
  <si>
    <t>3278 - 0</t>
  </si>
  <si>
    <t>IDEAL Leche Evaporada</t>
  </si>
  <si>
    <t>48x390g</t>
  </si>
  <si>
    <t>3279 - 0</t>
  </si>
  <si>
    <t>SAHNE NUSS Chocolate Barra</t>
  </si>
  <si>
    <t>17x150g</t>
  </si>
  <si>
    <t>3280 - 0</t>
  </si>
  <si>
    <t>PK 8 Manjar 200g + 15% DCTO (B2B)</t>
  </si>
  <si>
    <t>3281 - 0</t>
  </si>
  <si>
    <t>PK 8 Manjar 200g + 15% DCTO</t>
  </si>
  <si>
    <t>3282 - 0</t>
  </si>
  <si>
    <t>NESTLE EL MANJAR Bolsa</t>
  </si>
  <si>
    <t>48x200g</t>
  </si>
  <si>
    <t>3284 - 0</t>
  </si>
  <si>
    <t>NIDO LEP Instan 26%MG Sfpk</t>
  </si>
  <si>
    <t>192x800g</t>
  </si>
  <si>
    <t>3285 - 0</t>
  </si>
  <si>
    <t>SUPER 8 Mini Hlw</t>
  </si>
  <si>
    <t>18(20x7g)</t>
  </si>
  <si>
    <t>3286 - 0</t>
  </si>
  <si>
    <t>PK CONDENSADA 397G 6 UNI + 8% DESCUENTO</t>
  </si>
  <si>
    <t>3289 - 0</t>
  </si>
  <si>
    <t>PK SAHNE NUSS 250G G 5 UNI + 10% DESCUENTO</t>
  </si>
  <si>
    <t>3290 - 0</t>
  </si>
  <si>
    <t>PK 6 UNI COLADO CARNE VERDURAS + 5% DESCUENTO</t>
  </si>
  <si>
    <t>3293 - 0</t>
  </si>
  <si>
    <t>PK 6 UNI COLADO POLLO VERDURAS + 5% DESCUENTO</t>
  </si>
  <si>
    <t>PK CHOKITA 1 DPS 10% DESCUENTO</t>
  </si>
  <si>
    <t>3294 - 0</t>
  </si>
  <si>
    <t>PK 1 DPS CAPRI FRUTILLA 30G 10% DESCUENTO</t>
  </si>
  <si>
    <t>3295 - 0</t>
  </si>
  <si>
    <t>Chocolate de leche TRENCITO Barra</t>
  </si>
  <si>
    <t>21x80g</t>
  </si>
  <si>
    <t>3296 - 0</t>
  </si>
  <si>
    <t>Pk 7 Trencito 80g 20% (B2B)</t>
  </si>
  <si>
    <t>PK 3 Sahne Nuss 90gr + 3 Trencito 80gr + 10% DCTO</t>
  </si>
  <si>
    <t>PK 3 Sahne Nuss 90gr + 3 Trencito 80gr + 10% DCTO (B2B)</t>
  </si>
  <si>
    <t>3297 - 0</t>
  </si>
  <si>
    <t>PK 3 Sahne Nuss 90gr + 3 Trencito 80gr + 15% DCTO</t>
  </si>
  <si>
    <t>PK 3 Sahne Nuss 90gr + 3Trencito 80gr + 15% DCTO (B2B)</t>
  </si>
  <si>
    <t>3298 - 0</t>
  </si>
  <si>
    <t>PK 5 Trecito 150g 15% DCTO</t>
  </si>
  <si>
    <t>3299 - 0</t>
  </si>
  <si>
    <t>PK 4 Trencito 150g 10% DCTO (B2B)</t>
  </si>
  <si>
    <t>PK 4 trencito 150g + 10% (B2B)</t>
  </si>
  <si>
    <t>3300 - 0</t>
  </si>
  <si>
    <t>PK 3 Trencito 150g + 3 Trencito POPS 12% Dscto</t>
  </si>
  <si>
    <t>3307 - 0</t>
  </si>
  <si>
    <t>PACK PROMOCIONAL TRENCITO 150G + REGALO ENTRETE CAJA + REGALO TUBITO LECHE</t>
  </si>
  <si>
    <t>3308 - 0</t>
  </si>
  <si>
    <t>Pk 4 Trencito 150g 17% dscto (B2B) (AN)</t>
  </si>
  <si>
    <t>PK 4 trencito 150g + 10%</t>
  </si>
  <si>
    <t>PK 4 Trencito 150g 10% DCTO</t>
  </si>
  <si>
    <t>PK 7 trencito 150g 10% DCTO (B2B)</t>
  </si>
  <si>
    <t>PK 3 Trencito 150g al precio de 2 (SVD)</t>
  </si>
  <si>
    <t>3309 - 0</t>
  </si>
  <si>
    <t>PK 3 Trencito 150g al precio de 2 B2B (SVD)</t>
  </si>
  <si>
    <t>3310 - 0</t>
  </si>
  <si>
    <t>,</t>
  </si>
  <si>
    <t>PK 7 trencito 150g 10% DCTO</t>
  </si>
  <si>
    <t>3312 - 0</t>
  </si>
  <si>
    <t>PK 5 Trecito 150g 15% DCTO (Solo Bees)</t>
  </si>
  <si>
    <t>3313 - 0</t>
  </si>
  <si>
    <t>3314 - 0</t>
  </si>
  <si>
    <t>PK 2 TRENCITO BARRA 150 + 2 TRENCITO 80 G + 1 CHOC CROCANTY 80 G + 12% DCTO</t>
  </si>
  <si>
    <t>3315 - 0</t>
  </si>
  <si>
    <t>TRENCITO BARRA VO</t>
  </si>
  <si>
    <t>3318 - 0</t>
  </si>
  <si>
    <t>PK 5TRITON VAIN+5TRITON WAFER C/ 20% DSCTO</t>
  </si>
  <si>
    <t>SAHNE NUSS 0%</t>
  </si>
  <si>
    <t>Chocolate SAHNE NUSS Libre de azucar Barra</t>
  </si>
  <si>
    <t>14 x 100 GRS</t>
  </si>
  <si>
    <t>3319 - 0</t>
  </si>
  <si>
    <t>PK 1 MILO TIRA+1 GANCHERA GRATIS</t>
  </si>
  <si>
    <t>3322 - 0</t>
  </si>
  <si>
    <t>PK TRITON 8+2 LEMON WHITE</t>
  </si>
  <si>
    <t>3326 - 0</t>
  </si>
  <si>
    <t>3327 - 0</t>
  </si>
  <si>
    <t>PK 4 Sahne Nuss 250g + 10% DCTO</t>
  </si>
  <si>
    <t>3328 - 0</t>
  </si>
  <si>
    <t>1 SANHE NUSS 250G + 1 SAHNE NUSS 160 + 1 TRENCITO CHOCO LECHE 90 G + 15% DCTO</t>
  </si>
  <si>
    <t>PK 4 Sahne Nuss 250 10% DCTO</t>
  </si>
  <si>
    <t>3329 - 0</t>
  </si>
  <si>
    <t>PK 4 Sahne Nuss 250g + 20% DCTO (B2B)</t>
  </si>
  <si>
    <t>3330 - 0</t>
  </si>
  <si>
    <t>PK 7 Sahnenuss 250 15% (B2B) DV</t>
  </si>
  <si>
    <t>3331 - 0</t>
  </si>
  <si>
    <t>PK 4 Sahne Nuss 250 10% DCTO (B2B)</t>
  </si>
  <si>
    <t>15 x 250 GRS</t>
  </si>
  <si>
    <t>3332 - 0</t>
  </si>
  <si>
    <t>14(10x25g)</t>
  </si>
  <si>
    <t>3333 - 0</t>
  </si>
  <si>
    <t>PK 4 NESCAFE TRAD 50G+MUG</t>
  </si>
  <si>
    <t>3334 - 0</t>
  </si>
  <si>
    <t>KUKY NAVIDAD Galleta Regular 14x150g CL</t>
  </si>
  <si>
    <t>Galletas MCKAY Navidad</t>
  </si>
  <si>
    <t>3335 - 0</t>
  </si>
  <si>
    <t>12x210g</t>
  </si>
  <si>
    <t>PK 20+4 KITKAT GRTS</t>
  </si>
  <si>
    <t>3336 - 0</t>
  </si>
  <si>
    <t>SAHNE NUSS PRALINE BARRA</t>
  </si>
  <si>
    <t>16 x 125 GRS</t>
  </si>
  <si>
    <t>SAHNE NUSS AIR BARRA</t>
  </si>
  <si>
    <t>16 x 100 GRS</t>
  </si>
  <si>
    <t>NESTLE DARK</t>
  </si>
  <si>
    <t>Chocolate bitter NESTLE Dark % Cacao</t>
  </si>
  <si>
    <t>3337 - 0</t>
  </si>
  <si>
    <t>CHOCOLATE NESTLE MILK LECHE BARRA</t>
  </si>
  <si>
    <t>14 x 190 GRS</t>
  </si>
  <si>
    <t>NESCAFE TRADICIONAntibrechaPDQ</t>
  </si>
  <si>
    <t>672x170g</t>
  </si>
  <si>
    <t>PK 24 MINI MOROCHA 25% DSCTO</t>
  </si>
  <si>
    <t>3338 - 0</t>
  </si>
  <si>
    <t>Cafe NESCAFE Fina Seleccion</t>
  </si>
  <si>
    <t>3341 - 0</t>
  </si>
  <si>
    <t>NESCAFÉ Fina Selección 6x200g CL</t>
  </si>
  <si>
    <t>3342 - 0</t>
  </si>
  <si>
    <t>CAPRI TRUFA BARRA</t>
  </si>
  <si>
    <t>3343 - 0</t>
  </si>
  <si>
    <t>CAPRI FRUTILLA BARRA</t>
  </si>
  <si>
    <t>3344 - 0</t>
  </si>
  <si>
    <t>PK 2X1 MIXES MOKA</t>
  </si>
  <si>
    <t>3345 - 0</t>
  </si>
  <si>
    <t>CAPRI MARACUYA BARRA</t>
  </si>
  <si>
    <t>3356 - 0</t>
  </si>
  <si>
    <t>PK 2X1 MIXES VAINILLA</t>
  </si>
  <si>
    <t>3368 - 0</t>
  </si>
  <si>
    <t>SAHNE NUSS CHOCOLATE</t>
  </si>
  <si>
    <t>3369 - 0</t>
  </si>
  <si>
    <t>PK 2X1 MIXES CAPPUCCINO</t>
  </si>
  <si>
    <t>3370 - 0</t>
  </si>
  <si>
    <t>PR TRITON GALL VAIN</t>
  </si>
  <si>
    <t>3371 - 0</t>
  </si>
  <si>
    <t>32 x 126 GRM</t>
  </si>
  <si>
    <t>3372 - 0</t>
  </si>
  <si>
    <t>3373 - 0</t>
  </si>
  <si>
    <t>6 PURE 125GR+SEÑALETICAS GRATIS</t>
  </si>
  <si>
    <t>3374 - 0</t>
  </si>
  <si>
    <t>1 Cal Gallinax48+1Cal Carnex48+1 ESPECIERO GRAT</t>
  </si>
  <si>
    <t>3375 - 0</t>
  </si>
  <si>
    <t>Formula infantil NAN 2 OPTIPRO</t>
  </si>
  <si>
    <t>12x900g</t>
  </si>
  <si>
    <t>3376 - 0</t>
  </si>
  <si>
    <t>NAN 1 L COMFORTIS Formula Inf 12x800g CL</t>
  </si>
  <si>
    <t>3377 - 0</t>
  </si>
  <si>
    <t>Formula infantil NAN 1 L Confortis</t>
  </si>
  <si>
    <t>3378 - 0</t>
  </si>
  <si>
    <t>Formula infantil NAN 2 L Confortis</t>
  </si>
  <si>
    <t>3379 - 0</t>
  </si>
  <si>
    <t>NAN 1 OPTIPRO HMO FI 12x800g N1 CL</t>
  </si>
  <si>
    <t>Formula infantil NAN 1 OPTIPRO</t>
  </si>
  <si>
    <t>Galleta MOROCHA</t>
  </si>
  <si>
    <t>3381 - 0</t>
  </si>
  <si>
    <t>Galletas MCKAY Vino</t>
  </si>
  <si>
    <t>15 x 200 GRS</t>
  </si>
  <si>
    <t>3381 - 01</t>
  </si>
  <si>
    <t>BONIFICADO GALLETA VINO</t>
  </si>
  <si>
    <t>1 x 155 GRM</t>
  </si>
  <si>
    <t>3382 - 0</t>
  </si>
  <si>
    <t>2 MANJAR 200GR+ ESPATULA GRATIS</t>
  </si>
  <si>
    <t>3383 - 0</t>
  </si>
  <si>
    <t>PK 1DSP TREN BALLS+1DSP TREN IMP+1DSP TREN TUBITO+EXHIBIDOR</t>
  </si>
  <si>
    <t>3384 - 0</t>
  </si>
  <si>
    <t>PK 1DSP TREN BALLS+1DSP TREN IMP+1DSP TREN TUBITO+EXHIBIDOR C/10% DSCTO</t>
  </si>
  <si>
    <t>3386 - 0</t>
  </si>
  <si>
    <t>10 CREMAS 157GR+2 GRATIS</t>
  </si>
  <si>
    <t>PK PTP TRD 12 Triton NARANJA 31% dscto</t>
  </si>
  <si>
    <t>3387 - 0</t>
  </si>
  <si>
    <t>SUPER 8 2.0 MANI</t>
  </si>
  <si>
    <t>4 x 20 x 42 GRM</t>
  </si>
  <si>
    <t>3401 - 0</t>
  </si>
  <si>
    <t>MOROCHA DOYPACK</t>
  </si>
  <si>
    <t>12 x 180 GRM</t>
  </si>
  <si>
    <t>3403 - 0</t>
  </si>
  <si>
    <t>MOROCHA DOY PACK PROMO</t>
  </si>
  <si>
    <t>3 x 180 GRM</t>
  </si>
  <si>
    <t>3404 - 0</t>
  </si>
  <si>
    <t>6 LECHES COND 397GR+10% DCTO+GANCHERA GRATIS</t>
  </si>
  <si>
    <t>PK 3 TRITON CHOCO 30% DSCTO (3X$)</t>
  </si>
  <si>
    <t>3408 - 0</t>
  </si>
  <si>
    <t>3409 - 0</t>
  </si>
  <si>
    <t>PK 6 COLADOS POLL/CARN 115G+6 FRUTOSOS GRTS</t>
  </si>
  <si>
    <t>CAPRI HUEVOmanj/choc 220g</t>
  </si>
  <si>
    <t>3410 - 0</t>
  </si>
  <si>
    <t>10 x 220 GRM</t>
  </si>
  <si>
    <t>PK 3 TRITON MANÍ 30% DSCTO (3X$)</t>
  </si>
  <si>
    <t>3417 - 0</t>
  </si>
  <si>
    <t>PK TABLETAS SN (4 250G+2 160G)</t>
  </si>
  <si>
    <t>3423 - 0</t>
  </si>
  <si>
    <t>PK GRILL 140G (2X$)</t>
  </si>
  <si>
    <t>3424 - 0</t>
  </si>
  <si>
    <t>SAHNE NUSS DISPLAY</t>
  </si>
  <si>
    <t>8 x 30 x 35 GRM</t>
  </si>
  <si>
    <t>PK 3 TRITON LEMON 30% DSCTO (3X$)</t>
  </si>
  <si>
    <t>3425 - 0</t>
  </si>
  <si>
    <t>NESTLE MILK CHOCOLATE LECHE</t>
  </si>
  <si>
    <t>14 x 170 GRM</t>
  </si>
  <si>
    <t>3426 - 0</t>
  </si>
  <si>
    <t>14 x 75 GRM</t>
  </si>
  <si>
    <t>3522 - 0</t>
  </si>
  <si>
    <t>PK 3 TRITON NARANJA 30% DSCTO (3X$)</t>
  </si>
  <si>
    <t>3525 - 0</t>
  </si>
  <si>
    <t>Chocolate bitter NESTLE Dark Cacao Naranja</t>
  </si>
  <si>
    <t>3537 - 0</t>
  </si>
  <si>
    <t>PK 3TRITON SURT 30% DSCTO(2VAIN+1CHO)</t>
  </si>
  <si>
    <t>3538 - 0</t>
  </si>
  <si>
    <t>PK GRILL (15 140G+10 DE C/SABOR)+KITVISIBILIDAD</t>
  </si>
  <si>
    <t>3546 - 0</t>
  </si>
  <si>
    <t>CHOCAPIC Cereal 11(5x30g) CL</t>
  </si>
  <si>
    <t>11(5x30g)</t>
  </si>
  <si>
    <t>3547 - 0</t>
  </si>
  <si>
    <t>PK MINI SURTIDO (5X$)</t>
  </si>
  <si>
    <t>SAHNNE NUSS BITTER</t>
  </si>
  <si>
    <t>SAHNE NUSS BITTER CHOC BARRA</t>
  </si>
  <si>
    <t>3548 - 0</t>
  </si>
  <si>
    <t>14 x 75 GRS</t>
  </si>
  <si>
    <t>PK 3TRITON SURT 30% DSCTO(1VAIN+1CHO+1NAR)</t>
  </si>
  <si>
    <t>3557 - 0</t>
  </si>
  <si>
    <t>10 NESTUM 25gr+1 NESTUM 25GR GRATIS</t>
  </si>
  <si>
    <t>3567 - 0</t>
  </si>
  <si>
    <t>2AIC POLLO+2 AIC Carne+1NESTUM250gr+EXHIBIDOR</t>
  </si>
  <si>
    <t>3568 - 0</t>
  </si>
  <si>
    <t>PK 3TRITON SURT 30% DSCTO(2LEM+1MAN)</t>
  </si>
  <si>
    <t>3569 - 0</t>
  </si>
  <si>
    <t>NIDO LEP Buen Dia Soft Pack 10x900g N1CL</t>
  </si>
  <si>
    <t>10x900g</t>
  </si>
  <si>
    <t>3570 - 0</t>
  </si>
  <si>
    <t>PACK TRITON 10+2 CHOCOLATE</t>
  </si>
  <si>
    <t>Caldo Polvo</t>
  </si>
  <si>
    <t>MAGGI Sznd Compl Naturisimo 8x180g CL</t>
  </si>
  <si>
    <t>8x180g</t>
  </si>
  <si>
    <t>3570 - 2</t>
  </si>
  <si>
    <t>MAGGI Esp CalCstll+Glln+Verd CP</t>
  </si>
  <si>
    <t>8x248g</t>
  </si>
  <si>
    <t>3571 - 0</t>
  </si>
  <si>
    <t>Chocolate NESTLE Especialidades Bombon</t>
  </si>
  <si>
    <t>30x251g</t>
  </si>
  <si>
    <t>3572 - 0</t>
  </si>
  <si>
    <t>CAPRI TRUFA DISPLAY</t>
  </si>
  <si>
    <t>3572 - 4</t>
  </si>
  <si>
    <t>CAPRI ALMENDRA DISPLAY</t>
  </si>
  <si>
    <t>3572 - 5</t>
  </si>
  <si>
    <t>CAPRI MARACUYA DISPLAY</t>
  </si>
  <si>
    <t>3572 - 6</t>
  </si>
  <si>
    <t>CAPRI LIMON DISPLAY</t>
  </si>
  <si>
    <t>3572 - 14</t>
  </si>
  <si>
    <t>CAPRI FRUTILLA DISPLAY</t>
  </si>
  <si>
    <t>3572 - 15</t>
  </si>
  <si>
    <t>3572 - 16</t>
  </si>
  <si>
    <t>BONI CAPRI PAN DE AZUCAR</t>
  </si>
  <si>
    <t>3 x 30 GRM</t>
  </si>
  <si>
    <t>3572 - 18</t>
  </si>
  <si>
    <t>BONI CAPRI DISPLAY</t>
  </si>
  <si>
    <t>6 x 24 x 30 GRM</t>
  </si>
  <si>
    <t>3572 - 19</t>
  </si>
  <si>
    <t>PK 2ALTFRUT +2ALTBOCA +1TRENCOATED 15%DCTO</t>
  </si>
  <si>
    <t>NESTLE EL MANJAR PasteleroNPro 4x4,5kg CL</t>
  </si>
  <si>
    <t>3573 - 0</t>
  </si>
  <si>
    <t>NESTLE LecheCondAzucarada NPro 4x4,5kg CL</t>
  </si>
  <si>
    <t>3573 - 1</t>
  </si>
  <si>
    <t>SAHNE NUSS PRALINE Alm Bombon 12x72g CL</t>
  </si>
  <si>
    <t>12x72g</t>
  </si>
  <si>
    <t>PK 3 RITON SURT 30% DSCTO(2VAIN+1LEM)</t>
  </si>
  <si>
    <t>3574 - 0</t>
  </si>
  <si>
    <t>15 MILO 1KG + PAYLOADER GRATIS</t>
  </si>
  <si>
    <t>3580 - 0</t>
  </si>
  <si>
    <t>3581 - 0</t>
  </si>
  <si>
    <t>NIDO LEP Buen Dia Soft Pack N1CL</t>
  </si>
  <si>
    <t>3582 - 0</t>
  </si>
  <si>
    <t>Alteza 10+2 (3Bocado+3Chirim+3Frutilla+3Helado)</t>
  </si>
  <si>
    <t>3586 - 0</t>
  </si>
  <si>
    <t>Oblea bañada SUPER 8 Mini Multipack</t>
  </si>
  <si>
    <t>3587 - 0</t>
  </si>
  <si>
    <t>NESTLE Crm de Leche Tar PDQ</t>
  </si>
  <si>
    <t>2688x236g</t>
  </si>
  <si>
    <t>3587 - 1</t>
  </si>
  <si>
    <t>TRENCITO BANDEJA HUEVO 250g</t>
  </si>
  <si>
    <t>3588 - 0</t>
  </si>
  <si>
    <t>TRENCITO BANDEJA HUEVITO</t>
  </si>
  <si>
    <t>27 x 125 GRM</t>
  </si>
  <si>
    <t>3589 - 0</t>
  </si>
  <si>
    <t>Super 8 Tableta</t>
  </si>
  <si>
    <t>Tableta de oblea bañada SUPER 8</t>
  </si>
  <si>
    <t>15x130g</t>
  </si>
  <si>
    <t>3590 - 0</t>
  </si>
  <si>
    <t>Manjar NESTLE El Manjar Doypack</t>
  </si>
  <si>
    <t>3590 - 2</t>
  </si>
  <si>
    <t>1TREN COATED+1CHOC FILLED+1CHOC BISCUIT+15%DTO</t>
  </si>
  <si>
    <t>PACK TREMENDA MOROCHA 5+1</t>
  </si>
  <si>
    <t>3593 - 0</t>
  </si>
  <si>
    <t>BONI SAHNE NUSS IMPULSIVO</t>
  </si>
  <si>
    <t>3593 - 01</t>
  </si>
  <si>
    <t>3595 - 0</t>
  </si>
  <si>
    <t>PK 20% Dcto /2 CarneZanArroz/2 Pollo Arvejado/2 Pastel Choclo</t>
  </si>
  <si>
    <t>3595 - 01</t>
  </si>
  <si>
    <t>NESTLE Pack 3 Leches</t>
  </si>
  <si>
    <t>5x1.03kg</t>
  </si>
  <si>
    <t>3598 - 0</t>
  </si>
  <si>
    <t>PACK TRITON 4 UNIDADES 5+1</t>
  </si>
  <si>
    <t>PACK TRITON WAFER 5+1</t>
  </si>
  <si>
    <t>3598 - 01</t>
  </si>
  <si>
    <t>PK TRENCITO TUBITO DISP. 30+6</t>
  </si>
  <si>
    <t>3599 - 0</t>
  </si>
  <si>
    <t>PK KITKAT 5 + 1</t>
  </si>
  <si>
    <t>3600 - 0</t>
  </si>
  <si>
    <t>PK TRENCITO TUBITO DISP 17%</t>
  </si>
  <si>
    <t>Pack 3 Mixes(mocha-Vain-Capp)+1 Gratis</t>
  </si>
  <si>
    <t>3600 - 01</t>
  </si>
  <si>
    <t>Pk 5 SAZONADORES MAGGI Naturisimo+1 Gratis</t>
  </si>
  <si>
    <t>3601 - 0</t>
  </si>
  <si>
    <t>PK 2 Caldos MAGGI 12 Und+ 1 Arroz 500g Tucapel Gratis</t>
  </si>
  <si>
    <t>3602 - 0</t>
  </si>
  <si>
    <t>Pack Mixes (1mocha1vain1capp) +Latte Caramel Regalo</t>
  </si>
  <si>
    <t>3603 - 0</t>
  </si>
  <si>
    <t>CHOCAPIC Cereal PR BTS CL</t>
  </si>
  <si>
    <t>3605 - 0</t>
  </si>
  <si>
    <t>3606 - 0</t>
  </si>
  <si>
    <t>BONI TRENCITO IMPULSIVO</t>
  </si>
  <si>
    <t>3607 - 0</t>
  </si>
  <si>
    <t>CALDO CARNE 18% PTP</t>
  </si>
  <si>
    <t>3608 - 0</t>
  </si>
  <si>
    <t>PACK TRITON 10+2(8 Vaini+2Lemon+2 Maní)</t>
  </si>
  <si>
    <t>3609 - 0</t>
  </si>
  <si>
    <t>PK Surtido McKay+25 Bolsas Ecológicas V3</t>
  </si>
  <si>
    <t>3610 - 0</t>
  </si>
  <si>
    <t>PK 4 Condensadas Nestle+Calendario GRATIS</t>
  </si>
  <si>
    <t>3611 - 0</t>
  </si>
  <si>
    <t>Pk 2Caldos por 48+Calendario GRATIS</t>
  </si>
  <si>
    <t>Pack Grill 140 2X$</t>
  </si>
  <si>
    <t>3612 - 0</t>
  </si>
  <si>
    <t>Compota GERBER Organico Manzana</t>
  </si>
  <si>
    <t>24x113g</t>
  </si>
  <si>
    <t>3613 - 0</t>
  </si>
  <si>
    <t>Compota GERBER Organico Manzana Mango</t>
  </si>
  <si>
    <t>3613 - 1</t>
  </si>
  <si>
    <t>Manjar NESTLE El Manjar sin Lactosa</t>
  </si>
  <si>
    <t>24x500</t>
  </si>
  <si>
    <t>3613 - 2</t>
  </si>
  <si>
    <t>Pk 4Tuco Carne+1Spaguetti Lucchetti 400gr gts</t>
  </si>
  <si>
    <t>3613 - 3</t>
  </si>
  <si>
    <t>Compota GERBER Organico Manzana Pouch</t>
  </si>
  <si>
    <t>3613 - 4</t>
  </si>
  <si>
    <t>Compota GERBER Organico Platano Mango Pouch</t>
  </si>
  <si>
    <t>GERBER Organico Mango Manzana Pera Pouch</t>
  </si>
  <si>
    <t>3615 - 0</t>
  </si>
  <si>
    <t>Galleta GRILL Cocktail Queso Cabra</t>
  </si>
  <si>
    <t>14x120g</t>
  </si>
  <si>
    <t>3616 - 0</t>
  </si>
  <si>
    <t>Galleta GRILL Cocktail Indian Curry</t>
  </si>
  <si>
    <t>3618 - 0</t>
  </si>
  <si>
    <t>Chocolate AFTER EIGHT Mint</t>
  </si>
  <si>
    <t>3621 - 0</t>
  </si>
  <si>
    <t>Crema untable TRENCITO sabor chocolate</t>
  </si>
  <si>
    <t>8x350g</t>
  </si>
  <si>
    <t>3625 - 0</t>
  </si>
  <si>
    <t>12x530g</t>
  </si>
  <si>
    <t>3626 - 0</t>
  </si>
  <si>
    <t>PK 1 MANJAR KG+1 BOLSA TNT GRATIS</t>
  </si>
  <si>
    <t>3627 - 0</t>
  </si>
  <si>
    <t>Pk 2 MILO 1KG+1Toalla Deportiva Gratis</t>
  </si>
  <si>
    <t>Pk 1 Nido 1430Gr+1 Delantal Gratis</t>
  </si>
  <si>
    <t>3627 - 2</t>
  </si>
  <si>
    <t>Pk 1 Nido 1430Gr+1caja lapices gratis</t>
  </si>
  <si>
    <t>3629 - 0</t>
  </si>
  <si>
    <t>14x100g</t>
  </si>
  <si>
    <t>FITNESS Cereal 14x100g CL</t>
  </si>
  <si>
    <t>3630 - 0</t>
  </si>
  <si>
    <t>3631 - 0</t>
  </si>
  <si>
    <t>NIDO 1 Protectus Avanzado Tarro</t>
  </si>
  <si>
    <t>6x1600g</t>
  </si>
  <si>
    <t>Pk 1 MILO 1KG+2 Milo RTD Gratis</t>
  </si>
  <si>
    <t>3631 - 2</t>
  </si>
  <si>
    <t>CHOCAPIC Cer 84kg PR TRYME CL</t>
  </si>
  <si>
    <t>84kg</t>
  </si>
  <si>
    <t>3631 - 3</t>
  </si>
  <si>
    <t>PK 3CALDOS 12UNID+1 ESPECIERO GRATIS</t>
  </si>
  <si>
    <t>Leche condensada NESTLE Doypack</t>
  </si>
  <si>
    <t>3631 - 6</t>
  </si>
  <si>
    <t>Compota GERBER Organico Pera</t>
  </si>
  <si>
    <t>Pack 2 disp Super 8 29grs+Banano Regalo</t>
  </si>
  <si>
    <t>3631 - 7</t>
  </si>
  <si>
    <t>12 x 200 GRM</t>
  </si>
  <si>
    <t>3631 - 8</t>
  </si>
  <si>
    <t>CALDO GALLINA 18% PTP</t>
  </si>
  <si>
    <t>3631 - 11</t>
  </si>
  <si>
    <t>3631 - 16</t>
  </si>
  <si>
    <t>PK 7 CRIOLLITAS 80 GR + 10% DCTO</t>
  </si>
  <si>
    <t>PK 1 DISPLAY BARRAS CHOCAPIC X24+15% DCTO</t>
  </si>
  <si>
    <t>3631 - 19</t>
  </si>
  <si>
    <t>PK 6 Criollita 80g + 2 gratis (DV)</t>
  </si>
  <si>
    <t>Pack 5Trencito Pascua 90g+Exhibidor Trencito</t>
  </si>
  <si>
    <t>3631 - 21</t>
  </si>
  <si>
    <t>Triton 36x46 15% descto</t>
  </si>
  <si>
    <t>3632 - 0</t>
  </si>
  <si>
    <t>PK TRD PTP 1 TRENCITO TUBITO + 20% DCTO</t>
  </si>
  <si>
    <t>3632 - 2</t>
  </si>
  <si>
    <t>Pack 3 Nescafé 3en1+25 Vasos Nescafé 3en1</t>
  </si>
  <si>
    <t>PACK 1 NIDO LEP INSTAN 900Gr+1 Delantal Gratis</t>
  </si>
  <si>
    <t>3632 - 3</t>
  </si>
  <si>
    <t>Pack 2Nescafé Tarro 50g+Mug xs</t>
  </si>
  <si>
    <t>3632 - 4</t>
  </si>
  <si>
    <t>Cafe NESCAFE Dolce Gusto Americano</t>
  </si>
  <si>
    <t>3633 - 0</t>
  </si>
  <si>
    <t>16Cap 3x186.4g</t>
  </si>
  <si>
    <t>3634 - 0</t>
  </si>
  <si>
    <t>Cafe NESCAFE Dolce Gusto Mocha Capsulas</t>
  </si>
  <si>
    <t>16Cap3x216g</t>
  </si>
  <si>
    <t>3635 - 0</t>
  </si>
  <si>
    <t>Cafe NESCAFE Dolce Gusto Chai Tea Latte</t>
  </si>
  <si>
    <t>16Cap3x159,2g</t>
  </si>
  <si>
    <t>Compota GERBER Manzana Mango Pouch</t>
  </si>
  <si>
    <t>3636 - 0</t>
  </si>
  <si>
    <t>Compota GERBER Mango Pouch</t>
  </si>
  <si>
    <t>3637 - 0</t>
  </si>
  <si>
    <t>Compota GERBER Manzana Durazno Pouch</t>
  </si>
  <si>
    <t>3639 - 0</t>
  </si>
  <si>
    <t>Starbucks Dolce Gusto Blonde Espresso Roast</t>
  </si>
  <si>
    <t>3x66g</t>
  </si>
  <si>
    <t>3640 - 0</t>
  </si>
  <si>
    <t>CALDO COSTILLA 18% PTP</t>
  </si>
  <si>
    <t>3643 - 0</t>
  </si>
  <si>
    <t>MILO ACTIV-GO Choc PDQ</t>
  </si>
  <si>
    <t>360x1kg</t>
  </si>
  <si>
    <t>Galleta bañada NEGRITA</t>
  </si>
  <si>
    <t>5 x 20 x 30 GRM</t>
  </si>
  <si>
    <t>3644 - 0</t>
  </si>
  <si>
    <t>Galleta bañada NEGRITA Multipack</t>
  </si>
  <si>
    <t>10 x 10 x 30 GRM</t>
  </si>
  <si>
    <t>3644 - 2</t>
  </si>
  <si>
    <t>NEGRITA BARRA PROMO CNT 2</t>
  </si>
  <si>
    <t>3644 - 3</t>
  </si>
  <si>
    <t>NEST MC NAVIDAD Galleta PDQ</t>
  </si>
  <si>
    <t>560x210g</t>
  </si>
  <si>
    <t>3644 - 4</t>
  </si>
  <si>
    <t>560x140g</t>
  </si>
  <si>
    <t>3644 - 6</t>
  </si>
  <si>
    <t>NESCAFE TRADICION Tarro PDQ 768x170g CL</t>
  </si>
  <si>
    <t>768x170g</t>
  </si>
  <si>
    <t>3644 - 8</t>
  </si>
  <si>
    <t>Chocolate KIT KAT Fingers Dark</t>
  </si>
  <si>
    <t>PK 15 SOPAS+10 CREMAS+ Exhibidor en Comodato</t>
  </si>
  <si>
    <t>3645 - 0</t>
  </si>
  <si>
    <t>PK 5 Veggies+Exhibidor en Comodato</t>
  </si>
  <si>
    <t>3646 - 0</t>
  </si>
  <si>
    <t>PK 6 PURE 125Gr+Exhibidor en Comodato</t>
  </si>
  <si>
    <t>3647 - 0</t>
  </si>
  <si>
    <t>PK 4TRAD T 170+2TRAD T 50+ 2DOLCA T 170+BASURERO 1</t>
  </si>
  <si>
    <t>PK 1MILO TIRA+12 NIDO BUENDIA 130Gr+Exhibidor</t>
  </si>
  <si>
    <t>3647 - 01</t>
  </si>
  <si>
    <t>PK TRITON4 VAI 2 NAR 2LEM+15% DCTO</t>
  </si>
  <si>
    <t>3647 - 2</t>
  </si>
  <si>
    <t>Pack Colados NESTLE NATURNES</t>
  </si>
  <si>
    <t>6(4x215g)</t>
  </si>
  <si>
    <t>3650 - 0</t>
  </si>
  <si>
    <t>MILO ACTIV-GO 2En1 Stabilo</t>
  </si>
  <si>
    <t>3650 - 02</t>
  </si>
  <si>
    <t>PRESTIGIO HUEVO CHOCOLATE</t>
  </si>
  <si>
    <t>15 x 375 GRM</t>
  </si>
  <si>
    <t>MAGGI Caldo Pk 4 Variedades 8x492g CL</t>
  </si>
  <si>
    <t>8x492g</t>
  </si>
  <si>
    <t>3650 - 3</t>
  </si>
  <si>
    <t>PK 15 KITKAT+2 GRATIS+EXHIBIDOR COMODATO</t>
  </si>
  <si>
    <t>3651 - 0</t>
  </si>
  <si>
    <t>PK 20 KITKAT+4 GRATIS+ EXHIBIDOR COMODATO</t>
  </si>
  <si>
    <t>3653 - 0</t>
  </si>
  <si>
    <t>CAPRI HUEVO choc 220g</t>
  </si>
  <si>
    <t>3653 - 2</t>
  </si>
  <si>
    <t>TRITON Galleta PDQ Lolla</t>
  </si>
  <si>
    <t>175x630g</t>
  </si>
  <si>
    <t>MAGGI PurPap+JugosoalSartenHrb</t>
  </si>
  <si>
    <t>3653 - 3</t>
  </si>
  <si>
    <t>12x273g</t>
  </si>
  <si>
    <t>3653 - 4</t>
  </si>
  <si>
    <t>PK 3 Veggie Hamb Lentejas+3 Veggie Hamb Porotos+Exhibidor</t>
  </si>
  <si>
    <t>Manjar NESTLE El Manjar Receta Casera</t>
  </si>
  <si>
    <t>3653 - 5</t>
  </si>
  <si>
    <t>NESCAFE CAPPUCCINO 6(8x14g) N2 CL</t>
  </si>
  <si>
    <t>Pack 3 tiras Nescafé 3en1 + 25 Vasos Nescafé 3en1</t>
  </si>
  <si>
    <t>3653 - 10</t>
  </si>
  <si>
    <t>PK 2Capu+2Vain+Moka+Dble+Crmel+Brwn+POLERON REGALO</t>
  </si>
  <si>
    <t>Health Nutrition</t>
  </si>
  <si>
    <t>ADULTO</t>
  </si>
  <si>
    <t>CC - Healthy Ageing</t>
  </si>
  <si>
    <t>Alimento en polvo BOOST Senior Sabor Neutro</t>
  </si>
  <si>
    <t>12x370g</t>
  </si>
  <si>
    <t>3653 - 11</t>
  </si>
  <si>
    <t>PK 2Capu+2Vain+Moka+Dble+Crmel+Brwn+POLERON (B2B)</t>
  </si>
  <si>
    <t>6x740g</t>
  </si>
  <si>
    <t>3654 - 0</t>
  </si>
  <si>
    <t>Alimento en polvo BOOST Senior Vainilla</t>
  </si>
  <si>
    <t>3654 - 1</t>
  </si>
  <si>
    <t>Alimento en polvo BOOST Senior Café</t>
  </si>
  <si>
    <t>Colado NESTLE NATURNES Garbanzos</t>
  </si>
  <si>
    <t>3654 - 2</t>
  </si>
  <si>
    <t>Picado NESTLE NATURNES Pollo Verduras Quinoa</t>
  </si>
  <si>
    <t>3654 - 3</t>
  </si>
  <si>
    <t>PK 3 Estuches Doble Moka 15% B2B</t>
  </si>
  <si>
    <t>Pack dia del Padre 4 Sanhe Nuss 250g 15% Dcto</t>
  </si>
  <si>
    <t>3655 - 0</t>
  </si>
  <si>
    <t>Pack dia del Padre 4 Trencito 150 g 10% Dcto</t>
  </si>
  <si>
    <t>3657 - 0</t>
  </si>
  <si>
    <t>3658 - 0</t>
  </si>
  <si>
    <t>16x200g</t>
  </si>
  <si>
    <t>3659 - 0</t>
  </si>
  <si>
    <t>25x95g</t>
  </si>
  <si>
    <t>3659 - 2</t>
  </si>
  <si>
    <t>Leche en polvo NIDO Entera Tarro</t>
  </si>
  <si>
    <t>6x1500g</t>
  </si>
  <si>
    <t>3659 - 4</t>
  </si>
  <si>
    <t>PK 3 Nescafe Vainilla Latte +15% DCTO (B2B)</t>
  </si>
  <si>
    <t>PACK FAMILIAR #3 CONFITES</t>
  </si>
  <si>
    <t>3660 - 0</t>
  </si>
  <si>
    <t>25% MAGGI Caldo de Costilla 36(48x10g)CL</t>
  </si>
  <si>
    <t>3660 - 1</t>
  </si>
  <si>
    <t>6 MILO 150GR + 1 TAZON MILO GRATIS</t>
  </si>
  <si>
    <t>3660 - 2</t>
  </si>
  <si>
    <t>ESPECIALIDADES ESTUCHE</t>
  </si>
  <si>
    <t>30 x 400 GRM</t>
  </si>
  <si>
    <t>NESCAFE Moka 6(8x18g) N2 CL</t>
  </si>
  <si>
    <t>Pack 3 Displays de Kit Kat + Crocs</t>
  </si>
  <si>
    <t>3662 - 0</t>
  </si>
  <si>
    <t>Pack 2 Displays de Kit Kat + Posa Vueltos</t>
  </si>
  <si>
    <t>3663 - 0</t>
  </si>
  <si>
    <t>Pack 1 Display de Kit Kat + Separador de Boletas</t>
  </si>
  <si>
    <t>3663 - 2</t>
  </si>
  <si>
    <t>2TUCO CARNE(4X245GR)+6CREMAS TARRO236GR+GANCHERA EN COMODATO</t>
  </si>
  <si>
    <t>3663 - 3</t>
  </si>
  <si>
    <t>4 MILO 150gr+12 Nido Buendia 130gr + Exhibidor en Comodato</t>
  </si>
  <si>
    <t>Pack Formatos Familiares Indulgentes 22% dcto</t>
  </si>
  <si>
    <t>3664 - 0</t>
  </si>
  <si>
    <t>TRENCITO DISPLAY</t>
  </si>
  <si>
    <t>8 x 30 x 30 GRM</t>
  </si>
  <si>
    <t>3665 - 0</t>
  </si>
  <si>
    <t>PACK DELIVERY ABL</t>
  </si>
  <si>
    <t>3667 - 0</t>
  </si>
  <si>
    <t>Pack Formatos Familiares Clasicos 22% DCTO</t>
  </si>
  <si>
    <t>3668 - 0</t>
  </si>
  <si>
    <t>Pack Formatos Familiares Indulgentes</t>
  </si>
  <si>
    <t>3668 - 01</t>
  </si>
  <si>
    <t>Pack Antojo 5 und Mini Morocha</t>
  </si>
  <si>
    <t>PK TRD PTP MINI TRITRON VAINILLA 25% DCTO</t>
  </si>
  <si>
    <t>3668 - 3</t>
  </si>
  <si>
    <t>PK ALTEZAS 2HELADO+2BOCADO +1CHOCOVAINILLA+15%DCTO</t>
  </si>
  <si>
    <t>Pack Antojo 5 und Mini Grill</t>
  </si>
  <si>
    <t>3669 - 0</t>
  </si>
  <si>
    <t>PK 40SOPAS MAGGI+20 CREMAS MAGGI+BASURERO</t>
  </si>
  <si>
    <t>PK 6 MILO 500GR+ 1MILO STICK+BASURERO</t>
  </si>
  <si>
    <t>3670 - 0</t>
  </si>
  <si>
    <t>PK 48 MANJAR 200GR + BASURERO</t>
  </si>
  <si>
    <t>3671 - 0</t>
  </si>
  <si>
    <t>PK 36 NIDO BUEN DIA 130GR + BASURERO</t>
  </si>
  <si>
    <t>PK 40 SOPAS MAGGI+ 20 CREMAS MAGGI+PALOMA</t>
  </si>
  <si>
    <t>3671 - 1</t>
  </si>
  <si>
    <t>NESTLE EL MANJAR Bolsa 24x270g CL</t>
  </si>
  <si>
    <t>24x270g</t>
  </si>
  <si>
    <t>PK 6 MILO 500GR + 1 MILO STICK+PALOMA</t>
  </si>
  <si>
    <t>3671 - 3</t>
  </si>
  <si>
    <t>NESTLE EL MANJAR 12x810g CL</t>
  </si>
  <si>
    <t>12x810g</t>
  </si>
  <si>
    <t>PK 48 MANJAR 200GR+PALOMA</t>
  </si>
  <si>
    <t>PK 36 NIDO BUEN DIA 130GR++PALOMA</t>
  </si>
  <si>
    <t>3672 - 0</t>
  </si>
  <si>
    <t>Cafe NESCAFE Black Roast</t>
  </si>
  <si>
    <t>3673 - 0</t>
  </si>
  <si>
    <t>PACK DELIVERY ABL2</t>
  </si>
  <si>
    <t>3673 - 4</t>
  </si>
  <si>
    <t>PK 3 Nescafe Fina Selección 50g + 15% DCTO (B2B)</t>
  </si>
  <si>
    <t>Chocolate KIT KAT Fingers Blanco</t>
  </si>
  <si>
    <t>4(24x41,5g)</t>
  </si>
  <si>
    <t>3676 - 0</t>
  </si>
  <si>
    <t>3676 - 1</t>
  </si>
  <si>
    <t>PK 3 Sahne Nuss 90gr + 3 Trencito 80gr + 15% DCTO (B2B)</t>
  </si>
  <si>
    <t>PK3SahneNuss90gr + 3Trencito80gr15%DCTO(B2B)NEW</t>
  </si>
  <si>
    <t>3676 - 7</t>
  </si>
  <si>
    <t>16x90g</t>
  </si>
  <si>
    <t>3676 - 8</t>
  </si>
  <si>
    <t>3676 - 9</t>
  </si>
  <si>
    <t>PK 3 Sahne Nuss 90gr + 3 Trencito 80gr+15% DCTO DV</t>
  </si>
  <si>
    <t>PK 3 Sahne Nuss 90gr +3Trencito80gr+15%DCTO (B2B) DV</t>
  </si>
  <si>
    <t>3676 - 10</t>
  </si>
  <si>
    <t>PK 7 Sahnenuss 250 15% (B2B) (DV)</t>
  </si>
  <si>
    <t>3676 - 11</t>
  </si>
  <si>
    <t>MAGGI Caldo Galinha BR</t>
  </si>
  <si>
    <t>100x114g</t>
  </si>
  <si>
    <t>3676 - 13</t>
  </si>
  <si>
    <t>MAGGI Caldo Carne 100x114g BR</t>
  </si>
  <si>
    <t>3676 - 14</t>
  </si>
  <si>
    <t>Pack 5Sahne Nuss 250g + 5Trencito 150g + 5Super 8 130g 10% Dscto</t>
  </si>
  <si>
    <t>3676 - 16</t>
  </si>
  <si>
    <t>PK 2 Caldos 48 Carne-Gallina + 10% Dcto + Exhibidor 2 Niveles</t>
  </si>
  <si>
    <t>PK 2 Milo tira + 10% Dcto + Exhibidor</t>
  </si>
  <si>
    <t>3676 - 18</t>
  </si>
  <si>
    <t>Pack 4 Triton Vainilla 126+ 2Triton White</t>
  </si>
  <si>
    <t>3676 - 19</t>
  </si>
  <si>
    <t>NESTLE EL MANJAR PROMOCIONAL</t>
  </si>
  <si>
    <t>900x1000g</t>
  </si>
  <si>
    <t>3676 - 21</t>
  </si>
  <si>
    <t>PK 10 tri vainilla 116g + 5 TriChocolate 15% DC(DV)</t>
  </si>
  <si>
    <t>Complemento nutricional NESSUCAR Tarro</t>
  </si>
  <si>
    <t>3676 - 22</t>
  </si>
  <si>
    <t>PK 15 TRITON VAINILLA + 10% DCTO (B2B)</t>
  </si>
  <si>
    <t>6x1.56kg</t>
  </si>
  <si>
    <t>3676 - 23</t>
  </si>
  <si>
    <t>PK 30 TRITON VAINILLA + 15% DCTO (B2B)</t>
  </si>
  <si>
    <t>Leche en polvo NIDO Forticrece Semides Bolsa</t>
  </si>
  <si>
    <t>3676 - 28</t>
  </si>
  <si>
    <t>PK 6MiTriVai+6MiTritCho+6MiKu+6Mi Moro + 19.98%</t>
  </si>
  <si>
    <t>PK 2 Triton vainilla + 31% DCTO (DV)</t>
  </si>
  <si>
    <t>TRITON Mini Vainilla 14x120g CL</t>
  </si>
  <si>
    <t>3676 - 29</t>
  </si>
  <si>
    <t>PK 2 Triton vainilla + 31% DCTO (DV) (B2B)</t>
  </si>
  <si>
    <t>TRITON Mini Galleta Vainilla</t>
  </si>
  <si>
    <t>3676 - 33</t>
  </si>
  <si>
    <t>PK 10 Triton Vainilla + 15% DCTO (DV)</t>
  </si>
  <si>
    <t>PK Mini Trit Vain + Mini Trit Choco + Mini Kuky + Mini Morocha + 15.7 DCTO (B2B)</t>
  </si>
  <si>
    <t>12B10</t>
  </si>
  <si>
    <t>3676 - 34</t>
  </si>
  <si>
    <t>PK 10 TRITON VAINILLA 15% DCTO B2B</t>
  </si>
  <si>
    <t>PK 6MiTriVai+6MiTritCho+6MiKu+6Mi Mor (15.7%) B2B</t>
  </si>
  <si>
    <t>3676 - 36</t>
  </si>
  <si>
    <t>PK 6MiTriVai+6MiTritCho+ 6MiKu+6Mi Moro (15.7%)</t>
  </si>
  <si>
    <t>PK 10 Triton Vainilla 116g 25% DCTO BlackWeek (B2B)</t>
  </si>
  <si>
    <t>PK 6MiTriVai+6MiTritCho+6MiKu+6Mi Mor + 19.98% (B2B)</t>
  </si>
  <si>
    <t>3676 - 38</t>
  </si>
  <si>
    <t>PK5TRITONVAI116G+1TRENCITOGALLCHOCOMANI100G+15%DTO</t>
  </si>
  <si>
    <t>PK 3 Bolsas Triton colacion 15% DCTO</t>
  </si>
  <si>
    <t>3676 - 40</t>
  </si>
  <si>
    <t>PK 10 Triton Vainilla + 5 Triton Chocolate +15%</t>
  </si>
  <si>
    <t>TRITON Colacion 24(6x46g) CL</t>
  </si>
  <si>
    <t>24(6x46g)</t>
  </si>
  <si>
    <t>3676 - 44</t>
  </si>
  <si>
    <t>PK 15 Triton Vainilla +20% DCTO</t>
  </si>
  <si>
    <t>TRITON Mini Galleta Chocolate</t>
  </si>
  <si>
    <t>PK 3 Bolsas Triton colacion 15% DCTO (B2B)</t>
  </si>
  <si>
    <t>3676 - 45</t>
  </si>
  <si>
    <t>PK 15 TRITON VAINILLA 20% DCTO B2B</t>
  </si>
  <si>
    <t>Pack Mixes Infaltables 20% de dscto</t>
  </si>
  <si>
    <t>3677 - 0</t>
  </si>
  <si>
    <t>PK 20 Sopas + posavueltos</t>
  </si>
  <si>
    <t>3678 - 0</t>
  </si>
  <si>
    <t>Picado NESTLE NATURNES Carne Quinoa</t>
  </si>
  <si>
    <t>Saborizante para leche TRENCITO</t>
  </si>
  <si>
    <t>3679 - 0</t>
  </si>
  <si>
    <t>Cereal TRITON</t>
  </si>
  <si>
    <t>16x360g</t>
  </si>
  <si>
    <t>3680 - 0</t>
  </si>
  <si>
    <t>2 CALDOS X 48 UNIDADES + 10% dcto</t>
  </si>
  <si>
    <t>3680 - 1</t>
  </si>
  <si>
    <t>Galleta TRITON Limon white Multipack</t>
  </si>
  <si>
    <t>10(3x126g)</t>
  </si>
  <si>
    <t>3680 - 4</t>
  </si>
  <si>
    <t>Leche en Polvo SVELTY Colageno Sin Lactosa</t>
  </si>
  <si>
    <t>Pack 8 Leches Condensadas 397g 20% descuento</t>
  </si>
  <si>
    <t>3680 - 5</t>
  </si>
  <si>
    <t>Chocolate SAHNE NUSS Pasas al ron Barra</t>
  </si>
  <si>
    <t>3680 - 7</t>
  </si>
  <si>
    <t>Galletas MCKAY Criollitas Chocolate</t>
  </si>
  <si>
    <t>3680 - 9</t>
  </si>
  <si>
    <t>PK 15 TRITON CHOCOLATE + 10% DCTO (B2B)</t>
  </si>
  <si>
    <t>PK 7 + 1 CHOCAPIC CEREAL SACHET + GANCHERA</t>
  </si>
  <si>
    <t>3680 - 10</t>
  </si>
  <si>
    <t>PK 30 TRITON CHOCOLATE + 15% DCTO (B2B)</t>
  </si>
  <si>
    <t>PK POSA VUELTOS 1NESCAFE TRAD STICK+1 TRADICION 50g+1 TRAD 170g+CAPPU 13.5DCTO</t>
  </si>
  <si>
    <t>3680 - 13</t>
  </si>
  <si>
    <t>PK 10 Triton Chocolate + 15% DCTO (DV)</t>
  </si>
  <si>
    <t>PK POSAVUELTOS 1TRAD400g+1TRAD100g+1DOLCA170g+ 1Display Mixes MOCHADOUBLECHOC</t>
  </si>
  <si>
    <t>3680 - 14</t>
  </si>
  <si>
    <t>PK 10 TRITON CHOCOLATE 15% DCTO B2B</t>
  </si>
  <si>
    <t>PK 2 NESCAFE TRAD 50G + 6 NESCAFE TRAD TARRO 170G -17DCTO</t>
  </si>
  <si>
    <t>3680 - 15</t>
  </si>
  <si>
    <t>PK 5TRITON CHOC116G+ 1TRENGALLCHOCOMANI100G+15%DTO</t>
  </si>
  <si>
    <t>PACK 2 NES TRAD 50G Frasco + 6 DOLCA TARRO 170G -17DCTO</t>
  </si>
  <si>
    <t>3680 - 17</t>
  </si>
  <si>
    <t>PK 2 Triton Chocolate + 31% DCTO (DV)</t>
  </si>
  <si>
    <t>PK GRILL MINI 20% DSCTO7GRILL MERKEN35G+7GRILL ALBAHACA35G+7GRILL CLASICA35G</t>
  </si>
  <si>
    <t>PK TRD BON GRILL BOTILLERIAS 10+ 2 EN GRILL 140G+ MINI RACK GRILL EN COMODATO</t>
  </si>
  <si>
    <t>3680 - 18</t>
  </si>
  <si>
    <t>PK 2 Triton Chocolate + 31% DCTO (DV) (B2B)</t>
  </si>
  <si>
    <t>Pack Criollita 20 mas 4</t>
  </si>
  <si>
    <t>3681 - 0</t>
  </si>
  <si>
    <t>Pack Kuky Clásica 10 mas 5</t>
  </si>
  <si>
    <t>3682 - 0</t>
  </si>
  <si>
    <t>PACK 2SNS 160G+2 SN 250G+4 TRENCITO 150G -15 DCTO</t>
  </si>
  <si>
    <t>3683 - 0</t>
  </si>
  <si>
    <t>PK TRD PTP 2 DSP SUPER 8 29G + 20% DCTO</t>
  </si>
  <si>
    <t>3684 - 0</t>
  </si>
  <si>
    <t>PK 5TRITONVAIN126G10WHITEMANI126G10LEMONWHITE126G1MP PANTALLAPROTECTORAMCKAY</t>
  </si>
  <si>
    <t>PK 5TRITONVAIN126G+10WHITEMANI+10TRITONLEMONWHITE+15MPBOLSAPAPELENCASATECUIDAY</t>
  </si>
  <si>
    <t>3685 - 0</t>
  </si>
  <si>
    <t>TRITON Regular Frutilla 30x116g CL</t>
  </si>
  <si>
    <t>Pack 14 GRILL MINI CLÁSICA 35G 25%</t>
  </si>
  <si>
    <t>DSCTO TRITÓN WHITE 20% 10 TRITÓN WHITEMANI 126G + 10 TRITÓN LEMONWHITE126G</t>
  </si>
  <si>
    <t>3686 - 0</t>
  </si>
  <si>
    <t>PK TRD MAT 3 CALDOS X 48 MAS PECHERA MAGGI</t>
  </si>
  <si>
    <t>3686 - 1</t>
  </si>
  <si>
    <t>PK 25 Triton Colacion + 25% (DCTO)(DV)</t>
  </si>
  <si>
    <t>NESCAFE TRADICION Tr PRMugXL CL</t>
  </si>
  <si>
    <t>3686 - 2</t>
  </si>
  <si>
    <t>PK 25 Triton Colacion + 25% DCTO(DV)(B2B)</t>
  </si>
  <si>
    <t>NESTLE ESPECIALIDADES Bombom</t>
  </si>
  <si>
    <t>Pack 2 chocapic 250gMN mas bowl</t>
  </si>
  <si>
    <t>3689 - 0</t>
  </si>
  <si>
    <t>NIDO LEP Buen Dia Sfpk</t>
  </si>
  <si>
    <t>10x1100g</t>
  </si>
  <si>
    <t>PK TRD PTP 10 MOROCHA 240G + 5 MOROCHA 95G CON 10% DCTO</t>
  </si>
  <si>
    <t>3690 - 0</t>
  </si>
  <si>
    <t>GLORIA Leche Evaporada</t>
  </si>
  <si>
    <t>48x339,9ml</t>
  </si>
  <si>
    <t>3691 - 0</t>
  </si>
  <si>
    <t>NESTLE LCA Tetra 24x395g N2 CL</t>
  </si>
  <si>
    <t>24x395g</t>
  </si>
  <si>
    <t>3691 - 1</t>
  </si>
  <si>
    <t>PK TRD PTP TRITÓN126g 6VAIN+ 2LEMON W + 2MANI W+ 10% DCTO</t>
  </si>
  <si>
    <t>3691 - 2</t>
  </si>
  <si>
    <t>PK BON TRD 5 + 1 NESCAFE TRADICION 50GR</t>
  </si>
  <si>
    <t>3691 - 3</t>
  </si>
  <si>
    <t>PK PTP TRD 2 DSP NESCAFE STICK TRADICION +15% DCTO</t>
  </si>
  <si>
    <t>3691 - 4</t>
  </si>
  <si>
    <t>PK TRD 5 +1 LECHE NIDO BUENDIA 130GR</t>
  </si>
  <si>
    <t>PK TRD BON 1 CAJA DE TRITON LEMON WHITE126G + 1 CAJA DE GRILL 35G GRATIS</t>
  </si>
  <si>
    <t>3692 - 0</t>
  </si>
  <si>
    <t>MAGGI 3 MINN NOODLES Brbc Bf N3GB</t>
  </si>
  <si>
    <t>12x59g</t>
  </si>
  <si>
    <t>3694 - 02</t>
  </si>
  <si>
    <t>MAGGI 3 MINUTE NOODLES Chkn N3 GB</t>
  </si>
  <si>
    <t>3694 - 8</t>
  </si>
  <si>
    <t>KIT KAT 4Fngr Misterio 4(24x41.5g) BR (DSPLY)</t>
  </si>
  <si>
    <t>STARBUCKS Vanilla Latte</t>
  </si>
  <si>
    <t>10 (4x21.5g)</t>
  </si>
  <si>
    <t>3694 - 9</t>
  </si>
  <si>
    <t>PK 1 Display Kit Kat Mistery + Exhibidor Display</t>
  </si>
  <si>
    <t>3694 - 10</t>
  </si>
  <si>
    <t>STARBUCKS Mocha</t>
  </si>
  <si>
    <t>PK 1 DSPY KitKat Mist + 1 DSPY KitKay Milk + Jenga</t>
  </si>
  <si>
    <t>10 (4x22g)</t>
  </si>
  <si>
    <t>STARBUCKS Caramel Latte</t>
  </si>
  <si>
    <t>10 (4x215g)</t>
  </si>
  <si>
    <t>3695 - 0</t>
  </si>
  <si>
    <t>Galletas MCKAY Criollitas Limon</t>
  </si>
  <si>
    <t>3695 - 3</t>
  </si>
  <si>
    <t>TRITON Galleta Chocolate Pk</t>
  </si>
  <si>
    <t>3695 - 4</t>
  </si>
  <si>
    <t>MOROCHA Familiar Galleta</t>
  </si>
  <si>
    <t>10x280g</t>
  </si>
  <si>
    <t>MAGGI Caldo En Polvo de Cstll</t>
  </si>
  <si>
    <t>3695 - 9</t>
  </si>
  <si>
    <t>28(10x7g)</t>
  </si>
  <si>
    <t>MAGGI Caldo En Polvo de Glln</t>
  </si>
  <si>
    <t>3695 - 11</t>
  </si>
  <si>
    <t>PK Caldo de Gallina 48 + 1 tira en polvo Gallina regalo</t>
  </si>
  <si>
    <t>3695 - 12</t>
  </si>
  <si>
    <t>PK Caldo de Gallina 48 + 1 tira en polvo Gallina regalo (B2B)</t>
  </si>
  <si>
    <t>3695 - 14</t>
  </si>
  <si>
    <t>PK 5 Triton Intensa + 1 Gratis DV</t>
  </si>
  <si>
    <t>MAGGI Caldo En Polvo de Verd</t>
  </si>
  <si>
    <t>3695 - 15</t>
  </si>
  <si>
    <t>PK 5 Triton Intensa +1 Gratis B2B</t>
  </si>
  <si>
    <t>TRENCITO MILKI</t>
  </si>
  <si>
    <t>TRENCITO MILKI CHOCOLATE</t>
  </si>
  <si>
    <t>16 x 10 x 9 GRM</t>
  </si>
  <si>
    <t>3695 - 18</t>
  </si>
  <si>
    <t>PK 2x1 Triton Intensa (DV)</t>
  </si>
  <si>
    <t>TRITON CookiesyCream Stabilo</t>
  </si>
  <si>
    <t>24x230g</t>
  </si>
  <si>
    <t>PK MAT TRD 9 TIRAS CALDO EN POLVO 3GALL+3 COSTILLA+3 VERDURAS+RELOJ MAGGI</t>
  </si>
  <si>
    <t>3695 - 19</t>
  </si>
  <si>
    <t>PK 2x1 Triton Intensa (DV)(B2B)</t>
  </si>
  <si>
    <t>PK MAT TRD 4 CALDOS X 48 2GALL+2CARNE+20 SOPAS POLLO FIDEOS+PIZARRA PALOMA</t>
  </si>
  <si>
    <t>3696 - 0</t>
  </si>
  <si>
    <t>SUPER 8 2,0 MANI</t>
  </si>
  <si>
    <t>4 x 20 x 50 GRM</t>
  </si>
  <si>
    <t>3698 - 0</t>
  </si>
  <si>
    <t>CHEERIOS Multigrain Cereal N2 CL</t>
  </si>
  <si>
    <t>NESC DLC GST Skny Capp N1XR</t>
  </si>
  <si>
    <t>16Cap3x161.6g</t>
  </si>
  <si>
    <t>3699 - 0</t>
  </si>
  <si>
    <t>NESCAFE DLC GST Lungo XR</t>
  </si>
  <si>
    <t>16Cap 3x104g</t>
  </si>
  <si>
    <t>3700 - 0</t>
  </si>
  <si>
    <t>NESCAFE DLC GST Amrcn XR</t>
  </si>
  <si>
    <t>16Cap 3x128g</t>
  </si>
  <si>
    <t>3701 - 0</t>
  </si>
  <si>
    <t>TRENCITO BANDEJA HUEVO 425g</t>
  </si>
  <si>
    <t>6 x 425 GRS</t>
  </si>
  <si>
    <t>3703 - 1</t>
  </si>
  <si>
    <t>TRENCITO BOLSA HUEVITOS</t>
  </si>
  <si>
    <t>PK TRD BON 1 CAJA DE TRITON VAINILLA 126G +1 CAJA DE GRILL 35G GRATIS</t>
  </si>
  <si>
    <t>3705 - 0</t>
  </si>
  <si>
    <t>NESC DLCGST Esp Inso XR</t>
  </si>
  <si>
    <t>3705 - 01</t>
  </si>
  <si>
    <t>SUPER 8 OBLEA BAÑADA PROMO CNT 1</t>
  </si>
  <si>
    <t>3705 - 8</t>
  </si>
  <si>
    <t>3705 - 12</t>
  </si>
  <si>
    <t>SALVAGE SUPER 8 OBLEA BAÑADA</t>
  </si>
  <si>
    <t>3714 - 0</t>
  </si>
  <si>
    <t>10 x 8 x 29 GRM</t>
  </si>
  <si>
    <t>SUPER 8 BALL</t>
  </si>
  <si>
    <t>3715 - 0</t>
  </si>
  <si>
    <t>SUPER 8 BALL DOYPACK</t>
  </si>
  <si>
    <t>12 x 160 GRM</t>
  </si>
  <si>
    <t>BONIFICADO SUPER 8 OBLEA BAÑADA</t>
  </si>
  <si>
    <t>3716 - 0</t>
  </si>
  <si>
    <t>3717 - 0</t>
  </si>
  <si>
    <t>BONIFICADO SUPER 8 BALL DOYPACK</t>
  </si>
  <si>
    <t>1 x 160 GRM</t>
  </si>
  <si>
    <t>BONIFICADO DISPLAY SUPER8</t>
  </si>
  <si>
    <t>3718 - 0</t>
  </si>
  <si>
    <t>Familiares</t>
  </si>
  <si>
    <t>NATURES HEART Trail Mix</t>
  </si>
  <si>
    <t>15x350g</t>
  </si>
  <si>
    <t>3719 - 0</t>
  </si>
  <si>
    <t>NATURES HEART Socialite</t>
  </si>
  <si>
    <t>12x150g</t>
  </si>
  <si>
    <t>3734 - 0</t>
  </si>
  <si>
    <t>NATURES HEART Power Mix</t>
  </si>
  <si>
    <t>3735 - 0</t>
  </si>
  <si>
    <t>NATURES HEART Fruit &amp; Nut Boost</t>
  </si>
  <si>
    <t>3742 - 0</t>
  </si>
  <si>
    <t>NATURES HEART Happy Hour Mix</t>
  </si>
  <si>
    <t>3743 - 0</t>
  </si>
  <si>
    <t>NATURES HEART Low Carb</t>
  </si>
  <si>
    <t>10x70g</t>
  </si>
  <si>
    <t>NATURES HEART Proteina</t>
  </si>
  <si>
    <t>3744 - 0</t>
  </si>
  <si>
    <t>NATURES HEART Cashew Nut</t>
  </si>
  <si>
    <t>3747 - 0</t>
  </si>
  <si>
    <t>NATURES HEART Tu Mezcla deNuez</t>
  </si>
  <si>
    <t>16x300g</t>
  </si>
  <si>
    <t>3748 - 0</t>
  </si>
  <si>
    <t>3749 - 0</t>
  </si>
  <si>
    <t>NATURES HEART Energia</t>
  </si>
  <si>
    <t>3750 - 0</t>
  </si>
  <si>
    <t>NATURES HEART Go Nuts</t>
  </si>
  <si>
    <t>NATURES HEART CranberryDeleite</t>
  </si>
  <si>
    <t>3751 - 0</t>
  </si>
  <si>
    <t>12x30g</t>
  </si>
  <si>
    <t>3752 - 0</t>
  </si>
  <si>
    <t>NATURES HEART Nutty Berry Mix</t>
  </si>
  <si>
    <t>3753 - 0</t>
  </si>
  <si>
    <t>NATURES HEART Fibra</t>
  </si>
  <si>
    <t>3756 - 0</t>
  </si>
  <si>
    <t>PK PTP TRD CRIOLLITAS 6CLASICAS +3CHOCO+ 3LIMON+ 10%</t>
  </si>
  <si>
    <t>3757 - 0</t>
  </si>
  <si>
    <t>PK BON TRD ALTEZA 10+2 6HELADO 140G+ 6FRUTILLA 140G</t>
  </si>
  <si>
    <t>3758 - 0</t>
  </si>
  <si>
    <t>PK TRD BALLS 1MOROCHA +1NEGRITA +1TRENCITO+SUPER 8</t>
  </si>
  <si>
    <t>Pack 4 disp Super 8 29grs +Bolso Cooler</t>
  </si>
  <si>
    <t>3759 - 0</t>
  </si>
  <si>
    <t>Pack 1 disp Super 8 29grs +Posa Vuelto</t>
  </si>
  <si>
    <t>Pack 2 disp Super 8 29grs +Bolso Morral</t>
  </si>
  <si>
    <t>3760 - 0</t>
  </si>
  <si>
    <t>PK BON TRD 5+1 NESCAFE TRADICION 170GR</t>
  </si>
  <si>
    <t>MAT TRD 1DSP SUPER 8+12KIT KAT 4 FINGERS+1DSP PRESTIGIO+EXHIBIDOR EN COMODATO</t>
  </si>
  <si>
    <t>3767 - 0</t>
  </si>
  <si>
    <t>PTP TRD CRIOLLITAS 6 CLASICAS + 6 LIMON 10%</t>
  </si>
  <si>
    <t>3771 - 0</t>
  </si>
  <si>
    <t>CHOCAPIC Cereal CL</t>
  </si>
  <si>
    <t>3774 - 0</t>
  </si>
  <si>
    <t>TRIX Cereal CL</t>
  </si>
  <si>
    <t>20x220g</t>
  </si>
  <si>
    <t>3775 - 0</t>
  </si>
  <si>
    <t>MILO Cereal CL</t>
  </si>
  <si>
    <t>3776 - 0</t>
  </si>
  <si>
    <t>CHOCAPIC BTS 2022 PR A1</t>
  </si>
  <si>
    <t>MAT TRD 2 DSP SUPER 8 29G+ EXHIBIDOR S8 EN COMODATO</t>
  </si>
  <si>
    <t>3777 - 0</t>
  </si>
  <si>
    <t>PK PTP TRD 4TRITÓN VAI + 1TRITON LEM +1TRITON MANI 30% DCTO</t>
  </si>
  <si>
    <t>3778 - 0</t>
  </si>
  <si>
    <t>PK PTP TRD 6MOROCHA 240G+ 3MOROCHA 95G 23% DCTO</t>
  </si>
  <si>
    <t>PK BON TRD SUPER 8 BALLS 5+1</t>
  </si>
  <si>
    <t>3779 - 0</t>
  </si>
  <si>
    <t>PK BON TRD MOROCHA BALLS 5+1</t>
  </si>
  <si>
    <t>3780 - 0</t>
  </si>
  <si>
    <t>3781 - 0</t>
  </si>
  <si>
    <t>PK BON TRD NEGRITA BALLS 5+1</t>
  </si>
  <si>
    <t>PK BON TRD TRENCITO BALLS 5+1</t>
  </si>
  <si>
    <t>3782 - 0</t>
  </si>
  <si>
    <t>PK MAT TRD 3 TIRAS CALDO EN POLVO 1COSTILLA+1VERDURA+1GALLINA+GANCHERA</t>
  </si>
  <si>
    <t>3783 - 0</t>
  </si>
  <si>
    <t>TORONTO Chocolate VE</t>
  </si>
  <si>
    <t>24(36x9g)</t>
  </si>
  <si>
    <t>3789 - 0</t>
  </si>
  <si>
    <t>NESTLE CORN FLAKES Cereal CL</t>
  </si>
  <si>
    <t>16x480g</t>
  </si>
  <si>
    <t>TORONTO Chocolate Bolsa</t>
  </si>
  <si>
    <t>48x125g</t>
  </si>
  <si>
    <t>3811 - 0</t>
  </si>
  <si>
    <t>NESTLE-SAVOY Carre ChocAvll</t>
  </si>
  <si>
    <t>16(16x25g)</t>
  </si>
  <si>
    <t>3812 - 0</t>
  </si>
  <si>
    <t>NESTLE-SAVOY Carre Avll</t>
  </si>
  <si>
    <t>12(10x100g)</t>
  </si>
  <si>
    <t>3813 - 0</t>
  </si>
  <si>
    <t>3814 - 0</t>
  </si>
  <si>
    <t>3815 - 0</t>
  </si>
  <si>
    <t>12x600g</t>
  </si>
  <si>
    <t>MAGGI Caldo De Costilla</t>
  </si>
  <si>
    <t>30(15x10g)</t>
  </si>
  <si>
    <t>3816 - 0</t>
  </si>
  <si>
    <t>MAGGI Caldo De Vegetales CL</t>
  </si>
  <si>
    <t>3821 - 0</t>
  </si>
  <si>
    <t>MAGGI Caldo De Carne CL</t>
  </si>
  <si>
    <t>3822 - 0</t>
  </si>
  <si>
    <t>NESCAFE TRADICION PDQ CL</t>
  </si>
  <si>
    <t>1152x100g</t>
  </si>
  <si>
    <t>3826 - 0</t>
  </si>
  <si>
    <t>PK PTP TRD 6CRIOLLITAS LIM + 6CRIOLLITAS CHO+ 30% DCTO</t>
  </si>
  <si>
    <t>PK MAT TRD 10TRITON VAI 126G + 5TRITON WHITE MANI 126G</t>
  </si>
  <si>
    <t>3827 - 0</t>
  </si>
  <si>
    <t>PK MAT TRD 10TRITON CHO 126G +5TRITON WHITE LEMON 126G</t>
  </si>
  <si>
    <t>3832 - 0</t>
  </si>
  <si>
    <t>PK MAT TRD 2 CALDOS X 48 1 GALL + 1 CARNE CALUGUERA</t>
  </si>
  <si>
    <t>3835 - 0</t>
  </si>
  <si>
    <t>PK MAT TRD TRITON 20X15 7+3 TRITON VAINI+ 8+2 TRITON CHOCO+EXHIBIDOR DE MESON</t>
  </si>
  <si>
    <t>KIT KAT 2 FINGER</t>
  </si>
  <si>
    <t>3862 - 0</t>
  </si>
  <si>
    <t>Pack 6+1 Kuky (4 Clasica +3 Chocolate)</t>
  </si>
  <si>
    <t>3862 - 5</t>
  </si>
  <si>
    <t>NDG Mocha N1 XR</t>
  </si>
  <si>
    <t>16Caps 3x216g</t>
  </si>
  <si>
    <t>3862 - 7</t>
  </si>
  <si>
    <t>NESC DLC GST Lungo N2 XR</t>
  </si>
  <si>
    <t>3862 - 8</t>
  </si>
  <si>
    <t>PK MAT TRD TRITON 20X15 7+3 TRITON VAIN+ 8+2 TRITON CHOC+EXHIBIDOR CHUPÓN</t>
  </si>
  <si>
    <t>NESC DLC GST Capp XR</t>
  </si>
  <si>
    <t>16Caps 3x188g</t>
  </si>
  <si>
    <t>3862 - 9</t>
  </si>
  <si>
    <t>3862 - 11</t>
  </si>
  <si>
    <t>Jugoso al Sarten</t>
  </si>
  <si>
    <t>3862 - 12</t>
  </si>
  <si>
    <t>NESTLE MCKAY CRIOLLITA CL</t>
  </si>
  <si>
    <t>3862 - 13</t>
  </si>
  <si>
    <t>NESCAFE LATTE Vanilla N3 XR</t>
  </si>
  <si>
    <t>3862 - 15</t>
  </si>
  <si>
    <t>2 SAHNENUSS160GR +1TRENCITOCHOCOLECHE90GR+15%DTO</t>
  </si>
  <si>
    <t>NESCAFE MOCHA N3 XR</t>
  </si>
  <si>
    <t>6(8x18g )</t>
  </si>
  <si>
    <t>3862 - 17</t>
  </si>
  <si>
    <t>PK 4 Sahne Nuss 160g 25% DCTO Cyber (B2B)</t>
  </si>
  <si>
    <t>NESCAFE MOCHA Dbl Choca N5 XR</t>
  </si>
  <si>
    <t>3873 - 0</t>
  </si>
  <si>
    <t>NESCAFE Doble Choca Moka 6(8x23g) N1 CL</t>
  </si>
  <si>
    <t>6(8x23)</t>
  </si>
  <si>
    <t>3875 - 0</t>
  </si>
  <si>
    <t>NESCAFE CAPPUCCINO Swt N2 XR</t>
  </si>
  <si>
    <t>6(10x14g )</t>
  </si>
  <si>
    <t>3878 - 0</t>
  </si>
  <si>
    <t>NESCAFE CAPPUCCINO Lt N2 XR</t>
  </si>
  <si>
    <t>10Sac 6x125g</t>
  </si>
  <si>
    <t>3880 - 0</t>
  </si>
  <si>
    <t>AFTER EIGHT CARTON</t>
  </si>
  <si>
    <t>3884 - 0</t>
  </si>
  <si>
    <t>NESCAFE LATTE Caramel N3 XR</t>
  </si>
  <si>
    <t>8Sac 6x136g</t>
  </si>
  <si>
    <t>3885 - 0</t>
  </si>
  <si>
    <t>PK CEREAL CHOCAPIC TRIX MILO 15% DESCUENTO</t>
  </si>
  <si>
    <t>3885 - 6</t>
  </si>
  <si>
    <t>LA LECHERA EsparcibleChocolate EC</t>
  </si>
  <si>
    <t>3885 - 7</t>
  </si>
  <si>
    <t>3885 - 10</t>
  </si>
  <si>
    <t>TRITON Mini Galleta Limon</t>
  </si>
  <si>
    <t>3885 - 11</t>
  </si>
  <si>
    <t>PK caldo carne + caldo gallina + P3M</t>
  </si>
  <si>
    <t>3885 - 14</t>
  </si>
  <si>
    <t>PK MAT TRD 1DSP NESCAFE 3EN1 +8 VASOS NESCAFE 3EN1</t>
  </si>
  <si>
    <t>PK TRD MUSEO 6 MUSEO LIMON + 6 MUSEO FRUTILLA 18% DCTO</t>
  </si>
  <si>
    <t>3885 - 15</t>
  </si>
  <si>
    <t>PK TRD 6 ALTEZA BOCADO + 6 ALTEZA CHIRIMOYA 15% DCTO</t>
  </si>
  <si>
    <t>3885 - 16</t>
  </si>
  <si>
    <t>PK TRD 6 ALTEZA FRUTILLA + 6 ALTEZA HELADO 15% DCTO</t>
  </si>
  <si>
    <t>3885 - 17</t>
  </si>
  <si>
    <t>PK TRENCITO PASCUA 5UNI 90G +EXHIBIDOR TRENCITO</t>
  </si>
  <si>
    <t>3885 - 18</t>
  </si>
  <si>
    <t>PK TRD TRENCITO ENTRETE 5GALLETAS+5CRANBERRIES+5COLORES 15% DCTO</t>
  </si>
  <si>
    <t>3885 - 20</t>
  </si>
  <si>
    <t>PK TRD MINI 6 X 1000 1MMOROCHA+2MTRITONVAIN+1MKUKY+1MTRITONCHO+1MTRITONLEM</t>
  </si>
  <si>
    <t>NESCAFE TRADICION Tr PR PDQ CL</t>
  </si>
  <si>
    <t>768x195g</t>
  </si>
  <si>
    <t>3885 - 22</t>
  </si>
  <si>
    <t>MAGGI Caldo de Costilla N1</t>
  </si>
  <si>
    <t>30(12x10g)</t>
  </si>
  <si>
    <t>3885 - 23</t>
  </si>
  <si>
    <t>MAGGI Caldo de Verdura N1</t>
  </si>
  <si>
    <t>30(8x10g)</t>
  </si>
  <si>
    <t>3885 - 24</t>
  </si>
  <si>
    <t>PK 6 Caldo de Verduras 8x10g + 15% DCTO</t>
  </si>
  <si>
    <t>3885 - 25</t>
  </si>
  <si>
    <t>PK 6 Caldo de Verduras 8x10g + 15% DCTO (B2B)</t>
  </si>
  <si>
    <t>MAGGI Cal Gallina Tb MP N1 CL</t>
  </si>
  <si>
    <t>3885 - 26</t>
  </si>
  <si>
    <t>PK Caldo Gallina 48u + Caldo Carne 48u + 2 Rindecarne Gratis</t>
  </si>
  <si>
    <t>3886 - 0</t>
  </si>
  <si>
    <t>PK Caldo Carne 48 Unidades + 15% DCTO</t>
  </si>
  <si>
    <t>3887 - 0</t>
  </si>
  <si>
    <t>PK Caldo Carne 48 unidades 10% DCTO (B2B)</t>
  </si>
  <si>
    <t>3888 - 0</t>
  </si>
  <si>
    <t>MAGGI Cal Carne Tableta MP N1CL</t>
  </si>
  <si>
    <t>36(48x10g)</t>
  </si>
  <si>
    <t>PK Caldo Carne 48 unidades 10% DCTO</t>
  </si>
  <si>
    <t>3890 - 0</t>
  </si>
  <si>
    <t>PK Caldo Carne 48 Unidades + 15% DCTO (B2B)</t>
  </si>
  <si>
    <t>3891 - 0</t>
  </si>
  <si>
    <t>PK Caldo de verdura 48 + 1 tira en polvo verdura regalo (B2B)</t>
  </si>
  <si>
    <t>3896 - 0</t>
  </si>
  <si>
    <t>PK Caldo Verduras 48 unidades + 15% DCTO (B2B)</t>
  </si>
  <si>
    <t>3897 - 0</t>
  </si>
  <si>
    <t>PK Caldo Verduras 48 unidades + 15% DCTO</t>
  </si>
  <si>
    <t>3899 - 0</t>
  </si>
  <si>
    <t>MAGGI Caldo de Verduras N1 CL</t>
  </si>
  <si>
    <t>3910 - 0</t>
  </si>
  <si>
    <t>PK Caldo de verdura 48 + 1 tira en polvo verdura regalo</t>
  </si>
  <si>
    <t>MAGGI Caldo Verduras N1</t>
  </si>
  <si>
    <t>3912 - 0</t>
  </si>
  <si>
    <t>PK 6 Caldo de verdura x12 25% DCTO Black Week</t>
  </si>
  <si>
    <t>3918 - 0</t>
  </si>
  <si>
    <t>MAGGI Sopa Costilla N1</t>
  </si>
  <si>
    <t>3919 - 0</t>
  </si>
  <si>
    <t>MAGGI Crema Esparragos N1</t>
  </si>
  <si>
    <t>3920 - 0</t>
  </si>
  <si>
    <t>MAGGI Caldo Gallina N1</t>
  </si>
  <si>
    <t>3922 - 0</t>
  </si>
  <si>
    <t>MAGGI Caldo de Carne N1</t>
  </si>
  <si>
    <t>3923 - 0</t>
  </si>
  <si>
    <t>30(12x11g)</t>
  </si>
  <si>
    <t>3929 - 0</t>
  </si>
  <si>
    <t>MAGGI Sopa Caracolitos N1</t>
  </si>
  <si>
    <t>20x76g</t>
  </si>
  <si>
    <t>3933 - 0</t>
  </si>
  <si>
    <t>MAGGI Sopa Pollo Fideos N1</t>
  </si>
  <si>
    <t>3934 - 0</t>
  </si>
  <si>
    <t>MAGGI Sopa Pollo Arroz N1</t>
  </si>
  <si>
    <t>3935 - 0</t>
  </si>
  <si>
    <t>3941 - 0</t>
  </si>
  <si>
    <t>MAGGI Crema Lentejas Longaniza</t>
  </si>
  <si>
    <t>20x63g</t>
  </si>
  <si>
    <t>MAGGI Crema De La HuertaVerduras</t>
  </si>
  <si>
    <t>20x44g</t>
  </si>
  <si>
    <t>3943 - 0</t>
  </si>
  <si>
    <t>MAGGI Crema Zapallo</t>
  </si>
  <si>
    <t>20x54g</t>
  </si>
  <si>
    <t>3944 - 0</t>
  </si>
  <si>
    <t>MAGGI Crema De La Huerta Chmpn</t>
  </si>
  <si>
    <t>20x40g</t>
  </si>
  <si>
    <t>3946 - 0</t>
  </si>
  <si>
    <t>MAGGI Crema De La Huerta Zapallo</t>
  </si>
  <si>
    <t>20x42g</t>
  </si>
  <si>
    <t>MAGGI SPPU Lentejas</t>
  </si>
  <si>
    <t>4(16x16g)</t>
  </si>
  <si>
    <t>3947 - 0</t>
  </si>
  <si>
    <t>MAGGI SPPU Pollo Fideo</t>
  </si>
  <si>
    <t>3948 - 0</t>
  </si>
  <si>
    <t>MAGGI SPPU Costillas Fideo</t>
  </si>
  <si>
    <t>3949 - 0</t>
  </si>
  <si>
    <t>PK BON TRD 20+ 4 Sopas 5 + 1 Cremas + Exhibidor SC 16 67% dcto</t>
  </si>
  <si>
    <t>3950 - 0</t>
  </si>
  <si>
    <t>NESTLE MUSEO Galleta Limon</t>
  </si>
  <si>
    <t>3951 - 0</t>
  </si>
  <si>
    <t>NESTLE MUSEO Galleta Frutilla</t>
  </si>
  <si>
    <t>3952 - 0</t>
  </si>
  <si>
    <t>PK BON TRD LCA TETRA 5+ 1 16.67% DCTO</t>
  </si>
  <si>
    <t>3953 - 0</t>
  </si>
  <si>
    <t>3840x157g</t>
  </si>
  <si>
    <t>MAGGI Caldo de Costilla</t>
  </si>
  <si>
    <t>3954 - 0</t>
  </si>
  <si>
    <t>PK 6 Caldo de costilla 8x11g + 15% DCTO</t>
  </si>
  <si>
    <t>PK 6 Caldo de costilla 8x11g 15% DCTO (B2B)</t>
  </si>
  <si>
    <t>3955 - 0</t>
  </si>
  <si>
    <t>PK Caldo Costilla 48 unidades 10% DCTO</t>
  </si>
  <si>
    <t>3956 - 0</t>
  </si>
  <si>
    <t>PK Caldo Costilla 48 unidades 10% DCTO (B2B)</t>
  </si>
  <si>
    <t>3959 - 0</t>
  </si>
  <si>
    <t>MAGGI Caldo de Longaniza N1</t>
  </si>
  <si>
    <t>3960 - 0</t>
  </si>
  <si>
    <t>MAGGI Caldo Pollo de Campo N1</t>
  </si>
  <si>
    <t>3961 - 0</t>
  </si>
  <si>
    <t>TRIX MARSHMALLOW Cereal</t>
  </si>
  <si>
    <t>3962 - 0</t>
  </si>
  <si>
    <t>8 x 20 x 9 GRM</t>
  </si>
  <si>
    <t>PK MAT TRD 1DSP NESCAFE 3EN1+ 8 VASOS NESCAFE 3EN1</t>
  </si>
  <si>
    <t>PRESTIGIO COUNTLINE</t>
  </si>
  <si>
    <t>3964 - 0</t>
  </si>
  <si>
    <t>12 x 16 x 35 GRM</t>
  </si>
  <si>
    <t>12x500</t>
  </si>
  <si>
    <t>KUKY FRAMBUESA</t>
  </si>
  <si>
    <t>3965 - 0</t>
  </si>
  <si>
    <t>NESTLE MC KAY KUKY Frambuesa 30x120g CL</t>
  </si>
  <si>
    <t>3967 - 0</t>
  </si>
  <si>
    <t>PK TRITON 8+2 CHOCOLATE</t>
  </si>
  <si>
    <t>3968 - 0</t>
  </si>
  <si>
    <t>PK 15GrillOrig + 15GrillMerk + 15GrillAlb + exhib</t>
  </si>
  <si>
    <t>3969 - 0</t>
  </si>
  <si>
    <t>10 MANJAR 200gr + 2 manjar 200gr gratis 16,66% dcto</t>
  </si>
  <si>
    <t>5 NESTLE CREMA TARRO 236gr + 1 GRATIS 16,66% DCTO</t>
  </si>
  <si>
    <t>3970 - 0</t>
  </si>
  <si>
    <t>Compota GERBER Organico Manzana Frasco</t>
  </si>
  <si>
    <t>3971 - 0</t>
  </si>
  <si>
    <t>Compota GERBER Organico Pera Frasco</t>
  </si>
  <si>
    <t>3972 - 0</t>
  </si>
  <si>
    <t>Compota GERBER Organico Manz Mango Frasco</t>
  </si>
  <si>
    <t>GRILL AMERICAN CRACKERS</t>
  </si>
  <si>
    <t>42 x 75 GRM</t>
  </si>
  <si>
    <t>3973 - 0</t>
  </si>
  <si>
    <t>Chocolate de leche TRENCITO Tubito</t>
  </si>
  <si>
    <t>32(30x16g)</t>
  </si>
  <si>
    <t>3975 - 0</t>
  </si>
  <si>
    <t>FAVORITA GALLETA BOLSA</t>
  </si>
  <si>
    <t>12 x 290 GRM</t>
  </si>
  <si>
    <t>3976 - 0</t>
  </si>
  <si>
    <t>12x110g</t>
  </si>
  <si>
    <t>3979 - 0</t>
  </si>
  <si>
    <t>GERBER OrganicoMngoMzPera PouchX6</t>
  </si>
  <si>
    <t>Manjar Nestle 1Kg + Cierre Bolsa de regalo</t>
  </si>
  <si>
    <t>3984 - 0</t>
  </si>
  <si>
    <t>3985 - 0</t>
  </si>
  <si>
    <t>Manjar Nestle 1Kg + Stick LCA de regalo</t>
  </si>
  <si>
    <t>Pack 5 Nestle Crema Tarro 157gr + 1 Gratis</t>
  </si>
  <si>
    <t>3986 - 0</t>
  </si>
  <si>
    <t>Cafe NESCAFE Tradicion pack</t>
  </si>
  <si>
    <t>12x(2x170g)</t>
  </si>
  <si>
    <t>3987 - 0</t>
  </si>
  <si>
    <t>3988 - 0</t>
  </si>
  <si>
    <t>PK 5 Triton Vainilla + 5 Kuky Regular 20% DCTO (B2B)</t>
  </si>
  <si>
    <t>PK 5 TritonVainilla116g+5KukyRegular+20%DCTO(B2B)(DV)</t>
  </si>
  <si>
    <t>3989 - 0</t>
  </si>
  <si>
    <t>PK 3 Kuky 120g al precio de 2 B2B (SVD)</t>
  </si>
  <si>
    <t>3990 - 0</t>
  </si>
  <si>
    <t>PK 3 Kuky 120g al precio de 2 (SVD)</t>
  </si>
  <si>
    <t>PK 15 Kuky regular con 20% DCTO (B2B)</t>
  </si>
  <si>
    <t>3991 - 0</t>
  </si>
  <si>
    <t>PK 5 KUKY CLASICA + 1 KUKY FRAMBUESA 1 GRATIS</t>
  </si>
  <si>
    <t>3998 - 0</t>
  </si>
  <si>
    <t>PK KUKY 30 UNI 16% DESCUENTO</t>
  </si>
  <si>
    <t>PK 2 Kuky Clasica 25% DCTO</t>
  </si>
  <si>
    <t>4002 - 0</t>
  </si>
  <si>
    <t>PK 2 Kuky Clasica 25% DCTO (B2B)</t>
  </si>
  <si>
    <t>4004 - 0</t>
  </si>
  <si>
    <t>PK 6 KUKY REG 120GR + 3 KUKY CHOC + 20% DCTO</t>
  </si>
  <si>
    <t>4005 - 0</t>
  </si>
  <si>
    <t>PK 6 KUKY REG 120GR + 3 KUKY CHOC + 20% DCTO (B2B)</t>
  </si>
  <si>
    <t>4013 - 0</t>
  </si>
  <si>
    <t>PK KUKY 2 UNI 16% DESCUENTO</t>
  </si>
  <si>
    <t>PK KUKY 15 UNI + 16% DESCUENTO</t>
  </si>
  <si>
    <t>4015 - 0</t>
  </si>
  <si>
    <t>PK 4 Kuky clasica + 2 Kuky chocolates 15% DCTO</t>
  </si>
  <si>
    <t>PK 5 Triton Vainilla + 5 Kuky Regular 25% DCTO (B2B)</t>
  </si>
  <si>
    <t>4015 - 2</t>
  </si>
  <si>
    <t>PK 6 CAFE NESCAFE DOLCA 50G 5% B2B</t>
  </si>
  <si>
    <t>PK 4 Kuky clasica + 2 Kuky chocolates15%DCTO (B2B)</t>
  </si>
  <si>
    <t>PK 5 Triton Vainilla + 5 Kuky Regular 15% DCTO</t>
  </si>
  <si>
    <t>4016 - 0</t>
  </si>
  <si>
    <t>PK 6 KUKY CLASICA 15% DCTO</t>
  </si>
  <si>
    <t>4017 - 0</t>
  </si>
  <si>
    <t>PK 6 KUKY CLASICA 15% DCTO (B2B)</t>
  </si>
  <si>
    <t>Galleta chip KUKY Clasica</t>
  </si>
  <si>
    <t>4018 - 0</t>
  </si>
  <si>
    <t>Galleta chip KUKY Chocolate</t>
  </si>
  <si>
    <t>4019 - 0</t>
  </si>
  <si>
    <t>1 TUCO CARNE + 1 SPAGUETTI DON VITTORIO 400GR GRATIS</t>
  </si>
  <si>
    <t>Saborizante NESQUIK OPTISTAR Chocolate</t>
  </si>
  <si>
    <t>4020 - 0</t>
  </si>
  <si>
    <t>KIT KAT 4Fngr Milk BR DSP</t>
  </si>
  <si>
    <t>4023 - 0</t>
  </si>
  <si>
    <t>24x41.5g</t>
  </si>
  <si>
    <t>PK 2 DSP S8 29G + 1 POSAVUELTO DE REGALO</t>
  </si>
  <si>
    <t>4024 - 0</t>
  </si>
  <si>
    <t>PK 4 DSP S8 29G + 1 PECHERA DE REGALO</t>
  </si>
  <si>
    <t>4025 - 0</t>
  </si>
  <si>
    <t>PK 3 SN250 + 6 KITKAT 20% DSCTO</t>
  </si>
  <si>
    <t>4026 - 0</t>
  </si>
  <si>
    <t>12 NESTLE CREMA TARRO 157gr + 20% DCTO</t>
  </si>
  <si>
    <t>13 MANJAR 200gr + 16,66% dcto</t>
  </si>
  <si>
    <t>4027 - 0</t>
  </si>
  <si>
    <t>40 Sopas - 20 Cremas 5% dcto</t>
  </si>
  <si>
    <t>4029 - 0</t>
  </si>
  <si>
    <t>1 MILO DE TIRA +10% DCTO</t>
  </si>
  <si>
    <t>4030 - 0</t>
  </si>
  <si>
    <t>PK ALTEZA 80GR (2PREST+4BOC+4FRUT) C/50% DSCTO</t>
  </si>
  <si>
    <t>12 MANJAR 200gr + 16,66% dcto</t>
  </si>
  <si>
    <t>4031 - 0</t>
  </si>
  <si>
    <t>4032 - 0</t>
  </si>
  <si>
    <t>CLASSIC HUEVO DE PASCUA</t>
  </si>
  <si>
    <t>15 x 240 GRM</t>
  </si>
  <si>
    <t>IMPULSIVA BANDA Y V.A.</t>
  </si>
  <si>
    <t>GALLETA CHIQUITIN</t>
  </si>
  <si>
    <t>CHIQUITIN GALLETAS</t>
  </si>
  <si>
    <t>4033 - 0</t>
  </si>
  <si>
    <t>Galleta sandwich TRITON Naranja</t>
  </si>
  <si>
    <t>4035 - 0</t>
  </si>
  <si>
    <t>Galletas MCKAY Agua Light</t>
  </si>
  <si>
    <t>20 x 180 GRM</t>
  </si>
  <si>
    <t>4039 - 0</t>
  </si>
  <si>
    <t>Galletas MCKAY Soda Light</t>
  </si>
  <si>
    <t>4041 - 0</t>
  </si>
  <si>
    <t>PK 10+2 TRENCITO BALLS IMP</t>
  </si>
  <si>
    <t>1DSP STIK + 2 NES.50G + 1DSP STK DEC + 1DSP CAPP + 1DSP DCHM + 3EN+ Basu</t>
  </si>
  <si>
    <t>4043 - 0</t>
  </si>
  <si>
    <t>PK 3 N.TRAD 170G + 3 N.TRAD 50G + 3DSP CAPP + 3DSP DCHM + 3CANASTOS</t>
  </si>
  <si>
    <t>4046 - 0</t>
  </si>
  <si>
    <t>PK 1STICK-TRAD+3EN1+1DSP-CAPP+1DSP-DCHM+3NESCTRAD50G+RELOJ</t>
  </si>
  <si>
    <t>PK 1 STICK TRAD+3EN1+1DSP CAPP+1DSP DCHM+3nesctrad50g+ALFOMBRA</t>
  </si>
  <si>
    <t>4049 - 0</t>
  </si>
  <si>
    <t>Galletas MCKAY Limon</t>
  </si>
  <si>
    <t>4050 - 0</t>
  </si>
  <si>
    <t>MCKAY LIMON</t>
  </si>
  <si>
    <t>24 x 160 GRM</t>
  </si>
  <si>
    <t>MCKAY MARAVILLA</t>
  </si>
  <si>
    <t>4051 - 0</t>
  </si>
  <si>
    <t>Galletas MCKAY Maravilla</t>
  </si>
  <si>
    <t>4052 - 0</t>
  </si>
  <si>
    <t>MCKAY NIZA PRJIR</t>
  </si>
  <si>
    <t>24 x 192 GRM</t>
  </si>
  <si>
    <t>MCKAY VINO PRJIR</t>
  </si>
  <si>
    <t>24 x 186 GRM</t>
  </si>
  <si>
    <t>4053 - 0</t>
  </si>
  <si>
    <t>MCKAY SODA LIGHT PRJIR</t>
  </si>
  <si>
    <t>4054 - 0</t>
  </si>
  <si>
    <t>MCKAY MANTEQUILLA PRJIR</t>
  </si>
  <si>
    <t>24 x 168 GRM</t>
  </si>
  <si>
    <t>4061 - 0</t>
  </si>
  <si>
    <t>MCKAY LIMON PRJIR</t>
  </si>
  <si>
    <t>20 x 192 GRM</t>
  </si>
  <si>
    <t>4065 - 0</t>
  </si>
  <si>
    <t>4072 - 0</t>
  </si>
  <si>
    <t>4073 - 0</t>
  </si>
  <si>
    <t>MCKAY MARAVILLA PRJIR</t>
  </si>
  <si>
    <t>4075 - 0</t>
  </si>
  <si>
    <t>MCKAY COCO PRJIR</t>
  </si>
  <si>
    <t>30 x 144 GRM</t>
  </si>
  <si>
    <t>PK 4+2 fitness (3 Sem+3 NarZan)</t>
  </si>
  <si>
    <t>4077 - 0</t>
  </si>
  <si>
    <t>4081 - 0</t>
  </si>
  <si>
    <t>PK GALLETA NIZA 6 UNI 10% DCTO (B2B)</t>
  </si>
  <si>
    <t>4082 - 0</t>
  </si>
  <si>
    <t>PK GALLETA NIZA 6 UNI 10% DESCUENTO</t>
  </si>
  <si>
    <t>4083 - 0</t>
  </si>
  <si>
    <t>4087 - 0</t>
  </si>
  <si>
    <t>Galletas MCKAY Niza</t>
  </si>
  <si>
    <t>4088 - 0</t>
  </si>
  <si>
    <t>2 COLADOS 215GR + AGARRA PUERTAS GRATIS</t>
  </si>
  <si>
    <t>3 CALDOS X 8 VERDURA, CARNE, GALLINA + CONTENEDOR GRATIS</t>
  </si>
  <si>
    <t>4090 - 0</t>
  </si>
  <si>
    <t>1 MILO 1000GR + TOALLA MICROFIBRA GRATIS</t>
  </si>
  <si>
    <t>4091 - 0</t>
  </si>
  <si>
    <t>10 Sopas - 5 Cremas + Exhibidor Culinarios Bloque 2.0</t>
  </si>
  <si>
    <t>4092 - 0</t>
  </si>
  <si>
    <t>4 MILO 150GR + 4 NIDO BUENDIA 130GR + 5 % DCTO</t>
  </si>
  <si>
    <t>4093 - 0</t>
  </si>
  <si>
    <t>4 CONDENSADA 397GR + 4 CREMA 157GR + 2 EVAPORADAS 400GR + 5 % DCTO</t>
  </si>
  <si>
    <t>4095 - 0</t>
  </si>
  <si>
    <t>SODA IMPULSIVA</t>
  </si>
  <si>
    <t>SODA MANTEQUILLA</t>
  </si>
  <si>
    <t>30 x 55 GRM</t>
  </si>
  <si>
    <t>MUSEO MANJAR</t>
  </si>
  <si>
    <t>42 x 35 GRM</t>
  </si>
  <si>
    <t>4101 - 0</t>
  </si>
  <si>
    <t>SALVAGE MUSEO MANJAR</t>
  </si>
  <si>
    <t>4104 - 0</t>
  </si>
  <si>
    <t>MUSEO CHOCOLATE</t>
  </si>
  <si>
    <t>SALVAGE MUSEO CHOCOLATE</t>
  </si>
  <si>
    <t>4105 - 0</t>
  </si>
  <si>
    <t>GALLETAS RELLENITAS</t>
  </si>
  <si>
    <t>GALLETA CHIRIMOYA ALEGRE</t>
  </si>
  <si>
    <t>4106 - 0</t>
  </si>
  <si>
    <t>GALLETA PIÑA COLADA</t>
  </si>
  <si>
    <t>4107 - 0</t>
  </si>
  <si>
    <t>FONDUE/OTHERS</t>
  </si>
  <si>
    <t>POSTRE FONDUE CHOCOLATE</t>
  </si>
  <si>
    <t>4109 - 0</t>
  </si>
  <si>
    <t>4110 - 0</t>
  </si>
  <si>
    <t>SAHNE NUSS BOMBON CHOCOLOVE</t>
  </si>
  <si>
    <t>6 x 165 GRM</t>
  </si>
  <si>
    <t>Chocolate de leche TRENCITO Balls</t>
  </si>
  <si>
    <t>12x115g</t>
  </si>
  <si>
    <t>4111 - 0</t>
  </si>
  <si>
    <t>Chocolate SUPER 8 balls</t>
  </si>
  <si>
    <t>12x120g</t>
  </si>
  <si>
    <t>4112 - 0</t>
  </si>
  <si>
    <t>4116 - 0</t>
  </si>
  <si>
    <t>Chocolate MOROCHA Balls</t>
  </si>
  <si>
    <t>4118 - 0</t>
  </si>
  <si>
    <t>Chocolate NEGRITA balls</t>
  </si>
  <si>
    <t>4119 - 0</t>
  </si>
  <si>
    <t>Galletas TRITON clasica Vainilla</t>
  </si>
  <si>
    <t>36x46g</t>
  </si>
  <si>
    <t>4122 - 0</t>
  </si>
  <si>
    <t>Galleta sandwich TRITON Mani White</t>
  </si>
  <si>
    <t>Crema de Leche NESTLE light</t>
  </si>
  <si>
    <t>4123 - 0</t>
  </si>
  <si>
    <t>48x236g</t>
  </si>
  <si>
    <t>4124 - 0</t>
  </si>
  <si>
    <t>Cafe NESCAFE Fina Selec Alta Rica frasco</t>
  </si>
  <si>
    <t>Cafe NESCAFE Fina Seleccion Colombia frasco</t>
  </si>
  <si>
    <t>4125 - 0</t>
  </si>
  <si>
    <t>Cafe NESCAFE Fina Seleccion Uganda frasco</t>
  </si>
  <si>
    <t>4130 - 0</t>
  </si>
  <si>
    <t>Cafe NESCAFE Fina Seleccion Sumatra frasco</t>
  </si>
  <si>
    <t>Cafe NESCAFE Fina Seleccion Espresso frasco</t>
  </si>
  <si>
    <t>4131 - 0</t>
  </si>
  <si>
    <t>SUPER 8 OBLEA PRJ</t>
  </si>
  <si>
    <t>4 x 28 x 29 GRM</t>
  </si>
  <si>
    <t>4137 - 0</t>
  </si>
  <si>
    <t>PK 5 ALTEZA BOCADO + 4 ALTEZA HELADO + 3 ALTEZA FRUTILLA + 22.9% DCTO (B2B)</t>
  </si>
  <si>
    <t>4138 - 0</t>
  </si>
  <si>
    <t>PK 5 Alteza Bocado + 5 Alteza Helado + 2 Gratis (B2B)</t>
  </si>
  <si>
    <t>PK 5 Alteza Bocado + 5 Alteza Helado + 2 Gratis</t>
  </si>
  <si>
    <t>4139 - 0</t>
  </si>
  <si>
    <t>PK 10 ALTEZA BOCADO + 6 ALTEZA FRUTILLA + 8 ALTEZA HELADO + 20% DCTO</t>
  </si>
  <si>
    <t>4140 - 0</t>
  </si>
  <si>
    <t>Oblea ALTEZA Bocado</t>
  </si>
  <si>
    <t>24x140gr</t>
  </si>
  <si>
    <t>PK 5 ALTEZA BOCADO + 4 ALTEZA HELADO + 3 ALTEZA FRUTILLA + 22.9% DCTO</t>
  </si>
  <si>
    <t>4141 - 0</t>
  </si>
  <si>
    <t>Oblea ALTEZA Chirimoya</t>
  </si>
  <si>
    <t>4143 - 0</t>
  </si>
  <si>
    <t>Oblea ALTEZA Frutilla</t>
  </si>
  <si>
    <t>4146 - 0</t>
  </si>
  <si>
    <t>Oblea ALTEZA Helado</t>
  </si>
  <si>
    <t>4147 - 0</t>
  </si>
  <si>
    <t>ALTEZA PIE DE LIMON</t>
  </si>
  <si>
    <t>4148 - 0</t>
  </si>
  <si>
    <t>ALTEZA HELADO PROMO 20g</t>
  </si>
  <si>
    <t>33 x 160 GRM</t>
  </si>
  <si>
    <t>4150 - 0</t>
  </si>
  <si>
    <t>1 NESTUM 5 CEREALES + VASO NESTUM GRATIS</t>
  </si>
  <si>
    <t>4151 - 0</t>
  </si>
  <si>
    <t>ALTEZA PIE DE LIMON PROMO 20g</t>
  </si>
  <si>
    <t>ALTEZA FRUTILLA PROMO 20g</t>
  </si>
  <si>
    <t>4152 - 0</t>
  </si>
  <si>
    <t>4153 - 0</t>
  </si>
  <si>
    <t>Pack Colados 1PAVO,1CARNE,1POLLO + BOLSA TNT NUTRICIÓN GRATIS</t>
  </si>
  <si>
    <t>4155 - 0</t>
  </si>
  <si>
    <t>MCKAY SODA MANTEQUILLA</t>
  </si>
  <si>
    <t>20 x 150 GRM</t>
  </si>
  <si>
    <t>ALTEZA OBLEA CHIRIMOYA PROMO 20g</t>
  </si>
  <si>
    <t>4156 - 0</t>
  </si>
  <si>
    <t>PK 8+2 Alteza (3 Boc+2Chir+3Frut+2Hel)</t>
  </si>
  <si>
    <t>4160 - 0</t>
  </si>
  <si>
    <t>PK 15+2 KITKAT+EXHIBIDOR EN COMODATO</t>
  </si>
  <si>
    <t>PK 20+4 KITKAT+EXHIBIDOR EN COMODATO</t>
  </si>
  <si>
    <t>4161 - 0</t>
  </si>
  <si>
    <t>PK 30+6 KITKAT + EXHIBIDOR</t>
  </si>
  <si>
    <t>4162 - 0</t>
  </si>
  <si>
    <t>PK 17 KITKAT + LECTOR BILLETE KK</t>
  </si>
  <si>
    <t>4163 - 0</t>
  </si>
  <si>
    <t>PK 30 KITKAT + POLAR KK</t>
  </si>
  <si>
    <t>4167 - 0</t>
  </si>
  <si>
    <t>PK 24 KITKAT + COTONA KK</t>
  </si>
  <si>
    <t>Galletas MCKAY Criollitas</t>
  </si>
  <si>
    <t>24x100gr</t>
  </si>
  <si>
    <t>4179 - 0</t>
  </si>
  <si>
    <t>BONI GALL CRIOLLITA</t>
  </si>
  <si>
    <t>1 x 100 GRM</t>
  </si>
  <si>
    <t>4181 - 0</t>
  </si>
  <si>
    <t>CRIOLLITA GALL CHAMPAÑA 100g</t>
  </si>
  <si>
    <t>20 x 100 GRM</t>
  </si>
  <si>
    <t>PK 2NescTrad+1Ecco+1Stick+1 3en1+1Decaf+Toalla</t>
  </si>
  <si>
    <t>4183 - 0</t>
  </si>
  <si>
    <t>PK PTP TRD 2 NESCAFE TARRO 170GR+ 15% DCTO</t>
  </si>
  <si>
    <t>4187 - 0</t>
  </si>
  <si>
    <t>PK 7+1 - 2 trix +2 Milo +2 Chocapic + 2 Estrellitas</t>
  </si>
  <si>
    <t>4188 - 0</t>
  </si>
  <si>
    <t>PK 1 Nano Trix+ 1 Nano Chocapic+ Regalo Bolsa</t>
  </si>
  <si>
    <t>4189 - 0</t>
  </si>
  <si>
    <t>PK 1 Nano Trix +1 Nano Chocapic+ Regalo Lapices</t>
  </si>
  <si>
    <t>4190 - 0</t>
  </si>
  <si>
    <t>PK PTP TRD 4 TRENCITO 80gr + 1 Gratis</t>
  </si>
  <si>
    <t>PK PTP TRD 4 KITKAT 41.5gr +1 Gratis</t>
  </si>
  <si>
    <t>4191 - 0</t>
  </si>
  <si>
    <t>GRILL GALLETA JAMÓN</t>
  </si>
  <si>
    <t>42 x 30 GRM</t>
  </si>
  <si>
    <t>4192 - 0</t>
  </si>
  <si>
    <t>GRILL GALLETA QUESO</t>
  </si>
  <si>
    <t>4193 - 0</t>
  </si>
  <si>
    <t>ALTEZA 3X2</t>
  </si>
  <si>
    <t>GRILL GALLETA BOLSA</t>
  </si>
  <si>
    <t>4194 - 0</t>
  </si>
  <si>
    <t>Semola con leche NESTLE Salsa de Berries</t>
  </si>
  <si>
    <t>4195 - 0</t>
  </si>
  <si>
    <t>1 Trad 170grs+ 1trad50g+Mug Nescafé</t>
  </si>
  <si>
    <t>4196 - 0</t>
  </si>
  <si>
    <t>Pack Pure 125 Grs 3+1 grts</t>
  </si>
  <si>
    <t>PK Impul+Exhib(1SN14g+1Tren14g+1Negr+DSPS8+12kitkat)</t>
  </si>
  <si>
    <t>4198 - 0</t>
  </si>
  <si>
    <t>PK 1 1DSP TRENC BALL IMP + 1DISP TRENC TUBITO + 1DSP PRESTIGIO + EXHIBIDOR</t>
  </si>
  <si>
    <t>4199 - 0</t>
  </si>
  <si>
    <t>1CALDO GALLINA X 48, 1CALDO COSTILLA X 48+1EXHIBIDOR DOS NIVELES GRATIS</t>
  </si>
  <si>
    <t>4200 - 0</t>
  </si>
  <si>
    <t>10 CREMAS 236GR + 2 GRATIS + EXHIBIDOR LLCC</t>
  </si>
  <si>
    <t>PK 3 DSP MIXES (CAPPUCC+DCHM+VAINILLA) + 8VASOS</t>
  </si>
  <si>
    <t>4209 - 0</t>
  </si>
  <si>
    <t>PK 3 DSP MIXES (CAPPUCC+DCHM+MOCHA) + 8VASOS</t>
  </si>
  <si>
    <t>4213 - 0</t>
  </si>
  <si>
    <t>PK 7+1 (2 trix 2+ Milo 2+ Chocapic 2 Estrellitas)</t>
  </si>
  <si>
    <t>4216 - 0</t>
  </si>
  <si>
    <t>NESTLE MC KAY Mini Gall Vino N2 CL</t>
  </si>
  <si>
    <t>4217 - 0</t>
  </si>
  <si>
    <t>NESTLE MCKAY Galleta Vino CL</t>
  </si>
  <si>
    <t>28x155g</t>
  </si>
  <si>
    <t>4218 - 0</t>
  </si>
  <si>
    <t>PK 10 Mckay Vino + 10% DCTO</t>
  </si>
  <si>
    <t>4224 - 0</t>
  </si>
  <si>
    <t>PK 10 Mckay Vino + 10% DCTO (B2B)</t>
  </si>
  <si>
    <t>4229 - 0</t>
  </si>
  <si>
    <t>PK GALLETA VINO 14 UNI 10% DESCUENTO</t>
  </si>
  <si>
    <t>4239 - 0</t>
  </si>
  <si>
    <t>PK GALLETA VINO 14 UNI 17% DESCUENTO</t>
  </si>
  <si>
    <t>1/5/27.</t>
  </si>
  <si>
    <t>PK PTP TRD 8 TRENCITO COLORES+ 7 TRENCITO GALLETAS 15% DCTO</t>
  </si>
  <si>
    <t>4240 - 0</t>
  </si>
  <si>
    <t>PK 6 Galleta Mantequilla 140 grs- 15% (B2B)</t>
  </si>
  <si>
    <t>4242 - 0</t>
  </si>
  <si>
    <t>Galletas MCKAY Mantequilla</t>
  </si>
  <si>
    <t>4243 - 0</t>
  </si>
  <si>
    <t>PK GALLETA MANTEQUILLA 6 UNI 10% DCTO (B2B)</t>
  </si>
  <si>
    <t>4250 - 0</t>
  </si>
  <si>
    <t>PK GALLETA MANTEQUILLA 12 UNI 17% DESCUENTO</t>
  </si>
  <si>
    <t>4252 - 0</t>
  </si>
  <si>
    <t>PK GALLETA MANTEQUILLA 12 UNI 10% DESCUENTO</t>
  </si>
  <si>
    <t>PK PTP TRD 6 Museo Frutilla +6 Museo Limon + 18% DCTO</t>
  </si>
  <si>
    <t>4259 - 0</t>
  </si>
  <si>
    <t>Pack 3 bolsas de nido lep 130 +1 cojin gratis</t>
  </si>
  <si>
    <t>4260 - 0</t>
  </si>
  <si>
    <t>TRENCITO Bombones Mixtos</t>
  </si>
  <si>
    <t>20x142g</t>
  </si>
  <si>
    <t>4261 - 0</t>
  </si>
  <si>
    <t>PK PTP TRD 6 CRIOLL TRAD+ 3CRIOLL LIM+ 3CRIOLL CHO +15% DCTO</t>
  </si>
  <si>
    <t>4262 - 0</t>
  </si>
  <si>
    <t>PK PTP TRD TRITON 10 VAI+10 CHOC+ 5 MANI+ 5 LEMON+ 25% Dcto</t>
  </si>
  <si>
    <t>PKTRD MINI 2MINIMOROCHA+4MINITRITON+2MINIKUKY+2MINITRITONCHOCO+2MINITRITONLEMON</t>
  </si>
  <si>
    <t>4264 - 0</t>
  </si>
  <si>
    <t>PK PTP TRD TRITON 8 TRITON VAI+ 7 TRITON CHOC + 20% Dcto</t>
  </si>
  <si>
    <t>4265 - 0</t>
  </si>
  <si>
    <t>PK PTP TRD TRENCITO ENTRETE 7 TREC GALLETAS+ 8 TRENC COLORES + 15%DCTO</t>
  </si>
  <si>
    <t>4272 - 0</t>
  </si>
  <si>
    <t>PK NATURES HEART + EXHIBIDOR</t>
  </si>
  <si>
    <t>NESCAFE DOLCA Tarro PDQ</t>
  </si>
  <si>
    <t>4273 - 0</t>
  </si>
  <si>
    <t>PK NATURES HEART+EXHIBIDOR CARTON</t>
  </si>
  <si>
    <t>4279 - 0</t>
  </si>
  <si>
    <t>Pack Capri Guinda 90 gr 4+1</t>
  </si>
  <si>
    <t>4280 - 0</t>
  </si>
  <si>
    <t>PK BON TRD SUPER 8 TABLETA 130GR 5+ 1</t>
  </si>
  <si>
    <t>4282 - 0</t>
  </si>
  <si>
    <t>PK PTP TRD TRITÓN 20 VAI + 5 MANI +5 LEMON +25 %Dcto</t>
  </si>
  <si>
    <t>4288 - 0</t>
  </si>
  <si>
    <t>Pack 8 Cremas 157g 18%Dcto</t>
  </si>
  <si>
    <t>4294 - 0</t>
  </si>
  <si>
    <t>TRITON Doble Crema CL</t>
  </si>
  <si>
    <t>30x147g</t>
  </si>
  <si>
    <t>PK MAT TRD 3 DISPLAY SUPER 8 dieciochero EXHIBIDOR EN COMODATO</t>
  </si>
  <si>
    <t>4297 - 0</t>
  </si>
  <si>
    <t>PK 1 NESCAFE TRADI Stick 1728g+1 Exhibidor Necafé StickRegalo</t>
  </si>
  <si>
    <t>4299 - 0</t>
  </si>
  <si>
    <t>NEST MC AGUA Galleta Sin Sal N1CL</t>
  </si>
  <si>
    <t>20x180g</t>
  </si>
  <si>
    <t>NESTLE MCKAY AGUAGallFamiliarN1CL</t>
  </si>
  <si>
    <t>4301 - 0</t>
  </si>
  <si>
    <t>NESCAFE TRADICION Tarro CL</t>
  </si>
  <si>
    <t>24x120g</t>
  </si>
  <si>
    <t>4302 - 0</t>
  </si>
  <si>
    <t>4329 - 0</t>
  </si>
  <si>
    <t>4330 - 0</t>
  </si>
  <si>
    <t>4331 - 0</t>
  </si>
  <si>
    <t>CHEERIOS Multigrano Cereal CL</t>
  </si>
  <si>
    <t>NESTLE-SAVOY Carre Avll N2VE Fraccion</t>
  </si>
  <si>
    <t>4332 - 0</t>
  </si>
  <si>
    <t>SVELTY LEP Descremada Sfpk</t>
  </si>
  <si>
    <t>4333 - 0</t>
  </si>
  <si>
    <t>NESTLE Leche Cond Sin Lactosa</t>
  </si>
  <si>
    <t>24x397g</t>
  </si>
  <si>
    <t>4334 - 0</t>
  </si>
  <si>
    <t>IDEAL Leche Polvo Adulto Sfpk</t>
  </si>
  <si>
    <t>4335 - 0</t>
  </si>
  <si>
    <t>MAGGI Caldo En Polvo de Carne</t>
  </si>
  <si>
    <t>4357 - 0</t>
  </si>
  <si>
    <t>NESTLE MCKAY CRIOLLITA Galleta</t>
  </si>
  <si>
    <t>4359 - 0</t>
  </si>
  <si>
    <t>4363 - 0</t>
  </si>
  <si>
    <t>4370 - 0</t>
  </si>
  <si>
    <t>PK PTP TRD 2 SN250+2 SN160+4TREN150+6 KK 15%DCTO</t>
  </si>
  <si>
    <t>4372 - 0</t>
  </si>
  <si>
    <t>PK MAT TRD 1 DP S8+1DP SN 14G+1DS TREN14G+1NEGR +12KitKat+EXH</t>
  </si>
  <si>
    <t>PK MINI 4 TRI VAI+2 MOR+2 KUKY+ 2 TRIT CHO+2 TRIT LIM+GANCHERA</t>
  </si>
  <si>
    <t>4373 - 0</t>
  </si>
  <si>
    <t>PK PTP TRD 1 Milo 500g+ 1 Nido Buendia 700g + 15%DCTO</t>
  </si>
  <si>
    <t>4375 - 0</t>
  </si>
  <si>
    <t>PK MAT TRD 2 DISPLAY KITKAT 41.5GR +Exhibidor en comodato</t>
  </si>
  <si>
    <t>4(14x90g)</t>
  </si>
  <si>
    <t>NESCAFE DECAF Tarro</t>
  </si>
  <si>
    <t>4377 - 0</t>
  </si>
  <si>
    <t>NESCAFE DECAF Tarro N1</t>
  </si>
  <si>
    <t>4378 - 0</t>
  </si>
  <si>
    <t>Super 8 Dieciochero + Super 8 Mani Dcto</t>
  </si>
  <si>
    <t>4379 - 0</t>
  </si>
  <si>
    <t>Morocha Fam + Morocha Tremenda 10% Dcto</t>
  </si>
  <si>
    <t>4386 - 0</t>
  </si>
  <si>
    <t>PK MINI NATURE HEARTS +EXHIBIDOR CARTON</t>
  </si>
  <si>
    <t>4387 - 0</t>
  </si>
  <si>
    <t>NESCAFE TRD DawnJarBlackRoast</t>
  </si>
  <si>
    <t>4388 - 0</t>
  </si>
  <si>
    <t>NESCAFE TRADICION Dawn Jar N1</t>
  </si>
  <si>
    <t>4402 - 0</t>
  </si>
  <si>
    <t>4423 - 0</t>
  </si>
  <si>
    <t>NESCAFE TRADICION Dawn Jar</t>
  </si>
  <si>
    <t>4428 - 0</t>
  </si>
  <si>
    <t>CHOCAPIC Cer PR A2 CL</t>
  </si>
  <si>
    <t>4429 - 0</t>
  </si>
  <si>
    <t>CHOCAPIC Cer PR A2</t>
  </si>
  <si>
    <t>4460 - 0</t>
  </si>
  <si>
    <t>SAHNE NUSS Chocolate Barra N1</t>
  </si>
  <si>
    <t>10x400g</t>
  </si>
  <si>
    <t>4464 - 0</t>
  </si>
  <si>
    <t>PK MAT TRD NESCAFÉ TRAD 4 170gr+6 50gr+1 Stick+Basurero</t>
  </si>
  <si>
    <t>PK DESAY 1NESC TRAD 50G+ 1NID BDIA 130G+ 1COND SUR +15DCTO</t>
  </si>
  <si>
    <t>4480 - 0</t>
  </si>
  <si>
    <t>PKALMUER 1PUR 125G+1SOP POLFIDE+1CREM 157G+1 CREMCHOCL+ 1TUCCOCARNE+11%DCTO</t>
  </si>
  <si>
    <t>4481 - 0</t>
  </si>
  <si>
    <t>PK ONCE 1 NID BDIA 130G+ 1 NESC TRAD 50G+ 1MANJ 200G+ 1 TRIT VAI 16%DCTO</t>
  </si>
  <si>
    <t>4496 - 0</t>
  </si>
  <si>
    <t>D</t>
  </si>
  <si>
    <t>PK GOLOSO 1 SN 160G + 1 KK +1 TREM MORO +E156 15%DCTO</t>
  </si>
  <si>
    <t>4497 - 0</t>
  </si>
  <si>
    <t>VITALIFE MINI MANZANA</t>
  </si>
  <si>
    <t>4498 - 0</t>
  </si>
  <si>
    <t>PK REPOSTERO 1 MANJ 500G + 1 COND SUR+ 1 CREM TARRO 236G+ 16%DCTO</t>
  </si>
  <si>
    <t>PK PTP TRD TRITÓN 2 TRITÓN VAI+ 1 NARANJA 33.33% Dcto</t>
  </si>
  <si>
    <t>4515 - 0</t>
  </si>
  <si>
    <t>IDEAL Leche Evaporada Lata CL</t>
  </si>
  <si>
    <t>48x340ml</t>
  </si>
  <si>
    <t>4517 - 0</t>
  </si>
  <si>
    <t>PK 1 SOP CARAC + 1 SOP POLL FID+ 1 CREM ESP+ 1 GRATIS</t>
  </si>
  <si>
    <t>SAHNE NUSS L Atelier</t>
  </si>
  <si>
    <t>4522 - 0</t>
  </si>
  <si>
    <t>NESTLE SNUSS Milk Hazelnut</t>
  </si>
  <si>
    <t>15x170g</t>
  </si>
  <si>
    <t>NEST LRDA SNUSS BlondeHznAlm</t>
  </si>
  <si>
    <t>4523 - 0</t>
  </si>
  <si>
    <t>NESTLE LRDA SNUSS DarkCranAlm</t>
  </si>
  <si>
    <t>4524 - 0</t>
  </si>
  <si>
    <t>ECCO Bebida Pack 2x</t>
  </si>
  <si>
    <t>12(2x170g)</t>
  </si>
  <si>
    <t>4525 - 0</t>
  </si>
  <si>
    <t>NIDO LEP Buen Dia PDQ</t>
  </si>
  <si>
    <t>384x700g</t>
  </si>
  <si>
    <t>4526 - 0</t>
  </si>
  <si>
    <t>PK 1MILO TIRA+12 NIDO BUEN DIA 130Gr+Exhibidor</t>
  </si>
  <si>
    <t>4527 - 0</t>
  </si>
  <si>
    <t>VITALIFE MINI AVENA PASAS</t>
  </si>
  <si>
    <t>4528 - 0</t>
  </si>
  <si>
    <t>Pack 6 unidades proteinas+ 30g 6 unidades fibras 30g</t>
  </si>
  <si>
    <t>4529 - 0</t>
  </si>
  <si>
    <t>NESCAFE Vegan Macchiato Alm</t>
  </si>
  <si>
    <t>6(6x16g)</t>
  </si>
  <si>
    <t>4530 - 0</t>
  </si>
  <si>
    <t>NESCAFE Vegan Macchiato Coco</t>
  </si>
  <si>
    <t>6(6x15g)</t>
  </si>
  <si>
    <t>4531 - 0</t>
  </si>
  <si>
    <t>PK 1Dis CARAC+ 1disp POLL FID+ 1disp ESPAR+ 1D POLL aRROZ GRATIS</t>
  </si>
  <si>
    <t>4532 - 0</t>
  </si>
  <si>
    <t>ESTRELLITAS Cereal N3</t>
  </si>
  <si>
    <t>4533 - 0</t>
  </si>
  <si>
    <t>NIDO LEP Instantánea PDQ</t>
  </si>
  <si>
    <t>210x1500g</t>
  </si>
  <si>
    <t>4545 - 0</t>
  </si>
  <si>
    <t>PK MAT TRD NESCAFÉ TRAD 4 170gr+ 6 50gr+ 1 Stick + Reloj</t>
  </si>
  <si>
    <t>4554 - 0</t>
  </si>
  <si>
    <t>PK MAT TRD NESCAFÉ TRAD 4 170gr + 6 50gr+ 1 Stick+ Alfombra</t>
  </si>
  <si>
    <t>4569 - 0</t>
  </si>
  <si>
    <t>PK MAT TRD 1 NESCAFÉ TRAD 170gr +Azúcar Iansa 400gr GRATIS</t>
  </si>
  <si>
    <t>CHOCAPIC Cer PDQ PRA2</t>
  </si>
  <si>
    <t>324x350g</t>
  </si>
  <si>
    <t>4570 - 0</t>
  </si>
  <si>
    <t>Pack Criollitas (4 Original+ 3 Limon+3 Chocolate) 10% dcto</t>
  </si>
  <si>
    <t>4571 - 0</t>
  </si>
  <si>
    <t>MAGGI Sopa Pollo Fideo PDQ</t>
  </si>
  <si>
    <t>302kg</t>
  </si>
  <si>
    <t>PK MAT TRD NESCAFÉ TRAD 12 de 50gr+ 2 Stick+ Alfombra</t>
  </si>
  <si>
    <t>4585 - 0</t>
  </si>
  <si>
    <t>PK MAT TRD NESCAFÉ TRAD 12 de 50gr +2 Stick+ Reloj</t>
  </si>
  <si>
    <t>4601 - 0</t>
  </si>
  <si>
    <t>Galletas MCKAY Agua</t>
  </si>
  <si>
    <t>20 x 205 GRM</t>
  </si>
  <si>
    <t>4603 - 0</t>
  </si>
  <si>
    <t>Galletas MCKAY Agua sin Sal</t>
  </si>
  <si>
    <t>GALLETA AGUA STANDARD</t>
  </si>
  <si>
    <t>4620 - 0</t>
  </si>
  <si>
    <t>MAGGI Caldo Gallina PRJirafa CL</t>
  </si>
  <si>
    <t>36x(52x11)g</t>
  </si>
  <si>
    <t>4633 - 0</t>
  </si>
  <si>
    <t>PK 10 Galleta soda clasica + 10% DCTO (B2B)</t>
  </si>
  <si>
    <t>4641 - 0</t>
  </si>
  <si>
    <t>Galletas MCKAY Soda Clasica</t>
  </si>
  <si>
    <t>20x180gr</t>
  </si>
  <si>
    <t>4642 - 0</t>
  </si>
  <si>
    <t>PK 10 Galleta soda clasica + 10 %DCTO</t>
  </si>
  <si>
    <t>4643 - 0</t>
  </si>
  <si>
    <t>GALLETA SODA STANDARD</t>
  </si>
  <si>
    <t>24 x 123 GRM</t>
  </si>
  <si>
    <t>4647 - 0</t>
  </si>
  <si>
    <t>4662 - 0</t>
  </si>
  <si>
    <t>BONIFICADO GALLETA SODA FAMILIAR</t>
  </si>
  <si>
    <t>4663 - 0</t>
  </si>
  <si>
    <t>Caldo MAGGI Costilla</t>
  </si>
  <si>
    <t>36x520g</t>
  </si>
  <si>
    <t>PACK Descuento 30g-Proteina</t>
  </si>
  <si>
    <t>4664 - 0</t>
  </si>
  <si>
    <t>PACK Descuento 30g-FIBRA</t>
  </si>
  <si>
    <t>4664 - 1</t>
  </si>
  <si>
    <t>1x4320</t>
  </si>
  <si>
    <t>4665 - 0</t>
  </si>
  <si>
    <t>Pack 1 Chocapic 230g +1 Trix 220g+ Nido Buen Dia 130g de regalo</t>
  </si>
  <si>
    <t>PK PTP TRD 1 Nido BD 130gr+1 Chocapic 230gr+ Trix 220gr +25Dcto</t>
  </si>
  <si>
    <t>4665 - 4</t>
  </si>
  <si>
    <t>GALLETA SODA INTEGRAL</t>
  </si>
  <si>
    <t>18 x 173 GRM</t>
  </si>
  <si>
    <t>4665 - 5</t>
  </si>
  <si>
    <t>PK 10 TRI VAI + 10 KUKY CLA + 6 MORO 120G 20% DCTO</t>
  </si>
  <si>
    <t>4665 - 6</t>
  </si>
  <si>
    <t>PK 30 TRITON VAINILLA 15% DCTO</t>
  </si>
  <si>
    <t>4665 - 7</t>
  </si>
  <si>
    <t>PK 30 TRITON VAINILLA 15% DCTO (B2B)</t>
  </si>
  <si>
    <t>4665 - 11</t>
  </si>
  <si>
    <t>PK 10 Triton regular vainilla 126g + 15% DCTO (B2B)</t>
  </si>
  <si>
    <t>4665 - 12</t>
  </si>
  <si>
    <t>Galleta sandwich TRITON Vainilla</t>
  </si>
  <si>
    <t>4666 - 0</t>
  </si>
  <si>
    <t>Pk 6Triton vainilla 126 gr+1 Tritón Colación+15% dcto</t>
  </si>
  <si>
    <t>4666 - 3</t>
  </si>
  <si>
    <t>PK 12 Triton Vainilla + 3 Gratis</t>
  </si>
  <si>
    <t>4666 - 4</t>
  </si>
  <si>
    <t>PK 12 Triton Vainilla + 3 Gratis (B2B)</t>
  </si>
  <si>
    <t>4666 - 5</t>
  </si>
  <si>
    <t>PK Super 2 Promo Triton Vainilla126g 40% DCTO</t>
  </si>
  <si>
    <t>4666 - 6</t>
  </si>
  <si>
    <t>PK 10 Triton Vainilla + 5 Triton Frutilla + 20% DCTO</t>
  </si>
  <si>
    <t>4666 - 7</t>
  </si>
  <si>
    <t>PK 10 Triton Vainilla + 5 Triton Chocolate + 20% DCTO (B2B)</t>
  </si>
  <si>
    <t>PK 10 TRITON VAI + 5 TRITON CHOC 15% DCTO</t>
  </si>
  <si>
    <t>4666 - 8</t>
  </si>
  <si>
    <t>PK 10 Triton Vainilla + 5 Triton Chocolate + 20% DCTO</t>
  </si>
  <si>
    <t>4666 - 9</t>
  </si>
  <si>
    <t>PK 10 Triton Vainilla + 5 Triton Frutilla + 20% DCTO (B2B)</t>
  </si>
  <si>
    <t>PK 10 TRITON VAI + 5 TRITON FRUTILLA 15% DCTO (B2B)</t>
  </si>
  <si>
    <t>4666 - 10</t>
  </si>
  <si>
    <t>4666 - 11</t>
  </si>
  <si>
    <t>PK 10 TRITON VAI + 5 TRITON FRUTILLA 15% DCTO</t>
  </si>
  <si>
    <t>PK 10 TRI VAI + 10 KUKY CLA + 6 MORO 120G 20% (B2B)</t>
  </si>
  <si>
    <t>4666 - 13</t>
  </si>
  <si>
    <t>PK 10 Triton Vainilla 126g 25% DCTO BlackWeek</t>
  </si>
  <si>
    <t>4667 - 8</t>
  </si>
  <si>
    <t>PK 5 TRITON VAINILLA 126GR + 15% DCTO</t>
  </si>
  <si>
    <t>4668 - 0</t>
  </si>
  <si>
    <t>PK 5 TRITON VAINILLA 126GR + 15% DCTO (B2B)</t>
  </si>
  <si>
    <t>4669 - 0</t>
  </si>
  <si>
    <t>4669 - 1</t>
  </si>
  <si>
    <t>PK 10 Triton Vainilla + 5 Triton Choco 20% DCTO (B2B)</t>
  </si>
  <si>
    <t>PK 10 TRITON VAI + 5 TRITON CHOC 15% DCTO (B2B)</t>
  </si>
  <si>
    <t>4669 - 2</t>
  </si>
  <si>
    <t>PK 15 TRITON VAINILLA 10% DCTO (B2B)</t>
  </si>
  <si>
    <t>4669 - 4</t>
  </si>
  <si>
    <t>PK 15 TRITON VAINILLA 10% DCTO</t>
  </si>
  <si>
    <t>PK TRITON VAINILLA 15 UNI 16% DESCUENTO</t>
  </si>
  <si>
    <t>4669 - 5</t>
  </si>
  <si>
    <t>PK 30 TRITON CHOCOLATE 15% DCTO</t>
  </si>
  <si>
    <t>4669 - 6</t>
  </si>
  <si>
    <t>PK 15 TRITON CHOCOLATE 10% DCTO</t>
  </si>
  <si>
    <t>4669 - 17</t>
  </si>
  <si>
    <t>PK Super Promo 2 Triton Chocolate 126g 40% DCTO</t>
  </si>
  <si>
    <t>PK 6 Colado Carne y verduras 25% DCTO BlackWeek (B2B)</t>
  </si>
  <si>
    <t>PK 2Triton Chocolate 126g+2Triton Frutilla 126g +2 Triton Naranja 126g 15% Dcto</t>
  </si>
  <si>
    <t>4669 - 18</t>
  </si>
  <si>
    <t>PK Colado Pollo verdura 205g 3x2 (B2B)</t>
  </si>
  <si>
    <t>PK TRITON CHOCOLATE 15 UNI 16% DESCUENTO</t>
  </si>
  <si>
    <t>4669 - 20</t>
  </si>
  <si>
    <t>PK1CAJA COLADOCARNE+1 CAJA NATURNES POUCH 100G GRATIS</t>
  </si>
  <si>
    <t>PK 12 Triton Chocolate + 3 Gratis</t>
  </si>
  <si>
    <t>4670 - 0</t>
  </si>
  <si>
    <t>PK 15 TRITON CHOCOLATE 10% DCTO (B2B)</t>
  </si>
  <si>
    <t>4671 - 0</t>
  </si>
  <si>
    <t>Galleta sandwich TRITON Chocolate</t>
  </si>
  <si>
    <t>4671 - 2</t>
  </si>
  <si>
    <t>Pk 2 Triton choc 126 gr+2 Triton fruti 126 gr+2 Triton nar 126 gr+15% dcto</t>
  </si>
  <si>
    <t>Pk 6 Triton chocolate 126 gr+1 Triton Colacion+15% dcto</t>
  </si>
  <si>
    <t>4671 - 5</t>
  </si>
  <si>
    <t>PK 12 Triton Chocolate + 3 Gratis (B2B)</t>
  </si>
  <si>
    <t>4671 - 6</t>
  </si>
  <si>
    <t>NESTLE AIP Pollo Verduras 4(6x205g) CL</t>
  </si>
  <si>
    <t>PK 30 TRITON CHOCOLATE 15% DCTO (B2B)</t>
  </si>
  <si>
    <t>4671 - 10</t>
  </si>
  <si>
    <t>PK Picados Pollo 205 3x2 (B2B)</t>
  </si>
  <si>
    <t>PK 2Triton Chocolate 126g+2 Triton Frutilla 126g+2 Triton Naranja 116g+15% Dcto</t>
  </si>
  <si>
    <t>4672 - 0</t>
  </si>
  <si>
    <t>Pack 1 Condensada+ 1 Ideal +1 Crema 236g 17% Dcto</t>
  </si>
  <si>
    <t>4673 - 0</t>
  </si>
  <si>
    <t>PK PTP TRD 1 Nido BD 130gr + Trix 220gr+ 25% Dcto</t>
  </si>
  <si>
    <t>4674 - 0</t>
  </si>
  <si>
    <t>PK BON TRD 1 DP SOPA POLLOFIDEO+ 1 DP SOPACARACOLITO + 1 DP POLLOARROZ GRTS</t>
  </si>
  <si>
    <t>PK PTP TRD 6 CRIOLL TRAD+ 3CRIOLL LIM+15% DCTO</t>
  </si>
  <si>
    <t>4675 - 0</t>
  </si>
  <si>
    <t>PK PTP TRD 6 CRIOLL TRAD+ 3CRIOLL CHO+15% DCTO</t>
  </si>
  <si>
    <t>4676 - 0</t>
  </si>
  <si>
    <t>NIDO 5+ Nutritods LEP Softpack</t>
  </si>
  <si>
    <t>12x800gCL</t>
  </si>
  <si>
    <t>4677 - 0</t>
  </si>
  <si>
    <t>PK BON TRD 10 + 2 KIT KAT MILK 16.67% DCTO</t>
  </si>
  <si>
    <t>PK BON TRD 3 TRENCITO 80GR + 2 GRATIS 40%DCTO EXCLUSIVO B2B</t>
  </si>
  <si>
    <t>4678 - 0</t>
  </si>
  <si>
    <t>Galletas MCKAY Mini Niza</t>
  </si>
  <si>
    <t>4679 - 0</t>
  </si>
  <si>
    <t>Galletas MCKAY Mini Coco</t>
  </si>
  <si>
    <t>4680 - 0</t>
  </si>
  <si>
    <t>MINI COCO PROMO</t>
  </si>
  <si>
    <t>3 x 40 GRM</t>
  </si>
  <si>
    <t>4692 - 0</t>
  </si>
  <si>
    <t>NESTUM PROBIOTICOS CI Frutilla</t>
  </si>
  <si>
    <t>24x270gCL</t>
  </si>
  <si>
    <t>4699 - 0</t>
  </si>
  <si>
    <t>PK MinVin+MinCo+MinMan+MinLim + 21.2% DCTO</t>
  </si>
  <si>
    <t>4723 - 0</t>
  </si>
  <si>
    <t>PK MinVin+MinCo+MinMan+MinLim + 21.2% DCTO (B2B)</t>
  </si>
  <si>
    <t>4727 - 0</t>
  </si>
  <si>
    <t>Galletas MCKAY Mini Vino</t>
  </si>
  <si>
    <t>4744 - 0</t>
  </si>
  <si>
    <t>PK MINI 1 + VINO + MANTEQUILLA + COCO + NIZA + 17% DESC</t>
  </si>
  <si>
    <t>4745 - 0</t>
  </si>
  <si>
    <t>PK Mini Vino + Mini Mantequilla + Mini Coco + Mini Limon + 16.6% DCTO</t>
  </si>
  <si>
    <t>4747 - 0</t>
  </si>
  <si>
    <t>PK Mini Vino + Mini Mantequilla + Mini Coco + Mini Niza + 16.6% DCTO (B2B)</t>
  </si>
  <si>
    <t>4748 - 0</t>
  </si>
  <si>
    <t>PK Mini Vino + Mini Mantequilla + Mini Coco + Mini Niza + 16.6% DCTO</t>
  </si>
  <si>
    <t>4749 - 0</t>
  </si>
  <si>
    <t>PK Mini Vino + Mini Mantequilla + Mini Coco + Mini Limon + 16.6% DCTO (B2B)</t>
  </si>
  <si>
    <t>4757 - 0</t>
  </si>
  <si>
    <t>PK MINI VINO + MANTEQUILLA + COCO + LIMON 17% DESC</t>
  </si>
  <si>
    <t>4767 - 0</t>
  </si>
  <si>
    <t>PK MinVin+MinCo+MinMan+MinNi + 21.2% DCTO (B2B)</t>
  </si>
  <si>
    <t>4768 - 0</t>
  </si>
  <si>
    <t>PK MinVin+MinCo+MinMan+MinNi + 21.2% DCTO</t>
  </si>
  <si>
    <t>Galletas MCKAY Mini Limon</t>
  </si>
  <si>
    <t>4769 - 0</t>
  </si>
  <si>
    <t>MINI MUSEO VAINILLA</t>
  </si>
  <si>
    <t>4770 - 0</t>
  </si>
  <si>
    <t>CHOKITA Galleta Banada Barra</t>
  </si>
  <si>
    <t>5(20x30g)CL</t>
  </si>
  <si>
    <t>4771 - 0</t>
  </si>
  <si>
    <t>12x120g CL</t>
  </si>
  <si>
    <t>PK 4 MINI MANT + 4 MINI VIN + 4 MINI CO + 2 MINI LIM + 14.3% DCTO (B2B)</t>
  </si>
  <si>
    <t>4820 - 0</t>
  </si>
  <si>
    <t>Galletas MCKAY Mini Mantequilla</t>
  </si>
  <si>
    <t>PK 4 MINI MANT 4 + MINI VIN + 4 MINI CO + 2 MINI LIM + 14.3% DCTO</t>
  </si>
  <si>
    <t>4821 - 0</t>
  </si>
  <si>
    <t>24x460g</t>
  </si>
  <si>
    <t>4822 - 0</t>
  </si>
  <si>
    <t>PK BON TRD TRENCITO 150GR 5 + 1 GRATIS</t>
  </si>
  <si>
    <t>4823 - 0</t>
  </si>
  <si>
    <t>4825 - 0</t>
  </si>
  <si>
    <t>TRITON Galleta Frutilla</t>
  </si>
  <si>
    <t>4827 - 0</t>
  </si>
  <si>
    <t>4828 - 0</t>
  </si>
  <si>
    <t>PK Display Sanhe Nuss 14g + 10% DCTO</t>
  </si>
  <si>
    <t>SAHNE NUSS Choc Impulsivo</t>
  </si>
  <si>
    <t>4831 - 0</t>
  </si>
  <si>
    <t>PK Display Sanhe Nuss 14g + 10% DCTO (B2B)</t>
  </si>
  <si>
    <t>4834 - 0</t>
  </si>
  <si>
    <t>PK Display Trencito Impulsivo 14g 10% DCTO (B2B)</t>
  </si>
  <si>
    <t>4835 - 0</t>
  </si>
  <si>
    <t>PK Display Trencito Impulsivo 14g 10% DCTO</t>
  </si>
  <si>
    <t>PK Display Trencito Impulsivo 14g 15% DCTO (B2B)</t>
  </si>
  <si>
    <t>4837 - 0</t>
  </si>
  <si>
    <t>TRENCITO Choc Impulsivo Bar</t>
  </si>
  <si>
    <t>PK Display Trencito Impulsivo 14g 15% DCTO</t>
  </si>
  <si>
    <t>4838 - 0</t>
  </si>
  <si>
    <t>PK 1 DPS SUPER 8 10% DESCUENTO</t>
  </si>
  <si>
    <t>PK DSPLY Super 8 + 6 pack 4x3 super 8 (SVD) (B2B)</t>
  </si>
  <si>
    <t>4840 - 0</t>
  </si>
  <si>
    <t>PK DSPLY Super 8 + 6 pack 4x3 super 8 (SVD)</t>
  </si>
  <si>
    <t>PK 4 Super 8 al precio de 3 B2B (SVD)</t>
  </si>
  <si>
    <t>4841 - 0</t>
  </si>
  <si>
    <t>PK 2 Display Super 8 + 20% DCTO (B2B)</t>
  </si>
  <si>
    <t>4843 - 0</t>
  </si>
  <si>
    <t>1 DISPLAY SUPER 8 + 1 CHOKITA BOLSA CON 15% DESCUENTO</t>
  </si>
  <si>
    <t>PK 2 Display Super 8 15% DCTO</t>
  </si>
  <si>
    <t>4853 - 0</t>
  </si>
  <si>
    <t>PK 2 Display Super 8 15% DCTO (B2B)</t>
  </si>
  <si>
    <t>SUPER 8 Oblea Bañada Barra</t>
  </si>
  <si>
    <t>4854 - 0</t>
  </si>
  <si>
    <t>PK 4 Super 8 al precio de 3 (SVD)</t>
  </si>
  <si>
    <t>PK Display Super 8 25% DCTO CyberDay (B2B)</t>
  </si>
  <si>
    <t>4855 - 0</t>
  </si>
  <si>
    <t>SUPER 8 Oblea Bañada Barra 4(24x29g) CL</t>
  </si>
  <si>
    <t>4856 - 0</t>
  </si>
  <si>
    <t>MOROCHA MINI GALLETA</t>
  </si>
  <si>
    <t>24 x 55 GRM</t>
  </si>
  <si>
    <t>4857 - 0</t>
  </si>
  <si>
    <t>NESTLE Leche Condensada Tarro 24x265g CL</t>
  </si>
  <si>
    <t>24x265g</t>
  </si>
  <si>
    <t>4868 - 0</t>
  </si>
  <si>
    <t>NESTLE Leche Condensada Tarro</t>
  </si>
  <si>
    <t>PK PTP TRD 2 CRIOLL 100GR + 1 CRIOLL CHOCO+ 1 CRIOLL LIM GRATIS 25% DCTO</t>
  </si>
  <si>
    <t>4881 - 0</t>
  </si>
  <si>
    <t>PK PTP TRD 2 Triton MN VAI+2 TRITON MN CHO+2 TRITON MN LIM + 43.80% DCTO 6X1000</t>
  </si>
  <si>
    <t>PK PTP TRD 1 NESCAFÉ VEGAN ALM 96GR +1 NESCAFÉ VEGAN COCO 90GR 50 %DCTO</t>
  </si>
  <si>
    <t>4892 - 0</t>
  </si>
  <si>
    <t>PK BON TRD 4 Leche Evap Ideal 340gr+ 2 GRATIS 33.34% DCTO</t>
  </si>
  <si>
    <t>4893 - 0</t>
  </si>
  <si>
    <t>PK PTP TRD 1 NESCAFÉ 170GR + 400GR AZUCAR + 10% DCTO</t>
  </si>
  <si>
    <t>PK BON TRD 5+ 1 NESCAFE TRADICION 50GR</t>
  </si>
  <si>
    <t>4894 - 0</t>
  </si>
  <si>
    <t>PK PTP TRD TRITÓN 2 TRITÓN VAI +1 NARANJA 33.33% Dcto</t>
  </si>
  <si>
    <t>PK BON TRD 5 SAHNE NUSS 250GR+ 1 GRATIS 16.67% DCTO</t>
  </si>
  <si>
    <t>4895 - 0</t>
  </si>
  <si>
    <t>NIDO 1+Nutritods LEP Softpack</t>
  </si>
  <si>
    <t>4902 - 0</t>
  </si>
  <si>
    <t>NIDO 3+ Nutritods LEP Softpack</t>
  </si>
  <si>
    <t>NIDO 3+ Nutritods LEP Tarro</t>
  </si>
  <si>
    <t>6x1.6kg</t>
  </si>
  <si>
    <t>4903 - 0</t>
  </si>
  <si>
    <t>NIDO 5+ Nutritods LEP Tarro</t>
  </si>
  <si>
    <t>6x16kg</t>
  </si>
  <si>
    <t>NIDO 1+ Nutritods LEP Tarro</t>
  </si>
  <si>
    <t>4904 - 0</t>
  </si>
  <si>
    <t>ZUCOSOS Cereal</t>
  </si>
  <si>
    <t>GOLD Cereal</t>
  </si>
  <si>
    <t>4918 - 0</t>
  </si>
  <si>
    <t>14x570g</t>
  </si>
  <si>
    <t>GALLETA NAVIDAD</t>
  </si>
  <si>
    <t>10x250 GRM</t>
  </si>
  <si>
    <t>4937 - 0</t>
  </si>
  <si>
    <t>4938 - 0</t>
  </si>
  <si>
    <t>PK 2 Caldos MAGGI 12uni (verd+carne) +1 Arroz 500g Tucapel Gratis</t>
  </si>
  <si>
    <t>NESQUIK OPTISTART SinAzrChocTr</t>
  </si>
  <si>
    <t>4945 - 0</t>
  </si>
  <si>
    <t>12x350g</t>
  </si>
  <si>
    <t>STARBUCKS Vanilla Latte N1</t>
  </si>
  <si>
    <t>10(4x215g)</t>
  </si>
  <si>
    <t>4946 - 0</t>
  </si>
  <si>
    <t>PK BON TRD 5 KUKY CLASICA + 1 KUKY CLASICA GRATIS 16.67% DCTO</t>
  </si>
  <si>
    <t>4948 - 0</t>
  </si>
  <si>
    <t>PK MAT TRD 1 DPSOPA POLLO FIDEO+1DPSOPA CARACOLITO+1DPSOPA POLLO ARROZ Grts</t>
  </si>
  <si>
    <t>4949 - 0</t>
  </si>
  <si>
    <t>NESC DLC GST Capp N1</t>
  </si>
  <si>
    <t>PK 6 mini kuky + 6 mini Morocha 15% (B2B)</t>
  </si>
  <si>
    <t>4953 - 0</t>
  </si>
  <si>
    <t>PK MinTriVa+MinTriCho+MinMor+MinKu + 19.98% DCTO</t>
  </si>
  <si>
    <t>PK MINI KUKI + MOROCHA + TRITON VAI + 17% DCTO</t>
  </si>
  <si>
    <t>4961 - 0</t>
  </si>
  <si>
    <t>Galleta chip KUKY Mini</t>
  </si>
  <si>
    <t>4963 - 0</t>
  </si>
  <si>
    <t>PK MinTriVa+MinTriCho+MinMor+MinKu + 19.98% DCTO (B2B)</t>
  </si>
  <si>
    <t>4964 - 0</t>
  </si>
  <si>
    <t>PACK PROMO MINI KUKY</t>
  </si>
  <si>
    <t>STARBUCKS Caramel Latte N1</t>
  </si>
  <si>
    <t>4965 - 0</t>
  </si>
  <si>
    <t>4966 - 0</t>
  </si>
  <si>
    <t>STARBUCKS Mocha N1</t>
  </si>
  <si>
    <t>10(4x22g)</t>
  </si>
  <si>
    <t>VITALIFE SALVADO PACK</t>
  </si>
  <si>
    <t>10 x 2 x 290 GRM</t>
  </si>
  <si>
    <t>4968 - 0</t>
  </si>
  <si>
    <t>20 x 290 GRM</t>
  </si>
  <si>
    <t>4969 - 0</t>
  </si>
  <si>
    <t>KITKAT CHKY Pnt Btr UTZMB</t>
  </si>
  <si>
    <t>24x42</t>
  </si>
  <si>
    <t>PK BON TRD 4 TRITON DOB CRE + 2 GRATIS</t>
  </si>
  <si>
    <t>4970 - 0</t>
  </si>
  <si>
    <t>Jaula</t>
  </si>
  <si>
    <t>PK BON TRD 4 KITKAT 41.5 GR +2 GRATIS EXCLUSIVO B2B</t>
  </si>
  <si>
    <t>4971 - 0</t>
  </si>
  <si>
    <t>PK BON TRD 4 SAHNE NUSS 90 GR + 2 GRATIS EXCLUSIVO B2B</t>
  </si>
  <si>
    <t>4972 - 0</t>
  </si>
  <si>
    <t>PK EXC B2B 4 TRITON VAI 126 GR + 2 TRITON DOB CREM GRATIS</t>
  </si>
  <si>
    <t>4973 - 0</t>
  </si>
  <si>
    <t>PK PTP TRD Nescafé 170gr+ Azucar 400gr + 20% Dcto</t>
  </si>
  <si>
    <t>4974 - 0</t>
  </si>
  <si>
    <t>NESCAFE TRADICION Tarro 170 grs 20% Dcto</t>
  </si>
  <si>
    <t>NESCAFE TRADICION Tarro 170g PRMug 20% Dcto</t>
  </si>
  <si>
    <t>4984 - 0</t>
  </si>
  <si>
    <t>NESCAFE TRADICION Tr 195gPR Jirafa 20% Dcto</t>
  </si>
  <si>
    <t>4996 - 0</t>
  </si>
  <si>
    <t>Galletas GRILL Clasica</t>
  </si>
  <si>
    <t>4997 - 0</t>
  </si>
  <si>
    <t>PK 5 NESCAFÉ 50GR +1 CAFÉ STICK+ ALFOMBRA GRATIS</t>
  </si>
  <si>
    <t>4998 - 0</t>
  </si>
  <si>
    <t>MAGGI Mayonesa</t>
  </si>
  <si>
    <t>4(18x90g)</t>
  </si>
  <si>
    <t>5006 - 0</t>
  </si>
  <si>
    <t>4(18x180g)</t>
  </si>
  <si>
    <t>5007 - 0</t>
  </si>
  <si>
    <t>CHOCAPIC Cereal N6</t>
  </si>
  <si>
    <t>5012 - 0</t>
  </si>
  <si>
    <t>MAGGI 3 MINN Pastas BBQ</t>
  </si>
  <si>
    <t>12x59,2g</t>
  </si>
  <si>
    <t>5014 - 0</t>
  </si>
  <si>
    <t>MAGGI 3 MINN Pastas Pollo</t>
  </si>
  <si>
    <t>12x59.2g</t>
  </si>
  <si>
    <t>5016 - 0</t>
  </si>
  <si>
    <t>PK BON TRD 2 Leche Evap Ideal 340gr + 1 GRATIS 33.34% DCTO</t>
  </si>
  <si>
    <t>Grageado</t>
  </si>
  <si>
    <t>NATURES HEART Grageado Avellana</t>
  </si>
  <si>
    <t>10x60g</t>
  </si>
  <si>
    <t>5017 - 0</t>
  </si>
  <si>
    <t>5021 - 0</t>
  </si>
  <si>
    <t>VITALIFE AVENA PASAS PQ</t>
  </si>
  <si>
    <t>VITALIFE MANZANA PQ</t>
  </si>
  <si>
    <t>5022 - 0</t>
  </si>
  <si>
    <t>NATURES HEART Grageado Caju</t>
  </si>
  <si>
    <t>5023 - 0</t>
  </si>
  <si>
    <t>14x128g</t>
  </si>
  <si>
    <t>5024 - 0</t>
  </si>
  <si>
    <t>14x125g</t>
  </si>
  <si>
    <t>5025 - 0</t>
  </si>
  <si>
    <t>PK PTP TRD 3 TRITON LIMON 126GR +3 TRITON MANI 126GR 33.34% DCTO</t>
  </si>
  <si>
    <t>5026 - 0</t>
  </si>
  <si>
    <t>PK DST FAMILIAR 2 MANTEQUILLA + 2 DE LiIMON + 2 COCO 20% GRATIS</t>
  </si>
  <si>
    <t>5027 - 0</t>
  </si>
  <si>
    <t>CHOCAPIC Receta Original PRA1</t>
  </si>
  <si>
    <t>PK BON TRD 2 TRITON DOB CRE + 1 GRATIS</t>
  </si>
  <si>
    <t>5029 - 0</t>
  </si>
  <si>
    <t>CAPRI ALMENDRA BARRA</t>
  </si>
  <si>
    <t>20 x 90 GRM</t>
  </si>
  <si>
    <t>5031 - 0</t>
  </si>
  <si>
    <t>SALVAGE CAPRI ALMENDRA BARRA</t>
  </si>
  <si>
    <t>5044 - 0</t>
  </si>
  <si>
    <t>Minis 20 + 4</t>
  </si>
  <si>
    <t>4 x 40 GRM</t>
  </si>
  <si>
    <t>5045 - 0</t>
  </si>
  <si>
    <t>SODA 10 + 2</t>
  </si>
  <si>
    <t>5049 - 0</t>
  </si>
  <si>
    <t>BONI Negrita</t>
  </si>
  <si>
    <t>5050 - 0</t>
  </si>
  <si>
    <t>Capri 30grs 10 + 3</t>
  </si>
  <si>
    <t>Trencito 150grs 3 + 1</t>
  </si>
  <si>
    <t>CAPRI ALMEND BARRA VO</t>
  </si>
  <si>
    <t>Bonificado Trencito 150grs</t>
  </si>
  <si>
    <t>5051 - 0</t>
  </si>
  <si>
    <t>BONIFICADO TRITON CLASICA GALL VAIN 126g</t>
  </si>
  <si>
    <t>Galletas NESTLE Fitness Cacao y Avena</t>
  </si>
  <si>
    <t>5062 - 0</t>
  </si>
  <si>
    <t>Galletas NESTLE Fitness Miel y Avena</t>
  </si>
  <si>
    <t>Stick+Cap+Va+MixDc+Tradi+Dolc+DStick+Ec+3en1+Horno</t>
  </si>
  <si>
    <t>PK PTP TRD 2 NESCAFÉ VEGAN ALM 96GR 50% DCTO</t>
  </si>
  <si>
    <t>5065 - 0</t>
  </si>
  <si>
    <t>NESCAFE CAPPUCCINO Frasco PVC</t>
  </si>
  <si>
    <t>5070 - 0</t>
  </si>
  <si>
    <t>NESTUM BL Prob CI TrigoFruta</t>
  </si>
  <si>
    <t>24x250gN2CL</t>
  </si>
  <si>
    <t>5071 - 0</t>
  </si>
  <si>
    <t>NIDO Buen Dia LSP PDQ</t>
  </si>
  <si>
    <t>GRILL Galleta Sab Albahaca</t>
  </si>
  <si>
    <t>5073 - 0</t>
  </si>
  <si>
    <t>GRILL Galleta Sab Jamon Serr</t>
  </si>
  <si>
    <t>5077 - 0</t>
  </si>
  <si>
    <t>NATURES HEART Snack Caju</t>
  </si>
  <si>
    <t>Pack 2 Café tradicion de 50g +1 Stick + Exhibidor gratis</t>
  </si>
  <si>
    <t>5080 - 0</t>
  </si>
  <si>
    <t>Pack 1 Grill 140g con 20% dscto + 1 Mayonesa 90g</t>
  </si>
  <si>
    <t>5081 - 0</t>
  </si>
  <si>
    <t>SAHNE NUSS Chocolate Barra N2</t>
  </si>
  <si>
    <t>10(4x21.5g)N2 QR</t>
  </si>
  <si>
    <t>5082 - 0</t>
  </si>
  <si>
    <t>10(4x22g) N2 QR</t>
  </si>
  <si>
    <t>5085 - 0</t>
  </si>
  <si>
    <t>660x200g CL</t>
  </si>
  <si>
    <t>MAGGI Sopa Costilla</t>
  </si>
  <si>
    <t>20x60g N2 CL</t>
  </si>
  <si>
    <t>5086 - 0</t>
  </si>
  <si>
    <t>NESTLE MCKAY Gall Limon Pq</t>
  </si>
  <si>
    <t>30x120g CL</t>
  </si>
  <si>
    <t>5087 - 0</t>
  </si>
  <si>
    <t>PK GALLETA LIMON 6 UNI 10% DCTO (B2B)</t>
  </si>
  <si>
    <t>PK BON TRD 5 PURE 125GR + 1 GRATIS</t>
  </si>
  <si>
    <t>5090 - 0</t>
  </si>
  <si>
    <t>PK BON TRD 5 TRENCITO 80GR + 1 GRATIS</t>
  </si>
  <si>
    <t>NESTLE MC KAY Mini Limon</t>
  </si>
  <si>
    <t>Pk 6 Mini Morochas+6 Mini Kuk+6 Mini Triton+1 Triton Colacion+15% dcto</t>
  </si>
  <si>
    <t>5091 - 0</t>
  </si>
  <si>
    <t>PK Una Caja de Morocha Mini 10% DCTO (B2B) (DV)</t>
  </si>
  <si>
    <t>PK Una Caja de Morocha Mini 10% DCTO (DV)</t>
  </si>
  <si>
    <t>5094 - 0</t>
  </si>
  <si>
    <t>MOROCHA Mini Galleta</t>
  </si>
  <si>
    <t>24x50g N1 CL</t>
  </si>
  <si>
    <t>5096 - 0</t>
  </si>
  <si>
    <t>PK 2 Cajas de Morocha Mini 20% DCTO (DV)</t>
  </si>
  <si>
    <t>NIDO SmDescr 19% MG</t>
  </si>
  <si>
    <t>5097 - 0</t>
  </si>
  <si>
    <t>NESCAFE Mixes 5Variedades PDQ</t>
  </si>
  <si>
    <t>177.492kgCL</t>
  </si>
  <si>
    <t>5098 - 0</t>
  </si>
  <si>
    <t>Salsa de tomate MAGGI Tuco Carne Pollo Lata</t>
  </si>
  <si>
    <t>6(4x245g) CL</t>
  </si>
  <si>
    <t>PK 12UN KIT KAT 4FINGERS + 10% DCTO (B2B)</t>
  </si>
  <si>
    <t>5102 - 0</t>
  </si>
  <si>
    <t>PK 12 KIT KAT 10% DCTO (B2B) (DV)</t>
  </si>
  <si>
    <t>PK 12 KIT KAT 10% DCTO (DV)</t>
  </si>
  <si>
    <t>5108 - 0</t>
  </si>
  <si>
    <t>PK 6 KITKAT 4 Fingers 41.5g + 10% DCTO (B2B)</t>
  </si>
  <si>
    <t>PK 6 KITKAT 4 Fingers 41.5g + 10% DCTO</t>
  </si>
  <si>
    <t>5109 - 0</t>
  </si>
  <si>
    <t>PK 12 KitKat 25% DCTO BlackWeek</t>
  </si>
  <si>
    <t>5112 - 0</t>
  </si>
  <si>
    <t>PK 6UN KIT KAT 4FINGERS + 10% DCTO</t>
  </si>
  <si>
    <t>5115 - 0</t>
  </si>
  <si>
    <t>PK 6UN KIT KAT 4FINGERS + 10% DCTO (B2B)</t>
  </si>
  <si>
    <t>5116 - 0</t>
  </si>
  <si>
    <t>PK 24UN KIT KAT 4FINGERS + 15% DCTO (B2B)</t>
  </si>
  <si>
    <t>PK 24UN KIT KAT 4FINGERS + 15% DCTO</t>
  </si>
  <si>
    <t>5121 - 0</t>
  </si>
  <si>
    <t>PK Cyber 24 kit kat con un 25% (B2B) (DV)</t>
  </si>
  <si>
    <t>5124 - 0</t>
  </si>
  <si>
    <t>Chocolate KIT KAT Fingers Milk</t>
  </si>
  <si>
    <t>4(24x41.5g) CL</t>
  </si>
  <si>
    <t>PK 10UN KIT KAT 4FINGERS + 15% DCTO (B2B)</t>
  </si>
  <si>
    <t>PK 12UN KIT KAT 4FINGERS + 10% DCTO</t>
  </si>
  <si>
    <t>5125 - 0</t>
  </si>
  <si>
    <t>PK 24 KIT KAT 15% DCTO (B2B) (DV)</t>
  </si>
  <si>
    <t>5126 - 0</t>
  </si>
  <si>
    <t>PK 24 KIT KAT 15% DCTO (DV)</t>
  </si>
  <si>
    <t>TRITON Galleta Banada</t>
  </si>
  <si>
    <t>25x114g CL</t>
  </si>
  <si>
    <t>5127 - 0</t>
  </si>
  <si>
    <t>PK BON TRD 10 Nido Buen dia 130gr + 2 Gratis (B2B)</t>
  </si>
  <si>
    <t>5128 - 0</t>
  </si>
  <si>
    <t>PK 12 Leche Nido Buen Dia 130g 15% DCTO</t>
  </si>
  <si>
    <t>5129 - 0</t>
  </si>
  <si>
    <t>PK 12 Leche Nido Buen Dia 130g 15% DCTO (B2B)</t>
  </si>
  <si>
    <t>PK Cyber 9 Lecha buen día +3 gratis (B2B) (DV)</t>
  </si>
  <si>
    <t>5130 - 0</t>
  </si>
  <si>
    <t>PK 24 Leche Nido Buen Dia 130g 20% DCTO</t>
  </si>
  <si>
    <t>PK 24 Leche Nido Buen Dia 130g 20% DCTO (B2B)</t>
  </si>
  <si>
    <t>5132 - 0</t>
  </si>
  <si>
    <t>PK BON TRD 10 Nido Buen dia 130gr + 2 Gratis</t>
  </si>
  <si>
    <t>5133 - 0</t>
  </si>
  <si>
    <t>PK 12 Leche Nido 130g 25% DCTO BlackWeek</t>
  </si>
  <si>
    <t>TRITON Galleta Vainilla Pack</t>
  </si>
  <si>
    <t>10(3x103g)CL</t>
  </si>
  <si>
    <t>PK BON TRD Sbux Mixes 1 Vai +1 Caramel 1 Mocha+ 1 sbux mixes Gratis</t>
  </si>
  <si>
    <t>5134 - 0</t>
  </si>
  <si>
    <t>PK BON TRD Nescafe Mixes+ 1 Vai 1 Capp +1 Mocha Dbl + 1 Mocha + 1 Mixes Gratis</t>
  </si>
  <si>
    <t>5137 - 0</t>
  </si>
  <si>
    <t>PK PTP TRD DST 2 MAR + 2 NIZ +2 VINO +20% DCTO</t>
  </si>
  <si>
    <t>p1f1</t>
  </si>
  <si>
    <t>5138 - 0</t>
  </si>
  <si>
    <t>24x210gCL</t>
  </si>
  <si>
    <t>5139 - 0</t>
  </si>
  <si>
    <t>PRESTIGIO Dark Chocolate</t>
  </si>
  <si>
    <t>18(30x33g) BR</t>
  </si>
  <si>
    <t>5140 - 0</t>
  </si>
  <si>
    <t>PK BON TRD 10 NIDO BUEN DIA 130GR + 2 GRATIS + 16.66% DCTO (B2B)</t>
  </si>
  <si>
    <t>5152 - 0</t>
  </si>
  <si>
    <t>PK BON TRD 10 Nido Buen dia 130gr+ 2 Gratis</t>
  </si>
  <si>
    <t>PK BON TRD 3 PIC CARNE VERD +3 PIC POLLO VERD+ 3 NUTRIPUFF GRATIS</t>
  </si>
  <si>
    <t>5171 - 0</t>
  </si>
  <si>
    <t>PK BON TRD 3 COL CARNE VERD + COL POLLO VERD + 3 NUTRIPUFF GRATIS</t>
  </si>
  <si>
    <t>5172 - 0</t>
  </si>
  <si>
    <t>768x170gN1CL</t>
  </si>
  <si>
    <t>5175 - 0</t>
  </si>
  <si>
    <t>KIT KAT CKY Pnt Btr NCPcert</t>
  </si>
  <si>
    <t>24x42g</t>
  </si>
  <si>
    <t>PK BON TRD 5 MAYONESA 180GR +1 GRATIS 16.67 %DCTO</t>
  </si>
  <si>
    <t>5188 - 0</t>
  </si>
  <si>
    <t>PK BON TRD 5 MANJAR 200GR + 1 GRATIS 16.67% DCTO</t>
  </si>
  <si>
    <t>5189 - 0</t>
  </si>
  <si>
    <t>PK BON TRD 5 MAYONESA 90GR + 1 GRATIS 16.67% DCTO</t>
  </si>
  <si>
    <t>PK PPT TRD 2 MN MOR + 2 MN TRI VAI+ 2 MN TRI CHOC + 2 MN KUKY + 20%DCTO</t>
  </si>
  <si>
    <t>PK BON TRD 5 TRITON VAI 126GR + 1 TRITON FRUTILLA GRATIS</t>
  </si>
  <si>
    <t>5191 - 0</t>
  </si>
  <si>
    <t>PK BON TRD 5 TRITON CHO 126GR +1 TRITON FRUTILLA GRATIS</t>
  </si>
  <si>
    <t>Pk BON TRD Kitkat CAPPUCCINO 415gr 10 +2 GRATIS 16.67% DCTO</t>
  </si>
  <si>
    <t>5192 - 0</t>
  </si>
  <si>
    <t>PK PTP TRD 3 COL CARN VERD +3 PIC CARN VERD +10% DCTO</t>
  </si>
  <si>
    <t>5193 - 0</t>
  </si>
  <si>
    <t>PK PTP TRD 3 COL POLL VERD +3 PIC POLL VERD+ 10 DCTO</t>
  </si>
  <si>
    <t>5194 - 0</t>
  </si>
  <si>
    <t>TRENCITO Chocolate Bar PDQ</t>
  </si>
  <si>
    <t>1260x150g CL</t>
  </si>
  <si>
    <t>5198 - 0</t>
  </si>
  <si>
    <t>5199 - 0</t>
  </si>
  <si>
    <t>PK CAPRI ALMENDRA 90G 5 UNI 10% DESCUENTO</t>
  </si>
  <si>
    <t>PK MAT TRD 5 NESC 50GR +2 NESC 170GR +1 STICK + POLERON GRATIS</t>
  </si>
  <si>
    <t>5200 - 0</t>
  </si>
  <si>
    <t>PK MAT TRD 5 NESC 50GR +2 NESC 170GR+ 1 STICK +PECHERA MEZCLILLA</t>
  </si>
  <si>
    <t>5201 - 0</t>
  </si>
  <si>
    <t>20x210g CL</t>
  </si>
  <si>
    <t>5202 - 0</t>
  </si>
  <si>
    <t>TRIX Cereal</t>
  </si>
  <si>
    <t>20x200g N1 CL</t>
  </si>
  <si>
    <t>5204 - 0</t>
  </si>
  <si>
    <t>NIDO LEP Instant Flx</t>
  </si>
  <si>
    <t>12x800g CL</t>
  </si>
  <si>
    <t>5212 - 0</t>
  </si>
  <si>
    <t>NESTLE Beb Chocolatada Polvo</t>
  </si>
  <si>
    <t>14x230g CL</t>
  </si>
  <si>
    <t>5212 - 3</t>
  </si>
  <si>
    <t>5225 - 0</t>
  </si>
  <si>
    <t>NIDAL 2 Polvo Lata 12x800g CL</t>
  </si>
  <si>
    <t>NIDAL 2 Formula Infantil Lata</t>
  </si>
  <si>
    <t>12x800gN1CL</t>
  </si>
  <si>
    <t>5230 - 0</t>
  </si>
  <si>
    <t>24x42g N10ZA</t>
  </si>
  <si>
    <t>5232 - 0</t>
  </si>
  <si>
    <t>PK BON TRD 1 SBUX VAI + 1 SBUX CAR + 1 SBUX MOCH + 1 SBUX VAI GRATIS</t>
  </si>
  <si>
    <t>5233 - 0</t>
  </si>
  <si>
    <t>PK BON TRD 5 CRIOLL TRAD + 1 CRIOLLITA TRAD GRATIS 16.67%DCTO</t>
  </si>
  <si>
    <t>5262 - 0</t>
  </si>
  <si>
    <t>PK NANO 3 TRIX Cereal 20x200 GR + 15 %dcto</t>
  </si>
  <si>
    <t>5263 - 0</t>
  </si>
  <si>
    <t>PK CEREALES 1ZUCOSO 100 GR+1TRIX 100 GR+1CHOCAPIC 100 GR+1MILO 100 GR+15% DCTO</t>
  </si>
  <si>
    <t>5276 - 0</t>
  </si>
  <si>
    <t>36x100g CL</t>
  </si>
  <si>
    <t>5341 - 0</t>
  </si>
  <si>
    <t>PK 3 Trix 100g + 3 Zucosos 100g + 15%</t>
  </si>
  <si>
    <t>PK 3 Trix 100g 3 Zucosos 100g + 15% (B2B)</t>
  </si>
  <si>
    <t>5342 - 0</t>
  </si>
  <si>
    <t>5346 - 0</t>
  </si>
  <si>
    <t>MILO Cereal</t>
  </si>
  <si>
    <t>5353 - 0</t>
  </si>
  <si>
    <t>5354 - 0</t>
  </si>
  <si>
    <t>MAGGI Salsa Boloñesa</t>
  </si>
  <si>
    <t>(25x47g) CL</t>
  </si>
  <si>
    <t>5357 - 0</t>
  </si>
  <si>
    <t>5358 - 0</t>
  </si>
  <si>
    <t>Pack PURE 125g 5+1 Grts</t>
  </si>
  <si>
    <t>NIDO LEP Instantanea PDQ</t>
  </si>
  <si>
    <t>168x1700g CL</t>
  </si>
  <si>
    <t>5359 - 0</t>
  </si>
  <si>
    <t>TRENCITO Chocolate Barra PDQ</t>
  </si>
  <si>
    <t>5360 - 0</t>
  </si>
  <si>
    <t>4x54kg CL</t>
  </si>
  <si>
    <t>SAHNE NUSS Chocolate Bar PDQ</t>
  </si>
  <si>
    <t>4x70kg</t>
  </si>
  <si>
    <t>5361 - 0</t>
  </si>
  <si>
    <t>TRITON CLASICAGallChocPDQ</t>
  </si>
  <si>
    <t>1100x126gCL</t>
  </si>
  <si>
    <t>5362 - 0</t>
  </si>
  <si>
    <t>PK BON TRD 3KK PB + 3KKT CAPP + 4KK MILK +2KK MILK GRTS</t>
  </si>
  <si>
    <t>5365 - 0</t>
  </si>
  <si>
    <t>PK BON TRD 3KK PB + 3KK CAPP + 4KK MILK + 2KK MILK GRTS</t>
  </si>
  <si>
    <t>5393 - 0</t>
  </si>
  <si>
    <t>AFTER EIGHT Classic NCPcert</t>
  </si>
  <si>
    <t>12x200gN2 NL</t>
  </si>
  <si>
    <t>5434 - 0</t>
  </si>
  <si>
    <t>PK 20 Unidades Chokita 20% DCTO (B2B)</t>
  </si>
  <si>
    <t>PK 20 Unidades Chokita 20% DCTO</t>
  </si>
  <si>
    <t>5463 - 0</t>
  </si>
  <si>
    <t>CHOKITA Galleta BanadaBarra</t>
  </si>
  <si>
    <t>5(20x30)g</t>
  </si>
  <si>
    <t>5486 - 0</t>
  </si>
  <si>
    <t>PK DSPLY Chokita 10% DCTO (B2B)</t>
  </si>
  <si>
    <t>5490 - 0</t>
  </si>
  <si>
    <t>PK DSPLY Chokita 10% DCTO</t>
  </si>
  <si>
    <t>p1f2</t>
  </si>
  <si>
    <t>CHOKITA 10(7x30g) CL</t>
  </si>
  <si>
    <t>5491 - 0</t>
  </si>
  <si>
    <t>10(7x30g)</t>
  </si>
  <si>
    <t>SAHNE NUSS Choc Bar 65%Bitter</t>
  </si>
  <si>
    <t>21x160g CL</t>
  </si>
  <si>
    <t>5492 - 0</t>
  </si>
  <si>
    <t>PK NESCAFE 50G 6 UNI + 10% DESCUENTO</t>
  </si>
  <si>
    <t>5493 - 0</t>
  </si>
  <si>
    <t>NDG CHOCOCINO 16Caps</t>
  </si>
  <si>
    <t>3x256g N5 XR</t>
  </si>
  <si>
    <t>5494 - 0</t>
  </si>
  <si>
    <t>NDG Mocha 16Caps</t>
  </si>
  <si>
    <t>3x216g N2 XR</t>
  </si>
  <si>
    <t>5500 - 0</t>
  </si>
  <si>
    <t>PK BON TRD 5 MAYONESA 180GR + 2 GRATIS</t>
  </si>
  <si>
    <t>5501 - 0</t>
  </si>
  <si>
    <t>PK BON TRD 4 TRITON VAI +2TRITON CHOCO GRATIS EXCL B2B</t>
  </si>
  <si>
    <t>5502 - 0</t>
  </si>
  <si>
    <t>PK BON TRD 5 MAYONESA 90GR +2 GRATIS</t>
  </si>
  <si>
    <t>5503 - 0</t>
  </si>
  <si>
    <t>PK BON TRD 5 CONDENSADAS NESTLE 397GR +1GRATIS</t>
  </si>
  <si>
    <t>5504 - 0</t>
  </si>
  <si>
    <t>PK 5 SAHNE NUSS 250 GR +10 DCTO%</t>
  </si>
  <si>
    <t>5505 - 0</t>
  </si>
  <si>
    <t>SAHNE NUSS s/Azúcar Choc Bar</t>
  </si>
  <si>
    <t>16x90gCL</t>
  </si>
  <si>
    <t>5507 - 0</t>
  </si>
  <si>
    <t>NIDO 3 + Nutritods LEP Tarro</t>
  </si>
  <si>
    <t>6x1350g CL</t>
  </si>
  <si>
    <t>5509 - 0</t>
  </si>
  <si>
    <t>NIDO 1+ NUTRITODS LEP Tarro</t>
  </si>
  <si>
    <t>5510 - 0</t>
  </si>
  <si>
    <t>NIDO LEP Instan 26 MG</t>
  </si>
  <si>
    <t>6x1350gCL</t>
  </si>
  <si>
    <t>5511 - 0</t>
  </si>
  <si>
    <t>NESTUM BL Prob CI 5Cereales</t>
  </si>
  <si>
    <t>24x250gN1CL</t>
  </si>
  <si>
    <t>5512 - 0</t>
  </si>
  <si>
    <t>NIDO LEP Instan 26%MG</t>
  </si>
  <si>
    <t>5521 - 0</t>
  </si>
  <si>
    <t>NATURNESOrganicoPlatanoMangoPch</t>
  </si>
  <si>
    <t>16x100gCL</t>
  </si>
  <si>
    <t>5522 - 0</t>
  </si>
  <si>
    <t>NATURNES Organico Manzana Pouch</t>
  </si>
  <si>
    <t>5539 - 0</t>
  </si>
  <si>
    <t>NIDO 5 Nutritods LEP Tarro</t>
  </si>
  <si>
    <t>5540 - 0</t>
  </si>
  <si>
    <t>48x75g CL</t>
  </si>
  <si>
    <t>5561 - 0</t>
  </si>
  <si>
    <t>5565 - 0</t>
  </si>
  <si>
    <t>TRENCITO Bandeja Huevitos PDQ</t>
  </si>
  <si>
    <t>396x255gCL</t>
  </si>
  <si>
    <t>5566 - 0</t>
  </si>
  <si>
    <t>924x255gCL</t>
  </si>
  <si>
    <t>5567 - 0</t>
  </si>
  <si>
    <t>22x255g CL</t>
  </si>
  <si>
    <t>5580 - 0</t>
  </si>
  <si>
    <t>NESTLE CLASSIC Huevo de Pascua</t>
  </si>
  <si>
    <t>15x185gBR</t>
  </si>
  <si>
    <t>5581 - 0</t>
  </si>
  <si>
    <t>PK GALLETA MANTEQUILLA 6 UNI 10% DESCUENTO</t>
  </si>
  <si>
    <t>5593 - 0</t>
  </si>
  <si>
    <t>10(4x23g)N2 QR</t>
  </si>
  <si>
    <t>5603 - 0</t>
  </si>
  <si>
    <t>PK BON TRD 4 TUCO VARIEDADES + 1 CARNE GRATIS</t>
  </si>
  <si>
    <t>5611 - 0</t>
  </si>
  <si>
    <t>5612 - 0</t>
  </si>
  <si>
    <t>PK PTP TRD 1 CALDO GALLINA 48 + 10% Dcto</t>
  </si>
  <si>
    <t>PK PTP TRD 1 CALDO CARNE 48 + 10% Dcto</t>
  </si>
  <si>
    <t>5618 - 0</t>
  </si>
  <si>
    <t>PK BON TRD 5 TRENCITO BALL + 1 GRATIS 17%</t>
  </si>
  <si>
    <t>5622 - 0</t>
  </si>
  <si>
    <t>PK GALLETA MARAVILLA 6 UNI 10% DESCUENTO</t>
  </si>
  <si>
    <t>5636 - 0</t>
  </si>
  <si>
    <t>KIT KAT Pack</t>
  </si>
  <si>
    <t>12(8x41.5g) N1 CL</t>
  </si>
  <si>
    <t>5637 - 0</t>
  </si>
  <si>
    <t>NDG MOCHA 10Caps 6x135g XR</t>
  </si>
  <si>
    <t>6x135g</t>
  </si>
  <si>
    <t>5638 - 0</t>
  </si>
  <si>
    <t>NDG LUNGO 10Caps 6x70g XR</t>
  </si>
  <si>
    <t>6x70g</t>
  </si>
  <si>
    <t>5641 - 0</t>
  </si>
  <si>
    <t>PK TRENCITO CHOCOLATE 150G 7 UNI + 10% DESCUENTO</t>
  </si>
  <si>
    <t>5642 - 0</t>
  </si>
  <si>
    <t>5675 - 0</t>
  </si>
  <si>
    <t>5685 - 0</t>
  </si>
  <si>
    <t>5686 - 0</t>
  </si>
  <si>
    <t>PK CAPRI FRUTILLA 90G 5 UNI 10% DESCUENTO</t>
  </si>
  <si>
    <t>5687 - 0</t>
  </si>
  <si>
    <t>NDG CAFE AU LAIT 10Caps 6x100g XR</t>
  </si>
  <si>
    <t>5688 - 0</t>
  </si>
  <si>
    <t>5689 - 0</t>
  </si>
  <si>
    <t>24x225g CL</t>
  </si>
  <si>
    <t>5690 - 0</t>
  </si>
  <si>
    <t>TRENCITO Chocolate Barra</t>
  </si>
  <si>
    <t>18x110g CL</t>
  </si>
  <si>
    <t>5691 - 0</t>
  </si>
  <si>
    <t>SAHNE NUSS Choc Bar Cru Caram</t>
  </si>
  <si>
    <t>CHOCAPIC Cer</t>
  </si>
  <si>
    <t>16x720g PR A1 CL</t>
  </si>
  <si>
    <t>5692 - 0</t>
  </si>
  <si>
    <t>MAGGI TUCO Carne PDQ</t>
  </si>
  <si>
    <t>617.4kg</t>
  </si>
  <si>
    <t>5693 - 0</t>
  </si>
  <si>
    <t>NESTUM BL PROB CI TrigoMiel</t>
  </si>
  <si>
    <t>5694 - 0</t>
  </si>
  <si>
    <t>5705 - 0</t>
  </si>
  <si>
    <t>MAGGI Pure de Papas Estuche PDQ</t>
  </si>
  <si>
    <t>150kg CL</t>
  </si>
  <si>
    <t>p1f3</t>
  </si>
  <si>
    <t>NESTLE Crema De Leche Tr PDQ 1440x157gCL</t>
  </si>
  <si>
    <t>1440x157gCL</t>
  </si>
  <si>
    <t>5708 - 0</t>
  </si>
  <si>
    <t>SUPER 8 CHUAA CHOCOLATE BARRA</t>
  </si>
  <si>
    <t>4 x 24 x 42 GRM</t>
  </si>
  <si>
    <t>5720 - 0</t>
  </si>
  <si>
    <t>BONIFICADO SUPER 8 CHUAA</t>
  </si>
  <si>
    <t>1 x 42 GRM</t>
  </si>
  <si>
    <t>5721 - 0</t>
  </si>
  <si>
    <t>BONI SUPER 8 CHUAA CHOCOLATE BARRA</t>
  </si>
  <si>
    <t>5722 - 0</t>
  </si>
  <si>
    <t>PROMO ALTEZA 10x1</t>
  </si>
  <si>
    <t>24 X 140 GRM</t>
  </si>
  <si>
    <t>PROMO MAYONESA SACHET</t>
  </si>
  <si>
    <t>5723 - 0</t>
  </si>
  <si>
    <t>TRIX Marshmallow Cereal</t>
  </si>
  <si>
    <t>5724 - 0</t>
  </si>
  <si>
    <t>4(16x80g) BR</t>
  </si>
  <si>
    <t>5725 - 0</t>
  </si>
  <si>
    <t>5726 - 0</t>
  </si>
  <si>
    <t>Galleta sandwich TRITON Mini Vainilla</t>
  </si>
  <si>
    <t>24 x 40 GRM</t>
  </si>
  <si>
    <t>5730 - 0</t>
  </si>
  <si>
    <t>980x250g CL</t>
  </si>
  <si>
    <t>TRITON IMPULSIVO</t>
  </si>
  <si>
    <t>5738 - 0</t>
  </si>
  <si>
    <t>TRITON IMPULSIVO VAINILLA</t>
  </si>
  <si>
    <t>30 x 34 GRM</t>
  </si>
  <si>
    <t>5739 - 0</t>
  </si>
  <si>
    <t>Pack Alteza Bocado + Criollita 23% Dscto (2x$)</t>
  </si>
  <si>
    <t>Pack Alteza Chirimoya + Criollita 23% Dscto (2x$)</t>
  </si>
  <si>
    <t>5777 - 0</t>
  </si>
  <si>
    <t>Pack Alteza Frutilla + Criollita 23% Dscto (2x$)</t>
  </si>
  <si>
    <t>5780 - 0</t>
  </si>
  <si>
    <t>5781 - 0</t>
  </si>
  <si>
    <t>Pack Alteza Helado + Criollita 23% Dscto (2x$)</t>
  </si>
  <si>
    <t>5782 - 0</t>
  </si>
  <si>
    <t>18(30x33)g</t>
  </si>
  <si>
    <t>5783 - 0</t>
  </si>
  <si>
    <t>NIDAL Formula Infantil Inicio</t>
  </si>
  <si>
    <t>5785 - 0</t>
  </si>
  <si>
    <t>24x360g CL</t>
  </si>
  <si>
    <t>NIDO 1+ Nutritods LEP Sfpk</t>
  </si>
  <si>
    <t>5787 - 0</t>
  </si>
  <si>
    <t>6(2x800g)CL</t>
  </si>
  <si>
    <t>5788 - 0</t>
  </si>
  <si>
    <t>5792 - 0</t>
  </si>
  <si>
    <t>5806 - 0</t>
  </si>
  <si>
    <t>5808 - 0</t>
  </si>
  <si>
    <t>5809 - 0</t>
  </si>
  <si>
    <t>5810 - 0</t>
  </si>
  <si>
    <t>5811 - 0</t>
  </si>
  <si>
    <t>5812 - 0</t>
  </si>
  <si>
    <t>5813 - 0</t>
  </si>
  <si>
    <t>5817 - 0</t>
  </si>
  <si>
    <t>5821 - 0</t>
  </si>
  <si>
    <t>5822 - 0</t>
  </si>
  <si>
    <t>5823 - 0</t>
  </si>
  <si>
    <t>5828 - 0</t>
  </si>
  <si>
    <t>5829 - 0</t>
  </si>
  <si>
    <t>5837 - 0</t>
  </si>
  <si>
    <t>5838 - 0</t>
  </si>
  <si>
    <t>5839 - 0</t>
  </si>
  <si>
    <t>5862 - 0</t>
  </si>
  <si>
    <t>5863 - 0</t>
  </si>
  <si>
    <t>5866 - 0</t>
  </si>
  <si>
    <t>5866 - 1</t>
  </si>
  <si>
    <t>5866 - 2</t>
  </si>
  <si>
    <t>5867 - 0</t>
  </si>
  <si>
    <t>5868 - 0</t>
  </si>
  <si>
    <t>p1f4</t>
  </si>
  <si>
    <t>5869 - 0</t>
  </si>
  <si>
    <t>5870 - 0</t>
  </si>
  <si>
    <t>5871 - 0</t>
  </si>
  <si>
    <t>5872 - 0</t>
  </si>
  <si>
    <t>5873 - 0</t>
  </si>
  <si>
    <t>5874 - 0</t>
  </si>
  <si>
    <t>5875 - 0</t>
  </si>
  <si>
    <t>5879 - 0</t>
  </si>
  <si>
    <t>5880 - 0</t>
  </si>
  <si>
    <t>5881 - 0</t>
  </si>
  <si>
    <t>5882 - 0</t>
  </si>
  <si>
    <t>5884 - 0</t>
  </si>
  <si>
    <t>5898 - 0</t>
  </si>
  <si>
    <t>5899 - 0</t>
  </si>
  <si>
    <t>5900 - 0</t>
  </si>
  <si>
    <t>5901 - 0</t>
  </si>
  <si>
    <t>5914 - 0</t>
  </si>
  <si>
    <t>5927 - 0</t>
  </si>
  <si>
    <t>5928 - 0</t>
  </si>
  <si>
    <t>5930 - 0</t>
  </si>
  <si>
    <t>5931 - 0</t>
  </si>
  <si>
    <t>5933 - 0</t>
  </si>
  <si>
    <t>5935 - 0</t>
  </si>
  <si>
    <t>5963 - 0</t>
  </si>
  <si>
    <t>5964 - 0</t>
  </si>
  <si>
    <t>5965 - 0</t>
  </si>
  <si>
    <t>5969 - 0</t>
  </si>
  <si>
    <t>6001 - 01</t>
  </si>
  <si>
    <t>6001 - 02</t>
  </si>
  <si>
    <t>6001 - 04</t>
  </si>
  <si>
    <t>6004 - 01</t>
  </si>
  <si>
    <t>6006 - 02</t>
  </si>
  <si>
    <t>6008 - 01</t>
  </si>
  <si>
    <t>6008 - 02</t>
  </si>
  <si>
    <t>6008 - 03</t>
  </si>
  <si>
    <t>6011 - 01</t>
  </si>
  <si>
    <t>6016 - 04</t>
  </si>
  <si>
    <t>6016 - 05</t>
  </si>
  <si>
    <t>6016 - 06</t>
  </si>
  <si>
    <t>6021 - 02</t>
  </si>
  <si>
    <t>6021 - 03</t>
  </si>
  <si>
    <t>6021 - 04</t>
  </si>
  <si>
    <t>6024 - 0</t>
  </si>
  <si>
    <t>6026 - 01</t>
  </si>
  <si>
    <t>6027 - 00</t>
  </si>
  <si>
    <t>6028 - 00</t>
  </si>
  <si>
    <t>6030 - 00</t>
  </si>
  <si>
    <t>6032 - 00</t>
  </si>
  <si>
    <t>6033 - 00</t>
  </si>
  <si>
    <t>6036 - 00</t>
  </si>
  <si>
    <t>p1f5</t>
  </si>
  <si>
    <t>6037 - 00</t>
  </si>
  <si>
    <t>6039 - 00</t>
  </si>
  <si>
    <t>6040 - 00</t>
  </si>
  <si>
    <t>6041 - 00</t>
  </si>
  <si>
    <t>6053 - 01</t>
  </si>
  <si>
    <t>6053 - 02</t>
  </si>
  <si>
    <t>6055 - 01</t>
  </si>
  <si>
    <t>6055 - 02</t>
  </si>
  <si>
    <t>6055 - 03</t>
  </si>
  <si>
    <t>6055 - 04</t>
  </si>
  <si>
    <t>6057 - 0</t>
  </si>
  <si>
    <t>6060 - 02</t>
  </si>
  <si>
    <t>6062 - 0</t>
  </si>
  <si>
    <t>6063 - 0</t>
  </si>
  <si>
    <t>6063 - 1</t>
  </si>
  <si>
    <t>6068 - 0</t>
  </si>
  <si>
    <t>6070 - 0</t>
  </si>
  <si>
    <t>6077 - 0</t>
  </si>
  <si>
    <t>6079 - 0</t>
  </si>
  <si>
    <t>6083 - 0</t>
  </si>
  <si>
    <t>6086 - 0</t>
  </si>
  <si>
    <t>6087 - 0</t>
  </si>
  <si>
    <t>6088 - 0</t>
  </si>
  <si>
    <t>6089 - 0</t>
  </si>
  <si>
    <t>6091 - 0</t>
  </si>
  <si>
    <t>6092 - 0</t>
  </si>
  <si>
    <t>6093 - 0</t>
  </si>
  <si>
    <t>6094 - 0</t>
  </si>
  <si>
    <t>6095 - 0</t>
  </si>
  <si>
    <t>6096 - 0</t>
  </si>
  <si>
    <t>6097 - 0</t>
  </si>
  <si>
    <t>6098 - 0</t>
  </si>
  <si>
    <t>6109 - 05</t>
  </si>
  <si>
    <t>6109 - 06</t>
  </si>
  <si>
    <t>6109 - 07</t>
  </si>
  <si>
    <t>6109 - 08</t>
  </si>
  <si>
    <t>6111 - 02</t>
  </si>
  <si>
    <t>6111 - 03</t>
  </si>
  <si>
    <t>6111 - 05</t>
  </si>
  <si>
    <t>6114 - 02</t>
  </si>
  <si>
    <t>6115 - 0</t>
  </si>
  <si>
    <t>6115 - 01</t>
  </si>
  <si>
    <t>6115 - 02</t>
  </si>
  <si>
    <t>6115 - 04</t>
  </si>
  <si>
    <t>6116 - 0</t>
  </si>
  <si>
    <t>6117 - 0</t>
  </si>
  <si>
    <t>6118 - 0</t>
  </si>
  <si>
    <t>6119 - 0</t>
  </si>
  <si>
    <t>6120 - 0</t>
  </si>
  <si>
    <t>6121 - 00</t>
  </si>
  <si>
    <t>6121 - 02</t>
  </si>
  <si>
    <t>Index</t>
  </si>
  <si>
    <t>Posicion</t>
  </si>
  <si>
    <t>6121 - 03</t>
  </si>
  <si>
    <t>Posición2</t>
  </si>
  <si>
    <t>SKU</t>
  </si>
  <si>
    <t>6126 - 0</t>
  </si>
  <si>
    <t>BARRAS UNIDADES</t>
  </si>
  <si>
    <t>BARRAS DISPLAY</t>
  </si>
  <si>
    <t>BARRAS CAJAS</t>
  </si>
  <si>
    <t>DISPLAY x CAJA</t>
  </si>
  <si>
    <t>6127 - 0</t>
  </si>
  <si>
    <t>COD2</t>
  </si>
  <si>
    <t>BARRAS CAJAS3</t>
  </si>
  <si>
    <t>6128 - 0</t>
  </si>
  <si>
    <t>Sin Stock</t>
  </si>
  <si>
    <t>Posicion A01</t>
  </si>
  <si>
    <t>6129 - 0</t>
  </si>
  <si>
    <t>Posición A01</t>
  </si>
  <si>
    <t>6130 - 0</t>
  </si>
  <si>
    <t>A01</t>
  </si>
  <si>
    <t>cajas</t>
  </si>
  <si>
    <t>Igual</t>
  </si>
  <si>
    <t>6131 - 0</t>
  </si>
  <si>
    <t>p1f6</t>
  </si>
  <si>
    <t>Posicion A02</t>
  </si>
  <si>
    <t>Posición A02</t>
  </si>
  <si>
    <t>NATURNES Pollo Verduras 4(6x205g) CL</t>
  </si>
  <si>
    <t>A02</t>
  </si>
  <si>
    <t>6137 - 0</t>
  </si>
  <si>
    <t>Posicion A03</t>
  </si>
  <si>
    <t>Posición A03</t>
  </si>
  <si>
    <t>A03</t>
  </si>
  <si>
    <t>Posicion A04</t>
  </si>
  <si>
    <t>6141 - 0</t>
  </si>
  <si>
    <t>Posición A04</t>
  </si>
  <si>
    <t>A04</t>
  </si>
  <si>
    <t>Posicion A05</t>
  </si>
  <si>
    <t>Posición A05</t>
  </si>
  <si>
    <t>Picado NESTLE NATURNES Carbonada12x250g</t>
  </si>
  <si>
    <t>6142 - 0</t>
  </si>
  <si>
    <t>A05</t>
  </si>
  <si>
    <t>Posicion A06</t>
  </si>
  <si>
    <t>Posición A06</t>
  </si>
  <si>
    <t>Picado NESTLE NATURNES Cazuela de Ave 24x250g</t>
  </si>
  <si>
    <t>A06</t>
  </si>
  <si>
    <t>6144 - 1</t>
  </si>
  <si>
    <t>TRENCITO Tray Egg PDQ 4x25.5kg CL</t>
  </si>
  <si>
    <t>4x25.5kg</t>
  </si>
  <si>
    <t>Posicion A07</t>
  </si>
  <si>
    <t>Posición A07</t>
  </si>
  <si>
    <t>Picado NESTLE NATURNES Cazuela de Vacuno24x250g</t>
  </si>
  <si>
    <t>A07</t>
  </si>
  <si>
    <t>6145 - 0</t>
  </si>
  <si>
    <t>Posicion A08</t>
  </si>
  <si>
    <t>Posición A08</t>
  </si>
  <si>
    <t>Picado NESTLE NATURNES Charquican12x250g</t>
  </si>
  <si>
    <t>A08</t>
  </si>
  <si>
    <t>Posicion A09</t>
  </si>
  <si>
    <t>6155 - 0</t>
  </si>
  <si>
    <t>Posición A09</t>
  </si>
  <si>
    <t>Colado NESTLE NATURNES Carne Verdura 8(6x115g)</t>
  </si>
  <si>
    <t>A09</t>
  </si>
  <si>
    <t>Posicion A10</t>
  </si>
  <si>
    <t>Posición A10</t>
  </si>
  <si>
    <t>Colado NESTLE NATURNES Pollo Verduras 8x6x115g</t>
  </si>
  <si>
    <t>6160 - 0</t>
  </si>
  <si>
    <t>A10</t>
  </si>
  <si>
    <t>Posicion A11</t>
  </si>
  <si>
    <t>6161 - 0</t>
  </si>
  <si>
    <t>Posición A11</t>
  </si>
  <si>
    <t>Crema de leche NESTLE Lata48 x 157 GRM</t>
  </si>
  <si>
    <t>A11</t>
  </si>
  <si>
    <t>NESTLE Crema de leche tarro 3840x157g</t>
  </si>
  <si>
    <t>6175 - 0</t>
  </si>
  <si>
    <t>PDQ</t>
  </si>
  <si>
    <t>Posicion A14</t>
  </si>
  <si>
    <t>Posición A14</t>
  </si>
  <si>
    <t>Crema de leche NESTLE Lata48 x 236 GRM</t>
  </si>
  <si>
    <t>A14</t>
  </si>
  <si>
    <t>Posicion A15</t>
  </si>
  <si>
    <t>6175 - 1</t>
  </si>
  <si>
    <t>Posición A15</t>
  </si>
  <si>
    <t>Leche condensada NESTLE Azucarada Lata48 x 397 GRM</t>
  </si>
  <si>
    <t>A15</t>
  </si>
  <si>
    <t>6175 - 2</t>
  </si>
  <si>
    <t>NESTLE LC Tar PDQ 2304x397g</t>
  </si>
  <si>
    <t>Posicion A16</t>
  </si>
  <si>
    <t>Posición A16</t>
  </si>
  <si>
    <t>LECHE SUR Sucedaneo LC Tarro 48x397g</t>
  </si>
  <si>
    <t>A16</t>
  </si>
  <si>
    <t>6175 - 3</t>
  </si>
  <si>
    <t>PK OFERTA 30 UNIDADES CHOCAPIC 30g + 40% DCTO</t>
  </si>
  <si>
    <t>Posicion A17</t>
  </si>
  <si>
    <t>Posición A17</t>
  </si>
  <si>
    <t>IDEAL Leche Evaporada 48x390g CL</t>
  </si>
  <si>
    <t>A17</t>
  </si>
  <si>
    <t>Posicion A18</t>
  </si>
  <si>
    <t>Posición A18</t>
  </si>
  <si>
    <t>6176 - 0</t>
  </si>
  <si>
    <t>A18</t>
  </si>
  <si>
    <t>Posicion A19</t>
  </si>
  <si>
    <t>Posición A19</t>
  </si>
  <si>
    <t>6177 - 0</t>
  </si>
  <si>
    <t>A19</t>
  </si>
  <si>
    <t>6179 - 0</t>
  </si>
  <si>
    <t>6185 - 0</t>
  </si>
  <si>
    <t>6186 - 0</t>
  </si>
  <si>
    <t>6187 - 0</t>
  </si>
  <si>
    <t>6188 - 0</t>
  </si>
  <si>
    <t>6189 - 0</t>
  </si>
  <si>
    <t>6190 - 0</t>
  </si>
  <si>
    <t>6191 - 0</t>
  </si>
  <si>
    <t>6192 - 0</t>
  </si>
  <si>
    <t>Posicion A20</t>
  </si>
  <si>
    <t>Posición A20</t>
  </si>
  <si>
    <t>A20</t>
  </si>
  <si>
    <t>6195 - 0</t>
  </si>
  <si>
    <t>Posicion A21</t>
  </si>
  <si>
    <t>Posición A21</t>
  </si>
  <si>
    <t>MILO ACTIV-GO BebChoc Stabilo 24x300gN1CL</t>
  </si>
  <si>
    <t>6196 - 0</t>
  </si>
  <si>
    <t>A21</t>
  </si>
  <si>
    <t>Posicion A22</t>
  </si>
  <si>
    <t>Posición A22</t>
  </si>
  <si>
    <t>MILO ACTIV-GO Beb Chocolate 12x700g</t>
  </si>
  <si>
    <t>A22</t>
  </si>
  <si>
    <t>Posicion A23</t>
  </si>
  <si>
    <t>6197 - 0</t>
  </si>
  <si>
    <t>Posición A23</t>
  </si>
  <si>
    <t>MILO ACTIV-GO BebChocStabilo 15x1000g</t>
  </si>
  <si>
    <t>A23</t>
  </si>
  <si>
    <t>6198 - 0</t>
  </si>
  <si>
    <t>6199 - 0</t>
  </si>
  <si>
    <t>Posicion A24</t>
  </si>
  <si>
    <t>Posición A24</t>
  </si>
  <si>
    <t>Saborizante NESQUIK OPTISTAR Frutilla Bolsa 18x180g</t>
  </si>
  <si>
    <t>A24</t>
  </si>
  <si>
    <t>Posicion A25</t>
  </si>
  <si>
    <t>6200 - 0</t>
  </si>
  <si>
    <t>Posición A25</t>
  </si>
  <si>
    <t>Saborizante NESQUIK OPTISTAR Chocolate 18x180g</t>
  </si>
  <si>
    <t>A25</t>
  </si>
  <si>
    <t>Posicion A26</t>
  </si>
  <si>
    <t>Posición A26</t>
  </si>
  <si>
    <t>NIDO 1 Optimus LEP Sfpk 12x700g</t>
  </si>
  <si>
    <t>6201 - 01</t>
  </si>
  <si>
    <t>A26</t>
  </si>
  <si>
    <t>Posicion B01</t>
  </si>
  <si>
    <t>Posición B01</t>
  </si>
  <si>
    <t>6201 - 02</t>
  </si>
  <si>
    <t>NIDO 3 Nutritods LEP Sfpk 12x700g</t>
  </si>
  <si>
    <t>B01</t>
  </si>
  <si>
    <t>Posicion B02</t>
  </si>
  <si>
    <t>Posición B02</t>
  </si>
  <si>
    <t>NIDO 5+ Nutritods LEP Sfpk 12x700g</t>
  </si>
  <si>
    <t>B02</t>
  </si>
  <si>
    <t>6201 - 03</t>
  </si>
  <si>
    <t>Posicion B03</t>
  </si>
  <si>
    <t>Posición B03</t>
  </si>
  <si>
    <t>NIDO 1 + NUTRITODS LEP Tarro 6x1350g CL</t>
  </si>
  <si>
    <t>B03</t>
  </si>
  <si>
    <t>Posicion B04</t>
  </si>
  <si>
    <t>6201 - 04</t>
  </si>
  <si>
    <t>Posición B04</t>
  </si>
  <si>
    <t>NIDO 3 + Nutritods LEP Tarro 6x1350g CL</t>
  </si>
  <si>
    <t>B04</t>
  </si>
  <si>
    <t>Posicion B05</t>
  </si>
  <si>
    <t>Posición B05</t>
  </si>
  <si>
    <t>6201 - 05</t>
  </si>
  <si>
    <t>NIDO 5 Nutritods LEP Tarro 6x1350g CL</t>
  </si>
  <si>
    <t>B05</t>
  </si>
  <si>
    <t>Posicion B06</t>
  </si>
  <si>
    <t>Posición B06</t>
  </si>
  <si>
    <t>6201 - 06</t>
  </si>
  <si>
    <t>B06</t>
  </si>
  <si>
    <t>Posicion B07</t>
  </si>
  <si>
    <t>Posición B07</t>
  </si>
  <si>
    <t>NESCAFÉ Fina Selección 12x100g CL MYW</t>
  </si>
  <si>
    <t>B07</t>
  </si>
  <si>
    <t>6205 - 0</t>
  </si>
  <si>
    <t>Posicion B08</t>
  </si>
  <si>
    <t>Posición B08</t>
  </si>
  <si>
    <t>B08</t>
  </si>
  <si>
    <t>6213 - 0</t>
  </si>
  <si>
    <t>Posicion B09</t>
  </si>
  <si>
    <t>Posición B09</t>
  </si>
  <si>
    <t>6217 - 0</t>
  </si>
  <si>
    <t>B09</t>
  </si>
  <si>
    <t>Posicion B10</t>
  </si>
  <si>
    <t>Posición B10</t>
  </si>
  <si>
    <t>NESCAFE TRADICION Dawn Jar N124x100g</t>
  </si>
  <si>
    <t>6219 - 0</t>
  </si>
  <si>
    <t>B10</t>
  </si>
  <si>
    <t>Posicion B11</t>
  </si>
  <si>
    <t>Posición B11</t>
  </si>
  <si>
    <t>NESCAFE TRADICION Dawn Jar N1 12x170g</t>
  </si>
  <si>
    <t>6220 - 0</t>
  </si>
  <si>
    <t>B11</t>
  </si>
  <si>
    <t>Posicion B14</t>
  </si>
  <si>
    <t>Posición B14</t>
  </si>
  <si>
    <t>6221 - 0</t>
  </si>
  <si>
    <t>B14</t>
  </si>
  <si>
    <t>Posicion B15</t>
  </si>
  <si>
    <t>Posición B15</t>
  </si>
  <si>
    <t>B15</t>
  </si>
  <si>
    <t>6222 - 0</t>
  </si>
  <si>
    <t>Posicion B16</t>
  </si>
  <si>
    <t>Posición B16</t>
  </si>
  <si>
    <t>NESCAFE DECAF Tarro 24x170g</t>
  </si>
  <si>
    <t>B16</t>
  </si>
  <si>
    <t>6223 - 0</t>
  </si>
  <si>
    <t>Posicion B17</t>
  </si>
  <si>
    <t>Posición B17</t>
  </si>
  <si>
    <t>Cafe NESCAFE 3 en 1 24(8X24G)</t>
  </si>
  <si>
    <t>B17</t>
  </si>
  <si>
    <t>6233 - 0</t>
  </si>
  <si>
    <t>Posicion B18</t>
  </si>
  <si>
    <t>Posición B18</t>
  </si>
  <si>
    <t>Bebida a base de cebada ECCO24x50g</t>
  </si>
  <si>
    <t>B18</t>
  </si>
  <si>
    <t>6234 - 0</t>
  </si>
  <si>
    <t>Posicion B19</t>
  </si>
  <si>
    <t>Posición B19</t>
  </si>
  <si>
    <t>Bebida a base de cebada ECCO24 x 100 GRM</t>
  </si>
  <si>
    <t>B19</t>
  </si>
  <si>
    <t>Posicion B20</t>
  </si>
  <si>
    <t>Posición B20</t>
  </si>
  <si>
    <t>6235 - 0</t>
  </si>
  <si>
    <t>Bebida a base de cebada ECCO24 x 170 GRM</t>
  </si>
  <si>
    <t>B20</t>
  </si>
  <si>
    <t>Posicion B21</t>
  </si>
  <si>
    <t>6236 - 0</t>
  </si>
  <si>
    <t>Posición B21</t>
  </si>
  <si>
    <t>Cafe NESCAFE Dolca tarro24 x 50g</t>
  </si>
  <si>
    <t>B21</t>
  </si>
  <si>
    <t>Posicion B22</t>
  </si>
  <si>
    <t>Posición B22</t>
  </si>
  <si>
    <t>Cafe NESCAFE Dolca tarro24 x 100 GRS</t>
  </si>
  <si>
    <t>6239 - 0</t>
  </si>
  <si>
    <t>B22</t>
  </si>
  <si>
    <t>Posicion B23</t>
  </si>
  <si>
    <t>Posición B23</t>
  </si>
  <si>
    <t>Cafe NESCAFE Dolca tarro24 x 170 GRS</t>
  </si>
  <si>
    <t>B23</t>
  </si>
  <si>
    <t>6240 - 0</t>
  </si>
  <si>
    <t>Posicion B24</t>
  </si>
  <si>
    <t>Posición B24</t>
  </si>
  <si>
    <t>B24</t>
  </si>
  <si>
    <t>Posicion B25</t>
  </si>
  <si>
    <t>6241 - 0</t>
  </si>
  <si>
    <t>Posición B25</t>
  </si>
  <si>
    <t>B25</t>
  </si>
  <si>
    <t>6242 - 0</t>
  </si>
  <si>
    <t>Posicion B26</t>
  </si>
  <si>
    <t>Posición B26</t>
  </si>
  <si>
    <t>B26</t>
  </si>
  <si>
    <t>6243 - 0</t>
  </si>
  <si>
    <t>Posicion C01</t>
  </si>
  <si>
    <t>Posición C01</t>
  </si>
  <si>
    <t>C01</t>
  </si>
  <si>
    <t>Posicion C02</t>
  </si>
  <si>
    <t>6244 - 0</t>
  </si>
  <si>
    <t>Posición C02</t>
  </si>
  <si>
    <t>Cafe NESCAFE Tradicion sobres77x172.8g</t>
  </si>
  <si>
    <t>p1f7</t>
  </si>
  <si>
    <t>C02</t>
  </si>
  <si>
    <t>Posicion C03</t>
  </si>
  <si>
    <t>Posición C03</t>
  </si>
  <si>
    <t>6246 - 0</t>
  </si>
  <si>
    <t>Cafe NESCAFE Tradicion tarro24 X 50 gr.</t>
  </si>
  <si>
    <t>24 X 50 gr.</t>
  </si>
  <si>
    <t>C03</t>
  </si>
  <si>
    <t>Posicion C04</t>
  </si>
  <si>
    <t>6247 - 0</t>
  </si>
  <si>
    <t>Posición C04</t>
  </si>
  <si>
    <t>Cafe NESCAFE Tradicion tarro24 x 100 GRS</t>
  </si>
  <si>
    <t>C04</t>
  </si>
  <si>
    <t>Posicion C05</t>
  </si>
  <si>
    <t>6248 - 0</t>
  </si>
  <si>
    <t>Posición C05</t>
  </si>
  <si>
    <t>Cafe NESCAFE Tradicion tarro24 x 170 GRS</t>
  </si>
  <si>
    <t>C05</t>
  </si>
  <si>
    <t>Posicion C06</t>
  </si>
  <si>
    <t>Posición C06</t>
  </si>
  <si>
    <t>Cafe NESCAFE Tradicion tarro12X400G</t>
  </si>
  <si>
    <t>C06</t>
  </si>
  <si>
    <t>6251 - 0</t>
  </si>
  <si>
    <t>Posicion C07</t>
  </si>
  <si>
    <t>Posición C07</t>
  </si>
  <si>
    <t>NESTUM BL Prob CI 5Cereales 24x250gN1CL</t>
  </si>
  <si>
    <t>C07</t>
  </si>
  <si>
    <t>6252 - 0</t>
  </si>
  <si>
    <t>Posicion C08</t>
  </si>
  <si>
    <t>Posición C08</t>
  </si>
  <si>
    <t>Cereal infantil NESTUM Arroz24x250g</t>
  </si>
  <si>
    <t>C08</t>
  </si>
  <si>
    <t>Posicion C09</t>
  </si>
  <si>
    <t>Posición C09</t>
  </si>
  <si>
    <t>NESTUM BL Prob CI TrigoFruta 24x250gN2CL</t>
  </si>
  <si>
    <t>C09</t>
  </si>
  <si>
    <t>6254 - 0</t>
  </si>
  <si>
    <t>Posicion C10</t>
  </si>
  <si>
    <t>Posición C10</t>
  </si>
  <si>
    <t>NESTUM BL PROB CI TrigoMiel 24x250gN1CL</t>
  </si>
  <si>
    <t>C10</t>
  </si>
  <si>
    <t>6255 - 0</t>
  </si>
  <si>
    <t>Posicion C11</t>
  </si>
  <si>
    <t>Posición C11</t>
  </si>
  <si>
    <t>Cereal infantil NESTUM Avena y Arroz24x250g</t>
  </si>
  <si>
    <t>C11</t>
  </si>
  <si>
    <t>Posicion C14</t>
  </si>
  <si>
    <t>Posición C14</t>
  </si>
  <si>
    <t>NESTLE EL MANJAR Bolsa 48x200g</t>
  </si>
  <si>
    <t>6256 - 0</t>
  </si>
  <si>
    <t>C14</t>
  </si>
  <si>
    <t>Posicion C15</t>
  </si>
  <si>
    <t>Posición C15</t>
  </si>
  <si>
    <t>Manjar NESTLE El Manjar24x500g</t>
  </si>
  <si>
    <t>C15</t>
  </si>
  <si>
    <t>6257 - 0</t>
  </si>
  <si>
    <t>Posicion C16</t>
  </si>
  <si>
    <t>Posición C16</t>
  </si>
  <si>
    <t>Manjar NESTLE El Manjar Doypack12x800g</t>
  </si>
  <si>
    <t>C16</t>
  </si>
  <si>
    <t>Posicion C17</t>
  </si>
  <si>
    <t>Posición C17</t>
  </si>
  <si>
    <t>Manjar NESTLE El Manjar12x1kg</t>
  </si>
  <si>
    <t>6258 - 0</t>
  </si>
  <si>
    <t>C17</t>
  </si>
  <si>
    <t>6259 - 0</t>
  </si>
  <si>
    <t>Posicion C18</t>
  </si>
  <si>
    <t>Posición C18</t>
  </si>
  <si>
    <t>NESTLE EL MANJAR Doypack 24x400g</t>
  </si>
  <si>
    <t>6260 - 0</t>
  </si>
  <si>
    <t>C18</t>
  </si>
  <si>
    <t>Posicion C19</t>
  </si>
  <si>
    <t>Posición C19</t>
  </si>
  <si>
    <t>NIDO LEP Buen Dia Soft Pack N1CL12x130g</t>
  </si>
  <si>
    <t>6262 - 0</t>
  </si>
  <si>
    <t>C19</t>
  </si>
  <si>
    <t>Posicion C20</t>
  </si>
  <si>
    <t>Posición C20</t>
  </si>
  <si>
    <t>NIDO Buen Dia LSP Softpack 24x300g</t>
  </si>
  <si>
    <t>C20</t>
  </si>
  <si>
    <t>6280 - 0</t>
  </si>
  <si>
    <t>Posicion C21</t>
  </si>
  <si>
    <t>Posición C21</t>
  </si>
  <si>
    <t>Leche en polvo NIDO Buen Dia Bolsa12x700g</t>
  </si>
  <si>
    <t>12 X 700G</t>
  </si>
  <si>
    <t>C21</t>
  </si>
  <si>
    <t>6288 - 0</t>
  </si>
  <si>
    <t>NIDO Buen Dia 384x700g</t>
  </si>
  <si>
    <t>6289 - 0</t>
  </si>
  <si>
    <t>Posicion C22</t>
  </si>
  <si>
    <t>Posición C22</t>
  </si>
  <si>
    <t>NIDO LEP Instan 26 MG 6x1350gCL</t>
  </si>
  <si>
    <t>C22</t>
  </si>
  <si>
    <t>6290 - 0</t>
  </si>
  <si>
    <t>NIDO LEP Instan 26MG PDQ 350g CL 210x1350g CL</t>
  </si>
  <si>
    <t>6290 - 1</t>
  </si>
  <si>
    <t>Posicion C23</t>
  </si>
  <si>
    <t>Posición C23</t>
  </si>
  <si>
    <t>NIDO LEP Instan 26%MG 12x800gCL</t>
  </si>
  <si>
    <t>C23</t>
  </si>
  <si>
    <t>Posicion C24</t>
  </si>
  <si>
    <t>6291 - 0</t>
  </si>
  <si>
    <t>Posición C24</t>
  </si>
  <si>
    <t>Leche en polvo SVELTY Huesos CalciLock Bolsa12x800g</t>
  </si>
  <si>
    <t>C24</t>
  </si>
  <si>
    <t>Posicion C25</t>
  </si>
  <si>
    <t>Posición C25</t>
  </si>
  <si>
    <t>ESTRELLITAS Cereal 18x270g</t>
  </si>
  <si>
    <t>6292 - 0</t>
  </si>
  <si>
    <t>C25</t>
  </si>
  <si>
    <t>Posicion D01</t>
  </si>
  <si>
    <t>Posición D01</t>
  </si>
  <si>
    <t>Cereal ZUCOSOS18x350g</t>
  </si>
  <si>
    <t>D01</t>
  </si>
  <si>
    <t>6293 - 0</t>
  </si>
  <si>
    <t>Posicion D02</t>
  </si>
  <si>
    <t>Posición D02</t>
  </si>
  <si>
    <t>Cereal FITNESS18x330g</t>
  </si>
  <si>
    <t>D02</t>
  </si>
  <si>
    <t>Posicion D03</t>
  </si>
  <si>
    <t>6294 - 0</t>
  </si>
  <si>
    <t>Posición D03</t>
  </si>
  <si>
    <t>D03</t>
  </si>
  <si>
    <t>Posicion D04</t>
  </si>
  <si>
    <t>Posición D04</t>
  </si>
  <si>
    <t>6295 - 0</t>
  </si>
  <si>
    <t>D04</t>
  </si>
  <si>
    <t>Posicion D05</t>
  </si>
  <si>
    <t>Posición D05</t>
  </si>
  <si>
    <t>NESTLE CORN FLAKES Cereal CL16x480g</t>
  </si>
  <si>
    <t>6295 - 1</t>
  </si>
  <si>
    <t>D05</t>
  </si>
  <si>
    <t>Posicion D06</t>
  </si>
  <si>
    <t>Posición D06</t>
  </si>
  <si>
    <t>CHOCAPIC Cereal CL16x720g</t>
  </si>
  <si>
    <t>D06</t>
  </si>
  <si>
    <t>Posicion D07</t>
  </si>
  <si>
    <t>Posición D07</t>
  </si>
  <si>
    <t>MILO Cereal CL16x700g</t>
  </si>
  <si>
    <t>6296 - 0</t>
  </si>
  <si>
    <t>D07</t>
  </si>
  <si>
    <t>Posicion D08</t>
  </si>
  <si>
    <t>Posición D08</t>
  </si>
  <si>
    <t>CHOCAPIC Cereal CL18x350g</t>
  </si>
  <si>
    <t>D08</t>
  </si>
  <si>
    <t>6298 - 0</t>
  </si>
  <si>
    <t>Posicion D09</t>
  </si>
  <si>
    <t>Posición D09</t>
  </si>
  <si>
    <t>MILO Cereal CL18x300g</t>
  </si>
  <si>
    <t>18 x 300 GRS</t>
  </si>
  <si>
    <t>D09</t>
  </si>
  <si>
    <t>Posicion D10</t>
  </si>
  <si>
    <t>Posición D10</t>
  </si>
  <si>
    <t>TRIX Cereal CL18x300g</t>
  </si>
  <si>
    <t>D10</t>
  </si>
  <si>
    <t>6299 - 0</t>
  </si>
  <si>
    <t>Posicion D11</t>
  </si>
  <si>
    <t>Posición D11</t>
  </si>
  <si>
    <t>CHOCAPIC Cereal Original 36x100g CL</t>
  </si>
  <si>
    <t>D11</t>
  </si>
  <si>
    <t>Posicion D14</t>
  </si>
  <si>
    <t>6300 - 0</t>
  </si>
  <si>
    <t>Posición D14</t>
  </si>
  <si>
    <t>TRIX Cereal 36x100g CL</t>
  </si>
  <si>
    <t>D14</t>
  </si>
  <si>
    <t>Posicion D15</t>
  </si>
  <si>
    <t>Posición D15</t>
  </si>
  <si>
    <t>MILO Cereal 36x100g CL</t>
  </si>
  <si>
    <t>D15</t>
  </si>
  <si>
    <t>6302 - 0</t>
  </si>
  <si>
    <t>Posicion D16</t>
  </si>
  <si>
    <t>Posición D16</t>
  </si>
  <si>
    <t>ZUCOSOS Cereal 36x100g CL</t>
  </si>
  <si>
    <t>D16</t>
  </si>
  <si>
    <t>Posicion D17</t>
  </si>
  <si>
    <t>Posición D17</t>
  </si>
  <si>
    <t>Cereal FITNESS sachet60x30g</t>
  </si>
  <si>
    <t>6303 - 0</t>
  </si>
  <si>
    <t>D17</t>
  </si>
  <si>
    <t>Posicion D18</t>
  </si>
  <si>
    <t>Posición D18</t>
  </si>
  <si>
    <t>ESTRELLITAS Cereal 60x30g</t>
  </si>
  <si>
    <t>D18</t>
  </si>
  <si>
    <t>6304 - 0</t>
  </si>
  <si>
    <t>Posicion D19</t>
  </si>
  <si>
    <t>Posición D19</t>
  </si>
  <si>
    <t>CHOCAPIC Cereal Original 60x30g</t>
  </si>
  <si>
    <t>D19</t>
  </si>
  <si>
    <t>Posicion D20</t>
  </si>
  <si>
    <t>Posición D20</t>
  </si>
  <si>
    <t>Cereal TRIX60 x 30g</t>
  </si>
  <si>
    <t>D20</t>
  </si>
  <si>
    <t>6305 - 0</t>
  </si>
  <si>
    <t>Posicion D21</t>
  </si>
  <si>
    <t>Posición D21</t>
  </si>
  <si>
    <t>Cereal MILO60 x 30g</t>
  </si>
  <si>
    <t>D21</t>
  </si>
  <si>
    <t>Posicion D22</t>
  </si>
  <si>
    <t>Posición D22</t>
  </si>
  <si>
    <t>Cereal ZUCOSOS60x30g</t>
  </si>
  <si>
    <t>6306 - 0</t>
  </si>
  <si>
    <t>D22</t>
  </si>
  <si>
    <t>Posicion D23</t>
  </si>
  <si>
    <t>Posición D23</t>
  </si>
  <si>
    <t>D23</t>
  </si>
  <si>
    <t>6307 - 0</t>
  </si>
  <si>
    <t>Posicion D24</t>
  </si>
  <si>
    <t>Posición D24</t>
  </si>
  <si>
    <t>MAGGI Cal Carne Tableta MP N1CL36(48x10g)</t>
  </si>
  <si>
    <t>D24</t>
  </si>
  <si>
    <t>Posicion D25</t>
  </si>
  <si>
    <t>Posición D25</t>
  </si>
  <si>
    <t>MAGGI Caldo de Verduras N1 CL36(48x10g)</t>
  </si>
  <si>
    <t>D25</t>
  </si>
  <si>
    <t>6308 - 0</t>
  </si>
  <si>
    <t>Posicion E01</t>
  </si>
  <si>
    <t>Posición E01</t>
  </si>
  <si>
    <t>MAGGI Caldo de Costilla N136(48x10g)</t>
  </si>
  <si>
    <t>E01</t>
  </si>
  <si>
    <t>Posicion E02</t>
  </si>
  <si>
    <t>6309 - 0</t>
  </si>
  <si>
    <t>Posición E02</t>
  </si>
  <si>
    <t>E02</t>
  </si>
  <si>
    <t>6310 - 0</t>
  </si>
  <si>
    <t>Posicion E03</t>
  </si>
  <si>
    <t>Posición E03</t>
  </si>
  <si>
    <t>E03</t>
  </si>
  <si>
    <t>6311 - 0</t>
  </si>
  <si>
    <t>Posicion E04</t>
  </si>
  <si>
    <t>Posición E04</t>
  </si>
  <si>
    <t>MAGGI SOPA Pollo Fideos 20x70g N2 CL</t>
  </si>
  <si>
    <t>20x70g N2 CL</t>
  </si>
  <si>
    <t>6312 - 0</t>
  </si>
  <si>
    <t>E04</t>
  </si>
  <si>
    <t>Posicion E05</t>
  </si>
  <si>
    <t>Posición E05</t>
  </si>
  <si>
    <t>MAGGI Crema Esparragos 20x68g</t>
  </si>
  <si>
    <t>E05</t>
  </si>
  <si>
    <t>6313 - 0</t>
  </si>
  <si>
    <t>Posicion E06</t>
  </si>
  <si>
    <t>Posición E06</t>
  </si>
  <si>
    <t>MAGGI Sopa Costilla N120x60g</t>
  </si>
  <si>
    <t>E06</t>
  </si>
  <si>
    <t>6314 - 0</t>
  </si>
  <si>
    <t>Posicion E07</t>
  </si>
  <si>
    <t>Posición E07</t>
  </si>
  <si>
    <t>16x76g CL</t>
  </si>
  <si>
    <t>E07</t>
  </si>
  <si>
    <t>Posicion E08</t>
  </si>
  <si>
    <t>Posición E08</t>
  </si>
  <si>
    <t>MAGGI Sopa Pollo Arroz Sobre 20x70g N2 CL</t>
  </si>
  <si>
    <t>6315 - 0</t>
  </si>
  <si>
    <t>E08</t>
  </si>
  <si>
    <t>Posicion E09</t>
  </si>
  <si>
    <t>Posición E09</t>
  </si>
  <si>
    <t>6319 - 0</t>
  </si>
  <si>
    <t>E09</t>
  </si>
  <si>
    <t>Posicion E10</t>
  </si>
  <si>
    <t>Posición E10</t>
  </si>
  <si>
    <t>MAGGI Crema de Tomates 20x45g</t>
  </si>
  <si>
    <t>E10</t>
  </si>
  <si>
    <t>Posicion E11</t>
  </si>
  <si>
    <t>6320 - 0</t>
  </si>
  <si>
    <t>Posición E11</t>
  </si>
  <si>
    <t>MAGGI Crema de Zapallo 20x45g</t>
  </si>
  <si>
    <t>E11</t>
  </si>
  <si>
    <t>Posicion E14</t>
  </si>
  <si>
    <t>Posición E14</t>
  </si>
  <si>
    <t>Crema MAGGI sabor Pollo Sobre20 x 72 GRM</t>
  </si>
  <si>
    <t>6321 - 0</t>
  </si>
  <si>
    <t>E14</t>
  </si>
  <si>
    <t>Posicion E15</t>
  </si>
  <si>
    <t>Posición E15</t>
  </si>
  <si>
    <t>Crema MAGGI Choclo Sobre20 x 79 GRM</t>
  </si>
  <si>
    <t>E15</t>
  </si>
  <si>
    <t>6322 - 0</t>
  </si>
  <si>
    <t>Posicion E16</t>
  </si>
  <si>
    <t>Posición E16</t>
  </si>
  <si>
    <t>Sopa MAGGI Pollo con Semola Sobre20 x 68 GRM</t>
  </si>
  <si>
    <t>E16</t>
  </si>
  <si>
    <t>6323 - 0</t>
  </si>
  <si>
    <t>Posicion E17</t>
  </si>
  <si>
    <t>Posición E17</t>
  </si>
  <si>
    <t>MAGGI Crema de Mariscos 20x45g</t>
  </si>
  <si>
    <t>E17</t>
  </si>
  <si>
    <t>Posicion E18</t>
  </si>
  <si>
    <t>Posición E18</t>
  </si>
  <si>
    <t>Salsa deshidratada MAGGI Blanca Sobre25 x 36 GRM</t>
  </si>
  <si>
    <t>6324 - 0</t>
  </si>
  <si>
    <t>E18</t>
  </si>
  <si>
    <t>Posicion E19</t>
  </si>
  <si>
    <t>Posición E19</t>
  </si>
  <si>
    <t>Salsa deshidratada MAGGI Champiñon Sobre25 x 45 GRM</t>
  </si>
  <si>
    <t>E19</t>
  </si>
  <si>
    <t>Posicion E20</t>
  </si>
  <si>
    <t>Posición E20</t>
  </si>
  <si>
    <t>Base MAGGI para Pollo Crispy Sobre 18 x 80 GRM</t>
  </si>
  <si>
    <t>6326 - 0</t>
  </si>
  <si>
    <t>E20</t>
  </si>
  <si>
    <t>Posicion E21</t>
  </si>
  <si>
    <t>Posición E21</t>
  </si>
  <si>
    <t>Base MAGGI Pescado Frito Sobre 18 x 85 GRM</t>
  </si>
  <si>
    <t>6327 - 0</t>
  </si>
  <si>
    <t>E21</t>
  </si>
  <si>
    <t>Posicion E22</t>
  </si>
  <si>
    <t>Posición E22</t>
  </si>
  <si>
    <t>Base MAGGI Carne a la Cacerola Sobre25 x 36 GRM</t>
  </si>
  <si>
    <t>E22</t>
  </si>
  <si>
    <t>6328 - 0</t>
  </si>
  <si>
    <t>Posicion E23</t>
  </si>
  <si>
    <t>Posición E23</t>
  </si>
  <si>
    <t>E23</t>
  </si>
  <si>
    <t>6328 - 3</t>
  </si>
  <si>
    <t>Posicion E24</t>
  </si>
  <si>
    <t>Posición E24</t>
  </si>
  <si>
    <t>Salsa de Tomate MAGGI Tuco con Carne Pack 6(4X245G)</t>
  </si>
  <si>
    <t>E24</t>
  </si>
  <si>
    <t>Posicion E25</t>
  </si>
  <si>
    <t>Posición E25</t>
  </si>
  <si>
    <t>Salsa de tomate MAGGI Tuco con Carne Lata24 x 245 GRS</t>
  </si>
  <si>
    <t>6329 - 0</t>
  </si>
  <si>
    <t>E25</t>
  </si>
  <si>
    <t>Posicion E26</t>
  </si>
  <si>
    <t>Posición E26</t>
  </si>
  <si>
    <t>IMPERIAL POLVO HORNEAR SOBRE10 x 50 x 20 GRM</t>
  </si>
  <si>
    <t>E26</t>
  </si>
  <si>
    <t>6335 - 0</t>
  </si>
  <si>
    <t>Posicion F01</t>
  </si>
  <si>
    <t>Posición F01</t>
  </si>
  <si>
    <t>Polvo de hornear IMPERIAL Sobres6 x 12 x 100 GRM</t>
  </si>
  <si>
    <t>F01</t>
  </si>
  <si>
    <t>Posicion F02</t>
  </si>
  <si>
    <t>Posición F02</t>
  </si>
  <si>
    <t>Polvo de hornear IMPERIAL Lata24 x 200 GRM</t>
  </si>
  <si>
    <t>6351 - 0</t>
  </si>
  <si>
    <t>F02</t>
  </si>
  <si>
    <t>Posicion F03</t>
  </si>
  <si>
    <t>Posición F03</t>
  </si>
  <si>
    <t>F03</t>
  </si>
  <si>
    <t>6352 - 0</t>
  </si>
  <si>
    <t>Posicion F04</t>
  </si>
  <si>
    <t>Posición F04</t>
  </si>
  <si>
    <t>STARBUCKS Mocha 1(4x22)g N3 XJ</t>
  </si>
  <si>
    <t>F04</t>
  </si>
  <si>
    <t>Posicion F05</t>
  </si>
  <si>
    <t>Posición F05</t>
  </si>
  <si>
    <t>6353 - 0</t>
  </si>
  <si>
    <t>NATURNES Organico Manzana Pouch 16x100gCL</t>
  </si>
  <si>
    <t>F05</t>
  </si>
  <si>
    <t>Posicion F06</t>
  </si>
  <si>
    <t>Posición F06</t>
  </si>
  <si>
    <t>NATURNESOrganicoPlatanoMangoPch 16x100gCL</t>
  </si>
  <si>
    <t>F06</t>
  </si>
  <si>
    <t>6354 - 0</t>
  </si>
  <si>
    <t>Posicion F07</t>
  </si>
  <si>
    <t>Posición F07</t>
  </si>
  <si>
    <t>NESC DLC GST Skny Capp N1XR 16Cap3x161.6g</t>
  </si>
  <si>
    <t>F07</t>
  </si>
  <si>
    <t>6355 - 0</t>
  </si>
  <si>
    <t>Posicion F08</t>
  </si>
  <si>
    <t>Posición F08</t>
  </si>
  <si>
    <t>F08</t>
  </si>
  <si>
    <t>Posicion F09</t>
  </si>
  <si>
    <t>Posición F09</t>
  </si>
  <si>
    <t>6366 - 0</t>
  </si>
  <si>
    <t>F09</t>
  </si>
  <si>
    <t>Posicion F10</t>
  </si>
  <si>
    <t>Posición F10</t>
  </si>
  <si>
    <t>F10</t>
  </si>
  <si>
    <t>6368 - 0</t>
  </si>
  <si>
    <t>Posicion F11</t>
  </si>
  <si>
    <t>Posición F11</t>
  </si>
  <si>
    <t>F11</t>
  </si>
  <si>
    <t>Posicion F12</t>
  </si>
  <si>
    <t>6370 - 0</t>
  </si>
  <si>
    <t>Posición F12</t>
  </si>
  <si>
    <t>F12</t>
  </si>
  <si>
    <t>Posicion F14</t>
  </si>
  <si>
    <t>Posición F14</t>
  </si>
  <si>
    <t>p1f8</t>
  </si>
  <si>
    <t>6377 - 0</t>
  </si>
  <si>
    <t>F14</t>
  </si>
  <si>
    <t>Posicion F15</t>
  </si>
  <si>
    <t>Posición F15</t>
  </si>
  <si>
    <t>F15</t>
  </si>
  <si>
    <t>6378 - 0</t>
  </si>
  <si>
    <t>Posicion F16</t>
  </si>
  <si>
    <t>Posición F16</t>
  </si>
  <si>
    <t>F16</t>
  </si>
  <si>
    <t>6380 - 0</t>
  </si>
  <si>
    <t>Posicion F17</t>
  </si>
  <si>
    <t>Posición F17</t>
  </si>
  <si>
    <t>F17</t>
  </si>
  <si>
    <t>6382 - 0</t>
  </si>
  <si>
    <t>Posicion F18</t>
  </si>
  <si>
    <t>Posición F18</t>
  </si>
  <si>
    <t>6387 - 0</t>
  </si>
  <si>
    <t>F18</t>
  </si>
  <si>
    <t>Posicion F19</t>
  </si>
  <si>
    <t>Posición F19</t>
  </si>
  <si>
    <t>F19</t>
  </si>
  <si>
    <t>6388 - 0</t>
  </si>
  <si>
    <t>Posicion F20</t>
  </si>
  <si>
    <t>Posición F20</t>
  </si>
  <si>
    <t>Salsa de tomate MAGGI Tuco Albahaca Lata 24 x 245g</t>
  </si>
  <si>
    <t>F20</t>
  </si>
  <si>
    <t>6389 - 0</t>
  </si>
  <si>
    <t>Posicion F21</t>
  </si>
  <si>
    <t>Posición F21</t>
  </si>
  <si>
    <t>Picado NESTLE NATURNES PolloArvejado 24x250g</t>
  </si>
  <si>
    <t>F21</t>
  </si>
  <si>
    <t>6389 - 1</t>
  </si>
  <si>
    <t>Posicion F22</t>
  </si>
  <si>
    <t>Posición F22</t>
  </si>
  <si>
    <t>Salsa de tomate MAGGI Tuco con Pollo Lata24 x 245 GRM</t>
  </si>
  <si>
    <t>F22</t>
  </si>
  <si>
    <t>Posicion F23</t>
  </si>
  <si>
    <t>6390 - 0</t>
  </si>
  <si>
    <t>Posición F23</t>
  </si>
  <si>
    <t>F23</t>
  </si>
  <si>
    <t>Posicion F24</t>
  </si>
  <si>
    <t>Posición F24</t>
  </si>
  <si>
    <t>Sopa para Uno MAGGI Pollo Merken Sobre16 x 16 x 16 GRM</t>
  </si>
  <si>
    <t>6391 - 0</t>
  </si>
  <si>
    <t>F24</t>
  </si>
  <si>
    <t>Posicion F25</t>
  </si>
  <si>
    <t>Posición F25</t>
  </si>
  <si>
    <t>Salsa deshidratada MAGGI Carne Sobre25 x 33 GRM</t>
  </si>
  <si>
    <t>F25</t>
  </si>
  <si>
    <t>6397 - 0</t>
  </si>
  <si>
    <t>Posicion F26</t>
  </si>
  <si>
    <t>Posición F26</t>
  </si>
  <si>
    <t>F26</t>
  </si>
  <si>
    <t>Posicion F27</t>
  </si>
  <si>
    <t>Posición F27</t>
  </si>
  <si>
    <t>Base MAGGI Hamburguesas Sobre 18 x 90 GRM</t>
  </si>
  <si>
    <t>6401 - 01</t>
  </si>
  <si>
    <t>F27</t>
  </si>
  <si>
    <t>Posicion F28</t>
  </si>
  <si>
    <t>Posición F28</t>
  </si>
  <si>
    <t>Cafe NESCAFE Fina Selec Alta Rica 6x100g</t>
  </si>
  <si>
    <t>F28</t>
  </si>
  <si>
    <t>6401 - 02</t>
  </si>
  <si>
    <t>Posicion F29</t>
  </si>
  <si>
    <t>Posición F29</t>
  </si>
  <si>
    <t>Cafe NESCAFE Fina Seleccion Espresso frasco6x100g</t>
  </si>
  <si>
    <t>F29</t>
  </si>
  <si>
    <t>Posicion F30</t>
  </si>
  <si>
    <t>Posición F30</t>
  </si>
  <si>
    <t>6401 - 03</t>
  </si>
  <si>
    <t>MAGGI Base Para Cazuela 18x70g</t>
  </si>
  <si>
    <t>F30</t>
  </si>
  <si>
    <t>Posicion F31</t>
  </si>
  <si>
    <t>Posición F31</t>
  </si>
  <si>
    <t>MAGGI Sopa Pantruca 15x72g</t>
  </si>
  <si>
    <t>6403 - 0</t>
  </si>
  <si>
    <t>F31</t>
  </si>
  <si>
    <t>Posicion F32</t>
  </si>
  <si>
    <t>Posición F32</t>
  </si>
  <si>
    <t>NESCAFE Fina Seleccion Colombia 6x100g</t>
  </si>
  <si>
    <t>F32</t>
  </si>
  <si>
    <t>6405 - 0</t>
  </si>
  <si>
    <t>Posicion F33</t>
  </si>
  <si>
    <t>Posición F33</t>
  </si>
  <si>
    <t>Sopa para Uno MAGGI Esparragos Sobre 6 X 24 X14 GRS</t>
  </si>
  <si>
    <t>F33</t>
  </si>
  <si>
    <t>Posicion F34</t>
  </si>
  <si>
    <t>Posición F34</t>
  </si>
  <si>
    <t>6407 - 0</t>
  </si>
  <si>
    <t>MAGGI SPPU Costillas Fideo 4(16x16g)</t>
  </si>
  <si>
    <t>F34</t>
  </si>
  <si>
    <t>Posicion F35</t>
  </si>
  <si>
    <t>Posición F35</t>
  </si>
  <si>
    <t>MAGGI Caldo En Polvo de Cstll28(10x7g)</t>
  </si>
  <si>
    <t>6409 - 0</t>
  </si>
  <si>
    <t>F35</t>
  </si>
  <si>
    <t>Posicion F36</t>
  </si>
  <si>
    <t>Posición F36</t>
  </si>
  <si>
    <t>MAGGI Caldo En Polvo de Glln 28(10x7g)</t>
  </si>
  <si>
    <t>F36</t>
  </si>
  <si>
    <t>6410 - 0</t>
  </si>
  <si>
    <t>Posicion F37</t>
  </si>
  <si>
    <t>Posición F37</t>
  </si>
  <si>
    <t>MAGGI Caldo En Polvo de Verd 28(10x7g)</t>
  </si>
  <si>
    <t>F37</t>
  </si>
  <si>
    <t>Posicion F38</t>
  </si>
  <si>
    <t>Posición F38</t>
  </si>
  <si>
    <t>MAGGI SPPU Consome de Pollo 4(16x12g)</t>
  </si>
  <si>
    <t>6413 - 0</t>
  </si>
  <si>
    <t>F38</t>
  </si>
  <si>
    <t>Posicion F39</t>
  </si>
  <si>
    <t>Posición F39</t>
  </si>
  <si>
    <t>MAGGI Caldo de Costilla N130(12x10g)</t>
  </si>
  <si>
    <t>F39</t>
  </si>
  <si>
    <t>6414 - 0</t>
  </si>
  <si>
    <t>Posicion F40</t>
  </si>
  <si>
    <t>Posición F40</t>
  </si>
  <si>
    <t>MAGGI Caldo de Verdura N130(8x10g)</t>
  </si>
  <si>
    <t>F40</t>
  </si>
  <si>
    <t>Posicion F41</t>
  </si>
  <si>
    <t>Posición F41</t>
  </si>
  <si>
    <t>MAGGI Caldo Verduras N130(12x10g)</t>
  </si>
  <si>
    <t>F41</t>
  </si>
  <si>
    <t>6415 - 0</t>
  </si>
  <si>
    <t>Posicion F42</t>
  </si>
  <si>
    <t>Posición F42</t>
  </si>
  <si>
    <t>F42</t>
  </si>
  <si>
    <t>6416 - 0</t>
  </si>
  <si>
    <t>Posicion F43</t>
  </si>
  <si>
    <t>Posición F43</t>
  </si>
  <si>
    <t>MAGGI Caldo de Carne N130(8x10g)</t>
  </si>
  <si>
    <t>F43</t>
  </si>
  <si>
    <t>Posicion F44</t>
  </si>
  <si>
    <t>Posición F44</t>
  </si>
  <si>
    <t>6418 - 0</t>
  </si>
  <si>
    <t>F44</t>
  </si>
  <si>
    <t>Posicion F45</t>
  </si>
  <si>
    <t>Posición F45</t>
  </si>
  <si>
    <t>MAGGI Caldo de Carne N130(12x10g)</t>
  </si>
  <si>
    <t>F45</t>
  </si>
  <si>
    <t>Posicion F46</t>
  </si>
  <si>
    <t>6419 - 0</t>
  </si>
  <si>
    <t>Posición F46</t>
  </si>
  <si>
    <t>MAGGI SPPU Pollo Fideo 4(16x16g)</t>
  </si>
  <si>
    <t>F46</t>
  </si>
  <si>
    <t>Posicion F47</t>
  </si>
  <si>
    <t>Posición F47</t>
  </si>
  <si>
    <t>6420 - 0</t>
  </si>
  <si>
    <t>F47</t>
  </si>
  <si>
    <t>Posicion F48</t>
  </si>
  <si>
    <t>Posición F48</t>
  </si>
  <si>
    <t>F48</t>
  </si>
  <si>
    <t>6422 - 0</t>
  </si>
  <si>
    <t>Posicion F49</t>
  </si>
  <si>
    <t>Posición F49</t>
  </si>
  <si>
    <t>MAGGI Caldo de Costilla 30(8x10g)</t>
  </si>
  <si>
    <t>F49</t>
  </si>
  <si>
    <t>6425 - 0</t>
  </si>
  <si>
    <t>Posicion F50</t>
  </si>
  <si>
    <t>Posición F50</t>
  </si>
  <si>
    <t>MAGGI Caldo de Longaniza N130(8x10g)</t>
  </si>
  <si>
    <t>F50</t>
  </si>
  <si>
    <t>6427 - 0</t>
  </si>
  <si>
    <t>Posicion F51</t>
  </si>
  <si>
    <t>Posición F51</t>
  </si>
  <si>
    <t>MAGGI Caldo En Polvo de Carne 28(10x7g)</t>
  </si>
  <si>
    <t>F51</t>
  </si>
  <si>
    <t>Posicion G01</t>
  </si>
  <si>
    <t>6430 - 0</t>
  </si>
  <si>
    <t>a</t>
  </si>
  <si>
    <t>Posición G01</t>
  </si>
  <si>
    <t>6431 - 0</t>
  </si>
  <si>
    <t>G01</t>
  </si>
  <si>
    <t>Posicion G02</t>
  </si>
  <si>
    <t>Posición G02</t>
  </si>
  <si>
    <t>G02</t>
  </si>
  <si>
    <t>6432 - 0</t>
  </si>
  <si>
    <t>Posicion G03</t>
  </si>
  <si>
    <t>Posición G03</t>
  </si>
  <si>
    <t>G03</t>
  </si>
  <si>
    <t>Posicion G04</t>
  </si>
  <si>
    <t>Posición G04</t>
  </si>
  <si>
    <t>6433 - 0</t>
  </si>
  <si>
    <t>G04</t>
  </si>
  <si>
    <t>Posicion G05</t>
  </si>
  <si>
    <t>Posición G05</t>
  </si>
  <si>
    <t>G05</t>
  </si>
  <si>
    <t>Posicion G06</t>
  </si>
  <si>
    <t>6435 - 0</t>
  </si>
  <si>
    <t>Posición G06</t>
  </si>
  <si>
    <t>G06</t>
  </si>
  <si>
    <t>Posicion G07</t>
  </si>
  <si>
    <t>Posición G07</t>
  </si>
  <si>
    <t>6440 - 0</t>
  </si>
  <si>
    <t>G07</t>
  </si>
  <si>
    <t>Posicion G08</t>
  </si>
  <si>
    <t>Posición G08</t>
  </si>
  <si>
    <t>G08</t>
  </si>
  <si>
    <t>6441 - 0</t>
  </si>
  <si>
    <t>Posicion G09</t>
  </si>
  <si>
    <t>Posición G09</t>
  </si>
  <si>
    <t>G09</t>
  </si>
  <si>
    <t>Posicion G10</t>
  </si>
  <si>
    <t>Posición G10</t>
  </si>
  <si>
    <t>6454 - 0</t>
  </si>
  <si>
    <t>G10</t>
  </si>
  <si>
    <t>Posicion G11</t>
  </si>
  <si>
    <t>Posición G11</t>
  </si>
  <si>
    <t>G11</t>
  </si>
  <si>
    <t>6455 - 0</t>
  </si>
  <si>
    <t>Posicion G14</t>
  </si>
  <si>
    <t>Posición G14</t>
  </si>
  <si>
    <t>G14</t>
  </si>
  <si>
    <t>Posicion G15</t>
  </si>
  <si>
    <t>Posición G15</t>
  </si>
  <si>
    <t>Complemento nutricional NESSUCAR Tarro12x500g</t>
  </si>
  <si>
    <t>6463 - 0</t>
  </si>
  <si>
    <t>G15</t>
  </si>
  <si>
    <t>Posicion G16</t>
  </si>
  <si>
    <t>Posición G16</t>
  </si>
  <si>
    <t>Chocolate en polvo NESTLE Tarro24 x 400 GRM</t>
  </si>
  <si>
    <t>G16</t>
  </si>
  <si>
    <t>6479 - 0</t>
  </si>
  <si>
    <t>Galleta chip KUKY Mini PDQ 12%DCTO</t>
  </si>
  <si>
    <t>Posicion G17</t>
  </si>
  <si>
    <t>Posición G17</t>
  </si>
  <si>
    <t>G17</t>
  </si>
  <si>
    <t>Posicion G18</t>
  </si>
  <si>
    <t>6486 - 0</t>
  </si>
  <si>
    <t>Posición G18</t>
  </si>
  <si>
    <t>G18</t>
  </si>
  <si>
    <t>Posicion G20</t>
  </si>
  <si>
    <t>Posición G20</t>
  </si>
  <si>
    <t>G20</t>
  </si>
  <si>
    <t>6489 - 0</t>
  </si>
  <si>
    <t>Posicion G21</t>
  </si>
  <si>
    <t>Posición G21</t>
  </si>
  <si>
    <t>G21</t>
  </si>
  <si>
    <t>6494 - 0</t>
  </si>
  <si>
    <t>Posicion G22</t>
  </si>
  <si>
    <t>Posición G22</t>
  </si>
  <si>
    <t>G22</t>
  </si>
  <si>
    <t>Posicion G23</t>
  </si>
  <si>
    <t>Posición G23</t>
  </si>
  <si>
    <t>6501 - 0</t>
  </si>
  <si>
    <t>G23</t>
  </si>
  <si>
    <t>6502 - 00</t>
  </si>
  <si>
    <t>Posicion G24</t>
  </si>
  <si>
    <t>Posición G24</t>
  </si>
  <si>
    <t>G24</t>
  </si>
  <si>
    <t>6503 - 0</t>
  </si>
  <si>
    <t>Posicion G25</t>
  </si>
  <si>
    <t>Posición G25</t>
  </si>
  <si>
    <t>G25</t>
  </si>
  <si>
    <t>Posicion G26</t>
  </si>
  <si>
    <t>Posición G26</t>
  </si>
  <si>
    <t>6504 - 0</t>
  </si>
  <si>
    <t>SVELTY Skimmed Sfpk 12x800g CL</t>
  </si>
  <si>
    <t>G26</t>
  </si>
  <si>
    <t>Posicion G27</t>
  </si>
  <si>
    <t>Posición G27</t>
  </si>
  <si>
    <t>NESCAFE TRADICION Tarro PDQ 768x170gN1CL</t>
  </si>
  <si>
    <t>6505 - 0</t>
  </si>
  <si>
    <t>G27</t>
  </si>
  <si>
    <t>Posicion G28</t>
  </si>
  <si>
    <t>Posición G28</t>
  </si>
  <si>
    <t>G28</t>
  </si>
  <si>
    <t>6506 - 0</t>
  </si>
  <si>
    <t>Posicion G29</t>
  </si>
  <si>
    <t>Posición G29</t>
  </si>
  <si>
    <t>G29</t>
  </si>
  <si>
    <t>Posicion G30</t>
  </si>
  <si>
    <t>Posición G30</t>
  </si>
  <si>
    <t>6507 - 0</t>
  </si>
  <si>
    <t>G30</t>
  </si>
  <si>
    <t>Posicion G31</t>
  </si>
  <si>
    <t>Posición G31</t>
  </si>
  <si>
    <t>G31</t>
  </si>
  <si>
    <t>Posicion G32</t>
  </si>
  <si>
    <t>Posición G32</t>
  </si>
  <si>
    <t>6510 - 0</t>
  </si>
  <si>
    <t>G32</t>
  </si>
  <si>
    <t>Posicion G33</t>
  </si>
  <si>
    <t>Posición G33</t>
  </si>
  <si>
    <t>6(7x20g)</t>
  </si>
  <si>
    <t>G33</t>
  </si>
  <si>
    <t>6511 - 0</t>
  </si>
  <si>
    <t>Posicion G34</t>
  </si>
  <si>
    <t>Posición G34</t>
  </si>
  <si>
    <t>NESCAFE DOLCA Tarro 768x170g</t>
  </si>
  <si>
    <t>G34</t>
  </si>
  <si>
    <t>Posicion G35</t>
  </si>
  <si>
    <t>Posición G35</t>
  </si>
  <si>
    <t>6512 - 0</t>
  </si>
  <si>
    <t>NIDO LEP Instan 26%MG Sfpk 192x800g</t>
  </si>
  <si>
    <t>G35</t>
  </si>
  <si>
    <t>Posicion G36</t>
  </si>
  <si>
    <t>Posición G36</t>
  </si>
  <si>
    <t>Leche en polvo SVELTY Move 12x800g</t>
  </si>
  <si>
    <t>G36</t>
  </si>
  <si>
    <t>6513 - 0</t>
  </si>
  <si>
    <t>Posicion G37</t>
  </si>
  <si>
    <t>p1f9</t>
  </si>
  <si>
    <t>Posición G37</t>
  </si>
  <si>
    <t>G37</t>
  </si>
  <si>
    <t>Posicion G38</t>
  </si>
  <si>
    <t>Posición G38</t>
  </si>
  <si>
    <t>Cafe NESCAFE Tradicion sobres 77x194,4g CL</t>
  </si>
  <si>
    <t>6517 - 0</t>
  </si>
  <si>
    <t>G38</t>
  </si>
  <si>
    <t>Posicion H01</t>
  </si>
  <si>
    <t>Posición H01</t>
  </si>
  <si>
    <t>6518 - 0</t>
  </si>
  <si>
    <t>H01</t>
  </si>
  <si>
    <t>Posicion H02</t>
  </si>
  <si>
    <t>6545 - 0</t>
  </si>
  <si>
    <t>Posición H02</t>
  </si>
  <si>
    <t>H02</t>
  </si>
  <si>
    <t>Posicion H03</t>
  </si>
  <si>
    <t>Posición H03</t>
  </si>
  <si>
    <t>H03</t>
  </si>
  <si>
    <t>6545 - 01</t>
  </si>
  <si>
    <t>NESTLE LC Tar PDQ 1152x397g CL</t>
  </si>
  <si>
    <t>1152x397g</t>
  </si>
  <si>
    <t>Posicion H04</t>
  </si>
  <si>
    <t>Posición H04</t>
  </si>
  <si>
    <t>H04</t>
  </si>
  <si>
    <t>Posicion H05</t>
  </si>
  <si>
    <t>Posición H05</t>
  </si>
  <si>
    <t>6570 - 0</t>
  </si>
  <si>
    <t>H05</t>
  </si>
  <si>
    <t>Posicion H06</t>
  </si>
  <si>
    <t>Posición H06</t>
  </si>
  <si>
    <t>H06</t>
  </si>
  <si>
    <t>6571 - 0</t>
  </si>
  <si>
    <t>Posicion H07</t>
  </si>
  <si>
    <t>Posición H07</t>
  </si>
  <si>
    <t>H07</t>
  </si>
  <si>
    <t>Posicion H08</t>
  </si>
  <si>
    <t>Posición H08</t>
  </si>
  <si>
    <t>H08</t>
  </si>
  <si>
    <t>6573 - 0</t>
  </si>
  <si>
    <t>Posicion H09</t>
  </si>
  <si>
    <t>Posición H09</t>
  </si>
  <si>
    <t>H09</t>
  </si>
  <si>
    <t>Posicion H10</t>
  </si>
  <si>
    <t>Posición H10</t>
  </si>
  <si>
    <t>H10</t>
  </si>
  <si>
    <t>6574 - 0</t>
  </si>
  <si>
    <t>Posicion H11</t>
  </si>
  <si>
    <t>Posición H11</t>
  </si>
  <si>
    <t>H11</t>
  </si>
  <si>
    <t>Posicion I01</t>
  </si>
  <si>
    <t>Posición I01</t>
  </si>
  <si>
    <t>I01</t>
  </si>
  <si>
    <t>6575 - 0</t>
  </si>
  <si>
    <t>Posicion I02</t>
  </si>
  <si>
    <t>Posición I02</t>
  </si>
  <si>
    <t>CHEERIOS Multigrano Cereal CL 18x350g</t>
  </si>
  <si>
    <t>I02</t>
  </si>
  <si>
    <t>Posicion I03</t>
  </si>
  <si>
    <t>6582 - 0</t>
  </si>
  <si>
    <t>Posición I03</t>
  </si>
  <si>
    <t>GOLD Cereal 14x570g</t>
  </si>
  <si>
    <t>I03</t>
  </si>
  <si>
    <t>Posicion I04</t>
  </si>
  <si>
    <t>Posición I04</t>
  </si>
  <si>
    <t>I04</t>
  </si>
  <si>
    <t>6582 - 2</t>
  </si>
  <si>
    <t>Posicion I05</t>
  </si>
  <si>
    <t>Posición I05</t>
  </si>
  <si>
    <t>I05</t>
  </si>
  <si>
    <t>Posicion I06</t>
  </si>
  <si>
    <t>Posición I06</t>
  </si>
  <si>
    <t>6582 - 3</t>
  </si>
  <si>
    <t>I06</t>
  </si>
  <si>
    <t>Posicion I07</t>
  </si>
  <si>
    <t>Posición I07</t>
  </si>
  <si>
    <t>I07</t>
  </si>
  <si>
    <t>6582 - 4</t>
  </si>
  <si>
    <t>Posicion I08</t>
  </si>
  <si>
    <t>Posición I08</t>
  </si>
  <si>
    <t>I08</t>
  </si>
  <si>
    <t>Posicion I09</t>
  </si>
  <si>
    <t>Posición I09</t>
  </si>
  <si>
    <t>6582 - 5</t>
  </si>
  <si>
    <t>I09</t>
  </si>
  <si>
    <t>Posicion I10</t>
  </si>
  <si>
    <t>NESCAFE TRADICION Tarro PRMug 12x170gr</t>
  </si>
  <si>
    <t>I10</t>
  </si>
  <si>
    <t>6583 - 0</t>
  </si>
  <si>
    <t>TRADI</t>
  </si>
  <si>
    <t>Rev</t>
  </si>
  <si>
    <t>Posicion I11</t>
  </si>
  <si>
    <t>Posición I11</t>
  </si>
  <si>
    <t>Cafe NESCAFE Tradicion pack 12x(2x170g)</t>
  </si>
  <si>
    <t>I11</t>
  </si>
  <si>
    <t>6589 - 0</t>
  </si>
  <si>
    <t>Posicion I12</t>
  </si>
  <si>
    <t>Posición I12</t>
  </si>
  <si>
    <t>I12</t>
  </si>
  <si>
    <t>Posicion I13</t>
  </si>
  <si>
    <t>Posición I13</t>
  </si>
  <si>
    <t>I13</t>
  </si>
  <si>
    <t>6591 - 0</t>
  </si>
  <si>
    <t>Posicion I14</t>
  </si>
  <si>
    <t>Posición I14</t>
  </si>
  <si>
    <t>I14</t>
  </si>
  <si>
    <t>6595 - 0</t>
  </si>
  <si>
    <t>Posicion I15</t>
  </si>
  <si>
    <t>6598 - 0</t>
  </si>
  <si>
    <t>Posición I15</t>
  </si>
  <si>
    <t>I15</t>
  </si>
  <si>
    <t>Posicion J01</t>
  </si>
  <si>
    <t>6599 - 0</t>
  </si>
  <si>
    <t>Posición J01</t>
  </si>
  <si>
    <t>PK Colado Pollo verdura 205 3x2</t>
  </si>
  <si>
    <t>J01</t>
  </si>
  <si>
    <t>PACK</t>
  </si>
  <si>
    <t>Posicion J02</t>
  </si>
  <si>
    <t>Posición J02</t>
  </si>
  <si>
    <t>PK Picados Pollo verdura 205 3x2</t>
  </si>
  <si>
    <t>6600 - 0</t>
  </si>
  <si>
    <t>J02</t>
  </si>
  <si>
    <t>Posicion J03</t>
  </si>
  <si>
    <t>Posición J03</t>
  </si>
  <si>
    <t>J03</t>
  </si>
  <si>
    <t>6601 - 0</t>
  </si>
  <si>
    <t>Posicion J04</t>
  </si>
  <si>
    <t>Posición J04</t>
  </si>
  <si>
    <t>PK 3 Estuches Capucchino (15%)(B2B)</t>
  </si>
  <si>
    <t>J04</t>
  </si>
  <si>
    <t>6608 - 0</t>
  </si>
  <si>
    <t>Posicion J05</t>
  </si>
  <si>
    <t>Posición J05</t>
  </si>
  <si>
    <t>J05</t>
  </si>
  <si>
    <t>Posicion J06</t>
  </si>
  <si>
    <t>Posición J06</t>
  </si>
  <si>
    <t>6616 - 0</t>
  </si>
  <si>
    <t>J06</t>
  </si>
  <si>
    <t>Posicion J07</t>
  </si>
  <si>
    <t>Posición J07</t>
  </si>
  <si>
    <t>J07</t>
  </si>
  <si>
    <t>6619 - 1</t>
  </si>
  <si>
    <t>Posicion J08</t>
  </si>
  <si>
    <t>Posición J08</t>
  </si>
  <si>
    <t>J08</t>
  </si>
  <si>
    <t>Posicion J09</t>
  </si>
  <si>
    <t>Posición J09</t>
  </si>
  <si>
    <t>PK2CHOCAPIC100G+2TRIX100G+2CEREALKITKAT25G+15%DCTO</t>
  </si>
  <si>
    <t>6619 - 2</t>
  </si>
  <si>
    <t>J09</t>
  </si>
  <si>
    <t>Posicion J10</t>
  </si>
  <si>
    <t>Posición J10</t>
  </si>
  <si>
    <t>2CERMILO100G+2CERZUCOSOS100G2CERKITKAT+25G+15%DTO</t>
  </si>
  <si>
    <t>J10</t>
  </si>
  <si>
    <t>6634 - 0</t>
  </si>
  <si>
    <t>Posicion J11</t>
  </si>
  <si>
    <t>Posición J11</t>
  </si>
  <si>
    <t>PK Cereales 100g 2Chocapic+2Trix+2Milo+2Zuc+20%B2B</t>
  </si>
  <si>
    <t>J11</t>
  </si>
  <si>
    <t>6635 - 0</t>
  </si>
  <si>
    <t>Posicion J12</t>
  </si>
  <si>
    <t>Posición J12</t>
  </si>
  <si>
    <t>PK Cereales 100g 2Chocapic+2Trix+1Milo+1Zuc +15%</t>
  </si>
  <si>
    <t>J12</t>
  </si>
  <si>
    <t>Posicion J13</t>
  </si>
  <si>
    <t>Posición J13</t>
  </si>
  <si>
    <t>PK 6 SOPAS Pollofideos6 SOPASCostilla 10% DCTO .</t>
  </si>
  <si>
    <t>6636 - 0</t>
  </si>
  <si>
    <t>J13</t>
  </si>
  <si>
    <t>Posicion J14</t>
  </si>
  <si>
    <t>Posición J14</t>
  </si>
  <si>
    <t>PK Caldo de Gallina 48 unidades + 25% (B2B)</t>
  </si>
  <si>
    <t>J14</t>
  </si>
  <si>
    <t>6639 - 0</t>
  </si>
  <si>
    <t>Posicion J15</t>
  </si>
  <si>
    <t>Posición J15</t>
  </si>
  <si>
    <t>6640 - 0</t>
  </si>
  <si>
    <t>J15</t>
  </si>
  <si>
    <t>Posicion J16</t>
  </si>
  <si>
    <t>Posición J16</t>
  </si>
  <si>
    <t>J16</t>
  </si>
  <si>
    <t>6641 - 0</t>
  </si>
  <si>
    <t>Posicion J17</t>
  </si>
  <si>
    <t>Posición J17</t>
  </si>
  <si>
    <t>PK 4 CREMAS NESTLE 157 GR + 15% DESCUENTO</t>
  </si>
  <si>
    <t>J17</t>
  </si>
  <si>
    <t>Posicion J18</t>
  </si>
  <si>
    <t>6663 - 0</t>
  </si>
  <si>
    <t>Posición J18</t>
  </si>
  <si>
    <t>PK 4 CREMAS NESTLE 236 GR + 15% DESCUENTO</t>
  </si>
  <si>
    <t>J18</t>
  </si>
  <si>
    <t>Posicion J19</t>
  </si>
  <si>
    <t>Posición J19</t>
  </si>
  <si>
    <t>6664 - 0</t>
  </si>
  <si>
    <t>PK 8 Manjar 200g + 20% DCTO(B2B)</t>
  </si>
  <si>
    <t>J19</t>
  </si>
  <si>
    <t>Posicion J20</t>
  </si>
  <si>
    <t>6673 - 0</t>
  </si>
  <si>
    <t>Posición J20</t>
  </si>
  <si>
    <t>6675 - 0</t>
  </si>
  <si>
    <t>J20</t>
  </si>
  <si>
    <t>6676 - 0</t>
  </si>
  <si>
    <t>Posicion J21</t>
  </si>
  <si>
    <t>Posición J21</t>
  </si>
  <si>
    <t>J21</t>
  </si>
  <si>
    <t>Posicion J22</t>
  </si>
  <si>
    <t>Posición J22</t>
  </si>
  <si>
    <t>6677 - 0</t>
  </si>
  <si>
    <t>J22</t>
  </si>
  <si>
    <t>6679 - 0</t>
  </si>
  <si>
    <t>Posicion J23</t>
  </si>
  <si>
    <t>Posición J23</t>
  </si>
  <si>
    <t>PK 2Capu+2Vain+Moka+Dble+Crmel+Brwn+POLERON (B2B).</t>
  </si>
  <si>
    <t>J23</t>
  </si>
  <si>
    <t>Posicion J24</t>
  </si>
  <si>
    <t>Posición J24</t>
  </si>
  <si>
    <t>PK 2Capu+2Vain+Moka+Dble+Crmel+Brwn+POLERON REGALO-</t>
  </si>
  <si>
    <t>6680 - 0</t>
  </si>
  <si>
    <t>J24</t>
  </si>
  <si>
    <t>Posicion J25</t>
  </si>
  <si>
    <t>Posición J25</t>
  </si>
  <si>
    <t>PK 1 NESCAFE 170GR + 1 STICK NESCAFE +PARAGUA</t>
  </si>
  <si>
    <t>6682 - 0</t>
  </si>
  <si>
    <t>J25</t>
  </si>
  <si>
    <t>Posicion J26</t>
  </si>
  <si>
    <t>Posición J26</t>
  </si>
  <si>
    <t>J26</t>
  </si>
  <si>
    <t>6683 - 0</t>
  </si>
  <si>
    <t>Posicion J27</t>
  </si>
  <si>
    <t>Posición J27</t>
  </si>
  <si>
    <t>J27</t>
  </si>
  <si>
    <t>Posicion J28</t>
  </si>
  <si>
    <t>Posición J28</t>
  </si>
  <si>
    <t>J28</t>
  </si>
  <si>
    <t>Posicion J29</t>
  </si>
  <si>
    <t>Posición J29</t>
  </si>
  <si>
    <t>PK Stick173g + 5 Trad 50g + POLERON REGALO</t>
  </si>
  <si>
    <t>6692 - 0</t>
  </si>
  <si>
    <t>J29</t>
  </si>
  <si>
    <t>Posicion J30</t>
  </si>
  <si>
    <t>6692 - 2</t>
  </si>
  <si>
    <t>Posición J30</t>
  </si>
  <si>
    <t>PK Stick173g+5Trad50g+Vain+Cappu+POLERON REGALO</t>
  </si>
  <si>
    <t>J30</t>
  </si>
  <si>
    <t>6692 - 3</t>
  </si>
  <si>
    <t>Posicion J31</t>
  </si>
  <si>
    <t>Posición J31</t>
  </si>
  <si>
    <t>PK Mixes Cappu+Vain+Moka+Doble +POLERON REGALO</t>
  </si>
  <si>
    <t>J31</t>
  </si>
  <si>
    <t>Posicion J32</t>
  </si>
  <si>
    <t>Posición J32</t>
  </si>
  <si>
    <t>6692 - 4</t>
  </si>
  <si>
    <t>J32</t>
  </si>
  <si>
    <t>Posicion J33</t>
  </si>
  <si>
    <t>Posición J33</t>
  </si>
  <si>
    <t>6692 - 5</t>
  </si>
  <si>
    <t>J33</t>
  </si>
  <si>
    <t>Posicion J34</t>
  </si>
  <si>
    <t>Posición J34</t>
  </si>
  <si>
    <t>J34</t>
  </si>
  <si>
    <t>6706 - 0</t>
  </si>
  <si>
    <t>Posicion J35</t>
  </si>
  <si>
    <t>Posición J35</t>
  </si>
  <si>
    <t>J35</t>
  </si>
  <si>
    <t>Posicion J36</t>
  </si>
  <si>
    <t>6707 - 0</t>
  </si>
  <si>
    <t>Posición J36</t>
  </si>
  <si>
    <t>J36</t>
  </si>
  <si>
    <t>Posicion J37</t>
  </si>
  <si>
    <t>Posición J37</t>
  </si>
  <si>
    <t>6708 - 0</t>
  </si>
  <si>
    <t>J37</t>
  </si>
  <si>
    <t>Posicion K01</t>
  </si>
  <si>
    <t>Posición K01</t>
  </si>
  <si>
    <t>Galletas MCKAY Soda Clasica20 x 180 GRM</t>
  </si>
  <si>
    <t>6710 - 0</t>
  </si>
  <si>
    <t>K01</t>
  </si>
  <si>
    <t>6711 - 0</t>
  </si>
  <si>
    <t>Posicion K02</t>
  </si>
  <si>
    <t>Posición K02</t>
  </si>
  <si>
    <t>6712 - 0</t>
  </si>
  <si>
    <t>K02</t>
  </si>
  <si>
    <t>p1f10</t>
  </si>
  <si>
    <t>Posicion K03</t>
  </si>
  <si>
    <t>Posición K03</t>
  </si>
  <si>
    <t>TRITON Mini Galleta Vainilla 42x40g</t>
  </si>
  <si>
    <t>6713 - 0</t>
  </si>
  <si>
    <t>K03</t>
  </si>
  <si>
    <t>Posicion K04</t>
  </si>
  <si>
    <t>Posición K04</t>
  </si>
  <si>
    <t>Galletas GRILL Clasica42 x 35 GRM</t>
  </si>
  <si>
    <t>K04</t>
  </si>
  <si>
    <t>6714 - 0</t>
  </si>
  <si>
    <t>Posicion K05</t>
  </si>
  <si>
    <t>Posición K05</t>
  </si>
  <si>
    <t>K05</t>
  </si>
  <si>
    <t>6715 - 0</t>
  </si>
  <si>
    <t>Posicion K06</t>
  </si>
  <si>
    <t>Posición K06</t>
  </si>
  <si>
    <t>K06</t>
  </si>
  <si>
    <t>6725 - 0</t>
  </si>
  <si>
    <t>Posicion K07</t>
  </si>
  <si>
    <t>Posición K07</t>
  </si>
  <si>
    <t>K07</t>
  </si>
  <si>
    <t>6728 - 0</t>
  </si>
  <si>
    <t>Posicion K08</t>
  </si>
  <si>
    <t>Posición K08</t>
  </si>
  <si>
    <t>K08</t>
  </si>
  <si>
    <t>Posicion K09</t>
  </si>
  <si>
    <t>Posición K09</t>
  </si>
  <si>
    <t>6729 - 0</t>
  </si>
  <si>
    <t>K09</t>
  </si>
  <si>
    <t>Posicion K10</t>
  </si>
  <si>
    <t>Posición K10</t>
  </si>
  <si>
    <t>6729 - 1</t>
  </si>
  <si>
    <t>PK 6 Pure Maggi 187g + 15% B2B</t>
  </si>
  <si>
    <t>K10</t>
  </si>
  <si>
    <t>Posicion K11</t>
  </si>
  <si>
    <t>Posición K11</t>
  </si>
  <si>
    <t>K11</t>
  </si>
  <si>
    <t>6729 - 2</t>
  </si>
  <si>
    <t>PK 6 Pure Maggi 187g (25%) (B2B)</t>
  </si>
  <si>
    <t>Posicion K12</t>
  </si>
  <si>
    <t>Posición K12</t>
  </si>
  <si>
    <t>Galleta chip KUKY Mini 42 x 40 GRM</t>
  </si>
  <si>
    <t>K12</t>
  </si>
  <si>
    <t>6731 - 0</t>
  </si>
  <si>
    <t>Posicion K13</t>
  </si>
  <si>
    <t>Posición K13</t>
  </si>
  <si>
    <t>K13</t>
  </si>
  <si>
    <t>Posicion K14</t>
  </si>
  <si>
    <t>6733 - 0</t>
  </si>
  <si>
    <t>Posición K14</t>
  </si>
  <si>
    <t>K14</t>
  </si>
  <si>
    <t>Posicion K15</t>
  </si>
  <si>
    <t>Posición K15</t>
  </si>
  <si>
    <t>6735 - 1</t>
  </si>
  <si>
    <t>K15</t>
  </si>
  <si>
    <t>Posicion K16</t>
  </si>
  <si>
    <t>Posición K16</t>
  </si>
  <si>
    <t>6738 - 0</t>
  </si>
  <si>
    <t>KITKAT 4Fngr Trad 30(3x41.5g) PRPack CL</t>
  </si>
  <si>
    <t>303x415g</t>
  </si>
  <si>
    <t>K16</t>
  </si>
  <si>
    <t>Posicion K17</t>
  </si>
  <si>
    <t>Posición K17</t>
  </si>
  <si>
    <t>K17</t>
  </si>
  <si>
    <t>6740 - 0</t>
  </si>
  <si>
    <t>Posicion K18</t>
  </si>
  <si>
    <t>Posición K18</t>
  </si>
  <si>
    <t>NESTLE MCKAY CRIOLLITA 20x120g</t>
  </si>
  <si>
    <t>K18</t>
  </si>
  <si>
    <t>6741 - 0</t>
  </si>
  <si>
    <t>Posicion K19</t>
  </si>
  <si>
    <t>Posición K19</t>
  </si>
  <si>
    <t>K19</t>
  </si>
  <si>
    <t>6741 - 5</t>
  </si>
  <si>
    <t>Posicion L01</t>
  </si>
  <si>
    <t>Posición L01</t>
  </si>
  <si>
    <t>L01</t>
  </si>
  <si>
    <t>6742 - 0</t>
  </si>
  <si>
    <t>Posicion L02</t>
  </si>
  <si>
    <t>Posición L02</t>
  </si>
  <si>
    <t>NESTLE MCKAY AGUAGallFamiliarN1CL20x180g</t>
  </si>
  <si>
    <t>L02</t>
  </si>
  <si>
    <t>Posicion L03</t>
  </si>
  <si>
    <t>Posición L03</t>
  </si>
  <si>
    <t>NEST MC AGUA Galleta Sin Sal N1CL20x180g</t>
  </si>
  <si>
    <t>6743 - 0</t>
  </si>
  <si>
    <t>L03</t>
  </si>
  <si>
    <t>Posicion L04</t>
  </si>
  <si>
    <t>Posición L04</t>
  </si>
  <si>
    <t>Galletas MCKAY Mini Vino 42 x 40 GRM</t>
  </si>
  <si>
    <t>6752 - 0</t>
  </si>
  <si>
    <t>L04</t>
  </si>
  <si>
    <t>Posicion L05</t>
  </si>
  <si>
    <t>Posición L05</t>
  </si>
  <si>
    <t>TRITON Mini Galleta Chocolate 42x40g</t>
  </si>
  <si>
    <t>L05</t>
  </si>
  <si>
    <t>6754 - 0</t>
  </si>
  <si>
    <t>Posicion L06</t>
  </si>
  <si>
    <t>Posición L06</t>
  </si>
  <si>
    <t>NESTLE MC KAY MiniGalletaMant 42x40gN1CL</t>
  </si>
  <si>
    <t>L06</t>
  </si>
  <si>
    <t>6755 - 0</t>
  </si>
  <si>
    <t>Posicion L07</t>
  </si>
  <si>
    <t>Posición L07</t>
  </si>
  <si>
    <t>Galletas MCKAY Mini Niza 42 x 40 GRM</t>
  </si>
  <si>
    <t>L07</t>
  </si>
  <si>
    <t>Posicion L08</t>
  </si>
  <si>
    <t>Posición L08</t>
  </si>
  <si>
    <t>6767 - 0</t>
  </si>
  <si>
    <t>NESTLE MC KAY MiniGalletaLm 42x40gN1CL</t>
  </si>
  <si>
    <t>L08</t>
  </si>
  <si>
    <t>Posicion L09</t>
  </si>
  <si>
    <t>Posición L09</t>
  </si>
  <si>
    <t>NESTLE MC KAY MiniGalletaCoco 42x40gN1CL</t>
  </si>
  <si>
    <t>6768 - 0</t>
  </si>
  <si>
    <t>L09</t>
  </si>
  <si>
    <t>Posicion L10</t>
  </si>
  <si>
    <t>Posición L10</t>
  </si>
  <si>
    <t>6769 - 0</t>
  </si>
  <si>
    <t>L10</t>
  </si>
  <si>
    <t>Posicion L11</t>
  </si>
  <si>
    <t>Posición L11</t>
  </si>
  <si>
    <t>6771 - 0</t>
  </si>
  <si>
    <t>L11</t>
  </si>
  <si>
    <t>Posicion L12</t>
  </si>
  <si>
    <t>Posición L12</t>
  </si>
  <si>
    <t>6775 - 0</t>
  </si>
  <si>
    <t>L12</t>
  </si>
  <si>
    <t>Posicion M01</t>
  </si>
  <si>
    <t>Posición M01</t>
  </si>
  <si>
    <t>M01</t>
  </si>
  <si>
    <t>6792 - 0</t>
  </si>
  <si>
    <t>6794 - 0</t>
  </si>
  <si>
    <t>Posicion M02</t>
  </si>
  <si>
    <t>Posición M02</t>
  </si>
  <si>
    <t>6796 - 0</t>
  </si>
  <si>
    <t>M02</t>
  </si>
  <si>
    <t>Posicion M03</t>
  </si>
  <si>
    <t>Posición M03</t>
  </si>
  <si>
    <t>NESTLE MCKAY Galleta Vino CL28x155g</t>
  </si>
  <si>
    <t>M03</t>
  </si>
  <si>
    <t>6802 - 0</t>
  </si>
  <si>
    <t>Posicion M04</t>
  </si>
  <si>
    <t>Posición M04</t>
  </si>
  <si>
    <t>MOROCHA Family Galleta 22x120g CL</t>
  </si>
  <si>
    <t>M04</t>
  </si>
  <si>
    <t>6807 - 0</t>
  </si>
  <si>
    <t>Posicion M05</t>
  </si>
  <si>
    <t>Posición M05</t>
  </si>
  <si>
    <t>NESTLE MCKAY MARAVILLA Gall Paquete 30x120g</t>
  </si>
  <si>
    <t>M05</t>
  </si>
  <si>
    <t>6811 - 0</t>
  </si>
  <si>
    <t>Posicion M06</t>
  </si>
  <si>
    <t>Posición M06</t>
  </si>
  <si>
    <t>Galleta chip KUKY ChipChipers20 x 190grs</t>
  </si>
  <si>
    <t>M06</t>
  </si>
  <si>
    <t>Posicion M07</t>
  </si>
  <si>
    <t>6813 - 0</t>
  </si>
  <si>
    <t>Posición M07</t>
  </si>
  <si>
    <t>M07</t>
  </si>
  <si>
    <t>Posicion M08</t>
  </si>
  <si>
    <t>Posición M08</t>
  </si>
  <si>
    <t>Galletas MCKAY Mantequilla24 x 140 GRM</t>
  </si>
  <si>
    <t>6818 - 0</t>
  </si>
  <si>
    <t>M08</t>
  </si>
  <si>
    <t>Posicion M09</t>
  </si>
  <si>
    <t>Posición M09</t>
  </si>
  <si>
    <t>M09</t>
  </si>
  <si>
    <t>6819 - 0</t>
  </si>
  <si>
    <t>Posicion M10</t>
  </si>
  <si>
    <t>Posición M10</t>
  </si>
  <si>
    <t>M10</t>
  </si>
  <si>
    <t>6819 - 1</t>
  </si>
  <si>
    <t>Posicion M11</t>
  </si>
  <si>
    <t>Posición M11</t>
  </si>
  <si>
    <t>M11</t>
  </si>
  <si>
    <t>6819 - 2</t>
  </si>
  <si>
    <t>Posicion N01</t>
  </si>
  <si>
    <t>Posición N01</t>
  </si>
  <si>
    <t>Galletas MCKAY Coco30 x 120 GRM</t>
  </si>
  <si>
    <t>N01</t>
  </si>
  <si>
    <t>Posicion N02</t>
  </si>
  <si>
    <t>6819 - 3</t>
  </si>
  <si>
    <t>Posición N02</t>
  </si>
  <si>
    <t>Galletas MCKAY Soda Light 20 x 180 GRM</t>
  </si>
  <si>
    <t>N02</t>
  </si>
  <si>
    <t>Posicion N03</t>
  </si>
  <si>
    <t>Posición N03</t>
  </si>
  <si>
    <t>NESTLE MCKAY Gall Limon Pq 30x120g CL</t>
  </si>
  <si>
    <t>6820 - 0</t>
  </si>
  <si>
    <t>N03</t>
  </si>
  <si>
    <t>Posicion N04</t>
  </si>
  <si>
    <t>Posición N04</t>
  </si>
  <si>
    <t>Galleta KUKY ChipChipers Chocolate Blanco20x190g</t>
  </si>
  <si>
    <t>6820 - 2</t>
  </si>
  <si>
    <t>N04</t>
  </si>
  <si>
    <t>Posicion N05</t>
  </si>
  <si>
    <t>Posición N05</t>
  </si>
  <si>
    <t>TRENCITO Galleta Cubierta 40x130g</t>
  </si>
  <si>
    <t>N05</t>
  </si>
  <si>
    <t>6820 - 3</t>
  </si>
  <si>
    <t>Posicion N06</t>
  </si>
  <si>
    <t>Posición N06</t>
  </si>
  <si>
    <t>N06</t>
  </si>
  <si>
    <t>Posicion N07</t>
  </si>
  <si>
    <t>6820 - 5</t>
  </si>
  <si>
    <t>Posición N07</t>
  </si>
  <si>
    <t>Galletas MCKAY Niza24 x 150 GRM</t>
  </si>
  <si>
    <t>N07</t>
  </si>
  <si>
    <t>Posicion N08</t>
  </si>
  <si>
    <t>Posición N08</t>
  </si>
  <si>
    <t>Galleta GRILL Clasica12x140g</t>
  </si>
  <si>
    <t>6822 - 0</t>
  </si>
  <si>
    <t>N08</t>
  </si>
  <si>
    <t>Posicion N09</t>
  </si>
  <si>
    <t>Posición N09</t>
  </si>
  <si>
    <t>6823 - 0</t>
  </si>
  <si>
    <t>N09</t>
  </si>
  <si>
    <t>Posicion N10</t>
  </si>
  <si>
    <t>Posición N10</t>
  </si>
  <si>
    <t>Galleta chip KUKY Chocolate30 x 120 GRM</t>
  </si>
  <si>
    <t>N10</t>
  </si>
  <si>
    <t>6824 - 0</t>
  </si>
  <si>
    <t>Posicion N11</t>
  </si>
  <si>
    <t>Posición N11</t>
  </si>
  <si>
    <t>Galleta chip KUKY Clasica30 x 120 GRM</t>
  </si>
  <si>
    <t>N11</t>
  </si>
  <si>
    <t>6825 - 0</t>
  </si>
  <si>
    <t>6826 - 0</t>
  </si>
  <si>
    <t>Posicion N12</t>
  </si>
  <si>
    <t>Posición N12</t>
  </si>
  <si>
    <t>N12</t>
  </si>
  <si>
    <t>Posicion N13</t>
  </si>
  <si>
    <t>6834 - 0</t>
  </si>
  <si>
    <t>Posición N13</t>
  </si>
  <si>
    <t>MOROCHA Mini Galleta 24x50g N1 CL</t>
  </si>
  <si>
    <t>N13</t>
  </si>
  <si>
    <t>6834 - 01</t>
  </si>
  <si>
    <t>Posicion N14</t>
  </si>
  <si>
    <t>Posición N14</t>
  </si>
  <si>
    <t>6835 - 0</t>
  </si>
  <si>
    <t>TRITON Reg GallChocolate Medio PDQ 127.6kg CL</t>
  </si>
  <si>
    <t>N14</t>
  </si>
  <si>
    <t>Posicion N15</t>
  </si>
  <si>
    <t>Posición N15</t>
  </si>
  <si>
    <t>6836 - 0</t>
  </si>
  <si>
    <t>N15</t>
  </si>
  <si>
    <t>Posicion N16</t>
  </si>
  <si>
    <t>Posición N16</t>
  </si>
  <si>
    <t>N16</t>
  </si>
  <si>
    <t>6837 - 0</t>
  </si>
  <si>
    <t>Posicion N17</t>
  </si>
  <si>
    <t>Posición N17</t>
  </si>
  <si>
    <t>N17</t>
  </si>
  <si>
    <t>Posicion O01</t>
  </si>
  <si>
    <t>Posición O01</t>
  </si>
  <si>
    <t>PK 15 Kuky 120 Gramos 15% DCTO</t>
  </si>
  <si>
    <t>6868 - 1</t>
  </si>
  <si>
    <t>O01</t>
  </si>
  <si>
    <t>Posicion O02</t>
  </si>
  <si>
    <t>Posición O02</t>
  </si>
  <si>
    <t>6872 - 0</t>
  </si>
  <si>
    <t>O02</t>
  </si>
  <si>
    <t>Posicion O03</t>
  </si>
  <si>
    <t>Posición O03</t>
  </si>
  <si>
    <t>PK 15 Kuky clasica 120g con 15%(B2B)</t>
  </si>
  <si>
    <t>O03</t>
  </si>
  <si>
    <t>6874 - 0</t>
  </si>
  <si>
    <t>Posicion O04</t>
  </si>
  <si>
    <t>Posición O04</t>
  </si>
  <si>
    <t>p1f11</t>
  </si>
  <si>
    <t>O04</t>
  </si>
  <si>
    <t>6875 - 1</t>
  </si>
  <si>
    <t>Posicion O05</t>
  </si>
  <si>
    <t>Posición O05</t>
  </si>
  <si>
    <t>O05</t>
  </si>
  <si>
    <t>Posicion O06</t>
  </si>
  <si>
    <t>Posición O06</t>
  </si>
  <si>
    <t>6888 - 0</t>
  </si>
  <si>
    <t>O06</t>
  </si>
  <si>
    <t>Posicion O07</t>
  </si>
  <si>
    <t>Posición O07</t>
  </si>
  <si>
    <t>PK 5GALLVINO155G +1TRENCGALL CHOCOMANI100G+15%DTO</t>
  </si>
  <si>
    <t>6894 - 0</t>
  </si>
  <si>
    <t>O07</t>
  </si>
  <si>
    <t>Posicion O08</t>
  </si>
  <si>
    <t>Posición O08</t>
  </si>
  <si>
    <t>O08</t>
  </si>
  <si>
    <t>6895 - 0</t>
  </si>
  <si>
    <t>Posicion O09</t>
  </si>
  <si>
    <t>Posición O09</t>
  </si>
  <si>
    <t>PK 4 SODA180GR+1TRENCITO CHOCOBISCUIT +15%DCTO</t>
  </si>
  <si>
    <t>O09</t>
  </si>
  <si>
    <t>6896 - 0</t>
  </si>
  <si>
    <t>Posicion O10</t>
  </si>
  <si>
    <t>Posición O10</t>
  </si>
  <si>
    <t>O10</t>
  </si>
  <si>
    <t>Posicion O11</t>
  </si>
  <si>
    <t>Posición O11</t>
  </si>
  <si>
    <t>6897 - 0</t>
  </si>
  <si>
    <t>O11</t>
  </si>
  <si>
    <t>Posicion O12</t>
  </si>
  <si>
    <t>Posición O12</t>
  </si>
  <si>
    <t>PK 5 Alteza Frutilla + 1 Gratis (B2B).</t>
  </si>
  <si>
    <t>O12</t>
  </si>
  <si>
    <t>Posicion O13</t>
  </si>
  <si>
    <t>Posición O13</t>
  </si>
  <si>
    <t>PK 5 Alteza Chirimoya + 1 Gratis (B2B) (DV).</t>
  </si>
  <si>
    <t>O13</t>
  </si>
  <si>
    <t>Posicion O14</t>
  </si>
  <si>
    <t>Posición O14</t>
  </si>
  <si>
    <t>O14</t>
  </si>
  <si>
    <t>Posicion O15</t>
  </si>
  <si>
    <t>Posición O15</t>
  </si>
  <si>
    <t>PK 4 MINI NIZA + 21.20% DCTO (B2B)</t>
  </si>
  <si>
    <t>O15</t>
  </si>
  <si>
    <t>Posicion O16</t>
  </si>
  <si>
    <t>Posición O16</t>
  </si>
  <si>
    <t>PK 4 MINI NIZA + 21.20% DCTO (DV)</t>
  </si>
  <si>
    <t>O16</t>
  </si>
  <si>
    <t>Posicion O17</t>
  </si>
  <si>
    <t>Posición O17</t>
  </si>
  <si>
    <t>O17</t>
  </si>
  <si>
    <t>Posicion O18</t>
  </si>
  <si>
    <t>Posición O18</t>
  </si>
  <si>
    <t>O18</t>
  </si>
  <si>
    <t>Posicion O19</t>
  </si>
  <si>
    <t>Posición O19</t>
  </si>
  <si>
    <t>PK 4 MINI VINO + 21.20% DCTO (B2B)</t>
  </si>
  <si>
    <t>O19</t>
  </si>
  <si>
    <t>Posicion O20</t>
  </si>
  <si>
    <t>Posición O20</t>
  </si>
  <si>
    <t>PK 4 MINI VINO 21.20% DCTO (DV)</t>
  </si>
  <si>
    <t>O20</t>
  </si>
  <si>
    <t>Posicion O21</t>
  </si>
  <si>
    <t>Posición O21</t>
  </si>
  <si>
    <t>PK 4 MINI LIMON + 21.20% DCTO (B2B)</t>
  </si>
  <si>
    <t>O21</t>
  </si>
  <si>
    <t>Posicion O22</t>
  </si>
  <si>
    <t>Posición O22</t>
  </si>
  <si>
    <t>PK 4 MINI LIMON + 21.20% DCTO (DV)</t>
  </si>
  <si>
    <t>O22</t>
  </si>
  <si>
    <t>Posicion O23</t>
  </si>
  <si>
    <t>Posición O23</t>
  </si>
  <si>
    <t>O23</t>
  </si>
  <si>
    <t>Posicion O24</t>
  </si>
  <si>
    <t>Posición O24</t>
  </si>
  <si>
    <t>O24</t>
  </si>
  <si>
    <t>Posicion O25</t>
  </si>
  <si>
    <t>Posición O25</t>
  </si>
  <si>
    <t>O25</t>
  </si>
  <si>
    <t>Posicion O26</t>
  </si>
  <si>
    <t>Posición O26</t>
  </si>
  <si>
    <t>O26</t>
  </si>
  <si>
    <t>6898 - 0</t>
  </si>
  <si>
    <t>Posicion O27</t>
  </si>
  <si>
    <t>Posición O27</t>
  </si>
  <si>
    <t>O27</t>
  </si>
  <si>
    <t>Posicion O28</t>
  </si>
  <si>
    <t>Posición O28</t>
  </si>
  <si>
    <t>O28</t>
  </si>
  <si>
    <t>6917 - 0</t>
  </si>
  <si>
    <t>Posicion O29</t>
  </si>
  <si>
    <t>Posición O29</t>
  </si>
  <si>
    <t>O29</t>
  </si>
  <si>
    <t>Posicion O30</t>
  </si>
  <si>
    <t>6920 - 0</t>
  </si>
  <si>
    <t>Posición O30</t>
  </si>
  <si>
    <t>PK 3 MOROCHAS FAMILIAR 120GR+2MOROCHA CRUNCHY GRATIS</t>
  </si>
  <si>
    <t>O30</t>
  </si>
  <si>
    <t>6923 - 0</t>
  </si>
  <si>
    <t>Posicion O31</t>
  </si>
  <si>
    <t>Posición O31</t>
  </si>
  <si>
    <t>O31</t>
  </si>
  <si>
    <t>6926 - 0</t>
  </si>
  <si>
    <t>Posicion O32</t>
  </si>
  <si>
    <t>Posición O32</t>
  </si>
  <si>
    <t>O32</t>
  </si>
  <si>
    <t>6927 - 0</t>
  </si>
  <si>
    <t>Posicion O33</t>
  </si>
  <si>
    <t>Posición O33</t>
  </si>
  <si>
    <t>O33</t>
  </si>
  <si>
    <t>Posicion P01</t>
  </si>
  <si>
    <t>Posición P01</t>
  </si>
  <si>
    <t>6928 - 0</t>
  </si>
  <si>
    <t>P01</t>
  </si>
  <si>
    <t>Posicion P02</t>
  </si>
  <si>
    <t>Posición P02</t>
  </si>
  <si>
    <t>P02</t>
  </si>
  <si>
    <t>6932 - 0</t>
  </si>
  <si>
    <t>6933 - 0</t>
  </si>
  <si>
    <t>Posicion P03</t>
  </si>
  <si>
    <t>Posición P03</t>
  </si>
  <si>
    <t>P03</t>
  </si>
  <si>
    <t>TRENCITO Bolsa Huevitos 48x75g CL</t>
  </si>
  <si>
    <t>6934 - 0</t>
  </si>
  <si>
    <t>Posicion P04</t>
  </si>
  <si>
    <t>Posición P04</t>
  </si>
  <si>
    <t>TRENCITO Chocolate Bar PDQ 1260x150g CL</t>
  </si>
  <si>
    <t>P04</t>
  </si>
  <si>
    <t>6935 - 0</t>
  </si>
  <si>
    <t>Posicion P05</t>
  </si>
  <si>
    <t>Posición P05</t>
  </si>
  <si>
    <t>SAHNE NUSS Chocolate Bar PDQ 4x70kg</t>
  </si>
  <si>
    <t>P05</t>
  </si>
  <si>
    <t>6944 - 0</t>
  </si>
  <si>
    <t>Posicion P06</t>
  </si>
  <si>
    <t>Posición P06</t>
  </si>
  <si>
    <t>TRENCITO Bandeja Huevitos 22x255g CL</t>
  </si>
  <si>
    <t>P06</t>
  </si>
  <si>
    <t>Posicion P07</t>
  </si>
  <si>
    <t>6944 - 2</t>
  </si>
  <si>
    <t>Posición P07</t>
  </si>
  <si>
    <t>P07</t>
  </si>
  <si>
    <t>Posicion P08</t>
  </si>
  <si>
    <t>Posición P08</t>
  </si>
  <si>
    <t>CHOKITA Galleta BanadaBarra 5(20x30)g</t>
  </si>
  <si>
    <t>6946 - 0</t>
  </si>
  <si>
    <t>P08</t>
  </si>
  <si>
    <t>6946 - 3</t>
  </si>
  <si>
    <t>Posicion P10</t>
  </si>
  <si>
    <t>Posición P10</t>
  </si>
  <si>
    <t>P10</t>
  </si>
  <si>
    <t>6946 - 4</t>
  </si>
  <si>
    <t>Posicion P11</t>
  </si>
  <si>
    <t>Posición P11</t>
  </si>
  <si>
    <t>SAHNE NUSS Choc Impulsivo Display 12(20x14g)</t>
  </si>
  <si>
    <t>P11</t>
  </si>
  <si>
    <t>Posicion P12</t>
  </si>
  <si>
    <t>Posición P12</t>
  </si>
  <si>
    <t>6949 - 0</t>
  </si>
  <si>
    <t>P12</t>
  </si>
  <si>
    <t>Posicion P13</t>
  </si>
  <si>
    <t>Posición P13</t>
  </si>
  <si>
    <t>MOROCHA Balls 12x105g</t>
  </si>
  <si>
    <t>6960 - 0</t>
  </si>
  <si>
    <t>P13</t>
  </si>
  <si>
    <t>Posicion P14</t>
  </si>
  <si>
    <t>Posición P14</t>
  </si>
  <si>
    <t>6961 - 0</t>
  </si>
  <si>
    <t>TRENCITO Balls 12x105g</t>
  </si>
  <si>
    <t>P14</t>
  </si>
  <si>
    <t>Posicion P15</t>
  </si>
  <si>
    <t>Posición P15</t>
  </si>
  <si>
    <t>CHOKITA Balls 12x105g</t>
  </si>
  <si>
    <t>6963 - 0</t>
  </si>
  <si>
    <t>P15</t>
  </si>
  <si>
    <t>Posicion P16</t>
  </si>
  <si>
    <t>Posición P16</t>
  </si>
  <si>
    <t>SUPER 8 Balls 12x105g</t>
  </si>
  <si>
    <t>P16</t>
  </si>
  <si>
    <t>Posicion P17</t>
  </si>
  <si>
    <t>6978 - 0</t>
  </si>
  <si>
    <t>Posición P17</t>
  </si>
  <si>
    <t>NESTLE ESPECIALIDADES Bombom 30x251g</t>
  </si>
  <si>
    <t>6978 - 1</t>
  </si>
  <si>
    <t>P17</t>
  </si>
  <si>
    <t>Posicion P18</t>
  </si>
  <si>
    <t>Posición P18</t>
  </si>
  <si>
    <t>KIT KAT DbCl Sharing Bck 15x99g XB</t>
  </si>
  <si>
    <t>15x99</t>
  </si>
  <si>
    <t>P18</t>
  </si>
  <si>
    <t>6978 - 2</t>
  </si>
  <si>
    <t>Posicion P19</t>
  </si>
  <si>
    <t>Posición P19</t>
  </si>
  <si>
    <t>KIT KAT SltCrml Sharing Bck 15x99g XB</t>
  </si>
  <si>
    <t>15x99g</t>
  </si>
  <si>
    <t>P19</t>
  </si>
  <si>
    <t>Posicion P20</t>
  </si>
  <si>
    <t>6978 - 3</t>
  </si>
  <si>
    <t>Posición P20</t>
  </si>
  <si>
    <t>PK 8 Manjar 200g + 20% DCTO (B2B)</t>
  </si>
  <si>
    <t>NESTLE CHOKITO Bar 5(20x30g) CL</t>
  </si>
  <si>
    <t>5(20x30g)</t>
  </si>
  <si>
    <t>P20</t>
  </si>
  <si>
    <t>Posicion P21</t>
  </si>
  <si>
    <t>Posición P21</t>
  </si>
  <si>
    <t>CAPRI Frutilla Fondant Bar 6(24x30g)CL</t>
  </si>
  <si>
    <t>6(24x30g)CL</t>
  </si>
  <si>
    <t>6979 - 0</t>
  </si>
  <si>
    <t>P21</t>
  </si>
  <si>
    <t>Posicion P22</t>
  </si>
  <si>
    <t>Posición P22</t>
  </si>
  <si>
    <t>CAPRI Almendra Fondant Bar ra 6(24x30g</t>
  </si>
  <si>
    <t>6986 - 0</t>
  </si>
  <si>
    <t>P22</t>
  </si>
  <si>
    <t>Posicion P23</t>
  </si>
  <si>
    <t>Posición P23</t>
  </si>
  <si>
    <t>PRESTIGIO Countline Barra 12(16x35g)</t>
  </si>
  <si>
    <t>6992 - 0</t>
  </si>
  <si>
    <t>P23</t>
  </si>
  <si>
    <t>6993 - 0</t>
  </si>
  <si>
    <t>Posicion P24</t>
  </si>
  <si>
    <t>Posición P24</t>
  </si>
  <si>
    <t>SUPER 8 2.0 Mani 4(20x42g) N1 CL</t>
  </si>
  <si>
    <t>4(20x42g)</t>
  </si>
  <si>
    <t>P24</t>
  </si>
  <si>
    <t>6994 - 0</t>
  </si>
  <si>
    <t>Posicion P25</t>
  </si>
  <si>
    <t>Posición P25</t>
  </si>
  <si>
    <t>P25</t>
  </si>
  <si>
    <t>6995 - 0</t>
  </si>
  <si>
    <t>Posicion P26</t>
  </si>
  <si>
    <t>Posición P26</t>
  </si>
  <si>
    <t>p1f12</t>
  </si>
  <si>
    <t>P26</t>
  </si>
  <si>
    <t>6996 - 0</t>
  </si>
  <si>
    <t>Posicion P27</t>
  </si>
  <si>
    <t>Posición P27</t>
  </si>
  <si>
    <t>Oblea bañada SUPER 8 10x8x29gr</t>
  </si>
  <si>
    <t>P27</t>
  </si>
  <si>
    <t>6997 - 0</t>
  </si>
  <si>
    <t>Posicion Q01</t>
  </si>
  <si>
    <t>Posición Q01</t>
  </si>
  <si>
    <t>Oblea bañada SUPER 8 4(24x29g)</t>
  </si>
  <si>
    <t>Q01</t>
  </si>
  <si>
    <t>7001 - 0</t>
  </si>
  <si>
    <t>7001 - 3</t>
  </si>
  <si>
    <t>Posicion R01</t>
  </si>
  <si>
    <t>Posición R01</t>
  </si>
  <si>
    <t>KIT KAT WHITE 4Fngr 4(24x41.5g)</t>
  </si>
  <si>
    <t>R01</t>
  </si>
  <si>
    <t>7001 - 4</t>
  </si>
  <si>
    <t>Posicion R02</t>
  </si>
  <si>
    <t>Posición R02</t>
  </si>
  <si>
    <t>R02</t>
  </si>
  <si>
    <t>Posicion R03</t>
  </si>
  <si>
    <t>Posición R03</t>
  </si>
  <si>
    <t>7001 - 5</t>
  </si>
  <si>
    <t>R03</t>
  </si>
  <si>
    <t>7001 - 6</t>
  </si>
  <si>
    <t>Posicion R04</t>
  </si>
  <si>
    <t>Posición R04</t>
  </si>
  <si>
    <t>R04</t>
  </si>
  <si>
    <t>Posicion R05</t>
  </si>
  <si>
    <t>Posición R05</t>
  </si>
  <si>
    <t>7001 - 9</t>
  </si>
  <si>
    <t>TRENCITO Chocolate Barra 21x80g N2 CL</t>
  </si>
  <si>
    <t>R05</t>
  </si>
  <si>
    <t>Posicion R06</t>
  </si>
  <si>
    <t>Posición R06</t>
  </si>
  <si>
    <t>KIT KAT DARK 4Fngr 4(24x41.5g)</t>
  </si>
  <si>
    <t>7001 - 10</t>
  </si>
  <si>
    <t>R06</t>
  </si>
  <si>
    <t>Posicion R07</t>
  </si>
  <si>
    <t>Posición R07</t>
  </si>
  <si>
    <t>R07</t>
  </si>
  <si>
    <t>7001 - 15</t>
  </si>
  <si>
    <t>2 TRENCITO 80GR + 1CROCANTY 88GR+15%Dcto</t>
  </si>
  <si>
    <t>Posicion R08</t>
  </si>
  <si>
    <t>Posición R08</t>
  </si>
  <si>
    <t>R08</t>
  </si>
  <si>
    <t>Posicion R09</t>
  </si>
  <si>
    <t>7002 - 0</t>
  </si>
  <si>
    <t>Posición R09</t>
  </si>
  <si>
    <t>AFTER EIGHT Classic NCPcert 12x200gN2 NL</t>
  </si>
  <si>
    <t>R09</t>
  </si>
  <si>
    <t>7002 - 1</t>
  </si>
  <si>
    <t>Posicion R10</t>
  </si>
  <si>
    <t>Posición R10</t>
  </si>
  <si>
    <t>R10</t>
  </si>
  <si>
    <t>7002 - 2</t>
  </si>
  <si>
    <t>Posicion R11</t>
  </si>
  <si>
    <t>Posición R11</t>
  </si>
  <si>
    <t>Chocolate SAHNE NUSS Bitter Barra15 X 250 GRS</t>
  </si>
  <si>
    <t>R11</t>
  </si>
  <si>
    <t>Posicion R14</t>
  </si>
  <si>
    <t>Posición R14</t>
  </si>
  <si>
    <t>7002 - 4</t>
  </si>
  <si>
    <t>R14</t>
  </si>
  <si>
    <t>Posicion R15</t>
  </si>
  <si>
    <t>Posición R15</t>
  </si>
  <si>
    <t>Chocolate SAHNE NUSS Pasas al ron Barra15 x 250 GRM</t>
  </si>
  <si>
    <t>7002 - 5</t>
  </si>
  <si>
    <t>R15</t>
  </si>
  <si>
    <t>Posicion R16</t>
  </si>
  <si>
    <t>Posición R16</t>
  </si>
  <si>
    <t>R16</t>
  </si>
  <si>
    <t>7002 - 7</t>
  </si>
  <si>
    <t>Posicion R17</t>
  </si>
  <si>
    <t>Posición R17</t>
  </si>
  <si>
    <t>R17</t>
  </si>
  <si>
    <t>7002 - 8</t>
  </si>
  <si>
    <t>Posicion R18</t>
  </si>
  <si>
    <t>Posición R18</t>
  </si>
  <si>
    <t>GALAK Chocolate 4(16x80g) BR</t>
  </si>
  <si>
    <t>R18</t>
  </si>
  <si>
    <t>Posicion R19</t>
  </si>
  <si>
    <t>Posición R19</t>
  </si>
  <si>
    <t>CRUNCH Chocolate 4(16x80g) BR</t>
  </si>
  <si>
    <t>7002 - 9</t>
  </si>
  <si>
    <t>R19</t>
  </si>
  <si>
    <t>Posicion R20</t>
  </si>
  <si>
    <t>Posición R20</t>
  </si>
  <si>
    <t>Chocolate de leche TRENCITO 8 x 30 x 24 GRS</t>
  </si>
  <si>
    <t>7002 - 14</t>
  </si>
  <si>
    <t>R20</t>
  </si>
  <si>
    <t>7002 - 16</t>
  </si>
  <si>
    <t>Posicion R21</t>
  </si>
  <si>
    <t>Posición R21</t>
  </si>
  <si>
    <t>Chocolate SAHNE NUSS Barra16x90g</t>
  </si>
  <si>
    <t>R21</t>
  </si>
  <si>
    <t>7002 - 17</t>
  </si>
  <si>
    <t>Posicion R22</t>
  </si>
  <si>
    <t>Posición R22</t>
  </si>
  <si>
    <t>7002 - 19</t>
  </si>
  <si>
    <t>R22</t>
  </si>
  <si>
    <t>Posicion R23</t>
  </si>
  <si>
    <t>Posición R23</t>
  </si>
  <si>
    <t>SAHNE NUSS Choc Bar 65%Bitter 21x160g CL</t>
  </si>
  <si>
    <t>7002 - 20</t>
  </si>
  <si>
    <t>R23</t>
  </si>
  <si>
    <t>7002 - 21</t>
  </si>
  <si>
    <t>TRENCITO Chocolate Barra 14x150g N2 CL</t>
  </si>
  <si>
    <t>Posicion R24</t>
  </si>
  <si>
    <t>Posición R24</t>
  </si>
  <si>
    <t>R24</t>
  </si>
  <si>
    <t>Posicion R25</t>
  </si>
  <si>
    <t>7002 - 22</t>
  </si>
  <si>
    <t>Posición R25</t>
  </si>
  <si>
    <t>Chocolate SAHNE NUSS Barra 8(30x30g)</t>
  </si>
  <si>
    <t>R25</t>
  </si>
  <si>
    <t>Posicion R26</t>
  </si>
  <si>
    <t>7002 - 24</t>
  </si>
  <si>
    <t>Posición R26</t>
  </si>
  <si>
    <t>PK 2 trencito 150g + TrencitoLecheoManigratis (SVD)</t>
  </si>
  <si>
    <t>SAHNE NUSS Chocolate Barra N2 10x400g</t>
  </si>
  <si>
    <t>R26</t>
  </si>
  <si>
    <t>Posicion R27</t>
  </si>
  <si>
    <t>7002 - 25</t>
  </si>
  <si>
    <t>Posición R27</t>
  </si>
  <si>
    <t>PK 2 trencito150g+TrencitoLecheoManigratis (SVD)(B2B)</t>
  </si>
  <si>
    <t>R27</t>
  </si>
  <si>
    <t>Posicion R28</t>
  </si>
  <si>
    <t>Posición R28</t>
  </si>
  <si>
    <t>7002 - 26</t>
  </si>
  <si>
    <t>R28</t>
  </si>
  <si>
    <t>Posicion R29</t>
  </si>
  <si>
    <t>Posición R29</t>
  </si>
  <si>
    <t>7002 - 30</t>
  </si>
  <si>
    <t>R29</t>
  </si>
  <si>
    <t>PK 2 Trencito 150g +1 Trencito 150g gratis (SVD)</t>
  </si>
  <si>
    <t>Posicion R30</t>
  </si>
  <si>
    <t>Posición R30</t>
  </si>
  <si>
    <t>R30</t>
  </si>
  <si>
    <t>Posicion R31</t>
  </si>
  <si>
    <t>7002 - 31</t>
  </si>
  <si>
    <t>PK 2 Trencito 150g + 1Trencito150g gratis (SVD)(B2B)</t>
  </si>
  <si>
    <t>Posición R31</t>
  </si>
  <si>
    <t>Chocolate SAHNE NUSS Barra21 X 160 GRS</t>
  </si>
  <si>
    <t>R31</t>
  </si>
  <si>
    <t>7002 - 32</t>
  </si>
  <si>
    <t>PK 4 trencito 150g + 10% (B2B) (DVT)</t>
  </si>
  <si>
    <t>SAHNE NUSS 160g Pallet 752.64kg CL</t>
  </si>
  <si>
    <t>Posicion R32</t>
  </si>
  <si>
    <t>Posición R32</t>
  </si>
  <si>
    <t>Chocolate KIT KAT Fingers Milk4(24x41.5g) CL</t>
  </si>
  <si>
    <t>7002 - 33</t>
  </si>
  <si>
    <t>PK 4 Trencito 150g + 10% DCTO</t>
  </si>
  <si>
    <t>R32</t>
  </si>
  <si>
    <t>KIT KAT 4Fngr Trad PDQ 322.704kg CL</t>
  </si>
  <si>
    <t>7002 - 34</t>
  </si>
  <si>
    <t>2 TRENCITO 150 GR + 1 CHOCOLITO 88 GR +15%Dcto</t>
  </si>
  <si>
    <t>Posicion R33</t>
  </si>
  <si>
    <t>Posición R33</t>
  </si>
  <si>
    <t>7002 - 35</t>
  </si>
  <si>
    <t>PK 4 trencito 150g +15% (B2B)</t>
  </si>
  <si>
    <t>R33</t>
  </si>
  <si>
    <t>TRENCITO 150g Pallet 693kg CL</t>
  </si>
  <si>
    <t>7002 - 37</t>
  </si>
  <si>
    <t>PK 2TRENCITO150GR +1CHOCOLITO88GR+15%DCTO</t>
  </si>
  <si>
    <t>Posicion R34</t>
  </si>
  <si>
    <t>Posición R34</t>
  </si>
  <si>
    <t>Chocolate SAHNE NUSS Barra15 x 250 GRS</t>
  </si>
  <si>
    <t>R34</t>
  </si>
  <si>
    <t>Posicion S01</t>
  </si>
  <si>
    <t>7002 - 38</t>
  </si>
  <si>
    <t>Posición S01</t>
  </si>
  <si>
    <t>PK 3 Sahne Nuss 90gr +3Trencito80gr+15%DCTO (B2B) DV .</t>
  </si>
  <si>
    <t>S01</t>
  </si>
  <si>
    <t>Posicion S02</t>
  </si>
  <si>
    <t>Posición S02</t>
  </si>
  <si>
    <t>7003 - 0</t>
  </si>
  <si>
    <t>S02</t>
  </si>
  <si>
    <t>Posicion S03</t>
  </si>
  <si>
    <t>Posición S03</t>
  </si>
  <si>
    <t>2SAHNENUSS250GR+1TRENCITO CHOCOCOMANI90GR15%DTO</t>
  </si>
  <si>
    <t>S03</t>
  </si>
  <si>
    <t>7005 - 0</t>
  </si>
  <si>
    <t>Posicion S04</t>
  </si>
  <si>
    <t>Posición S04</t>
  </si>
  <si>
    <t>S04</t>
  </si>
  <si>
    <t>Posicion S05</t>
  </si>
  <si>
    <t>Posición S05</t>
  </si>
  <si>
    <t>PK Display Chocolate Prestigio 35g +15%DCTO (B2B)</t>
  </si>
  <si>
    <t>7009 - 0</t>
  </si>
  <si>
    <t>S05</t>
  </si>
  <si>
    <t>Posicion S06</t>
  </si>
  <si>
    <t>Posición S06</t>
  </si>
  <si>
    <t>PK 3 Display Super 8 20% DCTO B2B</t>
  </si>
  <si>
    <t>S06</t>
  </si>
  <si>
    <t>Posicion S07</t>
  </si>
  <si>
    <t>7017 - 0</t>
  </si>
  <si>
    <t>Posición S07</t>
  </si>
  <si>
    <t>S07</t>
  </si>
  <si>
    <t>Posicion S08</t>
  </si>
  <si>
    <t>Posición S08</t>
  </si>
  <si>
    <t>S08</t>
  </si>
  <si>
    <t>7018 - 0</t>
  </si>
  <si>
    <t>Posicion S09</t>
  </si>
  <si>
    <t>Posición S09</t>
  </si>
  <si>
    <t>S09</t>
  </si>
  <si>
    <t>Posicion S10</t>
  </si>
  <si>
    <t>Posición S10</t>
  </si>
  <si>
    <t>7021 - 0</t>
  </si>
  <si>
    <t>PK 10KITKATFINGERSMILK +2KITKAT MYSTERY +15%DCTO</t>
  </si>
  <si>
    <t>S10</t>
  </si>
  <si>
    <t>Posicion S11</t>
  </si>
  <si>
    <t>Posición S11</t>
  </si>
  <si>
    <t>PK 24 KIT KAT 15% DCTO (B2B) (DV) .</t>
  </si>
  <si>
    <t>S11</t>
  </si>
  <si>
    <t>Posicion S12</t>
  </si>
  <si>
    <t>7022 - 0</t>
  </si>
  <si>
    <t>Posición S12</t>
  </si>
  <si>
    <t>S12</t>
  </si>
  <si>
    <t>Posicion S13</t>
  </si>
  <si>
    <t>Posición S13</t>
  </si>
  <si>
    <t>PK 1 DSP SUPER 8 + 5% DESCUENTO.</t>
  </si>
  <si>
    <t>7022 - 4</t>
  </si>
  <si>
    <t>S13</t>
  </si>
  <si>
    <t>Posicion S14</t>
  </si>
  <si>
    <t>Posición S14</t>
  </si>
  <si>
    <t>S14</t>
  </si>
  <si>
    <t>7022 - 5</t>
  </si>
  <si>
    <t>Posicion S15</t>
  </si>
  <si>
    <t>Posición S15</t>
  </si>
  <si>
    <t>S15</t>
  </si>
  <si>
    <t>Posicion S16</t>
  </si>
  <si>
    <t>7022 - 10</t>
  </si>
  <si>
    <t>Posición S16</t>
  </si>
  <si>
    <t>S16</t>
  </si>
  <si>
    <t>Posicion S17</t>
  </si>
  <si>
    <t>Posición S17</t>
  </si>
  <si>
    <t>S17</t>
  </si>
  <si>
    <t>7022 - 11</t>
  </si>
  <si>
    <t>Posicion S18</t>
  </si>
  <si>
    <t>Posición S18</t>
  </si>
  <si>
    <t>S18</t>
  </si>
  <si>
    <t>Posicion S19</t>
  </si>
  <si>
    <t>7022 - 16</t>
  </si>
  <si>
    <t>Posición S19</t>
  </si>
  <si>
    <t>S19</t>
  </si>
  <si>
    <t>Posicion S20</t>
  </si>
  <si>
    <t>Posición S20</t>
  </si>
  <si>
    <t>S20</t>
  </si>
  <si>
    <t>7022 - 18</t>
  </si>
  <si>
    <t>Posicion S21</t>
  </si>
  <si>
    <t>Posición S21</t>
  </si>
  <si>
    <t>S21</t>
  </si>
  <si>
    <t>Posicion S22</t>
  </si>
  <si>
    <t>Posición S22</t>
  </si>
  <si>
    <t>S22</t>
  </si>
  <si>
    <t>7022 - 21</t>
  </si>
  <si>
    <t>PK 2 Sahne Nuss 250g + 1 SahneNuss250g Gratis (SVD)</t>
  </si>
  <si>
    <t>Posicion S23</t>
  </si>
  <si>
    <t>Posición S23</t>
  </si>
  <si>
    <t>S23</t>
  </si>
  <si>
    <t>Posicion S24</t>
  </si>
  <si>
    <t>Posición S24</t>
  </si>
  <si>
    <t>PK 2 Display Super 8 +Pechera+Jockey+Banano REGALO</t>
  </si>
  <si>
    <t>S24</t>
  </si>
  <si>
    <t>7022 - 22</t>
  </si>
  <si>
    <t>PK 2 Sahne Nuss 250g + 1 SN 250g Gratis (SVD)(B2B)</t>
  </si>
  <si>
    <t>Posicion S25</t>
  </si>
  <si>
    <t>Posición S25</t>
  </si>
  <si>
    <t>PK 2 Display Super8+Pechera+Jckey+BnanoREGALO(B2B)</t>
  </si>
  <si>
    <t>S25</t>
  </si>
  <si>
    <t>Posicion S26</t>
  </si>
  <si>
    <t>Posición S26</t>
  </si>
  <si>
    <t>PK Carga Mini Refrigerador 1 (DV)</t>
  </si>
  <si>
    <t>S26</t>
  </si>
  <si>
    <t>7022 - 23</t>
  </si>
  <si>
    <t>Posicion S27</t>
  </si>
  <si>
    <t>Posición S27</t>
  </si>
  <si>
    <t>S27</t>
  </si>
  <si>
    <t>7022 - 25</t>
  </si>
  <si>
    <t>p1f13</t>
  </si>
  <si>
    <t>7024 - 0</t>
  </si>
  <si>
    <t>7027 - 0</t>
  </si>
  <si>
    <t>7028 - 0</t>
  </si>
  <si>
    <t>7028 - 2</t>
  </si>
  <si>
    <t>7029 - 0</t>
  </si>
  <si>
    <t>7030 - 0</t>
  </si>
  <si>
    <t>7033 - 0</t>
  </si>
  <si>
    <t>7036 - 0</t>
  </si>
  <si>
    <t>7044 - 0</t>
  </si>
  <si>
    <t>7046 - 0</t>
  </si>
  <si>
    <t>7048 - 0</t>
  </si>
  <si>
    <t>7050 - 0</t>
  </si>
  <si>
    <t>7050 - 01</t>
  </si>
  <si>
    <t>7051 - 0</t>
  </si>
  <si>
    <t>7052 - 0</t>
  </si>
  <si>
    <t>7054 - 0</t>
  </si>
  <si>
    <t>7055 - 0</t>
  </si>
  <si>
    <t>7057 - 0</t>
  </si>
  <si>
    <t>7060 - 0</t>
  </si>
  <si>
    <t>7061 - 0</t>
  </si>
  <si>
    <t>7062 - 0</t>
  </si>
  <si>
    <t>7063 - 0</t>
  </si>
  <si>
    <t>7064 - 0</t>
  </si>
  <si>
    <t>7070 - 0</t>
  </si>
  <si>
    <t>7074 - 0</t>
  </si>
  <si>
    <t>7075 - 0</t>
  </si>
  <si>
    <t>7075 - 1</t>
  </si>
  <si>
    <t>7076 - 0</t>
  </si>
  <si>
    <t>7077 - 0</t>
  </si>
  <si>
    <t>7077 - 1</t>
  </si>
  <si>
    <t>7080 - 0</t>
  </si>
  <si>
    <t>7081 - 0</t>
  </si>
  <si>
    <t>7082 - 0</t>
  </si>
  <si>
    <t>7083 - 0</t>
  </si>
  <si>
    <t>7084 - 0</t>
  </si>
  <si>
    <t>7085 - 0</t>
  </si>
  <si>
    <t>7086 - 0</t>
  </si>
  <si>
    <t>7087 - 0</t>
  </si>
  <si>
    <t>7088 - 0</t>
  </si>
  <si>
    <t>7089 - 0</t>
  </si>
  <si>
    <t>7090 - 0</t>
  </si>
  <si>
    <t>7091 - 0</t>
  </si>
  <si>
    <t>7093 - 0</t>
  </si>
  <si>
    <t>7099 - 0</t>
  </si>
  <si>
    <t>7101 - 0</t>
  </si>
  <si>
    <t>7105 - 00</t>
  </si>
  <si>
    <t>7107 - 0</t>
  </si>
  <si>
    <t>7115 - 0</t>
  </si>
  <si>
    <t>7120 - 0</t>
  </si>
  <si>
    <t>7122 - 0</t>
  </si>
  <si>
    <t>7123 - 0</t>
  </si>
  <si>
    <t>7127 - 0</t>
  </si>
  <si>
    <t>7128 - 0</t>
  </si>
  <si>
    <t>7129 - 0</t>
  </si>
  <si>
    <t>7130 - 0</t>
  </si>
  <si>
    <t>7131 - 0</t>
  </si>
  <si>
    <t>7137 - 0</t>
  </si>
  <si>
    <t>7138 - 0</t>
  </si>
  <si>
    <t>p1f14</t>
  </si>
  <si>
    <t>7139 - 0</t>
  </si>
  <si>
    <t>7140 - 0</t>
  </si>
  <si>
    <t>7141 - 0</t>
  </si>
  <si>
    <t>7145 - 0</t>
  </si>
  <si>
    <t>7147 - 0</t>
  </si>
  <si>
    <t>7149 - 0</t>
  </si>
  <si>
    <t>7151 - 0</t>
  </si>
  <si>
    <t>7153 - 0</t>
  </si>
  <si>
    <t>7154 - 0</t>
  </si>
  <si>
    <t>7155 - 0</t>
  </si>
  <si>
    <t>7159 - 0</t>
  </si>
  <si>
    <t>7161 - 0</t>
  </si>
  <si>
    <t>7162 - 0</t>
  </si>
  <si>
    <t>7163 - 0</t>
  </si>
  <si>
    <t>7164 - 0</t>
  </si>
  <si>
    <t>7165 - 0</t>
  </si>
  <si>
    <t>7166 - 0</t>
  </si>
  <si>
    <t>7167 - 0</t>
  </si>
  <si>
    <t>7183 - 0</t>
  </si>
  <si>
    <t>7184 - 0</t>
  </si>
  <si>
    <t>7186 - 0</t>
  </si>
  <si>
    <t>7188 - 0</t>
  </si>
  <si>
    <t>7189 - 0</t>
  </si>
  <si>
    <t>7191 - 0</t>
  </si>
  <si>
    <t>7192 - 0</t>
  </si>
  <si>
    <t>7193 - 0</t>
  </si>
  <si>
    <t>7194 - 0</t>
  </si>
  <si>
    <t>7201 - 00</t>
  </si>
  <si>
    <t>7202 - 00</t>
  </si>
  <si>
    <t>7228 - 0</t>
  </si>
  <si>
    <t>7229 - 0</t>
  </si>
  <si>
    <t>7229 - 1</t>
  </si>
  <si>
    <t>PK OFERTA 6 UNIDADES MANJAR 800g + 40% DCTO</t>
  </si>
  <si>
    <t>7234 - 0</t>
  </si>
  <si>
    <t>7235 - 0</t>
  </si>
  <si>
    <t>7236 - 0</t>
  </si>
  <si>
    <t>7237 - 0</t>
  </si>
  <si>
    <t>7239 - 0</t>
  </si>
  <si>
    <t>7249 - 0</t>
  </si>
  <si>
    <t>7250 - 0</t>
  </si>
  <si>
    <t>7251 - 0</t>
  </si>
  <si>
    <t>7252 - 0</t>
  </si>
  <si>
    <t>7257 - 0</t>
  </si>
  <si>
    <t>7258 - 0</t>
  </si>
  <si>
    <t>7259 - 0</t>
  </si>
  <si>
    <t>7260 - 0</t>
  </si>
  <si>
    <t>7261 - 0</t>
  </si>
  <si>
    <t>7263 - 0</t>
  </si>
  <si>
    <t>7264 - 0</t>
  </si>
  <si>
    <t>7267 - 0</t>
  </si>
  <si>
    <t>7268 - 0</t>
  </si>
  <si>
    <t>7269 - 0</t>
  </si>
  <si>
    <t>7271 - 0</t>
  </si>
  <si>
    <t>7282 - 0</t>
  </si>
  <si>
    <t>7284 - 0</t>
  </si>
  <si>
    <t>7285 - 0</t>
  </si>
  <si>
    <t>7290 - 0</t>
  </si>
  <si>
    <t>7292 - 0</t>
  </si>
  <si>
    <t>7293 - 0</t>
  </si>
  <si>
    <t>7302 - 0</t>
  </si>
  <si>
    <t>7303 - 0</t>
  </si>
  <si>
    <t>7304 - 0</t>
  </si>
  <si>
    <t>7305 - 0</t>
  </si>
  <si>
    <t>7306 - 0</t>
  </si>
  <si>
    <t>7307 - 0</t>
  </si>
  <si>
    <t>7308 - 0</t>
  </si>
  <si>
    <t>7309 - 0</t>
  </si>
  <si>
    <t>7313 - 0</t>
  </si>
  <si>
    <t>7314 - 0</t>
  </si>
  <si>
    <t>7315 - 0</t>
  </si>
  <si>
    <t>7318 - 0</t>
  </si>
  <si>
    <t>7319 - 0</t>
  </si>
  <si>
    <t>7320 - 0</t>
  </si>
  <si>
    <t>7321 - 0</t>
  </si>
  <si>
    <t>7323 - 0</t>
  </si>
  <si>
    <t>7324 - 0</t>
  </si>
  <si>
    <t>7327 - 0</t>
  </si>
  <si>
    <t>7328 - 0</t>
  </si>
  <si>
    <t>7329 - 0</t>
  </si>
  <si>
    <t>7330 - 0</t>
  </si>
  <si>
    <t>7331 - 0</t>
  </si>
  <si>
    <t>7332 - 0</t>
  </si>
  <si>
    <t>7333 - 0</t>
  </si>
  <si>
    <t>7337 - 0</t>
  </si>
  <si>
    <t>7345 - 0</t>
  </si>
  <si>
    <t>7347 - 0</t>
  </si>
  <si>
    <t>7353 - 0</t>
  </si>
  <si>
    <t>7357 - 0</t>
  </si>
  <si>
    <t>7360 - 0</t>
  </si>
  <si>
    <t>7363 - 0</t>
  </si>
  <si>
    <t>7364 - 0</t>
  </si>
  <si>
    <t>7365 - 0</t>
  </si>
  <si>
    <t>7366 - 0</t>
  </si>
  <si>
    <t>7369 - 0</t>
  </si>
  <si>
    <t>7370 - 0</t>
  </si>
  <si>
    <t>7371 - 0</t>
  </si>
  <si>
    <t>7372 - 0</t>
  </si>
  <si>
    <t>7373 - 0</t>
  </si>
  <si>
    <t>7374 - 0</t>
  </si>
  <si>
    <t>7375 - 0</t>
  </si>
  <si>
    <t>7378 - 0</t>
  </si>
  <si>
    <t>7383 - 0</t>
  </si>
  <si>
    <t>7385 - 0</t>
  </si>
  <si>
    <t>7390 - 0</t>
  </si>
  <si>
    <t>7391 - 0</t>
  </si>
  <si>
    <t>7392 - 0</t>
  </si>
  <si>
    <t>7393 - 0</t>
  </si>
  <si>
    <t>7394 - 0</t>
  </si>
  <si>
    <t>7396 - 0</t>
  </si>
  <si>
    <t>7400 - 0</t>
  </si>
  <si>
    <t>7404 - 0</t>
  </si>
  <si>
    <t>7405 - 0</t>
  </si>
  <si>
    <t>7406 - 0</t>
  </si>
  <si>
    <t>7407 - 0</t>
  </si>
  <si>
    <t>7409 - 0</t>
  </si>
  <si>
    <t>7410 - 0</t>
  </si>
  <si>
    <t>7413 - 0</t>
  </si>
  <si>
    <t>7414 - 0</t>
  </si>
  <si>
    <t>7421 - 0</t>
  </si>
  <si>
    <t>7423 - 0</t>
  </si>
  <si>
    <t>7426 - 0</t>
  </si>
  <si>
    <t>7434 - 0</t>
  </si>
  <si>
    <t>7435 - 0</t>
  </si>
  <si>
    <t>7438 - 00</t>
  </si>
  <si>
    <t>7439 - 0</t>
  </si>
  <si>
    <t>7440 - 0</t>
  </si>
  <si>
    <t>7448 - 0</t>
  </si>
  <si>
    <t>7450 - 0</t>
  </si>
  <si>
    <t>7462 - 0</t>
  </si>
  <si>
    <t>7463 - 0</t>
  </si>
  <si>
    <t>A1</t>
  </si>
  <si>
    <t>A2</t>
  </si>
  <si>
    <t>7464 - 0</t>
  </si>
  <si>
    <t>7465 - 0</t>
  </si>
  <si>
    <t>7466 - 0</t>
  </si>
  <si>
    <t>A3</t>
  </si>
  <si>
    <t>A4</t>
  </si>
  <si>
    <t>7467 - 0</t>
  </si>
  <si>
    <t>7468 - 0</t>
  </si>
  <si>
    <t>7469 - 0</t>
  </si>
  <si>
    <t>7470 - 0</t>
  </si>
  <si>
    <t>A5</t>
  </si>
  <si>
    <t>A6</t>
  </si>
  <si>
    <t>7471 - 0</t>
  </si>
  <si>
    <t>7472 - 0</t>
  </si>
  <si>
    <t>A7</t>
  </si>
  <si>
    <t>A8</t>
  </si>
  <si>
    <t>7473 - 0</t>
  </si>
  <si>
    <t>7474 - 0</t>
  </si>
  <si>
    <t>7475 - 0</t>
  </si>
  <si>
    <t>A9</t>
  </si>
  <si>
    <t>7480 - 0</t>
  </si>
  <si>
    <t>7494 - 0</t>
  </si>
  <si>
    <t>A12</t>
  </si>
  <si>
    <t>7496 - 0</t>
  </si>
  <si>
    <t>A13</t>
  </si>
  <si>
    <t>7500 - 0</t>
  </si>
  <si>
    <t>7503 - 0</t>
  </si>
  <si>
    <t>7504 - 0</t>
  </si>
  <si>
    <t>7505 - 0</t>
  </si>
  <si>
    <t>7506 - 0</t>
  </si>
  <si>
    <t>7507 - 0</t>
  </si>
  <si>
    <t>7514 - 0</t>
  </si>
  <si>
    <t>7517 - 0</t>
  </si>
  <si>
    <t>7524 - 0</t>
  </si>
  <si>
    <t>7526 - 0</t>
  </si>
  <si>
    <t>7527 - 0</t>
  </si>
  <si>
    <t>7531 - 0</t>
  </si>
  <si>
    <t>p1f15</t>
  </si>
  <si>
    <t>B1</t>
  </si>
  <si>
    <t>B2</t>
  </si>
  <si>
    <t>7532 - 0</t>
  </si>
  <si>
    <t>7533 - 0</t>
  </si>
  <si>
    <t>B3</t>
  </si>
  <si>
    <t>B4</t>
  </si>
  <si>
    <t>7547 - 0</t>
  </si>
  <si>
    <t>7548 - 0</t>
  </si>
  <si>
    <t>B5</t>
  </si>
  <si>
    <t>B6</t>
  </si>
  <si>
    <t>7549 - 0</t>
  </si>
  <si>
    <t>7550 - 0</t>
  </si>
  <si>
    <t>B7</t>
  </si>
  <si>
    <t>B8</t>
  </si>
  <si>
    <t>7551 - 0</t>
  </si>
  <si>
    <t>7552 - 0</t>
  </si>
  <si>
    <t>B9</t>
  </si>
  <si>
    <t>7553 - 0</t>
  </si>
  <si>
    <t>7554 - 0</t>
  </si>
  <si>
    <t>B12</t>
  </si>
  <si>
    <t>7571 - 0</t>
  </si>
  <si>
    <t>7572 - 0</t>
  </si>
  <si>
    <t>7574 - 0</t>
  </si>
  <si>
    <t>B13</t>
  </si>
  <si>
    <t>7577 - 0</t>
  </si>
  <si>
    <t>7582 - 0</t>
  </si>
  <si>
    <t>7582 - 1</t>
  </si>
  <si>
    <t>7582 - 2</t>
  </si>
  <si>
    <t>7582 - 7</t>
  </si>
  <si>
    <t>7582 - 8</t>
  </si>
  <si>
    <t>7582 - 9</t>
  </si>
  <si>
    <t>7582 - 10</t>
  </si>
  <si>
    <t>7583 - 0</t>
  </si>
  <si>
    <t>7584 - 0</t>
  </si>
  <si>
    <t>7587 - 0</t>
  </si>
  <si>
    <t>C1</t>
  </si>
  <si>
    <t>C2</t>
  </si>
  <si>
    <t>7588 - 0</t>
  </si>
  <si>
    <t>C3</t>
  </si>
  <si>
    <t>C4</t>
  </si>
  <si>
    <t>7589 - 0</t>
  </si>
  <si>
    <t>7590 - 0</t>
  </si>
  <si>
    <t>C5</t>
  </si>
  <si>
    <t>C6</t>
  </si>
  <si>
    <t>7594 - 0</t>
  </si>
  <si>
    <t>7595 - 0</t>
  </si>
  <si>
    <t>C7</t>
  </si>
  <si>
    <t>C8</t>
  </si>
  <si>
    <t>7596 - 0</t>
  </si>
  <si>
    <t>C9</t>
  </si>
  <si>
    <t>7597 - 0</t>
  </si>
  <si>
    <t>7598 - 0</t>
  </si>
  <si>
    <t>C12</t>
  </si>
  <si>
    <t>7598 - 2</t>
  </si>
  <si>
    <t>7598 - 3</t>
  </si>
  <si>
    <t>C13</t>
  </si>
  <si>
    <t>7598 - 4</t>
  </si>
  <si>
    <t>7598 - 5</t>
  </si>
  <si>
    <t>7598 - 6</t>
  </si>
  <si>
    <t>7598 - 7</t>
  </si>
  <si>
    <t>7599 - 0</t>
  </si>
  <si>
    <t>7599 - 01</t>
  </si>
  <si>
    <t>7599 - 4</t>
  </si>
  <si>
    <t>7599 - 5</t>
  </si>
  <si>
    <t>7602 - 0</t>
  </si>
  <si>
    <t>7608 - 0</t>
  </si>
  <si>
    <t>7613 - 0</t>
  </si>
  <si>
    <t>7615 - 0</t>
  </si>
  <si>
    <t>7616 - 0</t>
  </si>
  <si>
    <t>7619 - 0</t>
  </si>
  <si>
    <t>7623 - 0</t>
  </si>
  <si>
    <t>7625 - 0</t>
  </si>
  <si>
    <t>7626 - 0</t>
  </si>
  <si>
    <t>7629 - 0</t>
  </si>
  <si>
    <t>p1f16</t>
  </si>
  <si>
    <t>7634 - 0</t>
  </si>
  <si>
    <t>7635 - 0</t>
  </si>
  <si>
    <t>7642 - 0</t>
  </si>
  <si>
    <t>7643 - 0</t>
  </si>
  <si>
    <t>7644 - 0</t>
  </si>
  <si>
    <t>7645 - 0</t>
  </si>
  <si>
    <t>7646 - 0</t>
  </si>
  <si>
    <t>7647 - 0</t>
  </si>
  <si>
    <t>7648 - 0</t>
  </si>
  <si>
    <t>7649 - 0</t>
  </si>
  <si>
    <t>7650 - 0</t>
  </si>
  <si>
    <t>7651 - 0</t>
  </si>
  <si>
    <t>7652 - 0</t>
  </si>
  <si>
    <t xml:space="preserve"> </t>
  </si>
  <si>
    <t>7654 - 0</t>
  </si>
  <si>
    <t>7655 - 0</t>
  </si>
  <si>
    <t>7656 - 0</t>
  </si>
  <si>
    <t>7658 - 0</t>
  </si>
  <si>
    <t>7670 - 0</t>
  </si>
  <si>
    <t>7671 - 0</t>
  </si>
  <si>
    <t>7672 - 0</t>
  </si>
  <si>
    <t>7673 - 0</t>
  </si>
  <si>
    <t>7678 - 0</t>
  </si>
  <si>
    <t>7683 - 0</t>
  </si>
  <si>
    <t>7685 - 0</t>
  </si>
  <si>
    <t>7686 - 0</t>
  </si>
  <si>
    <t>7687 - 0</t>
  </si>
  <si>
    <t>7694 - 0</t>
  </si>
  <si>
    <t>7695 - 0</t>
  </si>
  <si>
    <t>7696 - 0</t>
  </si>
  <si>
    <t>7697 - 0</t>
  </si>
  <si>
    <t>7711 - 0</t>
  </si>
  <si>
    <t>7715 - 0</t>
  </si>
  <si>
    <t>7716 - 0</t>
  </si>
  <si>
    <t>7717 - 0</t>
  </si>
  <si>
    <t>7718 - 0</t>
  </si>
  <si>
    <t>7719 - 0</t>
  </si>
  <si>
    <t>7720 - 0</t>
  </si>
  <si>
    <t>7724 - 0</t>
  </si>
  <si>
    <t>7725 - 0</t>
  </si>
  <si>
    <t>7727 - 0</t>
  </si>
  <si>
    <t>7728 - 0</t>
  </si>
  <si>
    <t>7728 - 1</t>
  </si>
  <si>
    <t>7728 - 2</t>
  </si>
  <si>
    <t>7729 - 0</t>
  </si>
  <si>
    <t>7730 - 0</t>
  </si>
  <si>
    <t>7731 - 0</t>
  </si>
  <si>
    <t>7733 - 0</t>
  </si>
  <si>
    <t>7734 - 0</t>
  </si>
  <si>
    <t>7735 - 0</t>
  </si>
  <si>
    <t>7736 - 0</t>
  </si>
  <si>
    <t>7737 - 0</t>
  </si>
  <si>
    <t>7738 - 0</t>
  </si>
  <si>
    <t>7739 - 0</t>
  </si>
  <si>
    <t>7740 - 00</t>
  </si>
  <si>
    <t>7742 - 00</t>
  </si>
  <si>
    <t>7745 - 0</t>
  </si>
  <si>
    <t>7746 - 0</t>
  </si>
  <si>
    <t>7751 - 0</t>
  </si>
  <si>
    <t>7752 - 0</t>
  </si>
  <si>
    <t>7752 - 1</t>
  </si>
  <si>
    <t>7753 - 0</t>
  </si>
  <si>
    <t>7754 - 0</t>
  </si>
  <si>
    <t>7757 - 0</t>
  </si>
  <si>
    <t>7758 - 0</t>
  </si>
  <si>
    <t>p1f17</t>
  </si>
  <si>
    <t>7759 - 0</t>
  </si>
  <si>
    <t>7760 - 0</t>
  </si>
  <si>
    <t>7761 - 0</t>
  </si>
  <si>
    <t>7762 - 0</t>
  </si>
  <si>
    <t>7763 - 0</t>
  </si>
  <si>
    <t>7764 - 0</t>
  </si>
  <si>
    <t>7765 - 0</t>
  </si>
  <si>
    <t>7766 - 0</t>
  </si>
  <si>
    <t>7767 - 0</t>
  </si>
  <si>
    <t>7768 - 0</t>
  </si>
  <si>
    <t>7769 - 0</t>
  </si>
  <si>
    <t>7770 - 0</t>
  </si>
  <si>
    <t>7771 - 0</t>
  </si>
  <si>
    <t>7772 - 0</t>
  </si>
  <si>
    <t>7773 - 0</t>
  </si>
  <si>
    <t>7774 - 0</t>
  </si>
  <si>
    <t>7775 - 0</t>
  </si>
  <si>
    <t>7785 - 0</t>
  </si>
  <si>
    <t>7786 - 0</t>
  </si>
  <si>
    <t>7788 - 0</t>
  </si>
  <si>
    <t>7790 - 9</t>
  </si>
  <si>
    <t>7791 - 0</t>
  </si>
  <si>
    <t>7792 - 0</t>
  </si>
  <si>
    <t>7804 - 0</t>
  </si>
  <si>
    <t>7806 - 0</t>
  </si>
  <si>
    <t>7808 - 0</t>
  </si>
  <si>
    <t>7815 - 0</t>
  </si>
  <si>
    <t>7816 - 0</t>
  </si>
  <si>
    <t>7817 - 0</t>
  </si>
  <si>
    <t>7818 - 0</t>
  </si>
  <si>
    <t>7822 - 0</t>
  </si>
  <si>
    <t>7823 - 0</t>
  </si>
  <si>
    <t>7824 - 0</t>
  </si>
  <si>
    <t>7825 - 0</t>
  </si>
  <si>
    <t>7826 - 0</t>
  </si>
  <si>
    <t>7827 - 0</t>
  </si>
  <si>
    <t>7828 - 0</t>
  </si>
  <si>
    <t>7829 - 0</t>
  </si>
  <si>
    <t>7834 - 0</t>
  </si>
  <si>
    <t>7838 - 0</t>
  </si>
  <si>
    <t>7839 - 0</t>
  </si>
  <si>
    <t>7840 - 0</t>
  </si>
  <si>
    <t>7841 - 0</t>
  </si>
  <si>
    <t>7846 - 0</t>
  </si>
  <si>
    <t>7847 - 0</t>
  </si>
  <si>
    <t>7848 - 0</t>
  </si>
  <si>
    <t>7853 - 0</t>
  </si>
  <si>
    <t>7854 - 0</t>
  </si>
  <si>
    <t>7855 - 0</t>
  </si>
  <si>
    <t>7856 - 0</t>
  </si>
  <si>
    <t>7861 - 0</t>
  </si>
  <si>
    <t>7862 - 0</t>
  </si>
  <si>
    <t>7863 - 0</t>
  </si>
  <si>
    <t>7864 - 0</t>
  </si>
  <si>
    <t>7867 - 0</t>
  </si>
  <si>
    <t>7875 - 0</t>
  </si>
  <si>
    <t>7881 - 0</t>
  </si>
  <si>
    <t>7885 - 0</t>
  </si>
  <si>
    <t>p1f18</t>
  </si>
  <si>
    <t>7886 - 0</t>
  </si>
  <si>
    <t>7888 - 0</t>
  </si>
  <si>
    <t>7889 - 0</t>
  </si>
  <si>
    <t>7891 - 0</t>
  </si>
  <si>
    <t>7898 - 0</t>
  </si>
  <si>
    <t>7904 - 0</t>
  </si>
  <si>
    <t>7905 - 0</t>
  </si>
  <si>
    <t>7907 - 0</t>
  </si>
  <si>
    <t>7907 - 01</t>
  </si>
  <si>
    <t>7908 - 0</t>
  </si>
  <si>
    <t>7909 - 0</t>
  </si>
  <si>
    <t>7910 - 0</t>
  </si>
  <si>
    <t>7911 - 0</t>
  </si>
  <si>
    <t>7912 - 0</t>
  </si>
  <si>
    <t>7913 - 0</t>
  </si>
  <si>
    <t>7926 - 0</t>
  </si>
  <si>
    <t>7927 - 0</t>
  </si>
  <si>
    <t>7928 - 0</t>
  </si>
  <si>
    <t>7937 - 0</t>
  </si>
  <si>
    <t>7938 - 0</t>
  </si>
  <si>
    <t>7939 - 0</t>
  </si>
  <si>
    <t>7940 - 0</t>
  </si>
  <si>
    <t>7941 - 0</t>
  </si>
  <si>
    <t>7942 - 0</t>
  </si>
  <si>
    <t>7943 - 0</t>
  </si>
  <si>
    <t>7944 - 0</t>
  </si>
  <si>
    <t>7946 - 0</t>
  </si>
  <si>
    <t>7947 - 0</t>
  </si>
  <si>
    <t>7947 - 1</t>
  </si>
  <si>
    <t>7947 - 2</t>
  </si>
  <si>
    <t>7948 - 0</t>
  </si>
  <si>
    <t>7948 - 1</t>
  </si>
  <si>
    <t>7949 - 0</t>
  </si>
  <si>
    <t>7949 - 1</t>
  </si>
  <si>
    <t>7949 - 2</t>
  </si>
  <si>
    <t>7949 - 3</t>
  </si>
  <si>
    <t>7949 - 4</t>
  </si>
  <si>
    <t>7949 - 5</t>
  </si>
  <si>
    <t>PK Caldo Carne 48 Unidades + 25% DCTO(B2B)</t>
  </si>
  <si>
    <t>7950 - 0</t>
  </si>
  <si>
    <t>7950 - 2</t>
  </si>
  <si>
    <t>7950 - 3</t>
  </si>
  <si>
    <t>7950 - 4</t>
  </si>
  <si>
    <t>7950 - 5</t>
  </si>
  <si>
    <t>7951 - 0</t>
  </si>
  <si>
    <t>7951 - 1</t>
  </si>
  <si>
    <t>7952 - 0</t>
  </si>
  <si>
    <t>7953 - 0</t>
  </si>
  <si>
    <t>7954 - 0</t>
  </si>
  <si>
    <t>7955 - 0</t>
  </si>
  <si>
    <t>7956 - 0</t>
  </si>
  <si>
    <t>7957 - 0</t>
  </si>
  <si>
    <t>7958 - 0</t>
  </si>
  <si>
    <t>p1f19</t>
  </si>
  <si>
    <t>7959 - 0</t>
  </si>
  <si>
    <t>7960 - 0</t>
  </si>
  <si>
    <t>7962 - 0</t>
  </si>
  <si>
    <t>7963 - 0</t>
  </si>
  <si>
    <t>7964 - 0</t>
  </si>
  <si>
    <t>7965 - 0</t>
  </si>
  <si>
    <t>7966 - 0</t>
  </si>
  <si>
    <t>7967 - 0</t>
  </si>
  <si>
    <t>7968 - 0</t>
  </si>
  <si>
    <t>7969 - 0</t>
  </si>
  <si>
    <t>7970 - 0</t>
  </si>
  <si>
    <t>7971 - 0</t>
  </si>
  <si>
    <t>7972 - 0</t>
  </si>
  <si>
    <t>7975 - 0</t>
  </si>
  <si>
    <t>7976 - 0</t>
  </si>
  <si>
    <t>7981 - 0</t>
  </si>
  <si>
    <t>7981 - 1</t>
  </si>
  <si>
    <t>7981 - 2</t>
  </si>
  <si>
    <t>7982 - 0</t>
  </si>
  <si>
    <t>7982 - 1</t>
  </si>
  <si>
    <t>7982 - 2</t>
  </si>
  <si>
    <t>7982 - 4</t>
  </si>
  <si>
    <t>PK Carga Exhibidor Caldos +2 PolvoGllna+33% DCTO</t>
  </si>
  <si>
    <t>7985 - 0</t>
  </si>
  <si>
    <t>7986 - 0</t>
  </si>
  <si>
    <t>7987 - 0</t>
  </si>
  <si>
    <t>7988 - 0</t>
  </si>
  <si>
    <t>7989 - 2</t>
  </si>
  <si>
    <t>7994 - 0</t>
  </si>
  <si>
    <t>7996 - 0</t>
  </si>
  <si>
    <t>7997 - 0</t>
  </si>
  <si>
    <t>7999 - 0</t>
  </si>
  <si>
    <t>8005 - 0</t>
  </si>
  <si>
    <t>8005 - 01</t>
  </si>
  <si>
    <t>8047 - 0</t>
  </si>
  <si>
    <t>8048 - 0</t>
  </si>
  <si>
    <t>8069 - 0</t>
  </si>
  <si>
    <t>8070 - 0</t>
  </si>
  <si>
    <t>8079 - 0</t>
  </si>
  <si>
    <t>8083 - 0</t>
  </si>
  <si>
    <t>8084 - 0</t>
  </si>
  <si>
    <t>8085 - 0</t>
  </si>
  <si>
    <t>8087 - 0</t>
  </si>
  <si>
    <t>8090 - 0</t>
  </si>
  <si>
    <t>p1f20</t>
  </si>
  <si>
    <t>8091 - 0</t>
  </si>
  <si>
    <t>8104 - 0</t>
  </si>
  <si>
    <t>8106 - 0</t>
  </si>
  <si>
    <t>8109 - 0</t>
  </si>
  <si>
    <t>8109 - 1</t>
  </si>
  <si>
    <t>8109 - 2</t>
  </si>
  <si>
    <t>8110 - 0</t>
  </si>
  <si>
    <t>8115 - 0</t>
  </si>
  <si>
    <t>8116 - 0</t>
  </si>
  <si>
    <t>8116 - 11</t>
  </si>
  <si>
    <t>8116 - 16</t>
  </si>
  <si>
    <t>8116 - 17</t>
  </si>
  <si>
    <t>8116 - 18</t>
  </si>
  <si>
    <t>8116 - 19</t>
  </si>
  <si>
    <t>8116 - 23</t>
  </si>
  <si>
    <t>8116 - 28</t>
  </si>
  <si>
    <t>8116 - 29</t>
  </si>
  <si>
    <t>8116 - 37</t>
  </si>
  <si>
    <t>8116 - 38</t>
  </si>
  <si>
    <t>8116 - 39</t>
  </si>
  <si>
    <t>8116 - 40</t>
  </si>
  <si>
    <t>8116 - 44</t>
  </si>
  <si>
    <t>8116 - 46</t>
  </si>
  <si>
    <t>8116 - 48</t>
  </si>
  <si>
    <t>8116 - 49</t>
  </si>
  <si>
    <t>8116 - 50</t>
  </si>
  <si>
    <t>8116 - 51</t>
  </si>
  <si>
    <t>8116 - 54</t>
  </si>
  <si>
    <t>8116 - 57</t>
  </si>
  <si>
    <t>PK 5 Kuky 120g 10% DCTO (DV)</t>
  </si>
  <si>
    <t>8116 - 58</t>
  </si>
  <si>
    <t>PK 15 Kuky 120g 15 %DCTO DV</t>
  </si>
  <si>
    <t>8116 - 59</t>
  </si>
  <si>
    <t>8116 - 60</t>
  </si>
  <si>
    <t>PK 5 Kuky clasica 120g con 10% (B2B)</t>
  </si>
  <si>
    <t>8116 - 65</t>
  </si>
  <si>
    <t>PK 15 Kuky Clasica 120g 25% DCTO Cyber (B2B)</t>
  </si>
  <si>
    <t>8117 - 0</t>
  </si>
  <si>
    <t>8121 - 0</t>
  </si>
  <si>
    <t>8125 - 0</t>
  </si>
  <si>
    <t>8127 - 0</t>
  </si>
  <si>
    <t>8128 - 0</t>
  </si>
  <si>
    <t>8133 - 0</t>
  </si>
  <si>
    <t>8134 - 0</t>
  </si>
  <si>
    <t>8135 - 0</t>
  </si>
  <si>
    <t>p2f1</t>
  </si>
  <si>
    <t>8136 - 0</t>
  </si>
  <si>
    <t>8137 - 0</t>
  </si>
  <si>
    <t>8138 - 0</t>
  </si>
  <si>
    <t>8142 - 0</t>
  </si>
  <si>
    <t>8144 - 0</t>
  </si>
  <si>
    <t>8145 - 0</t>
  </si>
  <si>
    <t>8146 - 00</t>
  </si>
  <si>
    <t>8151 - 0</t>
  </si>
  <si>
    <t>8154 - 0</t>
  </si>
  <si>
    <t>8159 - 0</t>
  </si>
  <si>
    <t>8160 - 0</t>
  </si>
  <si>
    <t>8164 - 0</t>
  </si>
  <si>
    <t>8166 - 0</t>
  </si>
  <si>
    <t>8167 - 0</t>
  </si>
  <si>
    <t>8169 - 0</t>
  </si>
  <si>
    <t>8170 - 0</t>
  </si>
  <si>
    <t>8173 - 0</t>
  </si>
  <si>
    <t>8174 - 0</t>
  </si>
  <si>
    <t>8175 - 0</t>
  </si>
  <si>
    <t>8176 - 0</t>
  </si>
  <si>
    <t>8178 - 0</t>
  </si>
  <si>
    <t>8179 - 0</t>
  </si>
  <si>
    <t>8180 - 0</t>
  </si>
  <si>
    <t>8181 - 0</t>
  </si>
  <si>
    <t>8182 - 0</t>
  </si>
  <si>
    <t>8183 - 0</t>
  </si>
  <si>
    <t>8184 - 0</t>
  </si>
  <si>
    <t>p2f2</t>
  </si>
  <si>
    <t>8189 - 0</t>
  </si>
  <si>
    <t>8198 - 0</t>
  </si>
  <si>
    <t>8199 - 0</t>
  </si>
  <si>
    <t>8199 - 1</t>
  </si>
  <si>
    <t>8199 - 4</t>
  </si>
  <si>
    <t>8200 - 0</t>
  </si>
  <si>
    <t>8201 - 0</t>
  </si>
  <si>
    <t>8202 - 0</t>
  </si>
  <si>
    <t>8203 - 0</t>
  </si>
  <si>
    <t>8213 - 0</t>
  </si>
  <si>
    <t>8214 - 0</t>
  </si>
  <si>
    <t>8217 - 0</t>
  </si>
  <si>
    <t>8218 - 0</t>
  </si>
  <si>
    <t>8218 - 1</t>
  </si>
  <si>
    <t>8219 - 0</t>
  </si>
  <si>
    <t>8219 - 1</t>
  </si>
  <si>
    <t>8220 - 0</t>
  </si>
  <si>
    <t>8221 - 0</t>
  </si>
  <si>
    <t>8223 - 0</t>
  </si>
  <si>
    <t>8224 - 0</t>
  </si>
  <si>
    <t>8225 - 0</t>
  </si>
  <si>
    <t>8231 - 0</t>
  </si>
  <si>
    <t>8232 - 0</t>
  </si>
  <si>
    <t>8233 - 0</t>
  </si>
  <si>
    <t>8234 - 0</t>
  </si>
  <si>
    <t>8235 - 0</t>
  </si>
  <si>
    <t>8236 - 0</t>
  </si>
  <si>
    <t>8237 - 0</t>
  </si>
  <si>
    <t>8238 - 0</t>
  </si>
  <si>
    <t>p2f3</t>
  </si>
  <si>
    <t>8239 - 0</t>
  </si>
  <si>
    <t>8240 - 0</t>
  </si>
  <si>
    <t>8241 - 0</t>
  </si>
  <si>
    <t>8242 - 0</t>
  </si>
  <si>
    <t>8243 - 0</t>
  </si>
  <si>
    <t>8248 - 0</t>
  </si>
  <si>
    <t>8250 - 0</t>
  </si>
  <si>
    <t>8250 - 3</t>
  </si>
  <si>
    <t>8250 - 4</t>
  </si>
  <si>
    <t>8250 - 5</t>
  </si>
  <si>
    <t>8250 - 7</t>
  </si>
  <si>
    <t>8250 - 8</t>
  </si>
  <si>
    <t>8251 - 0</t>
  </si>
  <si>
    <t>8252 - 0</t>
  </si>
  <si>
    <t>8253 - 0</t>
  </si>
  <si>
    <t>8255 - 0</t>
  </si>
  <si>
    <t>8261 - 0</t>
  </si>
  <si>
    <t>8263 - 0</t>
  </si>
  <si>
    <t>8264 - 0</t>
  </si>
  <si>
    <t>8265 - 0</t>
  </si>
  <si>
    <t>8266 - 0</t>
  </si>
  <si>
    <t>8269 - 0</t>
  </si>
  <si>
    <t>8270 - 0</t>
  </si>
  <si>
    <t>8271 - 0</t>
  </si>
  <si>
    <t>8273 - 0</t>
  </si>
  <si>
    <t>p2f4</t>
  </si>
  <si>
    <t>8276 - 0</t>
  </si>
  <si>
    <t>8277 - 0</t>
  </si>
  <si>
    <t>8278 - 0</t>
  </si>
  <si>
    <t>8279 - 0</t>
  </si>
  <si>
    <t>8280 - 0</t>
  </si>
  <si>
    <t>8281 - 0</t>
  </si>
  <si>
    <t>8283 - 0</t>
  </si>
  <si>
    <t>8285 - 0</t>
  </si>
  <si>
    <t>8287 - 0</t>
  </si>
  <si>
    <t>8290 - 0</t>
  </si>
  <si>
    <t>8291 - 0</t>
  </si>
  <si>
    <t>8293 - 0</t>
  </si>
  <si>
    <t>8294 - 0</t>
  </si>
  <si>
    <t>8296 - 0</t>
  </si>
  <si>
    <t>8298 - 0</t>
  </si>
  <si>
    <t>8299 - 0</t>
  </si>
  <si>
    <t>8303 - 0</t>
  </si>
  <si>
    <t>8304 - 0</t>
  </si>
  <si>
    <t>8306 - 0</t>
  </si>
  <si>
    <t>8319 - 0</t>
  </si>
  <si>
    <t>8320 - 0</t>
  </si>
  <si>
    <t>8321 - 0</t>
  </si>
  <si>
    <t>8323 - 0</t>
  </si>
  <si>
    <t>8329 - 0</t>
  </si>
  <si>
    <t>8330 - 0</t>
  </si>
  <si>
    <t>8347 - 0</t>
  </si>
  <si>
    <t>8349 - 0</t>
  </si>
  <si>
    <t>p2f5</t>
  </si>
  <si>
    <t>8376 - 0</t>
  </si>
  <si>
    <t>8377 - 0</t>
  </si>
  <si>
    <t>8381 - 0</t>
  </si>
  <si>
    <t>8383 - 0</t>
  </si>
  <si>
    <t>8384 - 0</t>
  </si>
  <si>
    <t>8384 - 2</t>
  </si>
  <si>
    <t>8384 - 14</t>
  </si>
  <si>
    <t>8384 - 15</t>
  </si>
  <si>
    <t>8384 - 16</t>
  </si>
  <si>
    <t>8384 - 22</t>
  </si>
  <si>
    <t>8385 - 0</t>
  </si>
  <si>
    <t>8395 - 0</t>
  </si>
  <si>
    <t>8395 - 2</t>
  </si>
  <si>
    <t>8395 - 4</t>
  </si>
  <si>
    <t>8395 - 10</t>
  </si>
  <si>
    <t>8395 - 11</t>
  </si>
  <si>
    <t>8395 - 14</t>
  </si>
  <si>
    <t>PK 10 Galleta Mantequilla 140 grs +10% (B2B)</t>
  </si>
  <si>
    <t>8395 - 15</t>
  </si>
  <si>
    <t>PK 3 Mantequilla 140g+2Coco120g 15%DCTO(B2B)</t>
  </si>
  <si>
    <t>8403 - 0</t>
  </si>
  <si>
    <t>8405 - 0</t>
  </si>
  <si>
    <t>8406 - 0</t>
  </si>
  <si>
    <t>8407 - 0</t>
  </si>
  <si>
    <t>8408 - 0</t>
  </si>
  <si>
    <t>p2f6</t>
  </si>
  <si>
    <t>8409 - 0</t>
  </si>
  <si>
    <t>8410 - 0</t>
  </si>
  <si>
    <t>8411 - 0</t>
  </si>
  <si>
    <t>8437 - 0</t>
  </si>
  <si>
    <t>8451 - 0</t>
  </si>
  <si>
    <t>8453 - 0</t>
  </si>
  <si>
    <t>8466 - 0</t>
  </si>
  <si>
    <t>8467 - 0</t>
  </si>
  <si>
    <t>8468 - 0</t>
  </si>
  <si>
    <t>8471 - 0</t>
  </si>
  <si>
    <t>8472 - 0</t>
  </si>
  <si>
    <t>8473 - 0</t>
  </si>
  <si>
    <t>8478 - 0</t>
  </si>
  <si>
    <t>8481 - 0</t>
  </si>
  <si>
    <t>8481 - 1</t>
  </si>
  <si>
    <t>PK OFERTA 10 UNIDADES AGUA SIN SAL + 40% DCTO</t>
  </si>
  <si>
    <t>8482 - 0</t>
  </si>
  <si>
    <t>8483 - 0</t>
  </si>
  <si>
    <t>8484 - 0</t>
  </si>
  <si>
    <t>8485 - 0</t>
  </si>
  <si>
    <t>8486 - 0</t>
  </si>
  <si>
    <t>8487 - 0</t>
  </si>
  <si>
    <t>8488 - 0</t>
  </si>
  <si>
    <t>8489 - 0</t>
  </si>
  <si>
    <t>8493 - 0</t>
  </si>
  <si>
    <t>8494 - 0</t>
  </si>
  <si>
    <t>8501 - 0</t>
  </si>
  <si>
    <t>p2f7</t>
  </si>
  <si>
    <t>8521 - 0</t>
  </si>
  <si>
    <t>8523 - 0</t>
  </si>
  <si>
    <t>8524 - 0</t>
  </si>
  <si>
    <t>8525 - 0</t>
  </si>
  <si>
    <t>8526 - 0</t>
  </si>
  <si>
    <t>8527 - 0</t>
  </si>
  <si>
    <t>8535 - 0</t>
  </si>
  <si>
    <t>8537 - 0</t>
  </si>
  <si>
    <t>8555 - 0</t>
  </si>
  <si>
    <t>8559 - 0</t>
  </si>
  <si>
    <t>8560 - 0</t>
  </si>
  <si>
    <t>8561 - 0</t>
  </si>
  <si>
    <t>8567 - 0</t>
  </si>
  <si>
    <t>8568 - 0</t>
  </si>
  <si>
    <t>8580 - 0</t>
  </si>
  <si>
    <t>8583 - 0</t>
  </si>
  <si>
    <t>8584 - 0</t>
  </si>
  <si>
    <t>8585 - 0</t>
  </si>
  <si>
    <t>8586 - 0</t>
  </si>
  <si>
    <t>8587 - 0</t>
  </si>
  <si>
    <t>8588 - 0</t>
  </si>
  <si>
    <t>8589 - 0</t>
  </si>
  <si>
    <t>8591 - 0</t>
  </si>
  <si>
    <t>8593 - 0</t>
  </si>
  <si>
    <t>8594 - 0</t>
  </si>
  <si>
    <t>8595 - 0</t>
  </si>
  <si>
    <t>8596 - 0</t>
  </si>
  <si>
    <t>8597 - 0</t>
  </si>
  <si>
    <t>8598 - 0</t>
  </si>
  <si>
    <t>8599 - 0</t>
  </si>
  <si>
    <t>8601 - 0</t>
  </si>
  <si>
    <t>p2f8</t>
  </si>
  <si>
    <t>8602 - 0</t>
  </si>
  <si>
    <t>8605 - 0</t>
  </si>
  <si>
    <t>8606 - 0</t>
  </si>
  <si>
    <t>8607 - 0</t>
  </si>
  <si>
    <t>8608 - 0</t>
  </si>
  <si>
    <t>8609 - 0</t>
  </si>
  <si>
    <t>8611 - 0</t>
  </si>
  <si>
    <t>8615 - 0</t>
  </si>
  <si>
    <t>8619 - 0</t>
  </si>
  <si>
    <t>8620 - 0</t>
  </si>
  <si>
    <t>8621 - 0</t>
  </si>
  <si>
    <t>8625 - 0</t>
  </si>
  <si>
    <t>8630 - 0</t>
  </si>
  <si>
    <t>8631 - 0</t>
  </si>
  <si>
    <t>8636 - 0</t>
  </si>
  <si>
    <t>8637 - 0</t>
  </si>
  <si>
    <t>8638 - 0</t>
  </si>
  <si>
    <t>8641 - 0</t>
  </si>
  <si>
    <t>8643 - 0</t>
  </si>
  <si>
    <t>8650 - 0</t>
  </si>
  <si>
    <t>8652 - 0</t>
  </si>
  <si>
    <t>8653 - 0</t>
  </si>
  <si>
    <t>p2f9</t>
  </si>
  <si>
    <t>8657 - 0</t>
  </si>
  <si>
    <t>8658 - 0</t>
  </si>
  <si>
    <t>8659 - 0</t>
  </si>
  <si>
    <t>8663 - 0</t>
  </si>
  <si>
    <t>8664 - 0</t>
  </si>
  <si>
    <t>8664 - 5</t>
  </si>
  <si>
    <t>8664 - 6</t>
  </si>
  <si>
    <t>8664 - 9</t>
  </si>
  <si>
    <t>8665 - 0</t>
  </si>
  <si>
    <t>8666 - 0</t>
  </si>
  <si>
    <t>8667 - 0</t>
  </si>
  <si>
    <t>8672 - 0</t>
  </si>
  <si>
    <t>8673 - 0</t>
  </si>
  <si>
    <t>8678 - 0</t>
  </si>
  <si>
    <t>8680 - 0</t>
  </si>
  <si>
    <t>8688 - 0</t>
  </si>
  <si>
    <t>8693 - 0</t>
  </si>
  <si>
    <t>8695 - 0</t>
  </si>
  <si>
    <t>8695 - 3</t>
  </si>
  <si>
    <t>8695 - 10</t>
  </si>
  <si>
    <t>8695 - 11</t>
  </si>
  <si>
    <t>8695 - 12</t>
  </si>
  <si>
    <t>8695 - 13</t>
  </si>
  <si>
    <t>p2f10</t>
  </si>
  <si>
    <t>8695 - 15</t>
  </si>
  <si>
    <t>8695 - 16</t>
  </si>
  <si>
    <t>8695 - 17</t>
  </si>
  <si>
    <t>8695 - 18</t>
  </si>
  <si>
    <t>8695 - 19</t>
  </si>
  <si>
    <t>8695 - 20</t>
  </si>
  <si>
    <t>8695 - 22</t>
  </si>
  <si>
    <t>8695 - 23</t>
  </si>
  <si>
    <t>8695 - 24</t>
  </si>
  <si>
    <t>8695 - 25</t>
  </si>
  <si>
    <t>8695 - 27</t>
  </si>
  <si>
    <t>8695 - 28</t>
  </si>
  <si>
    <t>8695 - 32</t>
  </si>
  <si>
    <t>8695 - 33</t>
  </si>
  <si>
    <t>8695 - 34</t>
  </si>
  <si>
    <t>8695 - 37</t>
  </si>
  <si>
    <t>8695 - 38</t>
  </si>
  <si>
    <t>8695 - 39</t>
  </si>
  <si>
    <t>8695 - 40</t>
  </si>
  <si>
    <t>8695 - 41</t>
  </si>
  <si>
    <t>8696 - 0</t>
  </si>
  <si>
    <t>p3f1</t>
  </si>
  <si>
    <t>8696 - 3</t>
  </si>
  <si>
    <t>8696 - 7</t>
  </si>
  <si>
    <t>8696 - 8</t>
  </si>
  <si>
    <t>8696 - 9</t>
  </si>
  <si>
    <t>8696 - 10</t>
  </si>
  <si>
    <t>8696 - 12</t>
  </si>
  <si>
    <t>8696 - 13</t>
  </si>
  <si>
    <t>8696 - 15</t>
  </si>
  <si>
    <t>8696 - 16</t>
  </si>
  <si>
    <t>8696 - 18</t>
  </si>
  <si>
    <t>8696 - 19</t>
  </si>
  <si>
    <t>8696 - 20</t>
  </si>
  <si>
    <t>8699 - 0</t>
  </si>
  <si>
    <t>8715 - 0</t>
  </si>
  <si>
    <t>8717 - 0</t>
  </si>
  <si>
    <t>D1</t>
  </si>
  <si>
    <t>D2</t>
  </si>
  <si>
    <t>8722 - 0</t>
  </si>
  <si>
    <t>8723 - 0</t>
  </si>
  <si>
    <t>D3</t>
  </si>
  <si>
    <t>D4</t>
  </si>
  <si>
    <t>8726 - 0</t>
  </si>
  <si>
    <t>8727 - 0</t>
  </si>
  <si>
    <t>8728 - 0</t>
  </si>
  <si>
    <t>8733 - 0</t>
  </si>
  <si>
    <t>8733 - 1</t>
  </si>
  <si>
    <t>8733 - 2</t>
  </si>
  <si>
    <t>8738 - 0</t>
  </si>
  <si>
    <t>8739 - 0</t>
  </si>
  <si>
    <t>8740 - 0</t>
  </si>
  <si>
    <t>8746 - 0</t>
  </si>
  <si>
    <t>8746 - 1</t>
  </si>
  <si>
    <t>8746 - 2</t>
  </si>
  <si>
    <t>8746 - 3</t>
  </si>
  <si>
    <t>8746 - 4</t>
  </si>
  <si>
    <t>8746 - 5</t>
  </si>
  <si>
    <t>8746 - 6</t>
  </si>
  <si>
    <t>8746 - 7</t>
  </si>
  <si>
    <t>p3f2</t>
  </si>
  <si>
    <t>8746 - 8</t>
  </si>
  <si>
    <t>8746 - 9</t>
  </si>
  <si>
    <t>8746 - 10</t>
  </si>
  <si>
    <t>8746 - 13</t>
  </si>
  <si>
    <t>8746 - 14</t>
  </si>
  <si>
    <t>8748 - 0</t>
  </si>
  <si>
    <t>D5</t>
  </si>
  <si>
    <t>8749 - 0</t>
  </si>
  <si>
    <t>8752 - 0</t>
  </si>
  <si>
    <t>8753 - 0</t>
  </si>
  <si>
    <t>8754 - 0</t>
  </si>
  <si>
    <t>8754 - 1</t>
  </si>
  <si>
    <t>8754 - 2</t>
  </si>
  <si>
    <t>8757 - 0</t>
  </si>
  <si>
    <t>8769 - 0</t>
  </si>
  <si>
    <t>8777 - 0</t>
  </si>
  <si>
    <t>8785 - 0</t>
  </si>
  <si>
    <t>8787 - 0</t>
  </si>
  <si>
    <t>8787 - 7</t>
  </si>
  <si>
    <t>8789 - 0</t>
  </si>
  <si>
    <t>8789 - 1</t>
  </si>
  <si>
    <t>8789 - 2</t>
  </si>
  <si>
    <t>8790 - 0</t>
  </si>
  <si>
    <t>8790 - 1</t>
  </si>
  <si>
    <t>8790 - 2</t>
  </si>
  <si>
    <t>8790 - 4</t>
  </si>
  <si>
    <t>8790 - 5</t>
  </si>
  <si>
    <t>8791 - 0</t>
  </si>
  <si>
    <t>8791 - 2</t>
  </si>
  <si>
    <t>8791 - 3</t>
  </si>
  <si>
    <t>8791 - 4</t>
  </si>
  <si>
    <t>8791 - 5</t>
  </si>
  <si>
    <t>8791 - 10</t>
  </si>
  <si>
    <t>8791 - 13</t>
  </si>
  <si>
    <t>8791 - 14</t>
  </si>
  <si>
    <t>8791 - 15</t>
  </si>
  <si>
    <t>8791 - 16</t>
  </si>
  <si>
    <t>8791 - 17</t>
  </si>
  <si>
    <t>p3f3</t>
  </si>
  <si>
    <t>8791 - 22</t>
  </si>
  <si>
    <t>8791 - 28</t>
  </si>
  <si>
    <t>PK 2 Display Super 8 15% DCTO B2B</t>
  </si>
  <si>
    <t>8791 - 29</t>
  </si>
  <si>
    <t>8791 - 32</t>
  </si>
  <si>
    <t>PK 3 Display Super 8 + 1 Display Gratis (DV)</t>
  </si>
  <si>
    <t>8791 - 33</t>
  </si>
  <si>
    <t>PK 3 Display Super 8 + 1 Display Gratis (B2B) (DV)</t>
  </si>
  <si>
    <t>8791 - 37</t>
  </si>
  <si>
    <t>PK 1 DSP SUPER 8 + 5% DESCUENTO</t>
  </si>
  <si>
    <t>8791 - 38</t>
  </si>
  <si>
    <t>PK 2 Display Super 8 25% DCTO Cyber (B2B)</t>
  </si>
  <si>
    <t>8791 - 39</t>
  </si>
  <si>
    <t>PK 3 Display Super 8 20% DCTO</t>
  </si>
  <si>
    <t>8791 - 40</t>
  </si>
  <si>
    <t>8791 - 41</t>
  </si>
  <si>
    <t>8792 - 0</t>
  </si>
  <si>
    <t>8793 - 0</t>
  </si>
  <si>
    <t>8794 - 0</t>
  </si>
  <si>
    <t>8795 - 0</t>
  </si>
  <si>
    <t>8795 - 1</t>
  </si>
  <si>
    <t>D6</t>
  </si>
  <si>
    <t>8812 - 0</t>
  </si>
  <si>
    <t>8813 - 0</t>
  </si>
  <si>
    <t>8814 - 0</t>
  </si>
  <si>
    <t>8815 - 0</t>
  </si>
  <si>
    <t>8816 - 0</t>
  </si>
  <si>
    <t>8817 - 0</t>
  </si>
  <si>
    <t>8818 - 0</t>
  </si>
  <si>
    <t>8819 - 0</t>
  </si>
  <si>
    <t>8820 - 0</t>
  </si>
  <si>
    <t>8821 - 0</t>
  </si>
  <si>
    <t>8822 - 0</t>
  </si>
  <si>
    <t>8823 - 0</t>
  </si>
  <si>
    <t>8824 - 0</t>
  </si>
  <si>
    <t>8826 - 2</t>
  </si>
  <si>
    <t>8830 - 0</t>
  </si>
  <si>
    <t>8832 - 0</t>
  </si>
  <si>
    <t>8843 - 0</t>
  </si>
  <si>
    <t>8844 - 0</t>
  </si>
  <si>
    <t>8849 - 0</t>
  </si>
  <si>
    <t>8856 - 0</t>
  </si>
  <si>
    <t>PULMON</t>
  </si>
  <si>
    <t>8858 - 0</t>
  </si>
  <si>
    <t>8859 - 0</t>
  </si>
  <si>
    <t>F. Camara</t>
  </si>
  <si>
    <t>8861 - 0</t>
  </si>
  <si>
    <t>8867 - 0</t>
  </si>
  <si>
    <t>8874 - 0</t>
  </si>
  <si>
    <t>8882 - 0</t>
  </si>
  <si>
    <t>8882 - 1</t>
  </si>
  <si>
    <t>8882 - 3</t>
  </si>
  <si>
    <t>8882 - 4</t>
  </si>
  <si>
    <t>8882 - 8</t>
  </si>
  <si>
    <t>8883 - 0</t>
  </si>
  <si>
    <t>8888 - 0</t>
  </si>
  <si>
    <t>8889 - 0</t>
  </si>
  <si>
    <t>8894 - 0</t>
  </si>
  <si>
    <t>8895 - 0</t>
  </si>
  <si>
    <t>8896 - 0</t>
  </si>
  <si>
    <t>8897 - 0</t>
  </si>
  <si>
    <t>8898 - 0</t>
  </si>
  <si>
    <t>8899 - 0</t>
  </si>
  <si>
    <t>8900 - 0</t>
  </si>
  <si>
    <t>8901 - 0</t>
  </si>
  <si>
    <t>8905 - 0</t>
  </si>
  <si>
    <t>8906 - 0</t>
  </si>
  <si>
    <t>8907 - 0</t>
  </si>
  <si>
    <t>8918 - 0</t>
  </si>
  <si>
    <t>8920 - 0</t>
  </si>
  <si>
    <t>8921 - 0</t>
  </si>
  <si>
    <t>8922 - 0</t>
  </si>
  <si>
    <t>8924 - 0</t>
  </si>
  <si>
    <t>8926 - 0</t>
  </si>
  <si>
    <t>8930 - 0</t>
  </si>
  <si>
    <t>8931 - 0</t>
  </si>
  <si>
    <t>8938 - 0</t>
  </si>
  <si>
    <t>8939 - 0</t>
  </si>
  <si>
    <t>8940 - 0</t>
  </si>
  <si>
    <t>8941 - 0</t>
  </si>
  <si>
    <t>8942 - 0</t>
  </si>
  <si>
    <t>8944 - 0</t>
  </si>
  <si>
    <t>8945 - 0</t>
  </si>
  <si>
    <t>8947 - 0</t>
  </si>
  <si>
    <t>8953 - 0</t>
  </si>
  <si>
    <t>8959 - 0</t>
  </si>
  <si>
    <t>8965 - 0</t>
  </si>
  <si>
    <t>8970 - 0</t>
  </si>
  <si>
    <t>8970 - 1</t>
  </si>
  <si>
    <t>8971 - 0</t>
  </si>
  <si>
    <t>8972 - 0</t>
  </si>
  <si>
    <t>8974 - 0</t>
  </si>
  <si>
    <t>8975 - 0</t>
  </si>
  <si>
    <t>8976 - 0</t>
  </si>
  <si>
    <t>8977 - 0</t>
  </si>
  <si>
    <t>8978 - 0</t>
  </si>
  <si>
    <t>8980 - 0</t>
  </si>
  <si>
    <t>8981 - 0</t>
  </si>
  <si>
    <t>8982 - 0</t>
  </si>
  <si>
    <t>8984 - 0</t>
  </si>
  <si>
    <t>8986 - 0</t>
  </si>
  <si>
    <t>8998 - 0</t>
  </si>
  <si>
    <t>9000 - 0</t>
  </si>
  <si>
    <t>9041 - 0</t>
  </si>
  <si>
    <t>9042 - 0</t>
  </si>
  <si>
    <t>9047 - 0</t>
  </si>
  <si>
    <t>9048 - 0</t>
  </si>
  <si>
    <t>9049 - 0</t>
  </si>
  <si>
    <t>9052 - 0</t>
  </si>
  <si>
    <t>9053 - 0</t>
  </si>
  <si>
    <t>9054 - 0</t>
  </si>
  <si>
    <t>9058 - 0</t>
  </si>
  <si>
    <t>9059 - 0</t>
  </si>
  <si>
    <t>9061 - 0</t>
  </si>
  <si>
    <t>9063 - 0</t>
  </si>
  <si>
    <t>9068 - 0</t>
  </si>
  <si>
    <t>9068 - 2</t>
  </si>
  <si>
    <t>F. Rack</t>
  </si>
  <si>
    <t>9069 - 0</t>
  </si>
  <si>
    <t>9070 - 0</t>
  </si>
  <si>
    <t>9071 - 0</t>
  </si>
  <si>
    <t>9071 - 1</t>
  </si>
  <si>
    <t>F. Rack F1</t>
  </si>
  <si>
    <t>9071 - 2</t>
  </si>
  <si>
    <t>9072 - 0</t>
  </si>
  <si>
    <t>9072 - 4</t>
  </si>
  <si>
    <t>9072 - 5</t>
  </si>
  <si>
    <t>9072 - 6</t>
  </si>
  <si>
    <t>9072 - 7</t>
  </si>
  <si>
    <t>9072 - 9</t>
  </si>
  <si>
    <t>PK BOTADERO+MINIS 2CJMorocha+2CJKuky+2CJTriton17%</t>
  </si>
  <si>
    <t>9073 - 0</t>
  </si>
  <si>
    <t>9089 - 0</t>
  </si>
  <si>
    <t>9447 - 0</t>
  </si>
  <si>
    <t>F. Rack F2</t>
  </si>
  <si>
    <t>9448 - 0</t>
  </si>
  <si>
    <t>9448 - 5</t>
  </si>
  <si>
    <t>9448 - 6</t>
  </si>
  <si>
    <t>9448 - 7</t>
  </si>
  <si>
    <t>9448 - 8</t>
  </si>
  <si>
    <t>9448 - 9</t>
  </si>
  <si>
    <t>9448 - 11</t>
  </si>
  <si>
    <t>9448 - 12</t>
  </si>
  <si>
    <t>9448 - 13</t>
  </si>
  <si>
    <t>9448 - 17</t>
  </si>
  <si>
    <t>9448 - 18</t>
  </si>
  <si>
    <t>F. Rack F3</t>
  </si>
  <si>
    <t>9448 - 21</t>
  </si>
  <si>
    <t>9448 - 22</t>
  </si>
  <si>
    <t>9448 - 23</t>
  </si>
  <si>
    <t>9448 - 24</t>
  </si>
  <si>
    <t>9448 - 26</t>
  </si>
  <si>
    <t>9448 - 27</t>
  </si>
  <si>
    <t>PK 24 KitKat 25% DCTO BlackWeek (B2B)</t>
  </si>
  <si>
    <t>9448 - 28</t>
  </si>
  <si>
    <t>9453 - 0</t>
  </si>
  <si>
    <t>9455 - 0</t>
  </si>
  <si>
    <t>9455 - 3</t>
  </si>
  <si>
    <t>9455 - 4</t>
  </si>
  <si>
    <t>F. Rack F4</t>
  </si>
  <si>
    <t>9455 - 5</t>
  </si>
  <si>
    <t>9455 - 7</t>
  </si>
  <si>
    <t>9455 - 8</t>
  </si>
  <si>
    <t>9455 - 9</t>
  </si>
  <si>
    <t>9455 - 10</t>
  </si>
  <si>
    <t>9455 - 13</t>
  </si>
  <si>
    <t>9459 - 0</t>
  </si>
  <si>
    <t>9460 - 0</t>
  </si>
  <si>
    <t>9461 - 0</t>
  </si>
  <si>
    <t>9463 - 0</t>
  </si>
  <si>
    <t>F. Rack F5</t>
  </si>
  <si>
    <t>9480 - 0</t>
  </si>
  <si>
    <t>9481 - 0</t>
  </si>
  <si>
    <t>9486 - 0</t>
  </si>
  <si>
    <t>9486 - 1</t>
  </si>
  <si>
    <t>9487 - 0</t>
  </si>
  <si>
    <t>9488 - 0</t>
  </si>
  <si>
    <t>9495 - 0</t>
  </si>
  <si>
    <t>9498 - 0</t>
  </si>
  <si>
    <t>9498 - 1</t>
  </si>
  <si>
    <t>9498 - 3</t>
  </si>
  <si>
    <t>9499 - 0</t>
  </si>
  <si>
    <t>9500 - 0</t>
  </si>
  <si>
    <t>F. Rack F6</t>
  </si>
  <si>
    <t>9501 - 0</t>
  </si>
  <si>
    <t>9502 - 0</t>
  </si>
  <si>
    <t>9503 - 0</t>
  </si>
  <si>
    <t>9504 - 0</t>
  </si>
  <si>
    <t>9505 - 0</t>
  </si>
  <si>
    <t>9506 - 0</t>
  </si>
  <si>
    <t>9507 - 0</t>
  </si>
  <si>
    <t>9512 - 0</t>
  </si>
  <si>
    <t>9519 - 0</t>
  </si>
  <si>
    <t>9530 - 0</t>
  </si>
  <si>
    <t>9534 - 0</t>
  </si>
  <si>
    <t>9535 - 0</t>
  </si>
  <si>
    <t>9537 - 0</t>
  </si>
  <si>
    <t>9538 - 0</t>
  </si>
  <si>
    <t>F. Oficina</t>
  </si>
  <si>
    <t>9555 - 0</t>
  </si>
  <si>
    <t>9559 - 0</t>
  </si>
  <si>
    <t>9560 - 0</t>
  </si>
  <si>
    <t>9561 - 0</t>
  </si>
  <si>
    <t>9561 - 01</t>
  </si>
  <si>
    <t>9565 - 0</t>
  </si>
  <si>
    <t>9566 - 0</t>
  </si>
  <si>
    <t>9568 - 0</t>
  </si>
  <si>
    <t>9569 - 0</t>
  </si>
  <si>
    <t>9583 - 0</t>
  </si>
  <si>
    <t>9585 - 0</t>
  </si>
  <si>
    <t>9585 - 2</t>
  </si>
  <si>
    <t>9585 - 6</t>
  </si>
  <si>
    <t>2CHOCAPIC100GR+2TRIX100GR+2CEREALKITKAT25GR+15%DTO</t>
  </si>
  <si>
    <t>9585 - 8</t>
  </si>
  <si>
    <t>9585 - 9</t>
  </si>
  <si>
    <t>PKCEREAL100G 1CHOC1TRIX1MILO1ZUCO1KITKAT25G+15%DTO</t>
  </si>
  <si>
    <t>9586 - 0</t>
  </si>
  <si>
    <t>9586 - 1</t>
  </si>
  <si>
    <t>9586 - 2</t>
  </si>
  <si>
    <t>9587 - 0</t>
  </si>
  <si>
    <t>9587 - 2</t>
  </si>
  <si>
    <t>9588 - 0</t>
  </si>
  <si>
    <t>9588 - 1</t>
  </si>
  <si>
    <t>9588 - 2</t>
  </si>
  <si>
    <t>9589 - 0</t>
  </si>
  <si>
    <t>9591 - 0</t>
  </si>
  <si>
    <t>9592 - 0</t>
  </si>
  <si>
    <t>9593 - 0</t>
  </si>
  <si>
    <t>9594 - 0</t>
  </si>
  <si>
    <t>9595 - 0</t>
  </si>
  <si>
    <t>9597 - 0</t>
  </si>
  <si>
    <t>9598 - 0</t>
  </si>
  <si>
    <t>9599 - 0</t>
  </si>
  <si>
    <t>9604 - 0</t>
  </si>
  <si>
    <t>9605 - 0</t>
  </si>
  <si>
    <t>9605 - 1</t>
  </si>
  <si>
    <t>9605 - 2</t>
  </si>
  <si>
    <t>9605 - 3</t>
  </si>
  <si>
    <t>9605 - 4</t>
  </si>
  <si>
    <t>9606 - 3</t>
  </si>
  <si>
    <t>9606 - 5</t>
  </si>
  <si>
    <t>CHOKITA Chocolate Medio PDQ 72kg CL</t>
  </si>
  <si>
    <t>72kg</t>
  </si>
  <si>
    <t>9609 - 0</t>
  </si>
  <si>
    <t>9610 - 0</t>
  </si>
  <si>
    <t>9615 - 0</t>
  </si>
  <si>
    <t>9617 - 0</t>
  </si>
  <si>
    <t>9622 - 0</t>
  </si>
  <si>
    <t>9623 - 0</t>
  </si>
  <si>
    <t>9624 - 0</t>
  </si>
  <si>
    <t>9625 - 0</t>
  </si>
  <si>
    <t>9626 - 0</t>
  </si>
  <si>
    <t>9627 - 0</t>
  </si>
  <si>
    <t>9628 - 0</t>
  </si>
  <si>
    <t>9651 - 0</t>
  </si>
  <si>
    <t>9653 - 0</t>
  </si>
  <si>
    <t>9655 - 0</t>
  </si>
  <si>
    <t>9656 - 0</t>
  </si>
  <si>
    <t>9657 - 0</t>
  </si>
  <si>
    <t>9658 - 0</t>
  </si>
  <si>
    <t>9663 - 0</t>
  </si>
  <si>
    <t>9667 - 0</t>
  </si>
  <si>
    <t>9672 - 0</t>
  </si>
  <si>
    <t>9674 - 0</t>
  </si>
  <si>
    <t>9675 - 0</t>
  </si>
  <si>
    <t>9676 - 0</t>
  </si>
  <si>
    <t>9677 - 0</t>
  </si>
  <si>
    <t>9678 - 0</t>
  </si>
  <si>
    <t>9679 - 0</t>
  </si>
  <si>
    <t>9685 - 0</t>
  </si>
  <si>
    <t>9692 - 0</t>
  </si>
  <si>
    <t>9693 - 0</t>
  </si>
  <si>
    <t>9694 - 0</t>
  </si>
  <si>
    <t>9695 - 0</t>
  </si>
  <si>
    <t>9696 - 0</t>
  </si>
  <si>
    <t>9724 - 1</t>
  </si>
  <si>
    <t>9750 - 0</t>
  </si>
  <si>
    <t>9765 - 0</t>
  </si>
  <si>
    <t>9769 - 01</t>
  </si>
  <si>
    <t>9771 - 01</t>
  </si>
  <si>
    <t>9807 - 0</t>
  </si>
  <si>
    <t>9813 - 0</t>
  </si>
  <si>
    <t>9814 - 0</t>
  </si>
  <si>
    <t>9815 - 0</t>
  </si>
  <si>
    <t>9816 - 0</t>
  </si>
  <si>
    <t>9819 - 0</t>
  </si>
  <si>
    <t>9830 - 01</t>
  </si>
  <si>
    <t>9833 - 0</t>
  </si>
  <si>
    <t>9847 - 0</t>
  </si>
  <si>
    <t>9853 - 0</t>
  </si>
  <si>
    <t>9855 - 0</t>
  </si>
  <si>
    <t>9865 - 0</t>
  </si>
  <si>
    <t>9902 - 0</t>
  </si>
  <si>
    <t>9903 - 0</t>
  </si>
  <si>
    <t>9908 - 0</t>
  </si>
  <si>
    <t>9914 - 0</t>
  </si>
  <si>
    <t>9915 - 0</t>
  </si>
  <si>
    <t>9916 - 0</t>
  </si>
  <si>
    <t>9917 - 0</t>
  </si>
  <si>
    <t>9918 - 0</t>
  </si>
  <si>
    <t>9923 - 0</t>
  </si>
  <si>
    <t>9924 - 0</t>
  </si>
  <si>
    <t>9925 - 0</t>
  </si>
  <si>
    <t>9926 - 0</t>
  </si>
  <si>
    <t>9927 - 0</t>
  </si>
  <si>
    <t>9928 - 0</t>
  </si>
  <si>
    <t>9949 - 0</t>
  </si>
  <si>
    <t>SUPER 8 Pack 10(5x29g) CL</t>
  </si>
  <si>
    <t>10(5x29g) CL</t>
  </si>
  <si>
    <t>9950 - 0</t>
  </si>
  <si>
    <t>9951 - 0</t>
  </si>
  <si>
    <t>9952 - 0</t>
  </si>
  <si>
    <t>9953 - 0</t>
  </si>
  <si>
    <t>9959 - 0</t>
  </si>
  <si>
    <t>9965 - 0</t>
  </si>
  <si>
    <t>9967 - 0</t>
  </si>
  <si>
    <t>9986 - 0</t>
  </si>
  <si>
    <t>Recepción</t>
  </si>
  <si>
    <t>Sobre Stock</t>
  </si>
  <si>
    <t>2da'BODEGA</t>
  </si>
  <si>
    <t/>
  </si>
  <si>
    <t>Atras P3</t>
  </si>
  <si>
    <t>Atras P3F1</t>
  </si>
  <si>
    <t>Atras P3F2</t>
  </si>
  <si>
    <t>Atras P3F3</t>
  </si>
  <si>
    <t>Atras P3F4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</si>
</sst>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"/>
  </numFmts>
  <fonts count="16">
    <font>
      <sz val="11.0"/>
      <color theme="1"/>
      <name val="Calibri"/>
      <scheme val="minor"/>
    </font>
    <font>
      <b/>
      <u/>
      <sz val="20.0"/>
      <color theme="1"/>
      <name val="Calibri"/>
    </font>
    <font>
      <sz val="11.0"/>
      <color rgb="FF000000"/>
      <name val="Calibri"/>
    </font>
    <font>
      <b/>
      <u/>
      <sz val="20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b/>
      <u/>
      <sz val="20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i/>
      <sz val="11.0"/>
      <color theme="1"/>
      <name val="Calibri"/>
    </font>
    <font>
      <sz val="11.0"/>
      <color rgb="FF9C0006"/>
      <name val="Calibri"/>
    </font>
    <font>
      <b/>
      <sz val="37.0"/>
      <color theme="1"/>
      <name val="Arial Black"/>
    </font>
    <font>
      <b/>
      <sz val="27.0"/>
      <color theme="1"/>
      <name val="Arial Black"/>
    </font>
    <font>
      <b/>
      <sz val="26.0"/>
      <color theme="1"/>
      <name val="Arial Black"/>
    </font>
  </fonts>
  <fills count="23">
    <fill>
      <patternFill patternType="none"/>
    </fill>
    <fill>
      <patternFill patternType="lightGray"/>
    </fill>
    <fill>
      <patternFill patternType="solid">
        <fgColor rgb="FFB0C4DE"/>
        <bgColor rgb="FFB0C4DE"/>
      </patternFill>
    </fill>
    <fill>
      <patternFill patternType="solid">
        <fgColor rgb="FFFFD965"/>
        <bgColor rgb="FFFFD965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D9E2F3"/>
        <bgColor rgb="FFD9E2F3"/>
      </patternFill>
    </fill>
    <fill>
      <patternFill patternType="solid">
        <fgColor rgb="FFFFD966"/>
        <bgColor rgb="FFFFD966"/>
      </patternFill>
    </fill>
    <fill>
      <patternFill patternType="solid">
        <fgColor rgb="FF9FC5E8"/>
        <bgColor rgb="FF9FC5E8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F4B083"/>
        <bgColor rgb="FFF4B083"/>
      </patternFill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2" fontId="2" numFmtId="0" xfId="0" applyAlignment="1" applyBorder="1" applyFill="1" applyFon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Alignment="1" applyBorder="1" applyFont="1">
      <alignment horizontal="left" readingOrder="0" shrinkToFit="0" wrapText="0"/>
    </xf>
    <xf borderId="3" fillId="0" fontId="4" numFmtId="0" xfId="0" applyBorder="1" applyFont="1"/>
    <xf borderId="4" fillId="3" fontId="2" numFmtId="0" xfId="0" applyAlignment="1" applyBorder="1" applyFont="1">
      <alignment horizontal="center" readingOrder="0" shrinkToFit="0" vertical="bottom" wrapText="0"/>
    </xf>
    <xf borderId="5" fillId="4" fontId="5" numFmtId="0" xfId="0" applyAlignment="1" applyBorder="1" applyFill="1" applyFont="1">
      <alignment horizontal="center"/>
    </xf>
    <xf borderId="4" fillId="3" fontId="6" numFmtId="0" xfId="0" applyAlignment="1" applyBorder="1" applyFont="1">
      <alignment horizontal="center" readingOrder="0" shrinkToFit="0" vertical="bottom" wrapText="0"/>
    </xf>
    <xf borderId="6" fillId="0" fontId="4" numFmtId="0" xfId="0" applyBorder="1" applyFont="1"/>
    <xf borderId="0" fillId="0" fontId="7" numFmtId="0" xfId="0" applyAlignment="1" applyFont="1">
      <alignment shrinkToFit="0" vertical="bottom" wrapText="0"/>
    </xf>
    <xf borderId="0" fillId="0" fontId="8" numFmtId="0" xfId="0" applyFont="1"/>
    <xf borderId="0" fillId="0" fontId="2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7" fillId="0" fontId="4" numFmtId="0" xfId="0" applyBorder="1" applyFont="1"/>
    <xf borderId="8" fillId="0" fontId="4" numFmtId="0" xfId="0" applyBorder="1" applyFont="1"/>
    <xf borderId="0" fillId="0" fontId="2" numFmtId="0" xfId="0" applyAlignment="1" applyFont="1">
      <alignment horizontal="left" shrinkToFit="0" wrapText="0"/>
    </xf>
    <xf borderId="5" fillId="4" fontId="5" numFmtId="164" xfId="0" applyAlignment="1" applyBorder="1" applyFont="1" applyNumberFormat="1">
      <alignment horizontal="center"/>
    </xf>
    <xf borderId="9" fillId="0" fontId="4" numFmtId="0" xfId="0" applyBorder="1" applyFont="1"/>
    <xf borderId="10" fillId="0" fontId="4" numFmtId="0" xfId="0" applyBorder="1" applyFont="1"/>
    <xf borderId="5" fillId="5" fontId="9" numFmtId="0" xfId="0" applyAlignment="1" applyBorder="1" applyFill="1" applyFont="1">
      <alignment horizontal="center"/>
    </xf>
    <xf borderId="11" fillId="0" fontId="4" numFmtId="0" xfId="0" applyBorder="1" applyFont="1"/>
    <xf borderId="1" fillId="6" fontId="2" numFmtId="0" xfId="0" applyAlignment="1" applyBorder="1" applyFill="1" applyFont="1">
      <alignment readingOrder="0" shrinkToFit="0" vertical="bottom" wrapText="0"/>
    </xf>
    <xf borderId="5" fillId="7" fontId="9" numFmtId="0" xfId="0" applyAlignment="1" applyBorder="1" applyFill="1" applyFont="1">
      <alignment horizontal="center" readingOrder="0" shrinkToFit="0" wrapText="1"/>
    </xf>
    <xf borderId="5" fillId="5" fontId="5" numFmtId="0" xfId="0" applyAlignment="1" applyBorder="1" applyFont="1">
      <alignment horizontal="center"/>
    </xf>
    <xf borderId="5" fillId="5" fontId="9" numFmtId="0" xfId="0" applyAlignment="1" applyBorder="1" applyFont="1">
      <alignment horizontal="center" shrinkToFit="0" wrapText="1"/>
    </xf>
    <xf borderId="5" fillId="5" fontId="9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horizontal="right"/>
    </xf>
    <xf borderId="0" fillId="0" fontId="5" numFmtId="164" xfId="0" applyFont="1" applyNumberFormat="1"/>
    <xf borderId="0" fillId="0" fontId="5" numFmtId="0" xfId="0" applyFont="1"/>
    <xf borderId="12" fillId="2" fontId="2" numFmtId="0" xfId="0" applyAlignment="1" applyBorder="1" applyFont="1">
      <alignment horizontal="left" shrinkToFit="0" wrapText="0"/>
    </xf>
    <xf borderId="13" fillId="0" fontId="4" numFmtId="0" xfId="0" applyBorder="1" applyFont="1"/>
    <xf borderId="4" fillId="0" fontId="4" numFmtId="0" xfId="0" applyBorder="1" applyFont="1"/>
    <xf borderId="12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center" shrinkToFit="0" wrapText="0"/>
    </xf>
    <xf borderId="5" fillId="4" fontId="5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5" fillId="4" fontId="5" numFmtId="164" xfId="0" applyAlignment="1" applyBorder="1" applyFont="1" applyNumberFormat="1">
      <alignment horizontal="center" readingOrder="0"/>
    </xf>
    <xf borderId="5" fillId="8" fontId="5" numFmtId="0" xfId="0" applyAlignment="1" applyBorder="1" applyFill="1" applyFont="1">
      <alignment horizontal="center"/>
    </xf>
    <xf borderId="5" fillId="8" fontId="5" numFmtId="0" xfId="0" applyAlignment="1" applyBorder="1" applyFont="1">
      <alignment horizontal="center" readingOrder="0"/>
    </xf>
    <xf borderId="5" fillId="8" fontId="5" numFmtId="164" xfId="0" applyAlignment="1" applyBorder="1" applyFont="1" applyNumberFormat="1">
      <alignment horizontal="center" readingOrder="0"/>
    </xf>
    <xf borderId="14" fillId="0" fontId="5" numFmtId="0" xfId="0" applyBorder="1" applyFont="1"/>
    <xf borderId="15" fillId="0" fontId="5" numFmtId="0" xfId="0" applyAlignment="1" applyBorder="1" applyFont="1">
      <alignment readingOrder="0"/>
    </xf>
    <xf borderId="16" fillId="0" fontId="5" numFmtId="0" xfId="0" applyBorder="1" applyFont="1"/>
    <xf borderId="17" fillId="0" fontId="8" numFmtId="0" xfId="0" applyBorder="1" applyFont="1"/>
    <xf borderId="18" fillId="2" fontId="2" numFmtId="0" xfId="0" applyAlignment="1" applyBorder="1" applyFont="1">
      <alignment horizontal="center" readingOrder="0" shrinkToFit="0" wrapText="0"/>
    </xf>
    <xf borderId="19" fillId="2" fontId="2" numFmtId="0" xfId="0" applyAlignment="1" applyBorder="1" applyFont="1">
      <alignment horizontal="center" readingOrder="0" shrinkToFit="0" wrapText="0"/>
    </xf>
    <xf borderId="17" fillId="0" fontId="5" numFmtId="0" xfId="0" applyBorder="1" applyFont="1"/>
    <xf borderId="20" fillId="9" fontId="9" numFmtId="0" xfId="0" applyAlignment="1" applyBorder="1" applyFill="1" applyFont="1">
      <alignment horizontal="center"/>
    </xf>
    <xf borderId="21" fillId="0" fontId="4" numFmtId="0" xfId="0" applyBorder="1" applyFont="1"/>
    <xf borderId="22" fillId="0" fontId="4" numFmtId="0" xfId="0" applyBorder="1" applyFont="1"/>
    <xf borderId="23" fillId="0" fontId="5" numFmtId="0" xfId="0" applyBorder="1" applyFont="1"/>
    <xf borderId="24" fillId="0" fontId="5" numFmtId="0" xfId="0" applyBorder="1" applyFont="1"/>
    <xf borderId="25" fillId="0" fontId="5" numFmtId="10" xfId="0" applyBorder="1" applyFont="1" applyNumberFormat="1"/>
    <xf borderId="26" fillId="0" fontId="5" numFmtId="0" xfId="0" applyBorder="1" applyFont="1"/>
    <xf borderId="1" fillId="0" fontId="5" numFmtId="0" xfId="0" applyBorder="1" applyFont="1"/>
    <xf borderId="27" fillId="0" fontId="5" numFmtId="10" xfId="0" applyBorder="1" applyFont="1" applyNumberFormat="1"/>
    <xf borderId="28" fillId="0" fontId="5" numFmtId="0" xfId="0" applyBorder="1" applyFont="1"/>
    <xf borderId="29" fillId="0" fontId="5" numFmtId="0" xfId="0" applyBorder="1" applyFont="1"/>
    <xf borderId="30" fillId="0" fontId="5" numFmtId="10" xfId="0" applyBorder="1" applyFont="1" applyNumberFormat="1"/>
    <xf borderId="31" fillId="10" fontId="9" numFmtId="0" xfId="0" applyAlignment="1" applyBorder="1" applyFill="1" applyFont="1">
      <alignment horizontal="center"/>
    </xf>
    <xf borderId="32" fillId="0" fontId="4" numFmtId="0" xfId="0" applyBorder="1" applyFont="1"/>
    <xf borderId="33" fillId="0" fontId="4" numFmtId="0" xfId="0" applyBorder="1" applyFont="1"/>
    <xf borderId="34" fillId="0" fontId="5" numFmtId="0" xfId="0" applyBorder="1" applyFont="1"/>
    <xf borderId="35" fillId="0" fontId="5" numFmtId="0" xfId="0" applyBorder="1" applyFont="1"/>
    <xf borderId="36" fillId="0" fontId="5" numFmtId="10" xfId="0" applyBorder="1" applyFont="1" applyNumberFormat="1"/>
    <xf borderId="37" fillId="11" fontId="5" numFmtId="0" xfId="0" applyBorder="1" applyFill="1" applyFont="1"/>
    <xf borderId="38" fillId="0" fontId="5" numFmtId="0" xfId="0" applyBorder="1" applyFont="1"/>
    <xf borderId="39" fillId="0" fontId="9" numFmtId="0" xfId="0" applyAlignment="1" applyBorder="1" applyFont="1">
      <alignment horizontal="center"/>
    </xf>
    <xf borderId="40" fillId="0" fontId="4" numFmtId="0" xfId="0" applyBorder="1" applyFont="1"/>
    <xf borderId="41" fillId="0" fontId="4" numFmtId="0" xfId="0" applyBorder="1" applyFont="1"/>
    <xf borderId="31" fillId="12" fontId="9" numFmtId="0" xfId="0" applyAlignment="1" applyBorder="1" applyFill="1" applyFont="1">
      <alignment horizontal="center"/>
    </xf>
    <xf borderId="42" fillId="0" fontId="5" numFmtId="0" xfId="0" applyBorder="1" applyFont="1"/>
    <xf borderId="43" fillId="0" fontId="5" numFmtId="0" xfId="0" applyAlignment="1" applyBorder="1" applyFont="1">
      <alignment horizontal="center"/>
    </xf>
    <xf borderId="44" fillId="0" fontId="4" numFmtId="0" xfId="0" applyBorder="1" applyFont="1"/>
    <xf borderId="31" fillId="9" fontId="9" numFmtId="0" xfId="0" applyAlignment="1" applyBorder="1" applyFont="1">
      <alignment horizontal="center"/>
    </xf>
    <xf borderId="20" fillId="5" fontId="9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0" fillId="0" fontId="5" numFmtId="164" xfId="0" applyAlignment="1" applyFont="1" applyNumberFormat="1">
      <alignment horizontal="center"/>
    </xf>
    <xf borderId="1" fillId="0" fontId="2" numFmtId="0" xfId="0" applyAlignment="1" applyBorder="1" applyFont="1">
      <alignment shrinkToFit="0" vertical="bottom" wrapText="0"/>
    </xf>
    <xf borderId="0" fillId="0" fontId="9" numFmtId="0" xfId="0" applyFont="1"/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/>
    </xf>
    <xf borderId="5" fillId="2" fontId="5" numFmtId="0" xfId="0" applyAlignment="1" applyBorder="1" applyFont="1">
      <alignment horizontal="left" vertical="center"/>
    </xf>
    <xf borderId="1" fillId="2" fontId="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4" fillId="2" fontId="2" numFmtId="0" xfId="0" applyAlignment="1" applyBorder="1" applyFont="1">
      <alignment horizontal="center" readingOrder="0" shrinkToFit="0" wrapText="0"/>
    </xf>
    <xf borderId="45" fillId="13" fontId="9" numFmtId="0" xfId="0" applyAlignment="1" applyBorder="1" applyFill="1" applyFont="1">
      <alignment horizontal="center" vertical="center"/>
    </xf>
    <xf borderId="1" fillId="14" fontId="5" numFmtId="0" xfId="0" applyAlignment="1" applyBorder="1" applyFill="1" applyFont="1">
      <alignment horizontal="left" vertical="center"/>
    </xf>
    <xf borderId="5" fillId="4" fontId="5" numFmtId="165" xfId="0" applyAlignment="1" applyBorder="1" applyFont="1" applyNumberFormat="1">
      <alignment horizontal="center" readingOrder="0"/>
    </xf>
    <xf borderId="5" fillId="8" fontId="5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shrinkToFit="0" wrapText="1"/>
    </xf>
    <xf borderId="5" fillId="4" fontId="2" numFmtId="164" xfId="0" applyAlignment="1" applyBorder="1" applyFont="1" applyNumberFormat="1">
      <alignment horizontal="center" readingOrder="0"/>
    </xf>
    <xf borderId="5" fillId="4" fontId="11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15" fontId="2" numFmtId="0" xfId="0" applyAlignment="1" applyBorder="1" applyFill="1" applyFont="1">
      <alignment readingOrder="0" shrinkToFit="0" vertical="bottom" wrapText="0"/>
    </xf>
    <xf borderId="0" fillId="3" fontId="2" numFmtId="0" xfId="0" applyAlignment="1" applyFont="1">
      <alignment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1" fillId="3" fontId="2" numFmtId="1" xfId="0" applyAlignment="1" applyBorder="1" applyFont="1" applyNumberFormat="1">
      <alignment readingOrder="0" shrinkToFit="0" vertical="bottom" wrapText="0"/>
    </xf>
    <xf borderId="0" fillId="16" fontId="2" numFmtId="0" xfId="0" applyAlignment="1" applyFill="1" applyFont="1">
      <alignment readingOrder="0" shrinkToFit="0" vertical="bottom" wrapText="0"/>
    </xf>
    <xf borderId="1" fillId="17" fontId="2" numFmtId="0" xfId="0" applyAlignment="1" applyBorder="1" applyFill="1" applyFont="1">
      <alignment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16" fontId="2" numFmtId="1" xfId="0" applyAlignment="1" applyBorder="1" applyFont="1" applyNumberFormat="1">
      <alignment horizontal="right" readingOrder="0" shrinkToFit="0" vertical="bottom" wrapText="0"/>
    </xf>
    <xf borderId="1" fillId="16" fontId="2" numFmtId="1" xfId="0" applyAlignment="1" applyBorder="1" applyFont="1" applyNumberForma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16" fontId="2" numFmtId="0" xfId="0" applyAlignment="1" applyBorder="1" applyFont="1">
      <alignment readingOrder="0" shrinkToFit="0" vertical="bottom" wrapText="0"/>
    </xf>
    <xf borderId="1" fillId="18" fontId="2" numFmtId="1" xfId="0" applyAlignment="1" applyBorder="1" applyFill="1" applyFont="1" applyNumberFormat="1">
      <alignment horizontal="center" readingOrder="0" shrinkToFit="0" vertical="bottom" wrapText="0"/>
    </xf>
    <xf borderId="1" fillId="19" fontId="12" numFmtId="0" xfId="0" applyAlignment="1" applyBorder="1" applyFill="1" applyFont="1">
      <alignment readingOrder="0" shrinkToFit="0" vertical="bottom" wrapText="0"/>
    </xf>
    <xf borderId="5" fillId="4" fontId="5" numFmtId="0" xfId="0" applyAlignment="1" applyBorder="1" applyFont="1">
      <alignment horizontal="center" readingOrder="0"/>
    </xf>
    <xf borderId="5" fillId="8" fontId="5" numFmtId="0" xfId="0" applyAlignment="1" applyBorder="1" applyFont="1">
      <alignment horizontal="center" readingOrder="0"/>
    </xf>
    <xf borderId="1" fillId="19" fontId="12" numFmtId="0" xfId="0" applyAlignment="1" applyBorder="1" applyFont="1">
      <alignment horizontal="center" readingOrder="0" shrinkToFit="0" vertical="bottom" wrapText="0"/>
    </xf>
    <xf borderId="1" fillId="6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18" fontId="2" numFmtId="0" xfId="0" applyAlignment="1" applyBorder="1" applyFont="1">
      <alignment readingOrder="0" shrinkToFit="0" vertical="bottom" wrapText="0"/>
    </xf>
    <xf borderId="10" fillId="16" fontId="2" numFmtId="0" xfId="0" applyAlignment="1" applyBorder="1" applyFont="1">
      <alignment readingOrder="0" shrinkToFit="0" vertical="bottom" wrapText="0"/>
    </xf>
    <xf borderId="1" fillId="20" fontId="2" numFmtId="0" xfId="0" applyAlignment="1" applyBorder="1" applyFill="1" applyFont="1">
      <alignment readingOrder="0" shrinkToFit="0" vertical="bottom" wrapText="0"/>
    </xf>
    <xf borderId="1" fillId="18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6" fontId="2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16" fontId="2" numFmtId="0" xfId="0" applyAlignment="1" applyBorder="1" applyFont="1">
      <alignment horizontal="right" readingOrder="0" shrinkToFit="0" vertical="bottom" wrapText="0"/>
    </xf>
    <xf borderId="1" fillId="16" fontId="2" numFmtId="0" xfId="0" applyAlignment="1" applyBorder="1" applyFont="1">
      <alignment shrinkToFit="0" vertical="bottom" wrapText="0"/>
    </xf>
    <xf borderId="1" fillId="16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46" fillId="0" fontId="13" numFmtId="0" xfId="0" applyAlignment="1" applyBorder="1" applyFont="1">
      <alignment horizontal="left" vertical="center"/>
    </xf>
    <xf borderId="46" fillId="0" fontId="14" numFmtId="0" xfId="0" applyAlignment="1" applyBorder="1" applyFont="1">
      <alignment horizontal="left" vertical="center"/>
    </xf>
    <xf borderId="0" fillId="4" fontId="5" numFmtId="0" xfId="0" applyAlignment="1" applyFont="1">
      <alignment horizontal="center" readingOrder="0" vertical="bottom"/>
    </xf>
    <xf borderId="0" fillId="4" fontId="5" numFmtId="164" xfId="0" applyAlignment="1" applyFont="1" applyNumberFormat="1">
      <alignment horizontal="center" vertical="bottom"/>
    </xf>
    <xf borderId="5" fillId="8" fontId="5" numFmtId="164" xfId="0" applyAlignment="1" applyBorder="1" applyFont="1" applyNumberFormat="1">
      <alignment horizontal="center"/>
    </xf>
    <xf borderId="0" fillId="8" fontId="5" numFmtId="0" xfId="0" applyAlignment="1" applyFont="1">
      <alignment horizontal="center" vertical="bottom"/>
    </xf>
    <xf borderId="0" fillId="4" fontId="5" numFmtId="0" xfId="0" applyAlignment="1" applyFont="1">
      <alignment horizontal="center" vertical="bottom"/>
    </xf>
    <xf borderId="46" fillId="0" fontId="15" numFmtId="0" xfId="0" applyAlignment="1" applyBorder="1" applyFont="1">
      <alignment horizontal="left" vertical="center"/>
    </xf>
    <xf borderId="5" fillId="18" fontId="2" numFmtId="0" xfId="0" applyAlignment="1" applyBorder="1" applyFont="1">
      <alignment horizontal="center" readingOrder="0"/>
    </xf>
    <xf borderId="5" fillId="18" fontId="5" numFmtId="0" xfId="0" applyAlignment="1" applyBorder="1" applyFont="1">
      <alignment horizontal="center"/>
    </xf>
    <xf borderId="5" fillId="18" fontId="5" numFmtId="164" xfId="0" applyAlignment="1" applyBorder="1" applyFont="1" applyNumberFormat="1">
      <alignment horizontal="center"/>
    </xf>
    <xf borderId="5" fillId="21" fontId="5" numFmtId="0" xfId="0" applyAlignment="1" applyBorder="1" applyFill="1" applyFont="1">
      <alignment horizontal="center"/>
    </xf>
    <xf borderId="5" fillId="21" fontId="5" numFmtId="0" xfId="0" applyAlignment="1" applyBorder="1" applyFont="1">
      <alignment horizontal="center" readingOrder="0"/>
    </xf>
    <xf borderId="5" fillId="21" fontId="5" numFmtId="164" xfId="0" applyAlignment="1" applyBorder="1" applyFont="1" applyNumberFormat="1">
      <alignment horizontal="center" readingOrder="0"/>
    </xf>
    <xf borderId="0" fillId="14" fontId="5" numFmtId="0" xfId="0" applyAlignment="1" applyFont="1">
      <alignment horizontal="left" vertical="center"/>
    </xf>
    <xf borderId="5" fillId="22" fontId="5" numFmtId="0" xfId="0" applyAlignment="1" applyBorder="1" applyFill="1" applyFont="1">
      <alignment horizontal="center"/>
    </xf>
    <xf borderId="5" fillId="11" fontId="5" numFmtId="0" xfId="0" applyAlignment="1" applyBorder="1" applyFont="1">
      <alignment horizontal="center"/>
    </xf>
    <xf borderId="5" fillId="11" fontId="5" numFmtId="0" xfId="0" applyAlignment="1" applyBorder="1" applyFont="1">
      <alignment horizontal="center" readingOrder="0"/>
    </xf>
    <xf borderId="5" fillId="11" fontId="5" numFmtId="164" xfId="0" applyAlignment="1" applyBorder="1" applyFont="1" applyNumberFormat="1">
      <alignment horizontal="center" readingOrder="0"/>
    </xf>
    <xf borderId="5" fillId="4" fontId="5" numFmtId="0" xfId="0" applyAlignment="1" applyBorder="1" applyFont="1">
      <alignment horizontal="center"/>
    </xf>
    <xf borderId="5" fillId="8" fontId="5" numFmtId="0" xfId="0" applyAlignment="1" applyBorder="1" applyFont="1">
      <alignment horizontal="center"/>
    </xf>
    <xf borderId="0" fillId="4" fontId="5" numFmtId="0" xfId="0" applyAlignment="1" applyFont="1">
      <alignment horizontal="center"/>
    </xf>
  </cellXfs>
  <cellStyles count="1">
    <cellStyle xfId="0" name="Normal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742950</xdr:colOff>
      <xdr:row>12</xdr:row>
      <xdr:rowOff>47625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265</xdr:row>
      <xdr:rowOff>47625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762000</xdr:colOff>
      <xdr:row>272</xdr:row>
      <xdr:rowOff>47625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742950</xdr:colOff>
      <xdr:row>58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49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49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59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59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69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69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79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79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89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89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99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99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109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109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119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119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129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129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139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139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149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149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159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159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169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169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179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179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189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189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199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199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209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209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219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219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229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229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239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239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249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249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259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259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269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269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279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279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289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289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299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299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309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309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319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319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329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329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331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331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332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332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339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339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340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340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341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349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349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358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358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359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359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360</xdr:row>
      <xdr:rowOff>38100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360</xdr:row>
      <xdr:rowOff>28575</xdr:rowOff>
    </xdr:from>
    <xdr:ext cx="323850" cy="590550"/>
    <xdr:sp>
      <xdr:nvSpPr>
        <xdr:cNvPr id="4" name="Shape 4"/>
        <xdr:cNvSpPr/>
      </xdr:nvSpPr>
      <xdr:spPr>
        <a:xfrm rot="10800000"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369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369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371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372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372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373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373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374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374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375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375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376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376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377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377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378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378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379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379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380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752475</xdr:colOff>
      <xdr:row>380</xdr:row>
      <xdr:rowOff>28575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762000</xdr:colOff>
      <xdr:row>381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742950</xdr:colOff>
      <xdr:row>381</xdr:row>
      <xdr:rowOff>38100</xdr:rowOff>
    </xdr:from>
    <xdr:ext cx="323850" cy="590550"/>
    <xdr:sp>
      <xdr:nvSpPr>
        <xdr:cNvPr id="3" name="Shape 3"/>
        <xdr:cNvSpPr/>
      </xdr:nvSpPr>
      <xdr:spPr>
        <a:xfrm>
          <a:off x="5188838" y="3489488"/>
          <a:ext cx="314325" cy="581025"/>
        </a:xfrm>
        <a:prstGeom prst="up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Pan de Azucar PDA" id="{0acb7114-aeae-4b35-bfd3-78c6348b932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7-02T17:25:21.00" personId="{0acb7114-aeae-4b35-bfd3-78c6348b9322}" id="{61df8923-7bea-4400-a716-f70a33fb253b}" done="0">
    <x18tc:text xml:space="preserve">27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1" width="11.29"/>
    <col customWidth="1" hidden="1" min="2" max="4" width="11.43"/>
    <col customWidth="1" hidden="1" min="5" max="5" width="11.29"/>
    <col customWidth="1" min="6" max="6" width="11.43"/>
    <col customWidth="1" min="7" max="7" width="13.57"/>
    <col customWidth="1" hidden="1" min="8" max="8" width="26.71"/>
    <col customWidth="1" min="9" max="9" width="53.29"/>
    <col customWidth="1" min="10" max="10" width="11.43"/>
    <col customWidth="1" hidden="1" min="11" max="11" width="11.43"/>
    <col customWidth="1" min="12" max="12" width="16.43"/>
    <col customWidth="1" min="13" max="13" width="13.0"/>
    <col customWidth="1" min="14" max="14" width="11.43"/>
    <col customWidth="1" min="15" max="15" width="14.57"/>
    <col customWidth="1" min="16" max="16" width="11.43"/>
    <col customWidth="1" min="17" max="28" width="10.71"/>
  </cols>
  <sheetData>
    <row r="1">
      <c r="A1" s="7"/>
      <c r="B1" s="7" t="str">
        <f>IFERROR(VLOOKUP('Sectorizacion Racks'!$G1,'Consulta Stock'!$D$2:$F$5447,5,FALSE),"")</f>
        <v/>
      </c>
      <c r="C1" s="7"/>
      <c r="D1" s="17"/>
      <c r="E1" s="20" t="s">
        <v>6</v>
      </c>
      <c r="F1" s="20" t="s">
        <v>7</v>
      </c>
      <c r="G1" s="23" t="s">
        <v>8</v>
      </c>
      <c r="H1" s="24" t="s">
        <v>9</v>
      </c>
      <c r="I1" s="25" t="s">
        <v>10</v>
      </c>
      <c r="J1" s="26" t="s">
        <v>11</v>
      </c>
      <c r="K1" s="26"/>
      <c r="L1" s="26" t="s">
        <v>12</v>
      </c>
      <c r="M1" s="24" t="s">
        <v>14</v>
      </c>
      <c r="N1" s="28" t="s">
        <v>15</v>
      </c>
      <c r="O1" s="29">
        <f>+TODAY()</f>
        <v>46254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7">
        <v>1.0</v>
      </c>
      <c r="B2" s="7">
        <v>1.0</v>
      </c>
      <c r="C2" s="7" t="s">
        <v>18</v>
      </c>
      <c r="D2" s="7">
        <f>IF(AND('Sectorizacion Racks'!$B2=B1,C1='Sectorizacion Racks'!$C2),D1+1,1)</f>
        <v>1</v>
      </c>
      <c r="E2" s="7" t="str">
        <f>+CONCATENATE('Sectorizacion Racks'!$C2,'Sectorizacion Racks'!$D2)</f>
        <v>A1</v>
      </c>
      <c r="F2" s="7" t="str">
        <f t="shared" ref="F2:F636" si="1">+CONCATENATE(B2,C2,D2)</f>
        <v>1A1</v>
      </c>
      <c r="G2" s="37">
        <v>46694.0</v>
      </c>
      <c r="H2" s="7" t="str">
        <f>IFERROR(VLOOKUP(G2,'Consulta Stock'!$E$2:$G$5087,3,0),"")</f>
        <v>ALIMENTOS INFANTILES</v>
      </c>
      <c r="I2" s="7" t="str">
        <f>IFERROR(VLOOKUP('Sectorizacion Racks'!$G2,'Consulta Stock'!$E$2:$F$5447,2,FALSE),"")</f>
        <v>NATURNES Carne Verduras 4(6x205g) CL 4(6x205g)</v>
      </c>
      <c r="J2" s="37">
        <v>100.0</v>
      </c>
      <c r="K2" s="37"/>
      <c r="L2" s="41">
        <v>46631.0</v>
      </c>
      <c r="M2" s="7"/>
      <c r="N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</row>
    <row r="3">
      <c r="A3" s="42">
        <v>2.0</v>
      </c>
      <c r="B3" s="42">
        <v>1.0</v>
      </c>
      <c r="C3" s="42" t="s">
        <v>18</v>
      </c>
      <c r="D3" s="42">
        <f>IF(AND('Sectorizacion Racks'!$B3=B2,C2='Sectorizacion Racks'!$C3),D2+1,1)</f>
        <v>2</v>
      </c>
      <c r="E3" s="42" t="str">
        <f>+CONCATENATE('Sectorizacion Racks'!$C3,'Sectorizacion Racks'!$D3)</f>
        <v>A2</v>
      </c>
      <c r="F3" s="42" t="str">
        <f t="shared" si="1"/>
        <v>1A2</v>
      </c>
      <c r="G3" s="43">
        <v>14171.0</v>
      </c>
      <c r="H3" s="42" t="str">
        <f>IFERROR(VLOOKUP(G3,'Consulta Stock'!$E$2:$G$5087,3,0),"")</f>
        <v>CAFES</v>
      </c>
      <c r="I3" s="42" t="str">
        <f>IFERROR(VLOOKUP('Sectorizacion Racks'!$G3,'Consulta Stock'!$E$2:$F$5447,2,FALSE),"")</f>
        <v>NESCAFE Caramelo Latte 6(8x18g) CL 6(8x18g)</v>
      </c>
      <c r="J3" s="43">
        <v>175.0</v>
      </c>
      <c r="K3" s="43"/>
      <c r="L3" s="44">
        <v>46539.0</v>
      </c>
      <c r="M3" s="42"/>
      <c r="N3" s="30"/>
      <c r="O3" s="45" t="s">
        <v>47</v>
      </c>
      <c r="P3" s="46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</row>
    <row r="4">
      <c r="A4" s="7">
        <v>3.0</v>
      </c>
      <c r="B4" s="7">
        <v>1.0</v>
      </c>
      <c r="C4" s="7" t="s">
        <v>18</v>
      </c>
      <c r="D4" s="7">
        <f>IF(AND('Sectorizacion Racks'!$B4=B3,C3='Sectorizacion Racks'!$C4),D3+1,1)</f>
        <v>3</v>
      </c>
      <c r="E4" s="7" t="str">
        <f>+CONCATENATE('Sectorizacion Racks'!$C4,'Sectorizacion Racks'!$D4)</f>
        <v>A3</v>
      </c>
      <c r="F4" s="7" t="str">
        <f t="shared" si="1"/>
        <v>1A3</v>
      </c>
      <c r="G4" s="37"/>
      <c r="H4" s="7" t="str">
        <f>IFERROR(VLOOKUP(G4,'Consulta Stock'!$E$2:$G$5087,3,0),"")</f>
        <v/>
      </c>
      <c r="I4" s="7" t="str">
        <f>IFERROR(VLOOKUP('Sectorizacion Racks'!$G4,'Consulta Stock'!$E$2:$F$5447,2,FALSE),"")</f>
        <v/>
      </c>
      <c r="J4" s="37"/>
      <c r="K4" s="37"/>
      <c r="L4" s="41"/>
      <c r="M4" s="7"/>
      <c r="N4" s="30"/>
      <c r="O4" s="47" t="s">
        <v>11</v>
      </c>
      <c r="P4" s="48">
        <f>COUNTIF(G2:G1770,P3)</f>
        <v>0</v>
      </c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42">
        <v>4.0</v>
      </c>
      <c r="B5" s="42">
        <v>1.0</v>
      </c>
      <c r="C5" s="42" t="s">
        <v>18</v>
      </c>
      <c r="D5" s="42">
        <f>IF(AND('Sectorizacion Racks'!$B5=B4,C4='Sectorizacion Racks'!$C5),D4+1,1)</f>
        <v>4</v>
      </c>
      <c r="E5" s="42" t="str">
        <f>+CONCATENATE('Sectorizacion Racks'!$C5,'Sectorizacion Racks'!$D5)</f>
        <v>A4</v>
      </c>
      <c r="F5" s="42" t="str">
        <f t="shared" si="1"/>
        <v>1A4</v>
      </c>
      <c r="G5" s="43">
        <v>68130.0</v>
      </c>
      <c r="H5" s="42" t="str">
        <f>IFERROR(VLOOKUP(G5,'Consulta Stock'!$E$2:$G$5087,3,0),"")</f>
        <v>OPPB</v>
      </c>
      <c r="I5" s="42" t="str">
        <f>IFERROR(VLOOKUP('Sectorizacion Racks'!$G5,'Consulta Stock'!$E$2:$F$5447,2,FALSE),"")</f>
        <v>MILO ACTIV-GO Stabilo 36x150g N1 CL 36x150g</v>
      </c>
      <c r="J5" s="43">
        <v>48.0</v>
      </c>
      <c r="K5" s="43"/>
      <c r="L5" s="44">
        <v>46753.0</v>
      </c>
      <c r="M5" s="42"/>
      <c r="N5" s="30"/>
      <c r="O5" s="49" t="s">
        <v>65</v>
      </c>
      <c r="P5" s="50" t="s">
        <v>5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7">
        <v>5.0</v>
      </c>
      <c r="B6" s="7">
        <v>1.0</v>
      </c>
      <c r="C6" s="7" t="s">
        <v>18</v>
      </c>
      <c r="D6" s="7">
        <f>IF(AND('Sectorizacion Racks'!$B6=B5,C5='Sectorizacion Racks'!$C6),D5+1,1)</f>
        <v>5</v>
      </c>
      <c r="E6" s="7" t="str">
        <f>+CONCATENATE('Sectorizacion Racks'!$C6,'Sectorizacion Racks'!$D6)</f>
        <v>A5</v>
      </c>
      <c r="F6" s="7" t="str">
        <f t="shared" si="1"/>
        <v>1A5</v>
      </c>
      <c r="G6" s="37">
        <v>5320.0</v>
      </c>
      <c r="H6" s="7" t="str">
        <f>IFERROR(VLOOKUP(G6,'Consulta Stock'!$E$2:$G$5087,3,0),"")</f>
        <v>CAFES</v>
      </c>
      <c r="I6" s="7" t="str">
        <f>IFERROR(VLOOKUP('Sectorizacion Racks'!$G6,'Consulta Stock'!$E$2:$F$5447,2,FALSE),"")</f>
        <v>Cafe NESCAFE Tradicion sobres 77x172.8g</v>
      </c>
      <c r="J6" s="37">
        <v>6.0</v>
      </c>
      <c r="K6" s="37"/>
      <c r="L6" s="41">
        <v>46935.0</v>
      </c>
      <c r="M6" s="7"/>
      <c r="N6" s="30"/>
      <c r="O6" s="47" t="str">
        <f>VLOOKUP(P3,'Stock Diario'!A2:C4000,2,FALSE)</f>
        <v/>
      </c>
      <c r="P6" s="51" t="str">
        <f>VLOOKUP(P3,'Stock Diario'!A2:C4000,3,FALSE)</f>
        <v/>
      </c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42">
        <v>6.0</v>
      </c>
      <c r="B7" s="42">
        <v>1.0</v>
      </c>
      <c r="C7" s="42" t="s">
        <v>18</v>
      </c>
      <c r="D7" s="42">
        <f>IF(AND('Sectorizacion Racks'!$B7=B6,C6='Sectorizacion Racks'!$C7),D6+1,1)</f>
        <v>6</v>
      </c>
      <c r="E7" s="42" t="str">
        <f>+CONCATENATE('Sectorizacion Racks'!$C7,'Sectorizacion Racks'!$D7)</f>
        <v>A6</v>
      </c>
      <c r="F7" s="42" t="str">
        <f t="shared" si="1"/>
        <v>1A6</v>
      </c>
      <c r="G7" s="43">
        <v>46694.0</v>
      </c>
      <c r="H7" s="42" t="str">
        <f>IFERROR(VLOOKUP(G7,'Consulta Stock'!$E$2:$G$5087,3,0),"")</f>
        <v>ALIMENTOS INFANTILES</v>
      </c>
      <c r="I7" s="42" t="str">
        <f>IFERROR(VLOOKUP('Sectorizacion Racks'!$G7,'Consulta Stock'!$E$2:$F$5447,2,FALSE),"")</f>
        <v>NATURNES Carne Verduras 4(6x205g) CL 4(6x205g)</v>
      </c>
      <c r="J7" s="43">
        <v>100.0</v>
      </c>
      <c r="K7" s="43"/>
      <c r="L7" s="44">
        <v>46631.0</v>
      </c>
      <c r="M7" s="42"/>
      <c r="N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7">
        <v>7.0</v>
      </c>
      <c r="B8" s="7">
        <v>1.0</v>
      </c>
      <c r="C8" s="7" t="s">
        <v>18</v>
      </c>
      <c r="D8" s="7">
        <f>IF(AND('Sectorizacion Racks'!$B8=B7,C7='Sectorizacion Racks'!$C8),D7+1,1)</f>
        <v>7</v>
      </c>
      <c r="E8" s="7" t="str">
        <f>+CONCATENATE('Sectorizacion Racks'!$C8,'Sectorizacion Racks'!$D8)</f>
        <v>A7</v>
      </c>
      <c r="F8" s="7" t="str">
        <f t="shared" si="1"/>
        <v>1A7</v>
      </c>
      <c r="G8" s="37">
        <v>5320.0</v>
      </c>
      <c r="H8" s="7" t="str">
        <f>IFERROR(VLOOKUP(G8,'Consulta Stock'!$E$2:$G$5087,3,0),"")</f>
        <v>CAFES</v>
      </c>
      <c r="I8" s="7" t="str">
        <f>IFERROR(VLOOKUP('Sectorizacion Racks'!$G8,'Consulta Stock'!$E$2:$F$5447,2,FALSE),"")</f>
        <v>Cafe NESCAFE Tradicion sobres 77x172.8g</v>
      </c>
      <c r="J8" s="37">
        <v>6.0</v>
      </c>
      <c r="K8" s="37"/>
      <c r="L8" s="41">
        <v>46569.0</v>
      </c>
      <c r="M8" s="7"/>
      <c r="N8" s="30"/>
      <c r="O8" s="52" t="s">
        <v>94</v>
      </c>
      <c r="P8" s="53"/>
      <c r="Q8" s="54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42">
        <v>8.0</v>
      </c>
      <c r="B9" s="42">
        <v>1.0</v>
      </c>
      <c r="C9" s="42" t="s">
        <v>18</v>
      </c>
      <c r="D9" s="42">
        <f>IF(AND('Sectorizacion Racks'!$B9=B8,C8='Sectorizacion Racks'!$C9),D8+1,1)</f>
        <v>8</v>
      </c>
      <c r="E9" s="42" t="str">
        <f>+CONCATENATE('Sectorizacion Racks'!$C9,'Sectorizacion Racks'!$D9)</f>
        <v>A8</v>
      </c>
      <c r="F9" s="42" t="str">
        <f t="shared" si="1"/>
        <v>1A8</v>
      </c>
      <c r="G9" s="43">
        <v>5670.0</v>
      </c>
      <c r="H9" s="42" t="str">
        <f>IFERROR(VLOOKUP(G9,'Consulta Stock'!$E$2:$G$5087,3,0),"")</f>
        <v>ALIMENTOS INFANTILES</v>
      </c>
      <c r="I9" s="42" t="str">
        <f>IFERROR(VLOOKUP('Sectorizacion Racks'!$G9,'Consulta Stock'!$E$2:$F$5447,2,FALSE),"")</f>
        <v>Colado NESTLE NATURNES Carne Verdura 8(6x115g)</v>
      </c>
      <c r="J9" s="43">
        <v>84.0</v>
      </c>
      <c r="K9" s="43"/>
      <c r="L9" s="44">
        <v>46569.0</v>
      </c>
      <c r="M9" s="42"/>
      <c r="N9" s="30"/>
      <c r="O9" s="55" t="s">
        <v>99</v>
      </c>
      <c r="P9" s="56">
        <f>COUNTBLANK(G2:G784)</f>
        <v>86</v>
      </c>
      <c r="Q9" s="57">
        <f>P9/P11</f>
        <v>0.1098339719</v>
      </c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7">
        <v>9.0</v>
      </c>
      <c r="B10" s="7">
        <v>1.0</v>
      </c>
      <c r="C10" s="7" t="s">
        <v>18</v>
      </c>
      <c r="D10" s="7">
        <f>IF(AND('Sectorizacion Racks'!$B10=B9,C9='Sectorizacion Racks'!$C10),D9+1,1)</f>
        <v>9</v>
      </c>
      <c r="E10" s="7" t="str">
        <f>+CONCATENATE('Sectorizacion Racks'!$C10,'Sectorizacion Racks'!$D10)</f>
        <v>A9</v>
      </c>
      <c r="F10" s="7" t="str">
        <f t="shared" si="1"/>
        <v>1A9</v>
      </c>
      <c r="G10" s="37"/>
      <c r="H10" s="7" t="str">
        <f>IFERROR(VLOOKUP(G10,'Consulta Stock'!$E$2:$G$5087,3,0),"")</f>
        <v/>
      </c>
      <c r="I10" s="7" t="str">
        <f>IFERROR(VLOOKUP('Sectorizacion Racks'!$G10,'Consulta Stock'!$E$2:$F$5447,2,FALSE),"")</f>
        <v/>
      </c>
      <c r="J10" s="37"/>
      <c r="K10" s="37"/>
      <c r="L10" s="41"/>
      <c r="M10" s="7"/>
      <c r="N10" s="30"/>
      <c r="O10" s="58" t="s">
        <v>112</v>
      </c>
      <c r="P10" s="59">
        <f>COUNTA(G2:G784)</f>
        <v>697</v>
      </c>
      <c r="Q10" s="60">
        <f>P10/P11</f>
        <v>0.8901660281</v>
      </c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42">
        <v>10.0</v>
      </c>
      <c r="B11" s="42">
        <v>1.0</v>
      </c>
      <c r="C11" s="42" t="s">
        <v>18</v>
      </c>
      <c r="D11" s="42">
        <f>IF(AND('Sectorizacion Racks'!$B11=B10,C10='Sectorizacion Racks'!$C11),D10+1,1)</f>
        <v>10</v>
      </c>
      <c r="E11" s="42" t="str">
        <f>+CONCATENATE('Sectorizacion Racks'!$C11,'Sectorizacion Racks'!$D11)</f>
        <v>A10</v>
      </c>
      <c r="F11" s="42" t="str">
        <f t="shared" si="1"/>
        <v>1A10</v>
      </c>
      <c r="G11" s="43">
        <v>63550.0</v>
      </c>
      <c r="H11" s="42"/>
      <c r="I11" s="42" t="str">
        <f>IFERROR(VLOOKUP('Sectorizacion Racks'!$G11,'Consulta Stock'!$E$2:$F$5447,2,FALSE),"")</f>
        <v>LECHE SUR Sucedaneo LC Tarro 48x397g</v>
      </c>
      <c r="J11" s="43">
        <v>48.0</v>
      </c>
      <c r="K11" s="43"/>
      <c r="L11" s="44">
        <v>46539.0</v>
      </c>
      <c r="M11" s="42"/>
      <c r="N11" s="30"/>
      <c r="O11" s="61" t="s">
        <v>121</v>
      </c>
      <c r="P11" s="62">
        <f>SUM(P9:P10)</f>
        <v>783</v>
      </c>
      <c r="Q11" s="63">
        <f>Q9+Q10</f>
        <v>1</v>
      </c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7">
        <v>11.0</v>
      </c>
      <c r="B12" s="7">
        <v>1.0</v>
      </c>
      <c r="C12" s="7" t="s">
        <v>18</v>
      </c>
      <c r="D12" s="7">
        <f>IF(AND('Sectorizacion Racks'!$B12=B11,C11='Sectorizacion Racks'!$C12),D11+1,1)</f>
        <v>11</v>
      </c>
      <c r="E12" s="7" t="str">
        <f>+CONCATENATE('Sectorizacion Racks'!$C12,'Sectorizacion Racks'!$D12)</f>
        <v>A11</v>
      </c>
      <c r="F12" s="7" t="str">
        <f t="shared" si="1"/>
        <v>1A11</v>
      </c>
      <c r="G12" s="37"/>
      <c r="H12" s="7" t="str">
        <f>IFERROR(VLOOKUP(G12,'Consulta Stock'!$E$2:$G$5087,3,0),"")</f>
        <v/>
      </c>
      <c r="I12" s="7" t="str">
        <f>IFERROR(VLOOKUP('Sectorizacion Racks'!$G12,'Consulta Stock'!$E$2:$F$5447,2,FALSE),"")</f>
        <v/>
      </c>
      <c r="J12" s="37"/>
      <c r="K12" s="37"/>
      <c r="L12" s="41"/>
      <c r="M12" s="7"/>
      <c r="N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42">
        <v>12.0</v>
      </c>
      <c r="B13" s="42">
        <v>1.0</v>
      </c>
      <c r="C13" s="42" t="s">
        <v>18</v>
      </c>
      <c r="D13" s="42">
        <f>IF(AND('Sectorizacion Racks'!$B13=B12,C12='Sectorizacion Racks'!$C13),D12+1,1)</f>
        <v>12</v>
      </c>
      <c r="E13" s="42" t="str">
        <f>+CONCATENATE('Sectorizacion Racks'!$C13,'Sectorizacion Racks'!$D13)</f>
        <v>A12</v>
      </c>
      <c r="F13" s="42" t="str">
        <f t="shared" si="1"/>
        <v>1A12</v>
      </c>
      <c r="G13" s="43">
        <v>46694.0</v>
      </c>
      <c r="H13" s="42" t="str">
        <f>IFERROR(VLOOKUP(G13,'Consulta Stock'!$E$2:$G$5087,3,0),"")</f>
        <v>ALIMENTOS INFANTILES</v>
      </c>
      <c r="I13" s="42" t="str">
        <f>IFERROR(VLOOKUP('Sectorizacion Racks'!$G13,'Consulta Stock'!$E$2:$F$5447,2,FALSE),"")</f>
        <v>NATURNES Carne Verduras 4(6x205g) CL 4(6x205g)</v>
      </c>
      <c r="J13" s="43">
        <v>100.0</v>
      </c>
      <c r="K13" s="43"/>
      <c r="L13" s="44">
        <v>46631.0</v>
      </c>
      <c r="M13" s="42"/>
      <c r="N13" s="30"/>
      <c r="O13" s="64" t="s">
        <v>145</v>
      </c>
      <c r="P13" s="65"/>
      <c r="Q13" s="66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7">
        <v>13.0</v>
      </c>
      <c r="B14" s="7">
        <v>1.0</v>
      </c>
      <c r="C14" s="7" t="s">
        <v>18</v>
      </c>
      <c r="D14" s="7">
        <f>IF(AND('Sectorizacion Racks'!$B14=B13,C13='Sectorizacion Racks'!$C14),D13+1,1)</f>
        <v>13</v>
      </c>
      <c r="E14" s="7" t="str">
        <f>+CONCATENATE('Sectorizacion Racks'!$C14,'Sectorizacion Racks'!$D14)</f>
        <v>A13</v>
      </c>
      <c r="F14" s="7" t="str">
        <f t="shared" si="1"/>
        <v>1A13</v>
      </c>
      <c r="G14" s="37">
        <v>38850.0</v>
      </c>
      <c r="H14" s="7" t="str">
        <f>IFERROR(VLOOKUP(G14,'Consulta Stock'!$E$2:$G$5087,3,0),"")</f>
        <v>CAFES</v>
      </c>
      <c r="I14" s="7" t="str">
        <f>IFERROR(VLOOKUP('Sectorizacion Racks'!$G14,'Consulta Stock'!$E$2:$F$5447,2,FALSE),"")</f>
        <v>Cafe NESCAFE Tradicion tarro 24x50g</v>
      </c>
      <c r="J14" s="37">
        <v>98.0</v>
      </c>
      <c r="K14" s="37"/>
      <c r="L14" s="41">
        <v>46905.0</v>
      </c>
      <c r="M14" s="7"/>
      <c r="N14" s="30"/>
      <c r="O14" s="67" t="s">
        <v>99</v>
      </c>
      <c r="P14" s="68">
        <f>COUNTBLANK(G785:G1212)+COUNTBLANK(G1247:G1270)+COUNTBLANK(G1471:G1486)+COUNTBLANK(G1727:G1766)</f>
        <v>208</v>
      </c>
      <c r="Q14" s="69">
        <f>P14/P16</f>
        <v>0.4094488189</v>
      </c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42">
        <v>14.0</v>
      </c>
      <c r="B15" s="42">
        <v>1.0</v>
      </c>
      <c r="C15" s="42" t="s">
        <v>18</v>
      </c>
      <c r="D15" s="42">
        <f>IF(AND('Sectorizacion Racks'!$B15=B14,C14='Sectorizacion Racks'!$C15),D14+1,1)</f>
        <v>14</v>
      </c>
      <c r="E15" s="42" t="str">
        <f>+CONCATENATE('Sectorizacion Racks'!$C15,'Sectorizacion Racks'!$D15)</f>
        <v>A14</v>
      </c>
      <c r="F15" s="42" t="str">
        <f t="shared" si="1"/>
        <v>1A14</v>
      </c>
      <c r="G15" s="43"/>
      <c r="H15" s="42" t="str">
        <f>IFERROR(VLOOKUP(G15,'Consulta Stock'!$E$2:$G$5087,3,0),"")</f>
        <v/>
      </c>
      <c r="I15" s="42" t="str">
        <f>IFERROR(VLOOKUP('Sectorizacion Racks'!$G15,'Consulta Stock'!$E$2:$F$5447,2,FALSE),"")</f>
        <v/>
      </c>
      <c r="J15" s="43"/>
      <c r="K15" s="43"/>
      <c r="L15" s="44"/>
      <c r="M15" s="43"/>
      <c r="N15" s="30"/>
      <c r="O15" s="58" t="s">
        <v>112</v>
      </c>
      <c r="P15" s="59">
        <f>COUNTA(G785:G1212)+COUNTA(G1247:G1270)+COUNTA(G1471:G1486)+COUNTA(G1727:G1766)</f>
        <v>300</v>
      </c>
      <c r="Q15" s="60">
        <f>P15/P16</f>
        <v>0.5905511811</v>
      </c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7">
        <v>15.0</v>
      </c>
      <c r="B16" s="7">
        <v>1.0</v>
      </c>
      <c r="C16" s="7" t="s">
        <v>18</v>
      </c>
      <c r="D16" s="7">
        <f>IF(AND('Sectorizacion Racks'!$B16=B15,C15='Sectorizacion Racks'!$C16),D15+1,1)</f>
        <v>15</v>
      </c>
      <c r="E16" s="7" t="str">
        <f>+CONCATENATE('Sectorizacion Racks'!$C16,'Sectorizacion Racks'!$D16)</f>
        <v>A15</v>
      </c>
      <c r="F16" s="7" t="str">
        <f t="shared" si="1"/>
        <v>1A15</v>
      </c>
      <c r="G16" s="37">
        <v>68940.0</v>
      </c>
      <c r="H16" s="7" t="str">
        <f>IFERROR(VLOOKUP(G16,'Consulta Stock'!$E$2:$G$5087,3,0),"")</f>
        <v>OPPB</v>
      </c>
      <c r="I16" s="7" t="str">
        <f>IFERROR(VLOOKUP('Sectorizacion Racks'!$G16,'Consulta Stock'!$E$2:$F$5447,2,FALSE),"")</f>
        <v>MILO ACTIV-GO BebChocStabilo 15x1000g</v>
      </c>
      <c r="J16" s="37">
        <v>24.0</v>
      </c>
      <c r="K16" s="37"/>
      <c r="L16" s="41">
        <v>46692.0</v>
      </c>
      <c r="M16" s="7"/>
      <c r="N16" s="30"/>
      <c r="O16" s="61" t="s">
        <v>170</v>
      </c>
      <c r="P16" s="62">
        <f>SUM(P14:P15)</f>
        <v>508</v>
      </c>
      <c r="Q16" s="63">
        <f>Q14+Q15</f>
        <v>1</v>
      </c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42">
        <v>16.0</v>
      </c>
      <c r="B17" s="42">
        <v>1.0</v>
      </c>
      <c r="C17" s="42" t="s">
        <v>18</v>
      </c>
      <c r="D17" s="42">
        <f>IF(AND('Sectorizacion Racks'!$B17=B16,C16='Sectorizacion Racks'!$C17),D16+1,1)</f>
        <v>16</v>
      </c>
      <c r="E17" s="42" t="str">
        <f>+CONCATENATE('Sectorizacion Racks'!$C17,'Sectorizacion Racks'!$D17)</f>
        <v>A16</v>
      </c>
      <c r="F17" s="42" t="str">
        <f t="shared" si="1"/>
        <v>1A16</v>
      </c>
      <c r="G17" s="43"/>
      <c r="H17" s="42" t="str">
        <f>IFERROR(VLOOKUP(G17,'Consulta Stock'!$E$2:$G$5087,3,0),"")</f>
        <v/>
      </c>
      <c r="I17" s="42" t="str">
        <f>IFERROR(VLOOKUP('Sectorizacion Racks'!$G17,'Consulta Stock'!$E$2:$F$5447,2,FALSE),"")</f>
        <v/>
      </c>
      <c r="J17" s="43"/>
      <c r="K17" s="43"/>
      <c r="L17" s="44"/>
      <c r="M17" s="42"/>
      <c r="N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7">
        <v>17.0</v>
      </c>
      <c r="B18" s="7">
        <v>1.0</v>
      </c>
      <c r="C18" s="7" t="s">
        <v>18</v>
      </c>
      <c r="D18" s="7">
        <f>IF(AND('Sectorizacion Racks'!$B18=B17,C17='Sectorizacion Racks'!$C18),D17+1,1)</f>
        <v>17</v>
      </c>
      <c r="E18" s="7" t="str">
        <f>+CONCATENATE('Sectorizacion Racks'!$C18,'Sectorizacion Racks'!$D18)</f>
        <v>A17</v>
      </c>
      <c r="F18" s="7" t="str">
        <f t="shared" si="1"/>
        <v>1A17</v>
      </c>
      <c r="G18" s="37">
        <v>43020.0</v>
      </c>
      <c r="H18" s="7" t="str">
        <f>IFERROR(VLOOKUP(G18,'Consulta Stock'!$E$2:$G$5087,3,0),"")</f>
        <v>Lacteos Culinarios</v>
      </c>
      <c r="I18" s="7" t="str">
        <f>IFERROR(VLOOKUP('Sectorizacion Racks'!$G18,'Consulta Stock'!$E$2:$F$5447,2,FALSE),"")</f>
        <v>Manjar NESTLE El Manjar 24x500g</v>
      </c>
      <c r="J18" s="37">
        <v>66.0</v>
      </c>
      <c r="K18" s="37"/>
      <c r="L18" s="41">
        <v>46478.0</v>
      </c>
      <c r="M18" s="7"/>
      <c r="N18" s="30"/>
      <c r="O18" s="70" t="s">
        <v>189</v>
      </c>
      <c r="P18" s="71">
        <f>P11+P16</f>
        <v>1291</v>
      </c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A19" s="42">
        <v>18.0</v>
      </c>
      <c r="B19" s="42">
        <v>1.0</v>
      </c>
      <c r="C19" s="42" t="s">
        <v>18</v>
      </c>
      <c r="D19" s="42">
        <f>IF(AND('Sectorizacion Racks'!$B19=B18,C18='Sectorizacion Racks'!$C19),D18+1,1)</f>
        <v>18</v>
      </c>
      <c r="E19" s="42" t="str">
        <f>+CONCATENATE('Sectorizacion Racks'!$C19,'Sectorizacion Racks'!$D19)</f>
        <v>A18</v>
      </c>
      <c r="F19" s="42" t="str">
        <f t="shared" si="1"/>
        <v>1A18</v>
      </c>
      <c r="G19" s="43">
        <v>68940.0</v>
      </c>
      <c r="H19" s="42" t="str">
        <f>IFERROR(VLOOKUP(G19,'Consulta Stock'!$E$2:$G$5087,3,0),"")</f>
        <v>OPPB</v>
      </c>
      <c r="I19" s="42" t="str">
        <f>IFERROR(VLOOKUP('Sectorizacion Racks'!$G19,'Consulta Stock'!$E$2:$F$5447,2,FALSE),"")</f>
        <v>MILO ACTIV-GO BebChocStabilo 15x1000g</v>
      </c>
      <c r="J19" s="43">
        <v>24.0</v>
      </c>
      <c r="K19" s="43"/>
      <c r="L19" s="44">
        <v>46753.0</v>
      </c>
      <c r="M19" s="42"/>
      <c r="N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ht="15.75" customHeight="1">
      <c r="A20" s="7">
        <v>19.0</v>
      </c>
      <c r="B20" s="7">
        <v>1.0</v>
      </c>
      <c r="C20" s="7" t="s">
        <v>18</v>
      </c>
      <c r="D20" s="7">
        <f>IF(AND('Sectorizacion Racks'!$B20=B19,C19='Sectorizacion Racks'!$C20),D19+1,1)</f>
        <v>19</v>
      </c>
      <c r="E20" s="7" t="str">
        <f>+CONCATENATE('Sectorizacion Racks'!$C20,'Sectorizacion Racks'!$D20)</f>
        <v>A19</v>
      </c>
      <c r="F20" s="7" t="str">
        <f t="shared" si="1"/>
        <v>1A19</v>
      </c>
      <c r="G20" s="37">
        <v>46716.0</v>
      </c>
      <c r="H20" s="7" t="str">
        <f>IFERROR(VLOOKUP(G20,'Consulta Stock'!$E$2:$G$5087,3,0),"")</f>
        <v>ALIMENTOS INFANTILES</v>
      </c>
      <c r="I20" s="7" t="str">
        <f>IFERROR(VLOOKUP('Sectorizacion Racks'!$G20,'Consulta Stock'!$E$2:$F$5447,2,FALSE),"")</f>
        <v>NESTLE AIP Pollo Verduras 4(6x205g) CL 4(6x205g)</v>
      </c>
      <c r="J20" s="37">
        <v>100.0</v>
      </c>
      <c r="K20" s="37"/>
      <c r="L20" s="41">
        <v>46539.0</v>
      </c>
      <c r="M20" s="7"/>
      <c r="N20" s="30"/>
      <c r="O20" s="72" t="s">
        <v>204</v>
      </c>
      <c r="P20" s="73"/>
      <c r="Q20" s="74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 ht="15.75" customHeight="1">
      <c r="A21" s="42">
        <v>20.0</v>
      </c>
      <c r="B21" s="42">
        <v>1.0</v>
      </c>
      <c r="C21" s="42" t="s">
        <v>18</v>
      </c>
      <c r="D21" s="42">
        <f>IF(AND('Sectorizacion Racks'!$B21=B20,C20='Sectorizacion Racks'!$C21),D20+1,1)</f>
        <v>20</v>
      </c>
      <c r="E21" s="42" t="str">
        <f>+CONCATENATE('Sectorizacion Racks'!$C21,'Sectorizacion Racks'!$D21)</f>
        <v>A20</v>
      </c>
      <c r="F21" s="42" t="str">
        <f t="shared" si="1"/>
        <v>1A20</v>
      </c>
      <c r="G21" s="43">
        <v>36535.0</v>
      </c>
      <c r="H21" s="42" t="str">
        <f>IFERROR(VLOOKUP(G21,'Consulta Stock'!$E$2:$G$5087,3,0),"")</f>
        <v>CAFES</v>
      </c>
      <c r="I21" s="42" t="str">
        <f>IFERROR(VLOOKUP('Sectorizacion Racks'!$G21,'Consulta Stock'!$E$2:$F$5447,2,FALSE),"")</f>
        <v>NESCAFE CAPPUCCINO 6(8x14g) N2 CL 6(8x14g)</v>
      </c>
      <c r="J21" s="43">
        <v>175.0</v>
      </c>
      <c r="K21" s="43"/>
      <c r="L21" s="44">
        <v>46508.0</v>
      </c>
      <c r="M21" s="42"/>
      <c r="N21" s="30"/>
      <c r="O21" s="55" t="s">
        <v>99</v>
      </c>
      <c r="P21" s="56">
        <f>COUNTBLANK(G1327:G1470)</f>
        <v>126</v>
      </c>
      <c r="Q21" s="57">
        <f>P21/P23</f>
        <v>0.875</v>
      </c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 ht="15.75" customHeight="1">
      <c r="A22" s="7">
        <v>21.0</v>
      </c>
      <c r="B22" s="7">
        <v>1.0</v>
      </c>
      <c r="C22" s="7" t="s">
        <v>18</v>
      </c>
      <c r="D22" s="7">
        <f>IF(AND('Sectorizacion Racks'!$B22=B21,C21='Sectorizacion Racks'!$C22),D21+1,1)</f>
        <v>21</v>
      </c>
      <c r="E22" s="7" t="str">
        <f>+CONCATENATE('Sectorizacion Racks'!$C22,'Sectorizacion Racks'!$D22)</f>
        <v>A21</v>
      </c>
      <c r="F22" s="7" t="str">
        <f t="shared" si="1"/>
        <v>1A21</v>
      </c>
      <c r="G22" s="37">
        <v>46694.0</v>
      </c>
      <c r="H22" s="7" t="str">
        <f>IFERROR(VLOOKUP(G22,'Consulta Stock'!$E$2:$G$5087,3,0),"")</f>
        <v>ALIMENTOS INFANTILES</v>
      </c>
      <c r="I22" s="7" t="str">
        <f>IFERROR(VLOOKUP('Sectorizacion Racks'!$G22,'Consulta Stock'!$E$2:$F$5447,2,FALSE),"")</f>
        <v>NATURNES Carne Verduras 4(6x205g) CL 4(6x205g)</v>
      </c>
      <c r="J22" s="37">
        <v>100.0</v>
      </c>
      <c r="K22" s="37"/>
      <c r="L22" s="41">
        <v>46631.0</v>
      </c>
      <c r="M22" s="7"/>
      <c r="N22" s="30"/>
      <c r="O22" s="58" t="s">
        <v>112</v>
      </c>
      <c r="P22" s="59">
        <f>COUNTA(G1327:G1468)</f>
        <v>18</v>
      </c>
      <c r="Q22" s="60">
        <f>P22/P23</f>
        <v>0.125</v>
      </c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 ht="15.75" customHeight="1">
      <c r="A23" s="42">
        <v>22.0</v>
      </c>
      <c r="B23" s="42">
        <v>1.0</v>
      </c>
      <c r="C23" s="42" t="s">
        <v>18</v>
      </c>
      <c r="D23" s="42">
        <f>IF(AND('Sectorizacion Racks'!$B23=B22,C22='Sectorizacion Racks'!$C23),D22+1,1)</f>
        <v>22</v>
      </c>
      <c r="E23" s="42" t="str">
        <f>+CONCATENATE('Sectorizacion Racks'!$C23,'Sectorizacion Racks'!$D23)</f>
        <v>A22</v>
      </c>
      <c r="F23" s="42" t="str">
        <f t="shared" si="1"/>
        <v>1A22</v>
      </c>
      <c r="G23" s="43">
        <v>68130.0</v>
      </c>
      <c r="H23" s="42" t="str">
        <f>IFERROR(VLOOKUP(G23,'Consulta Stock'!$E$2:$G$5087,3,0),"")</f>
        <v>OPPB</v>
      </c>
      <c r="I23" s="42" t="str">
        <f>IFERROR(VLOOKUP('Sectorizacion Racks'!$G23,'Consulta Stock'!$E$2:$F$5447,2,FALSE),"")</f>
        <v>MILO ACTIV-GO Stabilo 36x150g N1 CL 36x150g</v>
      </c>
      <c r="J23" s="43">
        <v>48.0</v>
      </c>
      <c r="K23" s="43"/>
      <c r="L23" s="44">
        <v>46753.0</v>
      </c>
      <c r="M23" s="42"/>
      <c r="N23" s="30"/>
      <c r="O23" s="61" t="s">
        <v>231</v>
      </c>
      <c r="P23" s="62">
        <f>SUM(P21:P22)</f>
        <v>144</v>
      </c>
      <c r="Q23" s="63">
        <f>Q21+Q22</f>
        <v>1</v>
      </c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 ht="15.75" customHeight="1">
      <c r="A24" s="7">
        <v>23.0</v>
      </c>
      <c r="B24" s="7">
        <v>1.0</v>
      </c>
      <c r="C24" s="7" t="s">
        <v>18</v>
      </c>
      <c r="D24" s="7">
        <f>IF(AND('Sectorizacion Racks'!$B24=B23,C23='Sectorizacion Racks'!$C24),D23+1,1)</f>
        <v>23</v>
      </c>
      <c r="E24" s="7" t="str">
        <f>+CONCATENATE('Sectorizacion Racks'!$C24,'Sectorizacion Racks'!$D24)</f>
        <v>A23</v>
      </c>
      <c r="F24" s="7" t="str">
        <f t="shared" si="1"/>
        <v>1A23</v>
      </c>
      <c r="G24" s="37">
        <v>65820.0</v>
      </c>
      <c r="H24" s="7" t="str">
        <f>IFERROR(VLOOKUP(G24,'Consulta Stock'!$E$2:$G$5087,3,0),"")</f>
        <v>Leche en Polvo</v>
      </c>
      <c r="I24" s="7" t="str">
        <f>IFERROR(VLOOKUP('Sectorizacion Racks'!$G24,'Consulta Stock'!$E$2:$F$5447,2,FALSE),"")</f>
        <v>NIDO Buen Dia LSP Softpack 12x700g</v>
      </c>
      <c r="J24" s="37">
        <v>32.0</v>
      </c>
      <c r="K24" s="37"/>
      <c r="L24" s="41">
        <v>46569.0</v>
      </c>
      <c r="M24" s="7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 ht="15.75" customHeight="1">
      <c r="A25" s="42">
        <v>24.0</v>
      </c>
      <c r="B25" s="42">
        <v>1.0</v>
      </c>
      <c r="C25" s="42" t="s">
        <v>18</v>
      </c>
      <c r="D25" s="42">
        <f>IF(AND('Sectorizacion Racks'!$B25=B24,C24='Sectorizacion Racks'!$C25),D24+1,1)</f>
        <v>24</v>
      </c>
      <c r="E25" s="42" t="str">
        <f>+CONCATENATE('Sectorizacion Racks'!$C25,'Sectorizacion Racks'!$D25)</f>
        <v>A24</v>
      </c>
      <c r="F25" s="42" t="str">
        <f t="shared" si="1"/>
        <v>1A24</v>
      </c>
      <c r="G25" s="43">
        <v>46695.0</v>
      </c>
      <c r="H25" s="42" t="str">
        <f>IFERROR(VLOOKUP(G25,'Consulta Stock'!$E$2:$G$5087,3,0),"")</f>
        <v>ALIMENTOS INFANTILES</v>
      </c>
      <c r="I25" s="42" t="str">
        <f>IFERROR(VLOOKUP('Sectorizacion Racks'!$G25,'Consulta Stock'!$E$2:$F$5447,2,FALSE),"")</f>
        <v>NATURNES AIP Carne Verduras 4(6x205g) CL 4(6x205g)</v>
      </c>
      <c r="J25" s="43">
        <v>100.0</v>
      </c>
      <c r="K25" s="43"/>
      <c r="L25" s="44">
        <v>46661.0</v>
      </c>
      <c r="M25" s="42"/>
      <c r="N25" s="30"/>
      <c r="O25" s="75" t="s">
        <v>247</v>
      </c>
      <c r="P25" s="65"/>
      <c r="Q25" s="66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 ht="15.75" customHeight="1">
      <c r="A26" s="7">
        <v>25.0</v>
      </c>
      <c r="B26" s="7">
        <v>1.0</v>
      </c>
      <c r="C26" s="7" t="s">
        <v>249</v>
      </c>
      <c r="D26" s="7">
        <f>IF(AND('Sectorizacion Racks'!$B26=B25,C25='Sectorizacion Racks'!$C26),D25+1,1)</f>
        <v>1</v>
      </c>
      <c r="E26" s="7" t="str">
        <f>+CONCATENATE('Sectorizacion Racks'!$C26,'Sectorizacion Racks'!$D26)</f>
        <v>B1</v>
      </c>
      <c r="F26" s="7" t="str">
        <f t="shared" si="1"/>
        <v>1B1</v>
      </c>
      <c r="G26" s="37">
        <v>5320.0</v>
      </c>
      <c r="H26" s="7" t="str">
        <f>IFERROR(VLOOKUP(G26,'Consulta Stock'!$E$2:$G$5087,3,0),"")</f>
        <v>CAFES</v>
      </c>
      <c r="I26" s="7" t="str">
        <f>IFERROR(VLOOKUP('Sectorizacion Racks'!$G26,'Consulta Stock'!$E$2:$F$5447,2,FALSE),"")</f>
        <v>Cafe NESCAFE Tradicion sobres 77x172.8g</v>
      </c>
      <c r="J26" s="37">
        <v>6.0</v>
      </c>
      <c r="K26" s="37"/>
      <c r="L26" s="41">
        <v>46905.0</v>
      </c>
      <c r="M26" s="7"/>
      <c r="N26" s="30"/>
      <c r="O26" s="76" t="s">
        <v>112</v>
      </c>
      <c r="P26" s="77">
        <f>COUNTA(G1272:G1470)+COUNTA(G1487:G1725)</f>
        <v>18</v>
      </c>
      <c r="Q26" s="78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 ht="15.75" customHeight="1">
      <c r="A27" s="42">
        <v>26.0</v>
      </c>
      <c r="B27" s="42">
        <v>1.0</v>
      </c>
      <c r="C27" s="42" t="s">
        <v>249</v>
      </c>
      <c r="D27" s="42">
        <f>IF(AND('Sectorizacion Racks'!$B27=B26,C26='Sectorizacion Racks'!$C27),D26+1,1)</f>
        <v>2</v>
      </c>
      <c r="E27" s="42" t="str">
        <f>+CONCATENATE('Sectorizacion Racks'!$C27,'Sectorizacion Racks'!$D27)</f>
        <v>B2</v>
      </c>
      <c r="F27" s="42" t="str">
        <f t="shared" si="1"/>
        <v>1B2</v>
      </c>
      <c r="G27" s="43">
        <v>14171.0</v>
      </c>
      <c r="H27" s="42" t="str">
        <f>IFERROR(VLOOKUP(G27,'Consulta Stock'!$E$2:$G$5087,3,0),"")</f>
        <v>CAFES</v>
      </c>
      <c r="I27" s="42" t="str">
        <f>IFERROR(VLOOKUP('Sectorizacion Racks'!$G27,'Consulta Stock'!$E$2:$F$5447,2,FALSE),"")</f>
        <v>NESCAFE Caramelo Latte 6(8x18g) CL 6(8x18g)</v>
      </c>
      <c r="J27" s="43">
        <v>175.0</v>
      </c>
      <c r="K27" s="43"/>
      <c r="L27" s="44">
        <v>46569.0</v>
      </c>
      <c r="M27" s="42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 ht="15.75" customHeight="1">
      <c r="A28" s="7">
        <v>27.0</v>
      </c>
      <c r="B28" s="7">
        <v>1.0</v>
      </c>
      <c r="C28" s="7" t="s">
        <v>249</v>
      </c>
      <c r="D28" s="7">
        <f>IF(AND('Sectorizacion Racks'!$B28=B27,C27='Sectorizacion Racks'!$C28),D27+1,1)</f>
        <v>3</v>
      </c>
      <c r="E28" s="7" t="str">
        <f>+CONCATENATE('Sectorizacion Racks'!$C28,'Sectorizacion Racks'!$D28)</f>
        <v>B3</v>
      </c>
      <c r="F28" s="7" t="str">
        <f t="shared" si="1"/>
        <v>1B3</v>
      </c>
      <c r="G28" s="37">
        <v>36540.0</v>
      </c>
      <c r="H28" s="7" t="str">
        <f>IFERROR(VLOOKUP(G28,'Consulta Stock'!$E$2:$G$5087,3,0),"")</f>
        <v>CAFES</v>
      </c>
      <c r="I28" s="7" t="str">
        <f>IFERROR(VLOOKUP('Sectorizacion Racks'!$G28,'Consulta Stock'!$E$2:$F$5447,2,FALSE),"")</f>
        <v>NESCAFE Doble Choca Moka 6(8x23g) XR 6(8x23g)</v>
      </c>
      <c r="J28" s="37">
        <v>175.0</v>
      </c>
      <c r="K28" s="37"/>
      <c r="L28" s="41">
        <v>46539.0</v>
      </c>
      <c r="M28" s="7"/>
      <c r="N28" s="30"/>
      <c r="O28" s="79" t="s">
        <v>284</v>
      </c>
      <c r="P28" s="65"/>
      <c r="Q28" s="66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 ht="15.75" customHeight="1">
      <c r="A29" s="42">
        <v>28.0</v>
      </c>
      <c r="B29" s="42">
        <v>1.0</v>
      </c>
      <c r="C29" s="42" t="s">
        <v>249</v>
      </c>
      <c r="D29" s="42">
        <f>IF(AND('Sectorizacion Racks'!$B29=B28,C28='Sectorizacion Racks'!$C29),D28+1,1)</f>
        <v>4</v>
      </c>
      <c r="E29" s="42" t="str">
        <f>+CONCATENATE('Sectorizacion Racks'!$C29,'Sectorizacion Racks'!$D29)</f>
        <v>B4</v>
      </c>
      <c r="F29" s="42" t="str">
        <f t="shared" si="1"/>
        <v>1B4</v>
      </c>
      <c r="G29" s="43">
        <v>68950.0</v>
      </c>
      <c r="H29" s="42" t="str">
        <f>IFERROR(VLOOKUP(G29,'Consulta Stock'!$E$2:$G$5087,3,0),"")</f>
        <v>OPPB</v>
      </c>
      <c r="I29" s="42" t="str">
        <f>IFERROR(VLOOKUP('Sectorizacion Racks'!$G29,'Consulta Stock'!$E$2:$F$5447,2,FALSE),"")</f>
        <v>MILO ACTIV-GO Beb Chocolate 12x700g</v>
      </c>
      <c r="J29" s="43">
        <v>35.0</v>
      </c>
      <c r="K29" s="43"/>
      <c r="L29" s="44">
        <v>46753.0</v>
      </c>
      <c r="M29" s="42"/>
      <c r="N29" s="30"/>
      <c r="O29" s="76" t="s">
        <v>112</v>
      </c>
      <c r="P29" s="77">
        <f>COUNTA(G1214:G1243)</f>
        <v>4</v>
      </c>
      <c r="Q29" s="78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 ht="15.75" customHeight="1">
      <c r="A30" s="7">
        <v>29.0</v>
      </c>
      <c r="B30" s="7">
        <v>1.0</v>
      </c>
      <c r="C30" s="7" t="s">
        <v>249</v>
      </c>
      <c r="D30" s="7">
        <f>IF(AND('Sectorizacion Racks'!$B30=B29,C29='Sectorizacion Racks'!$C30),D29+1,1)</f>
        <v>5</v>
      </c>
      <c r="E30" s="7" t="str">
        <f>+CONCATENATE('Sectorizacion Racks'!$C30,'Sectorizacion Racks'!$D30)</f>
        <v>B5</v>
      </c>
      <c r="F30" s="7" t="str">
        <f t="shared" si="1"/>
        <v>1B5</v>
      </c>
      <c r="G30" s="37">
        <v>68130.0</v>
      </c>
      <c r="H30" s="7" t="str">
        <f>IFERROR(VLOOKUP(G30,'Consulta Stock'!$E$2:$G$5087,3,0),"")</f>
        <v>OPPB</v>
      </c>
      <c r="I30" s="7" t="str">
        <f>IFERROR(VLOOKUP('Sectorizacion Racks'!$G30,'Consulta Stock'!$E$2:$F$5447,2,FALSE),"")</f>
        <v>MILO ACTIV-GO Stabilo 36x150g N1 CL 36x150g</v>
      </c>
      <c r="J30" s="37">
        <v>48.0</v>
      </c>
      <c r="K30" s="37"/>
      <c r="L30" s="41">
        <v>46753.0</v>
      </c>
      <c r="M30" s="7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 ht="15.75" customHeight="1">
      <c r="A31" s="42">
        <v>30.0</v>
      </c>
      <c r="B31" s="42">
        <v>1.0</v>
      </c>
      <c r="C31" s="42" t="s">
        <v>249</v>
      </c>
      <c r="D31" s="42">
        <f>IF(AND('Sectorizacion Racks'!$B31=B30,C30='Sectorizacion Racks'!$C31),D30+1,1)</f>
        <v>6</v>
      </c>
      <c r="E31" s="42" t="str">
        <f>+CONCATENATE('Sectorizacion Racks'!$C31,'Sectorizacion Racks'!$D31)</f>
        <v>B6</v>
      </c>
      <c r="F31" s="42" t="str">
        <f t="shared" si="1"/>
        <v>1B6</v>
      </c>
      <c r="G31" s="43">
        <v>65820.0</v>
      </c>
      <c r="H31" s="42" t="str">
        <f>IFERROR(VLOOKUP(G31,'Consulta Stock'!$E$2:$G$5087,3,0),"")</f>
        <v>Leche en Polvo</v>
      </c>
      <c r="I31" s="42" t="str">
        <f>IFERROR(VLOOKUP('Sectorizacion Racks'!$G31,'Consulta Stock'!$E$2:$F$5447,2,FALSE),"")</f>
        <v>NIDO Buen Dia LSP Softpack 12x700g</v>
      </c>
      <c r="J31" s="43">
        <v>32.0</v>
      </c>
      <c r="K31" s="43"/>
      <c r="L31" s="44">
        <v>46569.0</v>
      </c>
      <c r="M31" s="42"/>
      <c r="N31" s="30"/>
      <c r="O31" s="80" t="s">
        <v>314</v>
      </c>
      <c r="P31" s="53"/>
      <c r="Q31" s="54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 ht="15.75" customHeight="1">
      <c r="A32" s="7">
        <v>31.0</v>
      </c>
      <c r="B32" s="7">
        <v>1.0</v>
      </c>
      <c r="C32" s="7" t="s">
        <v>249</v>
      </c>
      <c r="D32" s="7">
        <f>IF(AND('Sectorizacion Racks'!$B32=B31,C31='Sectorizacion Racks'!$C32),D31+1,1)</f>
        <v>7</v>
      </c>
      <c r="E32" s="7" t="str">
        <f>+CONCATENATE('Sectorizacion Racks'!$C32,'Sectorizacion Racks'!$D32)</f>
        <v>B7</v>
      </c>
      <c r="F32" s="7" t="str">
        <f t="shared" si="1"/>
        <v>1B7</v>
      </c>
      <c r="G32" s="37">
        <v>65820.0</v>
      </c>
      <c r="H32" s="7" t="str">
        <f>IFERROR(VLOOKUP(G32,'Consulta Stock'!$E$2:$G$5087,3,0),"")</f>
        <v>Leche en Polvo</v>
      </c>
      <c r="I32" s="7" t="str">
        <f>IFERROR(VLOOKUP('Sectorizacion Racks'!$G32,'Consulta Stock'!$E$2:$F$5447,2,FALSE),"")</f>
        <v>NIDO Buen Dia LSP Softpack 12x700g</v>
      </c>
      <c r="J32" s="37">
        <v>32.0</v>
      </c>
      <c r="K32" s="37"/>
      <c r="L32" s="41">
        <v>46569.0</v>
      </c>
      <c r="M32" s="7"/>
      <c r="N32" s="30"/>
      <c r="O32" s="81">
        <f>COUNTA(G2:G1770)</f>
        <v>1020</v>
      </c>
      <c r="P32" s="53"/>
      <c r="Q32" s="54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 ht="15.75" customHeight="1">
      <c r="A33" s="42">
        <v>32.0</v>
      </c>
      <c r="B33" s="42">
        <v>1.0</v>
      </c>
      <c r="C33" s="42" t="s">
        <v>249</v>
      </c>
      <c r="D33" s="42">
        <f>IF(AND('Sectorizacion Racks'!$B33=B32,C32='Sectorizacion Racks'!$C33),D32+1,1)</f>
        <v>8</v>
      </c>
      <c r="E33" s="42" t="str">
        <f>+CONCATENATE('Sectorizacion Racks'!$C33,'Sectorizacion Racks'!$D33)</f>
        <v>B8</v>
      </c>
      <c r="F33" s="42" t="str">
        <f t="shared" si="1"/>
        <v>1B8</v>
      </c>
      <c r="G33" s="43">
        <v>65820.0</v>
      </c>
      <c r="H33" s="42" t="str">
        <f>IFERROR(VLOOKUP(G33,'Consulta Stock'!$E$2:$G$5087,3,0),"")</f>
        <v>Leche en Polvo</v>
      </c>
      <c r="I33" s="42" t="str">
        <f>IFERROR(VLOOKUP('Sectorizacion Racks'!$G33,'Consulta Stock'!$E$2:$F$5447,2,FALSE),"")</f>
        <v>NIDO Buen Dia LSP Softpack 12x700g</v>
      </c>
      <c r="J33" s="43">
        <v>32.0</v>
      </c>
      <c r="K33" s="43"/>
      <c r="L33" s="44">
        <v>46569.0</v>
      </c>
      <c r="M33" s="42"/>
      <c r="N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15.75" customHeight="1">
      <c r="A34" s="7">
        <v>33.0</v>
      </c>
      <c r="B34" s="7">
        <v>1.0</v>
      </c>
      <c r="C34" s="7" t="s">
        <v>249</v>
      </c>
      <c r="D34" s="7">
        <f>IF(AND('Sectorizacion Racks'!$B34=B33,C33='Sectorizacion Racks'!$C34),D33+1,1)</f>
        <v>9</v>
      </c>
      <c r="E34" s="7" t="str">
        <f>+CONCATENATE('Sectorizacion Racks'!$C34,'Sectorizacion Racks'!$D34)</f>
        <v>B9</v>
      </c>
      <c r="F34" s="7" t="str">
        <f t="shared" si="1"/>
        <v>1B9</v>
      </c>
      <c r="G34" s="37">
        <v>5320.0</v>
      </c>
      <c r="H34" s="7" t="str">
        <f>IFERROR(VLOOKUP(G34,'Consulta Stock'!$E$2:$G$5087,3,0),"")</f>
        <v>CAFES</v>
      </c>
      <c r="I34" s="7" t="str">
        <f>IFERROR(VLOOKUP('Sectorizacion Racks'!$G34,'Consulta Stock'!$E$2:$F$5447,2,FALSE),"")</f>
        <v>Cafe NESCAFE Tradicion sobres 77x172.8g</v>
      </c>
      <c r="J34" s="37">
        <v>6.0</v>
      </c>
      <c r="K34" s="37"/>
      <c r="L34" s="41">
        <v>46905.0</v>
      </c>
      <c r="M34" s="7"/>
      <c r="N34" s="30"/>
      <c r="O34" s="80" t="s">
        <v>340</v>
      </c>
      <c r="P34" s="53"/>
      <c r="Q34" s="54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 ht="15.75" customHeight="1">
      <c r="A35" s="42">
        <v>34.0</v>
      </c>
      <c r="B35" s="42">
        <v>1.0</v>
      </c>
      <c r="C35" s="42" t="s">
        <v>249</v>
      </c>
      <c r="D35" s="42">
        <f>IF(AND('Sectorizacion Racks'!$B35=B34,C34='Sectorizacion Racks'!$C35),D34+1,1)</f>
        <v>10</v>
      </c>
      <c r="E35" s="42" t="str">
        <f>+CONCATENATE('Sectorizacion Racks'!$C35,'Sectorizacion Racks'!$D35)</f>
        <v>B10</v>
      </c>
      <c r="F35" s="42" t="str">
        <f t="shared" si="1"/>
        <v>1B10</v>
      </c>
      <c r="G35" s="43">
        <v>2120.0</v>
      </c>
      <c r="H35" s="42" t="str">
        <f>IFERROR(VLOOKUP(G35,'Consulta Stock'!$E$2:$G$5087,3,0),"")</f>
        <v>CAFES</v>
      </c>
      <c r="I35" s="42" t="str">
        <f>IFERROR(VLOOKUP('Sectorizacion Racks'!$G35,'Consulta Stock'!$E$2:$F$5447,2,FALSE),"")</f>
        <v>Cafe NESCAFE Tradicion tarro 24 x 170 GRS</v>
      </c>
      <c r="J35" s="43">
        <v>32.0</v>
      </c>
      <c r="K35" s="43"/>
      <c r="L35" s="44">
        <v>46813.0</v>
      </c>
      <c r="M35" s="42"/>
      <c r="N35" s="30"/>
      <c r="O35" s="81">
        <f>COUNTA(G1517:G1725)</f>
        <v>0</v>
      </c>
      <c r="P35" s="53"/>
      <c r="Q35" s="54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 ht="15.75" customHeight="1">
      <c r="A36" s="7">
        <v>35.0</v>
      </c>
      <c r="B36" s="7">
        <v>1.0</v>
      </c>
      <c r="C36" s="7" t="s">
        <v>249</v>
      </c>
      <c r="D36" s="7">
        <f>IF(AND('Sectorizacion Racks'!$B36=B35,C35='Sectorizacion Racks'!$C36),D35+1,1)</f>
        <v>11</v>
      </c>
      <c r="E36" s="7" t="str">
        <f>+CONCATENATE('Sectorizacion Racks'!$C36,'Sectorizacion Racks'!$D36)</f>
        <v>B11</v>
      </c>
      <c r="F36" s="7" t="str">
        <f t="shared" si="1"/>
        <v>1B11</v>
      </c>
      <c r="G36" s="37">
        <v>65820.0</v>
      </c>
      <c r="H36" s="7" t="str">
        <f>IFERROR(VLOOKUP(G36,'Consulta Stock'!$E$2:$G$5087,3,0),"")</f>
        <v>Leche en Polvo</v>
      </c>
      <c r="I36" s="7" t="str">
        <f>IFERROR(VLOOKUP('Sectorizacion Racks'!$G36,'Consulta Stock'!$E$2:$F$5447,2,FALSE),"")</f>
        <v>NIDO Buen Dia LSP Softpack 12x700g</v>
      </c>
      <c r="J36" s="37">
        <v>32.0</v>
      </c>
      <c r="K36" s="37"/>
      <c r="L36" s="41">
        <v>46569.0</v>
      </c>
      <c r="M36" s="7"/>
      <c r="N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15.75" customHeight="1">
      <c r="A37" s="42">
        <v>36.0</v>
      </c>
      <c r="B37" s="42">
        <v>1.0</v>
      </c>
      <c r="C37" s="42" t="s">
        <v>249</v>
      </c>
      <c r="D37" s="42">
        <f>IF(AND('Sectorizacion Racks'!$B37=B36,C36='Sectorizacion Racks'!$C37),D36+1,1)</f>
        <v>12</v>
      </c>
      <c r="E37" s="42" t="str">
        <f>+CONCATENATE('Sectorizacion Racks'!$C37,'Sectorizacion Racks'!$D37)</f>
        <v>B12</v>
      </c>
      <c r="F37" s="42" t="str">
        <f t="shared" si="1"/>
        <v>1B12</v>
      </c>
      <c r="G37" s="43">
        <v>36120.0</v>
      </c>
      <c r="H37" s="42" t="str">
        <f>IFERROR(VLOOKUP(G37,'Consulta Stock'!$E$2:$G$5087,3,0),"")</f>
        <v>CAFES</v>
      </c>
      <c r="I37" s="42" t="str">
        <f>IFERROR(VLOOKUP('Sectorizacion Racks'!$G37,'Consulta Stock'!$E$2:$F$5447,2,FALSE),"")</f>
        <v>NESCAFE DECAF MYW 24x100g CL 24x100g</v>
      </c>
      <c r="J37" s="43">
        <v>48.0</v>
      </c>
      <c r="K37" s="43"/>
      <c r="L37" s="44">
        <v>46844.0</v>
      </c>
      <c r="M37" s="42"/>
      <c r="N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 ht="15.75" customHeight="1">
      <c r="A38" s="7">
        <v>37.0</v>
      </c>
      <c r="B38" s="7">
        <v>1.0</v>
      </c>
      <c r="C38" s="7" t="s">
        <v>249</v>
      </c>
      <c r="D38" s="7">
        <f>IF(AND('Sectorizacion Racks'!$B38=B37,C37='Sectorizacion Racks'!$C38),D37+1,1)</f>
        <v>13</v>
      </c>
      <c r="E38" s="7" t="str">
        <f>+CONCATENATE('Sectorizacion Racks'!$C38,'Sectorizacion Racks'!$D38)</f>
        <v>B13</v>
      </c>
      <c r="F38" s="7" t="str">
        <f t="shared" si="1"/>
        <v>1B13</v>
      </c>
      <c r="G38" s="37">
        <v>5320.0</v>
      </c>
      <c r="H38" s="7" t="str">
        <f>IFERROR(VLOOKUP(G38,'Consulta Stock'!$E$2:$G$5087,3,0),"")</f>
        <v>CAFES</v>
      </c>
      <c r="I38" s="7" t="str">
        <f>IFERROR(VLOOKUP('Sectorizacion Racks'!$G38,'Consulta Stock'!$E$2:$F$5447,2,FALSE),"")</f>
        <v>Cafe NESCAFE Tradicion sobres 77x172.8g</v>
      </c>
      <c r="J38" s="37">
        <v>6.0</v>
      </c>
      <c r="K38" s="37"/>
      <c r="L38" s="41">
        <v>46905.0</v>
      </c>
      <c r="M38" s="7"/>
      <c r="N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 ht="15.75" customHeight="1">
      <c r="A39" s="42">
        <v>38.0</v>
      </c>
      <c r="B39" s="42">
        <v>1.0</v>
      </c>
      <c r="C39" s="42" t="s">
        <v>249</v>
      </c>
      <c r="D39" s="42">
        <f>IF(AND('Sectorizacion Racks'!$B39=B38,C38='Sectorizacion Racks'!$C39),D38+1,1)</f>
        <v>14</v>
      </c>
      <c r="E39" s="42" t="str">
        <f>+CONCATENATE('Sectorizacion Racks'!$C39,'Sectorizacion Racks'!$D39)</f>
        <v>B14</v>
      </c>
      <c r="F39" s="42" t="str">
        <f t="shared" si="1"/>
        <v>1B14</v>
      </c>
      <c r="G39" s="43">
        <v>5320.0</v>
      </c>
      <c r="H39" s="42" t="str">
        <f>IFERROR(VLOOKUP(G39,'Consulta Stock'!$E$2:$G$5087,3,0),"")</f>
        <v>CAFES</v>
      </c>
      <c r="I39" s="42" t="str">
        <f>IFERROR(VLOOKUP('Sectorizacion Racks'!$G39,'Consulta Stock'!$E$2:$F$5447,2,FALSE),"")</f>
        <v>Cafe NESCAFE Tradicion sobres 77x172.8g</v>
      </c>
      <c r="J39" s="43">
        <v>6.0</v>
      </c>
      <c r="K39" s="43"/>
      <c r="L39" s="44">
        <v>46935.0</v>
      </c>
      <c r="M39" s="42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 ht="15.75" customHeight="1">
      <c r="A40" s="7">
        <v>39.0</v>
      </c>
      <c r="B40" s="7">
        <v>1.0</v>
      </c>
      <c r="C40" s="7" t="s">
        <v>249</v>
      </c>
      <c r="D40" s="7">
        <f>IF(AND('Sectorizacion Racks'!$B40=B39,C39='Sectorizacion Racks'!$C40),D39+1,1)</f>
        <v>15</v>
      </c>
      <c r="E40" s="7" t="str">
        <f>+CONCATENATE('Sectorizacion Racks'!$C40,'Sectorizacion Racks'!$D40)</f>
        <v>B15</v>
      </c>
      <c r="F40" s="7" t="str">
        <f t="shared" si="1"/>
        <v>1B15</v>
      </c>
      <c r="G40" s="37">
        <v>5320.0</v>
      </c>
      <c r="H40" s="7" t="str">
        <f>IFERROR(VLOOKUP(G40,'Consulta Stock'!$E$2:$G$5087,3,0),"")</f>
        <v>CAFES</v>
      </c>
      <c r="I40" s="7" t="str">
        <f>IFERROR(VLOOKUP('Sectorizacion Racks'!$G40,'Consulta Stock'!$E$2:$F$5447,2,FALSE),"")</f>
        <v>Cafe NESCAFE Tradicion sobres 77x172.8g</v>
      </c>
      <c r="J40" s="37">
        <v>6.0</v>
      </c>
      <c r="K40" s="37"/>
      <c r="L40" s="41">
        <v>46905.0</v>
      </c>
      <c r="M40" s="7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 ht="15.75" customHeight="1">
      <c r="A41" s="42">
        <v>40.0</v>
      </c>
      <c r="B41" s="42">
        <v>1.0</v>
      </c>
      <c r="C41" s="42" t="s">
        <v>249</v>
      </c>
      <c r="D41" s="42">
        <f>IF(AND('Sectorizacion Racks'!$B41=B40,C40='Sectorizacion Racks'!$C41),D40+1,1)</f>
        <v>16</v>
      </c>
      <c r="E41" s="42" t="str">
        <f>+CONCATENATE('Sectorizacion Racks'!$C41,'Sectorizacion Racks'!$D41)</f>
        <v>B16</v>
      </c>
      <c r="F41" s="42" t="str">
        <f t="shared" si="1"/>
        <v>1B16</v>
      </c>
      <c r="G41" s="43">
        <v>2130.0</v>
      </c>
      <c r="H41" s="42" t="str">
        <f>IFERROR(VLOOKUP(G41,'Consulta Stock'!$E$2:$G$5087,3,0),"")</f>
        <v>CAFES</v>
      </c>
      <c r="I41" s="42" t="str">
        <f>IFERROR(VLOOKUP('Sectorizacion Racks'!$G41,'Consulta Stock'!$E$2:$F$5447,2,FALSE),"")</f>
        <v>Cafe NESCAFE Tradicion tarro 24 x 100 GRS</v>
      </c>
      <c r="J41" s="43">
        <v>48.0</v>
      </c>
      <c r="K41" s="43"/>
      <c r="L41" s="44">
        <v>46874.0</v>
      </c>
      <c r="M41" s="42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ht="15.75" customHeight="1">
      <c r="A42" s="7">
        <v>41.0</v>
      </c>
      <c r="B42" s="7">
        <v>1.0</v>
      </c>
      <c r="C42" s="7" t="s">
        <v>249</v>
      </c>
      <c r="D42" s="7">
        <f>IF(AND('Sectorizacion Racks'!$B42=B41,C41='Sectorizacion Racks'!$C42),D41+1,1)</f>
        <v>17</v>
      </c>
      <c r="E42" s="7" t="str">
        <f>+CONCATENATE('Sectorizacion Racks'!$C42,'Sectorizacion Racks'!$D42)</f>
        <v>B17</v>
      </c>
      <c r="F42" s="7" t="str">
        <f t="shared" si="1"/>
        <v>1B17</v>
      </c>
      <c r="G42" s="37">
        <v>5320.0</v>
      </c>
      <c r="H42" s="7" t="str">
        <f>IFERROR(VLOOKUP(G42,'Consulta Stock'!$E$2:$G$5087,3,0),"")</f>
        <v>CAFES</v>
      </c>
      <c r="I42" s="7" t="str">
        <f>IFERROR(VLOOKUP('Sectorizacion Racks'!$G42,'Consulta Stock'!$E$2:$F$5447,2,FALSE),"")</f>
        <v>Cafe NESCAFE Tradicion sobres 77x172.8g</v>
      </c>
      <c r="J42" s="37">
        <v>6.0</v>
      </c>
      <c r="K42" s="37"/>
      <c r="L42" s="41">
        <v>46935.0</v>
      </c>
      <c r="M42" s="7"/>
      <c r="N42" s="82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ht="15.75" customHeight="1">
      <c r="A43" s="42">
        <v>42.0</v>
      </c>
      <c r="B43" s="42">
        <v>1.0</v>
      </c>
      <c r="C43" s="42" t="s">
        <v>249</v>
      </c>
      <c r="D43" s="42">
        <f>IF(AND('Sectorizacion Racks'!$B43=B42,C42='Sectorizacion Racks'!$C43),D42+1,1)</f>
        <v>18</v>
      </c>
      <c r="E43" s="42" t="str">
        <f>+CONCATENATE('Sectorizacion Racks'!$C43,'Sectorizacion Racks'!$D43)</f>
        <v>B18</v>
      </c>
      <c r="F43" s="42" t="str">
        <f t="shared" si="1"/>
        <v>1B18</v>
      </c>
      <c r="G43" s="43">
        <v>68130.0</v>
      </c>
      <c r="H43" s="42" t="str">
        <f>IFERROR(VLOOKUP(G43,'Consulta Stock'!$E$2:$G$5087,3,0),"")</f>
        <v>OPPB</v>
      </c>
      <c r="I43" s="42" t="str">
        <f>IFERROR(VLOOKUP('Sectorizacion Racks'!$G43,'Consulta Stock'!$E$2:$F$5447,2,FALSE),"")</f>
        <v>MILO ACTIV-GO Stabilo 36x150g N1 CL 36x150g</v>
      </c>
      <c r="J43" s="43">
        <v>48.0</v>
      </c>
      <c r="K43" s="43"/>
      <c r="L43" s="44">
        <v>46753.0</v>
      </c>
      <c r="M43" s="42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 ht="15.75" customHeight="1">
      <c r="A44" s="7">
        <v>43.0</v>
      </c>
      <c r="B44" s="7">
        <v>1.0</v>
      </c>
      <c r="C44" s="7" t="s">
        <v>249</v>
      </c>
      <c r="D44" s="7">
        <f>IF(AND('Sectorizacion Racks'!$B44=B43,C43='Sectorizacion Racks'!$C44),D43+1,1)</f>
        <v>19</v>
      </c>
      <c r="E44" s="7" t="str">
        <f>+CONCATENATE('Sectorizacion Racks'!$C44,'Sectorizacion Racks'!$D44)</f>
        <v>B19</v>
      </c>
      <c r="F44" s="7" t="str">
        <f t="shared" si="1"/>
        <v>1B19</v>
      </c>
      <c r="G44" s="37">
        <v>36535.0</v>
      </c>
      <c r="H44" s="7" t="str">
        <f>IFERROR(VLOOKUP(G44,'Consulta Stock'!$E$2:$G$5087,3,0),"")</f>
        <v>CAFES</v>
      </c>
      <c r="I44" s="7" t="str">
        <f>IFERROR(VLOOKUP('Sectorizacion Racks'!$G44,'Consulta Stock'!$E$2:$F$5447,2,FALSE),"")</f>
        <v>NESCAFE CAPPUCCINO 6(8x14g) N2 CL 6(8x14g)</v>
      </c>
      <c r="J44" s="37">
        <v>175.0</v>
      </c>
      <c r="K44" s="37"/>
      <c r="L44" s="41">
        <v>46508.0</v>
      </c>
      <c r="M44" s="7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 ht="15.75" customHeight="1">
      <c r="A45" s="42">
        <v>44.0</v>
      </c>
      <c r="B45" s="42">
        <v>1.0</v>
      </c>
      <c r="C45" s="42" t="s">
        <v>249</v>
      </c>
      <c r="D45" s="42">
        <f>IF(AND('Sectorizacion Racks'!$B45=B44,C44='Sectorizacion Racks'!$C45),D44+1,1)</f>
        <v>20</v>
      </c>
      <c r="E45" s="42" t="str">
        <f>+CONCATENATE('Sectorizacion Racks'!$C45,'Sectorizacion Racks'!$D45)</f>
        <v>B20</v>
      </c>
      <c r="F45" s="42" t="str">
        <f t="shared" si="1"/>
        <v>1B20</v>
      </c>
      <c r="G45" s="43">
        <v>68940.0</v>
      </c>
      <c r="H45" s="42" t="str">
        <f>IFERROR(VLOOKUP(G45,'Consulta Stock'!$E$2:$G$5087,3,0),"")</f>
        <v>OPPB</v>
      </c>
      <c r="I45" s="42" t="str">
        <f>IFERROR(VLOOKUP('Sectorizacion Racks'!$G45,'Consulta Stock'!$E$2:$F$5447,2,FALSE),"")</f>
        <v>MILO ACTIV-GO BebChocStabilo 15x1000g</v>
      </c>
      <c r="J45" s="43">
        <v>24.0</v>
      </c>
      <c r="K45" s="43"/>
      <c r="L45" s="44">
        <v>46753.0</v>
      </c>
      <c r="M45" s="42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 ht="15.75" customHeight="1">
      <c r="A46" s="7">
        <v>45.0</v>
      </c>
      <c r="B46" s="7">
        <v>1.0</v>
      </c>
      <c r="C46" s="7" t="s">
        <v>249</v>
      </c>
      <c r="D46" s="7">
        <f>IF(AND('Sectorizacion Racks'!$B46=B45,C45='Sectorizacion Racks'!$C46),D45+1,1)</f>
        <v>21</v>
      </c>
      <c r="E46" s="7" t="str">
        <f>+CONCATENATE('Sectorizacion Racks'!$C46,'Sectorizacion Racks'!$D46)</f>
        <v>B21</v>
      </c>
      <c r="F46" s="7" t="str">
        <f t="shared" si="1"/>
        <v>1B21</v>
      </c>
      <c r="G46" s="37">
        <v>36540.0</v>
      </c>
      <c r="H46" s="7" t="str">
        <f>IFERROR(VLOOKUP(G46,'Consulta Stock'!$E$2:$G$5087,3,0),"")</f>
        <v>CAFES</v>
      </c>
      <c r="I46" s="7" t="str">
        <f>IFERROR(VLOOKUP('Sectorizacion Racks'!$G46,'Consulta Stock'!$E$2:$F$5447,2,FALSE),"")</f>
        <v>NESCAFE Doble Choca Moka 6(8x23g) XR 6(8x23g)</v>
      </c>
      <c r="J46" s="37">
        <v>175.0</v>
      </c>
      <c r="K46" s="37"/>
      <c r="L46" s="41">
        <v>46539.0</v>
      </c>
      <c r="M46" s="7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 ht="15.75" customHeight="1">
      <c r="A47" s="42">
        <v>46.0</v>
      </c>
      <c r="B47" s="42">
        <v>1.0</v>
      </c>
      <c r="C47" s="42" t="s">
        <v>249</v>
      </c>
      <c r="D47" s="42">
        <f>IF(AND('Sectorizacion Racks'!$B47=B46,C46='Sectorizacion Racks'!$C47),D46+1,1)</f>
        <v>22</v>
      </c>
      <c r="E47" s="42" t="str">
        <f>+CONCATENATE('Sectorizacion Racks'!$C47,'Sectorizacion Racks'!$D47)</f>
        <v>B22</v>
      </c>
      <c r="F47" s="42" t="str">
        <f t="shared" si="1"/>
        <v>1B22</v>
      </c>
      <c r="G47" s="43">
        <v>36540.0</v>
      </c>
      <c r="H47" s="42" t="str">
        <f>IFERROR(VLOOKUP(G47,'Consulta Stock'!$E$2:$G$5087,3,0),"")</f>
        <v>CAFES</v>
      </c>
      <c r="I47" s="42" t="str">
        <f>IFERROR(VLOOKUP('Sectorizacion Racks'!$G47,'Consulta Stock'!$E$2:$F$5447,2,FALSE),"")</f>
        <v>NESCAFE Doble Choca Moka 6(8x23g) XR 6(8x23g)</v>
      </c>
      <c r="J47" s="43">
        <v>175.0</v>
      </c>
      <c r="K47" s="43"/>
      <c r="L47" s="44">
        <v>46539.0</v>
      </c>
      <c r="M47" s="42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 ht="15.75" customHeight="1">
      <c r="A48" s="7">
        <v>47.0</v>
      </c>
      <c r="B48" s="7">
        <v>1.0</v>
      </c>
      <c r="C48" s="7" t="s">
        <v>249</v>
      </c>
      <c r="D48" s="7">
        <f>IF(AND('Sectorizacion Racks'!$B48=B47,C47='Sectorizacion Racks'!$C48),D47+1,1)</f>
        <v>23</v>
      </c>
      <c r="E48" s="7" t="str">
        <f>+CONCATENATE('Sectorizacion Racks'!$C48,'Sectorizacion Racks'!$D48)</f>
        <v>B23</v>
      </c>
      <c r="F48" s="7" t="str">
        <f t="shared" si="1"/>
        <v>1B23</v>
      </c>
      <c r="G48" s="37">
        <v>36602.0</v>
      </c>
      <c r="H48" s="7" t="str">
        <f>IFERROR(VLOOKUP(G48,'Consulta Stock'!$E$2:$G$5087,3,0),"")</f>
        <v>CAFES</v>
      </c>
      <c r="I48" s="7" t="str">
        <f>IFERROR(VLOOKUP('Sectorizacion Racks'!$G48,'Consulta Stock'!$E$2:$F$5447,2,FALSE),"")</f>
        <v>NESCAFE Moka 6(8x18g) N2 CL 6(8x18g)</v>
      </c>
      <c r="J48" s="37">
        <v>175.0</v>
      </c>
      <c r="K48" s="37"/>
      <c r="L48" s="41">
        <v>46447.0</v>
      </c>
      <c r="M48" s="7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 ht="15.75" customHeight="1">
      <c r="A49" s="42">
        <v>48.0</v>
      </c>
      <c r="B49" s="42">
        <v>1.0</v>
      </c>
      <c r="C49" s="42" t="s">
        <v>249</v>
      </c>
      <c r="D49" s="42">
        <f>IF(AND('Sectorizacion Racks'!$B49=B48,C48='Sectorizacion Racks'!$C49),D48+1,1)</f>
        <v>24</v>
      </c>
      <c r="E49" s="42" t="str">
        <f>+CONCATENATE('Sectorizacion Racks'!$C49,'Sectorizacion Racks'!$D49)</f>
        <v>B24</v>
      </c>
      <c r="F49" s="42" t="str">
        <f t="shared" si="1"/>
        <v>1B24</v>
      </c>
      <c r="G49" s="43">
        <v>68960.0</v>
      </c>
      <c r="H49" s="42" t="str">
        <f>IFERROR(VLOOKUP(G49,'Consulta Stock'!$E$2:$G$5087,3,0),"")</f>
        <v>OPPB</v>
      </c>
      <c r="I49" s="42" t="str">
        <f>IFERROR(VLOOKUP('Sectorizacion Racks'!$G49,'Consulta Stock'!$E$2:$F$5447,2,FALSE),"")</f>
        <v>MILO ACTIV-GO BebChoc Stabilo24x300gN1CL 24x300g</v>
      </c>
      <c r="J49" s="43">
        <v>54.0</v>
      </c>
      <c r="K49" s="43"/>
      <c r="L49" s="44">
        <v>46722.0</v>
      </c>
      <c r="M49" s="42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 ht="15.75" customHeight="1">
      <c r="A50" s="7">
        <v>49.0</v>
      </c>
      <c r="B50" s="7">
        <v>1.0</v>
      </c>
      <c r="C50" s="7" t="s">
        <v>468</v>
      </c>
      <c r="D50" s="7">
        <f>IF(AND('Sectorizacion Racks'!$B50=B49,C49='Sectorizacion Racks'!$C50),D49+1,1)</f>
        <v>1</v>
      </c>
      <c r="E50" s="7" t="str">
        <f>+CONCATENATE('Sectorizacion Racks'!$C50,'Sectorizacion Racks'!$D50)</f>
        <v>C1</v>
      </c>
      <c r="F50" s="7" t="str">
        <f t="shared" si="1"/>
        <v>1C1</v>
      </c>
      <c r="G50" s="37">
        <v>5320.0</v>
      </c>
      <c r="H50" s="7" t="str">
        <f>IFERROR(VLOOKUP(G50,'Consulta Stock'!$E$2:$G$5087,3,0),"")</f>
        <v>CAFES</v>
      </c>
      <c r="I50" s="7" t="str">
        <f>IFERROR(VLOOKUP('Sectorizacion Racks'!$G50,'Consulta Stock'!$E$2:$F$5447,2,FALSE),"")</f>
        <v>Cafe NESCAFE Tradicion sobres 77x172.8g</v>
      </c>
      <c r="J50" s="37">
        <v>6.0</v>
      </c>
      <c r="K50" s="37"/>
      <c r="L50" s="41">
        <v>46905.0</v>
      </c>
      <c r="M50" s="7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 ht="15.75" customHeight="1">
      <c r="A51" s="42">
        <v>50.0</v>
      </c>
      <c r="B51" s="42">
        <v>1.0</v>
      </c>
      <c r="C51" s="42" t="s">
        <v>468</v>
      </c>
      <c r="D51" s="42">
        <f>IF(AND('Sectorizacion Racks'!$B51=B50,C50='Sectorizacion Racks'!$C51),D50+1,1)</f>
        <v>2</v>
      </c>
      <c r="E51" s="42" t="str">
        <f>+CONCATENATE('Sectorizacion Racks'!$C51,'Sectorizacion Racks'!$D51)</f>
        <v>C2</v>
      </c>
      <c r="F51" s="42" t="str">
        <f t="shared" si="1"/>
        <v>1C2</v>
      </c>
      <c r="G51" s="43">
        <v>5320.0</v>
      </c>
      <c r="H51" s="42" t="str">
        <f>IFERROR(VLOOKUP(G51,'Consulta Stock'!$E$2:$G$5087,3,0),"")</f>
        <v>CAFES</v>
      </c>
      <c r="I51" s="42" t="str">
        <f>IFERROR(VLOOKUP('Sectorizacion Racks'!$G51,'Consulta Stock'!$E$2:$F$5447,2,FALSE),"")</f>
        <v>Cafe NESCAFE Tradicion sobres 77x172.8g</v>
      </c>
      <c r="J51" s="43">
        <v>6.0</v>
      </c>
      <c r="K51" s="43"/>
      <c r="L51" s="44">
        <v>46905.0</v>
      </c>
      <c r="M51" s="42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 ht="15.75" customHeight="1">
      <c r="A52" s="7">
        <v>51.0</v>
      </c>
      <c r="B52" s="7">
        <v>1.0</v>
      </c>
      <c r="C52" s="7" t="s">
        <v>468</v>
      </c>
      <c r="D52" s="7">
        <f>IF(AND('Sectorizacion Racks'!$B52=B51,C51='Sectorizacion Racks'!$C52),D51+1,1)</f>
        <v>3</v>
      </c>
      <c r="E52" s="7" t="str">
        <f>+CONCATENATE('Sectorizacion Racks'!$C52,'Sectorizacion Racks'!$D52)</f>
        <v>C3</v>
      </c>
      <c r="F52" s="7" t="str">
        <f t="shared" si="1"/>
        <v>1C3</v>
      </c>
      <c r="G52" s="37">
        <v>5320.0</v>
      </c>
      <c r="H52" s="7" t="str">
        <f>IFERROR(VLOOKUP(G52,'Consulta Stock'!$E$2:$G$5087,3,0),"")</f>
        <v>CAFES</v>
      </c>
      <c r="I52" s="7" t="str">
        <f>IFERROR(VLOOKUP('Sectorizacion Racks'!$G52,'Consulta Stock'!$E$2:$F$5447,2,FALSE),"")</f>
        <v>Cafe NESCAFE Tradicion sobres 77x172.8g</v>
      </c>
      <c r="J52" s="37">
        <v>6.0</v>
      </c>
      <c r="K52" s="37"/>
      <c r="L52" s="41">
        <v>46905.0</v>
      </c>
      <c r="M52" s="7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 ht="15.75" customHeight="1">
      <c r="A53" s="42">
        <v>52.0</v>
      </c>
      <c r="B53" s="42">
        <v>1.0</v>
      </c>
      <c r="C53" s="42" t="s">
        <v>468</v>
      </c>
      <c r="D53" s="42">
        <f>IF(AND('Sectorizacion Racks'!$B53=B52,C52='Sectorizacion Racks'!$C53),D52+1,1)</f>
        <v>4</v>
      </c>
      <c r="E53" s="42" t="str">
        <f>+CONCATENATE('Sectorizacion Racks'!$C53,'Sectorizacion Racks'!$D53)</f>
        <v>C4</v>
      </c>
      <c r="F53" s="42" t="str">
        <f t="shared" si="1"/>
        <v>1C4</v>
      </c>
      <c r="G53" s="43">
        <v>36540.0</v>
      </c>
      <c r="H53" s="42" t="str">
        <f>IFERROR(VLOOKUP(G53,'Consulta Stock'!$E$2:$G$5087,3,0),"")</f>
        <v>CAFES</v>
      </c>
      <c r="I53" s="42" t="str">
        <f>IFERROR(VLOOKUP('Sectorizacion Racks'!$G53,'Consulta Stock'!$E$2:$F$5447,2,FALSE),"")</f>
        <v>NESCAFE Doble Choca Moka 6(8x23g) XR 6(8x23g)</v>
      </c>
      <c r="J53" s="43">
        <v>175.0</v>
      </c>
      <c r="K53" s="43"/>
      <c r="L53" s="44">
        <v>46539.0</v>
      </c>
      <c r="M53" s="42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 ht="15.75" customHeight="1">
      <c r="A54" s="7">
        <v>53.0</v>
      </c>
      <c r="B54" s="7">
        <v>1.0</v>
      </c>
      <c r="C54" s="7" t="s">
        <v>468</v>
      </c>
      <c r="D54" s="7">
        <f>IF(AND('Sectorizacion Racks'!$B54=B53,C53='Sectorizacion Racks'!$C54),D53+1,1)</f>
        <v>5</v>
      </c>
      <c r="E54" s="7" t="str">
        <f>+CONCATENATE('Sectorizacion Racks'!$C54,'Sectorizacion Racks'!$D54)</f>
        <v>C5</v>
      </c>
      <c r="F54" s="7" t="str">
        <f t="shared" si="1"/>
        <v>1C5</v>
      </c>
      <c r="G54" s="37">
        <v>36535.0</v>
      </c>
      <c r="H54" s="7" t="str">
        <f>IFERROR(VLOOKUP(G54,'Consulta Stock'!$E$2:$G$5087,3,0),"")</f>
        <v>CAFES</v>
      </c>
      <c r="I54" s="7" t="str">
        <f>IFERROR(VLOOKUP('Sectorizacion Racks'!$G54,'Consulta Stock'!$E$2:$F$5447,2,FALSE),"")</f>
        <v>NESCAFE CAPPUCCINO 6(8x14g) N2 CL 6(8x14g)</v>
      </c>
      <c r="J54" s="37">
        <v>175.0</v>
      </c>
      <c r="K54" s="37"/>
      <c r="L54" s="41">
        <v>46508.0</v>
      </c>
      <c r="M54" s="7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 ht="15.75" customHeight="1">
      <c r="A55" s="42">
        <v>54.0</v>
      </c>
      <c r="B55" s="42">
        <v>1.0</v>
      </c>
      <c r="C55" s="42" t="s">
        <v>468</v>
      </c>
      <c r="D55" s="42">
        <f>IF(AND('Sectorizacion Racks'!$B55=B54,C54='Sectorizacion Racks'!$C55),D54+1,1)</f>
        <v>6</v>
      </c>
      <c r="E55" s="42" t="str">
        <f>+CONCATENATE('Sectorizacion Racks'!$C55,'Sectorizacion Racks'!$D55)</f>
        <v>C6</v>
      </c>
      <c r="F55" s="42" t="str">
        <f t="shared" si="1"/>
        <v>1C6</v>
      </c>
      <c r="G55" s="43">
        <v>36535.0</v>
      </c>
      <c r="H55" s="42" t="str">
        <f>IFERROR(VLOOKUP(G55,'Consulta Stock'!$E$2:$G$5087,3,0),"")</f>
        <v>CAFES</v>
      </c>
      <c r="I55" s="42" t="str">
        <f>IFERROR(VLOOKUP('Sectorizacion Racks'!$G55,'Consulta Stock'!$E$2:$F$5447,2,FALSE),"")</f>
        <v>NESCAFE CAPPUCCINO 6(8x14g) N2 CL 6(8x14g)</v>
      </c>
      <c r="J55" s="43">
        <v>175.0</v>
      </c>
      <c r="K55" s="43"/>
      <c r="L55" s="44">
        <v>46508.0</v>
      </c>
      <c r="M55" s="42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 ht="15.75" customHeight="1">
      <c r="A56" s="7">
        <v>55.0</v>
      </c>
      <c r="B56" s="7">
        <v>1.0</v>
      </c>
      <c r="C56" s="7" t="s">
        <v>468</v>
      </c>
      <c r="D56" s="7">
        <f>IF(AND('Sectorizacion Racks'!$B56=B55,C55='Sectorizacion Racks'!$C56),D55+1,1)</f>
        <v>7</v>
      </c>
      <c r="E56" s="7" t="str">
        <f>+CONCATENATE('Sectorizacion Racks'!$C56,'Sectorizacion Racks'!$D56)</f>
        <v>C7</v>
      </c>
      <c r="F56" s="7" t="str">
        <f t="shared" si="1"/>
        <v>1C7</v>
      </c>
      <c r="G56" s="37">
        <v>2160.0</v>
      </c>
      <c r="H56" s="7" t="str">
        <f>IFERROR(VLOOKUP(G56,'Consulta Stock'!$E$2:$G$5087,3,0),"")</f>
        <v>CAFES</v>
      </c>
      <c r="I56" s="7" t="str">
        <f>IFERROR(VLOOKUP('Sectorizacion Racks'!$G56,'Consulta Stock'!$E$2:$F$5447,2,FALSE),"")</f>
        <v>Cafe NESCAFE Dolca tarro 24 x 100 GRS</v>
      </c>
      <c r="J56" s="37">
        <v>48.0</v>
      </c>
      <c r="K56" s="37"/>
      <c r="L56" s="41">
        <v>46569.0</v>
      </c>
      <c r="M56" s="7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 ht="15.75" customHeight="1">
      <c r="A57" s="42">
        <v>56.0</v>
      </c>
      <c r="B57" s="42">
        <v>1.0</v>
      </c>
      <c r="C57" s="42" t="s">
        <v>468</v>
      </c>
      <c r="D57" s="42">
        <f>IF(AND('Sectorizacion Racks'!$B57=B56,C56='Sectorizacion Racks'!$C57),D56+1,1)</f>
        <v>8</v>
      </c>
      <c r="E57" s="42" t="str">
        <f>+CONCATENATE('Sectorizacion Racks'!$C57,'Sectorizacion Racks'!$D57)</f>
        <v>C8</v>
      </c>
      <c r="F57" s="42" t="str">
        <f t="shared" si="1"/>
        <v>1C8</v>
      </c>
      <c r="G57" s="43">
        <v>2160.0</v>
      </c>
      <c r="H57" s="42" t="str">
        <f>IFERROR(VLOOKUP(G57,'Consulta Stock'!$E$2:$G$5087,3,0),"")</f>
        <v>CAFES</v>
      </c>
      <c r="I57" s="42" t="str">
        <f>IFERROR(VLOOKUP('Sectorizacion Racks'!$G57,'Consulta Stock'!$E$2:$F$5447,2,FALSE),"")</f>
        <v>Cafe NESCAFE Dolca tarro 24 x 100 GRS</v>
      </c>
      <c r="J57" s="43">
        <v>48.0</v>
      </c>
      <c r="K57" s="43"/>
      <c r="L57" s="44">
        <v>46569.0</v>
      </c>
      <c r="M57" s="42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 ht="15.75" customHeight="1">
      <c r="A58" s="7">
        <v>57.0</v>
      </c>
      <c r="B58" s="7">
        <v>1.0</v>
      </c>
      <c r="C58" s="7" t="s">
        <v>468</v>
      </c>
      <c r="D58" s="7">
        <f>IF(AND('Sectorizacion Racks'!$B58=B57,C57='Sectorizacion Racks'!$C58),D57+1,1)</f>
        <v>9</v>
      </c>
      <c r="E58" s="7" t="str">
        <f>+CONCATENATE('Sectorizacion Racks'!$C58,'Sectorizacion Racks'!$D58)</f>
        <v>C9</v>
      </c>
      <c r="F58" s="7" t="str">
        <f t="shared" si="1"/>
        <v>1C9</v>
      </c>
      <c r="G58" s="37">
        <v>5320.0</v>
      </c>
      <c r="H58" s="7" t="str">
        <f>IFERROR(VLOOKUP(G58,'Consulta Stock'!$E$2:$G$5087,3,0),"")</f>
        <v>CAFES</v>
      </c>
      <c r="I58" s="7" t="str">
        <f>IFERROR(VLOOKUP('Sectorizacion Racks'!$G58,'Consulta Stock'!$E$2:$F$5447,2,FALSE),"")</f>
        <v>Cafe NESCAFE Tradicion sobres 77x172.8g</v>
      </c>
      <c r="J58" s="37">
        <v>6.0</v>
      </c>
      <c r="K58" s="37"/>
      <c r="L58" s="41">
        <v>46905.0</v>
      </c>
      <c r="M58" s="7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 ht="15.75" customHeight="1">
      <c r="A59" s="42">
        <v>58.0</v>
      </c>
      <c r="B59" s="42">
        <v>1.0</v>
      </c>
      <c r="C59" s="42" t="s">
        <v>468</v>
      </c>
      <c r="D59" s="42">
        <f>IF(AND('Sectorizacion Racks'!$B59=B58,C58='Sectorizacion Racks'!$C59),D58+1,1)</f>
        <v>10</v>
      </c>
      <c r="E59" s="42" t="str">
        <f>+CONCATENATE('Sectorizacion Racks'!$C59,'Sectorizacion Racks'!$D59)</f>
        <v>C10</v>
      </c>
      <c r="F59" s="42" t="str">
        <f t="shared" si="1"/>
        <v>1C10</v>
      </c>
      <c r="G59" s="43">
        <v>5320.0</v>
      </c>
      <c r="H59" s="42" t="str">
        <f>IFERROR(VLOOKUP(G59,'Consulta Stock'!$E$2:$G$5087,3,0),"")</f>
        <v>CAFES</v>
      </c>
      <c r="I59" s="42" t="str">
        <f>IFERROR(VLOOKUP('Sectorizacion Racks'!$G59,'Consulta Stock'!$E$2:$F$5447,2,FALSE),"")</f>
        <v>Cafe NESCAFE Tradicion sobres 77x172.8g</v>
      </c>
      <c r="J59" s="43">
        <v>6.0</v>
      </c>
      <c r="K59" s="43"/>
      <c r="L59" s="44">
        <v>46905.0</v>
      </c>
      <c r="M59" s="42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 ht="15.75" customHeight="1">
      <c r="A60" s="7">
        <v>59.0</v>
      </c>
      <c r="B60" s="7">
        <v>1.0</v>
      </c>
      <c r="C60" s="7" t="s">
        <v>468</v>
      </c>
      <c r="D60" s="7">
        <f>IF(AND('Sectorizacion Racks'!$B60=B59,C59='Sectorizacion Racks'!$C60),D59+1,1)</f>
        <v>11</v>
      </c>
      <c r="E60" s="7" t="str">
        <f>+CONCATENATE('Sectorizacion Racks'!$C60,'Sectorizacion Racks'!$D60)</f>
        <v>C11</v>
      </c>
      <c r="F60" s="7" t="str">
        <f t="shared" si="1"/>
        <v>1C11</v>
      </c>
      <c r="G60" s="37">
        <v>5320.0</v>
      </c>
      <c r="H60" s="7" t="str">
        <f>IFERROR(VLOOKUP(G60,'Consulta Stock'!$E$2:$G$5087,3,0),"")</f>
        <v>CAFES</v>
      </c>
      <c r="I60" s="7" t="str">
        <f>IFERROR(VLOOKUP('Sectorizacion Racks'!$G60,'Consulta Stock'!$E$2:$F$5447,2,FALSE),"")</f>
        <v>Cafe NESCAFE Tradicion sobres 77x172.8g</v>
      </c>
      <c r="J60" s="37">
        <v>6.0</v>
      </c>
      <c r="K60" s="37"/>
      <c r="L60" s="41">
        <v>46905.0</v>
      </c>
      <c r="M60" s="7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 ht="15.75" customHeight="1">
      <c r="A61" s="42">
        <v>60.0</v>
      </c>
      <c r="B61" s="42">
        <v>1.0</v>
      </c>
      <c r="C61" s="42" t="s">
        <v>468</v>
      </c>
      <c r="D61" s="42">
        <f>IF(AND('Sectorizacion Racks'!$B61=B60,C60='Sectorizacion Racks'!$C61),D60+1,1)</f>
        <v>12</v>
      </c>
      <c r="E61" s="42" t="str">
        <f>+CONCATENATE('Sectorizacion Racks'!$C61,'Sectorizacion Racks'!$D61)</f>
        <v>C12</v>
      </c>
      <c r="F61" s="42" t="str">
        <f t="shared" si="1"/>
        <v>1C12</v>
      </c>
      <c r="G61" s="43">
        <v>5320.0</v>
      </c>
      <c r="H61" s="42" t="str">
        <f>IFERROR(VLOOKUP(G61,'Consulta Stock'!$E$2:$G$5087,3,0),"")</f>
        <v>CAFES</v>
      </c>
      <c r="I61" s="42" t="str">
        <f>IFERROR(VLOOKUP('Sectorizacion Racks'!$G61,'Consulta Stock'!$E$2:$F$5447,2,FALSE),"")</f>
        <v>Cafe NESCAFE Tradicion sobres 77x172.8g</v>
      </c>
      <c r="J61" s="43">
        <v>6.0</v>
      </c>
      <c r="K61" s="43"/>
      <c r="L61" s="44">
        <v>46905.0</v>
      </c>
      <c r="M61" s="42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 ht="15.75" customHeight="1">
      <c r="A62" s="7">
        <v>61.0</v>
      </c>
      <c r="B62" s="7">
        <v>1.0</v>
      </c>
      <c r="C62" s="7" t="s">
        <v>468</v>
      </c>
      <c r="D62" s="7">
        <f>IF(AND('Sectorizacion Racks'!$B62=B61,C61='Sectorizacion Racks'!$C62),D61+1,1)</f>
        <v>13</v>
      </c>
      <c r="E62" s="7" t="str">
        <f>+CONCATENATE('Sectorizacion Racks'!$C62,'Sectorizacion Racks'!$D62)</f>
        <v>C13</v>
      </c>
      <c r="F62" s="7" t="str">
        <f t="shared" si="1"/>
        <v>1C13</v>
      </c>
      <c r="G62" s="37">
        <v>5320.0</v>
      </c>
      <c r="H62" s="7" t="str">
        <f>IFERROR(VLOOKUP(G62,'Consulta Stock'!$E$2:$G$5087,3,0),"")</f>
        <v>CAFES</v>
      </c>
      <c r="I62" s="7" t="str">
        <f>IFERROR(VLOOKUP('Sectorizacion Racks'!$G62,'Consulta Stock'!$E$2:$F$5447,2,FALSE),"")</f>
        <v>Cafe NESCAFE Tradicion sobres 77x172.8g</v>
      </c>
      <c r="J62" s="37">
        <v>6.0</v>
      </c>
      <c r="K62" s="37"/>
      <c r="L62" s="41">
        <v>46905.0</v>
      </c>
      <c r="M62" s="7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 ht="15.75" customHeight="1">
      <c r="A63" s="42">
        <v>62.0</v>
      </c>
      <c r="B63" s="42">
        <v>1.0</v>
      </c>
      <c r="C63" s="42" t="s">
        <v>468</v>
      </c>
      <c r="D63" s="42">
        <f>IF(AND('Sectorizacion Racks'!$B63=B62,C62='Sectorizacion Racks'!$C63),D62+1,1)</f>
        <v>14</v>
      </c>
      <c r="E63" s="42" t="str">
        <f>+CONCATENATE('Sectorizacion Racks'!$C63,'Sectorizacion Racks'!$D63)</f>
        <v>C14</v>
      </c>
      <c r="F63" s="42" t="str">
        <f t="shared" si="1"/>
        <v>1C14</v>
      </c>
      <c r="G63" s="43">
        <v>2120.0</v>
      </c>
      <c r="H63" s="42" t="str">
        <f>IFERROR(VLOOKUP(G63,'Consulta Stock'!$E$2:$G$5087,3,0),"")</f>
        <v>CAFES</v>
      </c>
      <c r="I63" s="42" t="str">
        <f>IFERROR(VLOOKUP('Sectorizacion Racks'!$G63,'Consulta Stock'!$E$2:$F$5447,2,FALSE),"")</f>
        <v>Cafe NESCAFE Tradicion tarro 24 x 170 GRS</v>
      </c>
      <c r="J63" s="43">
        <v>32.0</v>
      </c>
      <c r="K63" s="43"/>
      <c r="L63" s="44">
        <v>46508.0</v>
      </c>
      <c r="M63" s="42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 ht="15.75" customHeight="1">
      <c r="A64" s="7">
        <v>63.0</v>
      </c>
      <c r="B64" s="7">
        <v>1.0</v>
      </c>
      <c r="C64" s="7" t="s">
        <v>468</v>
      </c>
      <c r="D64" s="7">
        <f>IF(AND('Sectorizacion Racks'!$B64=B63,C63='Sectorizacion Racks'!$C64),D63+1,1)</f>
        <v>15</v>
      </c>
      <c r="E64" s="7" t="str">
        <f>+CONCATENATE('Sectorizacion Racks'!$C64,'Sectorizacion Racks'!$D64)</f>
        <v>C15</v>
      </c>
      <c r="F64" s="7" t="str">
        <f t="shared" si="1"/>
        <v>1C15</v>
      </c>
      <c r="G64" s="37">
        <v>36602.0</v>
      </c>
      <c r="H64" s="7" t="str">
        <f>IFERROR(VLOOKUP(G64,'Consulta Stock'!$E$2:$G$5087,3,0),"")</f>
        <v>CAFES</v>
      </c>
      <c r="I64" s="7" t="str">
        <f>IFERROR(VLOOKUP('Sectorizacion Racks'!$G64,'Consulta Stock'!$E$2:$F$5447,2,FALSE),"")</f>
        <v>NESCAFE Moka 6(8x18g) N2 CL 6(8x18g)</v>
      </c>
      <c r="J64" s="37">
        <v>175.0</v>
      </c>
      <c r="K64" s="37"/>
      <c r="L64" s="41">
        <v>46447.0</v>
      </c>
      <c r="M64" s="7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 ht="15.75" customHeight="1">
      <c r="A65" s="42">
        <v>64.0</v>
      </c>
      <c r="B65" s="42">
        <v>1.0</v>
      </c>
      <c r="C65" s="42" t="s">
        <v>468</v>
      </c>
      <c r="D65" s="42">
        <f>IF(AND('Sectorizacion Racks'!$B65=B64,C64='Sectorizacion Racks'!$C65),D64+1,1)</f>
        <v>16</v>
      </c>
      <c r="E65" s="42" t="str">
        <f>+CONCATENATE('Sectorizacion Racks'!$C65,'Sectorizacion Racks'!$D65)</f>
        <v>C16</v>
      </c>
      <c r="F65" s="42" t="str">
        <f t="shared" si="1"/>
        <v>1C16</v>
      </c>
      <c r="G65" s="43">
        <v>2320.0</v>
      </c>
      <c r="H65" s="42" t="str">
        <f>IFERROR(VLOOKUP(G65,'Consulta Stock'!$E$2:$G$5087,3,0),"")</f>
        <v>CAFES</v>
      </c>
      <c r="I65" s="42" t="str">
        <f>IFERROR(VLOOKUP('Sectorizacion Racks'!$G65,'Consulta Stock'!$E$2:$F$5447,2,FALSE),"")</f>
        <v>Bebida a base de cebada ECCO 24 x 170 GRM</v>
      </c>
      <c r="J65" s="43">
        <v>32.0</v>
      </c>
      <c r="K65" s="43"/>
      <c r="L65" s="44">
        <v>46874.0</v>
      </c>
      <c r="M65" s="42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 ht="15.75" customHeight="1">
      <c r="A66" s="7">
        <v>65.0</v>
      </c>
      <c r="B66" s="7">
        <v>1.0</v>
      </c>
      <c r="C66" s="7" t="s">
        <v>468</v>
      </c>
      <c r="D66" s="7">
        <f>IF(AND('Sectorizacion Racks'!$B66=B65,C65='Sectorizacion Racks'!$C66),D65+1,1)</f>
        <v>17</v>
      </c>
      <c r="E66" s="7" t="str">
        <f>+CONCATENATE('Sectorizacion Racks'!$C66,'Sectorizacion Racks'!$D66)</f>
        <v>C17</v>
      </c>
      <c r="F66" s="7" t="str">
        <f t="shared" si="1"/>
        <v>1C17</v>
      </c>
      <c r="G66" s="37">
        <v>36540.0</v>
      </c>
      <c r="H66" s="7" t="str">
        <f>IFERROR(VLOOKUP(G66,'Consulta Stock'!$E$2:$G$5087,3,0),"")</f>
        <v>CAFES</v>
      </c>
      <c r="I66" s="7" t="str">
        <f>IFERROR(VLOOKUP('Sectorizacion Racks'!$G66,'Consulta Stock'!$E$2:$F$5447,2,FALSE),"")</f>
        <v>NESCAFE Doble Choca Moka 6(8x23g) XR 6(8x23g)</v>
      </c>
      <c r="J66" s="37">
        <v>175.0</v>
      </c>
      <c r="K66" s="37"/>
      <c r="L66" s="41">
        <v>46539.0</v>
      </c>
      <c r="M66" s="7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 ht="15.75" customHeight="1">
      <c r="A67" s="42">
        <v>66.0</v>
      </c>
      <c r="B67" s="42">
        <v>1.0</v>
      </c>
      <c r="C67" s="42" t="s">
        <v>468</v>
      </c>
      <c r="D67" s="42">
        <f>IF(AND('Sectorizacion Racks'!$B67=B66,C66='Sectorizacion Racks'!$C67),D66+1,1)</f>
        <v>18</v>
      </c>
      <c r="E67" s="42" t="str">
        <f>+CONCATENATE('Sectorizacion Racks'!$C67,'Sectorizacion Racks'!$D67)</f>
        <v>C18</v>
      </c>
      <c r="F67" s="42" t="str">
        <f t="shared" si="1"/>
        <v>1C18</v>
      </c>
      <c r="G67" s="43">
        <v>38850.0</v>
      </c>
      <c r="H67" s="42" t="str">
        <f>IFERROR(VLOOKUP(G67,'Consulta Stock'!$E$2:$G$5087,3,0),"")</f>
        <v>CAFES</v>
      </c>
      <c r="I67" s="42" t="str">
        <f>IFERROR(VLOOKUP('Sectorizacion Racks'!$G67,'Consulta Stock'!$E$2:$F$5447,2,FALSE),"")</f>
        <v>Cafe NESCAFE Tradicion tarro 24x50g</v>
      </c>
      <c r="J67" s="43">
        <v>98.0</v>
      </c>
      <c r="K67" s="43"/>
      <c r="L67" s="44">
        <v>46905.0</v>
      </c>
      <c r="M67" s="42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 ht="15.75" customHeight="1">
      <c r="A68" s="7">
        <v>67.0</v>
      </c>
      <c r="B68" s="7">
        <v>1.0</v>
      </c>
      <c r="C68" s="7" t="s">
        <v>468</v>
      </c>
      <c r="D68" s="7">
        <f>IF(AND('Sectorizacion Racks'!$B68=B67,C67='Sectorizacion Racks'!$C68),D67+1,1)</f>
        <v>19</v>
      </c>
      <c r="E68" s="7" t="str">
        <f>+CONCATENATE('Sectorizacion Racks'!$C68,'Sectorizacion Racks'!$D68)</f>
        <v>C19</v>
      </c>
      <c r="F68" s="7" t="str">
        <f t="shared" si="1"/>
        <v>1C19</v>
      </c>
      <c r="G68" s="37">
        <v>38850.0</v>
      </c>
      <c r="H68" s="7" t="str">
        <f>IFERROR(VLOOKUP(G68,'Consulta Stock'!$E$2:$G$5087,3,0),"")</f>
        <v>CAFES</v>
      </c>
      <c r="I68" s="7" t="str">
        <f>IFERROR(VLOOKUP('Sectorizacion Racks'!$G68,'Consulta Stock'!$E$2:$F$5447,2,FALSE),"")</f>
        <v>Cafe NESCAFE Tradicion tarro 24x50g</v>
      </c>
      <c r="J68" s="37">
        <v>98.0</v>
      </c>
      <c r="K68" s="37"/>
      <c r="L68" s="41">
        <v>46905.0</v>
      </c>
      <c r="M68" s="7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 ht="15.75" customHeight="1">
      <c r="A69" s="42">
        <v>68.0</v>
      </c>
      <c r="B69" s="42">
        <v>1.0</v>
      </c>
      <c r="C69" s="42" t="s">
        <v>468</v>
      </c>
      <c r="D69" s="42">
        <f>IF(AND('Sectorizacion Racks'!$B69=B68,C68='Sectorizacion Racks'!$C69),D68+1,1)</f>
        <v>20</v>
      </c>
      <c r="E69" s="42" t="str">
        <f>+CONCATENATE('Sectorizacion Racks'!$C69,'Sectorizacion Racks'!$D69)</f>
        <v>C20</v>
      </c>
      <c r="F69" s="42" t="str">
        <f t="shared" si="1"/>
        <v>1C20</v>
      </c>
      <c r="G69" s="43">
        <v>50940.0</v>
      </c>
      <c r="H69" s="42" t="str">
        <f>IFERROR(VLOOKUP(G69,'Consulta Stock'!$E$2:$G$5087,3,0),"")</f>
        <v>CAFES</v>
      </c>
      <c r="I69" s="42" t="str">
        <f>IFERROR(VLOOKUP('Sectorizacion Racks'!$G69,'Consulta Stock'!$E$2:$F$5447,2,FALSE),"")</f>
        <v>Cafe NESCAFE Tradicion tarro 12X400G</v>
      </c>
      <c r="J69" s="43">
        <v>30.0</v>
      </c>
      <c r="K69" s="43"/>
      <c r="L69" s="44">
        <v>46905.0</v>
      </c>
      <c r="M69" s="42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 ht="15.75" customHeight="1">
      <c r="A70" s="7">
        <v>69.0</v>
      </c>
      <c r="B70" s="7">
        <v>1.0</v>
      </c>
      <c r="C70" s="7" t="s">
        <v>468</v>
      </c>
      <c r="D70" s="7">
        <f>IF(AND('Sectorizacion Racks'!$B70=B69,C69='Sectorizacion Racks'!$C70),D69+1,1)</f>
        <v>21</v>
      </c>
      <c r="E70" s="7" t="str">
        <f>+CONCATENATE('Sectorizacion Racks'!$C70,'Sectorizacion Racks'!$D70)</f>
        <v>C21</v>
      </c>
      <c r="F70" s="7" t="str">
        <f t="shared" si="1"/>
        <v>1C21</v>
      </c>
      <c r="G70" s="37">
        <v>2130.0</v>
      </c>
      <c r="H70" s="7" t="str">
        <f>IFERROR(VLOOKUP(G70,'Consulta Stock'!$E$2:$G$5087,3,0),"")</f>
        <v>CAFES</v>
      </c>
      <c r="I70" s="7" t="str">
        <f>IFERROR(VLOOKUP('Sectorizacion Racks'!$G70,'Consulta Stock'!$E$2:$F$5447,2,FALSE),"")</f>
        <v>Cafe NESCAFE Tradicion tarro 24 x 100 GRS</v>
      </c>
      <c r="J70" s="37">
        <v>48.0</v>
      </c>
      <c r="K70" s="37"/>
      <c r="L70" s="41">
        <v>46874.0</v>
      </c>
      <c r="M70" s="7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 ht="15.75" customHeight="1">
      <c r="A71" s="42">
        <v>70.0</v>
      </c>
      <c r="B71" s="42">
        <v>1.0</v>
      </c>
      <c r="C71" s="42" t="s">
        <v>468</v>
      </c>
      <c r="D71" s="42">
        <f>IF(AND('Sectorizacion Racks'!$B71=B70,C70='Sectorizacion Racks'!$C71),D70+1,1)</f>
        <v>22</v>
      </c>
      <c r="E71" s="42" t="str">
        <f>+CONCATENATE('Sectorizacion Racks'!$C71,'Sectorizacion Racks'!$D71)</f>
        <v>C22</v>
      </c>
      <c r="F71" s="42" t="str">
        <f t="shared" si="1"/>
        <v>1C22</v>
      </c>
      <c r="G71" s="43"/>
      <c r="H71" s="42" t="str">
        <f>IFERROR(VLOOKUP(G71,'Consulta Stock'!$E$2:$G$5087,3,0),"")</f>
        <v/>
      </c>
      <c r="I71" s="42" t="str">
        <f>IFERROR(VLOOKUP('Sectorizacion Racks'!$G71,'Consulta Stock'!$E$2:$F$5447,2,FALSE),"")</f>
        <v/>
      </c>
      <c r="J71" s="43"/>
      <c r="K71" s="43"/>
      <c r="L71" s="44"/>
      <c r="M71" s="42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 ht="15.75" customHeight="1">
      <c r="A72" s="7">
        <v>71.0</v>
      </c>
      <c r="B72" s="7">
        <v>1.0</v>
      </c>
      <c r="C72" s="7" t="s">
        <v>468</v>
      </c>
      <c r="D72" s="7">
        <f>IF(AND('Sectorizacion Racks'!$B72=B71,C71='Sectorizacion Racks'!$C72),D71+1,1)</f>
        <v>23</v>
      </c>
      <c r="E72" s="7" t="str">
        <f>+CONCATENATE('Sectorizacion Racks'!$C72,'Sectorizacion Racks'!$D72)</f>
        <v>C23</v>
      </c>
      <c r="F72" s="7" t="str">
        <f t="shared" si="1"/>
        <v>1C23</v>
      </c>
      <c r="G72" s="37">
        <v>36540.0</v>
      </c>
      <c r="H72" s="7" t="str">
        <f>IFERROR(VLOOKUP(G72,'Consulta Stock'!$E$2:$G$5087,3,0),"")</f>
        <v>CAFES</v>
      </c>
      <c r="I72" s="7" t="str">
        <f>IFERROR(VLOOKUP('Sectorizacion Racks'!$G72,'Consulta Stock'!$E$2:$F$5447,2,FALSE),"")</f>
        <v>NESCAFE Doble Choca Moka 6(8x23g) XR 6(8x23g)</v>
      </c>
      <c r="J72" s="37">
        <v>175.0</v>
      </c>
      <c r="K72" s="37"/>
      <c r="L72" s="41">
        <v>46539.0</v>
      </c>
      <c r="M72" s="7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 ht="15.75" customHeight="1">
      <c r="A73" s="42">
        <v>72.0</v>
      </c>
      <c r="B73" s="42">
        <v>1.0</v>
      </c>
      <c r="C73" s="42" t="s">
        <v>468</v>
      </c>
      <c r="D73" s="42">
        <f>IF(AND('Sectorizacion Racks'!$B73=B72,C72='Sectorizacion Racks'!$C73),D72+1,1)</f>
        <v>24</v>
      </c>
      <c r="E73" s="42" t="str">
        <f>+CONCATENATE('Sectorizacion Racks'!$C73,'Sectorizacion Racks'!$D73)</f>
        <v>C24</v>
      </c>
      <c r="F73" s="42" t="str">
        <f t="shared" si="1"/>
        <v>1C24</v>
      </c>
      <c r="G73" s="43">
        <v>38850.0</v>
      </c>
      <c r="H73" s="42" t="str">
        <f>IFERROR(VLOOKUP(G73,'Consulta Stock'!$E$2:$G$5087,3,0),"")</f>
        <v>CAFES</v>
      </c>
      <c r="I73" s="42" t="str">
        <f>IFERROR(VLOOKUP('Sectorizacion Racks'!$G73,'Consulta Stock'!$E$2:$F$5447,2,FALSE),"")</f>
        <v>Cafe NESCAFE Tradicion tarro 24x50g</v>
      </c>
      <c r="J73" s="43">
        <v>98.0</v>
      </c>
      <c r="K73" s="43"/>
      <c r="L73" s="44">
        <v>46813.0</v>
      </c>
      <c r="M73" s="42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 ht="15.75" customHeight="1">
      <c r="A74" s="7">
        <v>73.0</v>
      </c>
      <c r="B74" s="7">
        <v>2.0</v>
      </c>
      <c r="C74" s="7" t="s">
        <v>18</v>
      </c>
      <c r="D74" s="7">
        <f>IF(AND('Sectorizacion Racks'!$B74=B73,C73='Sectorizacion Racks'!$C74),D73+1,1)</f>
        <v>1</v>
      </c>
      <c r="E74" s="7" t="str">
        <f>+CONCATENATE('Sectorizacion Racks'!$C74,'Sectorizacion Racks'!$D74)</f>
        <v>A1</v>
      </c>
      <c r="F74" s="7" t="str">
        <f t="shared" si="1"/>
        <v>2A1</v>
      </c>
      <c r="G74" s="37">
        <v>5480.0</v>
      </c>
      <c r="H74" s="7" t="str">
        <f>IFERROR(VLOOKUP(G74,'Consulta Stock'!$E$2:$G$5087,3,0),"")</f>
        <v>CULINARIOS</v>
      </c>
      <c r="I74" s="7" t="str">
        <f>IFERROR(VLOOKUP('Sectorizacion Racks'!$G74,'Consulta Stock'!$E$2:$F$5447,2,FALSE),"")</f>
        <v>MAGGI SOPA Pollo Fideos 20x70g</v>
      </c>
      <c r="J74" s="37">
        <v>216.0</v>
      </c>
      <c r="K74" s="37"/>
      <c r="L74" s="41">
        <v>46600.0</v>
      </c>
      <c r="M74" s="7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 ht="15.75" customHeight="1">
      <c r="A75" s="42">
        <v>74.0</v>
      </c>
      <c r="B75" s="42">
        <v>2.0</v>
      </c>
      <c r="C75" s="42" t="s">
        <v>18</v>
      </c>
      <c r="D75" s="42">
        <f>IF(AND('Sectorizacion Racks'!$B75=B74,C74='Sectorizacion Racks'!$C75),D74+1,1)</f>
        <v>2</v>
      </c>
      <c r="E75" s="42" t="str">
        <f>+CONCATENATE('Sectorizacion Racks'!$C75,'Sectorizacion Racks'!$D75)</f>
        <v>A2</v>
      </c>
      <c r="F75" s="42" t="str">
        <f t="shared" si="1"/>
        <v>2A2</v>
      </c>
      <c r="G75" s="43">
        <v>46740.0</v>
      </c>
      <c r="H75" s="42" t="str">
        <f>IFERROR(VLOOKUP(G75,'Consulta Stock'!$E$2:$G$5087,3,0),"")</f>
        <v>ALIMENTOS INFANTILES</v>
      </c>
      <c r="I75" s="42" t="str">
        <f>IFERROR(VLOOKUP('Sectorizacion Racks'!$G75,'Consulta Stock'!$E$2:$F$5447,2,FALSE),"")</f>
        <v>Picado NESTLE NATURNES Cazuela de Ave 24x250g</v>
      </c>
      <c r="J75" s="43">
        <v>77.0</v>
      </c>
      <c r="K75" s="43"/>
      <c r="L75" s="44">
        <v>46600.0</v>
      </c>
      <c r="M75" s="42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 ht="15.75" customHeight="1">
      <c r="A76" s="7">
        <v>75.0</v>
      </c>
      <c r="B76" s="7">
        <v>2.0</v>
      </c>
      <c r="C76" s="7" t="s">
        <v>18</v>
      </c>
      <c r="D76" s="7">
        <f>IF(AND('Sectorizacion Racks'!$B76=B75,C75='Sectorizacion Racks'!$C76),D75+1,1)</f>
        <v>3</v>
      </c>
      <c r="E76" s="7" t="str">
        <f>+CONCATENATE('Sectorizacion Racks'!$C76,'Sectorizacion Racks'!$D76)</f>
        <v>A3</v>
      </c>
      <c r="F76" s="7" t="str">
        <f t="shared" si="1"/>
        <v>2A3</v>
      </c>
      <c r="G76" s="37">
        <v>58120.0</v>
      </c>
      <c r="H76" s="7" t="str">
        <f>IFERROR(VLOOKUP(G76,'Consulta Stock'!$E$2:$G$5087,3,0),"")</f>
        <v>ALIMENTOS INFANTILES</v>
      </c>
      <c r="I76" s="7" t="str">
        <f>IFERROR(VLOOKUP('Sectorizacion Racks'!$G76,'Consulta Stock'!$E$2:$F$5447,2,FALSE),"")</f>
        <v>Picado NESTLE NATURNES Pollo Arvejado 24x250g</v>
      </c>
      <c r="J76" s="37">
        <v>77.0</v>
      </c>
      <c r="K76" s="37"/>
      <c r="L76" s="41">
        <v>46478.0</v>
      </c>
      <c r="M76" s="7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 ht="15.75" customHeight="1">
      <c r="A77" s="42">
        <v>76.0</v>
      </c>
      <c r="B77" s="42">
        <v>2.0</v>
      </c>
      <c r="C77" s="42" t="s">
        <v>18</v>
      </c>
      <c r="D77" s="42">
        <f>IF(AND('Sectorizacion Racks'!$B77=B76,C76='Sectorizacion Racks'!$C77),D76+1,1)</f>
        <v>4</v>
      </c>
      <c r="E77" s="42" t="str">
        <f>+CONCATENATE('Sectorizacion Racks'!$C77,'Sectorizacion Racks'!$D77)</f>
        <v>A4</v>
      </c>
      <c r="F77" s="42" t="str">
        <f t="shared" si="1"/>
        <v>2A4</v>
      </c>
      <c r="G77" s="43">
        <v>5480.0</v>
      </c>
      <c r="H77" s="42" t="str">
        <f>IFERROR(VLOOKUP(G77,'Consulta Stock'!$E$2:$G$5087,3,0),"")</f>
        <v>CULINARIOS</v>
      </c>
      <c r="I77" s="42" t="str">
        <f>IFERROR(VLOOKUP('Sectorizacion Racks'!$G77,'Consulta Stock'!$E$2:$F$5447,2,FALSE),"")</f>
        <v>MAGGI SOPA Pollo Fideos 20x70g</v>
      </c>
      <c r="J77" s="43">
        <v>216.0</v>
      </c>
      <c r="K77" s="43"/>
      <c r="L77" s="44">
        <v>46631.0</v>
      </c>
      <c r="M77" s="42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 ht="15.75" customHeight="1">
      <c r="A78" s="7">
        <v>77.0</v>
      </c>
      <c r="B78" s="7">
        <v>2.0</v>
      </c>
      <c r="C78" s="7" t="s">
        <v>18</v>
      </c>
      <c r="D78" s="7">
        <f>IF(AND('Sectorizacion Racks'!$B78=B77,C77='Sectorizacion Racks'!$C78),D77+1,1)</f>
        <v>5</v>
      </c>
      <c r="E78" s="7" t="str">
        <f>+CONCATENATE('Sectorizacion Racks'!$C78,'Sectorizacion Racks'!$D78)</f>
        <v>A5</v>
      </c>
      <c r="F78" s="7" t="str">
        <f t="shared" si="1"/>
        <v>2A5</v>
      </c>
      <c r="G78" s="37">
        <v>8100.0</v>
      </c>
      <c r="H78" s="7" t="str">
        <f>IFERROR(VLOOKUP(G78,'Consulta Stock'!$E$2:$G$5087,3,0),"")</f>
        <v>CULINARIOS</v>
      </c>
      <c r="I78" s="7" t="str">
        <f>IFERROR(VLOOKUP('Sectorizacion Racks'!$G78,'Consulta Stock'!$E$2:$F$5447,2,FALSE),"")</f>
        <v>MAGGI Crema Esparragos 20x68g</v>
      </c>
      <c r="J78" s="37">
        <v>216.0</v>
      </c>
      <c r="K78" s="37"/>
      <c r="L78" s="41">
        <v>46600.0</v>
      </c>
      <c r="M78" s="7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 ht="15.75" customHeight="1">
      <c r="A79" s="42">
        <v>78.0</v>
      </c>
      <c r="B79" s="42">
        <v>2.0</v>
      </c>
      <c r="C79" s="42" t="s">
        <v>18</v>
      </c>
      <c r="D79" s="42">
        <f>IF(AND('Sectorizacion Racks'!$B79=B78,C78='Sectorizacion Racks'!$C79),D78+1,1)</f>
        <v>6</v>
      </c>
      <c r="E79" s="42" t="str">
        <f>+CONCATENATE('Sectorizacion Racks'!$C79,'Sectorizacion Racks'!$D79)</f>
        <v>A6</v>
      </c>
      <c r="F79" s="42" t="str">
        <f t="shared" si="1"/>
        <v>2A6</v>
      </c>
      <c r="G79" s="43">
        <v>69780.0</v>
      </c>
      <c r="H79" s="42" t="str">
        <f>IFERROR(VLOOKUP(G79,'Consulta Stock'!$E$2:$G$5087,3,0),"")</f>
        <v>Lacteos Culinarios</v>
      </c>
      <c r="I79" s="42" t="str">
        <f>IFERROR(VLOOKUP('Sectorizacion Racks'!$G79,'Consulta Stock'!$E$2:$F$5447,2,FALSE),"")</f>
        <v>NESTLE EL MANJAR Bolsa 48x200g</v>
      </c>
      <c r="J79" s="43">
        <v>75.0</v>
      </c>
      <c r="K79" s="43"/>
      <c r="L79" s="44">
        <v>46478.0</v>
      </c>
      <c r="M79" s="42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 ht="15.75" customHeight="1">
      <c r="A80" s="7">
        <v>79.0</v>
      </c>
      <c r="B80" s="7">
        <v>2.0</v>
      </c>
      <c r="C80" s="7" t="s">
        <v>18</v>
      </c>
      <c r="D80" s="7">
        <f>IF(AND('Sectorizacion Racks'!$B80=B79,C79='Sectorizacion Racks'!$C80),D79+1,1)</f>
        <v>7</v>
      </c>
      <c r="E80" s="7" t="str">
        <f>+CONCATENATE('Sectorizacion Racks'!$C80,'Sectorizacion Racks'!$D80)</f>
        <v>A7</v>
      </c>
      <c r="F80" s="7" t="str">
        <f t="shared" si="1"/>
        <v>2A7</v>
      </c>
      <c r="G80" s="37">
        <v>30200.0</v>
      </c>
      <c r="H80" s="7"/>
      <c r="I80" s="7" t="str">
        <f>IFERROR(VLOOKUP('Sectorizacion Racks'!$G80,'Consulta Stock'!$E$2:$F$5447,2,FALSE),"")</f>
        <v>Crema MAGGI sabor Pollo Sobre 20 x 72 GRM</v>
      </c>
      <c r="J80" s="37">
        <v>216.0</v>
      </c>
      <c r="K80" s="37"/>
      <c r="L80" s="41">
        <v>46661.0</v>
      </c>
      <c r="M80" s="7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 ht="15.75" customHeight="1">
      <c r="A81" s="42">
        <v>80.0</v>
      </c>
      <c r="B81" s="42">
        <v>2.0</v>
      </c>
      <c r="C81" s="42" t="s">
        <v>18</v>
      </c>
      <c r="D81" s="42">
        <f>IF(AND('Sectorizacion Racks'!$B81=B80,C80='Sectorizacion Racks'!$C81),D80+1,1)</f>
        <v>8</v>
      </c>
      <c r="E81" s="42" t="str">
        <f>+CONCATENATE('Sectorizacion Racks'!$C81,'Sectorizacion Racks'!$D81)</f>
        <v>A8</v>
      </c>
      <c r="F81" s="42" t="str">
        <f t="shared" si="1"/>
        <v>2A8</v>
      </c>
      <c r="G81" s="43">
        <v>69780.0</v>
      </c>
      <c r="H81" s="42" t="str">
        <f>IFERROR(VLOOKUP(G81,'Consulta Stock'!$E$2:$G$5087,3,0),"")</f>
        <v>Lacteos Culinarios</v>
      </c>
      <c r="I81" s="42" t="str">
        <f>IFERROR(VLOOKUP('Sectorizacion Racks'!$G81,'Consulta Stock'!$E$2:$F$5447,2,FALSE),"")</f>
        <v>NESTLE EL MANJAR Bolsa 48x200g</v>
      </c>
      <c r="J81" s="43">
        <v>75.0</v>
      </c>
      <c r="K81" s="43"/>
      <c r="L81" s="44">
        <v>46478.0</v>
      </c>
      <c r="M81" s="42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 ht="15.75" customHeight="1">
      <c r="A82" s="7">
        <v>81.0</v>
      </c>
      <c r="B82" s="7">
        <v>2.0</v>
      </c>
      <c r="C82" s="7" t="s">
        <v>18</v>
      </c>
      <c r="D82" s="7">
        <f>IF(AND('Sectorizacion Racks'!$B82=B81,C81='Sectorizacion Racks'!$C82),D81+1,1)</f>
        <v>9</v>
      </c>
      <c r="E82" s="7" t="str">
        <f>+CONCATENATE('Sectorizacion Racks'!$C82,'Sectorizacion Racks'!$D82)</f>
        <v>A9</v>
      </c>
      <c r="F82" s="7" t="str">
        <f t="shared" si="1"/>
        <v>2A9</v>
      </c>
      <c r="G82" s="37">
        <v>65820.0</v>
      </c>
      <c r="H82" s="7" t="str">
        <f>IFERROR(VLOOKUP(G82,'Consulta Stock'!$E$2:$G$5087,3,0),"")</f>
        <v>Leche en Polvo</v>
      </c>
      <c r="I82" s="7" t="str">
        <f>IFERROR(VLOOKUP('Sectorizacion Racks'!$G82,'Consulta Stock'!$E$2:$F$5447,2,FALSE),"")</f>
        <v>NIDO Buen Dia LSP Softpack 12x700g</v>
      </c>
      <c r="J82" s="37">
        <v>32.0</v>
      </c>
      <c r="K82" s="37"/>
      <c r="L82" s="41">
        <v>46569.0</v>
      </c>
      <c r="M82" s="7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 ht="15.75" customHeight="1">
      <c r="A83" s="42">
        <v>82.0</v>
      </c>
      <c r="B83" s="42">
        <v>2.0</v>
      </c>
      <c r="C83" s="42" t="s">
        <v>18</v>
      </c>
      <c r="D83" s="42">
        <f>IF(AND('Sectorizacion Racks'!$B83=B82,C82='Sectorizacion Racks'!$C83),D82+1,1)</f>
        <v>10</v>
      </c>
      <c r="E83" s="42" t="str">
        <f>+CONCATENATE('Sectorizacion Racks'!$C83,'Sectorizacion Racks'!$D83)</f>
        <v>A10</v>
      </c>
      <c r="F83" s="42" t="str">
        <f t="shared" si="1"/>
        <v>2A10</v>
      </c>
      <c r="G83" s="43"/>
      <c r="H83" s="42" t="str">
        <f>IFERROR(VLOOKUP(G83,'Consulta Stock'!$E$2:$G$5087,3,0),"")</f>
        <v/>
      </c>
      <c r="I83" s="42" t="str">
        <f>IFERROR(VLOOKUP('Sectorizacion Racks'!$G83,'Consulta Stock'!$E$2:$F$5447,2,FALSE),"")</f>
        <v/>
      </c>
      <c r="J83" s="43"/>
      <c r="K83" s="43"/>
      <c r="L83" s="44"/>
      <c r="M83" s="42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 ht="15.75" customHeight="1">
      <c r="A84" s="7">
        <v>83.0</v>
      </c>
      <c r="B84" s="7">
        <v>2.0</v>
      </c>
      <c r="C84" s="7" t="s">
        <v>18</v>
      </c>
      <c r="D84" s="7">
        <f>IF(AND('Sectorizacion Racks'!$B84=B83,C83='Sectorizacion Racks'!$C84),D83+1,1)</f>
        <v>11</v>
      </c>
      <c r="E84" s="7" t="str">
        <f>+CONCATENATE('Sectorizacion Racks'!$C84,'Sectorizacion Racks'!$D84)</f>
        <v>A11</v>
      </c>
      <c r="F84" s="7" t="str">
        <f t="shared" si="1"/>
        <v>2A11</v>
      </c>
      <c r="G84" s="37">
        <v>301601.0</v>
      </c>
      <c r="H84" s="7" t="str">
        <f>IFERROR(VLOOKUP(G84,'Consulta Stock'!$E$2:$G$5087,3,0),"")</f>
        <v>CULINARIOS</v>
      </c>
      <c r="I84" s="7" t="str">
        <f>IFERROR(VLOOKUP('Sectorizacion Racks'!$G84,'Consulta Stock'!$E$2:$F$5447,2,FALSE),"")</f>
        <v>MAGGI Sopa Caracolitos 16x76g CL 16x76g</v>
      </c>
      <c r="J84" s="37">
        <v>216.0</v>
      </c>
      <c r="K84" s="37"/>
      <c r="L84" s="41">
        <v>46631.0</v>
      </c>
      <c r="M84" s="7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 ht="15.75" customHeight="1">
      <c r="A85" s="42">
        <v>84.0</v>
      </c>
      <c r="B85" s="42">
        <v>2.0</v>
      </c>
      <c r="C85" s="42" t="s">
        <v>18</v>
      </c>
      <c r="D85" s="42">
        <f>IF(AND('Sectorizacion Racks'!$B85=B84,C84='Sectorizacion Racks'!$C85),D84+1,1)</f>
        <v>12</v>
      </c>
      <c r="E85" s="42" t="str">
        <f>+CONCATENATE('Sectorizacion Racks'!$C85,'Sectorizacion Racks'!$D85)</f>
        <v>A12</v>
      </c>
      <c r="F85" s="42" t="str">
        <f t="shared" si="1"/>
        <v>2A12</v>
      </c>
      <c r="G85" s="43"/>
      <c r="H85" s="42" t="str">
        <f>IFERROR(VLOOKUP(G85,'Consulta Stock'!$E$2:$G$5087,3,0),"")</f>
        <v/>
      </c>
      <c r="I85" s="42" t="str">
        <f>IFERROR(VLOOKUP('Sectorizacion Racks'!$G85,'Consulta Stock'!$E$2:$F$5447,2,FALSE),"")</f>
        <v/>
      </c>
      <c r="J85" s="43"/>
      <c r="K85" s="43"/>
      <c r="L85" s="44"/>
      <c r="M85" s="42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 ht="15.75" customHeight="1">
      <c r="A86" s="7">
        <v>85.0</v>
      </c>
      <c r="B86" s="7">
        <v>2.0</v>
      </c>
      <c r="C86" s="7" t="s">
        <v>18</v>
      </c>
      <c r="D86" s="7">
        <f>IF(AND('Sectorizacion Racks'!$B86=B85,C85='Sectorizacion Racks'!$C86),D85+1,1)</f>
        <v>13</v>
      </c>
      <c r="E86" s="7" t="str">
        <f>+CONCATENATE('Sectorizacion Racks'!$C86,'Sectorizacion Racks'!$D86)</f>
        <v>A13</v>
      </c>
      <c r="F86" s="7" t="str">
        <f t="shared" si="1"/>
        <v>2A13</v>
      </c>
      <c r="G86" s="37">
        <v>301601.0</v>
      </c>
      <c r="H86" s="7" t="str">
        <f>IFERROR(VLOOKUP(G86,'Consulta Stock'!$E$2:$G$5087,3,0),"")</f>
        <v>CULINARIOS</v>
      </c>
      <c r="I86" s="7" t="str">
        <f>IFERROR(VLOOKUP('Sectorizacion Racks'!$G86,'Consulta Stock'!$E$2:$F$5447,2,FALSE),"")</f>
        <v>MAGGI Sopa Caracolitos 16x76g CL 16x76g</v>
      </c>
      <c r="J86" s="37">
        <v>216.0</v>
      </c>
      <c r="K86" s="37"/>
      <c r="L86" s="41">
        <v>46631.0</v>
      </c>
      <c r="M86" s="7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 ht="15.75" customHeight="1">
      <c r="A87" s="42">
        <v>86.0</v>
      </c>
      <c r="B87" s="42">
        <v>2.0</v>
      </c>
      <c r="C87" s="42" t="s">
        <v>18</v>
      </c>
      <c r="D87" s="42">
        <f>IF(AND('Sectorizacion Racks'!$B87=B86,C86='Sectorizacion Racks'!$C87),D86+1,1)</f>
        <v>14</v>
      </c>
      <c r="E87" s="42" t="str">
        <f>+CONCATENATE('Sectorizacion Racks'!$C87,'Sectorizacion Racks'!$D87)</f>
        <v>A14</v>
      </c>
      <c r="F87" s="42" t="str">
        <f t="shared" si="1"/>
        <v>2A14</v>
      </c>
      <c r="G87" s="43">
        <v>1330.0</v>
      </c>
      <c r="H87" s="42" t="str">
        <f>IFERROR(VLOOKUP(G87,'Consulta Stock'!$E$2:$G$5087,3,0),"")</f>
        <v>Lacteos Culinarios</v>
      </c>
      <c r="I87" s="42" t="str">
        <f>IFERROR(VLOOKUP('Sectorizacion Racks'!$G87,'Consulta Stock'!$E$2:$F$5447,2,FALSE),"")</f>
        <v>Crema de leche NESTLE Lata 48x157g</v>
      </c>
      <c r="J87" s="43">
        <v>80.0</v>
      </c>
      <c r="K87" s="43"/>
      <c r="L87" s="44">
        <v>46753.0</v>
      </c>
      <c r="M87" s="42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 ht="15.75" customHeight="1">
      <c r="A88" s="7">
        <v>87.0</v>
      </c>
      <c r="B88" s="7">
        <v>2.0</v>
      </c>
      <c r="C88" s="7" t="s">
        <v>18</v>
      </c>
      <c r="D88" s="7">
        <f>IF(AND('Sectorizacion Racks'!$B88=B87,C87='Sectorizacion Racks'!$C88),D87+1,1)</f>
        <v>15</v>
      </c>
      <c r="E88" s="7" t="str">
        <f>+CONCATENATE('Sectorizacion Racks'!$C88,'Sectorizacion Racks'!$D88)</f>
        <v>A15</v>
      </c>
      <c r="F88" s="7" t="str">
        <f t="shared" si="1"/>
        <v>2A15</v>
      </c>
      <c r="G88" s="37">
        <v>63550.0</v>
      </c>
      <c r="H88" s="7" t="str">
        <f>IFERROR(VLOOKUP(G88,'Consulta Stock'!$E$2:$G$5087,3,0),"")</f>
        <v>Lacteos Culinarios</v>
      </c>
      <c r="I88" s="7" t="str">
        <f>IFERROR(VLOOKUP('Sectorizacion Racks'!$G88,'Consulta Stock'!$E$2:$F$5447,2,FALSE),"")</f>
        <v>LECHE SUR Sucedaneo LC Tarro 48x397g</v>
      </c>
      <c r="J88" s="37">
        <v>48.0</v>
      </c>
      <c r="K88" s="37"/>
      <c r="L88" s="41">
        <v>46569.0</v>
      </c>
      <c r="M88" s="7"/>
      <c r="N88" s="30"/>
      <c r="O88" s="30"/>
      <c r="P88" s="30"/>
      <c r="Q88" s="30"/>
      <c r="R88" s="30"/>
      <c r="S88" s="84"/>
      <c r="T88" s="30"/>
      <c r="U88" s="30"/>
      <c r="V88" s="30"/>
      <c r="W88" s="30"/>
      <c r="X88" s="30"/>
      <c r="Y88" s="30"/>
      <c r="Z88" s="30"/>
      <c r="AA88" s="30"/>
      <c r="AB88" s="30"/>
    </row>
    <row r="89" ht="15.75" customHeight="1">
      <c r="A89" s="42">
        <v>88.0</v>
      </c>
      <c r="B89" s="42">
        <v>2.0</v>
      </c>
      <c r="C89" s="42" t="s">
        <v>18</v>
      </c>
      <c r="D89" s="42">
        <f>IF(AND('Sectorizacion Racks'!$B89=B88,C88='Sectorizacion Racks'!$C89),D88+1,1)</f>
        <v>16</v>
      </c>
      <c r="E89" s="42" t="str">
        <f>+CONCATENATE('Sectorizacion Racks'!$C89,'Sectorizacion Racks'!$D89)</f>
        <v>A16</v>
      </c>
      <c r="F89" s="42" t="str">
        <f t="shared" si="1"/>
        <v>2A16</v>
      </c>
      <c r="G89" s="43">
        <v>90420.0</v>
      </c>
      <c r="H89" s="42" t="str">
        <f>IFERROR(VLOOKUP(G89,'Consulta Stock'!$E$2:$G$5087,3,0),"")</f>
        <v>Leche en Polvo</v>
      </c>
      <c r="I89" s="42" t="str">
        <f>IFERROR(VLOOKUP('Sectorizacion Racks'!$G89,'Consulta Stock'!$E$2:$F$5447,2,FALSE),"")</f>
        <v>NIDO Buen Dia LSP PDQ 384x700g</v>
      </c>
      <c r="J89" s="43">
        <v>1.0</v>
      </c>
      <c r="K89" s="43"/>
      <c r="L89" s="44">
        <v>46631.0</v>
      </c>
      <c r="M89" s="42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 ht="15.75" customHeight="1">
      <c r="A90" s="7">
        <v>89.0</v>
      </c>
      <c r="B90" s="7">
        <v>2.0</v>
      </c>
      <c r="C90" s="7" t="s">
        <v>18</v>
      </c>
      <c r="D90" s="7">
        <f>IF(AND('Sectorizacion Racks'!$B90=B89,C89='Sectorizacion Racks'!$C90),D89+1,1)</f>
        <v>17</v>
      </c>
      <c r="E90" s="7" t="str">
        <f>+CONCATENATE('Sectorizacion Racks'!$C90,'Sectorizacion Racks'!$D90)</f>
        <v>A17</v>
      </c>
      <c r="F90" s="7" t="str">
        <f t="shared" si="1"/>
        <v>2A17</v>
      </c>
      <c r="G90" s="37">
        <v>81250.0</v>
      </c>
      <c r="H90" s="7" t="str">
        <f>IFERROR(VLOOKUP(G90,'Consulta Stock'!$E$2:$G$5087,3,0),"")</f>
        <v>OPPB</v>
      </c>
      <c r="I90" s="7" t="str">
        <f>IFERROR(VLOOKUP('Sectorizacion Racks'!$G90,'Consulta Stock'!$E$2:$F$5447,2,FALSE),"")</f>
        <v>Saborizante NESQUIK OPTISTAR Chocolate 18x180g</v>
      </c>
      <c r="J90" s="37">
        <v>72.0</v>
      </c>
      <c r="K90" s="37"/>
      <c r="L90" s="41">
        <v>46905.0</v>
      </c>
      <c r="M90" s="7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 ht="15.75" customHeight="1">
      <c r="A91" s="42">
        <v>90.0</v>
      </c>
      <c r="B91" s="42">
        <v>2.0</v>
      </c>
      <c r="C91" s="42" t="s">
        <v>18</v>
      </c>
      <c r="D91" s="42">
        <f>IF(AND('Sectorizacion Racks'!$B91=B90,C90='Sectorizacion Racks'!$C91),D90+1,1)</f>
        <v>18</v>
      </c>
      <c r="E91" s="42" t="str">
        <f>+CONCATENATE('Sectorizacion Racks'!$C91,'Sectorizacion Racks'!$D91)</f>
        <v>A18</v>
      </c>
      <c r="F91" s="42" t="str">
        <f t="shared" si="1"/>
        <v>2A18</v>
      </c>
      <c r="G91" s="43">
        <v>63550.0</v>
      </c>
      <c r="H91" s="42" t="str">
        <f>IFERROR(VLOOKUP(G91,'Consulta Stock'!$E$2:$G$5087,3,0),"")</f>
        <v>Lacteos Culinarios</v>
      </c>
      <c r="I91" s="42" t="str">
        <f>IFERROR(VLOOKUP('Sectorizacion Racks'!$G91,'Consulta Stock'!$E$2:$F$5447,2,FALSE),"")</f>
        <v>LECHE SUR Sucedaneo LC Tarro 48x397g</v>
      </c>
      <c r="J91" s="43">
        <v>48.0</v>
      </c>
      <c r="K91" s="43"/>
      <c r="L91" s="44">
        <v>46569.0</v>
      </c>
      <c r="M91" s="43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 ht="15.75" customHeight="1">
      <c r="A92" s="7">
        <v>91.0</v>
      </c>
      <c r="B92" s="7">
        <v>2.0</v>
      </c>
      <c r="C92" s="7" t="s">
        <v>18</v>
      </c>
      <c r="D92" s="7">
        <f>IF(AND('Sectorizacion Racks'!$B92=B91,C91='Sectorizacion Racks'!$C92),D91+1,1)</f>
        <v>19</v>
      </c>
      <c r="E92" s="7" t="str">
        <f>+CONCATENATE('Sectorizacion Racks'!$C92,'Sectorizacion Racks'!$D92)</f>
        <v>A19</v>
      </c>
      <c r="F92" s="7" t="str">
        <f t="shared" si="1"/>
        <v>2A19</v>
      </c>
      <c r="G92" s="37">
        <v>69780.0</v>
      </c>
      <c r="H92" s="7" t="str">
        <f>IFERROR(VLOOKUP(G92,'Consulta Stock'!$E$2:$G$5087,3,0),"")</f>
        <v>Lacteos Culinarios</v>
      </c>
      <c r="I92" s="7" t="str">
        <f>IFERROR(VLOOKUP('Sectorizacion Racks'!$G92,'Consulta Stock'!$E$2:$F$5447,2,FALSE),"")</f>
        <v>NESTLE EL MANJAR Bolsa 48x200g</v>
      </c>
      <c r="J92" s="37">
        <v>75.0</v>
      </c>
      <c r="K92" s="37"/>
      <c r="L92" s="41">
        <v>46478.0</v>
      </c>
      <c r="M92" s="7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 ht="15.75" customHeight="1">
      <c r="A93" s="42">
        <v>92.0</v>
      </c>
      <c r="B93" s="42">
        <v>2.0</v>
      </c>
      <c r="C93" s="42" t="s">
        <v>18</v>
      </c>
      <c r="D93" s="42">
        <f>IF(AND('Sectorizacion Racks'!$B93=B92,C92='Sectorizacion Racks'!$C93),D92+1,1)</f>
        <v>20</v>
      </c>
      <c r="E93" s="42" t="str">
        <f>+CONCATENATE('Sectorizacion Racks'!$C93,'Sectorizacion Racks'!$D93)</f>
        <v>A20</v>
      </c>
      <c r="F93" s="42" t="str">
        <f t="shared" si="1"/>
        <v>2A20</v>
      </c>
      <c r="G93" s="43">
        <v>38850.0</v>
      </c>
      <c r="H93" s="42" t="str">
        <f>IFERROR(VLOOKUP(G93,'Consulta Stock'!$E$2:$G$5087,3,0),"")</f>
        <v>CAFES</v>
      </c>
      <c r="I93" s="42" t="str">
        <f>IFERROR(VLOOKUP('Sectorizacion Racks'!$G93,'Consulta Stock'!$E$2:$F$5447,2,FALSE),"")</f>
        <v>Cafe NESCAFE Tradicion tarro 24x50g</v>
      </c>
      <c r="J93" s="43">
        <v>98.0</v>
      </c>
      <c r="K93" s="43"/>
      <c r="L93" s="44">
        <v>46844.0</v>
      </c>
      <c r="M93" s="42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 ht="15.75" customHeight="1">
      <c r="A94" s="7">
        <v>93.0</v>
      </c>
      <c r="B94" s="7">
        <v>2.0</v>
      </c>
      <c r="C94" s="7" t="s">
        <v>18</v>
      </c>
      <c r="D94" s="7">
        <f>IF(AND('Sectorizacion Racks'!$B94=B93,C93='Sectorizacion Racks'!$C94),D93+1,1)</f>
        <v>21</v>
      </c>
      <c r="E94" s="7" t="str">
        <f>+CONCATENATE('Sectorizacion Racks'!$C94,'Sectorizacion Racks'!$D94)</f>
        <v>A21</v>
      </c>
      <c r="F94" s="7" t="str">
        <f t="shared" si="1"/>
        <v>2A21</v>
      </c>
      <c r="G94" s="37"/>
      <c r="H94" s="7" t="str">
        <f>IFERROR(VLOOKUP(G94,'Consulta Stock'!$E$2:$G$5087,3,0),"")</f>
        <v/>
      </c>
      <c r="I94" s="7" t="str">
        <f>IFERROR(VLOOKUP('Sectorizacion Racks'!$G94,'Consulta Stock'!$E$2:$F$5447,2,FALSE),"")</f>
        <v/>
      </c>
      <c r="J94" s="37"/>
      <c r="K94" s="37"/>
      <c r="L94" s="41"/>
      <c r="M94" s="7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 ht="15.75" customHeight="1">
      <c r="A95" s="42">
        <v>94.0</v>
      </c>
      <c r="B95" s="42">
        <v>2.0</v>
      </c>
      <c r="C95" s="42" t="s">
        <v>18</v>
      </c>
      <c r="D95" s="42">
        <f>IF(AND('Sectorizacion Racks'!$B95=B94,C94='Sectorizacion Racks'!$C95),D94+1,1)</f>
        <v>22</v>
      </c>
      <c r="E95" s="42" t="str">
        <f>+CONCATENATE('Sectorizacion Racks'!$C95,'Sectorizacion Racks'!$D95)</f>
        <v>A22</v>
      </c>
      <c r="F95" s="42" t="str">
        <f t="shared" si="1"/>
        <v>2A22</v>
      </c>
      <c r="G95" s="43">
        <v>36602.0</v>
      </c>
      <c r="H95" s="42" t="str">
        <f>IFERROR(VLOOKUP(G95,'Consulta Stock'!$E$2:$G$5087,3,0),"")</f>
        <v>CAFES</v>
      </c>
      <c r="I95" s="42" t="str">
        <f>IFERROR(VLOOKUP('Sectorizacion Racks'!$G95,'Consulta Stock'!$E$2:$F$5447,2,FALSE),"")</f>
        <v>NESCAFE Moka 6(8x18g) N2 CL 6(8x18g)</v>
      </c>
      <c r="J95" s="43">
        <v>175.0</v>
      </c>
      <c r="K95" s="43"/>
      <c r="L95" s="44">
        <v>46447.0</v>
      </c>
      <c r="M95" s="42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 ht="15.75" customHeight="1">
      <c r="A96" s="7">
        <v>95.0</v>
      </c>
      <c r="B96" s="7">
        <v>2.0</v>
      </c>
      <c r="C96" s="7" t="s">
        <v>18</v>
      </c>
      <c r="D96" s="7">
        <f>IF(AND('Sectorizacion Racks'!$B96=B95,C95='Sectorizacion Racks'!$C96),D95+1,1)</f>
        <v>23</v>
      </c>
      <c r="E96" s="7" t="str">
        <f>+CONCATENATE('Sectorizacion Racks'!$C96,'Sectorizacion Racks'!$D96)</f>
        <v>A23</v>
      </c>
      <c r="F96" s="7" t="str">
        <f t="shared" si="1"/>
        <v>2A23</v>
      </c>
      <c r="G96" s="37">
        <v>2320.0</v>
      </c>
      <c r="H96" s="7" t="str">
        <f>IFERROR(VLOOKUP(G96,'Consulta Stock'!$E$2:$G$5087,3,0),"")</f>
        <v>CAFES</v>
      </c>
      <c r="I96" s="7" t="str">
        <f>IFERROR(VLOOKUP('Sectorizacion Racks'!$G96,'Consulta Stock'!$E$2:$F$5447,2,FALSE),"")</f>
        <v>Bebida a base de cebada ECCO 24 x 170 GRM</v>
      </c>
      <c r="J96" s="37">
        <v>32.0</v>
      </c>
      <c r="K96" s="37"/>
      <c r="L96" s="41">
        <v>46874.0</v>
      </c>
      <c r="M96" s="7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 ht="15.75" customHeight="1">
      <c r="A97" s="42">
        <v>96.0</v>
      </c>
      <c r="B97" s="42">
        <v>2.0</v>
      </c>
      <c r="C97" s="42" t="s">
        <v>18</v>
      </c>
      <c r="D97" s="42">
        <f>IF(AND('Sectorizacion Racks'!$B97=B96,C96='Sectorizacion Racks'!$C97),D96+1,1)</f>
        <v>24</v>
      </c>
      <c r="E97" s="42" t="str">
        <f>+CONCATENATE('Sectorizacion Racks'!$C97,'Sectorizacion Racks'!$D97)</f>
        <v>A24</v>
      </c>
      <c r="F97" s="42" t="str">
        <f t="shared" si="1"/>
        <v>2A24</v>
      </c>
      <c r="G97" s="43">
        <v>1340.0</v>
      </c>
      <c r="H97" s="42" t="str">
        <f>IFERROR(VLOOKUP(G97,'Consulta Stock'!$E$2:$G$5087,3,0),"")</f>
        <v>Lacteos Culinarios</v>
      </c>
      <c r="I97" s="42" t="str">
        <f>IFERROR(VLOOKUP('Sectorizacion Racks'!$G97,'Consulta Stock'!$E$2:$F$5447,2,FALSE),"")</f>
        <v>Crema de leche NESTLE Lata 48 x 236 GRM</v>
      </c>
      <c r="J97" s="43">
        <v>56.0</v>
      </c>
      <c r="K97" s="43"/>
      <c r="L97" s="44">
        <v>46874.0</v>
      </c>
      <c r="M97" s="42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 ht="15.75" customHeight="1">
      <c r="A98" s="7">
        <v>97.0</v>
      </c>
      <c r="B98" s="7">
        <v>2.0</v>
      </c>
      <c r="C98" s="7" t="s">
        <v>249</v>
      </c>
      <c r="D98" s="7">
        <f>IF(AND('Sectorizacion Racks'!$B98=B97,C97='Sectorizacion Racks'!$C98),D97+1,1)</f>
        <v>1</v>
      </c>
      <c r="E98" s="7" t="str">
        <f>+CONCATENATE('Sectorizacion Racks'!$C98,'Sectorizacion Racks'!$D98)</f>
        <v>B1</v>
      </c>
      <c r="F98" s="7" t="str">
        <f t="shared" si="1"/>
        <v>2B1</v>
      </c>
      <c r="G98" s="37">
        <v>38850.0</v>
      </c>
      <c r="H98" s="7" t="str">
        <f>IFERROR(VLOOKUP(G98,'Consulta Stock'!$E$2:$G$5087,3,0),"")</f>
        <v>CAFES</v>
      </c>
      <c r="I98" s="7" t="str">
        <f>IFERROR(VLOOKUP('Sectorizacion Racks'!$G98,'Consulta Stock'!$E$2:$F$5447,2,FALSE),"")</f>
        <v>Cafe NESCAFE Tradicion tarro 24x50g</v>
      </c>
      <c r="J98" s="37">
        <v>98.0</v>
      </c>
      <c r="K98" s="37"/>
      <c r="L98" s="41">
        <v>46844.0</v>
      </c>
      <c r="M98" s="7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 ht="15.75" customHeight="1">
      <c r="A99" s="42">
        <v>98.0</v>
      </c>
      <c r="B99" s="42">
        <v>2.0</v>
      </c>
      <c r="C99" s="42" t="s">
        <v>249</v>
      </c>
      <c r="D99" s="42">
        <f>IF(AND('Sectorizacion Racks'!$B99=B98,C98='Sectorizacion Racks'!$C99),D98+1,1)</f>
        <v>2</v>
      </c>
      <c r="E99" s="42" t="str">
        <f>+CONCATENATE('Sectorizacion Racks'!$C99,'Sectorizacion Racks'!$D99)</f>
        <v>B2</v>
      </c>
      <c r="F99" s="42" t="str">
        <f t="shared" si="1"/>
        <v>2B2</v>
      </c>
      <c r="G99" s="43">
        <v>2320.0</v>
      </c>
      <c r="H99" s="42" t="str">
        <f>IFERROR(VLOOKUP(G99,'Consulta Stock'!$E$2:$G$5087,3,0),"")</f>
        <v>CAFES</v>
      </c>
      <c r="I99" s="42" t="str">
        <f>IFERROR(VLOOKUP('Sectorizacion Racks'!$G99,'Consulta Stock'!$E$2:$F$5447,2,FALSE),"")</f>
        <v>Bebida a base de cebada ECCO 24 x 170 GRM</v>
      </c>
      <c r="J99" s="43">
        <v>32.0</v>
      </c>
      <c r="K99" s="43"/>
      <c r="L99" s="44">
        <v>46844.0</v>
      </c>
      <c r="M99" s="42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 ht="15.75" customHeight="1">
      <c r="A100" s="7">
        <v>99.0</v>
      </c>
      <c r="B100" s="7">
        <v>2.0</v>
      </c>
      <c r="C100" s="7" t="s">
        <v>249</v>
      </c>
      <c r="D100" s="7">
        <f>IF(AND('Sectorizacion Racks'!$B100=B99,C99='Sectorizacion Racks'!$C100),D99+1,1)</f>
        <v>3</v>
      </c>
      <c r="E100" s="7" t="str">
        <f>+CONCATENATE('Sectorizacion Racks'!$C100,'Sectorizacion Racks'!$D100)</f>
        <v>B3</v>
      </c>
      <c r="F100" s="7" t="str">
        <f t="shared" si="1"/>
        <v>2B3</v>
      </c>
      <c r="G100" s="37">
        <v>90630.0</v>
      </c>
      <c r="H100" s="7" t="str">
        <f>IFERROR(VLOOKUP(G100,'Consulta Stock'!$E$2:$G$5087,3,0),"")</f>
        <v>CULINARIOS</v>
      </c>
      <c r="I100" s="7" t="str">
        <f>IFERROR(VLOOKUP('Sectorizacion Racks'!$G100,'Consulta Stock'!$E$2:$F$5447,2,FALSE),"")</f>
        <v>MAGGI Sopa Costilla 20x60g N2 CL</v>
      </c>
      <c r="J100" s="37">
        <v>216.0</v>
      </c>
      <c r="K100" s="37"/>
      <c r="L100" s="41">
        <v>46600.0</v>
      </c>
      <c r="M100" s="7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 ht="15.75" customHeight="1">
      <c r="A101" s="42">
        <v>100.0</v>
      </c>
      <c r="B101" s="42">
        <v>2.0</v>
      </c>
      <c r="C101" s="42" t="s">
        <v>249</v>
      </c>
      <c r="D101" s="42">
        <f>IF(AND('Sectorizacion Racks'!$B101=B100,C100='Sectorizacion Racks'!$C101),D100+1,1)</f>
        <v>4</v>
      </c>
      <c r="E101" s="42" t="str">
        <f>+CONCATENATE('Sectorizacion Racks'!$C101,'Sectorizacion Racks'!$D101)</f>
        <v>B4</v>
      </c>
      <c r="F101" s="42" t="str">
        <f t="shared" si="1"/>
        <v>2B4</v>
      </c>
      <c r="G101" s="43">
        <v>36540.0</v>
      </c>
      <c r="H101" s="42" t="str">
        <f>IFERROR(VLOOKUP(G101,'Consulta Stock'!$E$2:$G$5087,3,0),"")</f>
        <v>CAFES</v>
      </c>
      <c r="I101" s="42" t="str">
        <f>IFERROR(VLOOKUP('Sectorizacion Racks'!$G101,'Consulta Stock'!$E$2:$F$5447,2,FALSE),"")</f>
        <v>NESCAFE Doble Choca Moka 6(8x23g) XR 6(8x23g)</v>
      </c>
      <c r="J101" s="43">
        <v>175.0</v>
      </c>
      <c r="K101" s="43"/>
      <c r="L101" s="44">
        <v>46539.0</v>
      </c>
      <c r="M101" s="42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 ht="15.75" customHeight="1">
      <c r="A102" s="7">
        <v>101.0</v>
      </c>
      <c r="B102" s="7">
        <v>2.0</v>
      </c>
      <c r="C102" s="7" t="s">
        <v>249</v>
      </c>
      <c r="D102" s="7">
        <f>IF(AND('Sectorizacion Racks'!$B102=B101,C101='Sectorizacion Racks'!$C102),D101+1,1)</f>
        <v>5</v>
      </c>
      <c r="E102" s="7" t="str">
        <f>+CONCATENATE('Sectorizacion Racks'!$C102,'Sectorizacion Racks'!$D102)</f>
        <v>B5</v>
      </c>
      <c r="F102" s="7" t="str">
        <f t="shared" si="1"/>
        <v>2B5</v>
      </c>
      <c r="G102" s="37">
        <v>2320.0</v>
      </c>
      <c r="H102" s="7" t="str">
        <f>IFERROR(VLOOKUP(G102,'Consulta Stock'!$E$2:$G$5087,3,0),"")</f>
        <v>CAFES</v>
      </c>
      <c r="I102" s="7" t="str">
        <f>IFERROR(VLOOKUP('Sectorizacion Racks'!$G102,'Consulta Stock'!$E$2:$F$5447,2,FALSE),"")</f>
        <v>Bebida a base de cebada ECCO 24 x 170 GRM</v>
      </c>
      <c r="J102" s="37">
        <v>32.0</v>
      </c>
      <c r="K102" s="37"/>
      <c r="L102" s="41">
        <v>46844.0</v>
      </c>
      <c r="M102" s="7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 ht="15.75" customHeight="1">
      <c r="A103" s="42">
        <v>102.0</v>
      </c>
      <c r="B103" s="42">
        <v>2.0</v>
      </c>
      <c r="C103" s="42" t="s">
        <v>249</v>
      </c>
      <c r="D103" s="42">
        <f>IF(AND('Sectorizacion Racks'!$B103=B102,C102='Sectorizacion Racks'!$C103),D102+1,1)</f>
        <v>6</v>
      </c>
      <c r="E103" s="42" t="str">
        <f>+CONCATENATE('Sectorizacion Racks'!$C103,'Sectorizacion Racks'!$D103)</f>
        <v>B6</v>
      </c>
      <c r="F103" s="42" t="str">
        <f t="shared" si="1"/>
        <v>2B6</v>
      </c>
      <c r="G103" s="43">
        <v>90630.0</v>
      </c>
      <c r="H103" s="42" t="str">
        <f>IFERROR(VLOOKUP(G103,'Consulta Stock'!$E$2:$G$5087,3,0),"")</f>
        <v>CULINARIOS</v>
      </c>
      <c r="I103" s="42" t="str">
        <f>IFERROR(VLOOKUP('Sectorizacion Racks'!$G103,'Consulta Stock'!$E$2:$F$5447,2,FALSE),"")</f>
        <v>MAGGI Sopa Costilla 20x60g N2 CL</v>
      </c>
      <c r="J103" s="43">
        <v>216.0</v>
      </c>
      <c r="K103" s="43"/>
      <c r="L103" s="44">
        <v>46600.0</v>
      </c>
      <c r="M103" s="42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 ht="15.75" customHeight="1">
      <c r="A104" s="7">
        <v>103.0</v>
      </c>
      <c r="B104" s="7">
        <v>2.0</v>
      </c>
      <c r="C104" s="7" t="s">
        <v>249</v>
      </c>
      <c r="D104" s="7">
        <f>IF(AND('Sectorizacion Racks'!$B104=B103,C103='Sectorizacion Racks'!$C104),D103+1,1)</f>
        <v>7</v>
      </c>
      <c r="E104" s="7" t="str">
        <f>+CONCATENATE('Sectorizacion Racks'!$C104,'Sectorizacion Racks'!$D104)</f>
        <v>B7</v>
      </c>
      <c r="F104" s="7" t="str">
        <f t="shared" si="1"/>
        <v>2B7</v>
      </c>
      <c r="G104" s="37">
        <v>36540.0</v>
      </c>
      <c r="H104" s="7" t="str">
        <f>IFERROR(VLOOKUP(G104,'Consulta Stock'!$E$2:$G$5087,3,0),"")</f>
        <v>CAFES</v>
      </c>
      <c r="I104" s="7" t="str">
        <f>IFERROR(VLOOKUP('Sectorizacion Racks'!$G104,'Consulta Stock'!$E$2:$F$5447,2,FALSE),"")</f>
        <v>NESCAFE Doble Choca Moka 6(8x23g) XR 6(8x23g)</v>
      </c>
      <c r="J104" s="37">
        <v>175.0</v>
      </c>
      <c r="K104" s="37"/>
      <c r="L104" s="41">
        <v>46539.0</v>
      </c>
      <c r="M104" s="7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 ht="15.75" customHeight="1">
      <c r="A105" s="42">
        <v>104.0</v>
      </c>
      <c r="B105" s="42">
        <v>2.0</v>
      </c>
      <c r="C105" s="42" t="s">
        <v>249</v>
      </c>
      <c r="D105" s="42">
        <f>IF(AND('Sectorizacion Racks'!$B105=B104,C104='Sectorizacion Racks'!$C105),D104+1,1)</f>
        <v>8</v>
      </c>
      <c r="E105" s="42" t="str">
        <f>+CONCATENATE('Sectorizacion Racks'!$C105,'Sectorizacion Racks'!$D105)</f>
        <v>B8</v>
      </c>
      <c r="F105" s="42" t="str">
        <f t="shared" si="1"/>
        <v>2B8</v>
      </c>
      <c r="G105" s="43">
        <v>90630.0</v>
      </c>
      <c r="H105" s="42" t="str">
        <f>IFERROR(VLOOKUP(G105,'Consulta Stock'!$E$2:$G$5087,3,0),"")</f>
        <v>CULINARIOS</v>
      </c>
      <c r="I105" s="42" t="str">
        <f>IFERROR(VLOOKUP('Sectorizacion Racks'!$G105,'Consulta Stock'!$E$2:$F$5447,2,FALSE),"")</f>
        <v>MAGGI Sopa Costilla 20x60g N2 CL</v>
      </c>
      <c r="J105" s="43">
        <v>216.0</v>
      </c>
      <c r="K105" s="43"/>
      <c r="L105" s="44">
        <v>46600.0</v>
      </c>
      <c r="M105" s="42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 ht="15.75" customHeight="1">
      <c r="A106" s="7">
        <v>105.0</v>
      </c>
      <c r="B106" s="7">
        <v>2.0</v>
      </c>
      <c r="C106" s="7" t="s">
        <v>249</v>
      </c>
      <c r="D106" s="7">
        <f>IF(AND('Sectorizacion Racks'!$B106=B105,C105='Sectorizacion Racks'!$C106),D105+1,1)</f>
        <v>9</v>
      </c>
      <c r="E106" s="7" t="str">
        <f>+CONCATENATE('Sectorizacion Racks'!$C106,'Sectorizacion Racks'!$D106)</f>
        <v>B9</v>
      </c>
      <c r="F106" s="7" t="str">
        <f t="shared" si="1"/>
        <v>2B9</v>
      </c>
      <c r="G106" s="37">
        <v>90630.0</v>
      </c>
      <c r="H106" s="7" t="str">
        <f>IFERROR(VLOOKUP(G106,'Consulta Stock'!$E$2:$G$5087,3,0),"")</f>
        <v>CULINARIOS</v>
      </c>
      <c r="I106" s="7" t="str">
        <f>IFERROR(VLOOKUP('Sectorizacion Racks'!$G106,'Consulta Stock'!$E$2:$F$5447,2,FALSE),"")</f>
        <v>MAGGI Sopa Costilla 20x60g N2 CL</v>
      </c>
      <c r="J106" s="37">
        <v>216.0</v>
      </c>
      <c r="K106" s="37"/>
      <c r="L106" s="41">
        <v>46600.0</v>
      </c>
      <c r="M106" s="7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 ht="15.75" customHeight="1">
      <c r="A107" s="42">
        <v>106.0</v>
      </c>
      <c r="B107" s="42">
        <v>2.0</v>
      </c>
      <c r="C107" s="42" t="s">
        <v>249</v>
      </c>
      <c r="D107" s="42">
        <f>IF(AND('Sectorizacion Racks'!$B107=B106,C106='Sectorizacion Racks'!$C107),D106+1,1)</f>
        <v>10</v>
      </c>
      <c r="E107" s="42" t="str">
        <f>+CONCATENATE('Sectorizacion Racks'!$C107,'Sectorizacion Racks'!$D107)</f>
        <v>B10</v>
      </c>
      <c r="F107" s="42" t="str">
        <f t="shared" si="1"/>
        <v>2B10</v>
      </c>
      <c r="G107" s="43">
        <v>50940.0</v>
      </c>
      <c r="H107" s="42" t="str">
        <f>IFERROR(VLOOKUP(G107,'Consulta Stock'!$E$2:$G$5087,3,0),"")</f>
        <v>CAFES</v>
      </c>
      <c r="I107" s="42" t="str">
        <f>IFERROR(VLOOKUP('Sectorizacion Racks'!$G107,'Consulta Stock'!$E$2:$F$5447,2,FALSE),"")</f>
        <v>Cafe NESCAFE Tradicion tarro 12X400G</v>
      </c>
      <c r="J107" s="43">
        <v>30.0</v>
      </c>
      <c r="K107" s="43"/>
      <c r="L107" s="44">
        <v>46905.0</v>
      </c>
      <c r="M107" s="42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 ht="15.75" customHeight="1">
      <c r="A108" s="7">
        <v>107.0</v>
      </c>
      <c r="B108" s="7">
        <v>2.0</v>
      </c>
      <c r="C108" s="7" t="s">
        <v>249</v>
      </c>
      <c r="D108" s="7">
        <f>IF(AND('Sectorizacion Racks'!$B108=B107,C107='Sectorizacion Racks'!$C108),D107+1,1)</f>
        <v>11</v>
      </c>
      <c r="E108" s="7" t="str">
        <f>+CONCATENATE('Sectorizacion Racks'!$C108,'Sectorizacion Racks'!$D108)</f>
        <v>B11</v>
      </c>
      <c r="F108" s="7" t="str">
        <f t="shared" si="1"/>
        <v>2B11</v>
      </c>
      <c r="G108" s="37">
        <v>36602.0</v>
      </c>
      <c r="H108" s="7" t="str">
        <f>IFERROR(VLOOKUP(G108,'Consulta Stock'!$E$2:$G$5087,3,0),"")</f>
        <v>CAFES</v>
      </c>
      <c r="I108" s="7" t="str">
        <f>IFERROR(VLOOKUP('Sectorizacion Racks'!$G108,'Consulta Stock'!$E$2:$F$5447,2,FALSE),"")</f>
        <v>NESCAFE Moka 6(8x18g) N2 CL 6(8x18g)</v>
      </c>
      <c r="J108" s="37">
        <v>175.0</v>
      </c>
      <c r="K108" s="37"/>
      <c r="L108" s="41">
        <v>46447.0</v>
      </c>
      <c r="M108" s="7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 ht="15.75" customHeight="1">
      <c r="A109" s="42">
        <v>108.0</v>
      </c>
      <c r="B109" s="42">
        <v>2.0</v>
      </c>
      <c r="C109" s="42" t="s">
        <v>249</v>
      </c>
      <c r="D109" s="42">
        <f>IF(AND('Sectorizacion Racks'!$B109=B108,C108='Sectorizacion Racks'!$C109),D108+1,1)</f>
        <v>12</v>
      </c>
      <c r="E109" s="42" t="str">
        <f>+CONCATENATE('Sectorizacion Racks'!$C109,'Sectorizacion Racks'!$D109)</f>
        <v>B12</v>
      </c>
      <c r="F109" s="42" t="str">
        <f t="shared" si="1"/>
        <v>2B12</v>
      </c>
      <c r="G109" s="43">
        <v>38850.0</v>
      </c>
      <c r="H109" s="42" t="str">
        <f>IFERROR(VLOOKUP(G109,'Consulta Stock'!$E$2:$G$5087,3,0),"")</f>
        <v>CAFES</v>
      </c>
      <c r="I109" s="42" t="str">
        <f>IFERROR(VLOOKUP('Sectorizacion Racks'!$G109,'Consulta Stock'!$E$2:$F$5447,2,FALSE),"")</f>
        <v>Cafe NESCAFE Tradicion tarro 24x50g</v>
      </c>
      <c r="J109" s="43">
        <v>98.0</v>
      </c>
      <c r="K109" s="43"/>
      <c r="L109" s="44">
        <v>46844.0</v>
      </c>
      <c r="M109" s="42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 ht="15.75" customHeight="1">
      <c r="A110" s="7">
        <v>109.0</v>
      </c>
      <c r="B110" s="7">
        <v>2.0</v>
      </c>
      <c r="C110" s="7" t="s">
        <v>249</v>
      </c>
      <c r="D110" s="7">
        <f>IF(AND('Sectorizacion Racks'!$B110=B109,C109='Sectorizacion Racks'!$C110),D109+1,1)</f>
        <v>13</v>
      </c>
      <c r="E110" s="7" t="str">
        <f>+CONCATENATE('Sectorizacion Racks'!$C110,'Sectorizacion Racks'!$D110)</f>
        <v>B13</v>
      </c>
      <c r="F110" s="7" t="str">
        <f t="shared" si="1"/>
        <v>2B13</v>
      </c>
      <c r="G110" s="37">
        <v>30200.0</v>
      </c>
      <c r="H110" s="7" t="str">
        <f>IFERROR(VLOOKUP(G110,'Consulta Stock'!$E$2:$G$5087,3,0),"")</f>
        <v>CULINARIOS</v>
      </c>
      <c r="I110" s="7" t="str">
        <f>IFERROR(VLOOKUP('Sectorizacion Racks'!$G110,'Consulta Stock'!$E$2:$F$5447,2,FALSE),"")</f>
        <v>Crema MAGGI sabor Pollo Sobre 20 x 72 GRM</v>
      </c>
      <c r="J110" s="37">
        <v>216.0</v>
      </c>
      <c r="K110" s="37"/>
      <c r="L110" s="41">
        <v>46661.0</v>
      </c>
      <c r="M110" s="7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 ht="15.75" customHeight="1">
      <c r="A111" s="42">
        <v>110.0</v>
      </c>
      <c r="B111" s="42">
        <v>2.0</v>
      </c>
      <c r="C111" s="42" t="s">
        <v>249</v>
      </c>
      <c r="D111" s="42">
        <f>IF(AND('Sectorizacion Racks'!$B111=B110,C110='Sectorizacion Racks'!$C111),D110+1,1)</f>
        <v>14</v>
      </c>
      <c r="E111" s="42" t="str">
        <f>+CONCATENATE('Sectorizacion Racks'!$C111,'Sectorizacion Racks'!$D111)</f>
        <v>B14</v>
      </c>
      <c r="F111" s="42" t="str">
        <f t="shared" si="1"/>
        <v>2B14</v>
      </c>
      <c r="G111" s="43">
        <v>6210.0</v>
      </c>
      <c r="H111" s="42" t="str">
        <f>IFERROR(VLOOKUP(G111,'Consulta Stock'!$E$2:$G$5087,3,0),"")</f>
        <v>CULINARIOS</v>
      </c>
      <c r="I111" s="42" t="str">
        <f>IFERROR(VLOOKUP('Sectorizacion Racks'!$G111,'Consulta Stock'!$E$2:$F$5447,2,FALSE),"")</f>
        <v>MAGGI Base Para Cazuela 18x70g</v>
      </c>
      <c r="J111" s="43">
        <v>108.0</v>
      </c>
      <c r="K111" s="43"/>
      <c r="L111" s="44">
        <v>46447.0</v>
      </c>
      <c r="M111" s="42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 ht="15.75" customHeight="1">
      <c r="A112" s="7">
        <v>111.0</v>
      </c>
      <c r="B112" s="7">
        <v>2.0</v>
      </c>
      <c r="C112" s="7" t="s">
        <v>249</v>
      </c>
      <c r="D112" s="7">
        <f>IF(AND('Sectorizacion Racks'!$B112=B111,C111='Sectorizacion Racks'!$C112),D111+1,1)</f>
        <v>15</v>
      </c>
      <c r="E112" s="7" t="str">
        <f>+CONCATENATE('Sectorizacion Racks'!$C112,'Sectorizacion Racks'!$D112)</f>
        <v>B15</v>
      </c>
      <c r="F112" s="7" t="str">
        <f t="shared" si="1"/>
        <v>2B15</v>
      </c>
      <c r="G112" s="37">
        <v>81250.0</v>
      </c>
      <c r="H112" s="7" t="str">
        <f>IFERROR(VLOOKUP(G112,'Consulta Stock'!$E$2:$G$5087,3,0),"")</f>
        <v>OPPB</v>
      </c>
      <c r="I112" s="7" t="str">
        <f>IFERROR(VLOOKUP('Sectorizacion Racks'!$G112,'Consulta Stock'!$E$2:$F$5447,2,FALSE),"")</f>
        <v>Saborizante NESQUIK OPTISTAR Chocolate 18x180g</v>
      </c>
      <c r="J112" s="37">
        <v>72.0</v>
      </c>
      <c r="K112" s="37"/>
      <c r="L112" s="41">
        <v>46905.0</v>
      </c>
      <c r="M112" s="7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 ht="15.75" customHeight="1">
      <c r="A113" s="42">
        <v>112.0</v>
      </c>
      <c r="B113" s="42">
        <v>2.0</v>
      </c>
      <c r="C113" s="42" t="s">
        <v>249</v>
      </c>
      <c r="D113" s="42">
        <f>IF(AND('Sectorizacion Racks'!$B113=B112,C112='Sectorizacion Racks'!$C113),D112+1,1)</f>
        <v>16</v>
      </c>
      <c r="E113" s="42" t="str">
        <f>+CONCATENATE('Sectorizacion Racks'!$C113,'Sectorizacion Racks'!$D113)</f>
        <v>B16</v>
      </c>
      <c r="F113" s="42" t="str">
        <f t="shared" si="1"/>
        <v>2B16</v>
      </c>
      <c r="G113" s="43">
        <v>36535.0</v>
      </c>
      <c r="H113" s="42" t="str">
        <f>IFERROR(VLOOKUP(G113,'Consulta Stock'!$E$2:$G$5087,3,0),"")</f>
        <v>CAFES</v>
      </c>
      <c r="I113" s="42" t="str">
        <f>IFERROR(VLOOKUP('Sectorizacion Racks'!$G113,'Consulta Stock'!$E$2:$F$5447,2,FALSE),"")</f>
        <v>NESCAFE CAPPUCCINO 6(8x14g) N2 CL 6(8x14g)</v>
      </c>
      <c r="J113" s="43">
        <v>175.0</v>
      </c>
      <c r="K113" s="43"/>
      <c r="L113" s="44">
        <v>46508.0</v>
      </c>
      <c r="M113" s="42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 ht="15.75" customHeight="1">
      <c r="A114" s="7">
        <v>113.0</v>
      </c>
      <c r="B114" s="7">
        <v>2.0</v>
      </c>
      <c r="C114" s="7" t="s">
        <v>249</v>
      </c>
      <c r="D114" s="7">
        <f>IF(AND('Sectorizacion Racks'!$B114=B113,C113='Sectorizacion Racks'!$C114),D113+1,1)</f>
        <v>17</v>
      </c>
      <c r="E114" s="7" t="str">
        <f>+CONCATENATE('Sectorizacion Racks'!$C114,'Sectorizacion Racks'!$D114)</f>
        <v>B17</v>
      </c>
      <c r="F114" s="7" t="str">
        <f t="shared" si="1"/>
        <v>2B17</v>
      </c>
      <c r="G114" s="37">
        <v>7420.0</v>
      </c>
      <c r="H114" s="7" t="str">
        <f>IFERROR(VLOOKUP(G114,'Consulta Stock'!$E$2:$G$5087,3,0),"")</f>
        <v>Leche en Polvo</v>
      </c>
      <c r="I114" s="7" t="str">
        <f>IFERROR(VLOOKUP('Sectorizacion Racks'!$G114,'Consulta Stock'!$E$2:$F$5447,2,FALSE),"")</f>
        <v>NIDO LEP Instan 26MG PDQ 210x1350g CL</v>
      </c>
      <c r="J114" s="37">
        <v>1.0</v>
      </c>
      <c r="K114" s="37"/>
      <c r="L114" s="41">
        <v>46905.0</v>
      </c>
      <c r="M114" s="7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 ht="15.75" customHeight="1">
      <c r="A115" s="42">
        <v>114.0</v>
      </c>
      <c r="B115" s="42">
        <v>2.0</v>
      </c>
      <c r="C115" s="42" t="s">
        <v>249</v>
      </c>
      <c r="D115" s="42">
        <f>IF(AND('Sectorizacion Racks'!$B115=B114,C114='Sectorizacion Racks'!$C115),D114+1,1)</f>
        <v>18</v>
      </c>
      <c r="E115" s="42" t="str">
        <f>+CONCATENATE('Sectorizacion Racks'!$C115,'Sectorizacion Racks'!$D115)</f>
        <v>B18</v>
      </c>
      <c r="F115" s="42" t="str">
        <f t="shared" si="1"/>
        <v>2B18</v>
      </c>
      <c r="G115" s="43">
        <v>7420.0</v>
      </c>
      <c r="H115" s="42" t="str">
        <f>IFERROR(VLOOKUP(G115,'Consulta Stock'!$E$2:$G$5087,3,0),"")</f>
        <v>Leche en Polvo</v>
      </c>
      <c r="I115" s="42" t="str">
        <f>IFERROR(VLOOKUP('Sectorizacion Racks'!$G115,'Consulta Stock'!$E$2:$F$5447,2,FALSE),"")</f>
        <v>NIDO LEP Instan 26MG PDQ 210x1350g CL</v>
      </c>
      <c r="J115" s="43">
        <v>1.0</v>
      </c>
      <c r="K115" s="43"/>
      <c r="L115" s="44">
        <v>46905.0</v>
      </c>
      <c r="M115" s="42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 ht="15.75" customHeight="1">
      <c r="A116" s="7">
        <v>115.0</v>
      </c>
      <c r="B116" s="7">
        <v>2.0</v>
      </c>
      <c r="C116" s="7" t="s">
        <v>249</v>
      </c>
      <c r="D116" s="7">
        <f>IF(AND('Sectorizacion Racks'!$B116=B115,C115='Sectorizacion Racks'!$C116),D115+1,1)</f>
        <v>19</v>
      </c>
      <c r="E116" s="7" t="str">
        <f>+CONCATENATE('Sectorizacion Racks'!$C116,'Sectorizacion Racks'!$D116)</f>
        <v>B19</v>
      </c>
      <c r="F116" s="7" t="str">
        <f t="shared" si="1"/>
        <v>2B19</v>
      </c>
      <c r="G116" s="37">
        <v>38850.0</v>
      </c>
      <c r="H116" s="7" t="str">
        <f>IFERROR(VLOOKUP(G116,'Consulta Stock'!$E$2:$G$5087,3,0),"")</f>
        <v>CAFES</v>
      </c>
      <c r="I116" s="7" t="str">
        <f>IFERROR(VLOOKUP('Sectorizacion Racks'!$G116,'Consulta Stock'!$E$2:$F$5447,2,FALSE),"")</f>
        <v>Cafe NESCAFE Tradicion tarro 24x50g</v>
      </c>
      <c r="J116" s="37">
        <v>98.0</v>
      </c>
      <c r="K116" s="37"/>
      <c r="L116" s="41">
        <v>46844.0</v>
      </c>
      <c r="M116" s="7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 ht="15.75" customHeight="1">
      <c r="A117" s="42">
        <v>116.0</v>
      </c>
      <c r="B117" s="42">
        <v>2.0</v>
      </c>
      <c r="C117" s="42" t="s">
        <v>249</v>
      </c>
      <c r="D117" s="42">
        <f>IF(AND('Sectorizacion Racks'!$B117=B116,C116='Sectorizacion Racks'!$C117),D116+1,1)</f>
        <v>20</v>
      </c>
      <c r="E117" s="42" t="str">
        <f>+CONCATENATE('Sectorizacion Racks'!$C117,'Sectorizacion Racks'!$D117)</f>
        <v>B20</v>
      </c>
      <c r="F117" s="42" t="str">
        <f t="shared" si="1"/>
        <v>2B20</v>
      </c>
      <c r="G117" s="43">
        <v>94550.0</v>
      </c>
      <c r="H117" s="42" t="str">
        <f>IFERROR(VLOOKUP(G117,'Consulta Stock'!$E$2:$G$5087,3,0),"")</f>
        <v>Leche en Polvo</v>
      </c>
      <c r="I117" s="42" t="str">
        <f>IFERROR(VLOOKUP('Sectorizacion Racks'!$G117,'Consulta Stock'!$E$2:$F$5447,2,FALSE),"")</f>
        <v>NIDO Buen Dia LSP Softpack 12x130g</v>
      </c>
      <c r="J117" s="43">
        <v>180.0</v>
      </c>
      <c r="K117" s="43"/>
      <c r="L117" s="44">
        <v>46631.0</v>
      </c>
      <c r="M117" s="42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 ht="15.75" customHeight="1">
      <c r="A118" s="7">
        <v>117.0</v>
      </c>
      <c r="B118" s="7">
        <v>2.0</v>
      </c>
      <c r="C118" s="7" t="s">
        <v>249</v>
      </c>
      <c r="D118" s="7">
        <f>IF(AND('Sectorizacion Racks'!$B118=B117,C117='Sectorizacion Racks'!$C118),D117+1,1)</f>
        <v>21</v>
      </c>
      <c r="E118" s="7" t="str">
        <f>+CONCATENATE('Sectorizacion Racks'!$C118,'Sectorizacion Racks'!$D118)</f>
        <v>B21</v>
      </c>
      <c r="F118" s="7" t="str">
        <f t="shared" si="1"/>
        <v>2B21</v>
      </c>
      <c r="G118" s="37">
        <v>90630.0</v>
      </c>
      <c r="H118" s="7" t="str">
        <f>IFERROR(VLOOKUP(G118,'Consulta Stock'!$E$2:$G$5087,3,0),"")</f>
        <v>CULINARIOS</v>
      </c>
      <c r="I118" s="7" t="str">
        <f>IFERROR(VLOOKUP('Sectorizacion Racks'!$G118,'Consulta Stock'!$E$2:$F$5447,2,FALSE),"")</f>
        <v>MAGGI Sopa Costilla 20x60g N2 CL</v>
      </c>
      <c r="J118" s="37">
        <v>216.0</v>
      </c>
      <c r="K118" s="37"/>
      <c r="L118" s="41">
        <v>46631.0</v>
      </c>
      <c r="M118" s="7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 ht="15.75" customHeight="1">
      <c r="A119" s="42">
        <v>118.0</v>
      </c>
      <c r="B119" s="42">
        <v>2.0</v>
      </c>
      <c r="C119" s="42" t="s">
        <v>249</v>
      </c>
      <c r="D119" s="42">
        <f>IF(AND('Sectorizacion Racks'!$B119=B118,C118='Sectorizacion Racks'!$C119),D118+1,1)</f>
        <v>22</v>
      </c>
      <c r="E119" s="42" t="str">
        <f>+CONCATENATE('Sectorizacion Racks'!$C119,'Sectorizacion Racks'!$D119)</f>
        <v>B22</v>
      </c>
      <c r="F119" s="42" t="str">
        <f t="shared" si="1"/>
        <v>2B22</v>
      </c>
      <c r="G119" s="43">
        <v>90630.0</v>
      </c>
      <c r="H119" s="42" t="str">
        <f>IFERROR(VLOOKUP(G119,'Consulta Stock'!$E$2:$G$5087,3,0),"")</f>
        <v>CULINARIOS</v>
      </c>
      <c r="I119" s="42" t="str">
        <f>IFERROR(VLOOKUP('Sectorizacion Racks'!$G119,'Consulta Stock'!$E$2:$F$5447,2,FALSE),"")</f>
        <v>MAGGI Sopa Costilla 20x60g N2 CL</v>
      </c>
      <c r="J119" s="43">
        <v>216.0</v>
      </c>
      <c r="K119" s="43"/>
      <c r="L119" s="44">
        <v>46631.0</v>
      </c>
      <c r="M119" s="42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 ht="15.75" customHeight="1">
      <c r="A120" s="7">
        <v>119.0</v>
      </c>
      <c r="B120" s="7">
        <v>2.0</v>
      </c>
      <c r="C120" s="7" t="s">
        <v>249</v>
      </c>
      <c r="D120" s="7">
        <f>IF(AND('Sectorizacion Racks'!$B120=B119,C119='Sectorizacion Racks'!$C120),D119+1,1)</f>
        <v>23</v>
      </c>
      <c r="E120" s="7" t="str">
        <f>+CONCATENATE('Sectorizacion Racks'!$C120,'Sectorizacion Racks'!$D120)</f>
        <v>B23</v>
      </c>
      <c r="F120" s="7" t="str">
        <f t="shared" si="1"/>
        <v>2B23</v>
      </c>
      <c r="G120" s="37">
        <v>38850.0</v>
      </c>
      <c r="H120" s="7" t="str">
        <f>IFERROR(VLOOKUP(G120,'Consulta Stock'!$E$2:$G$5087,3,0),"")</f>
        <v>CAFES</v>
      </c>
      <c r="I120" s="7" t="str">
        <f>IFERROR(VLOOKUP('Sectorizacion Racks'!$G120,'Consulta Stock'!$E$2:$F$5447,2,FALSE),"")</f>
        <v>Cafe NESCAFE Tradicion tarro 24x50g</v>
      </c>
      <c r="J120" s="37">
        <v>98.0</v>
      </c>
      <c r="K120" s="37"/>
      <c r="L120" s="41">
        <v>46844.0</v>
      </c>
      <c r="M120" s="7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 ht="15.75" customHeight="1">
      <c r="A121" s="42">
        <v>120.0</v>
      </c>
      <c r="B121" s="42">
        <v>2.0</v>
      </c>
      <c r="C121" s="42" t="s">
        <v>249</v>
      </c>
      <c r="D121" s="42">
        <f>IF(AND('Sectorizacion Racks'!$B121=B120,C120='Sectorizacion Racks'!$C121),D120+1,1)</f>
        <v>24</v>
      </c>
      <c r="E121" s="42" t="str">
        <f>+CONCATENATE('Sectorizacion Racks'!$C121,'Sectorizacion Racks'!$D121)</f>
        <v>B24</v>
      </c>
      <c r="F121" s="42" t="str">
        <f t="shared" si="1"/>
        <v>2B24</v>
      </c>
      <c r="G121" s="43">
        <v>65820.0</v>
      </c>
      <c r="H121" s="42" t="str">
        <f>IFERROR(VLOOKUP(G121,'Consulta Stock'!$E$2:$G$5087,3,0),"")</f>
        <v>Leche en Polvo</v>
      </c>
      <c r="I121" s="42" t="str">
        <f>IFERROR(VLOOKUP('Sectorizacion Racks'!$G121,'Consulta Stock'!$E$2:$F$5447,2,FALSE),"")</f>
        <v>NIDO Buen Dia LSP Softpack 12x700g</v>
      </c>
      <c r="J121" s="43">
        <v>32.0</v>
      </c>
      <c r="K121" s="43"/>
      <c r="L121" s="44">
        <v>46600.0</v>
      </c>
      <c r="M121" s="42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 ht="15.75" customHeight="1">
      <c r="A122" s="7">
        <v>121.0</v>
      </c>
      <c r="B122" s="7">
        <v>2.0</v>
      </c>
      <c r="C122" s="7" t="s">
        <v>468</v>
      </c>
      <c r="D122" s="7">
        <f>IF(AND('Sectorizacion Racks'!$B122=B121,C121='Sectorizacion Racks'!$C122),D121+1,1)</f>
        <v>1</v>
      </c>
      <c r="E122" s="7" t="str">
        <f>+CONCATENATE('Sectorizacion Racks'!$C122,'Sectorizacion Racks'!$D122)</f>
        <v>C1</v>
      </c>
      <c r="F122" s="7" t="str">
        <f t="shared" si="1"/>
        <v>2C1</v>
      </c>
      <c r="G122" s="37">
        <v>38850.0</v>
      </c>
      <c r="H122" s="7" t="str">
        <f>IFERROR(VLOOKUP(G122,'Consulta Stock'!$E$2:$G$5087,3,0),"")</f>
        <v>CAFES</v>
      </c>
      <c r="I122" s="7" t="str">
        <f>IFERROR(VLOOKUP('Sectorizacion Racks'!$G122,'Consulta Stock'!$E$2:$F$5447,2,FALSE),"")</f>
        <v>Cafe NESCAFE Tradicion tarro 24x50g</v>
      </c>
      <c r="J122" s="37">
        <v>98.0</v>
      </c>
      <c r="K122" s="37"/>
      <c r="L122" s="41">
        <v>46844.0</v>
      </c>
      <c r="M122" s="7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 ht="15.75" customHeight="1">
      <c r="A123" s="42">
        <v>122.0</v>
      </c>
      <c r="B123" s="42">
        <v>2.0</v>
      </c>
      <c r="C123" s="42" t="s">
        <v>468</v>
      </c>
      <c r="D123" s="42">
        <f>IF(AND('Sectorizacion Racks'!$B123=B122,C122='Sectorizacion Racks'!$C123),D122+1,1)</f>
        <v>2</v>
      </c>
      <c r="E123" s="42" t="str">
        <f>+CONCATENATE('Sectorizacion Racks'!$C123,'Sectorizacion Racks'!$D123)</f>
        <v>C2</v>
      </c>
      <c r="F123" s="42" t="str">
        <f t="shared" si="1"/>
        <v>2C2</v>
      </c>
      <c r="G123" s="43">
        <v>38850.0</v>
      </c>
      <c r="H123" s="42" t="str">
        <f>IFERROR(VLOOKUP(G123,'Consulta Stock'!$E$2:$G$5087,3,0),"")</f>
        <v>CAFES</v>
      </c>
      <c r="I123" s="42" t="str">
        <f>IFERROR(VLOOKUP('Sectorizacion Racks'!$G123,'Consulta Stock'!$E$2:$F$5447,2,FALSE),"")</f>
        <v>Cafe NESCAFE Tradicion tarro 24x50g</v>
      </c>
      <c r="J123" s="43">
        <v>98.0</v>
      </c>
      <c r="K123" s="43"/>
      <c r="L123" s="44">
        <v>46844.0</v>
      </c>
      <c r="M123" s="42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 ht="15.75" customHeight="1">
      <c r="A124" s="7">
        <v>123.0</v>
      </c>
      <c r="B124" s="7">
        <v>2.0</v>
      </c>
      <c r="C124" s="7" t="s">
        <v>468</v>
      </c>
      <c r="D124" s="7">
        <f>IF(AND('Sectorizacion Racks'!$B124=B123,C123='Sectorizacion Racks'!$C124),D123+1,1)</f>
        <v>3</v>
      </c>
      <c r="E124" s="7" t="str">
        <f>+CONCATENATE('Sectorizacion Racks'!$C124,'Sectorizacion Racks'!$D124)</f>
        <v>C3</v>
      </c>
      <c r="F124" s="7" t="str">
        <f t="shared" si="1"/>
        <v>2C3</v>
      </c>
      <c r="G124" s="37">
        <v>38850.0</v>
      </c>
      <c r="H124" s="7" t="str">
        <f>IFERROR(VLOOKUP(G124,'Consulta Stock'!$E$2:$G$5087,3,0),"")</f>
        <v>CAFES</v>
      </c>
      <c r="I124" s="7" t="str">
        <f>IFERROR(VLOOKUP('Sectorizacion Racks'!$G124,'Consulta Stock'!$E$2:$F$5447,2,FALSE),"")</f>
        <v>Cafe NESCAFE Tradicion tarro 24x50g</v>
      </c>
      <c r="J124" s="37">
        <v>98.0</v>
      </c>
      <c r="K124" s="37"/>
      <c r="L124" s="41">
        <v>46844.0</v>
      </c>
      <c r="M124" s="7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 ht="15.75" customHeight="1">
      <c r="A125" s="42">
        <v>124.0</v>
      </c>
      <c r="B125" s="42">
        <v>2.0</v>
      </c>
      <c r="C125" s="42" t="s">
        <v>468</v>
      </c>
      <c r="D125" s="42">
        <f>IF(AND('Sectorizacion Racks'!$B125=B124,C124='Sectorizacion Racks'!$C125),D124+1,1)</f>
        <v>4</v>
      </c>
      <c r="E125" s="42" t="str">
        <f>+CONCATENATE('Sectorizacion Racks'!$C125,'Sectorizacion Racks'!$D125)</f>
        <v>C4</v>
      </c>
      <c r="F125" s="42" t="str">
        <f t="shared" si="1"/>
        <v>2C4</v>
      </c>
      <c r="G125" s="43"/>
      <c r="H125" s="42" t="str">
        <f>IFERROR(VLOOKUP(G125,'Consulta Stock'!$E$2:$G$5087,3,0),"")</f>
        <v/>
      </c>
      <c r="I125" s="42" t="str">
        <f>IFERROR(VLOOKUP('Sectorizacion Racks'!$G125,'Consulta Stock'!$E$2:$F$5447,2,FALSE),"")</f>
        <v/>
      </c>
      <c r="J125" s="43"/>
      <c r="K125" s="43"/>
      <c r="L125" s="44"/>
      <c r="M125" s="42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 ht="15.75" customHeight="1">
      <c r="A126" s="7">
        <v>125.0</v>
      </c>
      <c r="B126" s="7">
        <v>2.0</v>
      </c>
      <c r="C126" s="7" t="s">
        <v>468</v>
      </c>
      <c r="D126" s="7">
        <f>IF(AND('Sectorizacion Racks'!$B126=B125,C125='Sectorizacion Racks'!$C126),D125+1,1)</f>
        <v>5</v>
      </c>
      <c r="E126" s="7" t="str">
        <f>+CONCATENATE('Sectorizacion Racks'!$C126,'Sectorizacion Racks'!$D126)</f>
        <v>C5</v>
      </c>
      <c r="F126" s="7" t="str">
        <f t="shared" si="1"/>
        <v>2C5</v>
      </c>
      <c r="G126" s="37"/>
      <c r="H126" s="7" t="str">
        <f>IFERROR(VLOOKUP(G126,'Consulta Stock'!$E$2:$G$5087,3,0),"")</f>
        <v/>
      </c>
      <c r="I126" s="7" t="str">
        <f>IFERROR(VLOOKUP('Sectorizacion Racks'!$G126,'Consulta Stock'!$E$2:$F$5447,2,FALSE),"")</f>
        <v/>
      </c>
      <c r="J126" s="37"/>
      <c r="K126" s="37"/>
      <c r="L126" s="41"/>
      <c r="M126" s="7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 ht="15.75" customHeight="1">
      <c r="A127" s="42">
        <v>126.0</v>
      </c>
      <c r="B127" s="42">
        <v>2.0</v>
      </c>
      <c r="C127" s="42" t="s">
        <v>468</v>
      </c>
      <c r="D127" s="42">
        <f>IF(AND('Sectorizacion Racks'!$B127=B126,C126='Sectorizacion Racks'!$C127),D126+1,1)</f>
        <v>6</v>
      </c>
      <c r="E127" s="42" t="str">
        <f>+CONCATENATE('Sectorizacion Racks'!$C127,'Sectorizacion Racks'!$D127)</f>
        <v>C6</v>
      </c>
      <c r="F127" s="42" t="str">
        <f t="shared" si="1"/>
        <v>2C6</v>
      </c>
      <c r="G127" s="43">
        <v>5480.0</v>
      </c>
      <c r="H127" s="42" t="str">
        <f>IFERROR(VLOOKUP(G127,'Consulta Stock'!$E$2:$G$5087,3,0),"")</f>
        <v>CULINARIOS</v>
      </c>
      <c r="I127" s="42" t="str">
        <f>IFERROR(VLOOKUP('Sectorizacion Racks'!$G127,'Consulta Stock'!$E$2:$F$5447,2,FALSE),"")</f>
        <v>MAGGI SOPA Pollo Fideos 20x70g</v>
      </c>
      <c r="J127" s="43">
        <v>216.0</v>
      </c>
      <c r="K127" s="43"/>
      <c r="L127" s="44">
        <v>46631.0</v>
      </c>
      <c r="M127" s="42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 ht="15.75" customHeight="1">
      <c r="A128" s="7">
        <v>127.0</v>
      </c>
      <c r="B128" s="7">
        <v>2.0</v>
      </c>
      <c r="C128" s="7" t="s">
        <v>468</v>
      </c>
      <c r="D128" s="7">
        <f>IF(AND('Sectorizacion Racks'!$B128=B127,C127='Sectorizacion Racks'!$C128),D127+1,1)</f>
        <v>7</v>
      </c>
      <c r="E128" s="7" t="str">
        <f>+CONCATENATE('Sectorizacion Racks'!$C128,'Sectorizacion Racks'!$D128)</f>
        <v>C7</v>
      </c>
      <c r="F128" s="7" t="str">
        <f t="shared" si="1"/>
        <v>2C7</v>
      </c>
      <c r="G128" s="37">
        <v>36602.0</v>
      </c>
      <c r="H128" s="7" t="str">
        <f>IFERROR(VLOOKUP(G128,'Consulta Stock'!$E$2:$G$5087,3,0),"")</f>
        <v>CAFES</v>
      </c>
      <c r="I128" s="7" t="str">
        <f>IFERROR(VLOOKUP('Sectorizacion Racks'!$G128,'Consulta Stock'!$E$2:$F$5447,2,FALSE),"")</f>
        <v>NESCAFE Moka 6(8x18g) N2 CL 6(8x18g)</v>
      </c>
      <c r="J128" s="37">
        <v>175.0</v>
      </c>
      <c r="K128" s="37"/>
      <c r="L128" s="41">
        <v>46447.0</v>
      </c>
      <c r="M128" s="7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 ht="15.75" customHeight="1">
      <c r="A129" s="42">
        <v>128.0</v>
      </c>
      <c r="B129" s="42">
        <v>2.0</v>
      </c>
      <c r="C129" s="42" t="s">
        <v>468</v>
      </c>
      <c r="D129" s="42">
        <f>IF(AND('Sectorizacion Racks'!$B129=B128,C128='Sectorizacion Racks'!$C129),D128+1,1)</f>
        <v>8</v>
      </c>
      <c r="E129" s="42" t="str">
        <f>+CONCATENATE('Sectorizacion Racks'!$C129,'Sectorizacion Racks'!$D129)</f>
        <v>C8</v>
      </c>
      <c r="F129" s="42" t="str">
        <f t="shared" si="1"/>
        <v>2C8</v>
      </c>
      <c r="G129" s="43">
        <v>67290.0</v>
      </c>
      <c r="H129" s="42" t="str">
        <f>IFERROR(VLOOKUP(G129,'Consulta Stock'!$E$2:$G$5087,3,0),"")</f>
        <v>CULINARIOS</v>
      </c>
      <c r="I129" s="42" t="str">
        <f>IFERROR(VLOOKUP('Sectorizacion Racks'!$G129,'Consulta Stock'!$E$2:$F$5447,2,FALSE),"")</f>
        <v>MAGGI Pure de Papas 12x187g CL 12x187g</v>
      </c>
      <c r="J129" s="43">
        <v>50.0</v>
      </c>
      <c r="K129" s="43"/>
      <c r="L129" s="44">
        <v>46569.0</v>
      </c>
      <c r="M129" s="42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 ht="15.75" customHeight="1">
      <c r="A130" s="7">
        <v>129.0</v>
      </c>
      <c r="B130" s="7">
        <v>2.0</v>
      </c>
      <c r="C130" s="7" t="s">
        <v>468</v>
      </c>
      <c r="D130" s="7">
        <f>IF(AND('Sectorizacion Racks'!$B130=B129,C129='Sectorizacion Racks'!$C130),D129+1,1)</f>
        <v>9</v>
      </c>
      <c r="E130" s="7" t="str">
        <f>+CONCATENATE('Sectorizacion Racks'!$C130,'Sectorizacion Racks'!$D130)</f>
        <v>C9</v>
      </c>
      <c r="F130" s="7" t="str">
        <f t="shared" si="1"/>
        <v>2C9</v>
      </c>
      <c r="G130" s="37">
        <v>67290.0</v>
      </c>
      <c r="H130" s="7" t="str">
        <f>IFERROR(VLOOKUP(G130,'Consulta Stock'!$E$2:$G$5087,3,0),"")</f>
        <v>CULINARIOS</v>
      </c>
      <c r="I130" s="7" t="str">
        <f>IFERROR(VLOOKUP('Sectorizacion Racks'!$G130,'Consulta Stock'!$E$2:$F$5447,2,FALSE),"")</f>
        <v>MAGGI Pure de Papas 12x187g CL 12x187g</v>
      </c>
      <c r="J130" s="37">
        <v>50.0</v>
      </c>
      <c r="K130" s="37"/>
      <c r="L130" s="41">
        <v>46569.0</v>
      </c>
      <c r="M130" s="7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 ht="15.75" customHeight="1">
      <c r="A131" s="42">
        <v>130.0</v>
      </c>
      <c r="B131" s="42">
        <v>2.0</v>
      </c>
      <c r="C131" s="42" t="s">
        <v>468</v>
      </c>
      <c r="D131" s="42">
        <f>IF(AND('Sectorizacion Racks'!$B131=B130,C130='Sectorizacion Racks'!$C131),D130+1,1)</f>
        <v>10</v>
      </c>
      <c r="E131" s="42" t="str">
        <f>+CONCATENATE('Sectorizacion Racks'!$C131,'Sectorizacion Racks'!$D131)</f>
        <v>C10</v>
      </c>
      <c r="F131" s="42" t="str">
        <f t="shared" si="1"/>
        <v>2C10</v>
      </c>
      <c r="G131" s="43">
        <v>5480.0</v>
      </c>
      <c r="H131" s="42" t="str">
        <f>IFERROR(VLOOKUP(G131,'Consulta Stock'!$E$2:$G$5087,3,0),"")</f>
        <v>CULINARIOS</v>
      </c>
      <c r="I131" s="42" t="str">
        <f>IFERROR(VLOOKUP('Sectorizacion Racks'!$G131,'Consulta Stock'!$E$2:$F$5447,2,FALSE),"")</f>
        <v>MAGGI SOPA Pollo Fideos 20x70g</v>
      </c>
      <c r="J131" s="43">
        <v>216.0</v>
      </c>
      <c r="K131" s="43"/>
      <c r="L131" s="44">
        <v>46631.0</v>
      </c>
      <c r="M131" s="42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 ht="15.75" customHeight="1">
      <c r="A132" s="7">
        <v>131.0</v>
      </c>
      <c r="B132" s="7">
        <v>2.0</v>
      </c>
      <c r="C132" s="7" t="s">
        <v>468</v>
      </c>
      <c r="D132" s="7">
        <f>IF(AND('Sectorizacion Racks'!$B132=B131,C131='Sectorizacion Racks'!$C132),D131+1,1)</f>
        <v>11</v>
      </c>
      <c r="E132" s="7" t="str">
        <f>+CONCATENATE('Sectorizacion Racks'!$C132,'Sectorizacion Racks'!$D132)</f>
        <v>C11</v>
      </c>
      <c r="F132" s="7" t="str">
        <f t="shared" si="1"/>
        <v>2C11</v>
      </c>
      <c r="G132" s="37">
        <v>5480.0</v>
      </c>
      <c r="H132" s="7" t="str">
        <f>IFERROR(VLOOKUP(G132,'Consulta Stock'!$E$2:$G$5087,3,0),"")</f>
        <v>CULINARIOS</v>
      </c>
      <c r="I132" s="7" t="str">
        <f>IFERROR(VLOOKUP('Sectorizacion Racks'!$G132,'Consulta Stock'!$E$2:$F$5447,2,FALSE),"")</f>
        <v>MAGGI SOPA Pollo Fideos 20x70g</v>
      </c>
      <c r="J132" s="37">
        <v>216.0</v>
      </c>
      <c r="K132" s="37"/>
      <c r="L132" s="41">
        <v>46631.0</v>
      </c>
      <c r="M132" s="7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 ht="15.75" customHeight="1">
      <c r="A133" s="42">
        <v>132.0</v>
      </c>
      <c r="B133" s="42">
        <v>2.0</v>
      </c>
      <c r="C133" s="42" t="s">
        <v>468</v>
      </c>
      <c r="D133" s="42">
        <f>IF(AND('Sectorizacion Racks'!$B133=B132,C132='Sectorizacion Racks'!$C133),D132+1,1)</f>
        <v>12</v>
      </c>
      <c r="E133" s="42" t="str">
        <f>+CONCATENATE('Sectorizacion Racks'!$C133,'Sectorizacion Racks'!$D133)</f>
        <v>C12</v>
      </c>
      <c r="F133" s="42" t="str">
        <f t="shared" si="1"/>
        <v>2C12</v>
      </c>
      <c r="G133" s="43">
        <v>50940.0</v>
      </c>
      <c r="H133" s="42" t="str">
        <f>IFERROR(VLOOKUP(G133,'Consulta Stock'!$E$2:$G$5087,3,0),"")</f>
        <v>CAFES</v>
      </c>
      <c r="I133" s="42" t="str">
        <f>IFERROR(VLOOKUP('Sectorizacion Racks'!$G133,'Consulta Stock'!$E$2:$F$5447,2,FALSE),"")</f>
        <v>Cafe NESCAFE Tradicion tarro 12X400G</v>
      </c>
      <c r="J133" s="43">
        <v>30.0</v>
      </c>
      <c r="K133" s="43"/>
      <c r="L133" s="44">
        <v>46905.0</v>
      </c>
      <c r="M133" s="42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 ht="15.75" customHeight="1">
      <c r="A134" s="7">
        <v>133.0</v>
      </c>
      <c r="B134" s="7">
        <v>2.0</v>
      </c>
      <c r="C134" s="7" t="s">
        <v>468</v>
      </c>
      <c r="D134" s="7">
        <f>IF(AND('Sectorizacion Racks'!$B134=B133,C133='Sectorizacion Racks'!$C134),D133+1,1)</f>
        <v>13</v>
      </c>
      <c r="E134" s="7" t="str">
        <f>+CONCATENATE('Sectorizacion Racks'!$C134,'Sectorizacion Racks'!$D134)</f>
        <v>C13</v>
      </c>
      <c r="F134" s="7" t="str">
        <f t="shared" si="1"/>
        <v>2C13</v>
      </c>
      <c r="G134" s="37"/>
      <c r="H134" s="7" t="str">
        <f>IFERROR(VLOOKUP(G134,'Consulta Stock'!$E$2:$G$5087,3,0),"")</f>
        <v/>
      </c>
      <c r="I134" s="7" t="str">
        <f>IFERROR(VLOOKUP('Sectorizacion Racks'!$G134,'Consulta Stock'!$E$2:$F$5447,2,FALSE),"")</f>
        <v/>
      </c>
      <c r="J134" s="37"/>
      <c r="K134" s="37"/>
      <c r="L134" s="41"/>
      <c r="M134" s="7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 ht="15.75" customHeight="1">
      <c r="A135" s="42">
        <v>134.0</v>
      </c>
      <c r="B135" s="42">
        <v>2.0</v>
      </c>
      <c r="C135" s="42" t="s">
        <v>468</v>
      </c>
      <c r="D135" s="42">
        <f>IF(AND('Sectorizacion Racks'!$B135=B134,C134='Sectorizacion Racks'!$C135),D134+1,1)</f>
        <v>14</v>
      </c>
      <c r="E135" s="42" t="str">
        <f>+CONCATENATE('Sectorizacion Racks'!$C135,'Sectorizacion Racks'!$D135)</f>
        <v>C14</v>
      </c>
      <c r="F135" s="42" t="str">
        <f t="shared" si="1"/>
        <v>2C14</v>
      </c>
      <c r="G135" s="43">
        <v>25770.0</v>
      </c>
      <c r="H135" s="42" t="str">
        <f>IFERROR(VLOOKUP(G135,'Consulta Stock'!$E$2:$G$5087,3,0),"")</f>
        <v>CEREALES PARA EL DESAYUNO</v>
      </c>
      <c r="I135" s="42" t="str">
        <f>IFERROR(VLOOKUP('Sectorizacion Racks'!$G135,'Consulta Stock'!$E$2:$F$5447,2,FALSE),"")</f>
        <v>Cereal MILO 60 x 30g</v>
      </c>
      <c r="J135" s="43">
        <v>72.0</v>
      </c>
      <c r="K135" s="43"/>
      <c r="L135" s="44">
        <v>46357.0</v>
      </c>
      <c r="M135" s="42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 ht="15.75" customHeight="1">
      <c r="A136" s="7">
        <v>135.0</v>
      </c>
      <c r="B136" s="7">
        <v>2.0</v>
      </c>
      <c r="C136" s="7" t="s">
        <v>468</v>
      </c>
      <c r="D136" s="7">
        <f>IF(AND('Sectorizacion Racks'!$B136=B135,C135='Sectorizacion Racks'!$C136),D135+1,1)</f>
        <v>15</v>
      </c>
      <c r="E136" s="7" t="str">
        <f>+CONCATENATE('Sectorizacion Racks'!$C136,'Sectorizacion Racks'!$D136)</f>
        <v>C15</v>
      </c>
      <c r="F136" s="7" t="str">
        <f t="shared" si="1"/>
        <v>2C15</v>
      </c>
      <c r="G136" s="37">
        <v>62620.0</v>
      </c>
      <c r="H136" s="7" t="str">
        <f>IFERROR(VLOOKUP(G136,'Consulta Stock'!$E$2:$G$5087,3,0),"")</f>
        <v>CEREALES PARA EL DESAYUNO</v>
      </c>
      <c r="I136" s="7" t="str">
        <f>IFERROR(VLOOKUP('Sectorizacion Racks'!$G136,'Consulta Stock'!$E$2:$F$5447,2,FALSE),"")</f>
        <v>CHOCAPIC Cer N1 CL 18x350g</v>
      </c>
      <c r="J136" s="37">
        <v>48.0</v>
      </c>
      <c r="K136" s="37"/>
      <c r="L136" s="41">
        <v>46478.0</v>
      </c>
      <c r="M136" s="7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 ht="15.75" customHeight="1">
      <c r="A137" s="42">
        <v>136.0</v>
      </c>
      <c r="B137" s="42">
        <v>2.0</v>
      </c>
      <c r="C137" s="42" t="s">
        <v>468</v>
      </c>
      <c r="D137" s="42">
        <f>IF(AND('Sectorizacion Racks'!$B137=B136,C136='Sectorizacion Racks'!$C137),D136+1,1)</f>
        <v>16</v>
      </c>
      <c r="E137" s="42" t="str">
        <f>+CONCATENATE('Sectorizacion Racks'!$C137,'Sectorizacion Racks'!$D137)</f>
        <v>C16</v>
      </c>
      <c r="F137" s="42" t="str">
        <f t="shared" si="1"/>
        <v>2C16</v>
      </c>
      <c r="G137" s="43">
        <v>50940.0</v>
      </c>
      <c r="H137" s="42" t="str">
        <f>IFERROR(VLOOKUP(G137,'Consulta Stock'!$E$2:$G$5087,3,0),"")</f>
        <v>CAFES</v>
      </c>
      <c r="I137" s="42" t="str">
        <f>IFERROR(VLOOKUP('Sectorizacion Racks'!$G137,'Consulta Stock'!$E$2:$F$5447,2,FALSE),"")</f>
        <v>Cafe NESCAFE Tradicion tarro 12X400G</v>
      </c>
      <c r="J137" s="43">
        <v>30.0</v>
      </c>
      <c r="K137" s="43"/>
      <c r="L137" s="44">
        <v>46905.0</v>
      </c>
      <c r="M137" s="42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 ht="15.75" customHeight="1">
      <c r="A138" s="7">
        <v>137.0</v>
      </c>
      <c r="B138" s="7">
        <v>2.0</v>
      </c>
      <c r="C138" s="7" t="s">
        <v>468</v>
      </c>
      <c r="D138" s="7">
        <f>IF(AND('Sectorizacion Racks'!$B138=B137,C137='Sectorizacion Racks'!$C138),D137+1,1)</f>
        <v>17</v>
      </c>
      <c r="E138" s="7" t="str">
        <f>+CONCATENATE('Sectorizacion Racks'!$C138,'Sectorizacion Racks'!$D138)</f>
        <v>C17</v>
      </c>
      <c r="F138" s="7" t="str">
        <f t="shared" si="1"/>
        <v>2C17</v>
      </c>
      <c r="G138" s="37">
        <v>65820.0</v>
      </c>
      <c r="H138" s="7" t="str">
        <f>IFERROR(VLOOKUP(G138,'Consulta Stock'!$E$2:$G$5087,3,0),"")</f>
        <v>Leche en Polvo</v>
      </c>
      <c r="I138" s="7" t="str">
        <f>IFERROR(VLOOKUP('Sectorizacion Racks'!$G138,'Consulta Stock'!$E$2:$F$5447,2,FALSE),"")</f>
        <v>NIDO Buen Dia LSP Softpack 12x700g</v>
      </c>
      <c r="J138" s="37">
        <v>32.0</v>
      </c>
      <c r="K138" s="37"/>
      <c r="L138" s="41">
        <v>46569.0</v>
      </c>
      <c r="M138" s="7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 ht="15.75" customHeight="1">
      <c r="A139" s="42">
        <v>138.0</v>
      </c>
      <c r="B139" s="42">
        <v>2.0</v>
      </c>
      <c r="C139" s="42" t="s">
        <v>468</v>
      </c>
      <c r="D139" s="42">
        <f>IF(AND('Sectorizacion Racks'!$B139=B138,C138='Sectorizacion Racks'!$C139),D138+1,1)</f>
        <v>18</v>
      </c>
      <c r="E139" s="42" t="str">
        <f>+CONCATENATE('Sectorizacion Racks'!$C139,'Sectorizacion Racks'!$D139)</f>
        <v>C18</v>
      </c>
      <c r="F139" s="42" t="str">
        <f t="shared" si="1"/>
        <v>2C18</v>
      </c>
      <c r="G139" s="43">
        <v>50810.0</v>
      </c>
      <c r="H139" s="42" t="str">
        <f>IFERROR(VLOOKUP(G139,'Consulta Stock'!$E$2:$G$5087,3,0),"")</f>
        <v>CAFES</v>
      </c>
      <c r="I139" s="42" t="str">
        <f>IFERROR(VLOOKUP('Sectorizacion Racks'!$G139,'Consulta Stock'!$E$2:$F$5447,2,FALSE),"")</f>
        <v>Cafe NESCAFE 3 en 1 24(8X24G)</v>
      </c>
      <c r="J139" s="43">
        <v>60.0</v>
      </c>
      <c r="K139" s="43"/>
      <c r="L139" s="44">
        <v>46508.0</v>
      </c>
      <c r="M139" s="42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 ht="15.75" customHeight="1">
      <c r="A140" s="7">
        <v>139.0</v>
      </c>
      <c r="B140" s="7">
        <v>2.0</v>
      </c>
      <c r="C140" s="7" t="s">
        <v>468</v>
      </c>
      <c r="D140" s="7">
        <f>IF(AND('Sectorizacion Racks'!$B140=B139,C139='Sectorizacion Racks'!$C140),D139+1,1)</f>
        <v>19</v>
      </c>
      <c r="E140" s="7" t="str">
        <f>+CONCATENATE('Sectorizacion Racks'!$C140,'Sectorizacion Racks'!$D140)</f>
        <v>C19</v>
      </c>
      <c r="F140" s="7" t="str">
        <f t="shared" si="1"/>
        <v>2C19</v>
      </c>
      <c r="G140" s="37">
        <v>50810.0</v>
      </c>
      <c r="H140" s="7" t="str">
        <f>IFERROR(VLOOKUP(G140,'Consulta Stock'!$E$2:$G$5087,3,0),"")</f>
        <v>CAFES</v>
      </c>
      <c r="I140" s="7" t="str">
        <f>IFERROR(VLOOKUP('Sectorizacion Racks'!$G140,'Consulta Stock'!$E$2:$F$5447,2,FALSE),"")</f>
        <v>Cafe NESCAFE 3 en 1 24(8X24G)</v>
      </c>
      <c r="J140" s="37">
        <v>60.0</v>
      </c>
      <c r="K140" s="37"/>
      <c r="L140" s="41">
        <v>46508.0</v>
      </c>
      <c r="M140" s="7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 ht="15.75" customHeight="1">
      <c r="A141" s="42">
        <v>140.0</v>
      </c>
      <c r="B141" s="42">
        <v>2.0</v>
      </c>
      <c r="C141" s="42" t="s">
        <v>468</v>
      </c>
      <c r="D141" s="42">
        <f>IF(AND('Sectorizacion Racks'!$B141=B140,C140='Sectorizacion Racks'!$C141),D140+1,1)</f>
        <v>20</v>
      </c>
      <c r="E141" s="42" t="str">
        <f>+CONCATENATE('Sectorizacion Racks'!$C141,'Sectorizacion Racks'!$D141)</f>
        <v>C20</v>
      </c>
      <c r="F141" s="42" t="str">
        <f t="shared" si="1"/>
        <v>2C20</v>
      </c>
      <c r="G141" s="43">
        <v>50940.0</v>
      </c>
      <c r="H141" s="42" t="str">
        <f>IFERROR(VLOOKUP(G141,'Consulta Stock'!$E$2:$G$5087,3,0),"")</f>
        <v>CAFES</v>
      </c>
      <c r="I141" s="42" t="str">
        <f>IFERROR(VLOOKUP('Sectorizacion Racks'!$G141,'Consulta Stock'!$E$2:$F$5447,2,FALSE),"")</f>
        <v>Cafe NESCAFE Tradicion tarro 12X400G</v>
      </c>
      <c r="J141" s="43">
        <v>30.0</v>
      </c>
      <c r="K141" s="43"/>
      <c r="L141" s="44">
        <v>46905.0</v>
      </c>
      <c r="M141" s="42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 ht="15.75" customHeight="1">
      <c r="A142" s="7">
        <v>141.0</v>
      </c>
      <c r="B142" s="7">
        <v>2.0</v>
      </c>
      <c r="C142" s="7" t="s">
        <v>468</v>
      </c>
      <c r="D142" s="7">
        <f>IF(AND('Sectorizacion Racks'!$B142=B141,C141='Sectorizacion Racks'!$C142),D141+1,1)</f>
        <v>21</v>
      </c>
      <c r="E142" s="7" t="str">
        <f>+CONCATENATE('Sectorizacion Racks'!$C142,'Sectorizacion Racks'!$D142)</f>
        <v>C21</v>
      </c>
      <c r="F142" s="7" t="str">
        <f t="shared" si="1"/>
        <v>2C21</v>
      </c>
      <c r="G142" s="37">
        <v>50940.0</v>
      </c>
      <c r="H142" s="7" t="str">
        <f>IFERROR(VLOOKUP(G142,'Consulta Stock'!$E$2:$G$5087,3,0),"")</f>
        <v>CAFES</v>
      </c>
      <c r="I142" s="7" t="str">
        <f>IFERROR(VLOOKUP('Sectorizacion Racks'!$G142,'Consulta Stock'!$E$2:$F$5447,2,FALSE),"")</f>
        <v>Cafe NESCAFE Tradicion tarro 12X400G</v>
      </c>
      <c r="J142" s="37">
        <v>30.0</v>
      </c>
      <c r="K142" s="37"/>
      <c r="L142" s="41">
        <v>46905.0</v>
      </c>
      <c r="M142" s="7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 ht="15.75" customHeight="1">
      <c r="A143" s="42">
        <v>142.0</v>
      </c>
      <c r="B143" s="42">
        <v>2.0</v>
      </c>
      <c r="C143" s="42" t="s">
        <v>468</v>
      </c>
      <c r="D143" s="42">
        <f>IF(AND('Sectorizacion Racks'!$B143=B142,C142='Sectorizacion Racks'!$C143),D142+1,1)</f>
        <v>22</v>
      </c>
      <c r="E143" s="42" t="str">
        <f>+CONCATENATE('Sectorizacion Racks'!$C143,'Sectorizacion Racks'!$D143)</f>
        <v>C22</v>
      </c>
      <c r="F143" s="42" t="str">
        <f t="shared" si="1"/>
        <v>2C22</v>
      </c>
      <c r="G143" s="43">
        <v>67290.0</v>
      </c>
      <c r="H143" s="42" t="str">
        <f>IFERROR(VLOOKUP(G143,'Consulta Stock'!$E$2:$G$5087,3,0),"")</f>
        <v>CULINARIOS</v>
      </c>
      <c r="I143" s="42" t="str">
        <f>IFERROR(VLOOKUP('Sectorizacion Racks'!$G143,'Consulta Stock'!$E$2:$F$5447,2,FALSE),"")</f>
        <v>MAGGI Pure de Papas 12x187g CL 12x187g</v>
      </c>
      <c r="J143" s="43">
        <v>50.0</v>
      </c>
      <c r="K143" s="43"/>
      <c r="L143" s="44">
        <v>46569.0</v>
      </c>
      <c r="M143" s="42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 ht="15.75" customHeight="1">
      <c r="A144" s="7">
        <v>143.0</v>
      </c>
      <c r="B144" s="7">
        <v>2.0</v>
      </c>
      <c r="C144" s="7" t="s">
        <v>468</v>
      </c>
      <c r="D144" s="7">
        <f>IF(AND('Sectorizacion Racks'!$B144=B143,C143='Sectorizacion Racks'!$C144),D143+1,1)</f>
        <v>23</v>
      </c>
      <c r="E144" s="7" t="str">
        <f>+CONCATENATE('Sectorizacion Racks'!$C144,'Sectorizacion Racks'!$D144)</f>
        <v>C23</v>
      </c>
      <c r="F144" s="7" t="str">
        <f t="shared" si="1"/>
        <v>2C23</v>
      </c>
      <c r="G144" s="37">
        <v>38850.0</v>
      </c>
      <c r="H144" s="7" t="str">
        <f>IFERROR(VLOOKUP(G144,'Consulta Stock'!$E$2:$G$5087,3,0),"")</f>
        <v>CAFES</v>
      </c>
      <c r="I144" s="7" t="str">
        <f>IFERROR(VLOOKUP('Sectorizacion Racks'!$G144,'Consulta Stock'!$E$2:$F$5447,2,FALSE),"")</f>
        <v>Cafe NESCAFE Tradicion tarro 24x50g</v>
      </c>
      <c r="J144" s="37">
        <v>98.0</v>
      </c>
      <c r="K144" s="37"/>
      <c r="L144" s="41">
        <v>46905.0</v>
      </c>
      <c r="M144" s="7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 ht="15.75" customHeight="1">
      <c r="A145" s="42">
        <v>144.0</v>
      </c>
      <c r="B145" s="42">
        <v>2.0</v>
      </c>
      <c r="C145" s="42" t="s">
        <v>468</v>
      </c>
      <c r="D145" s="42">
        <f>IF(AND('Sectorizacion Racks'!$B145=B144,C144='Sectorizacion Racks'!$C145),D144+1,1)</f>
        <v>24</v>
      </c>
      <c r="E145" s="42" t="str">
        <f>+CONCATENATE('Sectorizacion Racks'!$C145,'Sectorizacion Racks'!$D145)</f>
        <v>C24</v>
      </c>
      <c r="F145" s="42" t="str">
        <f t="shared" si="1"/>
        <v>2C24</v>
      </c>
      <c r="G145" s="43">
        <v>50810.0</v>
      </c>
      <c r="H145" s="42" t="str">
        <f>IFERROR(VLOOKUP(G145,'Consulta Stock'!$E$2:$G$5087,3,0),"")</f>
        <v>CAFES</v>
      </c>
      <c r="I145" s="42" t="str">
        <f>IFERROR(VLOOKUP('Sectorizacion Racks'!$G145,'Consulta Stock'!$E$2:$F$5447,2,FALSE),"")</f>
        <v>Cafe NESCAFE 3 en 1 24(8X24G)</v>
      </c>
      <c r="J145" s="43">
        <v>60.0</v>
      </c>
      <c r="K145" s="43"/>
      <c r="L145" s="44">
        <v>46508.0</v>
      </c>
      <c r="M145" s="42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 ht="15.75" customHeight="1">
      <c r="A146" s="7">
        <v>145.0</v>
      </c>
      <c r="B146" s="7">
        <v>3.0</v>
      </c>
      <c r="C146" s="7" t="s">
        <v>18</v>
      </c>
      <c r="D146" s="7">
        <f>IF(AND('Sectorizacion Racks'!$B146=B145,C145='Sectorizacion Racks'!$C146),D145+1,1)</f>
        <v>1</v>
      </c>
      <c r="E146" s="7" t="str">
        <f>+CONCATENATE('Sectorizacion Racks'!$C146,'Sectorizacion Racks'!$D146)</f>
        <v>A1</v>
      </c>
      <c r="F146" s="7" t="str">
        <f t="shared" si="1"/>
        <v>3A1</v>
      </c>
      <c r="G146" s="37">
        <v>69780.0</v>
      </c>
      <c r="H146" s="7" t="str">
        <f>IFERROR(VLOOKUP(G146,'Consulta Stock'!$E$2:$G$5087,3,0),"")</f>
        <v>Lacteos Culinarios</v>
      </c>
      <c r="I146" s="7" t="str">
        <f>IFERROR(VLOOKUP('Sectorizacion Racks'!$G146,'Consulta Stock'!$E$2:$F$5447,2,FALSE),"")</f>
        <v>NESTLE EL MANJAR Bolsa 48x200g</v>
      </c>
      <c r="J146" s="37">
        <v>75.0</v>
      </c>
      <c r="K146" s="37"/>
      <c r="L146" s="41">
        <v>46478.0</v>
      </c>
      <c r="M146" s="7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 ht="15.75" customHeight="1">
      <c r="A147" s="42">
        <v>146.0</v>
      </c>
      <c r="B147" s="42">
        <v>3.0</v>
      </c>
      <c r="C147" s="42" t="s">
        <v>18</v>
      </c>
      <c r="D147" s="42">
        <f>IF(AND('Sectorizacion Racks'!$B147=B146,C146='Sectorizacion Racks'!$C147),D146+1,1)</f>
        <v>2</v>
      </c>
      <c r="E147" s="42" t="str">
        <f>+CONCATENATE('Sectorizacion Racks'!$C147,'Sectorizacion Racks'!$D147)</f>
        <v>A2</v>
      </c>
      <c r="F147" s="42" t="str">
        <f t="shared" si="1"/>
        <v>3A2</v>
      </c>
      <c r="G147" s="43">
        <v>5480.0</v>
      </c>
      <c r="H147" s="42" t="str">
        <f>IFERROR(VLOOKUP(G147,'Consulta Stock'!$E$2:$G$5087,3,0),"")</f>
        <v>CULINARIOS</v>
      </c>
      <c r="I147" s="42" t="str">
        <f>IFERROR(VLOOKUP('Sectorizacion Racks'!$G147,'Consulta Stock'!$E$2:$F$5447,2,FALSE),"")</f>
        <v>MAGGI SOPA Pollo Fideos 20x70g</v>
      </c>
      <c r="J147" s="43">
        <v>216.0</v>
      </c>
      <c r="K147" s="43"/>
      <c r="L147" s="44">
        <v>46600.0</v>
      </c>
      <c r="M147" s="42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 ht="15.75" customHeight="1">
      <c r="A148" s="7">
        <v>147.0</v>
      </c>
      <c r="B148" s="7">
        <v>3.0</v>
      </c>
      <c r="C148" s="7" t="s">
        <v>18</v>
      </c>
      <c r="D148" s="7">
        <f>IF(AND('Sectorizacion Racks'!$B148=B147,C147='Sectorizacion Racks'!$C148),D147+1,1)</f>
        <v>3</v>
      </c>
      <c r="E148" s="7" t="str">
        <f>+CONCATENATE('Sectorizacion Racks'!$C148,'Sectorizacion Racks'!$D148)</f>
        <v>A3</v>
      </c>
      <c r="F148" s="7" t="str">
        <f t="shared" si="1"/>
        <v>3A3</v>
      </c>
      <c r="G148" s="37">
        <v>46695.0</v>
      </c>
      <c r="H148" s="7" t="str">
        <f>IFERROR(VLOOKUP(G148,'Consulta Stock'!$E$2:$G$5087,3,0),"")</f>
        <v>ALIMENTOS INFANTILES</v>
      </c>
      <c r="I148" s="7" t="str">
        <f>IFERROR(VLOOKUP('Sectorizacion Racks'!$G148,'Consulta Stock'!$E$2:$F$5447,2,FALSE),"")</f>
        <v>NATURNES AIP Carne Verduras 4(6x205g) CL 4(6x205g)</v>
      </c>
      <c r="J148" s="37">
        <v>100.0</v>
      </c>
      <c r="K148" s="37"/>
      <c r="L148" s="41">
        <v>46661.0</v>
      </c>
      <c r="M148" s="7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 ht="15.75" customHeight="1">
      <c r="A149" s="42">
        <v>148.0</v>
      </c>
      <c r="B149" s="42">
        <v>3.0</v>
      </c>
      <c r="C149" s="42" t="s">
        <v>18</v>
      </c>
      <c r="D149" s="42">
        <f>IF(AND('Sectorizacion Racks'!$B149=B148,C148='Sectorizacion Racks'!$C149),D148+1,1)</f>
        <v>4</v>
      </c>
      <c r="E149" s="42" t="str">
        <f>+CONCATENATE('Sectorizacion Racks'!$C149,'Sectorizacion Racks'!$D149)</f>
        <v>A4</v>
      </c>
      <c r="F149" s="42" t="str">
        <f t="shared" si="1"/>
        <v>3A4</v>
      </c>
      <c r="G149" s="43">
        <v>5480.0</v>
      </c>
      <c r="H149" s="42" t="str">
        <f>IFERROR(VLOOKUP(G149,'Consulta Stock'!$E$2:$G$5087,3,0),"")</f>
        <v>CULINARIOS</v>
      </c>
      <c r="I149" s="42" t="str">
        <f>IFERROR(VLOOKUP('Sectorizacion Racks'!$G149,'Consulta Stock'!$E$2:$F$5447,2,FALSE),"")</f>
        <v>MAGGI SOPA Pollo Fideos 20x70g</v>
      </c>
      <c r="J149" s="43">
        <v>216.0</v>
      </c>
      <c r="K149" s="43"/>
      <c r="L149" s="44">
        <v>46600.0</v>
      </c>
      <c r="M149" s="42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 ht="15.75" customHeight="1">
      <c r="A150" s="7">
        <v>149.0</v>
      </c>
      <c r="B150" s="7">
        <v>3.0</v>
      </c>
      <c r="C150" s="7" t="s">
        <v>18</v>
      </c>
      <c r="D150" s="7">
        <f>IF(AND('Sectorizacion Racks'!$B150=B149,C149='Sectorizacion Racks'!$C150),D149+1,1)</f>
        <v>5</v>
      </c>
      <c r="E150" s="7" t="str">
        <f>+CONCATENATE('Sectorizacion Racks'!$C150,'Sectorizacion Racks'!$D150)</f>
        <v>A5</v>
      </c>
      <c r="F150" s="7" t="str">
        <f t="shared" si="1"/>
        <v>3A5</v>
      </c>
      <c r="G150" s="37">
        <v>67280.0</v>
      </c>
      <c r="H150" s="7" t="str">
        <f>IFERROR(VLOOKUP(G150,'Consulta Stock'!$E$2:$G$5087,3,0),"")</f>
        <v>CULINARIOS</v>
      </c>
      <c r="I150" s="7" t="str">
        <f>IFERROR(VLOOKUP('Sectorizacion Racks'!$G150,'Consulta Stock'!$E$2:$F$5447,2,FALSE),"")</f>
        <v>MAGGI Pure de Papas 20x93g CL 20x93g</v>
      </c>
      <c r="J150" s="37">
        <v>50.0</v>
      </c>
      <c r="K150" s="37"/>
      <c r="L150" s="41">
        <v>46539.0</v>
      </c>
      <c r="M150" s="7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 ht="15.75" customHeight="1">
      <c r="A151" s="42">
        <v>150.0</v>
      </c>
      <c r="B151" s="42">
        <v>3.0</v>
      </c>
      <c r="C151" s="42" t="s">
        <v>18</v>
      </c>
      <c r="D151" s="42">
        <f>IF(AND('Sectorizacion Racks'!$B151=B150,C150='Sectorizacion Racks'!$C151),D150+1,1)</f>
        <v>6</v>
      </c>
      <c r="E151" s="42" t="str">
        <f>+CONCATENATE('Sectorizacion Racks'!$C151,'Sectorizacion Racks'!$D151)</f>
        <v>A6</v>
      </c>
      <c r="F151" s="42" t="str">
        <f t="shared" si="1"/>
        <v>3A6</v>
      </c>
      <c r="G151" s="43"/>
      <c r="H151" s="42" t="str">
        <f>IFERROR(VLOOKUP(G151,'Consulta Stock'!$E$2:$G$5087,3,0),"")</f>
        <v/>
      </c>
      <c r="I151" s="42" t="str">
        <f>IFERROR(VLOOKUP('Sectorizacion Racks'!$G151,'Consulta Stock'!$E$2:$F$5447,2,FALSE),"")</f>
        <v/>
      </c>
      <c r="J151" s="43"/>
      <c r="K151" s="43"/>
      <c r="L151" s="44"/>
      <c r="M151" s="42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 ht="15.75" customHeight="1">
      <c r="A152" s="7">
        <v>151.0</v>
      </c>
      <c r="B152" s="7">
        <v>3.0</v>
      </c>
      <c r="C152" s="7" t="s">
        <v>18</v>
      </c>
      <c r="D152" s="7">
        <f>IF(AND('Sectorizacion Racks'!$B152=B151,C151='Sectorizacion Racks'!$C152),D151+1,1)</f>
        <v>7</v>
      </c>
      <c r="E152" s="7" t="str">
        <f>+CONCATENATE('Sectorizacion Racks'!$C152,'Sectorizacion Racks'!$D152)</f>
        <v>A7</v>
      </c>
      <c r="F152" s="7" t="str">
        <f t="shared" si="1"/>
        <v>3A7</v>
      </c>
      <c r="G152" s="37">
        <v>5480.0</v>
      </c>
      <c r="H152" s="7" t="str">
        <f>IFERROR(VLOOKUP(G152,'Consulta Stock'!$E$2:$G$5087,3,0),"")</f>
        <v>CULINARIOS</v>
      </c>
      <c r="I152" s="7" t="str">
        <f>IFERROR(VLOOKUP('Sectorizacion Racks'!$G152,'Consulta Stock'!$E$2:$F$5447,2,FALSE),"")</f>
        <v>MAGGI SOPA Pollo Fideos 20x70g</v>
      </c>
      <c r="J152" s="37">
        <v>216.0</v>
      </c>
      <c r="K152" s="37"/>
      <c r="L152" s="41">
        <v>37469.0</v>
      </c>
      <c r="M152" s="7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 ht="15.75" customHeight="1">
      <c r="A153" s="42">
        <v>152.0</v>
      </c>
      <c r="B153" s="42">
        <v>3.0</v>
      </c>
      <c r="C153" s="42" t="s">
        <v>18</v>
      </c>
      <c r="D153" s="42">
        <f>IF(AND('Sectorizacion Racks'!$B153=B152,C152='Sectorizacion Racks'!$C153),D152+1,1)</f>
        <v>8</v>
      </c>
      <c r="E153" s="42" t="str">
        <f>+CONCATENATE('Sectorizacion Racks'!$C153,'Sectorizacion Racks'!$D153)</f>
        <v>A8</v>
      </c>
      <c r="F153" s="42" t="str">
        <f t="shared" si="1"/>
        <v>3A8</v>
      </c>
      <c r="G153" s="43">
        <v>8100.0</v>
      </c>
      <c r="H153" s="42" t="str">
        <f>IFERROR(VLOOKUP(G153,'Consulta Stock'!$E$2:$G$5087,3,0),"")</f>
        <v>CULINARIOS</v>
      </c>
      <c r="I153" s="42" t="str">
        <f>IFERROR(VLOOKUP('Sectorizacion Racks'!$G153,'Consulta Stock'!$E$2:$F$5447,2,FALSE),"")</f>
        <v>MAGGI Crema Esparragos 20x68g</v>
      </c>
      <c r="J153" s="43">
        <v>216.0</v>
      </c>
      <c r="K153" s="43"/>
      <c r="L153" s="44">
        <v>46600.0</v>
      </c>
      <c r="M153" s="42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 ht="15.75" customHeight="1">
      <c r="A154" s="7">
        <v>153.0</v>
      </c>
      <c r="B154" s="7">
        <v>3.0</v>
      </c>
      <c r="C154" s="7" t="s">
        <v>18</v>
      </c>
      <c r="D154" s="7">
        <f>IF(AND('Sectorizacion Racks'!$B154=B153,C153='Sectorizacion Racks'!$C154),D153+1,1)</f>
        <v>9</v>
      </c>
      <c r="E154" s="7" t="str">
        <f>+CONCATENATE('Sectorizacion Racks'!$C154,'Sectorizacion Racks'!$D154)</f>
        <v>A9</v>
      </c>
      <c r="F154" s="7" t="str">
        <f t="shared" si="1"/>
        <v>3A9</v>
      </c>
      <c r="G154" s="37">
        <v>46695.0</v>
      </c>
      <c r="H154" s="7" t="str">
        <f>IFERROR(VLOOKUP(G154,'Consulta Stock'!$E$2:$G$5087,3,0),"")</f>
        <v>ALIMENTOS INFANTILES</v>
      </c>
      <c r="I154" s="7" t="str">
        <f>IFERROR(VLOOKUP('Sectorizacion Racks'!$G154,'Consulta Stock'!$E$2:$F$5447,2,FALSE),"")</f>
        <v>NATURNES AIP Carne Verduras 4(6x205g) CL 4(6x205g)</v>
      </c>
      <c r="J154" s="37">
        <v>100.0</v>
      </c>
      <c r="K154" s="37"/>
      <c r="L154" s="41">
        <v>46600.0</v>
      </c>
      <c r="M154" s="7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 ht="15.75" customHeight="1">
      <c r="A155" s="42">
        <v>154.0</v>
      </c>
      <c r="B155" s="42">
        <v>3.0</v>
      </c>
      <c r="C155" s="42" t="s">
        <v>18</v>
      </c>
      <c r="D155" s="42">
        <f>IF(AND('Sectorizacion Racks'!$B155=B154,C154='Sectorizacion Racks'!$C155),D154+1,1)</f>
        <v>10</v>
      </c>
      <c r="E155" s="42" t="str">
        <f>+CONCATENATE('Sectorizacion Racks'!$C155,'Sectorizacion Racks'!$D155)</f>
        <v>A10</v>
      </c>
      <c r="F155" s="42" t="str">
        <f t="shared" si="1"/>
        <v>3A10</v>
      </c>
      <c r="G155" s="43"/>
      <c r="H155" s="42" t="str">
        <f>IFERROR(VLOOKUP(G155,'Consulta Stock'!$E$2:$G$5087,3,0),"")</f>
        <v/>
      </c>
      <c r="I155" s="42" t="str">
        <f>IFERROR(VLOOKUP('Sectorizacion Racks'!$G155,'Consulta Stock'!$E$2:$F$5447,2,FALSE),"")</f>
        <v/>
      </c>
      <c r="J155" s="43"/>
      <c r="K155" s="43"/>
      <c r="L155" s="44"/>
      <c r="M155" s="42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 ht="15.75" customHeight="1">
      <c r="A156" s="7">
        <v>155.0</v>
      </c>
      <c r="B156" s="7">
        <v>3.0</v>
      </c>
      <c r="C156" s="7" t="s">
        <v>18</v>
      </c>
      <c r="D156" s="7">
        <f>IF(AND('Sectorizacion Racks'!$B156=B155,C155='Sectorizacion Racks'!$C156),D155+1,1)</f>
        <v>11</v>
      </c>
      <c r="E156" s="7" t="str">
        <f>+CONCATENATE('Sectorizacion Racks'!$C156,'Sectorizacion Racks'!$D156)</f>
        <v>A11</v>
      </c>
      <c r="F156" s="7" t="str">
        <f t="shared" si="1"/>
        <v>3A11</v>
      </c>
      <c r="G156" s="37"/>
      <c r="H156" s="7" t="str">
        <f>IFERROR(VLOOKUP(G156,'Consulta Stock'!$E$2:$G$5087,3,0),"")</f>
        <v/>
      </c>
      <c r="I156" s="7" t="str">
        <f>IFERROR(VLOOKUP('Sectorizacion Racks'!$G156,'Consulta Stock'!$E$2:$F$5447,2,FALSE),"")</f>
        <v/>
      </c>
      <c r="J156" s="37"/>
      <c r="K156" s="37"/>
      <c r="L156" s="41"/>
      <c r="M156" s="7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 ht="15.75" customHeight="1">
      <c r="A157" s="42">
        <v>156.0</v>
      </c>
      <c r="B157" s="42">
        <v>3.0</v>
      </c>
      <c r="C157" s="42" t="s">
        <v>18</v>
      </c>
      <c r="D157" s="42">
        <f>IF(AND('Sectorizacion Racks'!$B157=B156,C156='Sectorizacion Racks'!$C157),D156+1,1)</f>
        <v>12</v>
      </c>
      <c r="E157" s="42" t="str">
        <f>+CONCATENATE('Sectorizacion Racks'!$C157,'Sectorizacion Racks'!$D157)</f>
        <v>A12</v>
      </c>
      <c r="F157" s="42" t="str">
        <f t="shared" si="1"/>
        <v>3A12</v>
      </c>
      <c r="G157" s="43">
        <v>30210.0</v>
      </c>
      <c r="H157" s="42" t="str">
        <f>IFERROR(VLOOKUP(G157,'Consulta Stock'!$E$2:$G$5087,3,0),"")</f>
        <v>CULINARIOS</v>
      </c>
      <c r="I157" s="42" t="str">
        <f>IFERROR(VLOOKUP('Sectorizacion Racks'!$G157,'Consulta Stock'!$E$2:$F$5447,2,FALSE),"")</f>
        <v>Sopa MAGGI Pollo con Semola Sobre 20 x 68 GRM</v>
      </c>
      <c r="J157" s="43">
        <v>216.0</v>
      </c>
      <c r="K157" s="43"/>
      <c r="L157" s="44">
        <v>46661.0</v>
      </c>
      <c r="M157" s="42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 ht="15.75" customHeight="1">
      <c r="A158" s="7">
        <v>157.0</v>
      </c>
      <c r="B158" s="7">
        <v>3.0</v>
      </c>
      <c r="C158" s="7" t="s">
        <v>18</v>
      </c>
      <c r="D158" s="7">
        <f>IF(AND('Sectorizacion Racks'!$B158=B157,C157='Sectorizacion Racks'!$C158),D157+1,1)</f>
        <v>13</v>
      </c>
      <c r="E158" s="7" t="str">
        <f>+CONCATENATE('Sectorizacion Racks'!$C158,'Sectorizacion Racks'!$D158)</f>
        <v>A13</v>
      </c>
      <c r="F158" s="7" t="str">
        <f t="shared" si="1"/>
        <v>3A13</v>
      </c>
      <c r="G158" s="37"/>
      <c r="H158" s="7" t="str">
        <f>IFERROR(VLOOKUP(G158,'Consulta Stock'!$E$2:$G$5087,3,0),"")</f>
        <v/>
      </c>
      <c r="I158" s="7" t="str">
        <f>IFERROR(VLOOKUP('Sectorizacion Racks'!$G158,'Consulta Stock'!$E$2:$F$5447,2,FALSE),"")</f>
        <v/>
      </c>
      <c r="J158" s="37"/>
      <c r="K158" s="37"/>
      <c r="L158" s="41"/>
      <c r="M158" s="7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 ht="15.75" customHeight="1">
      <c r="A159" s="42">
        <v>158.0</v>
      </c>
      <c r="B159" s="42">
        <v>3.0</v>
      </c>
      <c r="C159" s="42" t="s">
        <v>18</v>
      </c>
      <c r="D159" s="42">
        <f>IF(AND('Sectorizacion Racks'!$B159=B158,C158='Sectorizacion Racks'!$C159),D158+1,1)</f>
        <v>14</v>
      </c>
      <c r="E159" s="42" t="str">
        <f>+CONCATENATE('Sectorizacion Racks'!$C159,'Sectorizacion Racks'!$D159)</f>
        <v>A14</v>
      </c>
      <c r="F159" s="42" t="str">
        <f t="shared" si="1"/>
        <v>3A14</v>
      </c>
      <c r="G159" s="43">
        <v>90420.0</v>
      </c>
      <c r="H159" s="42" t="str">
        <f>IFERROR(VLOOKUP(G159,'Consulta Stock'!$E$2:$G$5087,3,0),"")</f>
        <v>Leche en Polvo</v>
      </c>
      <c r="I159" s="42" t="str">
        <f>IFERROR(VLOOKUP('Sectorizacion Racks'!$G159,'Consulta Stock'!$E$2:$F$5447,2,FALSE),"")</f>
        <v>NIDO Buen Dia LSP PDQ 384x700g</v>
      </c>
      <c r="J159" s="43">
        <v>1.0</v>
      </c>
      <c r="K159" s="43"/>
      <c r="L159" s="44">
        <v>46631.0</v>
      </c>
      <c r="M159" s="42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 ht="15.75" customHeight="1">
      <c r="A160" s="7">
        <v>159.0</v>
      </c>
      <c r="B160" s="7">
        <v>3.0</v>
      </c>
      <c r="C160" s="7" t="s">
        <v>18</v>
      </c>
      <c r="D160" s="7">
        <f>IF(AND('Sectorizacion Racks'!$B160=B159,C159='Sectorizacion Racks'!$C160),D159+1,1)</f>
        <v>15</v>
      </c>
      <c r="E160" s="7" t="str">
        <f>+CONCATENATE('Sectorizacion Racks'!$C160,'Sectorizacion Racks'!$D160)</f>
        <v>A15</v>
      </c>
      <c r="F160" s="7" t="str">
        <f t="shared" si="1"/>
        <v>3A15</v>
      </c>
      <c r="G160" s="37">
        <v>69610.0</v>
      </c>
      <c r="H160" s="7" t="str">
        <f>IFERROR(VLOOKUP(G160,'Consulta Stock'!$E$2:$G$5087,3,0),"")</f>
        <v>Lacteos Culinarios</v>
      </c>
      <c r="I160" s="7" t="str">
        <f>IFERROR(VLOOKUP('Sectorizacion Racks'!$G160,'Consulta Stock'!$E$2:$F$5447,2,FALSE),"")</f>
        <v>IDEAL Leche Evaporada 48x390g</v>
      </c>
      <c r="J160" s="37">
        <v>40.0</v>
      </c>
      <c r="K160" s="37"/>
      <c r="L160" s="41">
        <v>46447.0</v>
      </c>
      <c r="M160" s="7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 ht="15.75" customHeight="1">
      <c r="A161" s="42">
        <v>160.0</v>
      </c>
      <c r="B161" s="42">
        <v>3.0</v>
      </c>
      <c r="C161" s="42" t="s">
        <v>18</v>
      </c>
      <c r="D161" s="42">
        <f>IF(AND('Sectorizacion Racks'!$B161=B160,C160='Sectorizacion Racks'!$C161),D160+1,1)</f>
        <v>16</v>
      </c>
      <c r="E161" s="42" t="str">
        <f>+CONCATENATE('Sectorizacion Racks'!$C161,'Sectorizacion Racks'!$D161)</f>
        <v>A16</v>
      </c>
      <c r="F161" s="42" t="str">
        <f t="shared" si="1"/>
        <v>3A16</v>
      </c>
      <c r="G161" s="43">
        <v>69610.0</v>
      </c>
      <c r="H161" s="42" t="str">
        <f>IFERROR(VLOOKUP(G161,'Consulta Stock'!$E$2:$G$5087,3,0),"")</f>
        <v>Lacteos Culinarios</v>
      </c>
      <c r="I161" s="42" t="str">
        <f>IFERROR(VLOOKUP('Sectorizacion Racks'!$G161,'Consulta Stock'!$E$2:$F$5447,2,FALSE),"")</f>
        <v>IDEAL Leche Evaporada 48x390g</v>
      </c>
      <c r="J161" s="43">
        <v>40.0</v>
      </c>
      <c r="K161" s="43"/>
      <c r="L161" s="44">
        <v>46447.0</v>
      </c>
      <c r="M161" s="42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 ht="15.75" customHeight="1">
      <c r="A162" s="7">
        <v>161.0</v>
      </c>
      <c r="B162" s="7">
        <v>3.0</v>
      </c>
      <c r="C162" s="7" t="s">
        <v>18</v>
      </c>
      <c r="D162" s="7">
        <f>IF(AND('Sectorizacion Racks'!$B162=B161,C161='Sectorizacion Racks'!$C162),D161+1,1)</f>
        <v>17</v>
      </c>
      <c r="E162" s="7" t="str">
        <f>+CONCATENATE('Sectorizacion Racks'!$C162,'Sectorizacion Racks'!$D162)</f>
        <v>A17</v>
      </c>
      <c r="F162" s="7" t="str">
        <f t="shared" si="1"/>
        <v>3A17</v>
      </c>
      <c r="G162" s="37">
        <v>94550.0</v>
      </c>
      <c r="H162" s="7" t="str">
        <f>IFERROR(VLOOKUP(G162,'Consulta Stock'!$E$2:$G$5087,3,0),"")</f>
        <v>Leche en Polvo</v>
      </c>
      <c r="I162" s="7" t="str">
        <f>IFERROR(VLOOKUP('Sectorizacion Racks'!$G162,'Consulta Stock'!$E$2:$F$5447,2,FALSE),"")</f>
        <v>NIDO Buen Dia LSP Softpack 12x130g</v>
      </c>
      <c r="J162" s="37">
        <v>180.0</v>
      </c>
      <c r="K162" s="37"/>
      <c r="L162" s="41">
        <v>46631.0</v>
      </c>
      <c r="M162" s="7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 ht="15.75" customHeight="1">
      <c r="A163" s="42">
        <v>162.0</v>
      </c>
      <c r="B163" s="42">
        <v>3.0</v>
      </c>
      <c r="C163" s="42" t="s">
        <v>18</v>
      </c>
      <c r="D163" s="42">
        <f>IF(AND('Sectorizacion Racks'!$B163=B162,C162='Sectorizacion Racks'!$C163),D162+1,1)</f>
        <v>18</v>
      </c>
      <c r="E163" s="42" t="str">
        <f>+CONCATENATE('Sectorizacion Racks'!$C163,'Sectorizacion Racks'!$D163)</f>
        <v>A18</v>
      </c>
      <c r="F163" s="42" t="str">
        <f t="shared" si="1"/>
        <v>3A18</v>
      </c>
      <c r="G163" s="43">
        <v>69610.0</v>
      </c>
      <c r="H163" s="42" t="str">
        <f>IFERROR(VLOOKUP(G163,'Consulta Stock'!$E$2:$G$5087,3,0),"")</f>
        <v>Lacteos Culinarios</v>
      </c>
      <c r="I163" s="42" t="str">
        <f>IFERROR(VLOOKUP('Sectorizacion Racks'!$G163,'Consulta Stock'!$E$2:$F$5447,2,FALSE),"")</f>
        <v>IDEAL Leche Evaporada 48x390g</v>
      </c>
      <c r="J163" s="43">
        <v>40.0</v>
      </c>
      <c r="K163" s="43"/>
      <c r="L163" s="44">
        <v>46447.0</v>
      </c>
      <c r="M163" s="42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 ht="15.75" customHeight="1">
      <c r="A164" s="7">
        <v>163.0</v>
      </c>
      <c r="B164" s="7">
        <v>3.0</v>
      </c>
      <c r="C164" s="7" t="s">
        <v>18</v>
      </c>
      <c r="D164" s="7">
        <f>IF(AND('Sectorizacion Racks'!$B164=B163,C163='Sectorizacion Racks'!$C164),D163+1,1)</f>
        <v>19</v>
      </c>
      <c r="E164" s="7" t="str">
        <f>+CONCATENATE('Sectorizacion Racks'!$C164,'Sectorizacion Racks'!$D164)</f>
        <v>A19</v>
      </c>
      <c r="F164" s="7" t="str">
        <f t="shared" si="1"/>
        <v>3A19</v>
      </c>
      <c r="G164" s="37">
        <v>94550.0</v>
      </c>
      <c r="H164" s="7" t="str">
        <f>IFERROR(VLOOKUP(G164,'Consulta Stock'!$E$2:$G$5087,3,0),"")</f>
        <v>Leche en Polvo</v>
      </c>
      <c r="I164" s="7" t="str">
        <f>IFERROR(VLOOKUP('Sectorizacion Racks'!$G164,'Consulta Stock'!$E$2:$F$5447,2,FALSE),"")</f>
        <v>NIDO Buen Dia LSP Softpack 12x130g</v>
      </c>
      <c r="J164" s="37">
        <v>180.0</v>
      </c>
      <c r="K164" s="37"/>
      <c r="L164" s="41">
        <v>46631.0</v>
      </c>
      <c r="M164" s="7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 ht="15.75" customHeight="1">
      <c r="A165" s="42">
        <v>164.0</v>
      </c>
      <c r="B165" s="42">
        <v>3.0</v>
      </c>
      <c r="C165" s="42" t="s">
        <v>18</v>
      </c>
      <c r="D165" s="42">
        <f>IF(AND('Sectorizacion Racks'!$B165=B164,C164='Sectorizacion Racks'!$C165),D164+1,1)</f>
        <v>20</v>
      </c>
      <c r="E165" s="42" t="str">
        <f>+CONCATENATE('Sectorizacion Racks'!$C165,'Sectorizacion Racks'!$D165)</f>
        <v>A20</v>
      </c>
      <c r="F165" s="42" t="str">
        <f t="shared" si="1"/>
        <v>3A20</v>
      </c>
      <c r="G165" s="43">
        <v>46695.0</v>
      </c>
      <c r="H165" s="42" t="str">
        <f>IFERROR(VLOOKUP(G165,'Consulta Stock'!$E$2:$G$5087,3,0),"")</f>
        <v>ALIMENTOS INFANTILES</v>
      </c>
      <c r="I165" s="42" t="str">
        <f>IFERROR(VLOOKUP('Sectorizacion Racks'!$G165,'Consulta Stock'!$E$2:$F$5447,2,FALSE),"")</f>
        <v>NATURNES AIP Carne Verduras 4(6x205g) CL 4(6x205g)</v>
      </c>
      <c r="J165" s="43">
        <v>100.0</v>
      </c>
      <c r="K165" s="43"/>
      <c r="L165" s="44">
        <v>46600.0</v>
      </c>
      <c r="M165" s="42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 ht="15.75" customHeight="1">
      <c r="A166" s="7">
        <v>165.0</v>
      </c>
      <c r="B166" s="7">
        <v>3.0</v>
      </c>
      <c r="C166" s="7" t="s">
        <v>18</v>
      </c>
      <c r="D166" s="7">
        <f>IF(AND('Sectorizacion Racks'!$B166=B165,C165='Sectorizacion Racks'!$C166),D165+1,1)</f>
        <v>21</v>
      </c>
      <c r="E166" s="7" t="str">
        <f>+CONCATENATE('Sectorizacion Racks'!$C166,'Sectorizacion Racks'!$D166)</f>
        <v>A21</v>
      </c>
      <c r="F166" s="7" t="str">
        <f t="shared" si="1"/>
        <v>3A21</v>
      </c>
      <c r="G166" s="37">
        <v>30120.0</v>
      </c>
      <c r="H166" s="7" t="str">
        <f>IFERROR(VLOOKUP(G166,'Consulta Stock'!$E$2:$G$5087,3,0),"")</f>
        <v>CULINARIOS</v>
      </c>
      <c r="I166" s="7" t="str">
        <f>IFERROR(VLOOKUP('Sectorizacion Racks'!$G166,'Consulta Stock'!$E$2:$F$5447,2,FALSE),"")</f>
        <v>Base MAGGI Carne a la Cacerola Sobre 25 x 36 GRM</v>
      </c>
      <c r="J166" s="37">
        <v>216.0</v>
      </c>
      <c r="K166" s="37"/>
      <c r="L166" s="41">
        <v>46631.0</v>
      </c>
      <c r="M166" s="7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 ht="15.75" customHeight="1">
      <c r="A167" s="42">
        <v>166.0</v>
      </c>
      <c r="B167" s="42">
        <v>3.0</v>
      </c>
      <c r="C167" s="42" t="s">
        <v>18</v>
      </c>
      <c r="D167" s="42">
        <f>IF(AND('Sectorizacion Racks'!$B167=B166,C166='Sectorizacion Racks'!$C167),D166+1,1)</f>
        <v>22</v>
      </c>
      <c r="E167" s="42" t="str">
        <f>+CONCATENATE('Sectorizacion Racks'!$C167,'Sectorizacion Racks'!$D167)</f>
        <v>A22</v>
      </c>
      <c r="F167" s="42" t="str">
        <f t="shared" si="1"/>
        <v>3A22</v>
      </c>
      <c r="G167" s="43">
        <v>41960.0</v>
      </c>
      <c r="H167" s="42" t="str">
        <f>IFERROR(VLOOKUP(G167,'Consulta Stock'!$E$2:$G$5087,3,0),"")</f>
        <v>CAFES</v>
      </c>
      <c r="I167" s="42" t="str">
        <f>IFERROR(VLOOKUP('Sectorizacion Racks'!$G167,'Consulta Stock'!$E$2:$F$5447,2,FALSE),"")</f>
        <v>Bebida a base de cebada ECCO 24x50g</v>
      </c>
      <c r="J167" s="43">
        <v>98.0</v>
      </c>
      <c r="K167" s="43"/>
      <c r="L167" s="44">
        <v>46631.0</v>
      </c>
      <c r="M167" s="42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 ht="15.75" customHeight="1">
      <c r="A168" s="7">
        <v>167.0</v>
      </c>
      <c r="B168" s="7">
        <v>3.0</v>
      </c>
      <c r="C168" s="7" t="s">
        <v>18</v>
      </c>
      <c r="D168" s="7">
        <f>IF(AND('Sectorizacion Racks'!$B168=B167,C167='Sectorizacion Racks'!$C168),D167+1,1)</f>
        <v>23</v>
      </c>
      <c r="E168" s="7" t="str">
        <f>+CONCATENATE('Sectorizacion Racks'!$C168,'Sectorizacion Racks'!$D168)</f>
        <v>A23</v>
      </c>
      <c r="F168" s="7" t="str">
        <f t="shared" si="1"/>
        <v>3A23</v>
      </c>
      <c r="G168" s="37">
        <v>1160.0</v>
      </c>
      <c r="H168" s="7" t="str">
        <f>IFERROR(VLOOKUP(G168,'Consulta Stock'!$E$2:$G$5087,3,0),"")</f>
        <v>Lacteos Culinarios</v>
      </c>
      <c r="I168" s="7" t="str">
        <f>IFERROR(VLOOKUP('Sectorizacion Racks'!$G168,'Consulta Stock'!$E$2:$F$5447,2,FALSE),"")</f>
        <v>Leche condensada NESTLE Azucarada Lata 48x397gr</v>
      </c>
      <c r="J168" s="37">
        <v>48.0</v>
      </c>
      <c r="K168" s="37"/>
      <c r="L168" s="41">
        <v>46661.0</v>
      </c>
      <c r="M168" s="7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 ht="15.75" customHeight="1">
      <c r="A169" s="42">
        <v>168.0</v>
      </c>
      <c r="B169" s="42">
        <v>3.0</v>
      </c>
      <c r="C169" s="42" t="s">
        <v>249</v>
      </c>
      <c r="D169" s="42">
        <f>IF(AND('Sectorizacion Racks'!$B169=B168,C168='Sectorizacion Racks'!$C169),D168+1,1)</f>
        <v>1</v>
      </c>
      <c r="E169" s="42" t="str">
        <f>+CONCATENATE('Sectorizacion Racks'!$C169,'Sectorizacion Racks'!$D169)</f>
        <v>B1</v>
      </c>
      <c r="F169" s="42" t="str">
        <f t="shared" si="1"/>
        <v>3B1</v>
      </c>
      <c r="G169" s="43">
        <v>2120.0</v>
      </c>
      <c r="H169" s="42" t="str">
        <f>IFERROR(VLOOKUP(G169,'Consulta Stock'!$E$2:$G$5087,3,0),"")</f>
        <v>CAFES</v>
      </c>
      <c r="I169" s="42" t="str">
        <f>IFERROR(VLOOKUP('Sectorizacion Racks'!$G169,'Consulta Stock'!$E$2:$F$5447,2,FALSE),"")</f>
        <v>Cafe NESCAFE Tradicion tarro 24 x 170 GRS</v>
      </c>
      <c r="J169" s="43">
        <v>32.0</v>
      </c>
      <c r="K169" s="43"/>
      <c r="L169" s="44">
        <v>46844.0</v>
      </c>
      <c r="M169" s="42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 ht="15.75" customHeight="1">
      <c r="A170" s="7">
        <v>169.0</v>
      </c>
      <c r="B170" s="7">
        <v>3.0</v>
      </c>
      <c r="C170" s="7" t="s">
        <v>249</v>
      </c>
      <c r="D170" s="7">
        <f>IF(AND('Sectorizacion Racks'!$B170=B169,C169='Sectorizacion Racks'!$C170),D169+1,1)</f>
        <v>2</v>
      </c>
      <c r="E170" s="7" t="str">
        <f>+CONCATENATE('Sectorizacion Racks'!$C170,'Sectorizacion Racks'!$D170)</f>
        <v>B2</v>
      </c>
      <c r="F170" s="7" t="str">
        <f t="shared" si="1"/>
        <v>3B2</v>
      </c>
      <c r="G170" s="37">
        <v>2120.0</v>
      </c>
      <c r="H170" s="7" t="str">
        <f>IFERROR(VLOOKUP(G170,'Consulta Stock'!$E$2:$G$5087,3,0),"")</f>
        <v>CAFES</v>
      </c>
      <c r="I170" s="7" t="str">
        <f>IFERROR(VLOOKUP('Sectorizacion Racks'!$G170,'Consulta Stock'!$E$2:$F$5447,2,FALSE),"")</f>
        <v>Cafe NESCAFE Tradicion tarro 24 x 170 GRS</v>
      </c>
      <c r="J170" s="37">
        <v>32.0</v>
      </c>
      <c r="K170" s="37"/>
      <c r="L170" s="41">
        <v>46844.0</v>
      </c>
      <c r="M170" s="7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 ht="15.75" customHeight="1">
      <c r="A171" s="42">
        <v>170.0</v>
      </c>
      <c r="B171" s="42">
        <v>3.0</v>
      </c>
      <c r="C171" s="42" t="s">
        <v>249</v>
      </c>
      <c r="D171" s="42">
        <f>IF(AND('Sectorizacion Racks'!$B171=B170,C170='Sectorizacion Racks'!$C171),D170+1,1)</f>
        <v>3</v>
      </c>
      <c r="E171" s="42" t="str">
        <f>+CONCATENATE('Sectorizacion Racks'!$C171,'Sectorizacion Racks'!$D171)</f>
        <v>B3</v>
      </c>
      <c r="F171" s="42" t="str">
        <f t="shared" si="1"/>
        <v>3B3</v>
      </c>
      <c r="G171" s="43">
        <v>2120.0</v>
      </c>
      <c r="H171" s="42" t="str">
        <f>IFERROR(VLOOKUP(G171,'Consulta Stock'!$E$2:$G$5087,3,0),"")</f>
        <v>CAFES</v>
      </c>
      <c r="I171" s="42" t="str">
        <f>IFERROR(VLOOKUP('Sectorizacion Racks'!$G171,'Consulta Stock'!$E$2:$F$5447,2,FALSE),"")</f>
        <v>Cafe NESCAFE Tradicion tarro 24 x 170 GRS</v>
      </c>
      <c r="J171" s="43">
        <v>32.0</v>
      </c>
      <c r="K171" s="43"/>
      <c r="L171" s="44">
        <v>46813.0</v>
      </c>
      <c r="M171" s="42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 ht="15.75" customHeight="1">
      <c r="A172" s="7">
        <v>171.0</v>
      </c>
      <c r="B172" s="7">
        <v>3.0</v>
      </c>
      <c r="C172" s="7" t="s">
        <v>249</v>
      </c>
      <c r="D172" s="7">
        <f>IF(AND('Sectorizacion Racks'!$B172=B171,C171='Sectorizacion Racks'!$C172),D171+1,1)</f>
        <v>4</v>
      </c>
      <c r="E172" s="7" t="str">
        <f>+CONCATENATE('Sectorizacion Racks'!$C172,'Sectorizacion Racks'!$D172)</f>
        <v>B4</v>
      </c>
      <c r="F172" s="7" t="str">
        <f t="shared" si="1"/>
        <v>3B4</v>
      </c>
      <c r="G172" s="37">
        <v>2120.0</v>
      </c>
      <c r="H172" s="7" t="str">
        <f>IFERROR(VLOOKUP(G172,'Consulta Stock'!$E$2:$G$5087,3,0),"")</f>
        <v>CAFES</v>
      </c>
      <c r="I172" s="7" t="str">
        <f>IFERROR(VLOOKUP('Sectorizacion Racks'!$G172,'Consulta Stock'!$E$2:$F$5447,2,FALSE),"")</f>
        <v>Cafe NESCAFE Tradicion tarro 24 x 170 GRS</v>
      </c>
      <c r="J172" s="37">
        <v>32.0</v>
      </c>
      <c r="K172" s="37"/>
      <c r="L172" s="41">
        <v>46844.0</v>
      </c>
      <c r="M172" s="7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 ht="15.75" customHeight="1">
      <c r="A173" s="42">
        <v>172.0</v>
      </c>
      <c r="B173" s="42">
        <v>3.0</v>
      </c>
      <c r="C173" s="42" t="s">
        <v>249</v>
      </c>
      <c r="D173" s="42">
        <f>IF(AND('Sectorizacion Racks'!$B173=B172,C172='Sectorizacion Racks'!$C173),D172+1,1)</f>
        <v>5</v>
      </c>
      <c r="E173" s="42" t="str">
        <f>+CONCATENATE('Sectorizacion Racks'!$C173,'Sectorizacion Racks'!$D173)</f>
        <v>B5</v>
      </c>
      <c r="F173" s="42" t="str">
        <f t="shared" si="1"/>
        <v>3B5</v>
      </c>
      <c r="G173" s="43">
        <v>2120.0</v>
      </c>
      <c r="H173" s="42" t="str">
        <f>IFERROR(VLOOKUP(G173,'Consulta Stock'!$E$2:$G$5087,3,0),"")</f>
        <v>CAFES</v>
      </c>
      <c r="I173" s="42" t="str">
        <f>IFERROR(VLOOKUP('Sectorizacion Racks'!$G173,'Consulta Stock'!$E$2:$F$5447,2,FALSE),"")</f>
        <v>Cafe NESCAFE Tradicion tarro 24 x 170 GRS</v>
      </c>
      <c r="J173" s="43">
        <v>32.0</v>
      </c>
      <c r="K173" s="43"/>
      <c r="L173" s="44">
        <v>46844.0</v>
      </c>
      <c r="M173" s="42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 ht="15.75" customHeight="1">
      <c r="A174" s="7">
        <v>173.0</v>
      </c>
      <c r="B174" s="7">
        <v>3.0</v>
      </c>
      <c r="C174" s="7" t="s">
        <v>249</v>
      </c>
      <c r="D174" s="7">
        <f>IF(AND('Sectorizacion Racks'!$B174=B173,C173='Sectorizacion Racks'!$C174),D173+1,1)</f>
        <v>6</v>
      </c>
      <c r="E174" s="7" t="str">
        <f>+CONCATENATE('Sectorizacion Racks'!$C174,'Sectorizacion Racks'!$D174)</f>
        <v>B6</v>
      </c>
      <c r="F174" s="7" t="str">
        <f t="shared" si="1"/>
        <v>3B6</v>
      </c>
      <c r="G174" s="37">
        <v>67280.0</v>
      </c>
      <c r="H174" s="7" t="str">
        <f>IFERROR(VLOOKUP(G174,'Consulta Stock'!$E$2:$G$5087,3,0),"")</f>
        <v>CULINARIOS</v>
      </c>
      <c r="I174" s="7" t="str">
        <f>IFERROR(VLOOKUP('Sectorizacion Racks'!$G174,'Consulta Stock'!$E$2:$F$5447,2,FALSE),"")</f>
        <v>MAGGI Pure de Papas 20x93g CL 20x93g</v>
      </c>
      <c r="J174" s="37">
        <v>50.0</v>
      </c>
      <c r="K174" s="37"/>
      <c r="L174" s="41">
        <v>46539.0</v>
      </c>
      <c r="M174" s="7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 ht="15.75" customHeight="1">
      <c r="A175" s="42">
        <v>174.0</v>
      </c>
      <c r="B175" s="42">
        <v>3.0</v>
      </c>
      <c r="C175" s="42" t="s">
        <v>249</v>
      </c>
      <c r="D175" s="42">
        <f>IF(AND('Sectorizacion Racks'!$B175=B174,C174='Sectorizacion Racks'!$C175),D174+1,1)</f>
        <v>7</v>
      </c>
      <c r="E175" s="42" t="str">
        <f>+CONCATENATE('Sectorizacion Racks'!$C175,'Sectorizacion Racks'!$D175)</f>
        <v>B7</v>
      </c>
      <c r="F175" s="42" t="str">
        <f t="shared" si="1"/>
        <v>3B7</v>
      </c>
      <c r="G175" s="43">
        <v>67280.0</v>
      </c>
      <c r="H175" s="42" t="str">
        <f>IFERROR(VLOOKUP(G175,'Consulta Stock'!$E$2:$G$5087,3,0),"")</f>
        <v>CULINARIOS</v>
      </c>
      <c r="I175" s="42" t="str">
        <f>IFERROR(VLOOKUP('Sectorizacion Racks'!$G175,'Consulta Stock'!$E$2:$F$5447,2,FALSE),"")</f>
        <v>MAGGI Pure de Papas 20x93g CL 20x93g</v>
      </c>
      <c r="J175" s="43">
        <v>50.0</v>
      </c>
      <c r="K175" s="43"/>
      <c r="L175" s="44">
        <v>46539.0</v>
      </c>
      <c r="M175" s="42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 ht="15.75" customHeight="1">
      <c r="A176" s="7">
        <v>175.0</v>
      </c>
      <c r="B176" s="7">
        <v>3.0</v>
      </c>
      <c r="C176" s="7" t="s">
        <v>249</v>
      </c>
      <c r="D176" s="7">
        <f>IF(AND('Sectorizacion Racks'!$B176=B175,C175='Sectorizacion Racks'!$C176),D175+1,1)</f>
        <v>8</v>
      </c>
      <c r="E176" s="7" t="str">
        <f>+CONCATENATE('Sectorizacion Racks'!$C176,'Sectorizacion Racks'!$D176)</f>
        <v>B8</v>
      </c>
      <c r="F176" s="7" t="str">
        <f t="shared" si="1"/>
        <v>3B8</v>
      </c>
      <c r="G176" s="37">
        <v>8100.0</v>
      </c>
      <c r="H176" s="7" t="str">
        <f>IFERROR(VLOOKUP(G176,'Consulta Stock'!$E$2:$G$5087,3,0),"")</f>
        <v>CULINARIOS</v>
      </c>
      <c r="I176" s="7" t="str">
        <f>IFERROR(VLOOKUP('Sectorizacion Racks'!$G176,'Consulta Stock'!$E$2:$F$5447,2,FALSE),"")</f>
        <v>MAGGI Crema Esparragos 20x68g</v>
      </c>
      <c r="J176" s="37">
        <v>216.0</v>
      </c>
      <c r="K176" s="37"/>
      <c r="L176" s="41">
        <v>46600.0</v>
      </c>
      <c r="M176" s="7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 ht="15.75" customHeight="1">
      <c r="A177" s="42">
        <v>176.0</v>
      </c>
      <c r="B177" s="42">
        <v>3.0</v>
      </c>
      <c r="C177" s="42" t="s">
        <v>249</v>
      </c>
      <c r="D177" s="42">
        <f>IF(AND('Sectorizacion Racks'!$B177=B176,C176='Sectorizacion Racks'!$C177),D176+1,1)</f>
        <v>9</v>
      </c>
      <c r="E177" s="42" t="str">
        <f>+CONCATENATE('Sectorizacion Racks'!$C177,'Sectorizacion Racks'!$D177)</f>
        <v>B9</v>
      </c>
      <c r="F177" s="42" t="str">
        <f t="shared" si="1"/>
        <v>3B9</v>
      </c>
      <c r="G177" s="43">
        <v>2120.0</v>
      </c>
      <c r="H177" s="42" t="str">
        <f>IFERROR(VLOOKUP(G177,'Consulta Stock'!$E$2:$G$5087,3,0),"")</f>
        <v>CAFES</v>
      </c>
      <c r="I177" s="42" t="str">
        <f>IFERROR(VLOOKUP('Sectorizacion Racks'!$G177,'Consulta Stock'!$E$2:$F$5447,2,FALSE),"")</f>
        <v>Cafe NESCAFE Tradicion tarro 24 x 170 GRS</v>
      </c>
      <c r="J177" s="43">
        <v>32.0</v>
      </c>
      <c r="K177" s="43"/>
      <c r="L177" s="44">
        <v>46813.0</v>
      </c>
      <c r="M177" s="42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 ht="15.75" customHeight="1">
      <c r="A178" s="7">
        <v>177.0</v>
      </c>
      <c r="B178" s="7">
        <v>3.0</v>
      </c>
      <c r="C178" s="7" t="s">
        <v>249</v>
      </c>
      <c r="D178" s="7">
        <f>IF(AND('Sectorizacion Racks'!$B178=B177,C177='Sectorizacion Racks'!$C178),D177+1,1)</f>
        <v>10</v>
      </c>
      <c r="E178" s="7" t="str">
        <f>+CONCATENATE('Sectorizacion Racks'!$C178,'Sectorizacion Racks'!$D178)</f>
        <v>B10</v>
      </c>
      <c r="F178" s="7" t="str">
        <f t="shared" si="1"/>
        <v>3B10</v>
      </c>
      <c r="G178" s="37">
        <v>2120.0</v>
      </c>
      <c r="H178" s="7" t="str">
        <f>IFERROR(VLOOKUP(G178,'Consulta Stock'!$E$2:$G$5087,3,0),"")</f>
        <v>CAFES</v>
      </c>
      <c r="I178" s="7" t="str">
        <f>IFERROR(VLOOKUP('Sectorizacion Racks'!$G178,'Consulta Stock'!$E$2:$F$5447,2,FALSE),"")</f>
        <v>Cafe NESCAFE Tradicion tarro 24 x 170 GRS</v>
      </c>
      <c r="J178" s="37">
        <v>32.0</v>
      </c>
      <c r="K178" s="37"/>
      <c r="L178" s="41">
        <v>46813.0</v>
      </c>
      <c r="M178" s="7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 ht="15.75" customHeight="1">
      <c r="A179" s="42">
        <v>178.0</v>
      </c>
      <c r="B179" s="42">
        <v>3.0</v>
      </c>
      <c r="C179" s="42" t="s">
        <v>249</v>
      </c>
      <c r="D179" s="42">
        <f>IF(AND('Sectorizacion Racks'!$B179=B178,C178='Sectorizacion Racks'!$C179),D178+1,1)</f>
        <v>11</v>
      </c>
      <c r="E179" s="42" t="str">
        <f>+CONCATENATE('Sectorizacion Racks'!$C179,'Sectorizacion Racks'!$D179)</f>
        <v>B11</v>
      </c>
      <c r="F179" s="42" t="str">
        <f t="shared" si="1"/>
        <v>3B11</v>
      </c>
      <c r="G179" s="43">
        <v>21780.0</v>
      </c>
      <c r="H179" s="42" t="str">
        <f>IFERROR(VLOOKUP(G179,'Consulta Stock'!$E$2:$G$5087,3,0),"")</f>
        <v>Leche en Polvo</v>
      </c>
      <c r="I179" s="42" t="str">
        <f>IFERROR(VLOOKUP('Sectorizacion Racks'!$G179,'Consulta Stock'!$E$2:$F$5447,2,FALSE),"")</f>
        <v>Leche en polvo SVELTY Huesos CalciLock Bolsa 12x800g</v>
      </c>
      <c r="J179" s="43">
        <v>32.0</v>
      </c>
      <c r="K179" s="43"/>
      <c r="L179" s="44">
        <v>46631.0</v>
      </c>
      <c r="M179" s="42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 ht="15.75" customHeight="1">
      <c r="A180" s="7">
        <v>179.0</v>
      </c>
      <c r="B180" s="7">
        <v>3.0</v>
      </c>
      <c r="C180" s="7" t="s">
        <v>249</v>
      </c>
      <c r="D180" s="7">
        <f>IF(AND('Sectorizacion Racks'!$B180=B179,C179='Sectorizacion Racks'!$C180),D179+1,1)</f>
        <v>12</v>
      </c>
      <c r="E180" s="7" t="str">
        <f>+CONCATENATE('Sectorizacion Racks'!$C180,'Sectorizacion Racks'!$D180)</f>
        <v>B12</v>
      </c>
      <c r="F180" s="7" t="str">
        <f t="shared" si="1"/>
        <v>3B12</v>
      </c>
      <c r="G180" s="37">
        <v>90420.0</v>
      </c>
      <c r="H180" s="7" t="str">
        <f>IFERROR(VLOOKUP(G180,'Consulta Stock'!$E$2:$G$5087,3,0),"")</f>
        <v>Leche en Polvo</v>
      </c>
      <c r="I180" s="7" t="str">
        <f>IFERROR(VLOOKUP('Sectorizacion Racks'!$G180,'Consulta Stock'!$E$2:$F$5447,2,FALSE),"")</f>
        <v>NIDO Buen Dia LSP PDQ 384x700g</v>
      </c>
      <c r="J180" s="37">
        <v>1.0</v>
      </c>
      <c r="K180" s="37"/>
      <c r="L180" s="41">
        <v>46631.0</v>
      </c>
      <c r="M180" s="7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 ht="15.75" customHeight="1">
      <c r="A181" s="42">
        <v>180.0</v>
      </c>
      <c r="B181" s="42">
        <v>3.0</v>
      </c>
      <c r="C181" s="42" t="s">
        <v>249</v>
      </c>
      <c r="D181" s="42">
        <f>IF(AND('Sectorizacion Racks'!$B181=B180,C180='Sectorizacion Racks'!$C181),D180+1,1)</f>
        <v>13</v>
      </c>
      <c r="E181" s="42" t="str">
        <f>+CONCATENATE('Sectorizacion Racks'!$C181,'Sectorizacion Racks'!$D181)</f>
        <v>B13</v>
      </c>
      <c r="F181" s="42" t="str">
        <f t="shared" si="1"/>
        <v>3B13</v>
      </c>
      <c r="G181" s="43">
        <v>2120.0</v>
      </c>
      <c r="H181" s="42" t="str">
        <f>IFERROR(VLOOKUP(G181,'Consulta Stock'!$E$2:$G$5087,3,0),"")</f>
        <v>CAFES</v>
      </c>
      <c r="I181" s="42" t="str">
        <f>IFERROR(VLOOKUP('Sectorizacion Racks'!$G181,'Consulta Stock'!$E$2:$F$5447,2,FALSE),"")</f>
        <v>Cafe NESCAFE Tradicion tarro 24 x 170 GRS</v>
      </c>
      <c r="J181" s="43">
        <v>32.0</v>
      </c>
      <c r="K181" s="43"/>
      <c r="L181" s="44">
        <v>46813.0</v>
      </c>
      <c r="M181" s="42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 ht="15.75" customHeight="1">
      <c r="A182" s="7">
        <v>181.0</v>
      </c>
      <c r="B182" s="7">
        <v>3.0</v>
      </c>
      <c r="C182" s="7" t="s">
        <v>249</v>
      </c>
      <c r="D182" s="7">
        <f>IF(AND('Sectorizacion Racks'!$B182=B181,C181='Sectorizacion Racks'!$C182),D181+1,1)</f>
        <v>14</v>
      </c>
      <c r="E182" s="7" t="str">
        <f>+CONCATENATE('Sectorizacion Racks'!$C182,'Sectorizacion Racks'!$D182)</f>
        <v>B14</v>
      </c>
      <c r="F182" s="7" t="str">
        <f t="shared" si="1"/>
        <v>3B14</v>
      </c>
      <c r="G182" s="37">
        <v>301601.0</v>
      </c>
      <c r="H182" s="7" t="str">
        <f>IFERROR(VLOOKUP(G182,'Consulta Stock'!$E$2:$G$5087,3,0),"")</f>
        <v>CULINARIOS</v>
      </c>
      <c r="I182" s="7" t="str">
        <f>IFERROR(VLOOKUP('Sectorizacion Racks'!$G182,'Consulta Stock'!$E$2:$F$5447,2,FALSE),"")</f>
        <v>MAGGI Sopa Caracolitos 16x76g CL 16x76g</v>
      </c>
      <c r="J182" s="37">
        <v>216.0</v>
      </c>
      <c r="K182" s="37"/>
      <c r="L182" s="41">
        <v>46631.0</v>
      </c>
      <c r="M182" s="7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 ht="15.75" customHeight="1">
      <c r="A183" s="42">
        <v>182.0</v>
      </c>
      <c r="B183" s="42">
        <v>3.0</v>
      </c>
      <c r="C183" s="42" t="s">
        <v>249</v>
      </c>
      <c r="D183" s="42">
        <f>IF(AND('Sectorizacion Racks'!$B183=B182,C182='Sectorizacion Racks'!$C183),D182+1,1)</f>
        <v>15</v>
      </c>
      <c r="E183" s="42" t="str">
        <f>+CONCATENATE('Sectorizacion Racks'!$C183,'Sectorizacion Racks'!$D183)</f>
        <v>B15</v>
      </c>
      <c r="F183" s="42" t="str">
        <f t="shared" si="1"/>
        <v>3B15</v>
      </c>
      <c r="G183" s="43">
        <v>30150.0</v>
      </c>
      <c r="H183" s="42" t="str">
        <f>IFERROR(VLOOKUP(G183,'Consulta Stock'!$E$2:$G$5087,3,0),"")</f>
        <v>CULINARIOS</v>
      </c>
      <c r="I183" s="42" t="str">
        <f>IFERROR(VLOOKUP('Sectorizacion Racks'!$G183,'Consulta Stock'!$E$2:$F$5447,2,FALSE),"")</f>
        <v>Crema MAGGI Choclo Sobre 20 x 79 GRM</v>
      </c>
      <c r="J183" s="43">
        <v>216.0</v>
      </c>
      <c r="K183" s="43"/>
      <c r="L183" s="44">
        <v>46661.0</v>
      </c>
      <c r="M183" s="42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 ht="15.75" customHeight="1">
      <c r="A184" s="7">
        <v>183.0</v>
      </c>
      <c r="B184" s="7">
        <v>3.0</v>
      </c>
      <c r="C184" s="7" t="s">
        <v>249</v>
      </c>
      <c r="D184" s="7">
        <f>IF(AND('Sectorizacion Racks'!$B184=B183,C183='Sectorizacion Racks'!$C184),D183+1,1)</f>
        <v>16</v>
      </c>
      <c r="E184" s="7" t="str">
        <f>+CONCATENATE('Sectorizacion Racks'!$C184,'Sectorizacion Racks'!$D184)</f>
        <v>B16</v>
      </c>
      <c r="F184" s="7" t="str">
        <f t="shared" si="1"/>
        <v>3B16</v>
      </c>
      <c r="G184" s="37"/>
      <c r="H184" s="7" t="str">
        <f>IFERROR(VLOOKUP(G184,'Consulta Stock'!$E$2:$G$5087,3,0),"")</f>
        <v/>
      </c>
      <c r="I184" s="7" t="str">
        <f>IFERROR(VLOOKUP('Sectorizacion Racks'!$G184,'Consulta Stock'!$E$2:$F$5447,2,FALSE),"")</f>
        <v/>
      </c>
      <c r="J184" s="37"/>
      <c r="K184" s="37"/>
      <c r="L184" s="41"/>
      <c r="M184" s="7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 ht="15.75" customHeight="1">
      <c r="A185" s="42">
        <v>184.0</v>
      </c>
      <c r="B185" s="42">
        <v>3.0</v>
      </c>
      <c r="C185" s="42" t="s">
        <v>249</v>
      </c>
      <c r="D185" s="42">
        <f>IF(AND('Sectorizacion Racks'!$B185=B184,C184='Sectorizacion Racks'!$C185),D184+1,1)</f>
        <v>17</v>
      </c>
      <c r="E185" s="42" t="str">
        <f>+CONCATENATE('Sectorizacion Racks'!$C185,'Sectorizacion Racks'!$D185)</f>
        <v>B17</v>
      </c>
      <c r="F185" s="42" t="str">
        <f t="shared" si="1"/>
        <v>3B17</v>
      </c>
      <c r="G185" s="43">
        <v>36590.0</v>
      </c>
      <c r="H185" s="42" t="str">
        <f>IFERROR(VLOOKUP(G185,'Consulta Stock'!$E$2:$G$5087,3,0),"")</f>
        <v>CAFES</v>
      </c>
      <c r="I185" s="42" t="str">
        <f>IFERROR(VLOOKUP('Sectorizacion Racks'!$G185,'Consulta Stock'!$E$2:$F$5447,2,FALSE),"")</f>
        <v>NESCAFE Vainilla Latte 6(8x18.5g) XR 6(8x18.5g)</v>
      </c>
      <c r="J185" s="43">
        <v>175.0</v>
      </c>
      <c r="K185" s="43"/>
      <c r="L185" s="44">
        <v>46508.0</v>
      </c>
      <c r="M185" s="42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 ht="15.75" customHeight="1">
      <c r="A186" s="7">
        <v>185.0</v>
      </c>
      <c r="B186" s="7">
        <v>3.0</v>
      </c>
      <c r="C186" s="7" t="s">
        <v>249</v>
      </c>
      <c r="D186" s="7">
        <f>IF(AND('Sectorizacion Racks'!$B186=B185,C185='Sectorizacion Racks'!$C186),D185+1,1)</f>
        <v>18</v>
      </c>
      <c r="E186" s="7" t="str">
        <f>+CONCATENATE('Sectorizacion Racks'!$C186,'Sectorizacion Racks'!$D186)</f>
        <v>B18</v>
      </c>
      <c r="F186" s="7" t="str">
        <f t="shared" si="1"/>
        <v>3B18</v>
      </c>
      <c r="G186" s="37">
        <v>36590.0</v>
      </c>
      <c r="H186" s="7" t="str">
        <f>IFERROR(VLOOKUP(G186,'Consulta Stock'!$E$2:$G$5087,3,0),"")</f>
        <v>CAFES</v>
      </c>
      <c r="I186" s="7" t="str">
        <f>IFERROR(VLOOKUP('Sectorizacion Racks'!$G186,'Consulta Stock'!$E$2:$F$5447,2,FALSE),"")</f>
        <v>NESCAFE Vainilla Latte 6(8x18.5g) XR 6(8x18.5g)</v>
      </c>
      <c r="J186" s="37">
        <v>175.0</v>
      </c>
      <c r="K186" s="37"/>
      <c r="L186" s="41">
        <v>46508.0</v>
      </c>
      <c r="M186" s="7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 ht="15.75" customHeight="1">
      <c r="A187" s="42">
        <v>186.0</v>
      </c>
      <c r="B187" s="42">
        <v>3.0</v>
      </c>
      <c r="C187" s="42" t="s">
        <v>249</v>
      </c>
      <c r="D187" s="42">
        <f>IF(AND('Sectorizacion Racks'!$B187=B186,C186='Sectorizacion Racks'!$C187),D186+1,1)</f>
        <v>19</v>
      </c>
      <c r="E187" s="42" t="str">
        <f>+CONCATENATE('Sectorizacion Racks'!$C187,'Sectorizacion Racks'!$D187)</f>
        <v>B19</v>
      </c>
      <c r="F187" s="42" t="str">
        <f t="shared" si="1"/>
        <v>3B19</v>
      </c>
      <c r="G187" s="43">
        <v>301601.0</v>
      </c>
      <c r="H187" s="42" t="str">
        <f>IFERROR(VLOOKUP(G187,'Consulta Stock'!$E$2:$G$5087,3,0),"")</f>
        <v>CULINARIOS</v>
      </c>
      <c r="I187" s="42" t="str">
        <f>IFERROR(VLOOKUP('Sectorizacion Racks'!$G187,'Consulta Stock'!$E$2:$F$5447,2,FALSE),"")</f>
        <v>MAGGI Sopa Caracolitos 16x76g CL 16x76g</v>
      </c>
      <c r="J187" s="43">
        <v>216.0</v>
      </c>
      <c r="K187" s="43"/>
      <c r="L187" s="44">
        <v>46631.0</v>
      </c>
      <c r="M187" s="42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 ht="15.75" customHeight="1">
      <c r="A188" s="7">
        <v>187.0</v>
      </c>
      <c r="B188" s="7">
        <v>3.0</v>
      </c>
      <c r="C188" s="7" t="s">
        <v>249</v>
      </c>
      <c r="D188" s="7">
        <f>IF(AND('Sectorizacion Racks'!$B188=B187,C187='Sectorizacion Racks'!$C188),D187+1,1)</f>
        <v>20</v>
      </c>
      <c r="E188" s="7" t="str">
        <f>+CONCATENATE('Sectorizacion Racks'!$C188,'Sectorizacion Racks'!$D188)</f>
        <v>B20</v>
      </c>
      <c r="F188" s="7" t="str">
        <f t="shared" si="1"/>
        <v>3B20</v>
      </c>
      <c r="G188" s="37">
        <v>30210.0</v>
      </c>
      <c r="H188" s="7" t="str">
        <f>IFERROR(VLOOKUP(G188,'Consulta Stock'!$E$2:$G$5087,3,0),"")</f>
        <v>CULINARIOS</v>
      </c>
      <c r="I188" s="7" t="str">
        <f>IFERROR(VLOOKUP('Sectorizacion Racks'!$G188,'Consulta Stock'!$E$2:$F$5447,2,FALSE),"")</f>
        <v>Sopa MAGGI Pollo con Semola Sobre 20 x 68 GRM</v>
      </c>
      <c r="J188" s="37">
        <v>216.0</v>
      </c>
      <c r="K188" s="37"/>
      <c r="L188" s="41">
        <v>46661.0</v>
      </c>
      <c r="M188" s="7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 ht="15.75" customHeight="1">
      <c r="A189" s="42">
        <v>188.0</v>
      </c>
      <c r="B189" s="42">
        <v>3.0</v>
      </c>
      <c r="C189" s="42" t="s">
        <v>249</v>
      </c>
      <c r="D189" s="42">
        <f>IF(AND('Sectorizacion Racks'!$B189=B188,C188='Sectorizacion Racks'!$C189),D188+1,1)</f>
        <v>21</v>
      </c>
      <c r="E189" s="42" t="str">
        <f>+CONCATENATE('Sectorizacion Racks'!$C189,'Sectorizacion Racks'!$D189)</f>
        <v>B21</v>
      </c>
      <c r="F189" s="42" t="str">
        <f t="shared" si="1"/>
        <v>3B21</v>
      </c>
      <c r="G189" s="43">
        <v>61750.0</v>
      </c>
      <c r="H189" s="42" t="str">
        <f>IFERROR(VLOOKUP(G189,'Consulta Stock'!$E$2:$G$5087,3,0),"")</f>
        <v>CEREALES PARA EL DESAYUNO</v>
      </c>
      <c r="I189" s="42" t="str">
        <f>IFERROR(VLOOKUP('Sectorizacion Racks'!$G189,'Consulta Stock'!$E$2:$F$5447,2,FALSE),"")</f>
        <v>CHOCAPIC Cereal Original 60x30g</v>
      </c>
      <c r="J189" s="43">
        <v>72.0</v>
      </c>
      <c r="K189" s="43"/>
      <c r="L189" s="44">
        <v>46388.0</v>
      </c>
      <c r="M189" s="42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 ht="15.75" customHeight="1">
      <c r="A190" s="7">
        <v>189.0</v>
      </c>
      <c r="B190" s="7">
        <v>3.0</v>
      </c>
      <c r="C190" s="7" t="s">
        <v>249</v>
      </c>
      <c r="D190" s="7">
        <f>IF(AND('Sectorizacion Racks'!$B190=B189,C189='Sectorizacion Racks'!$C190),D189+1,1)</f>
        <v>22</v>
      </c>
      <c r="E190" s="7" t="str">
        <f>+CONCATENATE('Sectorizacion Racks'!$C190,'Sectorizacion Racks'!$D190)</f>
        <v>B22</v>
      </c>
      <c r="F190" s="7" t="str">
        <f t="shared" si="1"/>
        <v>3B22</v>
      </c>
      <c r="G190" s="37">
        <v>61750.0</v>
      </c>
      <c r="H190" s="7" t="str">
        <f>IFERROR(VLOOKUP(G190,'Consulta Stock'!$E$2:$G$5087,3,0),"")</f>
        <v>CEREALES PARA EL DESAYUNO</v>
      </c>
      <c r="I190" s="7" t="str">
        <f>IFERROR(VLOOKUP('Sectorizacion Racks'!$G190,'Consulta Stock'!$E$2:$F$5447,2,FALSE),"")</f>
        <v>CHOCAPIC Cereal Original 60x30g</v>
      </c>
      <c r="J190" s="37">
        <v>72.0</v>
      </c>
      <c r="K190" s="37"/>
      <c r="L190" s="41">
        <v>46388.0</v>
      </c>
      <c r="M190" s="7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 ht="15.75" customHeight="1">
      <c r="A191" s="42">
        <v>190.0</v>
      </c>
      <c r="B191" s="42">
        <v>3.0</v>
      </c>
      <c r="C191" s="42" t="s">
        <v>249</v>
      </c>
      <c r="D191" s="42">
        <f>IF(AND('Sectorizacion Racks'!$B191=B190,C190='Sectorizacion Racks'!$C191),D190+1,1)</f>
        <v>23</v>
      </c>
      <c r="E191" s="42" t="str">
        <f>+CONCATENATE('Sectorizacion Racks'!$C191,'Sectorizacion Racks'!$D191)</f>
        <v>B23</v>
      </c>
      <c r="F191" s="42" t="str">
        <f t="shared" si="1"/>
        <v>3B23</v>
      </c>
      <c r="G191" s="43">
        <v>58810.0</v>
      </c>
      <c r="H191" s="42" t="str">
        <f>IFERROR(VLOOKUP(G191,'Consulta Stock'!$E$2:$G$5087,3,0),"")</f>
        <v>CEREALES PARA EL DESAYUNO</v>
      </c>
      <c r="I191" s="42" t="str">
        <f>IFERROR(VLOOKUP('Sectorizacion Racks'!$G191,'Consulta Stock'!$E$2:$F$5447,2,FALSE),"")</f>
        <v>Cereal ZUCOSOS 18x350g</v>
      </c>
      <c r="J191" s="43">
        <v>48.0</v>
      </c>
      <c r="K191" s="43"/>
      <c r="L191" s="44">
        <v>46508.0</v>
      </c>
      <c r="M191" s="42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 ht="15.75" customHeight="1">
      <c r="A192" s="7">
        <v>191.0</v>
      </c>
      <c r="B192" s="7">
        <v>3.0</v>
      </c>
      <c r="C192" s="7" t="s">
        <v>468</v>
      </c>
      <c r="D192" s="7">
        <f>IF(AND('Sectorizacion Racks'!$B192=B191,C191='Sectorizacion Racks'!$C192),D191+1,1)</f>
        <v>1</v>
      </c>
      <c r="E192" s="7" t="str">
        <f>+CONCATENATE('Sectorizacion Racks'!$C192,'Sectorizacion Racks'!$D192)</f>
        <v>C1</v>
      </c>
      <c r="F192" s="7" t="str">
        <f t="shared" si="1"/>
        <v>3C1</v>
      </c>
      <c r="G192" s="37">
        <v>25770.0</v>
      </c>
      <c r="H192" s="7" t="str">
        <f>IFERROR(VLOOKUP(G192,'Consulta Stock'!$E$2:$G$5087,3,0),"")</f>
        <v>CEREALES PARA EL DESAYUNO</v>
      </c>
      <c r="I192" s="7" t="str">
        <f>IFERROR(VLOOKUP('Sectorizacion Racks'!$G192,'Consulta Stock'!$E$2:$F$5447,2,FALSE),"")</f>
        <v>Cereal MILO 60 x 30g</v>
      </c>
      <c r="J192" s="37">
        <v>72.0</v>
      </c>
      <c r="K192" s="37"/>
      <c r="L192" s="41">
        <v>46357.0</v>
      </c>
      <c r="M192" s="7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 ht="15.75" customHeight="1">
      <c r="A193" s="42">
        <v>192.0</v>
      </c>
      <c r="B193" s="42">
        <v>3.0</v>
      </c>
      <c r="C193" s="42" t="s">
        <v>468</v>
      </c>
      <c r="D193" s="42">
        <f>IF(AND('Sectorizacion Racks'!$B193=B192,C192='Sectorizacion Racks'!$C193),D192+1,1)</f>
        <v>2</v>
      </c>
      <c r="E193" s="42" t="str">
        <f>+CONCATENATE('Sectorizacion Racks'!$C193,'Sectorizacion Racks'!$D193)</f>
        <v>C2</v>
      </c>
      <c r="F193" s="42" t="str">
        <f t="shared" si="1"/>
        <v>3C2</v>
      </c>
      <c r="G193" s="43">
        <v>36535.0</v>
      </c>
      <c r="H193" s="42" t="str">
        <f>IFERROR(VLOOKUP(G193,'Consulta Stock'!$E$2:$G$5087,3,0),"")</f>
        <v>CAFES</v>
      </c>
      <c r="I193" s="42" t="str">
        <f>IFERROR(VLOOKUP('Sectorizacion Racks'!$G193,'Consulta Stock'!$E$2:$F$5447,2,FALSE),"")</f>
        <v>NESCAFE CAPPUCCINO 6(8x14g) N2 CL 6(8x14g)</v>
      </c>
      <c r="J193" s="43">
        <v>175.0</v>
      </c>
      <c r="K193" s="43"/>
      <c r="L193" s="44">
        <v>46508.0</v>
      </c>
      <c r="M193" s="42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 ht="15.75" customHeight="1">
      <c r="A194" s="7">
        <v>193.0</v>
      </c>
      <c r="B194" s="7">
        <v>3.0</v>
      </c>
      <c r="C194" s="7" t="s">
        <v>468</v>
      </c>
      <c r="D194" s="7">
        <f>IF(AND('Sectorizacion Racks'!$B194=B193,C193='Sectorizacion Racks'!$C194),D193+1,1)</f>
        <v>3</v>
      </c>
      <c r="E194" s="7" t="str">
        <f>+CONCATENATE('Sectorizacion Racks'!$C194,'Sectorizacion Racks'!$D194)</f>
        <v>C3</v>
      </c>
      <c r="F194" s="7" t="str">
        <f t="shared" si="1"/>
        <v>3C3</v>
      </c>
      <c r="G194" s="37">
        <v>36535.0</v>
      </c>
      <c r="H194" s="7" t="str">
        <f>IFERROR(VLOOKUP(G194,'Consulta Stock'!$E$2:$G$5087,3,0),"")</f>
        <v>CAFES</v>
      </c>
      <c r="I194" s="7" t="str">
        <f>IFERROR(VLOOKUP('Sectorizacion Racks'!$G194,'Consulta Stock'!$E$2:$F$5447,2,FALSE),"")</f>
        <v>NESCAFE CAPPUCCINO 6(8x14g) N2 CL 6(8x14g)</v>
      </c>
      <c r="J194" s="37">
        <v>175.0</v>
      </c>
      <c r="K194" s="37"/>
      <c r="L194" s="41">
        <v>46508.0</v>
      </c>
      <c r="M194" s="7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 ht="15.75" customHeight="1">
      <c r="A195" s="42">
        <v>194.0</v>
      </c>
      <c r="B195" s="42">
        <v>3.0</v>
      </c>
      <c r="C195" s="42" t="s">
        <v>468</v>
      </c>
      <c r="D195" s="42">
        <f>IF(AND('Sectorizacion Racks'!$B195=B194,C194='Sectorizacion Racks'!$C195),D194+1,1)</f>
        <v>4</v>
      </c>
      <c r="E195" s="42" t="str">
        <f>+CONCATENATE('Sectorizacion Racks'!$C195,'Sectorizacion Racks'!$D195)</f>
        <v>C4</v>
      </c>
      <c r="F195" s="42" t="str">
        <f t="shared" si="1"/>
        <v>3C4</v>
      </c>
      <c r="G195" s="43">
        <v>25770.0</v>
      </c>
      <c r="H195" s="42" t="str">
        <f>IFERROR(VLOOKUP(G195,'Consulta Stock'!$E$2:$G$5087,3,0),"")</f>
        <v>CEREALES PARA EL DESAYUNO</v>
      </c>
      <c r="I195" s="42" t="str">
        <f>IFERROR(VLOOKUP('Sectorizacion Racks'!$G195,'Consulta Stock'!$E$2:$F$5447,2,FALSE),"")</f>
        <v>Cereal MILO 60 x 30g</v>
      </c>
      <c r="J195" s="43">
        <v>72.0</v>
      </c>
      <c r="K195" s="43"/>
      <c r="L195" s="44">
        <v>46357.0</v>
      </c>
      <c r="M195" s="42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 ht="15.75" customHeight="1">
      <c r="A196" s="7">
        <v>195.0</v>
      </c>
      <c r="B196" s="7">
        <v>3.0</v>
      </c>
      <c r="C196" s="7" t="s">
        <v>468</v>
      </c>
      <c r="D196" s="7">
        <f>IF(AND('Sectorizacion Racks'!$B196=B195,C195='Sectorizacion Racks'!$C196),D195+1,1)</f>
        <v>5</v>
      </c>
      <c r="E196" s="7" t="str">
        <f>+CONCATENATE('Sectorizacion Racks'!$C196,'Sectorizacion Racks'!$D196)</f>
        <v>C5</v>
      </c>
      <c r="F196" s="7" t="str">
        <f t="shared" si="1"/>
        <v>3C5</v>
      </c>
      <c r="G196" s="37">
        <v>36535.0</v>
      </c>
      <c r="H196" s="7" t="str">
        <f>IFERROR(VLOOKUP(G196,'Consulta Stock'!$E$2:$G$5087,3,0),"")</f>
        <v>CAFES</v>
      </c>
      <c r="I196" s="7" t="str">
        <f>IFERROR(VLOOKUP('Sectorizacion Racks'!$G196,'Consulta Stock'!$E$2:$F$5447,2,FALSE),"")</f>
        <v>NESCAFE CAPPUCCINO 6(8x14g) N2 CL 6(8x14g)</v>
      </c>
      <c r="J196" s="37">
        <v>175.0</v>
      </c>
      <c r="K196" s="37"/>
      <c r="L196" s="41">
        <v>46508.0</v>
      </c>
      <c r="M196" s="7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 ht="15.75" customHeight="1">
      <c r="A197" s="42">
        <v>196.0</v>
      </c>
      <c r="B197" s="42">
        <v>3.0</v>
      </c>
      <c r="C197" s="42" t="s">
        <v>468</v>
      </c>
      <c r="D197" s="42">
        <f>IF(AND('Sectorizacion Racks'!$B197=B196,C196='Sectorizacion Racks'!$C197),D196+1,1)</f>
        <v>6</v>
      </c>
      <c r="E197" s="42" t="str">
        <f>+CONCATENATE('Sectorizacion Racks'!$C197,'Sectorizacion Racks'!$D197)</f>
        <v>C6</v>
      </c>
      <c r="F197" s="42" t="str">
        <f t="shared" si="1"/>
        <v>3C6</v>
      </c>
      <c r="G197" s="43">
        <v>2320.0</v>
      </c>
      <c r="H197" s="42" t="str">
        <f>IFERROR(VLOOKUP(G197,'Consulta Stock'!$E$2:$G$5087,3,0),"")</f>
        <v>CAFES</v>
      </c>
      <c r="I197" s="42" t="str">
        <f>IFERROR(VLOOKUP('Sectorizacion Racks'!$G197,'Consulta Stock'!$E$2:$F$5447,2,FALSE),"")</f>
        <v>Bebida a base de cebada ECCO 24 x 170 GRM</v>
      </c>
      <c r="J197" s="43">
        <v>32.0</v>
      </c>
      <c r="K197" s="43"/>
      <c r="L197" s="44">
        <v>46874.0</v>
      </c>
      <c r="M197" s="42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 ht="15.75" customHeight="1">
      <c r="A198" s="7">
        <v>197.0</v>
      </c>
      <c r="B198" s="7">
        <v>3.0</v>
      </c>
      <c r="C198" s="7" t="s">
        <v>468</v>
      </c>
      <c r="D198" s="7">
        <f>IF(AND('Sectorizacion Racks'!$B198=B197,C197='Sectorizacion Racks'!$C198),D197+1,1)</f>
        <v>7</v>
      </c>
      <c r="E198" s="7" t="str">
        <f>+CONCATENATE('Sectorizacion Racks'!$C198,'Sectorizacion Racks'!$D198)</f>
        <v>C7</v>
      </c>
      <c r="F198" s="7" t="str">
        <f t="shared" si="1"/>
        <v>3C7</v>
      </c>
      <c r="G198" s="37">
        <v>2310.0</v>
      </c>
      <c r="H198" s="7" t="str">
        <f>IFERROR(VLOOKUP(G198,'Consulta Stock'!$E$2:$G$5087,3,0),"")</f>
        <v>CAFES</v>
      </c>
      <c r="I198" s="7" t="str">
        <f>IFERROR(VLOOKUP('Sectorizacion Racks'!$G198,'Consulta Stock'!$E$2:$F$5447,2,FALSE),"")</f>
        <v>Bebida a base de cebada ECCO 24 x 100 GRM</v>
      </c>
      <c r="J198" s="37">
        <v>48.0</v>
      </c>
      <c r="K198" s="37"/>
      <c r="L198" s="41">
        <v>46874.0</v>
      </c>
      <c r="M198" s="7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 ht="15.75" customHeight="1">
      <c r="A199" s="42">
        <v>198.0</v>
      </c>
      <c r="B199" s="42">
        <v>3.0</v>
      </c>
      <c r="C199" s="42" t="s">
        <v>468</v>
      </c>
      <c r="D199" s="42">
        <f>IF(AND('Sectorizacion Racks'!$B199=B198,C198='Sectorizacion Racks'!$C199),D198+1,1)</f>
        <v>8</v>
      </c>
      <c r="E199" s="42" t="str">
        <f>+CONCATENATE('Sectorizacion Racks'!$C199,'Sectorizacion Racks'!$D199)</f>
        <v>C8</v>
      </c>
      <c r="F199" s="42" t="str">
        <f t="shared" si="1"/>
        <v>3C8</v>
      </c>
      <c r="G199" s="43">
        <v>2310.0</v>
      </c>
      <c r="H199" s="42" t="str">
        <f>IFERROR(VLOOKUP(G199,'Consulta Stock'!$E$2:$G$5087,3,0),"")</f>
        <v>CAFES</v>
      </c>
      <c r="I199" s="42" t="str">
        <f>IFERROR(VLOOKUP('Sectorizacion Racks'!$G199,'Consulta Stock'!$E$2:$F$5447,2,FALSE),"")</f>
        <v>Bebida a base de cebada ECCO 24 x 100 GRM</v>
      </c>
      <c r="J199" s="43">
        <v>48.0</v>
      </c>
      <c r="K199" s="43"/>
      <c r="L199" s="44">
        <v>46874.0</v>
      </c>
      <c r="M199" s="42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 ht="15.75" customHeight="1">
      <c r="A200" s="7">
        <v>199.0</v>
      </c>
      <c r="B200" s="7">
        <v>3.0</v>
      </c>
      <c r="C200" s="7" t="s">
        <v>468</v>
      </c>
      <c r="D200" s="7">
        <f>IF(AND('Sectorizacion Racks'!$B200=B199,C199='Sectorizacion Racks'!$C200),D199+1,1)</f>
        <v>9</v>
      </c>
      <c r="E200" s="7" t="str">
        <f>+CONCATENATE('Sectorizacion Racks'!$C200,'Sectorizacion Racks'!$D200)</f>
        <v>C9</v>
      </c>
      <c r="F200" s="7" t="str">
        <f t="shared" si="1"/>
        <v>3C9</v>
      </c>
      <c r="G200" s="37">
        <v>2320.0</v>
      </c>
      <c r="H200" s="7" t="str">
        <f>IFERROR(VLOOKUP(G200,'Consulta Stock'!$E$2:$G$5087,3,0),"")</f>
        <v>CAFES</v>
      </c>
      <c r="I200" s="7" t="str">
        <f>IFERROR(VLOOKUP('Sectorizacion Racks'!$G200,'Consulta Stock'!$E$2:$F$5447,2,FALSE),"")</f>
        <v>Bebida a base de cebada ECCO 24 x 170 GRM</v>
      </c>
      <c r="J200" s="37">
        <v>32.0</v>
      </c>
      <c r="K200" s="37"/>
      <c r="L200" s="41">
        <v>46874.0</v>
      </c>
      <c r="M200" s="7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 ht="15.75" customHeight="1">
      <c r="A201" s="42">
        <v>200.0</v>
      </c>
      <c r="B201" s="42">
        <v>3.0</v>
      </c>
      <c r="C201" s="42" t="s">
        <v>468</v>
      </c>
      <c r="D201" s="42">
        <f>IF(AND('Sectorizacion Racks'!$B201=B200,C200='Sectorizacion Racks'!$C201),D200+1,1)</f>
        <v>10</v>
      </c>
      <c r="E201" s="42" t="str">
        <f>+CONCATENATE('Sectorizacion Racks'!$C201,'Sectorizacion Racks'!$D201)</f>
        <v>C10</v>
      </c>
      <c r="F201" s="42" t="str">
        <f t="shared" si="1"/>
        <v>3C10</v>
      </c>
      <c r="G201" s="43">
        <v>36535.0</v>
      </c>
      <c r="H201" s="42" t="str">
        <f>IFERROR(VLOOKUP(G201,'Consulta Stock'!$E$2:$G$5087,3,0),"")</f>
        <v>CAFES</v>
      </c>
      <c r="I201" s="42" t="str">
        <f>IFERROR(VLOOKUP('Sectorizacion Racks'!$G201,'Consulta Stock'!$E$2:$F$5447,2,FALSE),"")</f>
        <v>NESCAFE CAPPUCCINO 6(8x14g) N2 CL 6(8x14g)</v>
      </c>
      <c r="J201" s="43">
        <v>175.0</v>
      </c>
      <c r="K201" s="43"/>
      <c r="L201" s="44">
        <v>46508.0</v>
      </c>
      <c r="M201" s="42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 ht="15.75" customHeight="1">
      <c r="A202" s="7">
        <v>201.0</v>
      </c>
      <c r="B202" s="7">
        <v>3.0</v>
      </c>
      <c r="C202" s="7" t="s">
        <v>468</v>
      </c>
      <c r="D202" s="7">
        <f>IF(AND('Sectorizacion Racks'!$B202=B201,C201='Sectorizacion Racks'!$C202),D201+1,1)</f>
        <v>11</v>
      </c>
      <c r="E202" s="7" t="str">
        <f>+CONCATENATE('Sectorizacion Racks'!$C202,'Sectorizacion Racks'!$D202)</f>
        <v>C11</v>
      </c>
      <c r="F202" s="7" t="str">
        <f t="shared" si="1"/>
        <v>3C11</v>
      </c>
      <c r="G202" s="37">
        <v>58660.0</v>
      </c>
      <c r="H202" s="7" t="str">
        <f>IFERROR(VLOOKUP(G202,'Consulta Stock'!$E$2:$G$5087,3,0),"")</f>
        <v>CEREALES PARA EL DESAYUNO</v>
      </c>
      <c r="I202" s="7" t="str">
        <f>IFERROR(VLOOKUP('Sectorizacion Racks'!$G202,'Consulta Stock'!$E$2:$F$5447,2,FALSE),"")</f>
        <v>Cereal ZUCOSOS 60x30g</v>
      </c>
      <c r="J202" s="37">
        <v>72.0</v>
      </c>
      <c r="K202" s="37"/>
      <c r="L202" s="41">
        <v>46357.0</v>
      </c>
      <c r="M202" s="7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 ht="15.75" customHeight="1">
      <c r="A203" s="42">
        <v>202.0</v>
      </c>
      <c r="B203" s="42">
        <v>3.0</v>
      </c>
      <c r="C203" s="42" t="s">
        <v>468</v>
      </c>
      <c r="D203" s="42">
        <f>IF(AND('Sectorizacion Racks'!$B203=B202,C202='Sectorizacion Racks'!$C203),D202+1,1)</f>
        <v>12</v>
      </c>
      <c r="E203" s="42" t="str">
        <f>+CONCATENATE('Sectorizacion Racks'!$C203,'Sectorizacion Racks'!$D203)</f>
        <v>C12</v>
      </c>
      <c r="F203" s="42" t="str">
        <f t="shared" si="1"/>
        <v>3C12</v>
      </c>
      <c r="G203" s="43">
        <v>36535.0</v>
      </c>
      <c r="H203" s="42" t="str">
        <f>IFERROR(VLOOKUP(G203,'Consulta Stock'!$E$2:$G$5087,3,0),"")</f>
        <v>CAFES</v>
      </c>
      <c r="I203" s="42" t="str">
        <f>IFERROR(VLOOKUP('Sectorizacion Racks'!$G203,'Consulta Stock'!$E$2:$F$5447,2,FALSE),"")</f>
        <v>NESCAFE CAPPUCCINO 6(8x14g) N2 CL 6(8x14g)</v>
      </c>
      <c r="J203" s="43">
        <v>175.0</v>
      </c>
      <c r="K203" s="43"/>
      <c r="L203" s="44">
        <v>46508.0</v>
      </c>
      <c r="M203" s="42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 ht="15.75" customHeight="1">
      <c r="A204" s="7">
        <v>203.0</v>
      </c>
      <c r="B204" s="7">
        <v>3.0</v>
      </c>
      <c r="C204" s="7" t="s">
        <v>468</v>
      </c>
      <c r="D204" s="7">
        <f>IF(AND('Sectorizacion Racks'!$B204=B203,C203='Sectorizacion Racks'!$C204),D203+1,1)</f>
        <v>13</v>
      </c>
      <c r="E204" s="7" t="str">
        <f>+CONCATENATE('Sectorizacion Racks'!$C204,'Sectorizacion Racks'!$D204)</f>
        <v>C13</v>
      </c>
      <c r="F204" s="7" t="str">
        <f t="shared" si="1"/>
        <v>3C13</v>
      </c>
      <c r="G204" s="37">
        <v>36535.0</v>
      </c>
      <c r="H204" s="7" t="str">
        <f>IFERROR(VLOOKUP(G204,'Consulta Stock'!$E$2:$G$5087,3,0),"")</f>
        <v>CAFES</v>
      </c>
      <c r="I204" s="7" t="str">
        <f>IFERROR(VLOOKUP('Sectorizacion Racks'!$G204,'Consulta Stock'!$E$2:$F$5447,2,FALSE),"")</f>
        <v>NESCAFE CAPPUCCINO 6(8x14g) N2 CL 6(8x14g)</v>
      </c>
      <c r="J204" s="37">
        <v>175.0</v>
      </c>
      <c r="K204" s="37"/>
      <c r="L204" s="41">
        <v>46508.0</v>
      </c>
      <c r="M204" s="7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 ht="15.75" customHeight="1">
      <c r="A205" s="42">
        <v>204.0</v>
      </c>
      <c r="B205" s="42">
        <v>4.0</v>
      </c>
      <c r="C205" s="42" t="s">
        <v>18</v>
      </c>
      <c r="D205" s="42">
        <f>IF(AND('Sectorizacion Racks'!$B205=B204,C204='Sectorizacion Racks'!$C205),D204+1,1)</f>
        <v>1</v>
      </c>
      <c r="E205" s="42" t="str">
        <f>+CONCATENATE('Sectorizacion Racks'!$C205,'Sectorizacion Racks'!$D205)</f>
        <v>A1</v>
      </c>
      <c r="F205" s="42" t="str">
        <f t="shared" si="1"/>
        <v>4A1</v>
      </c>
      <c r="G205" s="43">
        <v>63550.0</v>
      </c>
      <c r="H205" s="42" t="str">
        <f>IFERROR(VLOOKUP(G205,'Consulta Stock'!$E$2:$G$5087,3,0),"")</f>
        <v>Lacteos Culinarios</v>
      </c>
      <c r="I205" s="42" t="str">
        <f>IFERROR(VLOOKUP('Sectorizacion Racks'!$G205,'Consulta Stock'!$E$2:$F$5447,2,FALSE),"")</f>
        <v>LECHE SUR Sucedaneo LC Tarro 48x397g</v>
      </c>
      <c r="J205" s="43">
        <v>48.0</v>
      </c>
      <c r="K205" s="43"/>
      <c r="L205" s="44">
        <v>46539.0</v>
      </c>
      <c r="M205" s="42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 ht="15.75" customHeight="1">
      <c r="A206" s="7">
        <v>205.0</v>
      </c>
      <c r="B206" s="7">
        <v>4.0</v>
      </c>
      <c r="C206" s="7" t="s">
        <v>18</v>
      </c>
      <c r="D206" s="7">
        <f>IF(AND('Sectorizacion Racks'!$B206=B205,C205='Sectorizacion Racks'!$C206),D205+1,1)</f>
        <v>2</v>
      </c>
      <c r="E206" s="7" t="str">
        <f>+CONCATENATE('Sectorizacion Racks'!$C206,'Sectorizacion Racks'!$D206)</f>
        <v>A2</v>
      </c>
      <c r="F206" s="7" t="str">
        <f t="shared" si="1"/>
        <v>4A2</v>
      </c>
      <c r="G206" s="37">
        <v>90630.0</v>
      </c>
      <c r="H206" s="7" t="str">
        <f>IFERROR(VLOOKUP(G206,'Consulta Stock'!$E$2:$G$5087,3,0),"")</f>
        <v>CULINARIOS</v>
      </c>
      <c r="I206" s="7" t="str">
        <f>IFERROR(VLOOKUP('Sectorizacion Racks'!$G206,'Consulta Stock'!$E$2:$F$5447,2,FALSE),"")</f>
        <v>MAGGI Sopa Costilla 20x60g N2 CL</v>
      </c>
      <c r="J206" s="37">
        <v>216.0</v>
      </c>
      <c r="K206" s="37"/>
      <c r="L206" s="41">
        <v>46569.0</v>
      </c>
      <c r="M206" s="7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 ht="15.75" customHeight="1">
      <c r="A207" s="42">
        <v>206.0</v>
      </c>
      <c r="B207" s="42">
        <v>4.0</v>
      </c>
      <c r="C207" s="42" t="s">
        <v>18</v>
      </c>
      <c r="D207" s="42">
        <f>IF(AND('Sectorizacion Racks'!$B207=B206,C206='Sectorizacion Racks'!$C207),D206+1,1)</f>
        <v>3</v>
      </c>
      <c r="E207" s="42" t="str">
        <f>+CONCATENATE('Sectorizacion Racks'!$C207,'Sectorizacion Racks'!$D207)</f>
        <v>A3</v>
      </c>
      <c r="F207" s="42" t="str">
        <f t="shared" si="1"/>
        <v>4A3</v>
      </c>
      <c r="G207" s="43">
        <v>69610.0</v>
      </c>
      <c r="H207" s="42" t="str">
        <f>IFERROR(VLOOKUP(G207,'Consulta Stock'!$E$2:$G$5087,3,0),"")</f>
        <v>Lacteos Culinarios</v>
      </c>
      <c r="I207" s="42" t="str">
        <f>IFERROR(VLOOKUP('Sectorizacion Racks'!$G207,'Consulta Stock'!$E$2:$F$5447,2,FALSE),"")</f>
        <v>IDEAL Leche Evaporada 48x390g</v>
      </c>
      <c r="J207" s="43">
        <v>40.0</v>
      </c>
      <c r="K207" s="43"/>
      <c r="L207" s="44">
        <v>46447.0</v>
      </c>
      <c r="M207" s="42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 ht="15.75" customHeight="1">
      <c r="A208" s="7">
        <v>207.0</v>
      </c>
      <c r="B208" s="7">
        <v>4.0</v>
      </c>
      <c r="C208" s="7" t="s">
        <v>18</v>
      </c>
      <c r="D208" s="7">
        <f>IF(AND('Sectorizacion Racks'!$B208=B207,C207='Sectorizacion Racks'!$C208),D207+1,1)</f>
        <v>4</v>
      </c>
      <c r="E208" s="7" t="str">
        <f>+CONCATENATE('Sectorizacion Racks'!$C208,'Sectorizacion Racks'!$D208)</f>
        <v>A4</v>
      </c>
      <c r="F208" s="7" t="str">
        <f t="shared" si="1"/>
        <v>4A4</v>
      </c>
      <c r="G208" s="37">
        <v>1340.0</v>
      </c>
      <c r="H208" s="7" t="str">
        <f>IFERROR(VLOOKUP(G208,'Consulta Stock'!$E$2:$G$5087,3,0),"")</f>
        <v>Lacteos Culinarios</v>
      </c>
      <c r="I208" s="7" t="str">
        <f>IFERROR(VLOOKUP('Sectorizacion Racks'!$G208,'Consulta Stock'!$E$2:$F$5447,2,FALSE),"")</f>
        <v>Crema de leche NESTLE Lata 48 x 236 GRM</v>
      </c>
      <c r="J208" s="37">
        <v>45.0</v>
      </c>
      <c r="K208" s="37"/>
      <c r="L208" s="41">
        <v>46935.0</v>
      </c>
      <c r="M208" s="7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 ht="15.75" customHeight="1">
      <c r="A209" s="42">
        <v>208.0</v>
      </c>
      <c r="B209" s="42">
        <v>4.0</v>
      </c>
      <c r="C209" s="42" t="s">
        <v>18</v>
      </c>
      <c r="D209" s="42">
        <f>IF(AND('Sectorizacion Racks'!$B209=B208,C208='Sectorizacion Racks'!$C209),D208+1,1)</f>
        <v>5</v>
      </c>
      <c r="E209" s="42" t="str">
        <f>+CONCATENATE('Sectorizacion Racks'!$C209,'Sectorizacion Racks'!$D209)</f>
        <v>A5</v>
      </c>
      <c r="F209" s="42" t="str">
        <f t="shared" si="1"/>
        <v>4A5</v>
      </c>
      <c r="G209" s="43">
        <v>8100.0</v>
      </c>
      <c r="H209" s="42" t="str">
        <f>IFERROR(VLOOKUP(G209,'Consulta Stock'!$E$2:$G$5087,3,0),"")</f>
        <v>CULINARIOS</v>
      </c>
      <c r="I209" s="42" t="str">
        <f>IFERROR(VLOOKUP('Sectorizacion Racks'!$G209,'Consulta Stock'!$E$2:$F$5447,2,FALSE),"")</f>
        <v>MAGGI Crema Esparragos 20x68g</v>
      </c>
      <c r="J209" s="43">
        <v>216.0</v>
      </c>
      <c r="K209" s="43"/>
      <c r="L209" s="44">
        <v>46631.0</v>
      </c>
      <c r="M209" s="42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 ht="15.75" customHeight="1">
      <c r="A210" s="7">
        <v>209.0</v>
      </c>
      <c r="B210" s="7">
        <v>4.0</v>
      </c>
      <c r="C210" s="7" t="s">
        <v>18</v>
      </c>
      <c r="D210" s="7">
        <f>IF(AND('Sectorizacion Racks'!$B210=B209,C209='Sectorizacion Racks'!$C210),D209+1,1)</f>
        <v>6</v>
      </c>
      <c r="E210" s="7" t="str">
        <f>+CONCATENATE('Sectorizacion Racks'!$C210,'Sectorizacion Racks'!$D210)</f>
        <v>A6</v>
      </c>
      <c r="F210" s="7" t="str">
        <f t="shared" si="1"/>
        <v>4A6</v>
      </c>
      <c r="G210" s="37">
        <v>1160.0</v>
      </c>
      <c r="H210" s="7" t="str">
        <f>IFERROR(VLOOKUP(G210,'Consulta Stock'!$E$2:$G$5087,3,0),"")</f>
        <v>Lacteos Culinarios</v>
      </c>
      <c r="I210" s="7" t="str">
        <f>IFERROR(VLOOKUP('Sectorizacion Racks'!$G210,'Consulta Stock'!$E$2:$F$5447,2,FALSE),"")</f>
        <v>Leche condensada NESTLE Azucarada Lata 48x397gr</v>
      </c>
      <c r="J210" s="37">
        <v>48.0</v>
      </c>
      <c r="K210" s="37"/>
      <c r="L210" s="41">
        <v>46661.0</v>
      </c>
      <c r="M210" s="7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 ht="15.75" customHeight="1">
      <c r="A211" s="42">
        <v>210.0</v>
      </c>
      <c r="B211" s="42">
        <v>4.0</v>
      </c>
      <c r="C211" s="42" t="s">
        <v>18</v>
      </c>
      <c r="D211" s="42">
        <f>IF(AND('Sectorizacion Racks'!$B211=B210,C210='Sectorizacion Racks'!$C211),D210+1,1)</f>
        <v>7</v>
      </c>
      <c r="E211" s="42" t="str">
        <f>+CONCATENATE('Sectorizacion Racks'!$C211,'Sectorizacion Racks'!$D211)</f>
        <v>A7</v>
      </c>
      <c r="F211" s="42" t="str">
        <f t="shared" si="1"/>
        <v>4A7</v>
      </c>
      <c r="G211" s="43">
        <v>8100.0</v>
      </c>
      <c r="H211" s="42" t="str">
        <f>IFERROR(VLOOKUP(G211,'Consulta Stock'!$E$2:$G$5087,3,0),"")</f>
        <v>CULINARIOS</v>
      </c>
      <c r="I211" s="42" t="str">
        <f>IFERROR(VLOOKUP('Sectorizacion Racks'!$G211,'Consulta Stock'!$E$2:$F$5447,2,FALSE),"")</f>
        <v>MAGGI Crema Esparragos 20x68g</v>
      </c>
      <c r="J211" s="43">
        <v>216.0</v>
      </c>
      <c r="K211" s="43"/>
      <c r="L211" s="44">
        <v>46631.0</v>
      </c>
      <c r="M211" s="42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 ht="15.75" customHeight="1">
      <c r="A212" s="7">
        <v>211.0</v>
      </c>
      <c r="B212" s="7">
        <v>4.0</v>
      </c>
      <c r="C212" s="7" t="s">
        <v>18</v>
      </c>
      <c r="D212" s="7">
        <f>IF(AND('Sectorizacion Racks'!$B212=B211,C211='Sectorizacion Racks'!$C212),D211+1,1)</f>
        <v>8</v>
      </c>
      <c r="E212" s="7" t="str">
        <f>+CONCATENATE('Sectorizacion Racks'!$C212,'Sectorizacion Racks'!$D212)</f>
        <v>A8</v>
      </c>
      <c r="F212" s="7" t="str">
        <f t="shared" si="1"/>
        <v>4A8</v>
      </c>
      <c r="G212" s="37">
        <v>36535.0</v>
      </c>
      <c r="H212" s="7" t="str">
        <f>IFERROR(VLOOKUP(G212,'Consulta Stock'!$E$2:$G$5087,3,0),"")</f>
        <v>CAFES</v>
      </c>
      <c r="I212" s="7" t="str">
        <f>IFERROR(VLOOKUP('Sectorizacion Racks'!$G212,'Consulta Stock'!$E$2:$F$5447,2,FALSE),"")</f>
        <v>NESCAFE CAPPUCCINO 6(8x14g) N2 CL 6(8x14g)</v>
      </c>
      <c r="J212" s="37">
        <v>175.0</v>
      </c>
      <c r="K212" s="37"/>
      <c r="L212" s="41">
        <v>46508.0</v>
      </c>
      <c r="M212" s="7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 ht="15.75" customHeight="1">
      <c r="A213" s="42">
        <v>212.0</v>
      </c>
      <c r="B213" s="42">
        <v>4.0</v>
      </c>
      <c r="C213" s="42" t="s">
        <v>18</v>
      </c>
      <c r="D213" s="42">
        <f>IF(AND('Sectorizacion Racks'!$B213=B212,C212='Sectorizacion Racks'!$C213),D212+1,1)</f>
        <v>9</v>
      </c>
      <c r="E213" s="42" t="str">
        <f>+CONCATENATE('Sectorizacion Racks'!$C213,'Sectorizacion Racks'!$D213)</f>
        <v>A9</v>
      </c>
      <c r="F213" s="42" t="str">
        <f t="shared" si="1"/>
        <v>4A9</v>
      </c>
      <c r="G213" s="43">
        <v>1160.0</v>
      </c>
      <c r="H213" s="42" t="str">
        <f>IFERROR(VLOOKUP(G213,'Consulta Stock'!$E$2:$G$5087,3,0),"")</f>
        <v>Lacteos Culinarios</v>
      </c>
      <c r="I213" s="42" t="str">
        <f>IFERROR(VLOOKUP('Sectorizacion Racks'!$G213,'Consulta Stock'!$E$2:$F$5447,2,FALSE),"")</f>
        <v>Leche condensada NESTLE Azucarada Lata 48x397gr</v>
      </c>
      <c r="J213" s="43">
        <v>48.0</v>
      </c>
      <c r="K213" s="43"/>
      <c r="L213" s="44">
        <v>46661.0</v>
      </c>
      <c r="M213" s="42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 ht="15.75" customHeight="1">
      <c r="A214" s="7">
        <v>213.0</v>
      </c>
      <c r="B214" s="7">
        <v>4.0</v>
      </c>
      <c r="C214" s="7" t="s">
        <v>18</v>
      </c>
      <c r="D214" s="7">
        <f>IF(AND('Sectorizacion Racks'!$B214=B213,C213='Sectorizacion Racks'!$C214),D213+1,1)</f>
        <v>10</v>
      </c>
      <c r="E214" s="7" t="str">
        <f>+CONCATENATE('Sectorizacion Racks'!$C214,'Sectorizacion Racks'!$D214)</f>
        <v>A10</v>
      </c>
      <c r="F214" s="7" t="str">
        <f t="shared" si="1"/>
        <v>4A10</v>
      </c>
      <c r="G214" s="37">
        <v>1160.0</v>
      </c>
      <c r="H214" s="7" t="str">
        <f>IFERROR(VLOOKUP(G214,'Consulta Stock'!$E$2:$G$5087,3,0),"")</f>
        <v>Lacteos Culinarios</v>
      </c>
      <c r="I214" s="7" t="str">
        <f>IFERROR(VLOOKUP('Sectorizacion Racks'!$G214,'Consulta Stock'!$E$2:$F$5447,2,FALSE),"")</f>
        <v>Leche condensada NESTLE Azucarada Lata 48x397gr</v>
      </c>
      <c r="J214" s="37">
        <v>48.0</v>
      </c>
      <c r="K214" s="37"/>
      <c r="L214" s="41">
        <v>46661.0</v>
      </c>
      <c r="M214" s="7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 ht="15.75" customHeight="1">
      <c r="A215" s="42">
        <v>214.0</v>
      </c>
      <c r="B215" s="42">
        <v>4.0</v>
      </c>
      <c r="C215" s="42" t="s">
        <v>18</v>
      </c>
      <c r="D215" s="42">
        <f>IF(AND('Sectorizacion Racks'!$B215=B214,C214='Sectorizacion Racks'!$C215),D214+1,1)</f>
        <v>11</v>
      </c>
      <c r="E215" s="42" t="str">
        <f>+CONCATENATE('Sectorizacion Racks'!$C215,'Sectorizacion Racks'!$D215)</f>
        <v>A11</v>
      </c>
      <c r="F215" s="42" t="str">
        <f t="shared" si="1"/>
        <v>4A11</v>
      </c>
      <c r="G215" s="43">
        <v>68950.0</v>
      </c>
      <c r="H215" s="42" t="str">
        <f>IFERROR(VLOOKUP(G215,'Consulta Stock'!$E$2:$G$5087,3,0),"")</f>
        <v>OPPB</v>
      </c>
      <c r="I215" s="42" t="str">
        <f>IFERROR(VLOOKUP('Sectorizacion Racks'!$G215,'Consulta Stock'!$E$2:$F$5447,2,FALSE),"")</f>
        <v>MILO ACTIV-GO Beb Chocolate 12x700g</v>
      </c>
      <c r="J215" s="43">
        <v>35.0</v>
      </c>
      <c r="K215" s="43"/>
      <c r="L215" s="44">
        <v>46722.0</v>
      </c>
      <c r="M215" s="42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 ht="15.75" customHeight="1">
      <c r="A216" s="7">
        <v>215.0</v>
      </c>
      <c r="B216" s="7">
        <v>4.0</v>
      </c>
      <c r="C216" s="7" t="s">
        <v>18</v>
      </c>
      <c r="D216" s="7">
        <f>IF(AND('Sectorizacion Racks'!$B216=B215,C215='Sectorizacion Racks'!$C216),D215+1,1)</f>
        <v>12</v>
      </c>
      <c r="E216" s="7" t="str">
        <f>+CONCATENATE('Sectorizacion Racks'!$C216,'Sectorizacion Racks'!$D216)</f>
        <v>A12</v>
      </c>
      <c r="F216" s="7" t="str">
        <f t="shared" si="1"/>
        <v>4A12</v>
      </c>
      <c r="G216" s="37" t="s">
        <v>1517</v>
      </c>
      <c r="H216" s="7" t="str">
        <f>IFERROR(VLOOKUP(G216,'Consulta Stock'!$E$2:$G$5087,3,0),"")</f>
        <v/>
      </c>
      <c r="I216" s="7" t="str">
        <f>IFERROR(VLOOKUP('Sectorizacion Racks'!$G216,'Consulta Stock'!$E$2:$F$5447,2,FALSE),"")</f>
        <v/>
      </c>
      <c r="J216" s="37"/>
      <c r="K216" s="37"/>
      <c r="L216" s="41"/>
      <c r="M216" s="7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 ht="15.75" customHeight="1">
      <c r="A217" s="42">
        <v>216.0</v>
      </c>
      <c r="B217" s="42">
        <v>4.0</v>
      </c>
      <c r="C217" s="42" t="s">
        <v>18</v>
      </c>
      <c r="D217" s="42">
        <f>IF(AND('Sectorizacion Racks'!$B217=B216,C216='Sectorizacion Racks'!$C217),D216+1,1)</f>
        <v>13</v>
      </c>
      <c r="E217" s="42" t="str">
        <f>+CONCATENATE('Sectorizacion Racks'!$C217,'Sectorizacion Racks'!$D217)</f>
        <v>A13</v>
      </c>
      <c r="F217" s="42" t="str">
        <f t="shared" si="1"/>
        <v>4A13</v>
      </c>
      <c r="G217" s="43" t="s">
        <v>1517</v>
      </c>
      <c r="H217" s="42" t="str">
        <f>IFERROR(VLOOKUP(G217,'Consulta Stock'!$E$2:$G$5087,3,0),"")</f>
        <v/>
      </c>
      <c r="I217" s="42" t="str">
        <f>IFERROR(VLOOKUP('Sectorizacion Racks'!$G217,'Consulta Stock'!$E$2:$F$5447,2,FALSE),"")</f>
        <v/>
      </c>
      <c r="J217" s="43"/>
      <c r="K217" s="43"/>
      <c r="L217" s="44"/>
      <c r="M217" s="42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 ht="15.75" customHeight="1">
      <c r="A218" s="7">
        <v>217.0</v>
      </c>
      <c r="B218" s="7">
        <v>4.0</v>
      </c>
      <c r="C218" s="7" t="s">
        <v>18</v>
      </c>
      <c r="D218" s="7">
        <f>IF(AND('Sectorizacion Racks'!$B218=B217,C217='Sectorizacion Racks'!$C218),D217+1,1)</f>
        <v>14</v>
      </c>
      <c r="E218" s="7" t="str">
        <f>+CONCATENATE('Sectorizacion Racks'!$C218,'Sectorizacion Racks'!$D218)</f>
        <v>A14</v>
      </c>
      <c r="F218" s="7" t="str">
        <f t="shared" si="1"/>
        <v>4A14</v>
      </c>
      <c r="G218" s="37">
        <v>95850.0</v>
      </c>
      <c r="H218" s="7" t="str">
        <f>IFERROR(VLOOKUP(G218,'Consulta Stock'!$E$2:$G$5087,3,0),"")</f>
        <v>CEREALES PARA EL DESAYUNO</v>
      </c>
      <c r="I218" s="7" t="str">
        <f>IFERROR(VLOOKUP('Sectorizacion Racks'!$G218,'Consulta Stock'!$E$2:$F$5447,2,FALSE),"")</f>
        <v>CHOCAPIC Cereal Original 36x100g CL</v>
      </c>
      <c r="J218" s="37">
        <v>30.0</v>
      </c>
      <c r="K218" s="37"/>
      <c r="L218" s="41">
        <v>46569.0</v>
      </c>
      <c r="M218" s="7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 ht="15.75" customHeight="1">
      <c r="A219" s="42">
        <v>218.0</v>
      </c>
      <c r="B219" s="42">
        <v>4.0</v>
      </c>
      <c r="C219" s="42" t="s">
        <v>18</v>
      </c>
      <c r="D219" s="42">
        <f>IF(AND('Sectorizacion Racks'!$B219=B218,C218='Sectorizacion Racks'!$C219),D218+1,1)</f>
        <v>15</v>
      </c>
      <c r="E219" s="42" t="str">
        <f>+CONCATENATE('Sectorizacion Racks'!$C219,'Sectorizacion Racks'!$D219)</f>
        <v>A15</v>
      </c>
      <c r="F219" s="42" t="str">
        <f t="shared" si="1"/>
        <v>4A15</v>
      </c>
      <c r="G219" s="43">
        <v>1160.0</v>
      </c>
      <c r="H219" s="42" t="str">
        <f>IFERROR(VLOOKUP(G219,'Consulta Stock'!$E$2:$G$5087,3,0),"")</f>
        <v>Lacteos Culinarios</v>
      </c>
      <c r="I219" s="42" t="str">
        <f>IFERROR(VLOOKUP('Sectorizacion Racks'!$G219,'Consulta Stock'!$E$2:$F$5447,2,FALSE),"")</f>
        <v>Leche condensada NESTLE Azucarada Lata 48x397gr</v>
      </c>
      <c r="J219" s="43">
        <v>48.0</v>
      </c>
      <c r="K219" s="43"/>
      <c r="L219" s="44">
        <v>46661.0</v>
      </c>
      <c r="M219" s="42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 ht="15.75" customHeight="1">
      <c r="A220" s="7">
        <v>219.0</v>
      </c>
      <c r="B220" s="7">
        <v>4.0</v>
      </c>
      <c r="C220" s="7" t="s">
        <v>18</v>
      </c>
      <c r="D220" s="7">
        <f>IF(AND('Sectorizacion Racks'!$B220=B219,C219='Sectorizacion Racks'!$C220),D219+1,1)</f>
        <v>16</v>
      </c>
      <c r="E220" s="7" t="str">
        <f>+CONCATENATE('Sectorizacion Racks'!$C220,'Sectorizacion Racks'!$D220)</f>
        <v>A16</v>
      </c>
      <c r="F220" s="7" t="str">
        <f t="shared" si="1"/>
        <v>4A16</v>
      </c>
      <c r="G220" s="37">
        <v>1160.0</v>
      </c>
      <c r="H220" s="7" t="str">
        <f>IFERROR(VLOOKUP(G220,'Consulta Stock'!$E$2:$G$5087,3,0),"")</f>
        <v>Lacteos Culinarios</v>
      </c>
      <c r="I220" s="7" t="str">
        <f>IFERROR(VLOOKUP('Sectorizacion Racks'!$G220,'Consulta Stock'!$E$2:$F$5447,2,FALSE),"")</f>
        <v>Leche condensada NESTLE Azucarada Lata 48x397gr</v>
      </c>
      <c r="J220" s="37">
        <v>48.0</v>
      </c>
      <c r="K220" s="37"/>
      <c r="L220" s="41">
        <v>46661.0</v>
      </c>
      <c r="M220" s="7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 ht="15.75" customHeight="1">
      <c r="A221" s="42">
        <v>220.0</v>
      </c>
      <c r="B221" s="42">
        <v>4.0</v>
      </c>
      <c r="C221" s="42" t="s">
        <v>18</v>
      </c>
      <c r="D221" s="42">
        <f>IF(AND('Sectorizacion Racks'!$B221=B220,C220='Sectorizacion Racks'!$C221),D220+1,1)</f>
        <v>17</v>
      </c>
      <c r="E221" s="42" t="str">
        <f>+CONCATENATE('Sectorizacion Racks'!$C221,'Sectorizacion Racks'!$D221)</f>
        <v>A17</v>
      </c>
      <c r="F221" s="42" t="str">
        <f t="shared" si="1"/>
        <v>4A17</v>
      </c>
      <c r="G221" s="43">
        <v>38850.0</v>
      </c>
      <c r="H221" s="42" t="str">
        <f>IFERROR(VLOOKUP(G221,'Consulta Stock'!$E$2:$G$5087,3,0),"")</f>
        <v>CAFES</v>
      </c>
      <c r="I221" s="42" t="str">
        <f>IFERROR(VLOOKUP('Sectorizacion Racks'!$G221,'Consulta Stock'!$E$2:$F$5447,2,FALSE),"")</f>
        <v>Cafe NESCAFE Tradicion tarro 24x50g</v>
      </c>
      <c r="J221" s="43">
        <v>98.0</v>
      </c>
      <c r="K221" s="43"/>
      <c r="L221" s="44">
        <v>46844.0</v>
      </c>
      <c r="M221" s="42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 ht="15.75" customHeight="1">
      <c r="A222" s="7">
        <v>221.0</v>
      </c>
      <c r="B222" s="7">
        <v>4.0</v>
      </c>
      <c r="C222" s="7" t="s">
        <v>18</v>
      </c>
      <c r="D222" s="7">
        <f>IF(AND('Sectorizacion Racks'!$B222=B221,C221='Sectorizacion Racks'!$C222),D221+1,1)</f>
        <v>18</v>
      </c>
      <c r="E222" s="7" t="str">
        <f>+CONCATENATE('Sectorizacion Racks'!$C222,'Sectorizacion Racks'!$D222)</f>
        <v>A18</v>
      </c>
      <c r="F222" s="7" t="str">
        <f t="shared" si="1"/>
        <v>4A18</v>
      </c>
      <c r="G222" s="37">
        <v>1330.0</v>
      </c>
      <c r="H222" s="7" t="str">
        <f>IFERROR(VLOOKUP(G222,'Consulta Stock'!$E$2:$G$5087,3,0),"")</f>
        <v>Lacteos Culinarios</v>
      </c>
      <c r="I222" s="7" t="str">
        <f>IFERROR(VLOOKUP('Sectorizacion Racks'!$G222,'Consulta Stock'!$E$2:$F$5447,2,FALSE),"")</f>
        <v>Crema de leche NESTLE Lata 48x157g</v>
      </c>
      <c r="J222" s="37">
        <v>80.0</v>
      </c>
      <c r="K222" s="37"/>
      <c r="L222" s="41">
        <v>46905.0</v>
      </c>
      <c r="M222" s="7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 ht="15.75" customHeight="1">
      <c r="A223" s="42">
        <v>222.0</v>
      </c>
      <c r="B223" s="42">
        <v>4.0</v>
      </c>
      <c r="C223" s="42" t="s">
        <v>18</v>
      </c>
      <c r="D223" s="42">
        <f>IF(AND('Sectorizacion Racks'!$B223=B222,C222='Sectorizacion Racks'!$C223),D222+1,1)</f>
        <v>19</v>
      </c>
      <c r="E223" s="42" t="str">
        <f>+CONCATENATE('Sectorizacion Racks'!$C223,'Sectorizacion Racks'!$D223)</f>
        <v>A19</v>
      </c>
      <c r="F223" s="42" t="str">
        <f t="shared" si="1"/>
        <v>4A19</v>
      </c>
      <c r="G223" s="43">
        <v>38850.0</v>
      </c>
      <c r="H223" s="42" t="str">
        <f>IFERROR(VLOOKUP(G223,'Consulta Stock'!$E$2:$G$5087,3,0),"")</f>
        <v>CAFES</v>
      </c>
      <c r="I223" s="42" t="str">
        <f>IFERROR(VLOOKUP('Sectorizacion Racks'!$G223,'Consulta Stock'!$E$2:$F$5447,2,FALSE),"")</f>
        <v>Cafe NESCAFE Tradicion tarro 24x50g</v>
      </c>
      <c r="J223" s="43">
        <v>98.0</v>
      </c>
      <c r="K223" s="43"/>
      <c r="L223" s="44">
        <v>46844.0</v>
      </c>
      <c r="M223" s="42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 ht="15.75" customHeight="1">
      <c r="A224" s="7">
        <v>223.0</v>
      </c>
      <c r="B224" s="7">
        <v>4.0</v>
      </c>
      <c r="C224" s="7" t="s">
        <v>18</v>
      </c>
      <c r="D224" s="7">
        <f>IF(AND('Sectorizacion Racks'!$B224=B223,C223='Sectorizacion Racks'!$C224),D223+1,1)</f>
        <v>20</v>
      </c>
      <c r="E224" s="7" t="str">
        <f>+CONCATENATE('Sectorizacion Racks'!$C224,'Sectorizacion Racks'!$D224)</f>
        <v>A20</v>
      </c>
      <c r="F224" s="7" t="str">
        <f t="shared" si="1"/>
        <v>4A20</v>
      </c>
      <c r="G224" s="37">
        <v>65820.0</v>
      </c>
      <c r="H224" s="7" t="str">
        <f>IFERROR(VLOOKUP(G224,'Consulta Stock'!$E$2:$G$5087,3,0),"")</f>
        <v>Leche en Polvo</v>
      </c>
      <c r="I224" s="7" t="str">
        <f>IFERROR(VLOOKUP('Sectorizacion Racks'!$G224,'Consulta Stock'!$E$2:$F$5447,2,FALSE),"")</f>
        <v>NIDO Buen Dia LSP Softpack 12x700g</v>
      </c>
      <c r="J224" s="37">
        <v>32.0</v>
      </c>
      <c r="K224" s="37"/>
      <c r="L224" s="41">
        <v>46600.0</v>
      </c>
      <c r="M224" s="7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 ht="15.75" customHeight="1">
      <c r="A225" s="42">
        <v>224.0</v>
      </c>
      <c r="B225" s="42">
        <v>4.0</v>
      </c>
      <c r="C225" s="42" t="s">
        <v>18</v>
      </c>
      <c r="D225" s="42">
        <f>IF(AND('Sectorizacion Racks'!$B225=B224,C224='Sectorizacion Racks'!$C225),D224+1,1)</f>
        <v>21</v>
      </c>
      <c r="E225" s="42" t="str">
        <f>+CONCATENATE('Sectorizacion Racks'!$C225,'Sectorizacion Racks'!$D225)</f>
        <v>A21</v>
      </c>
      <c r="F225" s="42" t="str">
        <f t="shared" si="1"/>
        <v>4A21</v>
      </c>
      <c r="G225" s="43">
        <v>69610.0</v>
      </c>
      <c r="H225" s="42" t="str">
        <f>IFERROR(VLOOKUP(G225,'Consulta Stock'!$E$2:$G$5087,3,0),"")</f>
        <v>Lacteos Culinarios</v>
      </c>
      <c r="I225" s="42" t="str">
        <f>IFERROR(VLOOKUP('Sectorizacion Racks'!$G225,'Consulta Stock'!$E$2:$F$5447,2,FALSE),"")</f>
        <v>IDEAL Leche Evaporada 48x390g</v>
      </c>
      <c r="J225" s="43">
        <v>40.0</v>
      </c>
      <c r="K225" s="43"/>
      <c r="L225" s="44">
        <v>46447.0</v>
      </c>
      <c r="M225" s="42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 ht="15.75" customHeight="1">
      <c r="A226" s="7">
        <v>225.0</v>
      </c>
      <c r="B226" s="7">
        <v>4.0</v>
      </c>
      <c r="C226" s="7" t="s">
        <v>18</v>
      </c>
      <c r="D226" s="7">
        <f>IF(AND('Sectorizacion Racks'!$B226=B225,C225='Sectorizacion Racks'!$C226),D225+1,1)</f>
        <v>22</v>
      </c>
      <c r="E226" s="7" t="str">
        <f>+CONCATENATE('Sectorizacion Racks'!$C226,'Sectorizacion Racks'!$D226)</f>
        <v>A22</v>
      </c>
      <c r="F226" s="7" t="str">
        <f t="shared" si="1"/>
        <v>4A22</v>
      </c>
      <c r="G226" s="37">
        <v>96720.0</v>
      </c>
      <c r="H226" s="7" t="str">
        <f>IFERROR(VLOOKUP(G226,'Consulta Stock'!$E$2:$G$5087,3,0),"")</f>
        <v>GUMS</v>
      </c>
      <c r="I226" s="7" t="str">
        <f>IFERROR(VLOOKUP('Sectorizacion Racks'!$G226,'Consulta Stock'!$E$2:$F$5447,2,FALSE),"")</f>
        <v>NIDO 5 Nutritods LEP Tarro 6x1350g CL</v>
      </c>
      <c r="J226" s="37">
        <v>35.0</v>
      </c>
      <c r="K226" s="37"/>
      <c r="L226" s="41">
        <v>46784.0</v>
      </c>
      <c r="M226" s="7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 ht="15.75" customHeight="1">
      <c r="A227" s="42">
        <v>226.0</v>
      </c>
      <c r="B227" s="42">
        <v>4.0</v>
      </c>
      <c r="C227" s="42" t="s">
        <v>18</v>
      </c>
      <c r="D227" s="42">
        <f>IF(AND('Sectorizacion Racks'!$B227=B226,C226='Sectorizacion Racks'!$C227),D226+1,1)</f>
        <v>23</v>
      </c>
      <c r="E227" s="42" t="str">
        <f>+CONCATENATE('Sectorizacion Racks'!$C227,'Sectorizacion Racks'!$D227)</f>
        <v>A23</v>
      </c>
      <c r="F227" s="42" t="str">
        <f t="shared" si="1"/>
        <v>4A23</v>
      </c>
      <c r="G227" s="43"/>
      <c r="H227" s="42" t="str">
        <f>IFERROR(VLOOKUP(G227,'Consulta Stock'!$E$2:$G$5087,3,0),"")</f>
        <v/>
      </c>
      <c r="I227" s="42" t="str">
        <f>IFERROR(VLOOKUP('Sectorizacion Racks'!$G227,'Consulta Stock'!$E$2:$F$5447,2,FALSE),"")</f>
        <v/>
      </c>
      <c r="J227" s="43"/>
      <c r="K227" s="43"/>
      <c r="L227" s="44"/>
      <c r="M227" s="42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 ht="15.75" customHeight="1">
      <c r="A228" s="7">
        <v>227.0</v>
      </c>
      <c r="B228" s="7">
        <v>4.0</v>
      </c>
      <c r="C228" s="7" t="s">
        <v>249</v>
      </c>
      <c r="D228" s="7">
        <f>IF(AND('Sectorizacion Racks'!$B228=B227,C227='Sectorizacion Racks'!$C228),D227+1,1)</f>
        <v>1</v>
      </c>
      <c r="E228" s="7" t="str">
        <f>+CONCATENATE('Sectorizacion Racks'!$C228,'Sectorizacion Racks'!$D228)</f>
        <v>B1</v>
      </c>
      <c r="F228" s="7" t="str">
        <f t="shared" si="1"/>
        <v>4B1</v>
      </c>
      <c r="G228" s="37">
        <v>65820.0</v>
      </c>
      <c r="H228" s="7" t="str">
        <f>IFERROR(VLOOKUP(G228,'Consulta Stock'!$E$2:$G$5087,3,0),"")</f>
        <v>Leche en Polvo</v>
      </c>
      <c r="I228" s="7" t="str">
        <f>IFERROR(VLOOKUP('Sectorizacion Racks'!$G228,'Consulta Stock'!$E$2:$F$5447,2,FALSE),"")</f>
        <v>NIDO Buen Dia LSP Softpack 12x700g</v>
      </c>
      <c r="J228" s="37">
        <v>32.0</v>
      </c>
      <c r="K228" s="37"/>
      <c r="L228" s="41">
        <v>46569.0</v>
      </c>
      <c r="M228" s="7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 ht="15.75" customHeight="1">
      <c r="A229" s="42">
        <v>228.0</v>
      </c>
      <c r="B229" s="42">
        <v>4.0</v>
      </c>
      <c r="C229" s="42" t="s">
        <v>249</v>
      </c>
      <c r="D229" s="42">
        <f>IF(AND('Sectorizacion Racks'!$B229=B228,C228='Sectorizacion Racks'!$C229),D228+1,1)</f>
        <v>2</v>
      </c>
      <c r="E229" s="42" t="str">
        <f>+CONCATENATE('Sectorizacion Racks'!$C229,'Sectorizacion Racks'!$D229)</f>
        <v>B2</v>
      </c>
      <c r="F229" s="42" t="str">
        <f t="shared" si="1"/>
        <v>4B2</v>
      </c>
      <c r="G229" s="43">
        <v>8100.0</v>
      </c>
      <c r="H229" s="42" t="str">
        <f>IFERROR(VLOOKUP(G229,'Consulta Stock'!$E$2:$G$5087,3,0),"")</f>
        <v>CULINARIOS</v>
      </c>
      <c r="I229" s="42" t="str">
        <f>IFERROR(VLOOKUP('Sectorizacion Racks'!$G229,'Consulta Stock'!$E$2:$F$5447,2,FALSE),"")</f>
        <v>MAGGI Crema Esparragos 20x68g</v>
      </c>
      <c r="J229" s="43">
        <v>216.0</v>
      </c>
      <c r="K229" s="43"/>
      <c r="L229" s="44">
        <v>46600.0</v>
      </c>
      <c r="M229" s="42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 ht="15.75" customHeight="1">
      <c r="A230" s="7">
        <v>229.0</v>
      </c>
      <c r="B230" s="7">
        <v>4.0</v>
      </c>
      <c r="C230" s="7" t="s">
        <v>249</v>
      </c>
      <c r="D230" s="7">
        <f>IF(AND('Sectorizacion Racks'!$B230=B229,C229='Sectorizacion Racks'!$C230),D229+1,1)</f>
        <v>3</v>
      </c>
      <c r="E230" s="7" t="str">
        <f>+CONCATENATE('Sectorizacion Racks'!$C230,'Sectorizacion Racks'!$D230)</f>
        <v>B3</v>
      </c>
      <c r="F230" s="7" t="str">
        <f t="shared" si="1"/>
        <v>4B3</v>
      </c>
      <c r="G230" s="37">
        <v>8100.0</v>
      </c>
      <c r="H230" s="7" t="str">
        <f>IFERROR(VLOOKUP(G230,'Consulta Stock'!$E$2:$G$5087,3,0),"")</f>
        <v>CULINARIOS</v>
      </c>
      <c r="I230" s="7" t="str">
        <f>IFERROR(VLOOKUP('Sectorizacion Racks'!$G230,'Consulta Stock'!$E$2:$F$5447,2,FALSE),"")</f>
        <v>MAGGI Crema Esparragos 20x68g</v>
      </c>
      <c r="J230" s="37">
        <v>216.0</v>
      </c>
      <c r="K230" s="37"/>
      <c r="L230" s="41">
        <v>46600.0</v>
      </c>
      <c r="M230" s="7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 ht="15.75" customHeight="1">
      <c r="A231" s="42">
        <v>230.0</v>
      </c>
      <c r="B231" s="42">
        <v>4.0</v>
      </c>
      <c r="C231" s="42" t="s">
        <v>249</v>
      </c>
      <c r="D231" s="42">
        <f>IF(AND('Sectorizacion Racks'!$B231=B230,C230='Sectorizacion Racks'!$C231),D230+1,1)</f>
        <v>4</v>
      </c>
      <c r="E231" s="42" t="str">
        <f>+CONCATENATE('Sectorizacion Racks'!$C231,'Sectorizacion Racks'!$D231)</f>
        <v>B4</v>
      </c>
      <c r="F231" s="42" t="str">
        <f t="shared" si="1"/>
        <v>4B4</v>
      </c>
      <c r="G231" s="43">
        <v>36535.0</v>
      </c>
      <c r="H231" s="42" t="str">
        <f>IFERROR(VLOOKUP(G231,'Consulta Stock'!$E$2:$G$5087,3,0),"")</f>
        <v>CAFES</v>
      </c>
      <c r="I231" s="42" t="str">
        <f>IFERROR(VLOOKUP('Sectorizacion Racks'!$G231,'Consulta Stock'!$E$2:$F$5447,2,FALSE),"")</f>
        <v>NESCAFE CAPPUCCINO 6(8x14g) N2 CL 6(8x14g)</v>
      </c>
      <c r="J231" s="43">
        <v>175.0</v>
      </c>
      <c r="K231" s="43"/>
      <c r="L231" s="44">
        <v>46508.0</v>
      </c>
      <c r="M231" s="42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 ht="15.75" customHeight="1">
      <c r="A232" s="7">
        <v>231.0</v>
      </c>
      <c r="B232" s="7">
        <v>4.0</v>
      </c>
      <c r="C232" s="7" t="s">
        <v>249</v>
      </c>
      <c r="D232" s="7">
        <f>IF(AND('Sectorizacion Racks'!$B232=B231,C231='Sectorizacion Racks'!$C232),D231+1,1)</f>
        <v>5</v>
      </c>
      <c r="E232" s="7" t="str">
        <f>+CONCATENATE('Sectorizacion Racks'!$C232,'Sectorizacion Racks'!$D232)</f>
        <v>B5</v>
      </c>
      <c r="F232" s="7" t="str">
        <f t="shared" si="1"/>
        <v>4B5</v>
      </c>
      <c r="G232" s="37">
        <v>2120.0</v>
      </c>
      <c r="H232" s="7" t="str">
        <f>IFERROR(VLOOKUP(G232,'Consulta Stock'!$E$2:$G$5087,3,0),"")</f>
        <v>CAFES</v>
      </c>
      <c r="I232" s="7" t="str">
        <f>IFERROR(VLOOKUP('Sectorizacion Racks'!$G232,'Consulta Stock'!$E$2:$F$5447,2,FALSE),"")</f>
        <v>Cafe NESCAFE Tradicion tarro 24 x 170 GRS</v>
      </c>
      <c r="J232" s="37">
        <v>32.0</v>
      </c>
      <c r="K232" s="37"/>
      <c r="L232" s="41">
        <v>46813.0</v>
      </c>
      <c r="M232" s="7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 ht="15.75" customHeight="1">
      <c r="A233" s="42">
        <v>232.0</v>
      </c>
      <c r="B233" s="42">
        <v>4.0</v>
      </c>
      <c r="C233" s="42" t="s">
        <v>249</v>
      </c>
      <c r="D233" s="42">
        <f>IF(AND('Sectorizacion Racks'!$B233=B232,C232='Sectorizacion Racks'!$C233),D232+1,1)</f>
        <v>6</v>
      </c>
      <c r="E233" s="42" t="str">
        <f>+CONCATENATE('Sectorizacion Racks'!$C233,'Sectorizacion Racks'!$D233)</f>
        <v>B6</v>
      </c>
      <c r="F233" s="42" t="str">
        <f t="shared" si="1"/>
        <v>4B6</v>
      </c>
      <c r="G233" s="43">
        <v>68130.0</v>
      </c>
      <c r="H233" s="42" t="str">
        <f>IFERROR(VLOOKUP(G233,'Consulta Stock'!$E$2:$G$5087,3,0),"")</f>
        <v>OPPB</v>
      </c>
      <c r="I233" s="42" t="str">
        <f>IFERROR(VLOOKUP('Sectorizacion Racks'!$G233,'Consulta Stock'!$E$2:$F$5447,2,FALSE),"")</f>
        <v>MILO ACTIV-GO Stabilo 36x150g N1 CL 36x150g</v>
      </c>
      <c r="J233" s="43">
        <v>48.0</v>
      </c>
      <c r="K233" s="43"/>
      <c r="L233" s="44">
        <v>46722.0</v>
      </c>
      <c r="M233" s="42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 ht="15.75" customHeight="1">
      <c r="A234" s="7">
        <v>233.0</v>
      </c>
      <c r="B234" s="7">
        <v>4.0</v>
      </c>
      <c r="C234" s="7" t="s">
        <v>249</v>
      </c>
      <c r="D234" s="7">
        <f>IF(AND('Sectorizacion Racks'!$B234=B233,C233='Sectorizacion Racks'!$C234),D233+1,1)</f>
        <v>7</v>
      </c>
      <c r="E234" s="7" t="str">
        <f>+CONCATENATE('Sectorizacion Racks'!$C234,'Sectorizacion Racks'!$D234)</f>
        <v>B7</v>
      </c>
      <c r="F234" s="7" t="str">
        <f t="shared" si="1"/>
        <v>4B7</v>
      </c>
      <c r="G234" s="37">
        <v>2120.0</v>
      </c>
      <c r="H234" s="7" t="str">
        <f>IFERROR(VLOOKUP(G234,'Consulta Stock'!$E$2:$G$5087,3,0),"")</f>
        <v>CAFES</v>
      </c>
      <c r="I234" s="7" t="str">
        <f>IFERROR(VLOOKUP('Sectorizacion Racks'!$G234,'Consulta Stock'!$E$2:$F$5447,2,FALSE),"")</f>
        <v>Cafe NESCAFE Tradicion tarro 24 x 170 GRS</v>
      </c>
      <c r="J234" s="37">
        <v>32.0</v>
      </c>
      <c r="K234" s="37"/>
      <c r="L234" s="41">
        <v>46813.0</v>
      </c>
      <c r="M234" s="7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 ht="15.75" customHeight="1">
      <c r="A235" s="42">
        <v>234.0</v>
      </c>
      <c r="B235" s="42">
        <v>4.0</v>
      </c>
      <c r="C235" s="42" t="s">
        <v>249</v>
      </c>
      <c r="D235" s="42">
        <f>IF(AND('Sectorizacion Racks'!$B235=B234,C234='Sectorizacion Racks'!$C235),D234+1,1)</f>
        <v>8</v>
      </c>
      <c r="E235" s="42" t="str">
        <f>+CONCATENATE('Sectorizacion Racks'!$C235,'Sectorizacion Racks'!$D235)</f>
        <v>B8</v>
      </c>
      <c r="F235" s="42" t="str">
        <f t="shared" si="1"/>
        <v>4B8</v>
      </c>
      <c r="G235" s="43">
        <v>36535.0</v>
      </c>
      <c r="H235" s="42" t="str">
        <f>IFERROR(VLOOKUP(G235,'Consulta Stock'!$E$2:$G$5087,3,0),"")</f>
        <v>CAFES</v>
      </c>
      <c r="I235" s="42" t="str">
        <f>IFERROR(VLOOKUP('Sectorizacion Racks'!$G235,'Consulta Stock'!$E$2:$F$5447,2,FALSE),"")</f>
        <v>NESCAFE CAPPUCCINO 6(8x14g) N2 CL 6(8x14g)</v>
      </c>
      <c r="J235" s="43">
        <v>175.0</v>
      </c>
      <c r="K235" s="43"/>
      <c r="L235" s="44">
        <v>46508.0</v>
      </c>
      <c r="M235" s="42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 ht="15.75" customHeight="1">
      <c r="A236" s="7">
        <v>235.0</v>
      </c>
      <c r="B236" s="7">
        <v>4.0</v>
      </c>
      <c r="C236" s="7" t="s">
        <v>249</v>
      </c>
      <c r="D236" s="7">
        <f>IF(AND('Sectorizacion Racks'!$B236=B235,C235='Sectorizacion Racks'!$C236),D235+1,1)</f>
        <v>9</v>
      </c>
      <c r="E236" s="7" t="str">
        <f>+CONCATENATE('Sectorizacion Racks'!$C236,'Sectorizacion Racks'!$D236)</f>
        <v>B9</v>
      </c>
      <c r="F236" s="7" t="str">
        <f t="shared" si="1"/>
        <v>4B9</v>
      </c>
      <c r="G236" s="37">
        <v>94550.0</v>
      </c>
      <c r="H236" s="7" t="str">
        <f>IFERROR(VLOOKUP(G236,'Consulta Stock'!$E$2:$G$5087,3,0),"")</f>
        <v>Leche en Polvo</v>
      </c>
      <c r="I236" s="7" t="str">
        <f>IFERROR(VLOOKUP('Sectorizacion Racks'!$G236,'Consulta Stock'!$E$2:$F$5447,2,FALSE),"")</f>
        <v>NIDO Buen Dia LSP Softpack 12x130g</v>
      </c>
      <c r="J236" s="37">
        <v>180.0</v>
      </c>
      <c r="K236" s="37"/>
      <c r="L236" s="41">
        <v>46631.0</v>
      </c>
      <c r="M236" s="7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 ht="15.75" customHeight="1">
      <c r="A237" s="42">
        <v>236.0</v>
      </c>
      <c r="B237" s="42">
        <v>4.0</v>
      </c>
      <c r="C237" s="42" t="s">
        <v>249</v>
      </c>
      <c r="D237" s="42">
        <f>IF(AND('Sectorizacion Racks'!$B237=B236,C236='Sectorizacion Racks'!$C237),D236+1,1)</f>
        <v>10</v>
      </c>
      <c r="E237" s="42" t="str">
        <f>+CONCATENATE('Sectorizacion Racks'!$C237,'Sectorizacion Racks'!$D237)</f>
        <v>B10</v>
      </c>
      <c r="F237" s="42" t="str">
        <f t="shared" si="1"/>
        <v>4B10</v>
      </c>
      <c r="G237" s="43">
        <v>2310.0</v>
      </c>
      <c r="H237" s="42" t="str">
        <f>IFERROR(VLOOKUP(G237,'Consulta Stock'!$E$2:$G$5087,3,0),"")</f>
        <v>CAFES</v>
      </c>
      <c r="I237" s="42" t="str">
        <f>IFERROR(VLOOKUP('Sectorizacion Racks'!$G237,'Consulta Stock'!$E$2:$F$5447,2,FALSE),"")</f>
        <v>Bebida a base de cebada ECCO 24 x 100 GRM</v>
      </c>
      <c r="J237" s="43">
        <v>48.0</v>
      </c>
      <c r="K237" s="43"/>
      <c r="L237" s="44">
        <v>46784.0</v>
      </c>
      <c r="M237" s="42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 ht="15.75" customHeight="1">
      <c r="A238" s="7">
        <v>237.0</v>
      </c>
      <c r="B238" s="7">
        <v>4.0</v>
      </c>
      <c r="C238" s="7" t="s">
        <v>249</v>
      </c>
      <c r="D238" s="7">
        <f>IF(AND('Sectorizacion Racks'!$B238=B237,C237='Sectorizacion Racks'!$C238),D237+1,1)</f>
        <v>11</v>
      </c>
      <c r="E238" s="7" t="str">
        <f>+CONCATENATE('Sectorizacion Racks'!$C238,'Sectorizacion Racks'!$D238)</f>
        <v>B11</v>
      </c>
      <c r="F238" s="7" t="str">
        <f t="shared" si="1"/>
        <v>4B11</v>
      </c>
      <c r="G238" s="37">
        <v>36535.0</v>
      </c>
      <c r="H238" s="7" t="str">
        <f>IFERROR(VLOOKUP(G238,'Consulta Stock'!$E$2:$G$5087,3,0),"")</f>
        <v>CAFES</v>
      </c>
      <c r="I238" s="7" t="str">
        <f>IFERROR(VLOOKUP('Sectorizacion Racks'!$G238,'Consulta Stock'!$E$2:$F$5447,2,FALSE),"")</f>
        <v>NESCAFE CAPPUCCINO 6(8x14g) N2 CL 6(8x14g)</v>
      </c>
      <c r="J238" s="37">
        <v>175.0</v>
      </c>
      <c r="K238" s="37"/>
      <c r="L238" s="41">
        <v>46508.0</v>
      </c>
      <c r="M238" s="7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 ht="15.75" customHeight="1">
      <c r="A239" s="42">
        <v>238.0</v>
      </c>
      <c r="B239" s="42">
        <v>4.0</v>
      </c>
      <c r="C239" s="42" t="s">
        <v>249</v>
      </c>
      <c r="D239" s="42">
        <f>IF(AND('Sectorizacion Racks'!$B239=B238,C238='Sectorizacion Racks'!$C239),D238+1,1)</f>
        <v>12</v>
      </c>
      <c r="E239" s="42" t="str">
        <f>+CONCATENATE('Sectorizacion Racks'!$C239,'Sectorizacion Racks'!$D239)</f>
        <v>B12</v>
      </c>
      <c r="F239" s="42" t="str">
        <f t="shared" si="1"/>
        <v>4B12</v>
      </c>
      <c r="G239" s="43">
        <v>2120.0</v>
      </c>
      <c r="H239" s="42" t="str">
        <f>IFERROR(VLOOKUP(G239,'Consulta Stock'!$E$2:$G$5087,3,0),"")</f>
        <v>CAFES</v>
      </c>
      <c r="I239" s="42" t="str">
        <f>IFERROR(VLOOKUP('Sectorizacion Racks'!$G239,'Consulta Stock'!$E$2:$F$5447,2,FALSE),"")</f>
        <v>Cafe NESCAFE Tradicion tarro 24 x 170 GRS</v>
      </c>
      <c r="J239" s="43">
        <v>32.0</v>
      </c>
      <c r="K239" s="43"/>
      <c r="L239" s="44">
        <v>46844.0</v>
      </c>
      <c r="M239" s="42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 ht="15.75" customHeight="1">
      <c r="A240" s="7">
        <v>239.0</v>
      </c>
      <c r="B240" s="7">
        <v>4.0</v>
      </c>
      <c r="C240" s="7" t="s">
        <v>249</v>
      </c>
      <c r="D240" s="7">
        <f>IF(AND('Sectorizacion Racks'!$B240=B239,C239='Sectorizacion Racks'!$C240),D239+1,1)</f>
        <v>13</v>
      </c>
      <c r="E240" s="7" t="str">
        <f>+CONCATENATE('Sectorizacion Racks'!$C240,'Sectorizacion Racks'!$D240)</f>
        <v>B13</v>
      </c>
      <c r="F240" s="7" t="str">
        <f t="shared" si="1"/>
        <v>4B13</v>
      </c>
      <c r="G240" s="37">
        <v>38850.0</v>
      </c>
      <c r="H240" s="7" t="str">
        <f>IFERROR(VLOOKUP(G240,'Consulta Stock'!$E$2:$G$5087,3,0),"")</f>
        <v>CAFES</v>
      </c>
      <c r="I240" s="7" t="str">
        <f>IFERROR(VLOOKUP('Sectorizacion Racks'!$G240,'Consulta Stock'!$E$2:$F$5447,2,FALSE),"")</f>
        <v>Cafe NESCAFE Tradicion tarro 24x50g</v>
      </c>
      <c r="J240" s="37">
        <v>98.0</v>
      </c>
      <c r="K240" s="37"/>
      <c r="L240" s="41">
        <v>46844.0</v>
      </c>
      <c r="M240" s="7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 ht="15.75" customHeight="1">
      <c r="A241" s="42">
        <v>240.0</v>
      </c>
      <c r="B241" s="42">
        <v>4.0</v>
      </c>
      <c r="C241" s="42" t="s">
        <v>249</v>
      </c>
      <c r="D241" s="42">
        <f>IF(AND('Sectorizacion Racks'!$B241=B240,C240='Sectorizacion Racks'!$C241),D240+1,1)</f>
        <v>14</v>
      </c>
      <c r="E241" s="42" t="str">
        <f>+CONCATENATE('Sectorizacion Racks'!$C241,'Sectorizacion Racks'!$D241)</f>
        <v>B14</v>
      </c>
      <c r="F241" s="42" t="str">
        <f t="shared" si="1"/>
        <v>4B14</v>
      </c>
      <c r="G241" s="43">
        <v>95880.0</v>
      </c>
      <c r="H241" s="42" t="str">
        <f>IFERROR(VLOOKUP(G241,'Consulta Stock'!$E$2:$G$5087,3,0),"")</f>
        <v>CEREALES PARA EL DESAYUNO</v>
      </c>
      <c r="I241" s="42" t="str">
        <f>IFERROR(VLOOKUP('Sectorizacion Racks'!$G241,'Consulta Stock'!$E$2:$F$5447,2,FALSE),"")</f>
        <v>ZUCOSOS Cereal 36x100g</v>
      </c>
      <c r="J241" s="43">
        <v>54.0</v>
      </c>
      <c r="K241" s="43"/>
      <c r="L241" s="44">
        <v>46569.0</v>
      </c>
      <c r="M241" s="42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 ht="15.75" customHeight="1">
      <c r="A242" s="7">
        <v>241.0</v>
      </c>
      <c r="B242" s="7">
        <v>4.0</v>
      </c>
      <c r="C242" s="7" t="s">
        <v>249</v>
      </c>
      <c r="D242" s="7">
        <f>IF(AND('Sectorizacion Racks'!$B242=B241,C241='Sectorizacion Racks'!$C242),D241+1,1)</f>
        <v>15</v>
      </c>
      <c r="E242" s="7" t="str">
        <f>+CONCATENATE('Sectorizacion Racks'!$C242,'Sectorizacion Racks'!$D242)</f>
        <v>B15</v>
      </c>
      <c r="F242" s="7" t="str">
        <f t="shared" si="1"/>
        <v>4B15</v>
      </c>
      <c r="G242" s="37">
        <v>95880.0</v>
      </c>
      <c r="H242" s="7" t="str">
        <f>IFERROR(VLOOKUP(G242,'Consulta Stock'!$E$2:$G$5087,3,0),"")</f>
        <v>CEREALES PARA EL DESAYUNO</v>
      </c>
      <c r="I242" s="7" t="str">
        <f>IFERROR(VLOOKUP('Sectorizacion Racks'!$G242,'Consulta Stock'!$E$2:$F$5447,2,FALSE),"")</f>
        <v>ZUCOSOS Cereal 36x100g</v>
      </c>
      <c r="J242" s="37">
        <v>54.0</v>
      </c>
      <c r="K242" s="37"/>
      <c r="L242" s="41">
        <v>46539.0</v>
      </c>
      <c r="M242" s="7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 ht="15.75" customHeight="1">
      <c r="A243" s="42">
        <v>242.0</v>
      </c>
      <c r="B243" s="42">
        <v>4.0</v>
      </c>
      <c r="C243" s="42" t="s">
        <v>249</v>
      </c>
      <c r="D243" s="42">
        <f>IF(AND('Sectorizacion Racks'!$B243=B242,C242='Sectorizacion Racks'!$C243),D242+1,1)</f>
        <v>16</v>
      </c>
      <c r="E243" s="42" t="str">
        <f>+CONCATENATE('Sectorizacion Racks'!$C243,'Sectorizacion Racks'!$D243)</f>
        <v>B16</v>
      </c>
      <c r="F243" s="42" t="str">
        <f t="shared" si="1"/>
        <v>4B16</v>
      </c>
      <c r="G243" s="43">
        <v>60830.0</v>
      </c>
      <c r="H243" s="42" t="str">
        <f>IFERROR(VLOOKUP(G243,'Consulta Stock'!$E$2:$G$5087,3,0),"")</f>
        <v>CEREALES PARA EL DESAYUNO</v>
      </c>
      <c r="I243" s="42" t="str">
        <f>IFERROR(VLOOKUP('Sectorizacion Racks'!$G243,'Consulta Stock'!$E$2:$F$5447,2,FALSE),"")</f>
        <v>CHOCAPIC Cereal N1 CL 16x720g</v>
      </c>
      <c r="J243" s="43">
        <v>24.0</v>
      </c>
      <c r="K243" s="43"/>
      <c r="L243" s="44">
        <v>46508.0</v>
      </c>
      <c r="M243" s="42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 ht="15.75" customHeight="1">
      <c r="A244" s="7">
        <v>243.0</v>
      </c>
      <c r="B244" s="7">
        <v>4.0</v>
      </c>
      <c r="C244" s="7" t="s">
        <v>249</v>
      </c>
      <c r="D244" s="7">
        <f>IF(AND('Sectorizacion Racks'!$B244=B243,C243='Sectorizacion Racks'!$C244),D243+1,1)</f>
        <v>17</v>
      </c>
      <c r="E244" s="7" t="str">
        <f>+CONCATENATE('Sectorizacion Racks'!$C244,'Sectorizacion Racks'!$D244)</f>
        <v>B17</v>
      </c>
      <c r="F244" s="7" t="str">
        <f t="shared" si="1"/>
        <v>4B17</v>
      </c>
      <c r="G244" s="37">
        <v>25770.0</v>
      </c>
      <c r="H244" s="7" t="str">
        <f>IFERROR(VLOOKUP(G244,'Consulta Stock'!$E$2:$G$5087,3,0),"")</f>
        <v>CEREALES PARA EL DESAYUNO</v>
      </c>
      <c r="I244" s="7" t="str">
        <f>IFERROR(VLOOKUP('Sectorizacion Racks'!$G244,'Consulta Stock'!$E$2:$F$5447,2,FALSE),"")</f>
        <v>Cereal MILO 60 x 30g</v>
      </c>
      <c r="J244" s="37">
        <v>48.0</v>
      </c>
      <c r="K244" s="37"/>
      <c r="L244" s="41">
        <v>46357.0</v>
      </c>
      <c r="M244" s="7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 ht="15.75" customHeight="1">
      <c r="A245" s="42">
        <v>244.0</v>
      </c>
      <c r="B245" s="42">
        <v>4.0</v>
      </c>
      <c r="C245" s="42" t="s">
        <v>249</v>
      </c>
      <c r="D245" s="42">
        <f>IF(AND('Sectorizacion Racks'!$B245=B244,C244='Sectorizacion Racks'!$C245),D244+1,1)</f>
        <v>18</v>
      </c>
      <c r="E245" s="42" t="str">
        <f>+CONCATENATE('Sectorizacion Racks'!$C245,'Sectorizacion Racks'!$D245)</f>
        <v>B18</v>
      </c>
      <c r="F245" s="42" t="str">
        <f t="shared" si="1"/>
        <v>4B18</v>
      </c>
      <c r="G245" s="43">
        <v>95880.0</v>
      </c>
      <c r="H245" s="42" t="str">
        <f>IFERROR(VLOOKUP(G245,'Consulta Stock'!$E$2:$G$5087,3,0),"")</f>
        <v>CEREALES PARA EL DESAYUNO</v>
      </c>
      <c r="I245" s="42" t="str">
        <f>IFERROR(VLOOKUP('Sectorizacion Racks'!$G245,'Consulta Stock'!$E$2:$F$5447,2,FALSE),"")</f>
        <v>ZUCOSOS Cereal 36x100g</v>
      </c>
      <c r="J245" s="43">
        <v>42.0</v>
      </c>
      <c r="K245" s="43"/>
      <c r="L245" s="44">
        <v>46569.0</v>
      </c>
      <c r="M245" s="42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 ht="15.75" customHeight="1">
      <c r="A246" s="7">
        <v>245.0</v>
      </c>
      <c r="B246" s="7">
        <v>4.0</v>
      </c>
      <c r="C246" s="7" t="s">
        <v>249</v>
      </c>
      <c r="D246" s="7">
        <f>IF(AND('Sectorizacion Racks'!$B246=B245,C245='Sectorizacion Racks'!$C246),D245+1,1)</f>
        <v>19</v>
      </c>
      <c r="E246" s="7" t="str">
        <f>+CONCATENATE('Sectorizacion Racks'!$C246,'Sectorizacion Racks'!$D246)</f>
        <v>B19</v>
      </c>
      <c r="F246" s="7" t="str">
        <f t="shared" si="1"/>
        <v>4B19</v>
      </c>
      <c r="G246" s="37">
        <v>95880.0</v>
      </c>
      <c r="H246" s="7" t="str">
        <f>IFERROR(VLOOKUP(G246,'Consulta Stock'!$E$2:$G$5087,3,0),"")</f>
        <v>CEREALES PARA EL DESAYUNO</v>
      </c>
      <c r="I246" s="7" t="str">
        <f>IFERROR(VLOOKUP('Sectorizacion Racks'!$G246,'Consulta Stock'!$E$2:$F$5447,2,FALSE),"")</f>
        <v>ZUCOSOS Cereal 36x100g</v>
      </c>
      <c r="J246" s="37">
        <v>42.0</v>
      </c>
      <c r="K246" s="37"/>
      <c r="L246" s="41">
        <v>46569.0</v>
      </c>
      <c r="M246" s="7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 ht="15.75" customHeight="1">
      <c r="A247" s="42">
        <v>246.0</v>
      </c>
      <c r="B247" s="42">
        <v>4.0</v>
      </c>
      <c r="C247" s="42" t="s">
        <v>249</v>
      </c>
      <c r="D247" s="42">
        <f>IF(AND('Sectorizacion Racks'!$B247=B246,C246='Sectorizacion Racks'!$C247),D246+1,1)</f>
        <v>20</v>
      </c>
      <c r="E247" s="42" t="str">
        <f>+CONCATENATE('Sectorizacion Racks'!$C247,'Sectorizacion Racks'!$D247)</f>
        <v>B20</v>
      </c>
      <c r="F247" s="42" t="str">
        <f t="shared" si="1"/>
        <v>4B20</v>
      </c>
      <c r="G247" s="43">
        <v>95870.0</v>
      </c>
      <c r="H247" s="42" t="str">
        <f>IFERROR(VLOOKUP(G247,'Consulta Stock'!$E$2:$G$5087,3,0),"")</f>
        <v>CEREALES PARA EL DESAYUNO</v>
      </c>
      <c r="I247" s="42" t="str">
        <f>IFERROR(VLOOKUP('Sectorizacion Racks'!$G247,'Consulta Stock'!$E$2:$F$5447,2,FALSE),"")</f>
        <v>MILO Cereal 36x100g CL</v>
      </c>
      <c r="J247" s="43">
        <v>54.0</v>
      </c>
      <c r="K247" s="43"/>
      <c r="L247" s="44">
        <v>46508.0</v>
      </c>
      <c r="M247" s="42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 ht="15.75" customHeight="1">
      <c r="A248" s="7">
        <v>247.0</v>
      </c>
      <c r="B248" s="7">
        <v>4.0</v>
      </c>
      <c r="C248" s="7" t="s">
        <v>249</v>
      </c>
      <c r="D248" s="7">
        <f>IF(AND('Sectorizacion Racks'!$B248=B247,C247='Sectorizacion Racks'!$C248),D247+1,1)</f>
        <v>21</v>
      </c>
      <c r="E248" s="7" t="str">
        <f>+CONCATENATE('Sectorizacion Racks'!$C248,'Sectorizacion Racks'!$D248)</f>
        <v>B21</v>
      </c>
      <c r="F248" s="7" t="str">
        <f t="shared" si="1"/>
        <v>4B21</v>
      </c>
      <c r="G248" s="37">
        <v>95870.0</v>
      </c>
      <c r="H248" s="7" t="str">
        <f>IFERROR(VLOOKUP(G248,'Consulta Stock'!$E$2:$G$5087,3,0),"")</f>
        <v>CEREALES PARA EL DESAYUNO</v>
      </c>
      <c r="I248" s="7" t="str">
        <f>IFERROR(VLOOKUP('Sectorizacion Racks'!$G248,'Consulta Stock'!$E$2:$F$5447,2,FALSE),"")</f>
        <v>MILO Cereal 36x100g CL</v>
      </c>
      <c r="J248" s="37">
        <v>54.0</v>
      </c>
      <c r="K248" s="37"/>
      <c r="L248" s="41">
        <v>46508.0</v>
      </c>
      <c r="M248" s="7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 ht="15.75" customHeight="1">
      <c r="A249" s="42">
        <v>248.0</v>
      </c>
      <c r="B249" s="42">
        <v>4.0</v>
      </c>
      <c r="C249" s="42" t="s">
        <v>249</v>
      </c>
      <c r="D249" s="42">
        <f>IF(AND('Sectorizacion Racks'!$B249=B248,C248='Sectorizacion Racks'!$C249),D248+1,1)</f>
        <v>22</v>
      </c>
      <c r="E249" s="42" t="str">
        <f>+CONCATENATE('Sectorizacion Racks'!$C249,'Sectorizacion Racks'!$D249)</f>
        <v>B22</v>
      </c>
      <c r="F249" s="42" t="str">
        <f t="shared" si="1"/>
        <v>4B22</v>
      </c>
      <c r="G249" s="43">
        <v>95880.0</v>
      </c>
      <c r="H249" s="42" t="str">
        <f>IFERROR(VLOOKUP(G249,'Consulta Stock'!$E$2:$G$5087,3,0),"")</f>
        <v>CEREALES PARA EL DESAYUNO</v>
      </c>
      <c r="I249" s="42" t="str">
        <f>IFERROR(VLOOKUP('Sectorizacion Racks'!$G249,'Consulta Stock'!$E$2:$F$5447,2,FALSE),"")</f>
        <v>ZUCOSOS Cereal 36x100g</v>
      </c>
      <c r="J249" s="43">
        <v>54.0</v>
      </c>
      <c r="K249" s="43"/>
      <c r="L249" s="44">
        <v>46539.0</v>
      </c>
      <c r="M249" s="42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 ht="15.75" customHeight="1">
      <c r="A250" s="7">
        <v>249.0</v>
      </c>
      <c r="B250" s="7">
        <v>4.0</v>
      </c>
      <c r="C250" s="7" t="s">
        <v>249</v>
      </c>
      <c r="D250" s="7">
        <f>IF(AND('Sectorizacion Racks'!$B250=B249,C249='Sectorizacion Racks'!$C250),D249+1,1)</f>
        <v>23</v>
      </c>
      <c r="E250" s="7" t="str">
        <f>+CONCATENATE('Sectorizacion Racks'!$C250,'Sectorizacion Racks'!$D250)</f>
        <v>B23</v>
      </c>
      <c r="F250" s="7" t="str">
        <f t="shared" si="1"/>
        <v>4B23</v>
      </c>
      <c r="G250" s="37">
        <v>95880.0</v>
      </c>
      <c r="H250" s="7" t="str">
        <f>IFERROR(VLOOKUP(G250,'Consulta Stock'!$E$2:$G$5087,3,0),"")</f>
        <v>CEREALES PARA EL DESAYUNO</v>
      </c>
      <c r="I250" s="7" t="str">
        <f>IFERROR(VLOOKUP('Sectorizacion Racks'!$G250,'Consulta Stock'!$E$2:$F$5447,2,FALSE),"")</f>
        <v>ZUCOSOS Cereal 36x100g</v>
      </c>
      <c r="J250" s="37">
        <v>54.0</v>
      </c>
      <c r="K250" s="37"/>
      <c r="L250" s="41">
        <v>46539.0</v>
      </c>
      <c r="M250" s="7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 ht="15.75" customHeight="1">
      <c r="A251" s="42">
        <v>250.0</v>
      </c>
      <c r="B251" s="42">
        <v>4.0</v>
      </c>
      <c r="C251" s="42" t="s">
        <v>468</v>
      </c>
      <c r="D251" s="42">
        <f>IF(AND('Sectorizacion Racks'!$B251=B250,C250='Sectorizacion Racks'!$C251),D250+1,1)</f>
        <v>1</v>
      </c>
      <c r="E251" s="42" t="str">
        <f>+CONCATENATE('Sectorizacion Racks'!$C251,'Sectorizacion Racks'!$D251)</f>
        <v>C1</v>
      </c>
      <c r="F251" s="42" t="str">
        <f t="shared" si="1"/>
        <v>4C1</v>
      </c>
      <c r="G251" s="43">
        <v>95850.0</v>
      </c>
      <c r="H251" s="42" t="str">
        <f>IFERROR(VLOOKUP(G251,'Consulta Stock'!$E$2:$G$5087,3,0),"")</f>
        <v>CEREALES PARA EL DESAYUNO</v>
      </c>
      <c r="I251" s="42" t="str">
        <f>IFERROR(VLOOKUP('Sectorizacion Racks'!$G251,'Consulta Stock'!$E$2:$F$5447,2,FALSE),"")</f>
        <v>CHOCAPIC Cereal Original 36x100g CL</v>
      </c>
      <c r="J251" s="43">
        <v>48.0</v>
      </c>
      <c r="K251" s="43"/>
      <c r="L251" s="44">
        <v>46569.0</v>
      </c>
      <c r="M251" s="42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 ht="15.75" customHeight="1">
      <c r="A252" s="7">
        <v>251.0</v>
      </c>
      <c r="B252" s="7">
        <v>4.0</v>
      </c>
      <c r="C252" s="7" t="s">
        <v>468</v>
      </c>
      <c r="D252" s="7">
        <f>IF(AND('Sectorizacion Racks'!$B252=B251,C251='Sectorizacion Racks'!$C252),D251+1,1)</f>
        <v>2</v>
      </c>
      <c r="E252" s="7" t="str">
        <f>+CONCATENATE('Sectorizacion Racks'!$C252,'Sectorizacion Racks'!$D252)</f>
        <v>C2</v>
      </c>
      <c r="F252" s="7" t="str">
        <f t="shared" si="1"/>
        <v>4C2</v>
      </c>
      <c r="G252" s="37">
        <v>95850.0</v>
      </c>
      <c r="H252" s="7" t="str">
        <f>IFERROR(VLOOKUP(G252,'Consulta Stock'!$E$2:$G$5087,3,0),"")</f>
        <v>CEREALES PARA EL DESAYUNO</v>
      </c>
      <c r="I252" s="7" t="str">
        <f>IFERROR(VLOOKUP('Sectorizacion Racks'!$G252,'Consulta Stock'!$E$2:$F$5447,2,FALSE),"")</f>
        <v>CHOCAPIC Cereal Original 36x100g CL</v>
      </c>
      <c r="J252" s="37">
        <v>48.0</v>
      </c>
      <c r="K252" s="37"/>
      <c r="L252" s="41">
        <v>46569.0</v>
      </c>
      <c r="M252" s="7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 ht="15.75" customHeight="1">
      <c r="A253" s="42">
        <v>252.0</v>
      </c>
      <c r="B253" s="42">
        <v>4.0</v>
      </c>
      <c r="C253" s="42" t="s">
        <v>468</v>
      </c>
      <c r="D253" s="42">
        <f>IF(AND('Sectorizacion Racks'!$B253=B252,C252='Sectorizacion Racks'!$C253),D252+1,1)</f>
        <v>3</v>
      </c>
      <c r="E253" s="42" t="str">
        <f>+CONCATENATE('Sectorizacion Racks'!$C253,'Sectorizacion Racks'!$D253)</f>
        <v>C3</v>
      </c>
      <c r="F253" s="42" t="str">
        <f t="shared" si="1"/>
        <v>4C3</v>
      </c>
      <c r="G253" s="43">
        <v>95850.0</v>
      </c>
      <c r="H253" s="42" t="str">
        <f>IFERROR(VLOOKUP(G253,'Consulta Stock'!$E$2:$G$5087,3,0),"")</f>
        <v>CEREALES PARA EL DESAYUNO</v>
      </c>
      <c r="I253" s="42" t="str">
        <f>IFERROR(VLOOKUP('Sectorizacion Racks'!$G253,'Consulta Stock'!$E$2:$F$5447,2,FALSE),"")</f>
        <v>CHOCAPIC Cereal Original 36x100g CL</v>
      </c>
      <c r="J253" s="43">
        <v>48.0</v>
      </c>
      <c r="K253" s="43"/>
      <c r="L253" s="44">
        <v>46569.0</v>
      </c>
      <c r="M253" s="42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 ht="15.75" customHeight="1">
      <c r="A254" s="7">
        <v>253.0</v>
      </c>
      <c r="B254" s="7">
        <v>4.0</v>
      </c>
      <c r="C254" s="7" t="s">
        <v>468</v>
      </c>
      <c r="D254" s="7">
        <f>IF(AND('Sectorizacion Racks'!$B254=B253,C253='Sectorizacion Racks'!$C254),D253+1,1)</f>
        <v>4</v>
      </c>
      <c r="E254" s="7" t="str">
        <f>+CONCATENATE('Sectorizacion Racks'!$C254,'Sectorizacion Racks'!$D254)</f>
        <v>C4</v>
      </c>
      <c r="F254" s="7" t="str">
        <f t="shared" si="1"/>
        <v>4C4</v>
      </c>
      <c r="G254" s="37"/>
      <c r="H254" s="7" t="str">
        <f>IFERROR(VLOOKUP(G254,'Consulta Stock'!$E$2:$G$5087,3,0),"")</f>
        <v/>
      </c>
      <c r="I254" s="7" t="str">
        <f>IFERROR(VLOOKUP('Sectorizacion Racks'!$G254,'Consulta Stock'!$E$2:$F$5447,2,FALSE),"")</f>
        <v/>
      </c>
      <c r="J254" s="37"/>
      <c r="K254" s="37"/>
      <c r="L254" s="41"/>
      <c r="M254" s="7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 ht="15.75" customHeight="1">
      <c r="A255" s="42">
        <v>254.0</v>
      </c>
      <c r="B255" s="42">
        <v>4.0</v>
      </c>
      <c r="C255" s="42" t="s">
        <v>468</v>
      </c>
      <c r="D255" s="42">
        <f>IF(AND('Sectorizacion Racks'!$B255=B254,C254='Sectorizacion Racks'!$C255),D254+1,1)</f>
        <v>5</v>
      </c>
      <c r="E255" s="42" t="str">
        <f>+CONCATENATE('Sectorizacion Racks'!$C255,'Sectorizacion Racks'!$D255)</f>
        <v>C5</v>
      </c>
      <c r="F255" s="42" t="str">
        <f t="shared" si="1"/>
        <v>4C5</v>
      </c>
      <c r="G255" s="43">
        <v>58660.0</v>
      </c>
      <c r="H255" s="42" t="str">
        <f>IFERROR(VLOOKUP(G255,'Consulta Stock'!$E$2:$G$5087,3,0),"")</f>
        <v>CEREALES PARA EL DESAYUNO</v>
      </c>
      <c r="I255" s="42" t="str">
        <f>IFERROR(VLOOKUP('Sectorizacion Racks'!$G255,'Consulta Stock'!$E$2:$F$5447,2,FALSE),"")</f>
        <v>Cereal ZUCOSOS 60x30g</v>
      </c>
      <c r="J255" s="43">
        <v>48.0</v>
      </c>
      <c r="K255" s="43"/>
      <c r="L255" s="44">
        <v>46357.0</v>
      </c>
      <c r="M255" s="42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 ht="15.75" customHeight="1">
      <c r="A256" s="7">
        <v>255.0</v>
      </c>
      <c r="B256" s="7">
        <v>4.0</v>
      </c>
      <c r="C256" s="7" t="s">
        <v>468</v>
      </c>
      <c r="D256" s="7">
        <f>IF(AND('Sectorizacion Racks'!$B256=B255,C255='Sectorizacion Racks'!$C256),D255+1,1)</f>
        <v>6</v>
      </c>
      <c r="E256" s="7" t="str">
        <f>+CONCATENATE('Sectorizacion Racks'!$C256,'Sectorizacion Racks'!$D256)</f>
        <v>C6</v>
      </c>
      <c r="F256" s="7" t="str">
        <f t="shared" si="1"/>
        <v>4C6</v>
      </c>
      <c r="G256" s="37">
        <v>95860.0</v>
      </c>
      <c r="H256" s="7" t="str">
        <f>IFERROR(VLOOKUP(G256,'Consulta Stock'!$E$2:$G$5087,3,0),"")</f>
        <v>CEREALES PARA EL DESAYUNO</v>
      </c>
      <c r="I256" s="7" t="str">
        <f>IFERROR(VLOOKUP('Sectorizacion Racks'!$G256,'Consulta Stock'!$E$2:$F$5447,2,FALSE),"")</f>
        <v>TRIX Cereal 36x100g</v>
      </c>
      <c r="J256" s="37">
        <v>54.0</v>
      </c>
      <c r="K256" s="37"/>
      <c r="L256" s="41">
        <v>46539.0</v>
      </c>
      <c r="M256" s="7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 ht="15.75" customHeight="1">
      <c r="A257" s="42">
        <v>256.0</v>
      </c>
      <c r="B257" s="42">
        <v>4.0</v>
      </c>
      <c r="C257" s="42" t="s">
        <v>468</v>
      </c>
      <c r="D257" s="42">
        <f>IF(AND('Sectorizacion Racks'!$B257=B256,C256='Sectorizacion Racks'!$C257),D256+1,1)</f>
        <v>7</v>
      </c>
      <c r="E257" s="42" t="str">
        <f>+CONCATENATE('Sectorizacion Racks'!$C257,'Sectorizacion Racks'!$D257)</f>
        <v>C7</v>
      </c>
      <c r="F257" s="42" t="str">
        <f t="shared" si="1"/>
        <v>4C7</v>
      </c>
      <c r="G257" s="43">
        <v>95850.0</v>
      </c>
      <c r="H257" s="42" t="str">
        <f>IFERROR(VLOOKUP(G257,'Consulta Stock'!$E$2:$G$5087,3,0),"")</f>
        <v>CEREALES PARA EL DESAYUNO</v>
      </c>
      <c r="I257" s="42" t="str">
        <f>IFERROR(VLOOKUP('Sectorizacion Racks'!$G257,'Consulta Stock'!$E$2:$F$5447,2,FALSE),"")</f>
        <v>CHOCAPIC Cereal Original 36x100g CL</v>
      </c>
      <c r="J257" s="43">
        <v>48.0</v>
      </c>
      <c r="K257" s="43"/>
      <c r="L257" s="44">
        <v>46569.0</v>
      </c>
      <c r="M257" s="42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 ht="15.75" customHeight="1">
      <c r="A258" s="7">
        <v>257.0</v>
      </c>
      <c r="B258" s="7">
        <v>4.0</v>
      </c>
      <c r="C258" s="7" t="s">
        <v>468</v>
      </c>
      <c r="D258" s="7">
        <f>IF(AND('Sectorizacion Racks'!$B258=B257,C257='Sectorizacion Racks'!$C258),D257+1,1)</f>
        <v>8</v>
      </c>
      <c r="E258" s="7" t="str">
        <f>+CONCATENATE('Sectorizacion Racks'!$C258,'Sectorizacion Racks'!$D258)</f>
        <v>C8</v>
      </c>
      <c r="F258" s="7" t="str">
        <f t="shared" si="1"/>
        <v>4C8</v>
      </c>
      <c r="G258" s="37">
        <v>95850.0</v>
      </c>
      <c r="H258" s="7" t="str">
        <f>IFERROR(VLOOKUP(G258,'Consulta Stock'!$E$2:$G$5087,3,0),"")</f>
        <v>CEREALES PARA EL DESAYUNO</v>
      </c>
      <c r="I258" s="7" t="str">
        <f>IFERROR(VLOOKUP('Sectorizacion Racks'!$G258,'Consulta Stock'!$E$2:$F$5447,2,FALSE),"")</f>
        <v>CHOCAPIC Cereal Original 36x100g CL</v>
      </c>
      <c r="J258" s="37">
        <v>48.0</v>
      </c>
      <c r="K258" s="37"/>
      <c r="L258" s="41">
        <v>46569.0</v>
      </c>
      <c r="M258" s="7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 ht="15.75" customHeight="1">
      <c r="A259" s="42">
        <v>258.0</v>
      </c>
      <c r="B259" s="42">
        <v>4.0</v>
      </c>
      <c r="C259" s="42" t="s">
        <v>468</v>
      </c>
      <c r="D259" s="42">
        <f>IF(AND('Sectorizacion Racks'!$B259=B258,C258='Sectorizacion Racks'!$C259),D258+1,1)</f>
        <v>9</v>
      </c>
      <c r="E259" s="42" t="str">
        <f>+CONCATENATE('Sectorizacion Racks'!$C259,'Sectorizacion Racks'!$D259)</f>
        <v>C9</v>
      </c>
      <c r="F259" s="42" t="str">
        <f t="shared" si="1"/>
        <v>4C9</v>
      </c>
      <c r="G259" s="43">
        <v>58660.0</v>
      </c>
      <c r="H259" s="42" t="str">
        <f>IFERROR(VLOOKUP(G259,'Consulta Stock'!$E$2:$G$5087,3,0),"")</f>
        <v>CEREALES PARA EL DESAYUNO</v>
      </c>
      <c r="I259" s="42" t="str">
        <f>IFERROR(VLOOKUP('Sectorizacion Racks'!$G259,'Consulta Stock'!$E$2:$F$5447,2,FALSE),"")</f>
        <v>Cereal ZUCOSOS 60x30g</v>
      </c>
      <c r="J259" s="43">
        <v>72.0</v>
      </c>
      <c r="K259" s="43"/>
      <c r="L259" s="44">
        <v>46357.0</v>
      </c>
      <c r="M259" s="42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 ht="15.75" customHeight="1">
      <c r="A260" s="7">
        <v>259.0</v>
      </c>
      <c r="B260" s="7">
        <v>4.0</v>
      </c>
      <c r="C260" s="7" t="s">
        <v>468</v>
      </c>
      <c r="D260" s="7">
        <f>IF(AND('Sectorizacion Racks'!$B260=B259,C259='Sectorizacion Racks'!$C260),D259+1,1)</f>
        <v>10</v>
      </c>
      <c r="E260" s="7" t="str">
        <f>+CONCATENATE('Sectorizacion Racks'!$C260,'Sectorizacion Racks'!$D260)</f>
        <v>C10</v>
      </c>
      <c r="F260" s="7" t="str">
        <f t="shared" si="1"/>
        <v>4C10</v>
      </c>
      <c r="G260" s="37"/>
      <c r="H260" s="7" t="str">
        <f>IFERROR(VLOOKUP(G260,'Consulta Stock'!$E$2:$G$5087,3,0),"")</f>
        <v/>
      </c>
      <c r="I260" s="7" t="str">
        <f>IFERROR(VLOOKUP('Sectorizacion Racks'!$G260,'Consulta Stock'!$E$2:$F$5447,2,FALSE),"")</f>
        <v/>
      </c>
      <c r="J260" s="37"/>
      <c r="K260" s="37"/>
      <c r="L260" s="41"/>
      <c r="M260" s="7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 ht="15.75" customHeight="1">
      <c r="A261" s="42">
        <v>260.0</v>
      </c>
      <c r="B261" s="42">
        <v>4.0</v>
      </c>
      <c r="C261" s="42" t="s">
        <v>468</v>
      </c>
      <c r="D261" s="42">
        <f>IF(AND('Sectorizacion Racks'!$B261=B260,C260='Sectorizacion Racks'!$C261),D260+1,1)</f>
        <v>11</v>
      </c>
      <c r="E261" s="42" t="str">
        <f>+CONCATENATE('Sectorizacion Racks'!$C261,'Sectorizacion Racks'!$D261)</f>
        <v>C11</v>
      </c>
      <c r="F261" s="42" t="str">
        <f t="shared" si="1"/>
        <v>4C11</v>
      </c>
      <c r="G261" s="43"/>
      <c r="H261" s="42" t="str">
        <f>IFERROR(VLOOKUP(G261,'Consulta Stock'!$E$2:$G$5087,3,0),"")</f>
        <v/>
      </c>
      <c r="I261" s="42" t="str">
        <f>IFERROR(VLOOKUP('Sectorizacion Racks'!$G261,'Consulta Stock'!$E$2:$F$5447,2,FALSE),"")</f>
        <v/>
      </c>
      <c r="J261" s="43"/>
      <c r="K261" s="43"/>
      <c r="L261" s="44"/>
      <c r="M261" s="42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 ht="15.75" customHeight="1">
      <c r="A262" s="7">
        <v>261.0</v>
      </c>
      <c r="B262" s="7">
        <v>4.0</v>
      </c>
      <c r="C262" s="7" t="s">
        <v>468</v>
      </c>
      <c r="D262" s="7">
        <f>IF(AND('Sectorizacion Racks'!$B262=B261,C261='Sectorizacion Racks'!$C262),D261+1,1)</f>
        <v>12</v>
      </c>
      <c r="E262" s="7" t="str">
        <f>+CONCATENATE('Sectorizacion Racks'!$C262,'Sectorizacion Racks'!$D262)</f>
        <v>C12</v>
      </c>
      <c r="F262" s="7" t="str">
        <f t="shared" si="1"/>
        <v>4C12</v>
      </c>
      <c r="G262" s="37">
        <v>36130.0</v>
      </c>
      <c r="H262" s="7" t="str">
        <f>IFERROR(VLOOKUP(G262,'Consulta Stock'!$E$2:$G$5087,3,0),"")</f>
        <v>CEREALES PARA EL DESAYUNO</v>
      </c>
      <c r="I262" s="7" t="str">
        <f>IFERROR(VLOOKUP('Sectorizacion Racks'!$G262,'Consulta Stock'!$E$2:$F$5447,2,FALSE),"")</f>
        <v>CHOCAPIC Cereal Original 18x310g CL 18x310g</v>
      </c>
      <c r="J262" s="37">
        <v>48.0</v>
      </c>
      <c r="K262" s="37"/>
      <c r="L262" s="41">
        <v>46508.0</v>
      </c>
      <c r="M262" s="7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 ht="15.75" customHeight="1">
      <c r="A263" s="42">
        <v>262.0</v>
      </c>
      <c r="B263" s="42">
        <v>4.0</v>
      </c>
      <c r="C263" s="42" t="s">
        <v>468</v>
      </c>
      <c r="D263" s="42">
        <f>IF(AND('Sectorizacion Racks'!$B263=B262,C262='Sectorizacion Racks'!$C263),D262+1,1)</f>
        <v>13</v>
      </c>
      <c r="E263" s="42" t="str">
        <f>+CONCATENATE('Sectorizacion Racks'!$C263,'Sectorizacion Racks'!$D263)</f>
        <v>C13</v>
      </c>
      <c r="F263" s="42" t="str">
        <f t="shared" si="1"/>
        <v>4C13</v>
      </c>
      <c r="G263" s="43">
        <v>58660.0</v>
      </c>
      <c r="H263" s="42" t="str">
        <f>IFERROR(VLOOKUP(G263,'Consulta Stock'!$E$2:$G$5087,3,0),"")</f>
        <v>CEREALES PARA EL DESAYUNO</v>
      </c>
      <c r="I263" s="42" t="str">
        <f>IFERROR(VLOOKUP('Sectorizacion Racks'!$G263,'Consulta Stock'!$E$2:$F$5447,2,FALSE),"")</f>
        <v>Cereal ZUCOSOS 60x30g</v>
      </c>
      <c r="J263" s="43">
        <v>72.0</v>
      </c>
      <c r="K263" s="43"/>
      <c r="L263" s="44">
        <v>46357.0</v>
      </c>
      <c r="M263" s="42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 ht="15.75" customHeight="1">
      <c r="A264" s="7">
        <v>263.0</v>
      </c>
      <c r="B264" s="7">
        <v>5.0</v>
      </c>
      <c r="C264" s="7" t="s">
        <v>18</v>
      </c>
      <c r="D264" s="7">
        <f>IF(AND('Sectorizacion Racks'!$B264=B263,C263='Sectorizacion Racks'!$C264),D263+1,1)</f>
        <v>1</v>
      </c>
      <c r="E264" s="7" t="str">
        <f>+CONCATENATE('Sectorizacion Racks'!$C264,'Sectorizacion Racks'!$D264)</f>
        <v>A1</v>
      </c>
      <c r="F264" s="7" t="str">
        <f t="shared" si="1"/>
        <v>5A1</v>
      </c>
      <c r="G264" s="37">
        <v>65820.0</v>
      </c>
      <c r="H264" s="7" t="str">
        <f>IFERROR(VLOOKUP(G264,'Consulta Stock'!$E$2:$G$5087,3,0),"")</f>
        <v>Leche en Polvo</v>
      </c>
      <c r="I264" s="7" t="str">
        <f>IFERROR(VLOOKUP('Sectorizacion Racks'!$G264,'Consulta Stock'!$E$2:$F$5447,2,FALSE),"")</f>
        <v>NIDO Buen Dia LSP Softpack 12x700g</v>
      </c>
      <c r="J264" s="37">
        <v>32.0</v>
      </c>
      <c r="K264" s="37"/>
      <c r="L264" s="41">
        <v>46600.0</v>
      </c>
      <c r="M264" s="7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 ht="15.75" customHeight="1">
      <c r="A265" s="42">
        <v>264.0</v>
      </c>
      <c r="B265" s="42">
        <v>5.0</v>
      </c>
      <c r="C265" s="42" t="s">
        <v>18</v>
      </c>
      <c r="D265" s="42">
        <f>IF(AND('Sectorizacion Racks'!$B265=B264,C264='Sectorizacion Racks'!$C265),D264+1,1)</f>
        <v>2</v>
      </c>
      <c r="E265" s="42" t="str">
        <f>+CONCATENATE('Sectorizacion Racks'!$C265,'Sectorizacion Racks'!$D265)</f>
        <v>A2</v>
      </c>
      <c r="F265" s="42" t="str">
        <f t="shared" si="1"/>
        <v>5A2</v>
      </c>
      <c r="G265" s="43">
        <v>81090.0</v>
      </c>
      <c r="H265" s="42" t="str">
        <f>IFERROR(VLOOKUP(G265,'Consulta Stock'!$E$2:$G$5087,3,0),"")</f>
        <v>Lacteos Culinarios</v>
      </c>
      <c r="I265" s="42" t="str">
        <f>IFERROR(VLOOKUP('Sectorizacion Racks'!$G265,'Consulta Stock'!$E$2:$F$5447,2,FALSE),"")</f>
        <v>Manjar NESTLE El Manjar 12x1kg</v>
      </c>
      <c r="J265" s="43">
        <v>75.0</v>
      </c>
      <c r="K265" s="43"/>
      <c r="L265" s="44">
        <v>46447.0</v>
      </c>
      <c r="M265" s="42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 ht="15.75" customHeight="1">
      <c r="A266" s="7">
        <v>265.0</v>
      </c>
      <c r="B266" s="7">
        <v>5.0</v>
      </c>
      <c r="C266" s="7" t="s">
        <v>18</v>
      </c>
      <c r="D266" s="7">
        <f>IF(AND('Sectorizacion Racks'!$B266=B265,C265='Sectorizacion Racks'!$C266),D265+1,1)</f>
        <v>3</v>
      </c>
      <c r="E266" s="7" t="str">
        <f>+CONCATENATE('Sectorizacion Racks'!$C266,'Sectorizacion Racks'!$D266)</f>
        <v>A3</v>
      </c>
      <c r="F266" s="7" t="str">
        <f t="shared" si="1"/>
        <v>5A3</v>
      </c>
      <c r="G266" s="37">
        <v>2130.0</v>
      </c>
      <c r="H266" s="7" t="str">
        <f>IFERROR(VLOOKUP(G266,'Consulta Stock'!$E$2:$G$5087,3,0),"")</f>
        <v>CAFES</v>
      </c>
      <c r="I266" s="7" t="str">
        <f>IFERROR(VLOOKUP('Sectorizacion Racks'!$G266,'Consulta Stock'!$E$2:$F$5447,2,FALSE),"")</f>
        <v>Cafe NESCAFE Tradicion tarro 24 x 100 GRS</v>
      </c>
      <c r="J266" s="37">
        <v>48.0</v>
      </c>
      <c r="K266" s="37"/>
      <c r="L266" s="41">
        <v>46844.0</v>
      </c>
      <c r="M266" s="7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 ht="15.75" customHeight="1">
      <c r="A267" s="42">
        <v>266.0</v>
      </c>
      <c r="B267" s="42">
        <v>5.0</v>
      </c>
      <c r="C267" s="42" t="s">
        <v>18</v>
      </c>
      <c r="D267" s="42">
        <f>IF(AND('Sectorizacion Racks'!$B267=B266,C266='Sectorizacion Racks'!$C267),D266+1,1)</f>
        <v>4</v>
      </c>
      <c r="E267" s="42" t="str">
        <f>+CONCATENATE('Sectorizacion Racks'!$C267,'Sectorizacion Racks'!$D267)</f>
        <v>A4</v>
      </c>
      <c r="F267" s="42" t="str">
        <f t="shared" si="1"/>
        <v>5A4</v>
      </c>
      <c r="G267" s="43">
        <v>81090.0</v>
      </c>
      <c r="H267" s="42" t="str">
        <f>IFERROR(VLOOKUP(G267,'Consulta Stock'!$E$2:$G$5087,3,0),"")</f>
        <v>Lacteos Culinarios</v>
      </c>
      <c r="I267" s="42" t="str">
        <f>IFERROR(VLOOKUP('Sectorizacion Racks'!$G267,'Consulta Stock'!$E$2:$F$5447,2,FALSE),"")</f>
        <v>Manjar NESTLE El Manjar 12x1kg</v>
      </c>
      <c r="J267" s="43">
        <v>75.0</v>
      </c>
      <c r="K267" s="43"/>
      <c r="L267" s="44">
        <v>46447.0</v>
      </c>
      <c r="M267" s="42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 ht="15.75" customHeight="1">
      <c r="A268" s="7">
        <v>267.0</v>
      </c>
      <c r="B268" s="7">
        <v>5.0</v>
      </c>
      <c r="C268" s="7" t="s">
        <v>18</v>
      </c>
      <c r="D268" s="7">
        <f>IF(AND('Sectorizacion Racks'!$B268=B267,C267='Sectorizacion Racks'!$C268),D267+1,1)</f>
        <v>5</v>
      </c>
      <c r="E268" s="7" t="str">
        <f>+CONCATENATE('Sectorizacion Racks'!$C268,'Sectorizacion Racks'!$D268)</f>
        <v>A5</v>
      </c>
      <c r="F268" s="7" t="str">
        <f t="shared" si="1"/>
        <v>5A5</v>
      </c>
      <c r="G268" s="37">
        <v>2130.0</v>
      </c>
      <c r="H268" s="7" t="str">
        <f>IFERROR(VLOOKUP(G268,'Consulta Stock'!$E$2:$G$5087,3,0),"")</f>
        <v>CAFES</v>
      </c>
      <c r="I268" s="7" t="str">
        <f>IFERROR(VLOOKUP('Sectorizacion Racks'!$G268,'Consulta Stock'!$E$2:$F$5447,2,FALSE),"")</f>
        <v>Cafe NESCAFE Tradicion tarro 24 x 100 GRS</v>
      </c>
      <c r="J268" s="37">
        <v>48.0</v>
      </c>
      <c r="K268" s="37"/>
      <c r="L268" s="41">
        <v>46844.0</v>
      </c>
      <c r="M268" s="7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 ht="15.75" customHeight="1">
      <c r="A269" s="42">
        <v>268.0</v>
      </c>
      <c r="B269" s="42">
        <v>5.0</v>
      </c>
      <c r="C269" s="42" t="s">
        <v>18</v>
      </c>
      <c r="D269" s="42">
        <f>IF(AND('Sectorizacion Racks'!$B269=B268,C268='Sectorizacion Racks'!$C269),D268+1,1)</f>
        <v>6</v>
      </c>
      <c r="E269" s="42" t="str">
        <f>+CONCATENATE('Sectorizacion Racks'!$C269,'Sectorizacion Racks'!$D269)</f>
        <v>A6</v>
      </c>
      <c r="F269" s="42" t="str">
        <f t="shared" si="1"/>
        <v>5A6</v>
      </c>
      <c r="G269" s="43">
        <v>46694.0</v>
      </c>
      <c r="H269" s="42" t="str">
        <f>IFERROR(VLOOKUP(G269,'Consulta Stock'!$E$2:$G$5087,3,0),"")</f>
        <v>ALIMENTOS INFANTILES</v>
      </c>
      <c r="I269" s="42" t="str">
        <f>IFERROR(VLOOKUP('Sectorizacion Racks'!$G269,'Consulta Stock'!$E$2:$F$5447,2,FALSE),"")</f>
        <v>NATURNES Carne Verduras 4(6x205g) CL 4(6x205g)</v>
      </c>
      <c r="J269" s="43">
        <v>100.0</v>
      </c>
      <c r="K269" s="43"/>
      <c r="L269" s="44">
        <v>46600.0</v>
      </c>
      <c r="M269" s="42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 ht="15.75" customHeight="1">
      <c r="A270" s="7">
        <v>269.0</v>
      </c>
      <c r="B270" s="7">
        <v>5.0</v>
      </c>
      <c r="C270" s="7" t="s">
        <v>18</v>
      </c>
      <c r="D270" s="7">
        <f>IF(AND('Sectorizacion Racks'!$B270=B269,C269='Sectorizacion Racks'!$C270),D269+1,1)</f>
        <v>7</v>
      </c>
      <c r="E270" s="7" t="str">
        <f>+CONCATENATE('Sectorizacion Racks'!$C270,'Sectorizacion Racks'!$D270)</f>
        <v>A7</v>
      </c>
      <c r="F270" s="7" t="str">
        <f t="shared" si="1"/>
        <v>5A7</v>
      </c>
      <c r="G270" s="37">
        <v>2130.0</v>
      </c>
      <c r="H270" s="7" t="str">
        <f>IFERROR(VLOOKUP(G270,'Consulta Stock'!$E$2:$G$5087,3,0),"")</f>
        <v>CAFES</v>
      </c>
      <c r="I270" s="7" t="str">
        <f>IFERROR(VLOOKUP('Sectorizacion Racks'!$G270,'Consulta Stock'!$E$2:$F$5447,2,FALSE),"")</f>
        <v>Cafe NESCAFE Tradicion tarro 24 x 100 GRS</v>
      </c>
      <c r="J270" s="37">
        <v>48.0</v>
      </c>
      <c r="K270" s="37"/>
      <c r="L270" s="41">
        <v>46844.0</v>
      </c>
      <c r="M270" s="7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 ht="15.75" customHeight="1">
      <c r="A271" s="42">
        <v>270.0</v>
      </c>
      <c r="B271" s="42">
        <v>5.0</v>
      </c>
      <c r="C271" s="42" t="s">
        <v>18</v>
      </c>
      <c r="D271" s="42">
        <f>IF(AND('Sectorizacion Racks'!$B271=B270,C270='Sectorizacion Racks'!$C271),D270+1,1)</f>
        <v>8</v>
      </c>
      <c r="E271" s="42" t="str">
        <f>+CONCATENATE('Sectorizacion Racks'!$C271,'Sectorizacion Racks'!$D271)</f>
        <v>A8</v>
      </c>
      <c r="F271" s="42" t="str">
        <f t="shared" si="1"/>
        <v>5A8</v>
      </c>
      <c r="G271" s="43">
        <v>63550.0</v>
      </c>
      <c r="H271" s="42" t="str">
        <f>IFERROR(VLOOKUP(G271,'Consulta Stock'!$E$2:$G$5087,3,0),"")</f>
        <v>Lacteos Culinarios</v>
      </c>
      <c r="I271" s="42" t="str">
        <f>IFERROR(VLOOKUP('Sectorizacion Racks'!$G271,'Consulta Stock'!$E$2:$F$5447,2,FALSE),"")</f>
        <v>LECHE SUR Sucedaneo LC Tarro 48x397g</v>
      </c>
      <c r="J271" s="43">
        <v>48.0</v>
      </c>
      <c r="K271" s="43"/>
      <c r="L271" s="44">
        <v>46569.0</v>
      </c>
      <c r="M271" s="42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 ht="15.75" customHeight="1">
      <c r="A272" s="7">
        <v>271.0</v>
      </c>
      <c r="B272" s="7">
        <v>5.0</v>
      </c>
      <c r="C272" s="7" t="s">
        <v>18</v>
      </c>
      <c r="D272" s="7">
        <f>IF(AND('Sectorizacion Racks'!$B272=B271,C271='Sectorizacion Racks'!$C272),D271+1,1)</f>
        <v>9</v>
      </c>
      <c r="E272" s="7" t="str">
        <f>+CONCATENATE('Sectorizacion Racks'!$C272,'Sectorizacion Racks'!$D272)</f>
        <v>A9</v>
      </c>
      <c r="F272" s="7" t="str">
        <f t="shared" si="1"/>
        <v>5A9</v>
      </c>
      <c r="G272" s="37">
        <v>38850.0</v>
      </c>
      <c r="H272" s="7" t="str">
        <f>IFERROR(VLOOKUP(G272,'Consulta Stock'!$E$2:$G$5087,3,0),"")</f>
        <v>CAFES</v>
      </c>
      <c r="I272" s="7" t="str">
        <f>IFERROR(VLOOKUP('Sectorizacion Racks'!$G272,'Consulta Stock'!$E$2:$F$5447,2,FALSE),"")</f>
        <v>Cafe NESCAFE Tradicion tarro 24x50g</v>
      </c>
      <c r="J272" s="37">
        <v>98.0</v>
      </c>
      <c r="K272" s="37"/>
      <c r="L272" s="41">
        <v>46844.0</v>
      </c>
      <c r="M272" s="7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 ht="15.75" customHeight="1">
      <c r="A273" s="42">
        <v>272.0</v>
      </c>
      <c r="B273" s="42">
        <v>5.0</v>
      </c>
      <c r="C273" s="42" t="s">
        <v>18</v>
      </c>
      <c r="D273" s="42">
        <f>IF(AND('Sectorizacion Racks'!$B273=B272,C272='Sectorizacion Racks'!$C273),D272+1,1)</f>
        <v>10</v>
      </c>
      <c r="E273" s="42" t="str">
        <f>+CONCATENATE('Sectorizacion Racks'!$C273,'Sectorizacion Racks'!$D273)</f>
        <v>A10</v>
      </c>
      <c r="F273" s="42" t="str">
        <f t="shared" si="1"/>
        <v>5A10</v>
      </c>
      <c r="G273" s="43">
        <v>1330.0</v>
      </c>
      <c r="H273" s="42" t="str">
        <f>IFERROR(VLOOKUP(G273,'Consulta Stock'!$E$2:$G$5087,3,0),"")</f>
        <v>Lacteos Culinarios</v>
      </c>
      <c r="I273" s="42" t="str">
        <f>IFERROR(VLOOKUP('Sectorizacion Racks'!$G273,'Consulta Stock'!$E$2:$F$5447,2,FALSE),"")</f>
        <v>Crema de leche NESTLE Lata 48x157g</v>
      </c>
      <c r="J273" s="43">
        <v>80.0</v>
      </c>
      <c r="K273" s="43"/>
      <c r="L273" s="44">
        <v>46753.0</v>
      </c>
      <c r="M273" s="42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 ht="15.75" customHeight="1">
      <c r="A274" s="7">
        <v>273.0</v>
      </c>
      <c r="B274" s="7">
        <v>5.0</v>
      </c>
      <c r="C274" s="7" t="s">
        <v>18</v>
      </c>
      <c r="D274" s="7">
        <f>IF(AND('Sectorizacion Racks'!$B274=B273,C273='Sectorizacion Racks'!$C274),D273+1,1)</f>
        <v>11</v>
      </c>
      <c r="E274" s="7" t="str">
        <f>+CONCATENATE('Sectorizacion Racks'!$C274,'Sectorizacion Racks'!$D274)</f>
        <v>A11</v>
      </c>
      <c r="F274" s="7" t="str">
        <f t="shared" si="1"/>
        <v>5A11</v>
      </c>
      <c r="G274" s="37">
        <v>63550.0</v>
      </c>
      <c r="H274" s="7" t="str">
        <f>IFERROR(VLOOKUP(G274,'Consulta Stock'!$E$2:$G$5087,3,0),"")</f>
        <v>Lacteos Culinarios</v>
      </c>
      <c r="I274" s="7" t="str">
        <f>IFERROR(VLOOKUP('Sectorizacion Racks'!$G274,'Consulta Stock'!$E$2:$F$5447,2,FALSE),"")</f>
        <v>LECHE SUR Sucedaneo LC Tarro 48x397g</v>
      </c>
      <c r="J274" s="37">
        <v>48.0</v>
      </c>
      <c r="K274" s="37"/>
      <c r="L274" s="41">
        <v>46569.0</v>
      </c>
      <c r="M274" s="7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 ht="15.75" customHeight="1">
      <c r="A275" s="42">
        <v>274.0</v>
      </c>
      <c r="B275" s="42">
        <v>5.0</v>
      </c>
      <c r="C275" s="42" t="s">
        <v>18</v>
      </c>
      <c r="D275" s="42">
        <f>IF(AND('Sectorizacion Racks'!$B275=B274,C274='Sectorizacion Racks'!$C275),D274+1,1)</f>
        <v>12</v>
      </c>
      <c r="E275" s="42" t="str">
        <f>+CONCATENATE('Sectorizacion Racks'!$C275,'Sectorizacion Racks'!$D275)</f>
        <v>A12</v>
      </c>
      <c r="F275" s="42" t="str">
        <f t="shared" si="1"/>
        <v>5A12</v>
      </c>
      <c r="G275" s="43">
        <v>50810.0</v>
      </c>
      <c r="H275" s="42" t="str">
        <f>IFERROR(VLOOKUP(G275,'Consulta Stock'!$E$2:$G$5087,3,0),"")</f>
        <v>CAFES</v>
      </c>
      <c r="I275" s="42" t="str">
        <f>IFERROR(VLOOKUP('Sectorizacion Racks'!$G275,'Consulta Stock'!$E$2:$F$5447,2,FALSE),"")</f>
        <v>Cafe NESCAFE 3 en 1 24(8X24G)</v>
      </c>
      <c r="J275" s="43">
        <v>60.0</v>
      </c>
      <c r="K275" s="43"/>
      <c r="L275" s="44">
        <v>46478.0</v>
      </c>
      <c r="M275" s="42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 ht="15.75" customHeight="1">
      <c r="A276" s="7">
        <v>275.0</v>
      </c>
      <c r="B276" s="7">
        <v>5.0</v>
      </c>
      <c r="C276" s="7" t="s">
        <v>18</v>
      </c>
      <c r="D276" s="7">
        <f>IF(AND('Sectorizacion Racks'!$B276=B275,C275='Sectorizacion Racks'!$C276),D275+1,1)</f>
        <v>13</v>
      </c>
      <c r="E276" s="7" t="str">
        <f>+CONCATENATE('Sectorizacion Racks'!$C276,'Sectorizacion Racks'!$D276)</f>
        <v>A13</v>
      </c>
      <c r="F276" s="7" t="str">
        <f t="shared" si="1"/>
        <v>5A13</v>
      </c>
      <c r="G276" s="37">
        <v>50810.0</v>
      </c>
      <c r="H276" s="7" t="str">
        <f>IFERROR(VLOOKUP(G276,'Consulta Stock'!$E$2:$G$5087,3,0),"")</f>
        <v>CAFES</v>
      </c>
      <c r="I276" s="7" t="str">
        <f>IFERROR(VLOOKUP('Sectorizacion Racks'!$G276,'Consulta Stock'!$E$2:$F$5447,2,FALSE),"")</f>
        <v>Cafe NESCAFE 3 en 1 24(8X24G)</v>
      </c>
      <c r="J276" s="37">
        <v>60.0</v>
      </c>
      <c r="K276" s="37"/>
      <c r="L276" s="41">
        <v>46478.0</v>
      </c>
      <c r="M276" s="7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 ht="15.75" customHeight="1">
      <c r="A277" s="42">
        <v>276.0</v>
      </c>
      <c r="B277" s="42">
        <v>5.0</v>
      </c>
      <c r="C277" s="42" t="s">
        <v>18</v>
      </c>
      <c r="D277" s="42">
        <f>IF(AND('Sectorizacion Racks'!$B277=B276,C276='Sectorizacion Racks'!$C277),D276+1,1)</f>
        <v>14</v>
      </c>
      <c r="E277" s="42" t="str">
        <f>+CONCATENATE('Sectorizacion Racks'!$C277,'Sectorizacion Racks'!$D277)</f>
        <v>A14</v>
      </c>
      <c r="F277" s="42" t="str">
        <f t="shared" si="1"/>
        <v>5A14</v>
      </c>
      <c r="G277" s="43">
        <v>63550.0</v>
      </c>
      <c r="H277" s="42" t="str">
        <f>IFERROR(VLOOKUP(G277,'Consulta Stock'!$E$2:$G$5087,3,0),"")</f>
        <v>Lacteos Culinarios</v>
      </c>
      <c r="I277" s="42" t="str">
        <f>IFERROR(VLOOKUP('Sectorizacion Racks'!$G277,'Consulta Stock'!$E$2:$F$5447,2,FALSE),"")</f>
        <v>LECHE SUR Sucedaneo LC Tarro 48x397g</v>
      </c>
      <c r="J277" s="43">
        <v>48.0</v>
      </c>
      <c r="K277" s="43"/>
      <c r="L277" s="44">
        <v>46569.0</v>
      </c>
      <c r="M277" s="42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 ht="15.75" customHeight="1">
      <c r="A278" s="7">
        <v>277.0</v>
      </c>
      <c r="B278" s="7">
        <v>5.0</v>
      </c>
      <c r="C278" s="7" t="s">
        <v>18</v>
      </c>
      <c r="D278" s="7">
        <f>IF(AND('Sectorizacion Racks'!$B278=B277,C277='Sectorizacion Racks'!$C278),D277+1,1)</f>
        <v>15</v>
      </c>
      <c r="E278" s="7" t="str">
        <f>+CONCATENATE('Sectorizacion Racks'!$C278,'Sectorizacion Racks'!$D278)</f>
        <v>A15</v>
      </c>
      <c r="F278" s="7" t="str">
        <f t="shared" si="1"/>
        <v>5A15</v>
      </c>
      <c r="G278" s="37">
        <v>1330.0</v>
      </c>
      <c r="H278" s="7" t="str">
        <f>IFERROR(VLOOKUP(G278,'Consulta Stock'!$E$2:$G$5087,3,0),"")</f>
        <v>Lacteos Culinarios</v>
      </c>
      <c r="I278" s="7" t="str">
        <f>IFERROR(VLOOKUP('Sectorizacion Racks'!$G278,'Consulta Stock'!$E$2:$F$5447,2,FALSE),"")</f>
        <v>Crema de leche NESTLE Lata 48x157g</v>
      </c>
      <c r="J278" s="37">
        <v>80.0</v>
      </c>
      <c r="K278" s="37"/>
      <c r="L278" s="41">
        <v>46905.0</v>
      </c>
      <c r="M278" s="7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 ht="15.75" customHeight="1">
      <c r="A279" s="42">
        <v>278.0</v>
      </c>
      <c r="B279" s="42">
        <v>5.0</v>
      </c>
      <c r="C279" s="42" t="s">
        <v>18</v>
      </c>
      <c r="D279" s="42">
        <f>IF(AND('Sectorizacion Racks'!$B279=B278,C278='Sectorizacion Racks'!$C279),D278+1,1)</f>
        <v>16</v>
      </c>
      <c r="E279" s="42" t="str">
        <f>+CONCATENATE('Sectorizacion Racks'!$C279,'Sectorizacion Racks'!$D279)</f>
        <v>A16</v>
      </c>
      <c r="F279" s="42" t="str">
        <f t="shared" si="1"/>
        <v>5A16</v>
      </c>
      <c r="G279" s="43">
        <v>8100.0</v>
      </c>
      <c r="H279" s="42" t="str">
        <f>IFERROR(VLOOKUP(G279,'Consulta Stock'!$E$2:$G$5087,3,0),"")</f>
        <v>CULINARIOS</v>
      </c>
      <c r="I279" s="42" t="str">
        <f>IFERROR(VLOOKUP('Sectorizacion Racks'!$G279,'Consulta Stock'!$E$2:$F$5447,2,FALSE),"")</f>
        <v>MAGGI Crema Esparragos 20x68g</v>
      </c>
      <c r="J279" s="43">
        <v>216.0</v>
      </c>
      <c r="K279" s="43"/>
      <c r="L279" s="44">
        <v>46600.0</v>
      </c>
      <c r="M279" s="42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 ht="15.75" customHeight="1">
      <c r="A280" s="7">
        <v>279.0</v>
      </c>
      <c r="B280" s="7">
        <v>5.0</v>
      </c>
      <c r="C280" s="7" t="s">
        <v>18</v>
      </c>
      <c r="D280" s="7">
        <f>IF(AND('Sectorizacion Racks'!$B280=B279,C279='Sectorizacion Racks'!$C280),D279+1,1)</f>
        <v>17</v>
      </c>
      <c r="E280" s="7" t="str">
        <f>+CONCATENATE('Sectorizacion Racks'!$C280,'Sectorizacion Racks'!$D280)</f>
        <v>A17</v>
      </c>
      <c r="F280" s="7" t="str">
        <f t="shared" si="1"/>
        <v>5A17</v>
      </c>
      <c r="G280" s="37">
        <v>1330.0</v>
      </c>
      <c r="H280" s="7" t="str">
        <f>IFERROR(VLOOKUP(G280,'Consulta Stock'!$E$2:$G$5087,3,0),"")</f>
        <v>Lacteos Culinarios</v>
      </c>
      <c r="I280" s="7" t="str">
        <f>IFERROR(VLOOKUP('Sectorizacion Racks'!$G280,'Consulta Stock'!$E$2:$F$5447,2,FALSE),"")</f>
        <v>Crema de leche NESTLE Lata 48x157g</v>
      </c>
      <c r="J280" s="37">
        <v>80.0</v>
      </c>
      <c r="K280" s="37"/>
      <c r="L280" s="41">
        <v>46905.0</v>
      </c>
      <c r="M280" s="7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 ht="15.75" customHeight="1">
      <c r="A281" s="42">
        <v>280.0</v>
      </c>
      <c r="B281" s="42">
        <v>5.0</v>
      </c>
      <c r="C281" s="42" t="s">
        <v>18</v>
      </c>
      <c r="D281" s="42">
        <f>IF(AND('Sectorizacion Racks'!$B281=B280,C280='Sectorizacion Racks'!$C281),D280+1,1)</f>
        <v>18</v>
      </c>
      <c r="E281" s="42" t="str">
        <f>+CONCATENATE('Sectorizacion Racks'!$C281,'Sectorizacion Racks'!$D281)</f>
        <v>A18</v>
      </c>
      <c r="F281" s="42" t="str">
        <f t="shared" si="1"/>
        <v>5A18</v>
      </c>
      <c r="G281" s="43">
        <v>7420.0</v>
      </c>
      <c r="H281" s="42" t="str">
        <f>IFERROR(VLOOKUP(G281,'Consulta Stock'!$E$2:$G$5087,3,0),"")</f>
        <v>Leche en Polvo</v>
      </c>
      <c r="I281" s="42" t="str">
        <f>IFERROR(VLOOKUP('Sectorizacion Racks'!$G281,'Consulta Stock'!$E$2:$F$5447,2,FALSE),"")</f>
        <v>NIDO LEP Instan 26MG PDQ 210x1350g CL</v>
      </c>
      <c r="J281" s="43">
        <v>1.0</v>
      </c>
      <c r="K281" s="43"/>
      <c r="L281" s="44">
        <v>46905.0</v>
      </c>
      <c r="M281" s="42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 ht="15.75" customHeight="1">
      <c r="A282" s="7">
        <v>281.0</v>
      </c>
      <c r="B282" s="7">
        <v>5.0</v>
      </c>
      <c r="C282" s="7" t="s">
        <v>18</v>
      </c>
      <c r="D282" s="7">
        <f>IF(AND('Sectorizacion Racks'!$B282=B281,C281='Sectorizacion Racks'!$C282),D281+1,1)</f>
        <v>19</v>
      </c>
      <c r="E282" s="7" t="str">
        <f>+CONCATENATE('Sectorizacion Racks'!$C282,'Sectorizacion Racks'!$D282)</f>
        <v>A19</v>
      </c>
      <c r="F282" s="7" t="str">
        <f t="shared" si="1"/>
        <v>5A19</v>
      </c>
      <c r="G282" s="37">
        <v>67280.0</v>
      </c>
      <c r="H282" s="7" t="str">
        <f>IFERROR(VLOOKUP(G282,'Consulta Stock'!$E$2:$G$5087,3,0),"")</f>
        <v>CULINARIOS</v>
      </c>
      <c r="I282" s="7" t="str">
        <f>IFERROR(VLOOKUP('Sectorizacion Racks'!$G282,'Consulta Stock'!$E$2:$F$5447,2,FALSE),"")</f>
        <v>MAGGI Pure de Papas 20x93g CL 20x93g</v>
      </c>
      <c r="J282" s="37">
        <v>50.0</v>
      </c>
      <c r="K282" s="37"/>
      <c r="L282" s="41">
        <v>46539.0</v>
      </c>
      <c r="M282" s="7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 ht="15.75" customHeight="1">
      <c r="A283" s="42">
        <v>282.0</v>
      </c>
      <c r="B283" s="42">
        <v>5.0</v>
      </c>
      <c r="C283" s="42" t="s">
        <v>18</v>
      </c>
      <c r="D283" s="42">
        <f>IF(AND('Sectorizacion Racks'!$B283=B282,C282='Sectorizacion Racks'!$C283),D282+1,1)</f>
        <v>20</v>
      </c>
      <c r="E283" s="42" t="str">
        <f>+CONCATENATE('Sectorizacion Racks'!$C283,'Sectorizacion Racks'!$D283)</f>
        <v>A20</v>
      </c>
      <c r="F283" s="42" t="str">
        <f t="shared" si="1"/>
        <v>5A20</v>
      </c>
      <c r="G283" s="43">
        <v>46694.0</v>
      </c>
      <c r="H283" s="42" t="str">
        <f>IFERROR(VLOOKUP(G283,'Consulta Stock'!$E$2:$G$5087,3,0),"")</f>
        <v>ALIMENTOS INFANTILES</v>
      </c>
      <c r="I283" s="42" t="str">
        <f>IFERROR(VLOOKUP('Sectorizacion Racks'!$G283,'Consulta Stock'!$E$2:$F$5447,2,FALSE),"")</f>
        <v>NATURNES Carne Verduras 4(6x205g) CL 4(6x205g)</v>
      </c>
      <c r="J283" s="43">
        <v>100.0</v>
      </c>
      <c r="K283" s="43"/>
      <c r="L283" s="44">
        <v>46600.0</v>
      </c>
      <c r="M283" s="42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 ht="15.75" customHeight="1">
      <c r="A284" s="7">
        <v>283.0</v>
      </c>
      <c r="B284" s="7">
        <v>5.0</v>
      </c>
      <c r="C284" s="7" t="s">
        <v>18</v>
      </c>
      <c r="D284" s="7">
        <f>IF(AND('Sectorizacion Racks'!$B284=B283,C283='Sectorizacion Racks'!$C284),D283+1,1)</f>
        <v>21</v>
      </c>
      <c r="E284" s="7" t="str">
        <f>+CONCATENATE('Sectorizacion Racks'!$C284,'Sectorizacion Racks'!$D284)</f>
        <v>A21</v>
      </c>
      <c r="F284" s="7" t="str">
        <f t="shared" si="1"/>
        <v>5A21</v>
      </c>
      <c r="G284" s="37">
        <v>1330.0</v>
      </c>
      <c r="H284" s="7" t="str">
        <f>IFERROR(VLOOKUP(G284,'Consulta Stock'!$E$2:$G$5087,3,0),"")</f>
        <v>Lacteos Culinarios</v>
      </c>
      <c r="I284" s="7" t="str">
        <f>IFERROR(VLOOKUP('Sectorizacion Racks'!$G284,'Consulta Stock'!$E$2:$F$5447,2,FALSE),"")</f>
        <v>Crema de leche NESTLE Lata 48x157g</v>
      </c>
      <c r="J284" s="37">
        <v>80.0</v>
      </c>
      <c r="K284" s="37"/>
      <c r="L284" s="41">
        <v>46905.0</v>
      </c>
      <c r="M284" s="7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 ht="15.75" customHeight="1">
      <c r="A285" s="42">
        <v>284.0</v>
      </c>
      <c r="B285" s="42">
        <v>5.0</v>
      </c>
      <c r="C285" s="42" t="s">
        <v>18</v>
      </c>
      <c r="D285" s="42">
        <f>IF(AND('Sectorizacion Racks'!$B285=B284,C284='Sectorizacion Racks'!$C285),D284+1,1)</f>
        <v>22</v>
      </c>
      <c r="E285" s="42" t="str">
        <f>+CONCATENATE('Sectorizacion Racks'!$C285,'Sectorizacion Racks'!$D285)</f>
        <v>A22</v>
      </c>
      <c r="F285" s="42" t="str">
        <f t="shared" si="1"/>
        <v>5A22</v>
      </c>
      <c r="G285" s="43">
        <v>38850.0</v>
      </c>
      <c r="H285" s="42" t="str">
        <f>IFERROR(VLOOKUP(G285,'Consulta Stock'!$E$2:$G$5087,3,0),"")</f>
        <v>CAFES</v>
      </c>
      <c r="I285" s="42" t="str">
        <f>IFERROR(VLOOKUP('Sectorizacion Racks'!$G285,'Consulta Stock'!$E$2:$F$5447,2,FALSE),"")</f>
        <v>Cafe NESCAFE Tradicion tarro 24x50g</v>
      </c>
      <c r="J285" s="43">
        <v>98.0</v>
      </c>
      <c r="K285" s="43"/>
      <c r="L285" s="44">
        <v>46844.0</v>
      </c>
      <c r="M285" s="42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 ht="15.75" customHeight="1">
      <c r="A286" s="7">
        <v>285.0</v>
      </c>
      <c r="B286" s="7">
        <v>5.0</v>
      </c>
      <c r="C286" s="7" t="s">
        <v>18</v>
      </c>
      <c r="D286" s="7">
        <f>IF(AND('Sectorizacion Racks'!$B286=B285,C285='Sectorizacion Racks'!$C286),D285+1,1)</f>
        <v>23</v>
      </c>
      <c r="E286" s="7" t="str">
        <f>+CONCATENATE('Sectorizacion Racks'!$C286,'Sectorizacion Racks'!$D286)</f>
        <v>A23</v>
      </c>
      <c r="F286" s="7" t="str">
        <f t="shared" si="1"/>
        <v>5A23</v>
      </c>
      <c r="G286" s="37">
        <v>46669.0</v>
      </c>
      <c r="H286" s="7" t="str">
        <f>IFERROR(VLOOKUP(G286,'Consulta Stock'!$E$2:$G$5087,3,0),"")</f>
        <v>ALIMENTOS INFANTILES</v>
      </c>
      <c r="I286" s="7" t="str">
        <f>IFERROR(VLOOKUP('Sectorizacion Racks'!$G286,'Consulta Stock'!$E$2:$F$5447,2,FALSE),"")</f>
        <v>Colado NATURNES Pollo Verduras 4(6x205g) CL 4(6x205g)</v>
      </c>
      <c r="J286" s="37">
        <v>100.0</v>
      </c>
      <c r="K286" s="37"/>
      <c r="L286" s="41">
        <v>46631.0</v>
      </c>
      <c r="M286" s="7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 ht="15.75" customHeight="1">
      <c r="A287" s="42">
        <v>286.0</v>
      </c>
      <c r="B287" s="42">
        <v>5.0</v>
      </c>
      <c r="C287" s="42" t="s">
        <v>18</v>
      </c>
      <c r="D287" s="42">
        <f>IF(AND('Sectorizacion Racks'!$B287=B286,C286='Sectorizacion Racks'!$C287),D286+1,1)</f>
        <v>24</v>
      </c>
      <c r="E287" s="42" t="str">
        <f>+CONCATENATE('Sectorizacion Racks'!$C287,'Sectorizacion Racks'!$D287)</f>
        <v>A24</v>
      </c>
      <c r="F287" s="42" t="str">
        <f t="shared" si="1"/>
        <v>5A24</v>
      </c>
      <c r="G287" s="43">
        <v>38850.0</v>
      </c>
      <c r="H287" s="42" t="str">
        <f>IFERROR(VLOOKUP(G287,'Consulta Stock'!$E$2:$G$5087,3,0),"")</f>
        <v>CAFES</v>
      </c>
      <c r="I287" s="42" t="str">
        <f>IFERROR(VLOOKUP('Sectorizacion Racks'!$G287,'Consulta Stock'!$E$2:$F$5447,2,FALSE),"")</f>
        <v>Cafe NESCAFE Tradicion tarro 24x50g</v>
      </c>
      <c r="J287" s="43">
        <v>98.0</v>
      </c>
      <c r="K287" s="43"/>
      <c r="L287" s="44">
        <v>46905.0</v>
      </c>
      <c r="M287" s="42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 ht="15.75" customHeight="1">
      <c r="A288" s="7">
        <v>287.0</v>
      </c>
      <c r="B288" s="7">
        <v>5.0</v>
      </c>
      <c r="C288" s="7" t="s">
        <v>249</v>
      </c>
      <c r="D288" s="7">
        <f>IF(AND('Sectorizacion Racks'!$B288=B287,C287='Sectorizacion Racks'!$C288),D287+1,1)</f>
        <v>1</v>
      </c>
      <c r="E288" s="7" t="str">
        <f>+CONCATENATE('Sectorizacion Racks'!$C288,'Sectorizacion Racks'!$D288)</f>
        <v>B1</v>
      </c>
      <c r="F288" s="7" t="str">
        <f t="shared" si="1"/>
        <v>5B1</v>
      </c>
      <c r="G288" s="37">
        <v>5480.0</v>
      </c>
      <c r="H288" s="7" t="str">
        <f>IFERROR(VLOOKUP(G288,'Consulta Stock'!$E$2:$G$5087,3,0),"")</f>
        <v>CULINARIOS</v>
      </c>
      <c r="I288" s="7" t="str">
        <f>IFERROR(VLOOKUP('Sectorizacion Racks'!$G288,'Consulta Stock'!$E$2:$F$5447,2,FALSE),"")</f>
        <v>MAGGI SOPA Pollo Fideos 20x70g</v>
      </c>
      <c r="J288" s="37">
        <v>216.0</v>
      </c>
      <c r="K288" s="37"/>
      <c r="L288" s="41">
        <v>46600.0</v>
      </c>
      <c r="M288" s="7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 ht="15.75" customHeight="1">
      <c r="A289" s="42">
        <v>288.0</v>
      </c>
      <c r="B289" s="42">
        <v>5.0</v>
      </c>
      <c r="C289" s="42" t="s">
        <v>249</v>
      </c>
      <c r="D289" s="42">
        <f>IF(AND('Sectorizacion Racks'!$B289=B288,C288='Sectorizacion Racks'!$C289),D288+1,1)</f>
        <v>2</v>
      </c>
      <c r="E289" s="42" t="str">
        <f>+CONCATENATE('Sectorizacion Racks'!$C289,'Sectorizacion Racks'!$D289)</f>
        <v>B2</v>
      </c>
      <c r="F289" s="42" t="str">
        <f t="shared" si="1"/>
        <v>5B2</v>
      </c>
      <c r="G289" s="43"/>
      <c r="H289" s="42" t="str">
        <f>IFERROR(VLOOKUP(G289,'Consulta Stock'!$E$2:$G$5087,3,0),"")</f>
        <v/>
      </c>
      <c r="I289" s="42" t="str">
        <f>IFERROR(VLOOKUP('Sectorizacion Racks'!$G289,'Consulta Stock'!$E$2:$F$5447,2,FALSE),"")</f>
        <v/>
      </c>
      <c r="J289" s="43"/>
      <c r="K289" s="43"/>
      <c r="L289" s="44"/>
      <c r="M289" s="42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 ht="15.75" customHeight="1">
      <c r="A290" s="7">
        <v>289.0</v>
      </c>
      <c r="B290" s="7">
        <v>5.0</v>
      </c>
      <c r="C290" s="7" t="s">
        <v>249</v>
      </c>
      <c r="D290" s="7">
        <f>IF(AND('Sectorizacion Racks'!$B290=B289,C289='Sectorizacion Racks'!$C290),D289+1,1)</f>
        <v>3</v>
      </c>
      <c r="E290" s="7" t="str">
        <f>+CONCATENATE('Sectorizacion Racks'!$C290,'Sectorizacion Racks'!$D290)</f>
        <v>B3</v>
      </c>
      <c r="F290" s="7" t="str">
        <f t="shared" si="1"/>
        <v>5B3</v>
      </c>
      <c r="G290" s="37">
        <v>94550.0</v>
      </c>
      <c r="H290" s="7" t="str">
        <f>IFERROR(VLOOKUP(G290,'Consulta Stock'!$E$2:$G$5087,3,0),"")</f>
        <v>Leche en Polvo</v>
      </c>
      <c r="I290" s="7" t="str">
        <f>IFERROR(VLOOKUP('Sectorizacion Racks'!$G290,'Consulta Stock'!$E$2:$F$5447,2,FALSE),"")</f>
        <v>NIDO Buen Dia LSP Softpack 12x130g</v>
      </c>
      <c r="J290" s="37">
        <v>180.0</v>
      </c>
      <c r="K290" s="37"/>
      <c r="L290" s="41">
        <v>46631.0</v>
      </c>
      <c r="M290" s="7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 ht="15.75" customHeight="1">
      <c r="A291" s="42">
        <v>290.0</v>
      </c>
      <c r="B291" s="42">
        <v>5.0</v>
      </c>
      <c r="C291" s="42" t="s">
        <v>249</v>
      </c>
      <c r="D291" s="42">
        <f>IF(AND('Sectorizacion Racks'!$B291=B290,C290='Sectorizacion Racks'!$C291),D290+1,1)</f>
        <v>4</v>
      </c>
      <c r="E291" s="42" t="str">
        <f>+CONCATENATE('Sectorizacion Racks'!$C291,'Sectorizacion Racks'!$D291)</f>
        <v>B4</v>
      </c>
      <c r="F291" s="42" t="str">
        <f t="shared" si="1"/>
        <v>5B4</v>
      </c>
      <c r="G291" s="43">
        <v>94550.0</v>
      </c>
      <c r="H291" s="42" t="str">
        <f>IFERROR(VLOOKUP(G291,'Consulta Stock'!$E$2:$G$5087,3,0),"")</f>
        <v>Leche en Polvo</v>
      </c>
      <c r="I291" s="42" t="str">
        <f>IFERROR(VLOOKUP('Sectorizacion Racks'!$G291,'Consulta Stock'!$E$2:$F$5447,2,FALSE),"")</f>
        <v>NIDO Buen Dia LSP Softpack 12x130g</v>
      </c>
      <c r="J291" s="43">
        <v>180.0</v>
      </c>
      <c r="K291" s="43"/>
      <c r="L291" s="44">
        <v>46631.0</v>
      </c>
      <c r="M291" s="42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 ht="15.75" customHeight="1">
      <c r="A292" s="7">
        <v>291.0</v>
      </c>
      <c r="B292" s="7">
        <v>5.0</v>
      </c>
      <c r="C292" s="7" t="s">
        <v>249</v>
      </c>
      <c r="D292" s="7">
        <f>IF(AND('Sectorizacion Racks'!$B292=B291,C291='Sectorizacion Racks'!$C292),D291+1,1)</f>
        <v>5</v>
      </c>
      <c r="E292" s="7" t="str">
        <f>+CONCATENATE('Sectorizacion Racks'!$C292,'Sectorizacion Racks'!$D292)</f>
        <v>B5</v>
      </c>
      <c r="F292" s="7" t="str">
        <f t="shared" si="1"/>
        <v>5B5</v>
      </c>
      <c r="G292" s="37">
        <v>94550.0</v>
      </c>
      <c r="H292" s="7" t="str">
        <f>IFERROR(VLOOKUP(G292,'Consulta Stock'!$E$2:$G$5087,3,0),"")</f>
        <v>Leche en Polvo</v>
      </c>
      <c r="I292" s="7" t="str">
        <f>IFERROR(VLOOKUP('Sectorizacion Racks'!$G292,'Consulta Stock'!$E$2:$F$5447,2,FALSE),"")</f>
        <v>NIDO Buen Dia LSP Softpack 12x130g</v>
      </c>
      <c r="J292" s="37">
        <v>180.0</v>
      </c>
      <c r="K292" s="37"/>
      <c r="L292" s="41">
        <v>46631.0</v>
      </c>
      <c r="M292" s="7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 ht="15.75" customHeight="1">
      <c r="A293" s="42">
        <v>292.0</v>
      </c>
      <c r="B293" s="42">
        <v>5.0</v>
      </c>
      <c r="C293" s="42" t="s">
        <v>249</v>
      </c>
      <c r="D293" s="42">
        <f>IF(AND('Sectorizacion Racks'!$B293=B292,C292='Sectorizacion Racks'!$C293),D292+1,1)</f>
        <v>6</v>
      </c>
      <c r="E293" s="42" t="str">
        <f>+CONCATENATE('Sectorizacion Racks'!$C293,'Sectorizacion Racks'!$D293)</f>
        <v>B6</v>
      </c>
      <c r="F293" s="42" t="str">
        <f t="shared" si="1"/>
        <v>5B6</v>
      </c>
      <c r="G293" s="43">
        <v>94550.0</v>
      </c>
      <c r="H293" s="42" t="str">
        <f>IFERROR(VLOOKUP(G293,'Consulta Stock'!$E$2:$G$5087,3,0),"")</f>
        <v>Leche en Polvo</v>
      </c>
      <c r="I293" s="42" t="str">
        <f>IFERROR(VLOOKUP('Sectorizacion Racks'!$G293,'Consulta Stock'!$E$2:$F$5447,2,FALSE),"")</f>
        <v>NIDO Buen Dia LSP Softpack 12x130g</v>
      </c>
      <c r="J293" s="43">
        <v>180.0</v>
      </c>
      <c r="K293" s="43"/>
      <c r="L293" s="44">
        <v>46631.0</v>
      </c>
      <c r="M293" s="42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 ht="15.75" customHeight="1">
      <c r="A294" s="7">
        <v>293.0</v>
      </c>
      <c r="B294" s="7">
        <v>5.0</v>
      </c>
      <c r="C294" s="7" t="s">
        <v>249</v>
      </c>
      <c r="D294" s="7">
        <f>IF(AND('Sectorizacion Racks'!$B294=B293,C293='Sectorizacion Racks'!$C294),D293+1,1)</f>
        <v>7</v>
      </c>
      <c r="E294" s="7" t="str">
        <f>+CONCATENATE('Sectorizacion Racks'!$C294,'Sectorizacion Racks'!$D294)</f>
        <v>B7</v>
      </c>
      <c r="F294" s="7" t="str">
        <f t="shared" si="1"/>
        <v>5B7</v>
      </c>
      <c r="G294" s="37">
        <v>2120.0</v>
      </c>
      <c r="H294" s="7" t="str">
        <f>IFERROR(VLOOKUP(G294,'Consulta Stock'!$E$2:$G$5087,3,0),"")</f>
        <v>CAFES</v>
      </c>
      <c r="I294" s="7" t="str">
        <f>IFERROR(VLOOKUP('Sectorizacion Racks'!$G294,'Consulta Stock'!$E$2:$F$5447,2,FALSE),"")</f>
        <v>Cafe NESCAFE Tradicion tarro 24 x 170 GRS</v>
      </c>
      <c r="J294" s="37">
        <v>32.0</v>
      </c>
      <c r="K294" s="37"/>
      <c r="L294" s="41">
        <v>46813.0</v>
      </c>
      <c r="M294" s="7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 ht="15.75" customHeight="1">
      <c r="A295" s="42">
        <v>294.0</v>
      </c>
      <c r="B295" s="42">
        <v>5.0</v>
      </c>
      <c r="C295" s="42" t="s">
        <v>249</v>
      </c>
      <c r="D295" s="42">
        <f>IF(AND('Sectorizacion Racks'!$B295=B294,C294='Sectorizacion Racks'!$C295),D294+1,1)</f>
        <v>8</v>
      </c>
      <c r="E295" s="42" t="str">
        <f>+CONCATENATE('Sectorizacion Racks'!$C295,'Sectorizacion Racks'!$D295)</f>
        <v>B8</v>
      </c>
      <c r="F295" s="42" t="str">
        <f t="shared" si="1"/>
        <v>5B8</v>
      </c>
      <c r="G295" s="43">
        <v>50810.0</v>
      </c>
      <c r="H295" s="42" t="str">
        <f>IFERROR(VLOOKUP(G295,'Consulta Stock'!$E$2:$G$5087,3,0),"")</f>
        <v>CAFES</v>
      </c>
      <c r="I295" s="42" t="str">
        <f>IFERROR(VLOOKUP('Sectorizacion Racks'!$G295,'Consulta Stock'!$E$2:$F$5447,2,FALSE),"")</f>
        <v>Cafe NESCAFE 3 en 1 24(8X24G)</v>
      </c>
      <c r="J295" s="43">
        <v>60.0</v>
      </c>
      <c r="K295" s="43"/>
      <c r="L295" s="44">
        <v>46508.0</v>
      </c>
      <c r="M295" s="42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 ht="15.75" customHeight="1">
      <c r="A296" s="7">
        <v>295.0</v>
      </c>
      <c r="B296" s="7">
        <v>5.0</v>
      </c>
      <c r="C296" s="7" t="s">
        <v>249</v>
      </c>
      <c r="D296" s="7">
        <f>IF(AND('Sectorizacion Racks'!$B296=B295,C295='Sectorizacion Racks'!$C296),D295+1,1)</f>
        <v>9</v>
      </c>
      <c r="E296" s="7" t="str">
        <f>+CONCATENATE('Sectorizacion Racks'!$C296,'Sectorizacion Racks'!$D296)</f>
        <v>B9</v>
      </c>
      <c r="F296" s="7" t="str">
        <f t="shared" si="1"/>
        <v>5B9</v>
      </c>
      <c r="G296" s="37">
        <v>65820.0</v>
      </c>
      <c r="H296" s="7" t="str">
        <f>IFERROR(VLOOKUP(G296,'Consulta Stock'!$E$2:$G$5087,3,0),"")</f>
        <v>Leche en Polvo</v>
      </c>
      <c r="I296" s="7" t="str">
        <f>IFERROR(VLOOKUP('Sectorizacion Racks'!$G296,'Consulta Stock'!$E$2:$F$5447,2,FALSE),"")</f>
        <v>NIDO Buen Dia LSP Softpack 12x700g</v>
      </c>
      <c r="J296" s="37">
        <v>32.0</v>
      </c>
      <c r="K296" s="37"/>
      <c r="L296" s="41">
        <v>46569.0</v>
      </c>
      <c r="M296" s="7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 ht="15.75" customHeight="1">
      <c r="A297" s="42">
        <v>296.0</v>
      </c>
      <c r="B297" s="42">
        <v>5.0</v>
      </c>
      <c r="C297" s="42" t="s">
        <v>249</v>
      </c>
      <c r="D297" s="42">
        <f>IF(AND('Sectorizacion Racks'!$B297=B296,C296='Sectorizacion Racks'!$C297),D296+1,1)</f>
        <v>10</v>
      </c>
      <c r="E297" s="42" t="str">
        <f>+CONCATENATE('Sectorizacion Racks'!$C297,'Sectorizacion Racks'!$D297)</f>
        <v>B10</v>
      </c>
      <c r="F297" s="42" t="str">
        <f t="shared" si="1"/>
        <v>5B10</v>
      </c>
      <c r="G297" s="43">
        <v>2120.0</v>
      </c>
      <c r="H297" s="42" t="str">
        <f>IFERROR(VLOOKUP(G297,'Consulta Stock'!$E$2:$G$5087,3,0),"")</f>
        <v>CAFES</v>
      </c>
      <c r="I297" s="42" t="str">
        <f>IFERROR(VLOOKUP('Sectorizacion Racks'!$G297,'Consulta Stock'!$E$2:$F$5447,2,FALSE),"")</f>
        <v>Cafe NESCAFE Tradicion tarro 24 x 170 GRS</v>
      </c>
      <c r="J297" s="43">
        <v>32.0</v>
      </c>
      <c r="K297" s="43"/>
      <c r="L297" s="44">
        <v>46813.0</v>
      </c>
      <c r="M297" s="42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 ht="15.75" customHeight="1">
      <c r="A298" s="7">
        <v>297.0</v>
      </c>
      <c r="B298" s="7">
        <v>5.0</v>
      </c>
      <c r="C298" s="7" t="s">
        <v>249</v>
      </c>
      <c r="D298" s="7">
        <f>IF(AND('Sectorizacion Racks'!$B298=B297,C297='Sectorizacion Racks'!$C298),D297+1,1)</f>
        <v>11</v>
      </c>
      <c r="E298" s="7" t="str">
        <f>+CONCATENATE('Sectorizacion Racks'!$C298,'Sectorizacion Racks'!$D298)</f>
        <v>B11</v>
      </c>
      <c r="F298" s="7" t="str">
        <f t="shared" si="1"/>
        <v>5B11</v>
      </c>
      <c r="G298" s="37">
        <v>2130.0</v>
      </c>
      <c r="H298" s="7" t="str">
        <f>IFERROR(VLOOKUP(G298,'Consulta Stock'!$E$2:$G$5087,3,0),"")</f>
        <v>CAFES</v>
      </c>
      <c r="I298" s="7" t="str">
        <f>IFERROR(VLOOKUP('Sectorizacion Racks'!$G298,'Consulta Stock'!$E$2:$F$5447,2,FALSE),"")</f>
        <v>Cafe NESCAFE Tradicion tarro 24 x 100 GRS</v>
      </c>
      <c r="J298" s="37">
        <v>48.0</v>
      </c>
      <c r="K298" s="37"/>
      <c r="L298" s="41">
        <v>46844.0</v>
      </c>
      <c r="M298" s="7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 ht="15.75" customHeight="1">
      <c r="A299" s="42">
        <v>298.0</v>
      </c>
      <c r="B299" s="42">
        <v>5.0</v>
      </c>
      <c r="C299" s="42" t="s">
        <v>249</v>
      </c>
      <c r="D299" s="42">
        <f>IF(AND('Sectorizacion Racks'!$B299=B298,C298='Sectorizacion Racks'!$C299),D298+1,1)</f>
        <v>12</v>
      </c>
      <c r="E299" s="42" t="str">
        <f>+CONCATENATE('Sectorizacion Racks'!$C299,'Sectorizacion Racks'!$D299)</f>
        <v>B12</v>
      </c>
      <c r="F299" s="42" t="str">
        <f t="shared" si="1"/>
        <v>5B12</v>
      </c>
      <c r="G299" s="43">
        <v>30000.0</v>
      </c>
      <c r="H299" s="42" t="str">
        <f>IFERROR(VLOOKUP(G299,'Consulta Stock'!$E$2:$G$5087,3,0),"")</f>
        <v>CULINARIOS</v>
      </c>
      <c r="I299" s="42" t="str">
        <f>IFERROR(VLOOKUP('Sectorizacion Racks'!$G299,'Consulta Stock'!$E$2:$F$5447,2,FALSE),"")</f>
        <v>Salsa deshidratada MAGGI Carne Sobre 25 x 33 GRM</v>
      </c>
      <c r="J299" s="43">
        <v>172.0</v>
      </c>
      <c r="K299" s="43"/>
      <c r="L299" s="44">
        <v>46569.0</v>
      </c>
      <c r="M299" s="42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 ht="15.75" customHeight="1">
      <c r="A300" s="7">
        <v>299.0</v>
      </c>
      <c r="B300" s="7">
        <v>5.0</v>
      </c>
      <c r="C300" s="7" t="s">
        <v>249</v>
      </c>
      <c r="D300" s="7">
        <f>IF(AND('Sectorizacion Racks'!$B300=B299,C299='Sectorizacion Racks'!$C300),D299+1,1)</f>
        <v>13</v>
      </c>
      <c r="E300" s="7" t="str">
        <f>+CONCATENATE('Sectorizacion Racks'!$C300,'Sectorizacion Racks'!$D300)</f>
        <v>B13</v>
      </c>
      <c r="F300" s="7" t="str">
        <f t="shared" si="1"/>
        <v>5B13</v>
      </c>
      <c r="G300" s="37">
        <v>1732.0</v>
      </c>
      <c r="H300" s="7" t="str">
        <f>IFERROR(VLOOKUP(G300,'Consulta Stock'!$E$2:$G$5087,3,0),"")</f>
        <v>Leche en Polvo</v>
      </c>
      <c r="I300" s="7" t="str">
        <f>IFERROR(VLOOKUP('Sectorizacion Racks'!$G300,'Consulta Stock'!$E$2:$F$5447,2,FALSE),"")</f>
        <v>NIDO Entera 6(20x25g) CL 6(20x25g)</v>
      </c>
      <c r="J300" s="37">
        <v>84.0</v>
      </c>
      <c r="K300" s="37"/>
      <c r="L300" s="41">
        <v>46600.0</v>
      </c>
      <c r="M300" s="7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 ht="15.75" customHeight="1">
      <c r="A301" s="42">
        <v>300.0</v>
      </c>
      <c r="B301" s="42">
        <v>5.0</v>
      </c>
      <c r="C301" s="42" t="s">
        <v>249</v>
      </c>
      <c r="D301" s="42">
        <f>IF(AND('Sectorizacion Racks'!$B301=B300,C300='Sectorizacion Racks'!$C301),D300+1,1)</f>
        <v>14</v>
      </c>
      <c r="E301" s="42" t="str">
        <f>+CONCATENATE('Sectorizacion Racks'!$C301,'Sectorizacion Racks'!$D301)</f>
        <v>B14</v>
      </c>
      <c r="F301" s="42" t="str">
        <f t="shared" si="1"/>
        <v>5B14</v>
      </c>
      <c r="G301" s="43">
        <v>94550.0</v>
      </c>
      <c r="H301" s="42" t="str">
        <f>IFERROR(VLOOKUP(G301,'Consulta Stock'!$E$2:$G$5087,3,0),"")</f>
        <v>Leche en Polvo</v>
      </c>
      <c r="I301" s="42" t="str">
        <f>IFERROR(VLOOKUP('Sectorizacion Racks'!$G301,'Consulta Stock'!$E$2:$F$5447,2,FALSE),"")</f>
        <v>NIDO Buen Dia LSP Softpack 12x130g</v>
      </c>
      <c r="J301" s="43">
        <v>180.0</v>
      </c>
      <c r="K301" s="43"/>
      <c r="L301" s="44">
        <v>46631.0</v>
      </c>
      <c r="M301" s="42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 ht="15.75" customHeight="1">
      <c r="A302" s="7">
        <v>301.0</v>
      </c>
      <c r="B302" s="7">
        <v>5.0</v>
      </c>
      <c r="C302" s="7" t="s">
        <v>249</v>
      </c>
      <c r="D302" s="7">
        <f>IF(AND('Sectorizacion Racks'!$B302=B301,C301='Sectorizacion Racks'!$C302),D301+1,1)</f>
        <v>15</v>
      </c>
      <c r="E302" s="7" t="str">
        <f>+CONCATENATE('Sectorizacion Racks'!$C302,'Sectorizacion Racks'!$D302)</f>
        <v>B15</v>
      </c>
      <c r="F302" s="7" t="str">
        <f t="shared" si="1"/>
        <v>5B15</v>
      </c>
      <c r="G302" s="37">
        <v>95870.0</v>
      </c>
      <c r="H302" s="7" t="str">
        <f>IFERROR(VLOOKUP(G302,'Consulta Stock'!$E$2:$G$5087,3,0),"")</f>
        <v>CEREALES PARA EL DESAYUNO</v>
      </c>
      <c r="I302" s="7" t="str">
        <f>IFERROR(VLOOKUP('Sectorizacion Racks'!$G302,'Consulta Stock'!$E$2:$F$5447,2,FALSE),"")</f>
        <v>MILO Cereal 36x100g CL</v>
      </c>
      <c r="J302" s="37">
        <v>54.0</v>
      </c>
      <c r="K302" s="37"/>
      <c r="L302" s="41">
        <v>46508.0</v>
      </c>
      <c r="M302" s="7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 ht="15.75" customHeight="1">
      <c r="A303" s="42">
        <v>302.0</v>
      </c>
      <c r="B303" s="42">
        <v>5.0</v>
      </c>
      <c r="C303" s="42" t="s">
        <v>249</v>
      </c>
      <c r="D303" s="42">
        <f>IF(AND('Sectorizacion Racks'!$B303=B302,C302='Sectorizacion Racks'!$C303),D302+1,1)</f>
        <v>16</v>
      </c>
      <c r="E303" s="42" t="str">
        <f>+CONCATENATE('Sectorizacion Racks'!$C303,'Sectorizacion Racks'!$D303)</f>
        <v>B16</v>
      </c>
      <c r="F303" s="42" t="str">
        <f t="shared" si="1"/>
        <v>5B16</v>
      </c>
      <c r="G303" s="43">
        <v>58660.0</v>
      </c>
      <c r="H303" s="42" t="str">
        <f>IFERROR(VLOOKUP(G303,'Consulta Stock'!$E$2:$G$5087,3,0),"")</f>
        <v>CEREALES PARA EL DESAYUNO</v>
      </c>
      <c r="I303" s="42" t="str">
        <f>IFERROR(VLOOKUP('Sectorizacion Racks'!$G303,'Consulta Stock'!$E$2:$F$5447,2,FALSE),"")</f>
        <v>Cereal ZUCOSOS 60x30g</v>
      </c>
      <c r="J303" s="43">
        <v>60.0</v>
      </c>
      <c r="K303" s="43"/>
      <c r="L303" s="44">
        <v>46357.0</v>
      </c>
      <c r="M303" s="42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 ht="15.75" customHeight="1">
      <c r="A304" s="7">
        <v>303.0</v>
      </c>
      <c r="B304" s="7">
        <v>5.0</v>
      </c>
      <c r="C304" s="7" t="s">
        <v>249</v>
      </c>
      <c r="D304" s="7">
        <f>IF(AND('Sectorizacion Racks'!$B304=B303,C303='Sectorizacion Racks'!$C304),D303+1,1)</f>
        <v>17</v>
      </c>
      <c r="E304" s="7" t="str">
        <f>+CONCATENATE('Sectorizacion Racks'!$C304,'Sectorizacion Racks'!$D304)</f>
        <v>B17</v>
      </c>
      <c r="F304" s="7" t="str">
        <f t="shared" si="1"/>
        <v>5B17</v>
      </c>
      <c r="G304" s="37">
        <v>95880.0</v>
      </c>
      <c r="H304" s="7" t="str">
        <f>IFERROR(VLOOKUP(G304,'Consulta Stock'!$E$2:$G$5087,3,0),"")</f>
        <v>CEREALES PARA EL DESAYUNO</v>
      </c>
      <c r="I304" s="7" t="str">
        <f>IFERROR(VLOOKUP('Sectorizacion Racks'!$G304,'Consulta Stock'!$E$2:$F$5447,2,FALSE),"")</f>
        <v>ZUCOSOS Cereal 36x100g</v>
      </c>
      <c r="J304" s="37">
        <v>54.0</v>
      </c>
      <c r="K304" s="37"/>
      <c r="L304" s="41">
        <v>46539.0</v>
      </c>
      <c r="M304" s="7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 ht="15.75" customHeight="1">
      <c r="A305" s="42">
        <v>304.0</v>
      </c>
      <c r="B305" s="42">
        <v>5.0</v>
      </c>
      <c r="C305" s="42" t="s">
        <v>249</v>
      </c>
      <c r="D305" s="42">
        <f>IF(AND('Sectorizacion Racks'!$B305=B304,C304='Sectorizacion Racks'!$C305),D304+1,1)</f>
        <v>18</v>
      </c>
      <c r="E305" s="42" t="str">
        <f>+CONCATENATE('Sectorizacion Racks'!$C305,'Sectorizacion Racks'!$D305)</f>
        <v>B18</v>
      </c>
      <c r="F305" s="42" t="str">
        <f t="shared" si="1"/>
        <v>5B18</v>
      </c>
      <c r="G305" s="43">
        <v>95850.0</v>
      </c>
      <c r="H305" s="42" t="str">
        <f>IFERROR(VLOOKUP(G305,'Consulta Stock'!$E$2:$G$5087,3,0),"")</f>
        <v>CEREALES PARA EL DESAYUNO</v>
      </c>
      <c r="I305" s="42" t="str">
        <f>IFERROR(VLOOKUP('Sectorizacion Racks'!$G305,'Consulta Stock'!$E$2:$F$5447,2,FALSE),"")</f>
        <v>CHOCAPIC Cereal Original 36x100g CL</v>
      </c>
      <c r="J305" s="43">
        <v>48.0</v>
      </c>
      <c r="K305" s="43"/>
      <c r="L305" s="44">
        <v>46508.0</v>
      </c>
      <c r="M305" s="42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 ht="15.75" customHeight="1">
      <c r="A306" s="7">
        <v>305.0</v>
      </c>
      <c r="B306" s="7">
        <v>5.0</v>
      </c>
      <c r="C306" s="7" t="s">
        <v>249</v>
      </c>
      <c r="D306" s="7">
        <f>IF(AND('Sectorizacion Racks'!$B306=B305,C305='Sectorizacion Racks'!$C306),D305+1,1)</f>
        <v>19</v>
      </c>
      <c r="E306" s="7" t="str">
        <f>+CONCATENATE('Sectorizacion Racks'!$C306,'Sectorizacion Racks'!$D306)</f>
        <v>B19</v>
      </c>
      <c r="F306" s="7" t="str">
        <f t="shared" si="1"/>
        <v>5B19</v>
      </c>
      <c r="G306" s="37">
        <v>95870.0</v>
      </c>
      <c r="H306" s="7" t="str">
        <f>IFERROR(VLOOKUP(G306,'Consulta Stock'!$E$2:$G$5087,3,0),"")</f>
        <v>CEREALES PARA EL DESAYUNO</v>
      </c>
      <c r="I306" s="7" t="str">
        <f>IFERROR(VLOOKUP('Sectorizacion Racks'!$G306,'Consulta Stock'!$E$2:$F$5447,2,FALSE),"")</f>
        <v>MILO Cereal 36x100g CL</v>
      </c>
      <c r="J306" s="37">
        <v>54.0</v>
      </c>
      <c r="K306" s="37"/>
      <c r="L306" s="41">
        <v>46508.0</v>
      </c>
      <c r="M306" s="7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 ht="15.75" customHeight="1">
      <c r="A307" s="42">
        <v>306.0</v>
      </c>
      <c r="B307" s="42">
        <v>5.0</v>
      </c>
      <c r="C307" s="42" t="s">
        <v>249</v>
      </c>
      <c r="D307" s="42">
        <f>IF(AND('Sectorizacion Racks'!$B307=B306,C306='Sectorizacion Racks'!$C307),D306+1,1)</f>
        <v>20</v>
      </c>
      <c r="E307" s="42" t="str">
        <f>+CONCATENATE('Sectorizacion Racks'!$C307,'Sectorizacion Racks'!$D307)</f>
        <v>B20</v>
      </c>
      <c r="F307" s="42" t="str">
        <f t="shared" si="1"/>
        <v>5B20</v>
      </c>
      <c r="G307" s="43">
        <v>95880.0</v>
      </c>
      <c r="H307" s="42" t="str">
        <f>IFERROR(VLOOKUP(G307,'Consulta Stock'!$E$2:$G$5087,3,0),"")</f>
        <v>CEREALES PARA EL DESAYUNO</v>
      </c>
      <c r="I307" s="42" t="str">
        <f>IFERROR(VLOOKUP('Sectorizacion Racks'!$G307,'Consulta Stock'!$E$2:$F$5447,2,FALSE),"")</f>
        <v>ZUCOSOS Cereal 36x100g</v>
      </c>
      <c r="J307" s="43">
        <v>42.0</v>
      </c>
      <c r="K307" s="43"/>
      <c r="L307" s="44">
        <v>46569.0</v>
      </c>
      <c r="M307" s="42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 ht="15.75" customHeight="1">
      <c r="A308" s="7">
        <v>307.0</v>
      </c>
      <c r="B308" s="7">
        <v>5.0</v>
      </c>
      <c r="C308" s="7" t="s">
        <v>249</v>
      </c>
      <c r="D308" s="7">
        <f>IF(AND('Sectorizacion Racks'!$B308=B307,C307='Sectorizacion Racks'!$C308),D307+1,1)</f>
        <v>21</v>
      </c>
      <c r="E308" s="7" t="str">
        <f>+CONCATENATE('Sectorizacion Racks'!$C308,'Sectorizacion Racks'!$D308)</f>
        <v>B21</v>
      </c>
      <c r="F308" s="7" t="str">
        <f t="shared" si="1"/>
        <v>5B21</v>
      </c>
      <c r="G308" s="37">
        <v>95880.0</v>
      </c>
      <c r="H308" s="7" t="str">
        <f>IFERROR(VLOOKUP(G308,'Consulta Stock'!$E$2:$G$5087,3,0),"")</f>
        <v>CEREALES PARA EL DESAYUNO</v>
      </c>
      <c r="I308" s="7" t="str">
        <f>IFERROR(VLOOKUP('Sectorizacion Racks'!$G308,'Consulta Stock'!$E$2:$F$5447,2,FALSE),"")</f>
        <v>ZUCOSOS Cereal 36x100g</v>
      </c>
      <c r="J308" s="37">
        <v>48.0</v>
      </c>
      <c r="K308" s="37"/>
      <c r="L308" s="41">
        <v>46569.0</v>
      </c>
      <c r="M308" s="7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 ht="15.75" customHeight="1">
      <c r="A309" s="42">
        <v>308.0</v>
      </c>
      <c r="B309" s="42">
        <v>5.0</v>
      </c>
      <c r="C309" s="42" t="s">
        <v>249</v>
      </c>
      <c r="D309" s="42">
        <f>IF(AND('Sectorizacion Racks'!$B309=B308,C308='Sectorizacion Racks'!$C309),D308+1,1)</f>
        <v>22</v>
      </c>
      <c r="E309" s="42" t="str">
        <f>+CONCATENATE('Sectorizacion Racks'!$C309,'Sectorizacion Racks'!$D309)</f>
        <v>B22</v>
      </c>
      <c r="F309" s="42" t="str">
        <f t="shared" si="1"/>
        <v>5B22</v>
      </c>
      <c r="G309" s="43">
        <v>25770.0</v>
      </c>
      <c r="H309" s="42" t="str">
        <f>IFERROR(VLOOKUP(G309,'Consulta Stock'!$E$2:$G$5087,3,0),"")</f>
        <v>CEREALES PARA EL DESAYUNO</v>
      </c>
      <c r="I309" s="42" t="str">
        <f>IFERROR(VLOOKUP('Sectorizacion Racks'!$G309,'Consulta Stock'!$E$2:$F$5447,2,FALSE),"")</f>
        <v>Cereal MILO 60 x 30g</v>
      </c>
      <c r="J309" s="43">
        <v>60.0</v>
      </c>
      <c r="K309" s="43"/>
      <c r="L309" s="44">
        <v>46357.0</v>
      </c>
      <c r="M309" s="42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 ht="15.75" customHeight="1">
      <c r="A310" s="7">
        <v>309.0</v>
      </c>
      <c r="B310" s="7">
        <v>5.0</v>
      </c>
      <c r="C310" s="7" t="s">
        <v>249</v>
      </c>
      <c r="D310" s="7">
        <f>IF(AND('Sectorizacion Racks'!$B310=B309,C309='Sectorizacion Racks'!$C310),D309+1,1)</f>
        <v>23</v>
      </c>
      <c r="E310" s="7" t="str">
        <f>+CONCATENATE('Sectorizacion Racks'!$C310,'Sectorizacion Racks'!$D310)</f>
        <v>B23</v>
      </c>
      <c r="F310" s="7" t="str">
        <f t="shared" si="1"/>
        <v>5B23</v>
      </c>
      <c r="G310" s="37">
        <v>95880.0</v>
      </c>
      <c r="H310" s="7" t="str">
        <f>IFERROR(VLOOKUP(G310,'Consulta Stock'!$E$2:$G$5087,3,0),"")</f>
        <v>CEREALES PARA EL DESAYUNO</v>
      </c>
      <c r="I310" s="7" t="str">
        <f>IFERROR(VLOOKUP('Sectorizacion Racks'!$G310,'Consulta Stock'!$E$2:$F$5447,2,FALSE),"")</f>
        <v>ZUCOSOS Cereal 36x100g</v>
      </c>
      <c r="J310" s="37">
        <v>42.0</v>
      </c>
      <c r="K310" s="37"/>
      <c r="L310" s="41">
        <v>46539.0</v>
      </c>
      <c r="M310" s="7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 ht="15.75" customHeight="1">
      <c r="A311" s="42">
        <v>310.0</v>
      </c>
      <c r="B311" s="42">
        <v>5.0</v>
      </c>
      <c r="C311" s="42" t="s">
        <v>249</v>
      </c>
      <c r="D311" s="42">
        <f>IF(AND('Sectorizacion Racks'!$B311=B310,C310='Sectorizacion Racks'!$C311),D310+1,1)</f>
        <v>24</v>
      </c>
      <c r="E311" s="42" t="str">
        <f>+CONCATENATE('Sectorizacion Racks'!$C311,'Sectorizacion Racks'!$D311)</f>
        <v>B24</v>
      </c>
      <c r="F311" s="42" t="str">
        <f t="shared" si="1"/>
        <v>5B24</v>
      </c>
      <c r="G311" s="43">
        <v>95870.0</v>
      </c>
      <c r="H311" s="42" t="str">
        <f>IFERROR(VLOOKUP(G311,'Consulta Stock'!$E$2:$G$5087,3,0),"")</f>
        <v>CEREALES PARA EL DESAYUNO</v>
      </c>
      <c r="I311" s="42" t="str">
        <f>IFERROR(VLOOKUP('Sectorizacion Racks'!$G311,'Consulta Stock'!$E$2:$F$5447,2,FALSE),"")</f>
        <v>MILO Cereal 36x100g CL</v>
      </c>
      <c r="J311" s="43">
        <v>54.0</v>
      </c>
      <c r="K311" s="43"/>
      <c r="L311" s="44">
        <v>46508.0</v>
      </c>
      <c r="M311" s="42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 ht="15.75" customHeight="1">
      <c r="A312" s="7">
        <v>311.0</v>
      </c>
      <c r="B312" s="7">
        <v>5.0</v>
      </c>
      <c r="C312" s="7" t="s">
        <v>468</v>
      </c>
      <c r="D312" s="7">
        <f>IF(AND('Sectorizacion Racks'!$B312=B311,C311='Sectorizacion Racks'!$C312),D311+1,1)</f>
        <v>1</v>
      </c>
      <c r="E312" s="7" t="str">
        <f>+CONCATENATE('Sectorizacion Racks'!$C312,'Sectorizacion Racks'!$D312)</f>
        <v>C1</v>
      </c>
      <c r="F312" s="7" t="str">
        <f t="shared" si="1"/>
        <v>5C1</v>
      </c>
      <c r="G312" s="37">
        <v>25500.0</v>
      </c>
      <c r="H312" s="7" t="str">
        <f>IFERROR(VLOOKUP(G312,'Consulta Stock'!$E$2:$G$5087,3,0),"")</f>
        <v>CEREALES PARA EL DESAYUNO</v>
      </c>
      <c r="I312" s="7" t="str">
        <f>IFERROR(VLOOKUP('Sectorizacion Racks'!$G312,'Consulta Stock'!$E$2:$F$5447,2,FALSE),"")</f>
        <v>Cereal TRIX 60 x 30g</v>
      </c>
      <c r="J312" s="37">
        <v>72.0</v>
      </c>
      <c r="K312" s="37"/>
      <c r="L312" s="41">
        <v>46357.0</v>
      </c>
      <c r="M312" s="7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 ht="15.75" customHeight="1">
      <c r="A313" s="42">
        <v>312.0</v>
      </c>
      <c r="B313" s="42">
        <v>5.0</v>
      </c>
      <c r="C313" s="42" t="s">
        <v>468</v>
      </c>
      <c r="D313" s="42">
        <f>IF(AND('Sectorizacion Racks'!$B313=B312,C312='Sectorizacion Racks'!$C313),D312+1,1)</f>
        <v>2</v>
      </c>
      <c r="E313" s="42" t="str">
        <f>+CONCATENATE('Sectorizacion Racks'!$C313,'Sectorizacion Racks'!$D313)</f>
        <v>C2</v>
      </c>
      <c r="F313" s="42" t="str">
        <f t="shared" si="1"/>
        <v>5C2</v>
      </c>
      <c r="G313" s="43"/>
      <c r="H313" s="42" t="str">
        <f>IFERROR(VLOOKUP(G313,'Consulta Stock'!$E$2:$G$5087,3,0),"")</f>
        <v/>
      </c>
      <c r="I313" s="42" t="str">
        <f>IFERROR(VLOOKUP('Sectorizacion Racks'!$G313,'Consulta Stock'!$E$2:$F$5447,2,FALSE),"")</f>
        <v/>
      </c>
      <c r="J313" s="43"/>
      <c r="K313" s="43"/>
      <c r="L313" s="44"/>
      <c r="M313" s="42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 ht="15.75" customHeight="1">
      <c r="A314" s="7">
        <v>313.0</v>
      </c>
      <c r="B314" s="7">
        <v>5.0</v>
      </c>
      <c r="C314" s="7" t="s">
        <v>468</v>
      </c>
      <c r="D314" s="7">
        <f>IF(AND('Sectorizacion Racks'!$B314=B313,C313='Sectorizacion Racks'!$C314),D313+1,1)</f>
        <v>3</v>
      </c>
      <c r="E314" s="7" t="str">
        <f>+CONCATENATE('Sectorizacion Racks'!$C314,'Sectorizacion Racks'!$D314)</f>
        <v>C3</v>
      </c>
      <c r="F314" s="7" t="str">
        <f t="shared" si="1"/>
        <v>5C3</v>
      </c>
      <c r="G314" s="37">
        <v>25500.0</v>
      </c>
      <c r="H314" s="7" t="str">
        <f>IFERROR(VLOOKUP(G314,'Consulta Stock'!$E$2:$G$5087,3,0),"")</f>
        <v>CEREALES PARA EL DESAYUNO</v>
      </c>
      <c r="I314" s="7" t="str">
        <f>IFERROR(VLOOKUP('Sectorizacion Racks'!$G314,'Consulta Stock'!$E$2:$F$5447,2,FALSE),"")</f>
        <v>Cereal TRIX 60 x 30g</v>
      </c>
      <c r="J314" s="37">
        <v>72.0</v>
      </c>
      <c r="K314" s="37"/>
      <c r="L314" s="41">
        <v>46357.0</v>
      </c>
      <c r="M314" s="7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 ht="15.75" customHeight="1">
      <c r="A315" s="42">
        <v>314.0</v>
      </c>
      <c r="B315" s="42">
        <v>5.0</v>
      </c>
      <c r="C315" s="42" t="s">
        <v>468</v>
      </c>
      <c r="D315" s="42">
        <f>IF(AND('Sectorizacion Racks'!$B315=B314,C314='Sectorizacion Racks'!$C315),D314+1,1)</f>
        <v>4</v>
      </c>
      <c r="E315" s="42" t="str">
        <f>+CONCATENATE('Sectorizacion Racks'!$C315,'Sectorizacion Racks'!$D315)</f>
        <v>C4</v>
      </c>
      <c r="F315" s="42" t="str">
        <f t="shared" si="1"/>
        <v>5C4</v>
      </c>
      <c r="G315" s="43"/>
      <c r="H315" s="42" t="str">
        <f>IFERROR(VLOOKUP(G315,'Consulta Stock'!$E$2:$G$5087,3,0),"")</f>
        <v/>
      </c>
      <c r="I315" s="42" t="str">
        <f>IFERROR(VLOOKUP('Sectorizacion Racks'!$G315,'Consulta Stock'!$E$2:$F$5447,2,FALSE),"")</f>
        <v/>
      </c>
      <c r="J315" s="43"/>
      <c r="K315" s="43"/>
      <c r="L315" s="44"/>
      <c r="M315" s="42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 ht="15.75" customHeight="1">
      <c r="A316" s="7">
        <v>315.0</v>
      </c>
      <c r="B316" s="7">
        <v>5.0</v>
      </c>
      <c r="C316" s="7" t="s">
        <v>468</v>
      </c>
      <c r="D316" s="7">
        <f>IF(AND('Sectorizacion Racks'!$B316=B315,C315='Sectorizacion Racks'!$C316),D315+1,1)</f>
        <v>5</v>
      </c>
      <c r="E316" s="7" t="str">
        <f>+CONCATENATE('Sectorizacion Racks'!$C316,'Sectorizacion Racks'!$D316)</f>
        <v>C5</v>
      </c>
      <c r="F316" s="7" t="str">
        <f t="shared" si="1"/>
        <v>5C5</v>
      </c>
      <c r="G316" s="37"/>
      <c r="H316" s="7" t="str">
        <f>IFERROR(VLOOKUP(G316,'Consulta Stock'!$E$2:$G$5087,3,0),"")</f>
        <v/>
      </c>
      <c r="I316" s="7" t="str">
        <f>IFERROR(VLOOKUP('Sectorizacion Racks'!$G316,'Consulta Stock'!$E$2:$F$5447,2,FALSE),"")</f>
        <v/>
      </c>
      <c r="J316" s="37"/>
      <c r="K316" s="37"/>
      <c r="L316" s="41"/>
      <c r="M316" s="7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 ht="15.75" customHeight="1">
      <c r="A317" s="42">
        <v>316.0</v>
      </c>
      <c r="B317" s="42">
        <v>5.0</v>
      </c>
      <c r="C317" s="42" t="s">
        <v>468</v>
      </c>
      <c r="D317" s="42">
        <f>IF(AND('Sectorizacion Racks'!$B317=B316,C316='Sectorizacion Racks'!$C317),D316+1,1)</f>
        <v>6</v>
      </c>
      <c r="E317" s="42" t="str">
        <f>+CONCATENATE('Sectorizacion Racks'!$C317,'Sectorizacion Racks'!$D317)</f>
        <v>C6</v>
      </c>
      <c r="F317" s="42" t="str">
        <f t="shared" si="1"/>
        <v>5C6</v>
      </c>
      <c r="G317" s="43">
        <v>78380.0</v>
      </c>
      <c r="H317" s="42" t="str">
        <f>IFERROR(VLOOKUP(G317,'Consulta Stock'!$E$2:$G$5087,3,0),"")</f>
        <v>CEREALES PARA EL DESAYUNO</v>
      </c>
      <c r="I317" s="42" t="str">
        <f>IFERROR(VLOOKUP('Sectorizacion Racks'!$G317,'Consulta Stock'!$E$2:$F$5447,2,FALSE),"")</f>
        <v>NESTLE CORN FLAKES Cereal CL 16x480g</v>
      </c>
      <c r="J317" s="43">
        <v>28.0</v>
      </c>
      <c r="K317" s="43"/>
      <c r="L317" s="44">
        <v>46478.0</v>
      </c>
      <c r="M317" s="42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 ht="15.75" customHeight="1">
      <c r="A318" s="7">
        <v>317.0</v>
      </c>
      <c r="B318" s="7">
        <v>5.0</v>
      </c>
      <c r="C318" s="7" t="s">
        <v>468</v>
      </c>
      <c r="D318" s="7">
        <f>IF(AND('Sectorizacion Racks'!$B318=B317,C317='Sectorizacion Racks'!$C318),D317+1,1)</f>
        <v>7</v>
      </c>
      <c r="E318" s="7" t="str">
        <f>+CONCATENATE('Sectorizacion Racks'!$C318,'Sectorizacion Racks'!$D318)</f>
        <v>C7</v>
      </c>
      <c r="F318" s="7" t="str">
        <f t="shared" si="1"/>
        <v>5C7</v>
      </c>
      <c r="G318" s="37">
        <v>25500.0</v>
      </c>
      <c r="H318" s="7" t="str">
        <f>IFERROR(VLOOKUP(G318,'Consulta Stock'!$E$2:$G$5087,3,0),"")</f>
        <v>CEREALES PARA EL DESAYUNO</v>
      </c>
      <c r="I318" s="7" t="str">
        <f>IFERROR(VLOOKUP('Sectorizacion Racks'!$G318,'Consulta Stock'!$E$2:$F$5447,2,FALSE),"")</f>
        <v>Cereal TRIX 60 x 30g</v>
      </c>
      <c r="J318" s="37">
        <v>72.0</v>
      </c>
      <c r="K318" s="37"/>
      <c r="L318" s="41">
        <v>46357.0</v>
      </c>
      <c r="M318" s="7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 ht="15.75" customHeight="1">
      <c r="A319" s="42">
        <v>318.0</v>
      </c>
      <c r="B319" s="42">
        <v>5.0</v>
      </c>
      <c r="C319" s="42" t="s">
        <v>468</v>
      </c>
      <c r="D319" s="42">
        <f>IF(AND('Sectorizacion Racks'!$B319=B318,C318='Sectorizacion Racks'!$C319),D318+1,1)</f>
        <v>8</v>
      </c>
      <c r="E319" s="42" t="str">
        <f>+CONCATENATE('Sectorizacion Racks'!$C319,'Sectorizacion Racks'!$D319)</f>
        <v>C8</v>
      </c>
      <c r="F319" s="42" t="str">
        <f t="shared" si="1"/>
        <v>5C8</v>
      </c>
      <c r="G319" s="43"/>
      <c r="H319" s="42" t="str">
        <f>IFERROR(VLOOKUP(G319,'Consulta Stock'!$E$2:$G$5087,3,0),"")</f>
        <v/>
      </c>
      <c r="I319" s="42" t="str">
        <f>IFERROR(VLOOKUP('Sectorizacion Racks'!$G319,'Consulta Stock'!$E$2:$F$5447,2,FALSE),"")</f>
        <v/>
      </c>
      <c r="J319" s="43"/>
      <c r="K319" s="43"/>
      <c r="L319" s="44"/>
      <c r="M319" s="42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 ht="15.75" customHeight="1">
      <c r="A320" s="7">
        <v>319.0</v>
      </c>
      <c r="B320" s="7">
        <v>5.0</v>
      </c>
      <c r="C320" s="7" t="s">
        <v>468</v>
      </c>
      <c r="D320" s="7">
        <f>IF(AND('Sectorizacion Racks'!$B320=B319,C319='Sectorizacion Racks'!$C320),D319+1,1)</f>
        <v>9</v>
      </c>
      <c r="E320" s="7" t="str">
        <f>+CONCATENATE('Sectorizacion Racks'!$C320,'Sectorizacion Racks'!$D320)</f>
        <v>C9</v>
      </c>
      <c r="F320" s="7" t="str">
        <f t="shared" si="1"/>
        <v>5C9</v>
      </c>
      <c r="G320" s="37"/>
      <c r="H320" s="7" t="str">
        <f>IFERROR(VLOOKUP(G320,'Consulta Stock'!$E$2:$G$5087,3,0),"")</f>
        <v/>
      </c>
      <c r="I320" s="7" t="str">
        <f>IFERROR(VLOOKUP('Sectorizacion Racks'!$G320,'Consulta Stock'!$E$2:$F$5447,2,FALSE),"")</f>
        <v/>
      </c>
      <c r="J320" s="37"/>
      <c r="K320" s="37"/>
      <c r="L320" s="41"/>
      <c r="M320" s="7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 ht="15.75" customHeight="1">
      <c r="A321" s="42">
        <v>320.0</v>
      </c>
      <c r="B321" s="42">
        <v>5.0</v>
      </c>
      <c r="C321" s="42" t="s">
        <v>468</v>
      </c>
      <c r="D321" s="42">
        <f>IF(AND('Sectorizacion Racks'!$B321=B320,C320='Sectorizacion Racks'!$C321),D320+1,1)</f>
        <v>10</v>
      </c>
      <c r="E321" s="42" t="str">
        <f>+CONCATENATE('Sectorizacion Racks'!$C321,'Sectorizacion Racks'!$D321)</f>
        <v>C10</v>
      </c>
      <c r="F321" s="42" t="str">
        <f t="shared" si="1"/>
        <v>5C10</v>
      </c>
      <c r="G321" s="43"/>
      <c r="H321" s="42" t="str">
        <f>IFERROR(VLOOKUP(G321,'Consulta Stock'!$E$2:$G$5087,3,0),"")</f>
        <v/>
      </c>
      <c r="I321" s="42" t="str">
        <f>IFERROR(VLOOKUP('Sectorizacion Racks'!$G321,'Consulta Stock'!$E$2:$F$5447,2,FALSE),"")</f>
        <v/>
      </c>
      <c r="J321" s="43"/>
      <c r="K321" s="43"/>
      <c r="L321" s="44"/>
      <c r="M321" s="42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 ht="15.75" customHeight="1">
      <c r="A322" s="7">
        <v>321.0</v>
      </c>
      <c r="B322" s="7">
        <v>5.0</v>
      </c>
      <c r="C322" s="7" t="s">
        <v>468</v>
      </c>
      <c r="D322" s="7">
        <f>IF(AND('Sectorizacion Racks'!$B322=B321,C321='Sectorizacion Racks'!$C322),D321+1,1)</f>
        <v>11</v>
      </c>
      <c r="E322" s="7" t="str">
        <f>+CONCATENATE('Sectorizacion Racks'!$C322,'Sectorizacion Racks'!$D322)</f>
        <v>C11</v>
      </c>
      <c r="F322" s="7" t="str">
        <f t="shared" si="1"/>
        <v>5C11</v>
      </c>
      <c r="G322" s="37">
        <v>84850.0</v>
      </c>
      <c r="H322" s="7" t="str">
        <f>IFERROR(VLOOKUP(G322,'Consulta Stock'!$E$2:$G$5087,3,0),"")</f>
        <v>CEREALES PARA EL DESAYUNO</v>
      </c>
      <c r="I322" s="7" t="str">
        <f>IFERROR(VLOOKUP('Sectorizacion Racks'!$G322,'Consulta Stock'!$E$2:$F$5447,2,FALSE),"")</f>
        <v>MILO Cereal CL 18x300g</v>
      </c>
      <c r="J322" s="37">
        <v>48.0</v>
      </c>
      <c r="K322" s="37"/>
      <c r="L322" s="41">
        <v>46508.0</v>
      </c>
      <c r="M322" s="7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 ht="15.75" customHeight="1">
      <c r="A323" s="42">
        <v>322.0</v>
      </c>
      <c r="B323" s="42">
        <v>5.0</v>
      </c>
      <c r="C323" s="42" t="s">
        <v>468</v>
      </c>
      <c r="D323" s="42">
        <f>IF(AND('Sectorizacion Racks'!$B323=B322,C322='Sectorizacion Racks'!$C323),D322+1,1)</f>
        <v>12</v>
      </c>
      <c r="E323" s="42" t="str">
        <f>+CONCATENATE('Sectorizacion Racks'!$C323,'Sectorizacion Racks'!$D323)</f>
        <v>C12</v>
      </c>
      <c r="F323" s="42" t="str">
        <f t="shared" si="1"/>
        <v>5C12</v>
      </c>
      <c r="G323" s="43">
        <v>84860.0</v>
      </c>
      <c r="H323" s="42" t="str">
        <f>IFERROR(VLOOKUP(G323,'Consulta Stock'!$E$2:$G$5087,3,0),"")</f>
        <v>CEREALES PARA EL DESAYUNO</v>
      </c>
      <c r="I323" s="42" t="str">
        <f>IFERROR(VLOOKUP('Sectorizacion Racks'!$G323,'Consulta Stock'!$E$2:$F$5447,2,FALSE),"")</f>
        <v>TRIX Cereal CL 18x300g</v>
      </c>
      <c r="J323" s="43">
        <v>48.0</v>
      </c>
      <c r="K323" s="43"/>
      <c r="L323" s="44">
        <v>46539.0</v>
      </c>
      <c r="M323" s="42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 ht="15.75" customHeight="1">
      <c r="A324" s="7">
        <v>323.0</v>
      </c>
      <c r="B324" s="7">
        <v>5.0</v>
      </c>
      <c r="C324" s="7" t="s">
        <v>468</v>
      </c>
      <c r="D324" s="7">
        <f>IF(AND('Sectorizacion Racks'!$B324=B323,C323='Sectorizacion Racks'!$C324),D323+1,1)</f>
        <v>13</v>
      </c>
      <c r="E324" s="7" t="str">
        <f>+CONCATENATE('Sectorizacion Racks'!$C324,'Sectorizacion Racks'!$D324)</f>
        <v>C13</v>
      </c>
      <c r="F324" s="7" t="str">
        <f t="shared" si="1"/>
        <v>5C13</v>
      </c>
      <c r="G324" s="37">
        <v>95880.0</v>
      </c>
      <c r="H324" s="7" t="str">
        <f>IFERROR(VLOOKUP(G324,'Consulta Stock'!$E$2:$G$5087,3,0),"")</f>
        <v>CEREALES PARA EL DESAYUNO</v>
      </c>
      <c r="I324" s="7" t="str">
        <f>IFERROR(VLOOKUP('Sectorizacion Racks'!$G324,'Consulta Stock'!$E$2:$F$5447,2,FALSE),"")</f>
        <v>ZUCOSOS Cereal 36x100g</v>
      </c>
      <c r="J324" s="37">
        <v>42.0</v>
      </c>
      <c r="K324" s="37"/>
      <c r="L324" s="41">
        <v>46569.0</v>
      </c>
      <c r="M324" s="7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 ht="15.75" customHeight="1">
      <c r="A325" s="42">
        <v>324.0</v>
      </c>
      <c r="B325" s="42">
        <v>5.0</v>
      </c>
      <c r="C325" s="42" t="s">
        <v>468</v>
      </c>
      <c r="D325" s="42">
        <f>IF(AND('Sectorizacion Racks'!$B325=B324,C324='Sectorizacion Racks'!$C325),D324+1,1)</f>
        <v>14</v>
      </c>
      <c r="E325" s="42" t="str">
        <f>+CONCATENATE('Sectorizacion Racks'!$C325,'Sectorizacion Racks'!$D325)</f>
        <v>C14</v>
      </c>
      <c r="F325" s="42" t="str">
        <f t="shared" si="1"/>
        <v>5C14</v>
      </c>
      <c r="G325" s="43"/>
      <c r="H325" s="42" t="str">
        <f>IFERROR(VLOOKUP(G325,'Consulta Stock'!$E$2:$G$5087,3,0),"")</f>
        <v/>
      </c>
      <c r="I325" s="42" t="str">
        <f>IFERROR(VLOOKUP('Sectorizacion Racks'!$G325,'Consulta Stock'!$E$2:$F$5447,2,FALSE),"")</f>
        <v/>
      </c>
      <c r="J325" s="43"/>
      <c r="K325" s="43"/>
      <c r="L325" s="44"/>
      <c r="M325" s="42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 ht="15.75" customHeight="1">
      <c r="A326" s="7">
        <v>325.0</v>
      </c>
      <c r="B326" s="7">
        <v>6.0</v>
      </c>
      <c r="C326" s="7" t="s">
        <v>18</v>
      </c>
      <c r="D326" s="7">
        <f>IF(AND('Sectorizacion Racks'!$B326=B325,C325='Sectorizacion Racks'!$C326),D325+1,1)</f>
        <v>1</v>
      </c>
      <c r="E326" s="7" t="str">
        <f>+CONCATENATE('Sectorizacion Racks'!$C326,'Sectorizacion Racks'!$D326)</f>
        <v>A1</v>
      </c>
      <c r="F326" s="7" t="str">
        <f t="shared" si="1"/>
        <v>6A1</v>
      </c>
      <c r="G326" s="37">
        <v>36780.0</v>
      </c>
      <c r="H326" s="7" t="str">
        <f>IFERROR(VLOOKUP(G326,'Consulta Stock'!$E$2:$G$5087,3,0),"")</f>
        <v>GALLETAS</v>
      </c>
      <c r="I326" s="7" t="str">
        <f>IFERROR(VLOOKUP('Sectorizacion Racks'!$G326,'Consulta Stock'!$E$2:$F$5447,2,FALSE),"")</f>
        <v>TRITON Regular Naranja 30x116g CL 30x116g</v>
      </c>
      <c r="J326" s="37">
        <v>100.0</v>
      </c>
      <c r="K326" s="37"/>
      <c r="L326" s="41">
        <v>46447.0</v>
      </c>
      <c r="M326" s="7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 ht="15.75" customHeight="1">
      <c r="A327" s="42">
        <v>326.0</v>
      </c>
      <c r="B327" s="42">
        <v>6.0</v>
      </c>
      <c r="C327" s="42" t="s">
        <v>18</v>
      </c>
      <c r="D327" s="42">
        <f>IF(AND('Sectorizacion Racks'!$B327=B326,C326='Sectorizacion Racks'!$C327),D326+1,1)</f>
        <v>2</v>
      </c>
      <c r="E327" s="42" t="str">
        <f>+CONCATENATE('Sectorizacion Racks'!$C327,'Sectorizacion Racks'!$D327)</f>
        <v>A2</v>
      </c>
      <c r="F327" s="42" t="str">
        <f t="shared" si="1"/>
        <v>6A2</v>
      </c>
      <c r="G327" s="43">
        <v>36720.0</v>
      </c>
      <c r="H327" s="42" t="str">
        <f>IFERROR(VLOOKUP(G327,'Consulta Stock'!$E$2:$G$5087,3,0),"")</f>
        <v>GALLETAS</v>
      </c>
      <c r="I327" s="42" t="str">
        <f>IFERROR(VLOOKUP('Sectorizacion Racks'!$G327,'Consulta Stock'!$E$2:$F$5447,2,FALSE),"")</f>
        <v>TRITON GallVainilla Tripack 10(3x116g)CL 10(3x116g</v>
      </c>
      <c r="J327" s="43">
        <v>100.0</v>
      </c>
      <c r="K327" s="43"/>
      <c r="L327" s="44">
        <v>46447.0</v>
      </c>
      <c r="M327" s="42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 ht="15.75" customHeight="1">
      <c r="A328" s="7">
        <v>327.0</v>
      </c>
      <c r="B328" s="7">
        <v>6.0</v>
      </c>
      <c r="C328" s="7" t="s">
        <v>18</v>
      </c>
      <c r="D328" s="7">
        <f>IF(AND('Sectorizacion Racks'!$B328=B327,C327='Sectorizacion Racks'!$C328),D327+1,1)</f>
        <v>3</v>
      </c>
      <c r="E328" s="7" t="str">
        <f>+CONCATENATE('Sectorizacion Racks'!$C328,'Sectorizacion Racks'!$D328)</f>
        <v>A3</v>
      </c>
      <c r="F328" s="7" t="str">
        <f t="shared" si="1"/>
        <v>6A3</v>
      </c>
      <c r="G328" s="37">
        <v>36760.0</v>
      </c>
      <c r="H328" s="7" t="str">
        <f>IFERROR(VLOOKUP(G328,'Consulta Stock'!$E$2:$G$5087,3,0),"")</f>
        <v>GALLETAS</v>
      </c>
      <c r="I328" s="7" t="str">
        <f>IFERROR(VLOOKUP('Sectorizacion Racks'!$G328,'Consulta Stock'!$E$2:$F$5447,2,FALSE),"")</f>
        <v>TRITON Regular Vainilla 30x116g CL 30x116g</v>
      </c>
      <c r="J328" s="37">
        <v>100.0</v>
      </c>
      <c r="K328" s="37"/>
      <c r="L328" s="41">
        <v>46508.0</v>
      </c>
      <c r="M328" s="7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 ht="15.75" customHeight="1">
      <c r="A329" s="42">
        <v>328.0</v>
      </c>
      <c r="B329" s="42">
        <v>6.0</v>
      </c>
      <c r="C329" s="42" t="s">
        <v>18</v>
      </c>
      <c r="D329" s="42">
        <f>IF(AND('Sectorizacion Racks'!$B329=B328,C328='Sectorizacion Racks'!$C329),D328+1,1)</f>
        <v>4</v>
      </c>
      <c r="E329" s="42" t="str">
        <f>+CONCATENATE('Sectorizacion Racks'!$C329,'Sectorizacion Racks'!$D329)</f>
        <v>A4</v>
      </c>
      <c r="F329" s="42" t="str">
        <f t="shared" si="1"/>
        <v>6A4</v>
      </c>
      <c r="G329" s="43">
        <v>36760.0</v>
      </c>
      <c r="H329" s="42" t="str">
        <f>IFERROR(VLOOKUP(G329,'Consulta Stock'!$E$2:$G$5087,3,0),"")</f>
        <v>GALLETAS</v>
      </c>
      <c r="I329" s="42" t="str">
        <f>IFERROR(VLOOKUP('Sectorizacion Racks'!$G329,'Consulta Stock'!$E$2:$F$5447,2,FALSE),"")</f>
        <v>TRITON Regular Vainilla 30x116g CL 30x116g</v>
      </c>
      <c r="J329" s="43">
        <v>100.0</v>
      </c>
      <c r="K329" s="43"/>
      <c r="L329" s="44">
        <v>46478.0</v>
      </c>
      <c r="M329" s="42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 ht="15.75" customHeight="1">
      <c r="A330" s="7">
        <v>329.0</v>
      </c>
      <c r="B330" s="7">
        <v>6.0</v>
      </c>
      <c r="C330" s="7" t="s">
        <v>18</v>
      </c>
      <c r="D330" s="7">
        <f>IF(AND('Sectorizacion Racks'!$B330=B329,C329='Sectorizacion Racks'!$C330),D329+1,1)</f>
        <v>5</v>
      </c>
      <c r="E330" s="7" t="str">
        <f>+CONCATENATE('Sectorizacion Racks'!$C330,'Sectorizacion Racks'!$D330)</f>
        <v>A5</v>
      </c>
      <c r="F330" s="7" t="str">
        <f t="shared" si="1"/>
        <v>6A5</v>
      </c>
      <c r="G330" s="37">
        <v>36760.0</v>
      </c>
      <c r="H330" s="7" t="str">
        <f>IFERROR(VLOOKUP(G330,'Consulta Stock'!$E$2:$G$5087,3,0),"")</f>
        <v>GALLETAS</v>
      </c>
      <c r="I330" s="7" t="str">
        <f>IFERROR(VLOOKUP('Sectorizacion Racks'!$G330,'Consulta Stock'!$E$2:$F$5447,2,FALSE),"")</f>
        <v>TRITON Regular Vainilla 30x116g CL 30x116g</v>
      </c>
      <c r="J330" s="37">
        <v>100.0</v>
      </c>
      <c r="K330" s="37"/>
      <c r="L330" s="41">
        <v>46478.0</v>
      </c>
      <c r="M330" s="7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 ht="15.75" customHeight="1">
      <c r="A331" s="42">
        <v>330.0</v>
      </c>
      <c r="B331" s="42">
        <v>6.0</v>
      </c>
      <c r="C331" s="42" t="s">
        <v>18</v>
      </c>
      <c r="D331" s="42">
        <f>IF(AND('Sectorizacion Racks'!$B331=B330,C330='Sectorizacion Racks'!$C331),D330+1,1)</f>
        <v>6</v>
      </c>
      <c r="E331" s="42" t="str">
        <f>+CONCATENATE('Sectorizacion Racks'!$C331,'Sectorizacion Racks'!$D331)</f>
        <v>A6</v>
      </c>
      <c r="F331" s="42" t="str">
        <f t="shared" si="1"/>
        <v>6A6</v>
      </c>
      <c r="G331" s="43">
        <v>36760.0</v>
      </c>
      <c r="H331" s="42" t="str">
        <f>IFERROR(VLOOKUP(G331,'Consulta Stock'!$E$2:$G$5087,3,0),"")</f>
        <v>GALLETAS</v>
      </c>
      <c r="I331" s="42" t="str">
        <f>IFERROR(VLOOKUP('Sectorizacion Racks'!$G331,'Consulta Stock'!$E$2:$F$5447,2,FALSE),"")</f>
        <v>TRITON Regular Vainilla 30x116g CL 30x116g</v>
      </c>
      <c r="J331" s="43">
        <v>100.0</v>
      </c>
      <c r="K331" s="43"/>
      <c r="L331" s="44">
        <v>46478.0</v>
      </c>
      <c r="M331" s="42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 ht="15.75" customHeight="1">
      <c r="A332" s="7">
        <v>331.0</v>
      </c>
      <c r="B332" s="7">
        <v>6.0</v>
      </c>
      <c r="C332" s="7" t="s">
        <v>18</v>
      </c>
      <c r="D332" s="7">
        <f>IF(AND('Sectorizacion Racks'!$B332=B331,C331='Sectorizacion Racks'!$C332),D331+1,1)</f>
        <v>7</v>
      </c>
      <c r="E332" s="7" t="str">
        <f>+CONCATENATE('Sectorizacion Racks'!$C332,'Sectorizacion Racks'!$D332)</f>
        <v>A7</v>
      </c>
      <c r="F332" s="7" t="str">
        <f t="shared" si="1"/>
        <v>6A7</v>
      </c>
      <c r="G332" s="37">
        <v>36780.0</v>
      </c>
      <c r="H332" s="7" t="str">
        <f>IFERROR(VLOOKUP(G332,'Consulta Stock'!$E$2:$G$5087,3,0),"")</f>
        <v>GALLETAS</v>
      </c>
      <c r="I332" s="7" t="str">
        <f>IFERROR(VLOOKUP('Sectorizacion Racks'!$G332,'Consulta Stock'!$E$2:$F$5447,2,FALSE),"")</f>
        <v>TRITON Regular Naranja 30x116g CL 30x116g</v>
      </c>
      <c r="J332" s="37">
        <v>100.0</v>
      </c>
      <c r="K332" s="37"/>
      <c r="L332" s="41">
        <v>37316.0</v>
      </c>
      <c r="M332" s="7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 ht="15.75" customHeight="1">
      <c r="A333" s="42">
        <v>332.0</v>
      </c>
      <c r="B333" s="42">
        <v>6.0</v>
      </c>
      <c r="C333" s="42" t="s">
        <v>18</v>
      </c>
      <c r="D333" s="42">
        <f>IF(AND('Sectorizacion Racks'!$B333=B332,C332='Sectorizacion Racks'!$C333),D332+1,1)</f>
        <v>8</v>
      </c>
      <c r="E333" s="42" t="str">
        <f>+CONCATENATE('Sectorizacion Racks'!$C333,'Sectorizacion Racks'!$D333)</f>
        <v>A8</v>
      </c>
      <c r="F333" s="42" t="str">
        <f t="shared" si="1"/>
        <v>6A8</v>
      </c>
      <c r="G333" s="43"/>
      <c r="H333" s="42" t="str">
        <f>IFERROR(VLOOKUP(G333,'Consulta Stock'!$E$2:$G$5087,3,0),"")</f>
        <v/>
      </c>
      <c r="I333" s="42" t="str">
        <f>IFERROR(VLOOKUP('Sectorizacion Racks'!$G333,'Consulta Stock'!$E$2:$F$5447,2,FALSE),"")</f>
        <v/>
      </c>
      <c r="J333" s="43"/>
      <c r="K333" s="43"/>
      <c r="L333" s="44"/>
      <c r="M333" s="42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 ht="15.75" customHeight="1">
      <c r="A334" s="7">
        <v>333.0</v>
      </c>
      <c r="B334" s="7">
        <v>6.0</v>
      </c>
      <c r="C334" s="7" t="s">
        <v>18</v>
      </c>
      <c r="D334" s="7">
        <f>IF(AND('Sectorizacion Racks'!$B334=B333,C333='Sectorizacion Racks'!$C334),D333+1,1)</f>
        <v>9</v>
      </c>
      <c r="E334" s="7" t="str">
        <f>+CONCATENATE('Sectorizacion Racks'!$C334,'Sectorizacion Racks'!$D334)</f>
        <v>A9</v>
      </c>
      <c r="F334" s="7" t="str">
        <f t="shared" si="1"/>
        <v>6A9</v>
      </c>
      <c r="G334" s="37">
        <v>36800.0</v>
      </c>
      <c r="H334" s="7" t="str">
        <f>IFERROR(VLOOKUP(G334,'Consulta Stock'!$E$2:$G$5087,3,0),"")</f>
        <v>GALLETAS</v>
      </c>
      <c r="I334" s="7" t="str">
        <f>IFERROR(VLOOKUP('Sectorizacion Racks'!$G334,'Consulta Stock'!$E$2:$F$5447,2,FALSE),"")</f>
        <v>TRITON Regular Chocolate 30x116g CL 30x116g</v>
      </c>
      <c r="J334" s="37">
        <v>100.0</v>
      </c>
      <c r="K334" s="37"/>
      <c r="L334" s="41">
        <v>46508.0</v>
      </c>
      <c r="M334" s="7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 ht="15.75" customHeight="1">
      <c r="A335" s="42">
        <v>334.0</v>
      </c>
      <c r="B335" s="42">
        <v>6.0</v>
      </c>
      <c r="C335" s="42" t="s">
        <v>18</v>
      </c>
      <c r="D335" s="42">
        <f>IF(AND('Sectorizacion Racks'!$B335=B334,C334='Sectorizacion Racks'!$C335),D334+1,1)</f>
        <v>10</v>
      </c>
      <c r="E335" s="42" t="str">
        <f>+CONCATENATE('Sectorizacion Racks'!$C335,'Sectorizacion Racks'!$D335)</f>
        <v>A10</v>
      </c>
      <c r="F335" s="42" t="str">
        <f t="shared" si="1"/>
        <v>6A10</v>
      </c>
      <c r="G335" s="43">
        <v>36800.0</v>
      </c>
      <c r="H335" s="42" t="str">
        <f>IFERROR(VLOOKUP(G335,'Consulta Stock'!$E$2:$G$5087,3,0),"")</f>
        <v>GALLETAS</v>
      </c>
      <c r="I335" s="42" t="str">
        <f>IFERROR(VLOOKUP('Sectorizacion Racks'!$G335,'Consulta Stock'!$E$2:$F$5447,2,FALSE),"")</f>
        <v>TRITON Regular Chocolate 30x116g CL 30x116g</v>
      </c>
      <c r="J335" s="43">
        <v>100.0</v>
      </c>
      <c r="K335" s="43"/>
      <c r="L335" s="44">
        <v>46508.0</v>
      </c>
      <c r="M335" s="42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 ht="15.75" customHeight="1">
      <c r="A336" s="7">
        <v>335.0</v>
      </c>
      <c r="B336" s="7">
        <v>6.0</v>
      </c>
      <c r="C336" s="7" t="s">
        <v>18</v>
      </c>
      <c r="D336" s="7">
        <f>IF(AND('Sectorizacion Racks'!$B336=B335,C335='Sectorizacion Racks'!$C336),D335+1,1)</f>
        <v>11</v>
      </c>
      <c r="E336" s="7" t="str">
        <f>+CONCATENATE('Sectorizacion Racks'!$C336,'Sectorizacion Racks'!$D336)</f>
        <v>A11</v>
      </c>
      <c r="F336" s="7" t="str">
        <f t="shared" si="1"/>
        <v>6A11</v>
      </c>
      <c r="G336" s="37">
        <v>36800.0</v>
      </c>
      <c r="H336" s="7" t="str">
        <f>IFERROR(VLOOKUP(G336,'Consulta Stock'!$E$2:$G$5087,3,0),"")</f>
        <v>GALLETAS</v>
      </c>
      <c r="I336" s="7" t="str">
        <f>IFERROR(VLOOKUP('Sectorizacion Racks'!$G336,'Consulta Stock'!$E$2:$F$5447,2,FALSE),"")</f>
        <v>TRITON Regular Chocolate 30x116g CL 30x116g</v>
      </c>
      <c r="J336" s="37">
        <v>100.0</v>
      </c>
      <c r="K336" s="37"/>
      <c r="L336" s="41">
        <v>46508.0</v>
      </c>
      <c r="M336" s="7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 ht="15.75" customHeight="1">
      <c r="A337" s="42">
        <v>336.0</v>
      </c>
      <c r="B337" s="42">
        <v>6.0</v>
      </c>
      <c r="C337" s="42" t="s">
        <v>18</v>
      </c>
      <c r="D337" s="42">
        <f>IF(AND('Sectorizacion Racks'!$B337=B336,C336='Sectorizacion Racks'!$C337),D336+1,1)</f>
        <v>12</v>
      </c>
      <c r="E337" s="42" t="str">
        <f>+CONCATENATE('Sectorizacion Racks'!$C337,'Sectorizacion Racks'!$D337)</f>
        <v>A12</v>
      </c>
      <c r="F337" s="42" t="str">
        <f t="shared" si="1"/>
        <v>6A12</v>
      </c>
      <c r="G337" s="43">
        <v>36800.0</v>
      </c>
      <c r="H337" s="42" t="str">
        <f>IFERROR(VLOOKUP(G337,'Consulta Stock'!$E$2:$G$5087,3,0),"")</f>
        <v>GALLETAS</v>
      </c>
      <c r="I337" s="42" t="str">
        <f>IFERROR(VLOOKUP('Sectorizacion Racks'!$G337,'Consulta Stock'!$E$2:$F$5447,2,FALSE),"")</f>
        <v>TRITON Regular Chocolate 30x116g CL 30x116g</v>
      </c>
      <c r="J337" s="43">
        <v>100.0</v>
      </c>
      <c r="K337" s="43"/>
      <c r="L337" s="44">
        <v>46508.0</v>
      </c>
      <c r="M337" s="42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 ht="15.75" customHeight="1">
      <c r="A338" s="7">
        <v>337.0</v>
      </c>
      <c r="B338" s="7">
        <v>6.0</v>
      </c>
      <c r="C338" s="7" t="s">
        <v>18</v>
      </c>
      <c r="D338" s="7">
        <f>IF(AND('Sectorizacion Racks'!$B338=B337,C337='Sectorizacion Racks'!$C338),D337+1,1)</f>
        <v>13</v>
      </c>
      <c r="E338" s="7" t="str">
        <f>+CONCATENATE('Sectorizacion Racks'!$C338,'Sectorizacion Racks'!$D338)</f>
        <v>A13</v>
      </c>
      <c r="F338" s="7" t="str">
        <f t="shared" si="1"/>
        <v>6A13</v>
      </c>
      <c r="G338" s="37">
        <v>36800.0</v>
      </c>
      <c r="H338" s="7" t="str">
        <f>IFERROR(VLOOKUP(G338,'Consulta Stock'!$E$2:$G$5087,3,0),"")</f>
        <v>GALLETAS</v>
      </c>
      <c r="I338" s="7" t="str">
        <f>IFERROR(VLOOKUP('Sectorizacion Racks'!$G338,'Consulta Stock'!$E$2:$F$5447,2,FALSE),"")</f>
        <v>TRITON Regular Chocolate 30x116g CL 30x116g</v>
      </c>
      <c r="J338" s="37">
        <v>100.0</v>
      </c>
      <c r="K338" s="37"/>
      <c r="L338" s="41">
        <v>46508.0</v>
      </c>
      <c r="M338" s="7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 ht="15.75" customHeight="1">
      <c r="A339" s="42">
        <v>338.0</v>
      </c>
      <c r="B339" s="42">
        <v>6.0</v>
      </c>
      <c r="C339" s="42" t="s">
        <v>18</v>
      </c>
      <c r="D339" s="42">
        <f>IF(AND('Sectorizacion Racks'!$B339=B338,C338='Sectorizacion Racks'!$C339),D338+1,1)</f>
        <v>14</v>
      </c>
      <c r="E339" s="42" t="str">
        <f>+CONCATENATE('Sectorizacion Racks'!$C339,'Sectorizacion Racks'!$D339)</f>
        <v>A14</v>
      </c>
      <c r="F339" s="42" t="str">
        <f t="shared" si="1"/>
        <v>6A14</v>
      </c>
      <c r="G339" s="43">
        <v>36800.0</v>
      </c>
      <c r="H339" s="42" t="str">
        <f>IFERROR(VLOOKUP(G339,'Consulta Stock'!$E$2:$G$5087,3,0),"")</f>
        <v>GALLETAS</v>
      </c>
      <c r="I339" s="42" t="str">
        <f>IFERROR(VLOOKUP('Sectorizacion Racks'!$G339,'Consulta Stock'!$E$2:$F$5447,2,FALSE),"")</f>
        <v>TRITON Regular Chocolate 30x116g CL 30x116g</v>
      </c>
      <c r="J339" s="43">
        <v>100.0</v>
      </c>
      <c r="K339" s="43"/>
      <c r="L339" s="44">
        <v>46508.0</v>
      </c>
      <c r="M339" s="42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 ht="15.75" customHeight="1">
      <c r="A340" s="7">
        <v>339.0</v>
      </c>
      <c r="B340" s="7">
        <v>6.0</v>
      </c>
      <c r="C340" s="7" t="s">
        <v>18</v>
      </c>
      <c r="D340" s="7">
        <f>IF(AND('Sectorizacion Racks'!$B340=B339,C339='Sectorizacion Racks'!$C340),D339+1,1)</f>
        <v>15</v>
      </c>
      <c r="E340" s="7" t="str">
        <f>+CONCATENATE('Sectorizacion Racks'!$C340,'Sectorizacion Racks'!$D340)</f>
        <v>A15</v>
      </c>
      <c r="F340" s="7" t="str">
        <f t="shared" si="1"/>
        <v>6A15</v>
      </c>
      <c r="G340" s="37">
        <v>35890.0</v>
      </c>
      <c r="H340" s="7" t="str">
        <f>IFERROR(VLOOKUP(G340,'Consulta Stock'!$E$2:$G$5087,3,0),"")</f>
        <v>GALLETAS</v>
      </c>
      <c r="I340" s="7" t="str">
        <f>IFERROR(VLOOKUP('Sectorizacion Racks'!$G340,'Consulta Stock'!$E$2:$F$5447,2,FALSE),"")</f>
        <v>TRENCITOGalletaChocolateFilled 40x120gCL 40x120g</v>
      </c>
      <c r="J340" s="37">
        <v>56.0</v>
      </c>
      <c r="K340" s="37"/>
      <c r="L340" s="41">
        <v>46327.0</v>
      </c>
      <c r="M340" s="7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 ht="15.75" customHeight="1">
      <c r="A341" s="42">
        <v>340.0</v>
      </c>
      <c r="B341" s="42">
        <v>6.0</v>
      </c>
      <c r="C341" s="42" t="s">
        <v>18</v>
      </c>
      <c r="D341" s="42">
        <f>IF(AND('Sectorizacion Racks'!$B341=B340,C340='Sectorizacion Racks'!$C341),D340+1,1)</f>
        <v>16</v>
      </c>
      <c r="E341" s="42" t="str">
        <f>+CONCATENATE('Sectorizacion Racks'!$C341,'Sectorizacion Racks'!$D341)</f>
        <v>A16</v>
      </c>
      <c r="F341" s="42" t="str">
        <f t="shared" si="1"/>
        <v>6A16</v>
      </c>
      <c r="G341" s="43">
        <v>69780.0</v>
      </c>
      <c r="H341" s="42" t="str">
        <f>IFERROR(VLOOKUP(G341,'Consulta Stock'!$E$2:$G$5087,3,0),"")</f>
        <v>Lacteos Culinarios</v>
      </c>
      <c r="I341" s="42" t="str">
        <f>IFERROR(VLOOKUP('Sectorizacion Racks'!$G341,'Consulta Stock'!$E$2:$F$5447,2,FALSE),"")</f>
        <v>NESTLE EL MANJAR Bolsa 48x200g</v>
      </c>
      <c r="J341" s="43">
        <v>50.0</v>
      </c>
      <c r="K341" s="43"/>
      <c r="L341" s="44">
        <v>46478.0</v>
      </c>
      <c r="M341" s="42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 ht="15.75" customHeight="1">
      <c r="A342" s="7">
        <v>341.0</v>
      </c>
      <c r="B342" s="7">
        <v>6.0</v>
      </c>
      <c r="C342" s="7" t="s">
        <v>18</v>
      </c>
      <c r="D342" s="7">
        <f>IF(AND('Sectorizacion Racks'!$B342=B341,C341='Sectorizacion Racks'!$C342),D341+1,1)</f>
        <v>17</v>
      </c>
      <c r="E342" s="7" t="str">
        <f>+CONCATENATE('Sectorizacion Racks'!$C342,'Sectorizacion Racks'!$D342)</f>
        <v>A17</v>
      </c>
      <c r="F342" s="7" t="str">
        <f t="shared" si="1"/>
        <v>6A17</v>
      </c>
      <c r="G342" s="37">
        <v>1732.0</v>
      </c>
      <c r="H342" s="7" t="str">
        <f>IFERROR(VLOOKUP(G342,'Consulta Stock'!$E$2:$G$5087,3,0),"")</f>
        <v>Leche en Polvo</v>
      </c>
      <c r="I342" s="7" t="str">
        <f>IFERROR(VLOOKUP('Sectorizacion Racks'!$G342,'Consulta Stock'!$E$2:$F$5447,2,FALSE),"")</f>
        <v>NIDO Entera 6(20x25g) CL 6(20x25g)</v>
      </c>
      <c r="J342" s="37">
        <v>84.0</v>
      </c>
      <c r="K342" s="37"/>
      <c r="L342" s="41">
        <v>46600.0</v>
      </c>
      <c r="M342" s="7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 ht="15.75" customHeight="1">
      <c r="A343" s="42">
        <v>342.0</v>
      </c>
      <c r="B343" s="42">
        <v>6.0</v>
      </c>
      <c r="C343" s="42" t="s">
        <v>18</v>
      </c>
      <c r="D343" s="42">
        <f>IF(AND('Sectorizacion Racks'!$B343=B342,C342='Sectorizacion Racks'!$C343),D342+1,1)</f>
        <v>18</v>
      </c>
      <c r="E343" s="42" t="str">
        <f>+CONCATENATE('Sectorizacion Racks'!$C343,'Sectorizacion Racks'!$D343)</f>
        <v>A18</v>
      </c>
      <c r="F343" s="42" t="str">
        <f t="shared" si="1"/>
        <v>6A18</v>
      </c>
      <c r="G343" s="43">
        <v>69780.0</v>
      </c>
      <c r="H343" s="42" t="str">
        <f>IFERROR(VLOOKUP(G343,'Consulta Stock'!$E$2:$G$5087,3,0),"")</f>
        <v>Lacteos Culinarios</v>
      </c>
      <c r="I343" s="42" t="str">
        <f>IFERROR(VLOOKUP('Sectorizacion Racks'!$G343,'Consulta Stock'!$E$2:$F$5447,2,FALSE),"")</f>
        <v>NESTLE EL MANJAR Bolsa 48x200g</v>
      </c>
      <c r="J343" s="43">
        <v>75.0</v>
      </c>
      <c r="K343" s="43"/>
      <c r="L343" s="44">
        <v>46478.0</v>
      </c>
      <c r="M343" s="42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 ht="15.75" customHeight="1">
      <c r="A344" s="7">
        <v>343.0</v>
      </c>
      <c r="B344" s="7">
        <v>6.0</v>
      </c>
      <c r="C344" s="7" t="s">
        <v>18</v>
      </c>
      <c r="D344" s="7">
        <f>IF(AND('Sectorizacion Racks'!$B344=B343,C343='Sectorizacion Racks'!$C344),D343+1,1)</f>
        <v>19</v>
      </c>
      <c r="E344" s="7" t="str">
        <f>+CONCATENATE('Sectorizacion Racks'!$C344,'Sectorizacion Racks'!$D344)</f>
        <v>A19</v>
      </c>
      <c r="F344" s="7" t="str">
        <f t="shared" si="1"/>
        <v>6A19</v>
      </c>
      <c r="G344" s="37">
        <v>43020.0</v>
      </c>
      <c r="H344" s="7" t="str">
        <f>IFERROR(VLOOKUP(G344,'Consulta Stock'!$E$2:$G$5087,3,0),"")</f>
        <v>Lacteos Culinarios</v>
      </c>
      <c r="I344" s="7" t="str">
        <f>IFERROR(VLOOKUP('Sectorizacion Racks'!$G344,'Consulta Stock'!$E$2:$F$5447,2,FALSE),"")</f>
        <v>Manjar NESTLE El Manjar 24x500g</v>
      </c>
      <c r="J344" s="37">
        <v>66.0</v>
      </c>
      <c r="K344" s="37"/>
      <c r="L344" s="41">
        <v>46388.0</v>
      </c>
      <c r="M344" s="7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 ht="15.75" customHeight="1">
      <c r="A345" s="42">
        <v>344.0</v>
      </c>
      <c r="B345" s="42">
        <v>6.0</v>
      </c>
      <c r="C345" s="42" t="s">
        <v>18</v>
      </c>
      <c r="D345" s="42">
        <f>IF(AND('Sectorizacion Racks'!$B345=B344,C344='Sectorizacion Racks'!$C345),D344+1,1)</f>
        <v>20</v>
      </c>
      <c r="E345" s="42" t="str">
        <f>+CONCATENATE('Sectorizacion Racks'!$C345,'Sectorizacion Racks'!$D345)</f>
        <v>A20</v>
      </c>
      <c r="F345" s="42" t="str">
        <f t="shared" si="1"/>
        <v>6A20</v>
      </c>
      <c r="G345" s="43">
        <v>7270.0</v>
      </c>
      <c r="H345" s="42" t="str">
        <f>IFERROR(VLOOKUP(G345,'Consulta Stock'!$E$2:$G$5087,3,0),"")</f>
        <v>GALLETAS</v>
      </c>
      <c r="I345" s="42" t="str">
        <f>IFERROR(VLOOKUP('Sectorizacion Racks'!$G345,'Consulta Stock'!$E$2:$F$5447,2,FALSE),"")</f>
        <v>NESTLE MC KAY MiniGalletaCoco 42x40gN1CL</v>
      </c>
      <c r="J345" s="43">
        <v>100.0</v>
      </c>
      <c r="K345" s="43"/>
      <c r="L345" s="44">
        <v>46539.0</v>
      </c>
      <c r="M345" s="42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 ht="15.75" customHeight="1">
      <c r="A346" s="7">
        <v>345.0</v>
      </c>
      <c r="B346" s="7">
        <v>6.0</v>
      </c>
      <c r="C346" s="7" t="s">
        <v>18</v>
      </c>
      <c r="D346" s="7">
        <f>IF(AND('Sectorizacion Racks'!$B346=B345,C345='Sectorizacion Racks'!$C346),D345+1,1)</f>
        <v>21</v>
      </c>
      <c r="E346" s="7" t="str">
        <f>+CONCATENATE('Sectorizacion Racks'!$C346,'Sectorizacion Racks'!$D346)</f>
        <v>A21</v>
      </c>
      <c r="F346" s="7" t="str">
        <f t="shared" si="1"/>
        <v>6A21</v>
      </c>
      <c r="G346" s="37">
        <v>43020.0</v>
      </c>
      <c r="H346" s="7" t="str">
        <f>IFERROR(VLOOKUP(G346,'Consulta Stock'!$E$2:$G$5087,3,0),"")</f>
        <v>Lacteos Culinarios</v>
      </c>
      <c r="I346" s="7" t="str">
        <f>IFERROR(VLOOKUP('Sectorizacion Racks'!$G346,'Consulta Stock'!$E$2:$F$5447,2,FALSE),"")</f>
        <v>Manjar NESTLE El Manjar 24x500g</v>
      </c>
      <c r="J346" s="37">
        <v>66.0</v>
      </c>
      <c r="K346" s="37"/>
      <c r="L346" s="41">
        <v>46388.0</v>
      </c>
      <c r="M346" s="7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 ht="15.75" customHeight="1">
      <c r="A347" s="42">
        <v>346.0</v>
      </c>
      <c r="B347" s="42">
        <v>6.0</v>
      </c>
      <c r="C347" s="42" t="s">
        <v>18</v>
      </c>
      <c r="D347" s="42">
        <f>IF(AND('Sectorizacion Racks'!$B347=B346,C346='Sectorizacion Racks'!$C347),D346+1,1)</f>
        <v>22</v>
      </c>
      <c r="E347" s="42" t="str">
        <f>+CONCATENATE('Sectorizacion Racks'!$C347,'Sectorizacion Racks'!$D347)</f>
        <v>A22</v>
      </c>
      <c r="F347" s="42" t="str">
        <f t="shared" si="1"/>
        <v>6A22</v>
      </c>
      <c r="G347" s="43">
        <v>36800.0</v>
      </c>
      <c r="H347" s="42" t="str">
        <f>IFERROR(VLOOKUP(G347,'Consulta Stock'!$E$2:$G$5087,3,0),"")</f>
        <v>GALLETAS</v>
      </c>
      <c r="I347" s="42" t="str">
        <f>IFERROR(VLOOKUP('Sectorizacion Racks'!$G347,'Consulta Stock'!$E$2:$F$5447,2,FALSE),"")</f>
        <v>TRITON Regular Chocolate 30x116g CL 30x116g</v>
      </c>
      <c r="J347" s="43">
        <v>100.0</v>
      </c>
      <c r="K347" s="43"/>
      <c r="L347" s="44">
        <v>46478.0</v>
      </c>
      <c r="M347" s="42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 ht="15.75" customHeight="1">
      <c r="A348" s="7">
        <v>347.0</v>
      </c>
      <c r="B348" s="7">
        <v>6.0</v>
      </c>
      <c r="C348" s="7" t="s">
        <v>18</v>
      </c>
      <c r="D348" s="7">
        <f>IF(AND('Sectorizacion Racks'!$B348=B347,C347='Sectorizacion Racks'!$C348),D347+1,1)</f>
        <v>23</v>
      </c>
      <c r="E348" s="7" t="str">
        <f>+CONCATENATE('Sectorizacion Racks'!$C348,'Sectorizacion Racks'!$D348)</f>
        <v>A23</v>
      </c>
      <c r="F348" s="7" t="str">
        <f t="shared" si="1"/>
        <v>6A23</v>
      </c>
      <c r="G348" s="37">
        <v>43020.0</v>
      </c>
      <c r="H348" s="7" t="str">
        <f>IFERROR(VLOOKUP(G348,'Consulta Stock'!$E$2:$G$5087,3,0),"")</f>
        <v>Lacteos Culinarios</v>
      </c>
      <c r="I348" s="7" t="str">
        <f>IFERROR(VLOOKUP('Sectorizacion Racks'!$G348,'Consulta Stock'!$E$2:$F$5447,2,FALSE),"")</f>
        <v>Manjar NESTLE El Manjar 24x500g</v>
      </c>
      <c r="J348" s="37">
        <v>66.0</v>
      </c>
      <c r="K348" s="37"/>
      <c r="L348" s="41">
        <v>46478.0</v>
      </c>
      <c r="M348" s="7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 ht="15.75" customHeight="1">
      <c r="A349" s="42">
        <v>348.0</v>
      </c>
      <c r="B349" s="42">
        <v>6.0</v>
      </c>
      <c r="C349" s="42" t="s">
        <v>18</v>
      </c>
      <c r="D349" s="42">
        <f>IF(AND('Sectorizacion Racks'!$B349=B348,C348='Sectorizacion Racks'!$C349),D348+1,1)</f>
        <v>24</v>
      </c>
      <c r="E349" s="42" t="str">
        <f>+CONCATENATE('Sectorizacion Racks'!$C349,'Sectorizacion Racks'!$D349)</f>
        <v>A24</v>
      </c>
      <c r="F349" s="42" t="str">
        <f t="shared" si="1"/>
        <v>6A24</v>
      </c>
      <c r="G349" s="43">
        <v>88820.0</v>
      </c>
      <c r="H349" s="42" t="str">
        <f>IFERROR(VLOOKUP(G349,'Consulta Stock'!$E$2:$G$5087,3,0),"")</f>
        <v>GALLETAS</v>
      </c>
      <c r="I349" s="42" t="str">
        <f>IFERROR(VLOOKUP('Sectorizacion Racks'!$G349,'Consulta Stock'!$E$2:$F$5447,2,FALSE),"")</f>
        <v>Galleta chip KUKY Mini 42 x 40 GRM</v>
      </c>
      <c r="J349" s="43">
        <v>70.0</v>
      </c>
      <c r="K349" s="43"/>
      <c r="L349" s="44">
        <v>46539.0</v>
      </c>
      <c r="M349" s="42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 ht="15.75" customHeight="1">
      <c r="A350" s="7">
        <v>349.0</v>
      </c>
      <c r="B350" s="7">
        <v>6.0</v>
      </c>
      <c r="C350" s="7" t="s">
        <v>249</v>
      </c>
      <c r="D350" s="7">
        <f>IF(AND('Sectorizacion Racks'!$B350=B349,C349='Sectorizacion Racks'!$C350),D349+1,1)</f>
        <v>1</v>
      </c>
      <c r="E350" s="7" t="str">
        <f>+CONCATENATE('Sectorizacion Racks'!$C350,'Sectorizacion Racks'!$D350)</f>
        <v>B1</v>
      </c>
      <c r="F350" s="7" t="str">
        <f t="shared" si="1"/>
        <v>6B1</v>
      </c>
      <c r="G350" s="37"/>
      <c r="H350" s="7" t="str">
        <f>IFERROR(VLOOKUP(G350,'Consulta Stock'!$E$2:$G$5087,3,0),"")</f>
        <v/>
      </c>
      <c r="I350" s="7" t="str">
        <f>IFERROR(VLOOKUP('Sectorizacion Racks'!$G350,'Consulta Stock'!$E$2:$F$5447,2,FALSE),"")</f>
        <v/>
      </c>
      <c r="J350" s="37"/>
      <c r="K350" s="37"/>
      <c r="L350" s="41"/>
      <c r="M350" s="7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 ht="15.75" customHeight="1">
      <c r="A351" s="42">
        <v>350.0</v>
      </c>
      <c r="B351" s="42">
        <v>6.0</v>
      </c>
      <c r="C351" s="42" t="s">
        <v>249</v>
      </c>
      <c r="D351" s="42">
        <f>IF(AND('Sectorizacion Racks'!$B351=B350,C350='Sectorizacion Racks'!$C351),D350+1,1)</f>
        <v>2</v>
      </c>
      <c r="E351" s="42" t="str">
        <f>+CONCATENATE('Sectorizacion Racks'!$C351,'Sectorizacion Racks'!$D351)</f>
        <v>B2</v>
      </c>
      <c r="F351" s="42" t="str">
        <f t="shared" si="1"/>
        <v>6B2</v>
      </c>
      <c r="G351" s="43"/>
      <c r="H351" s="42" t="str">
        <f>IFERROR(VLOOKUP(G351,'Consulta Stock'!$E$2:$G$5087,3,0),"")</f>
        <v/>
      </c>
      <c r="I351" s="42" t="str">
        <f>IFERROR(VLOOKUP('Sectorizacion Racks'!$G351,'Consulta Stock'!$E$2:$F$5447,2,FALSE),"")</f>
        <v/>
      </c>
      <c r="J351" s="43"/>
      <c r="K351" s="43"/>
      <c r="L351" s="44"/>
      <c r="M351" s="42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 ht="15.75" customHeight="1">
      <c r="A352" s="7">
        <v>351.0</v>
      </c>
      <c r="B352" s="7">
        <v>6.0</v>
      </c>
      <c r="C352" s="7" t="s">
        <v>249</v>
      </c>
      <c r="D352" s="7">
        <f>IF(AND('Sectorizacion Racks'!$B352=B351,C351='Sectorizacion Racks'!$C352),D351+1,1)</f>
        <v>3</v>
      </c>
      <c r="E352" s="7" t="str">
        <f>+CONCATENATE('Sectorizacion Racks'!$C352,'Sectorizacion Racks'!$D352)</f>
        <v>B3</v>
      </c>
      <c r="F352" s="7" t="str">
        <f t="shared" si="1"/>
        <v>6B3</v>
      </c>
      <c r="G352" s="37">
        <v>36760.0</v>
      </c>
      <c r="H352" s="7" t="str">
        <f>IFERROR(VLOOKUP(G352,'Consulta Stock'!$E$2:$G$5087,3,0),"")</f>
        <v>GALLETAS</v>
      </c>
      <c r="I352" s="7" t="str">
        <f>IFERROR(VLOOKUP('Sectorizacion Racks'!$G352,'Consulta Stock'!$E$2:$F$5447,2,FALSE),"")</f>
        <v>TRITON Regular Vainilla 30x116g CL 30x116g</v>
      </c>
      <c r="J352" s="37">
        <v>100.0</v>
      </c>
      <c r="K352" s="37"/>
      <c r="L352" s="41">
        <v>46447.0</v>
      </c>
      <c r="M352" s="7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 ht="15.75" customHeight="1">
      <c r="A353" s="42">
        <v>352.0</v>
      </c>
      <c r="B353" s="42">
        <v>6.0</v>
      </c>
      <c r="C353" s="42" t="s">
        <v>249</v>
      </c>
      <c r="D353" s="42">
        <f>IF(AND('Sectorizacion Racks'!$B353=B352,C352='Sectorizacion Racks'!$C353),D352+1,1)</f>
        <v>4</v>
      </c>
      <c r="E353" s="42" t="str">
        <f>+CONCATENATE('Sectorizacion Racks'!$C353,'Sectorizacion Racks'!$D353)</f>
        <v>B4</v>
      </c>
      <c r="F353" s="42" t="str">
        <f t="shared" si="1"/>
        <v>6B4</v>
      </c>
      <c r="G353" s="43">
        <v>36760.0</v>
      </c>
      <c r="H353" s="42" t="str">
        <f>IFERROR(VLOOKUP(G353,'Consulta Stock'!$E$2:$G$5087,3,0),"")</f>
        <v>GALLETAS</v>
      </c>
      <c r="I353" s="42" t="str">
        <f>IFERROR(VLOOKUP('Sectorizacion Racks'!$G353,'Consulta Stock'!$E$2:$F$5447,2,FALSE),"")</f>
        <v>TRITON Regular Vainilla 30x116g CL 30x116g</v>
      </c>
      <c r="J353" s="43">
        <v>100.0</v>
      </c>
      <c r="K353" s="43"/>
      <c r="L353" s="44">
        <v>46478.0</v>
      </c>
      <c r="M353" s="42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 ht="15.75" customHeight="1">
      <c r="A354" s="7">
        <v>353.0</v>
      </c>
      <c r="B354" s="7">
        <v>6.0</v>
      </c>
      <c r="C354" s="7" t="s">
        <v>249</v>
      </c>
      <c r="D354" s="7">
        <f>IF(AND('Sectorizacion Racks'!$B354=B353,C353='Sectorizacion Racks'!$C354),D353+1,1)</f>
        <v>5</v>
      </c>
      <c r="E354" s="7" t="str">
        <f>+CONCATENATE('Sectorizacion Racks'!$C354,'Sectorizacion Racks'!$D354)</f>
        <v>B5</v>
      </c>
      <c r="F354" s="7" t="str">
        <f t="shared" si="1"/>
        <v>6B5</v>
      </c>
      <c r="G354" s="37">
        <v>36800.0</v>
      </c>
      <c r="H354" s="7" t="str">
        <f>IFERROR(VLOOKUP(G354,'Consulta Stock'!$E$2:$G$5087,3,0),"")</f>
        <v>GALLETAS</v>
      </c>
      <c r="I354" s="7" t="str">
        <f>IFERROR(VLOOKUP('Sectorizacion Racks'!$G354,'Consulta Stock'!$E$2:$F$5447,2,FALSE),"")</f>
        <v>TRITON Regular Chocolate 30x116g CL 30x116g</v>
      </c>
      <c r="J354" s="37">
        <v>100.0</v>
      </c>
      <c r="K354" s="37"/>
      <c r="L354" s="41">
        <v>46508.0</v>
      </c>
      <c r="M354" s="7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 ht="15.75" customHeight="1">
      <c r="A355" s="42">
        <v>354.0</v>
      </c>
      <c r="B355" s="42">
        <v>6.0</v>
      </c>
      <c r="C355" s="42" t="s">
        <v>249</v>
      </c>
      <c r="D355" s="42">
        <f>IF(AND('Sectorizacion Racks'!$B355=B354,C354='Sectorizacion Racks'!$C355),D354+1,1)</f>
        <v>6</v>
      </c>
      <c r="E355" s="42" t="str">
        <f>+CONCATENATE('Sectorizacion Racks'!$C355,'Sectorizacion Racks'!$D355)</f>
        <v>B6</v>
      </c>
      <c r="F355" s="42" t="str">
        <f t="shared" si="1"/>
        <v>6B6</v>
      </c>
      <c r="G355" s="43">
        <v>36760.0</v>
      </c>
      <c r="H355" s="42" t="str">
        <f>IFERROR(VLOOKUP(G355,'Consulta Stock'!$E$2:$G$5087,3,0),"")</f>
        <v>GALLETAS</v>
      </c>
      <c r="I355" s="42" t="str">
        <f>IFERROR(VLOOKUP('Sectorizacion Racks'!$G355,'Consulta Stock'!$E$2:$F$5447,2,FALSE),"")</f>
        <v>TRITON Regular Vainilla 30x116g CL 30x116g</v>
      </c>
      <c r="J355" s="43">
        <v>100.0</v>
      </c>
      <c r="K355" s="43"/>
      <c r="L355" s="44">
        <v>46478.0</v>
      </c>
      <c r="M355" s="42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 ht="15.75" customHeight="1">
      <c r="A356" s="7">
        <v>355.0</v>
      </c>
      <c r="B356" s="7">
        <v>6.0</v>
      </c>
      <c r="C356" s="7" t="s">
        <v>249</v>
      </c>
      <c r="D356" s="7">
        <f>IF(AND('Sectorizacion Racks'!$B356=B355,C355='Sectorizacion Racks'!$C356),D355+1,1)</f>
        <v>7</v>
      </c>
      <c r="E356" s="7" t="str">
        <f>+CONCATENATE('Sectorizacion Racks'!$C356,'Sectorizacion Racks'!$D356)</f>
        <v>B7</v>
      </c>
      <c r="F356" s="7" t="str">
        <f t="shared" si="1"/>
        <v>6B7</v>
      </c>
      <c r="G356" s="37"/>
      <c r="H356" s="7" t="str">
        <f>IFERROR(VLOOKUP(G356,'Consulta Stock'!$E$2:$G$5087,3,0),"")</f>
        <v/>
      </c>
      <c r="I356" s="7" t="str">
        <f>IFERROR(VLOOKUP('Sectorizacion Racks'!$G356,'Consulta Stock'!$E$2:$F$5447,2,FALSE),"")</f>
        <v/>
      </c>
      <c r="J356" s="37"/>
      <c r="K356" s="37"/>
      <c r="L356" s="41"/>
      <c r="M356" s="7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 ht="15.75" customHeight="1">
      <c r="A357" s="42">
        <v>356.0</v>
      </c>
      <c r="B357" s="42">
        <v>6.0</v>
      </c>
      <c r="C357" s="42" t="s">
        <v>249</v>
      </c>
      <c r="D357" s="42">
        <f>IF(AND('Sectorizacion Racks'!$B357=B356,C356='Sectorizacion Racks'!$C357),D356+1,1)</f>
        <v>8</v>
      </c>
      <c r="E357" s="42" t="str">
        <f>+CONCATENATE('Sectorizacion Racks'!$C357,'Sectorizacion Racks'!$D357)</f>
        <v>B8</v>
      </c>
      <c r="F357" s="42" t="str">
        <f t="shared" si="1"/>
        <v>6B8</v>
      </c>
      <c r="G357" s="43">
        <v>36760.0</v>
      </c>
      <c r="H357" s="42" t="str">
        <f>IFERROR(VLOOKUP(G357,'Consulta Stock'!$E$2:$G$5087,3,0),"")</f>
        <v>GALLETAS</v>
      </c>
      <c r="I357" s="42" t="str">
        <f>IFERROR(VLOOKUP('Sectorizacion Racks'!$G357,'Consulta Stock'!$E$2:$F$5447,2,FALSE),"")</f>
        <v>TRITON Regular Vainilla 30x116g CL 30x116g</v>
      </c>
      <c r="J357" s="43">
        <v>100.0</v>
      </c>
      <c r="K357" s="43"/>
      <c r="L357" s="44">
        <v>46478.0</v>
      </c>
      <c r="M357" s="42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 ht="15.75" customHeight="1">
      <c r="A358" s="7">
        <v>357.0</v>
      </c>
      <c r="B358" s="7">
        <v>6.0</v>
      </c>
      <c r="C358" s="7" t="s">
        <v>249</v>
      </c>
      <c r="D358" s="7">
        <f>IF(AND('Sectorizacion Racks'!$B358=B357,C357='Sectorizacion Racks'!$C358),D357+1,1)</f>
        <v>9</v>
      </c>
      <c r="E358" s="7" t="str">
        <f>+CONCATENATE('Sectorizacion Racks'!$C358,'Sectorizacion Racks'!$D358)</f>
        <v>B9</v>
      </c>
      <c r="F358" s="7" t="str">
        <f t="shared" si="1"/>
        <v>6B9</v>
      </c>
      <c r="G358" s="37">
        <v>36760.0</v>
      </c>
      <c r="H358" s="7" t="str">
        <f>IFERROR(VLOOKUP(G358,'Consulta Stock'!$E$2:$G$5087,3,0),"")</f>
        <v>GALLETAS</v>
      </c>
      <c r="I358" s="7" t="str">
        <f>IFERROR(VLOOKUP('Sectorizacion Racks'!$G358,'Consulta Stock'!$E$2:$F$5447,2,FALSE),"")</f>
        <v>TRITON Regular Vainilla 30x116g CL 30x116g</v>
      </c>
      <c r="J358" s="37">
        <v>100.0</v>
      </c>
      <c r="K358" s="37"/>
      <c r="L358" s="41">
        <v>46447.0</v>
      </c>
      <c r="M358" s="7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 ht="15.75" customHeight="1">
      <c r="A359" s="42">
        <v>358.0</v>
      </c>
      <c r="B359" s="42">
        <v>6.0</v>
      </c>
      <c r="C359" s="42" t="s">
        <v>249</v>
      </c>
      <c r="D359" s="42">
        <f>IF(AND('Sectorizacion Racks'!$B359=B358,C358='Sectorizacion Racks'!$C359),D358+1,1)</f>
        <v>10</v>
      </c>
      <c r="E359" s="42" t="str">
        <f>+CONCATENATE('Sectorizacion Racks'!$C359,'Sectorizacion Racks'!$D359)</f>
        <v>B10</v>
      </c>
      <c r="F359" s="42" t="str">
        <f t="shared" si="1"/>
        <v>6B10</v>
      </c>
      <c r="G359" s="43">
        <v>36760.0</v>
      </c>
      <c r="H359" s="42" t="str">
        <f>IFERROR(VLOOKUP(G359,'Consulta Stock'!$E$2:$G$5087,3,0),"")</f>
        <v>GALLETAS</v>
      </c>
      <c r="I359" s="42" t="str">
        <f>IFERROR(VLOOKUP('Sectorizacion Racks'!$G359,'Consulta Stock'!$E$2:$F$5447,2,FALSE),"")</f>
        <v>TRITON Regular Vainilla 30x116g CL 30x116g</v>
      </c>
      <c r="J359" s="43">
        <v>100.0</v>
      </c>
      <c r="K359" s="43"/>
      <c r="L359" s="44">
        <v>46447.0</v>
      </c>
      <c r="M359" s="42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 ht="15.75" customHeight="1">
      <c r="A360" s="7">
        <v>359.0</v>
      </c>
      <c r="B360" s="7">
        <v>6.0</v>
      </c>
      <c r="C360" s="7" t="s">
        <v>249</v>
      </c>
      <c r="D360" s="7">
        <f>IF(AND('Sectorizacion Racks'!$B360=B359,C359='Sectorizacion Racks'!$C360),D359+1,1)</f>
        <v>11</v>
      </c>
      <c r="E360" s="7" t="str">
        <f>+CONCATENATE('Sectorizacion Racks'!$C360,'Sectorizacion Racks'!$D360)</f>
        <v>B11</v>
      </c>
      <c r="F360" s="7" t="str">
        <f t="shared" si="1"/>
        <v>6B11</v>
      </c>
      <c r="G360" s="37">
        <v>36850.0</v>
      </c>
      <c r="H360" s="7" t="str">
        <f>IFERROR(VLOOKUP(G360,'Consulta Stock'!$E$2:$G$5087,3,0),"")</f>
        <v>GALLETAS</v>
      </c>
      <c r="I360" s="7" t="str">
        <f>IFERROR(VLOOKUP('Sectorizacion Racks'!$G360,'Consulta Stock'!$E$2:$F$5447,2,FALSE),"")</f>
        <v>TRITON Regular Frutilla 30x116g CL 30x116g</v>
      </c>
      <c r="J360" s="37">
        <v>100.0</v>
      </c>
      <c r="K360" s="37"/>
      <c r="L360" s="41">
        <v>46478.0</v>
      </c>
      <c r="M360" s="7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 ht="15.75" customHeight="1">
      <c r="A361" s="42">
        <v>360.0</v>
      </c>
      <c r="B361" s="42">
        <v>6.0</v>
      </c>
      <c r="C361" s="42" t="s">
        <v>249</v>
      </c>
      <c r="D361" s="42">
        <f>IF(AND('Sectorizacion Racks'!$B361=B360,C360='Sectorizacion Racks'!$C361),D360+1,1)</f>
        <v>12</v>
      </c>
      <c r="E361" s="42" t="str">
        <f>+CONCATENATE('Sectorizacion Racks'!$C361,'Sectorizacion Racks'!$D361)</f>
        <v>B12</v>
      </c>
      <c r="F361" s="42" t="str">
        <f t="shared" si="1"/>
        <v>6B12</v>
      </c>
      <c r="G361" s="43">
        <v>36850.0</v>
      </c>
      <c r="H361" s="42" t="str">
        <f>IFERROR(VLOOKUP(G361,'Consulta Stock'!$E$2:$G$5087,3,0),"")</f>
        <v>GALLETAS</v>
      </c>
      <c r="I361" s="42" t="str">
        <f>IFERROR(VLOOKUP('Sectorizacion Racks'!$G361,'Consulta Stock'!$E$2:$F$5447,2,FALSE),"")</f>
        <v>TRITON Regular Frutilla 30x116g CL 30x116g</v>
      </c>
      <c r="J361" s="43">
        <v>100.0</v>
      </c>
      <c r="K361" s="43"/>
      <c r="L361" s="44">
        <v>46478.0</v>
      </c>
      <c r="M361" s="42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 ht="15.75" customHeight="1">
      <c r="A362" s="7">
        <v>361.0</v>
      </c>
      <c r="B362" s="7">
        <v>6.0</v>
      </c>
      <c r="C362" s="7" t="s">
        <v>249</v>
      </c>
      <c r="D362" s="7">
        <f>IF(AND('Sectorizacion Racks'!$B362=B361,C361='Sectorizacion Racks'!$C362),D361+1,1)</f>
        <v>13</v>
      </c>
      <c r="E362" s="7" t="str">
        <f>+CONCATENATE('Sectorizacion Racks'!$C362,'Sectorizacion Racks'!$D362)</f>
        <v>B13</v>
      </c>
      <c r="F362" s="7" t="str">
        <f t="shared" si="1"/>
        <v>6B13</v>
      </c>
      <c r="G362" s="37">
        <v>36760.0</v>
      </c>
      <c r="H362" s="7" t="str">
        <f>IFERROR(VLOOKUP(G362,'Consulta Stock'!$E$2:$G$5087,3,0),"")</f>
        <v>GALLETAS</v>
      </c>
      <c r="I362" s="7" t="str">
        <f>IFERROR(VLOOKUP('Sectorizacion Racks'!$G362,'Consulta Stock'!$E$2:$F$5447,2,FALSE),"")</f>
        <v>TRITON Regular Vainilla 30x116g CL 30x116g</v>
      </c>
      <c r="J362" s="37">
        <v>100.0</v>
      </c>
      <c r="K362" s="37"/>
      <c r="L362" s="41">
        <v>46447.0</v>
      </c>
      <c r="M362" s="7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 ht="15.75" customHeight="1">
      <c r="A363" s="42">
        <v>362.0</v>
      </c>
      <c r="B363" s="42">
        <v>6.0</v>
      </c>
      <c r="C363" s="42" t="s">
        <v>249</v>
      </c>
      <c r="D363" s="42">
        <f>IF(AND('Sectorizacion Racks'!$B363=B362,C362='Sectorizacion Racks'!$C363),D362+1,1)</f>
        <v>14</v>
      </c>
      <c r="E363" s="42" t="str">
        <f>+CONCATENATE('Sectorizacion Racks'!$C363,'Sectorizacion Racks'!$D363)</f>
        <v>B14</v>
      </c>
      <c r="F363" s="42" t="str">
        <f t="shared" si="1"/>
        <v>6B14</v>
      </c>
      <c r="G363" s="43">
        <v>36840.0</v>
      </c>
      <c r="H363" s="42" t="str">
        <f>IFERROR(VLOOKUP(G363,'Consulta Stock'!$E$2:$G$5087,3,0),"")</f>
        <v>GALLETAS</v>
      </c>
      <c r="I363" s="42" t="str">
        <f>IFERROR(VLOOKUP('Sectorizacion Racks'!$G363,'Consulta Stock'!$E$2:$F$5447,2,FALSE),"")</f>
        <v>TRITON Regular ChocoWhite 30x116g CL 30x116g</v>
      </c>
      <c r="J363" s="43">
        <v>100.0</v>
      </c>
      <c r="K363" s="43"/>
      <c r="L363" s="44">
        <v>46419.0</v>
      </c>
      <c r="M363" s="42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 ht="15.75" customHeight="1">
      <c r="A364" s="7">
        <v>363.0</v>
      </c>
      <c r="B364" s="7">
        <v>6.0</v>
      </c>
      <c r="C364" s="7" t="s">
        <v>249</v>
      </c>
      <c r="D364" s="7">
        <f>IF(AND('Sectorizacion Racks'!$B364=B363,C363='Sectorizacion Racks'!$C364),D363+1,1)</f>
        <v>15</v>
      </c>
      <c r="E364" s="7" t="str">
        <f>+CONCATENATE('Sectorizacion Racks'!$C364,'Sectorizacion Racks'!$D364)</f>
        <v>B15</v>
      </c>
      <c r="F364" s="7" t="str">
        <f t="shared" si="1"/>
        <v>6B15</v>
      </c>
      <c r="G364" s="37"/>
      <c r="H364" s="7" t="str">
        <f>IFERROR(VLOOKUP(G364,'Consulta Stock'!$E$2:$G$5087,3,0),"")</f>
        <v/>
      </c>
      <c r="I364" s="7" t="str">
        <f>IFERROR(VLOOKUP('Sectorizacion Racks'!$G364,'Consulta Stock'!$E$2:$F$5447,2,FALSE),"")</f>
        <v/>
      </c>
      <c r="J364" s="37"/>
      <c r="K364" s="37"/>
      <c r="L364" s="41"/>
      <c r="M364" s="7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 ht="15.75" customHeight="1">
      <c r="A365" s="42">
        <v>364.0</v>
      </c>
      <c r="B365" s="42">
        <v>6.0</v>
      </c>
      <c r="C365" s="42" t="s">
        <v>249</v>
      </c>
      <c r="D365" s="42">
        <f>IF(AND('Sectorizacion Racks'!$B365=B364,C364='Sectorizacion Racks'!$C365),D364+1,1)</f>
        <v>16</v>
      </c>
      <c r="E365" s="42" t="str">
        <f>+CONCATENATE('Sectorizacion Racks'!$C365,'Sectorizacion Racks'!$D365)</f>
        <v>B16</v>
      </c>
      <c r="F365" s="42" t="str">
        <f t="shared" si="1"/>
        <v>6B16</v>
      </c>
      <c r="G365" s="43">
        <v>88820.0</v>
      </c>
      <c r="H365" s="42" t="str">
        <f>IFERROR(VLOOKUP(G365,'Consulta Stock'!$E$2:$G$5087,3,0),"")</f>
        <v>GALLETAS</v>
      </c>
      <c r="I365" s="42" t="str">
        <f>IFERROR(VLOOKUP('Sectorizacion Racks'!$G365,'Consulta Stock'!$E$2:$F$5447,2,FALSE),"")</f>
        <v>Galleta chip KUKY Mini 42 x 40 GRM</v>
      </c>
      <c r="J365" s="43">
        <v>70.0</v>
      </c>
      <c r="K365" s="43"/>
      <c r="L365" s="44">
        <v>46539.0</v>
      </c>
      <c r="M365" s="42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 ht="15.75" customHeight="1">
      <c r="A366" s="7">
        <v>365.0</v>
      </c>
      <c r="B366" s="7">
        <v>6.0</v>
      </c>
      <c r="C366" s="7" t="s">
        <v>249</v>
      </c>
      <c r="D366" s="7">
        <f>IF(AND('Sectorizacion Racks'!$B366=B365,C365='Sectorizacion Racks'!$C366),D365+1,1)</f>
        <v>17</v>
      </c>
      <c r="E366" s="7" t="str">
        <f>+CONCATENATE('Sectorizacion Racks'!$C366,'Sectorizacion Racks'!$D366)</f>
        <v>B17</v>
      </c>
      <c r="F366" s="7" t="str">
        <f t="shared" si="1"/>
        <v>6B17</v>
      </c>
      <c r="G366" s="37">
        <v>88820.0</v>
      </c>
      <c r="H366" s="7" t="str">
        <f>IFERROR(VLOOKUP(G366,'Consulta Stock'!$E$2:$G$5087,3,0),"")</f>
        <v>GALLETAS</v>
      </c>
      <c r="I366" s="7" t="str">
        <f>IFERROR(VLOOKUP('Sectorizacion Racks'!$G366,'Consulta Stock'!$E$2:$F$5447,2,FALSE),"")</f>
        <v>Galleta chip KUKY Mini 42 x 40 GRM</v>
      </c>
      <c r="J366" s="37">
        <v>70.0</v>
      </c>
      <c r="K366" s="37"/>
      <c r="L366" s="41">
        <v>46539.0</v>
      </c>
      <c r="M366" s="7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 ht="15.75" customHeight="1">
      <c r="A367" s="42">
        <v>366.0</v>
      </c>
      <c r="B367" s="42">
        <v>6.0</v>
      </c>
      <c r="C367" s="42" t="s">
        <v>249</v>
      </c>
      <c r="D367" s="42">
        <f>IF(AND('Sectorizacion Racks'!$B367=B366,C366='Sectorizacion Racks'!$C367),D366+1,1)</f>
        <v>18</v>
      </c>
      <c r="E367" s="42" t="str">
        <f>+CONCATENATE('Sectorizacion Racks'!$C367,'Sectorizacion Racks'!$D367)</f>
        <v>B18</v>
      </c>
      <c r="F367" s="42" t="str">
        <f t="shared" si="1"/>
        <v>6B18</v>
      </c>
      <c r="G367" s="43">
        <v>88820.0</v>
      </c>
      <c r="H367" s="42" t="str">
        <f>IFERROR(VLOOKUP(G367,'Consulta Stock'!$E$2:$G$5087,3,0),"")</f>
        <v>GALLETAS</v>
      </c>
      <c r="I367" s="42" t="str">
        <f>IFERROR(VLOOKUP('Sectorizacion Racks'!$G367,'Consulta Stock'!$E$2:$F$5447,2,FALSE),"")</f>
        <v>Galleta chip KUKY Mini 42 x 40 GRM</v>
      </c>
      <c r="J367" s="43">
        <v>70.0</v>
      </c>
      <c r="K367" s="43"/>
      <c r="L367" s="44">
        <v>46539.0</v>
      </c>
      <c r="M367" s="42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 ht="15.75" customHeight="1">
      <c r="A368" s="7">
        <v>367.0</v>
      </c>
      <c r="B368" s="7">
        <v>6.0</v>
      </c>
      <c r="C368" s="7" t="s">
        <v>249</v>
      </c>
      <c r="D368" s="7">
        <f>IF(AND('Sectorizacion Racks'!$B368=B367,C367='Sectorizacion Racks'!$C368),D367+1,1)</f>
        <v>19</v>
      </c>
      <c r="E368" s="7" t="str">
        <f>+CONCATENATE('Sectorizacion Racks'!$C368,'Sectorizacion Racks'!$D368)</f>
        <v>B19</v>
      </c>
      <c r="F368" s="7" t="str">
        <f t="shared" si="1"/>
        <v>6B19</v>
      </c>
      <c r="G368" s="37">
        <v>88820.0</v>
      </c>
      <c r="H368" s="7" t="str">
        <f>IFERROR(VLOOKUP(G368,'Consulta Stock'!$E$2:$G$5087,3,0),"")</f>
        <v>GALLETAS</v>
      </c>
      <c r="I368" s="7" t="str">
        <f>IFERROR(VLOOKUP('Sectorizacion Racks'!$G368,'Consulta Stock'!$E$2:$F$5447,2,FALSE),"")</f>
        <v>Galleta chip KUKY Mini 42 x 40 GRM</v>
      </c>
      <c r="J368" s="37">
        <v>70.0</v>
      </c>
      <c r="K368" s="37"/>
      <c r="L368" s="41">
        <v>46539.0</v>
      </c>
      <c r="M368" s="7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 ht="15.75" customHeight="1">
      <c r="A369" s="42">
        <v>368.0</v>
      </c>
      <c r="B369" s="42">
        <v>6.0</v>
      </c>
      <c r="C369" s="42" t="s">
        <v>249</v>
      </c>
      <c r="D369" s="42">
        <f>IF(AND('Sectorizacion Racks'!$B369=B368,C368='Sectorizacion Racks'!$C369),D368+1,1)</f>
        <v>20</v>
      </c>
      <c r="E369" s="42" t="str">
        <f>+CONCATENATE('Sectorizacion Racks'!$C369,'Sectorizacion Racks'!$D369)</f>
        <v>B20</v>
      </c>
      <c r="F369" s="42" t="str">
        <f t="shared" si="1"/>
        <v>6B20</v>
      </c>
      <c r="G369" s="43">
        <v>88820.0</v>
      </c>
      <c r="H369" s="42" t="str">
        <f>IFERROR(VLOOKUP(G369,'Consulta Stock'!$E$2:$G$5087,3,0),"")</f>
        <v>GALLETAS</v>
      </c>
      <c r="I369" s="42" t="str">
        <f>IFERROR(VLOOKUP('Sectorizacion Racks'!$G369,'Consulta Stock'!$E$2:$F$5447,2,FALSE),"")</f>
        <v>Galleta chip KUKY Mini 42 x 40 GRM</v>
      </c>
      <c r="J369" s="43">
        <v>70.0</v>
      </c>
      <c r="K369" s="43"/>
      <c r="L369" s="44">
        <v>46539.0</v>
      </c>
      <c r="M369" s="42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 ht="15.75" customHeight="1">
      <c r="A370" s="7">
        <v>369.0</v>
      </c>
      <c r="B370" s="7">
        <v>6.0</v>
      </c>
      <c r="C370" s="7" t="s">
        <v>249</v>
      </c>
      <c r="D370" s="7">
        <f>IF(AND('Sectorizacion Racks'!$B370=B369,C369='Sectorizacion Racks'!$C370),D369+1,1)</f>
        <v>21</v>
      </c>
      <c r="E370" s="7" t="str">
        <f>+CONCATENATE('Sectorizacion Racks'!$C370,'Sectorizacion Racks'!$D370)</f>
        <v>B21</v>
      </c>
      <c r="F370" s="7" t="str">
        <f t="shared" si="1"/>
        <v>6B21</v>
      </c>
      <c r="G370" s="37">
        <v>88820.0</v>
      </c>
      <c r="H370" s="7" t="str">
        <f>IFERROR(VLOOKUP(G370,'Consulta Stock'!$E$2:$G$5087,3,0),"")</f>
        <v>GALLETAS</v>
      </c>
      <c r="I370" s="7" t="str">
        <f>IFERROR(VLOOKUP('Sectorizacion Racks'!$G370,'Consulta Stock'!$E$2:$F$5447,2,FALSE),"")</f>
        <v>Galleta chip KUKY Mini 42 x 40 GRM</v>
      </c>
      <c r="J370" s="37">
        <v>70.0</v>
      </c>
      <c r="K370" s="37"/>
      <c r="L370" s="41">
        <v>46539.0</v>
      </c>
      <c r="M370" s="7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 ht="15.75" customHeight="1">
      <c r="A371" s="42">
        <v>370.0</v>
      </c>
      <c r="B371" s="42">
        <v>6.0</v>
      </c>
      <c r="C371" s="42" t="s">
        <v>249</v>
      </c>
      <c r="D371" s="42">
        <f>IF(AND('Sectorizacion Racks'!$B371=B370,C370='Sectorizacion Racks'!$C371),D370+1,1)</f>
        <v>22</v>
      </c>
      <c r="E371" s="42" t="str">
        <f>+CONCATENATE('Sectorizacion Racks'!$C371,'Sectorizacion Racks'!$D371)</f>
        <v>B22</v>
      </c>
      <c r="F371" s="42" t="str">
        <f t="shared" si="1"/>
        <v>6B22</v>
      </c>
      <c r="G371" s="43">
        <v>35900.0</v>
      </c>
      <c r="H371" s="42" t="str">
        <f>IFERROR(VLOOKUP(G371,'Consulta Stock'!$E$2:$G$5087,3,0),"")</f>
        <v>GALLETAS</v>
      </c>
      <c r="I371" s="42" t="str">
        <f>IFERROR(VLOOKUP('Sectorizacion Racks'!$G371,'Consulta Stock'!$E$2:$F$5447,2,FALSE),"")</f>
        <v>TRENCITOGalletaChocolateCoated 35x120gCL 35x120g</v>
      </c>
      <c r="J371" s="43">
        <v>40.0</v>
      </c>
      <c r="K371" s="43"/>
      <c r="L371" s="44">
        <v>46357.0</v>
      </c>
      <c r="M371" s="42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 ht="15.75" customHeight="1">
      <c r="A372" s="7">
        <v>371.0</v>
      </c>
      <c r="B372" s="7">
        <v>6.0</v>
      </c>
      <c r="C372" s="7" t="s">
        <v>249</v>
      </c>
      <c r="D372" s="7">
        <f>IF(AND('Sectorizacion Racks'!$B372=B371,C371='Sectorizacion Racks'!$C372),D371+1,1)</f>
        <v>23</v>
      </c>
      <c r="E372" s="7" t="str">
        <f>+CONCATENATE('Sectorizacion Racks'!$C372,'Sectorizacion Racks'!$D372)</f>
        <v>B23</v>
      </c>
      <c r="F372" s="7" t="str">
        <f t="shared" si="1"/>
        <v>6B23</v>
      </c>
      <c r="G372" s="37">
        <v>25770.0</v>
      </c>
      <c r="H372" s="7" t="str">
        <f>IFERROR(VLOOKUP(G372,'Consulta Stock'!$E$2:$G$5087,3,0),"")</f>
        <v>CEREALES PARA EL DESAYUNO</v>
      </c>
      <c r="I372" s="7" t="str">
        <f>IFERROR(VLOOKUP('Sectorizacion Racks'!$G372,'Consulta Stock'!$E$2:$F$5447,2,FALSE),"")</f>
        <v>Cereal MILO 60 x 30g</v>
      </c>
      <c r="J372" s="37">
        <v>72.0</v>
      </c>
      <c r="K372" s="37"/>
      <c r="L372" s="41">
        <v>46327.0</v>
      </c>
      <c r="M372" s="7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 ht="15.75" customHeight="1">
      <c r="A373" s="42">
        <v>372.0</v>
      </c>
      <c r="B373" s="42">
        <v>6.0</v>
      </c>
      <c r="C373" s="42" t="s">
        <v>249</v>
      </c>
      <c r="D373" s="42">
        <f>IF(AND('Sectorizacion Racks'!$B373=B372,C372='Sectorizacion Racks'!$C373),D372+1,1)</f>
        <v>24</v>
      </c>
      <c r="E373" s="42" t="str">
        <f>+CONCATENATE('Sectorizacion Racks'!$C373,'Sectorizacion Racks'!$D373)</f>
        <v>B24</v>
      </c>
      <c r="F373" s="42" t="str">
        <f t="shared" si="1"/>
        <v>6B24</v>
      </c>
      <c r="G373" s="43">
        <v>25770.0</v>
      </c>
      <c r="H373" s="42" t="str">
        <f>IFERROR(VLOOKUP(G373,'Consulta Stock'!$E$2:$G$5087,3,0),"")</f>
        <v>CEREALES PARA EL DESAYUNO</v>
      </c>
      <c r="I373" s="42" t="str">
        <f>IFERROR(VLOOKUP('Sectorizacion Racks'!$G373,'Consulta Stock'!$E$2:$F$5447,2,FALSE),"")</f>
        <v>Cereal MILO 60 x 30g</v>
      </c>
      <c r="J373" s="43">
        <v>60.0</v>
      </c>
      <c r="K373" s="43"/>
      <c r="L373" s="44">
        <v>46327.0</v>
      </c>
      <c r="M373" s="42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 ht="15.75" customHeight="1">
      <c r="A374" s="7">
        <v>373.0</v>
      </c>
      <c r="B374" s="7">
        <v>6.0</v>
      </c>
      <c r="C374" s="7" t="s">
        <v>468</v>
      </c>
      <c r="D374" s="7">
        <f>IF(AND('Sectorizacion Racks'!$B374=B373,C373='Sectorizacion Racks'!$C374),D373+1,1)</f>
        <v>1</v>
      </c>
      <c r="E374" s="7" t="str">
        <f>+CONCATENATE('Sectorizacion Racks'!$C374,'Sectorizacion Racks'!$D374)</f>
        <v>C1</v>
      </c>
      <c r="F374" s="7" t="str">
        <f t="shared" si="1"/>
        <v>6C1</v>
      </c>
      <c r="G374" s="37">
        <v>36760.0</v>
      </c>
      <c r="H374" s="7" t="str">
        <f>IFERROR(VLOOKUP(G374,'Consulta Stock'!$E$2:$G$5087,3,0),"")</f>
        <v>GALLETAS</v>
      </c>
      <c r="I374" s="7" t="str">
        <f>IFERROR(VLOOKUP('Sectorizacion Racks'!$G374,'Consulta Stock'!$E$2:$F$5447,2,FALSE),"")</f>
        <v>TRITON Regular Vainilla 30x116g CL 30x116g</v>
      </c>
      <c r="J374" s="37">
        <v>100.0</v>
      </c>
      <c r="K374" s="37"/>
      <c r="L374" s="41">
        <v>46447.0</v>
      </c>
      <c r="M374" s="7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 ht="15.75" customHeight="1">
      <c r="A375" s="42">
        <v>374.0</v>
      </c>
      <c r="B375" s="42">
        <v>6.0</v>
      </c>
      <c r="C375" s="42" t="s">
        <v>468</v>
      </c>
      <c r="D375" s="42">
        <f>IF(AND('Sectorizacion Racks'!$B375=B374,C374='Sectorizacion Racks'!$C375),D374+1,1)</f>
        <v>2</v>
      </c>
      <c r="E375" s="42" t="str">
        <f>+CONCATENATE('Sectorizacion Racks'!$C375,'Sectorizacion Racks'!$D375)</f>
        <v>C2</v>
      </c>
      <c r="F375" s="42" t="str">
        <f t="shared" si="1"/>
        <v>6C2</v>
      </c>
      <c r="G375" s="43">
        <v>36760.0</v>
      </c>
      <c r="H375" s="42" t="str">
        <f>IFERROR(VLOOKUP(G375,'Consulta Stock'!$E$2:$G$5087,3,0),"")</f>
        <v>GALLETAS</v>
      </c>
      <c r="I375" s="42" t="str">
        <f>IFERROR(VLOOKUP('Sectorizacion Racks'!$G375,'Consulta Stock'!$E$2:$F$5447,2,FALSE),"")</f>
        <v>TRITON Regular Vainilla 30x116g CL 30x116g</v>
      </c>
      <c r="J375" s="43">
        <v>100.0</v>
      </c>
      <c r="K375" s="43"/>
      <c r="L375" s="44">
        <v>46447.0</v>
      </c>
      <c r="M375" s="42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 ht="15.75" customHeight="1">
      <c r="A376" s="7">
        <v>375.0</v>
      </c>
      <c r="B376" s="7">
        <v>6.0</v>
      </c>
      <c r="C376" s="7" t="s">
        <v>468</v>
      </c>
      <c r="D376" s="7">
        <f>IF(AND('Sectorizacion Racks'!$B376=B375,C375='Sectorizacion Racks'!$C376),D375+1,1)</f>
        <v>3</v>
      </c>
      <c r="E376" s="7" t="str">
        <f>+CONCATENATE('Sectorizacion Racks'!$C376,'Sectorizacion Racks'!$D376)</f>
        <v>C3</v>
      </c>
      <c r="F376" s="7" t="str">
        <f t="shared" si="1"/>
        <v>6C3</v>
      </c>
      <c r="G376" s="37">
        <v>36760.0</v>
      </c>
      <c r="H376" s="7" t="str">
        <f>IFERROR(VLOOKUP(G376,'Consulta Stock'!$E$2:$G$5087,3,0),"")</f>
        <v>GALLETAS</v>
      </c>
      <c r="I376" s="7" t="str">
        <f>IFERROR(VLOOKUP('Sectorizacion Racks'!$G376,'Consulta Stock'!$E$2:$F$5447,2,FALSE),"")</f>
        <v>TRITON Regular Vainilla 30x116g CL 30x116g</v>
      </c>
      <c r="J376" s="37">
        <v>100.0</v>
      </c>
      <c r="K376" s="37"/>
      <c r="L376" s="41">
        <v>46508.0</v>
      </c>
      <c r="M376" s="7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 ht="15.75" customHeight="1">
      <c r="A377" s="42">
        <v>376.0</v>
      </c>
      <c r="B377" s="42">
        <v>6.0</v>
      </c>
      <c r="C377" s="42" t="s">
        <v>468</v>
      </c>
      <c r="D377" s="42">
        <f>IF(AND('Sectorizacion Racks'!$B377=B376,C376='Sectorizacion Racks'!$C377),D376+1,1)</f>
        <v>4</v>
      </c>
      <c r="E377" s="42" t="str">
        <f>+CONCATENATE('Sectorizacion Racks'!$C377,'Sectorizacion Racks'!$D377)</f>
        <v>C4</v>
      </c>
      <c r="F377" s="42" t="str">
        <f t="shared" si="1"/>
        <v>6C4</v>
      </c>
      <c r="G377" s="43">
        <v>36760.0</v>
      </c>
      <c r="H377" s="42" t="str">
        <f>IFERROR(VLOOKUP(G377,'Consulta Stock'!$E$2:$G$5087,3,0),"")</f>
        <v>GALLETAS</v>
      </c>
      <c r="I377" s="42" t="str">
        <f>IFERROR(VLOOKUP('Sectorizacion Racks'!$G377,'Consulta Stock'!$E$2:$F$5447,2,FALSE),"")</f>
        <v>TRITON Regular Vainilla 30x116g CL 30x116g</v>
      </c>
      <c r="J377" s="43">
        <v>100.0</v>
      </c>
      <c r="K377" s="43"/>
      <c r="L377" s="44">
        <v>46508.0</v>
      </c>
      <c r="M377" s="42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 ht="15.75" customHeight="1">
      <c r="A378" s="7">
        <v>377.0</v>
      </c>
      <c r="B378" s="7">
        <v>6.0</v>
      </c>
      <c r="C378" s="7" t="s">
        <v>468</v>
      </c>
      <c r="D378" s="7">
        <f>IF(AND('Sectorizacion Racks'!$B378=B377,C377='Sectorizacion Racks'!$C378),D377+1,1)</f>
        <v>5</v>
      </c>
      <c r="E378" s="7" t="str">
        <f>+CONCATENATE('Sectorizacion Racks'!$C378,'Sectorizacion Racks'!$D378)</f>
        <v>C5</v>
      </c>
      <c r="F378" s="7" t="str">
        <f t="shared" si="1"/>
        <v>6C5</v>
      </c>
      <c r="G378" s="37"/>
      <c r="H378" s="7" t="str">
        <f>IFERROR(VLOOKUP(G378,'Consulta Stock'!$E$2:$G$5087,3,0),"")</f>
        <v/>
      </c>
      <c r="I378" s="7" t="str">
        <f>IFERROR(VLOOKUP('Sectorizacion Racks'!$G378,'Consulta Stock'!$E$2:$F$5447,2,FALSE),"")</f>
        <v/>
      </c>
      <c r="J378" s="37"/>
      <c r="K378" s="37"/>
      <c r="L378" s="41"/>
      <c r="M378" s="7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 ht="15.75" customHeight="1">
      <c r="A379" s="42">
        <v>378.0</v>
      </c>
      <c r="B379" s="42">
        <v>6.0</v>
      </c>
      <c r="C379" s="42" t="s">
        <v>468</v>
      </c>
      <c r="D379" s="42">
        <f>IF(AND('Sectorizacion Racks'!$B379=B378,C378='Sectorizacion Racks'!$C379),D378+1,1)</f>
        <v>6</v>
      </c>
      <c r="E379" s="42" t="str">
        <f>+CONCATENATE('Sectorizacion Racks'!$C379,'Sectorizacion Racks'!$D379)</f>
        <v>C6</v>
      </c>
      <c r="F379" s="42" t="str">
        <f t="shared" si="1"/>
        <v>6C6</v>
      </c>
      <c r="G379" s="43">
        <v>36760.0</v>
      </c>
      <c r="H379" s="42" t="str">
        <f>IFERROR(VLOOKUP(G379,'Consulta Stock'!$E$2:$G$5087,3,0),"")</f>
        <v>GALLETAS</v>
      </c>
      <c r="I379" s="42" t="str">
        <f>IFERROR(VLOOKUP('Sectorizacion Racks'!$G379,'Consulta Stock'!$E$2:$F$5447,2,FALSE),"")</f>
        <v>TRITON Regular Vainilla 30x116g CL 30x116g</v>
      </c>
      <c r="J379" s="43">
        <v>100.0</v>
      </c>
      <c r="K379" s="43"/>
      <c r="L379" s="44">
        <v>46478.0</v>
      </c>
      <c r="M379" s="42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 ht="15.75" customHeight="1">
      <c r="A380" s="7">
        <v>379.0</v>
      </c>
      <c r="B380" s="7">
        <v>6.0</v>
      </c>
      <c r="C380" s="7" t="s">
        <v>468</v>
      </c>
      <c r="D380" s="7">
        <f>IF(AND('Sectorizacion Racks'!$B380=B379,C379='Sectorizacion Racks'!$C380),D379+1,1)</f>
        <v>7</v>
      </c>
      <c r="E380" s="7" t="str">
        <f>+CONCATENATE('Sectorizacion Racks'!$C380,'Sectorizacion Racks'!$D380)</f>
        <v>C7</v>
      </c>
      <c r="F380" s="7" t="str">
        <f t="shared" si="1"/>
        <v>6C7</v>
      </c>
      <c r="G380" s="37">
        <v>36760.0</v>
      </c>
      <c r="H380" s="7" t="str">
        <f>IFERROR(VLOOKUP(G380,'Consulta Stock'!$E$2:$G$5087,3,0),"")</f>
        <v>GALLETAS</v>
      </c>
      <c r="I380" s="7" t="str">
        <f>IFERROR(VLOOKUP('Sectorizacion Racks'!$G380,'Consulta Stock'!$E$2:$F$5447,2,FALSE),"")</f>
        <v>TRITON Regular Vainilla 30x116g CL 30x116g</v>
      </c>
      <c r="J380" s="37">
        <v>100.0</v>
      </c>
      <c r="K380" s="37"/>
      <c r="L380" s="41">
        <v>46478.0</v>
      </c>
      <c r="M380" s="7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 ht="15.75" customHeight="1">
      <c r="A381" s="42">
        <v>380.0</v>
      </c>
      <c r="B381" s="42">
        <v>6.0</v>
      </c>
      <c r="C381" s="42" t="s">
        <v>468</v>
      </c>
      <c r="D381" s="42">
        <f>IF(AND('Sectorizacion Racks'!$B381=B380,C380='Sectorizacion Racks'!$C381),D380+1,1)</f>
        <v>8</v>
      </c>
      <c r="E381" s="42" t="str">
        <f>+CONCATENATE('Sectorizacion Racks'!$C381,'Sectorizacion Racks'!$D381)</f>
        <v>C8</v>
      </c>
      <c r="F381" s="42" t="str">
        <f t="shared" si="1"/>
        <v>6C8</v>
      </c>
      <c r="G381" s="43">
        <v>36800.0</v>
      </c>
      <c r="H381" s="42" t="str">
        <f>IFERROR(VLOOKUP(G381,'Consulta Stock'!$E$2:$G$5087,3,0),"")</f>
        <v>GALLETAS</v>
      </c>
      <c r="I381" s="42" t="str">
        <f>IFERROR(VLOOKUP('Sectorizacion Racks'!$G381,'Consulta Stock'!$E$2:$F$5447,2,FALSE),"")</f>
        <v>TRITON Regular Chocolate 30x116g CL 30x116g</v>
      </c>
      <c r="J381" s="43">
        <v>100.0</v>
      </c>
      <c r="K381" s="43"/>
      <c r="L381" s="44">
        <v>46478.0</v>
      </c>
      <c r="M381" s="42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 ht="15.75" customHeight="1">
      <c r="A382" s="7">
        <v>381.0</v>
      </c>
      <c r="B382" s="7">
        <v>6.0</v>
      </c>
      <c r="C382" s="7" t="s">
        <v>468</v>
      </c>
      <c r="D382" s="7">
        <f>IF(AND('Sectorizacion Racks'!$B382=B381,C381='Sectorizacion Racks'!$C382),D381+1,1)</f>
        <v>9</v>
      </c>
      <c r="E382" s="7" t="str">
        <f>+CONCATENATE('Sectorizacion Racks'!$C382,'Sectorizacion Racks'!$D382)</f>
        <v>C9</v>
      </c>
      <c r="F382" s="7" t="str">
        <f t="shared" si="1"/>
        <v>6C9</v>
      </c>
      <c r="G382" s="37">
        <v>36760.0</v>
      </c>
      <c r="H382" s="7" t="str">
        <f>IFERROR(VLOOKUP(G382,'Consulta Stock'!$E$2:$G$5087,3,0),"")</f>
        <v>GALLETAS</v>
      </c>
      <c r="I382" s="7" t="str">
        <f>IFERROR(VLOOKUP('Sectorizacion Racks'!$G382,'Consulta Stock'!$E$2:$F$5447,2,FALSE),"")</f>
        <v>TRITON Regular Vainilla 30x116g CL 30x116g</v>
      </c>
      <c r="J382" s="37">
        <v>100.0</v>
      </c>
      <c r="K382" s="37"/>
      <c r="L382" s="41">
        <v>46447.0</v>
      </c>
      <c r="M382" s="7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 ht="15.75" customHeight="1">
      <c r="A383" s="42">
        <v>382.0</v>
      </c>
      <c r="B383" s="42">
        <v>6.0</v>
      </c>
      <c r="C383" s="42" t="s">
        <v>468</v>
      </c>
      <c r="D383" s="42">
        <f>IF(AND('Sectorizacion Racks'!$B383=B382,C382='Sectorizacion Racks'!$C383),D382+1,1)</f>
        <v>10</v>
      </c>
      <c r="E383" s="42" t="str">
        <f>+CONCATENATE('Sectorizacion Racks'!$C383,'Sectorizacion Racks'!$D383)</f>
        <v>C10</v>
      </c>
      <c r="F383" s="42" t="str">
        <f t="shared" si="1"/>
        <v>6C10</v>
      </c>
      <c r="G383" s="43">
        <v>36760.0</v>
      </c>
      <c r="H383" s="42" t="str">
        <f>IFERROR(VLOOKUP(G383,'Consulta Stock'!$E$2:$G$5087,3,0),"")</f>
        <v>GALLETAS</v>
      </c>
      <c r="I383" s="42" t="str">
        <f>IFERROR(VLOOKUP('Sectorizacion Racks'!$G383,'Consulta Stock'!$E$2:$F$5447,2,FALSE),"")</f>
        <v>TRITON Regular Vainilla 30x116g CL 30x116g</v>
      </c>
      <c r="J383" s="43">
        <v>100.0</v>
      </c>
      <c r="K383" s="43"/>
      <c r="L383" s="44">
        <v>46447.0</v>
      </c>
      <c r="M383" s="42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 ht="15.75" customHeight="1">
      <c r="A384" s="7">
        <v>383.0</v>
      </c>
      <c r="B384" s="7">
        <v>6.0</v>
      </c>
      <c r="C384" s="7" t="s">
        <v>468</v>
      </c>
      <c r="D384" s="7">
        <f>IF(AND('Sectorizacion Racks'!$B384=B383,C383='Sectorizacion Racks'!$C384),D383+1,1)</f>
        <v>11</v>
      </c>
      <c r="E384" s="7" t="str">
        <f>+CONCATENATE('Sectorizacion Racks'!$C384,'Sectorizacion Racks'!$D384)</f>
        <v>C11</v>
      </c>
      <c r="F384" s="7" t="str">
        <f t="shared" si="1"/>
        <v>6C11</v>
      </c>
      <c r="G384" s="37">
        <v>36800.0</v>
      </c>
      <c r="H384" s="7" t="str">
        <f>IFERROR(VLOOKUP(G384,'Consulta Stock'!$E$2:$G$5087,3,0),"")</f>
        <v>GALLETAS</v>
      </c>
      <c r="I384" s="7" t="str">
        <f>IFERROR(VLOOKUP('Sectorizacion Racks'!$G384,'Consulta Stock'!$E$2:$F$5447,2,FALSE),"")</f>
        <v>TRITON Regular Chocolate 30x116g CL 30x116g</v>
      </c>
      <c r="J384" s="37">
        <v>100.0</v>
      </c>
      <c r="K384" s="37"/>
      <c r="L384" s="41">
        <v>46508.0</v>
      </c>
      <c r="M384" s="7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 ht="15.75" customHeight="1">
      <c r="A385" s="42">
        <v>384.0</v>
      </c>
      <c r="B385" s="42">
        <v>6.0</v>
      </c>
      <c r="C385" s="42" t="s">
        <v>468</v>
      </c>
      <c r="D385" s="42">
        <f>IF(AND('Sectorizacion Racks'!$B385=B384,C384='Sectorizacion Racks'!$C385),D384+1,1)</f>
        <v>12</v>
      </c>
      <c r="E385" s="42" t="str">
        <f>+CONCATENATE('Sectorizacion Racks'!$C385,'Sectorizacion Racks'!$D385)</f>
        <v>C12</v>
      </c>
      <c r="F385" s="42" t="str">
        <f t="shared" si="1"/>
        <v>6C12</v>
      </c>
      <c r="G385" s="43">
        <v>36760.0</v>
      </c>
      <c r="H385" s="42" t="str">
        <f>IFERROR(VLOOKUP(G385,'Consulta Stock'!$E$2:$G$5087,3,0),"")</f>
        <v>GALLETAS</v>
      </c>
      <c r="I385" s="42" t="str">
        <f>IFERROR(VLOOKUP('Sectorizacion Racks'!$G385,'Consulta Stock'!$E$2:$F$5447,2,FALSE),"")</f>
        <v>TRITON Regular Vainilla 30x116g CL 30x116g</v>
      </c>
      <c r="J385" s="43">
        <v>100.0</v>
      </c>
      <c r="K385" s="43"/>
      <c r="L385" s="44">
        <v>46447.0</v>
      </c>
      <c r="M385" s="42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 ht="15.75" customHeight="1">
      <c r="A386" s="7">
        <v>385.0</v>
      </c>
      <c r="B386" s="7">
        <v>6.0</v>
      </c>
      <c r="C386" s="7" t="s">
        <v>468</v>
      </c>
      <c r="D386" s="7">
        <f>IF(AND('Sectorizacion Racks'!$B386=B385,C385='Sectorizacion Racks'!$C386),D385+1,1)</f>
        <v>13</v>
      </c>
      <c r="E386" s="7" t="str">
        <f>+CONCATENATE('Sectorizacion Racks'!$C386,'Sectorizacion Racks'!$D386)</f>
        <v>C13</v>
      </c>
      <c r="F386" s="7" t="str">
        <f t="shared" si="1"/>
        <v>6C13</v>
      </c>
      <c r="G386" s="37">
        <v>36800.0</v>
      </c>
      <c r="H386" s="7" t="str">
        <f>IFERROR(VLOOKUP(G386,'Consulta Stock'!$E$2:$G$5087,3,0),"")</f>
        <v>GALLETAS</v>
      </c>
      <c r="I386" s="7" t="str">
        <f>IFERROR(VLOOKUP('Sectorizacion Racks'!$G386,'Consulta Stock'!$E$2:$F$5447,2,FALSE),"")</f>
        <v>TRITON Regular Chocolate 30x116g CL 30x116g</v>
      </c>
      <c r="J386" s="37">
        <v>100.0</v>
      </c>
      <c r="K386" s="37"/>
      <c r="L386" s="41">
        <v>46478.0</v>
      </c>
      <c r="M386" s="7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 ht="15.75" customHeight="1">
      <c r="A387" s="42">
        <v>386.0</v>
      </c>
      <c r="B387" s="42">
        <v>6.0</v>
      </c>
      <c r="C387" s="42" t="s">
        <v>468</v>
      </c>
      <c r="D387" s="42">
        <f>IF(AND('Sectorizacion Racks'!$B387=B386,C386='Sectorizacion Racks'!$C387),D386+1,1)</f>
        <v>14</v>
      </c>
      <c r="E387" s="42" t="str">
        <f>+CONCATENATE('Sectorizacion Racks'!$C387,'Sectorizacion Racks'!$D387)</f>
        <v>C14</v>
      </c>
      <c r="F387" s="42" t="str">
        <f t="shared" si="1"/>
        <v>6C14</v>
      </c>
      <c r="G387" s="43">
        <v>36800.0</v>
      </c>
      <c r="H387" s="42" t="str">
        <f>IFERROR(VLOOKUP(G387,'Consulta Stock'!$E$2:$G$5087,3,0),"")</f>
        <v>GALLETAS</v>
      </c>
      <c r="I387" s="42" t="str">
        <f>IFERROR(VLOOKUP('Sectorizacion Racks'!$G387,'Consulta Stock'!$E$2:$F$5447,2,FALSE),"")</f>
        <v>TRITON Regular Chocolate 30x116g CL 30x116g</v>
      </c>
      <c r="J387" s="43">
        <v>100.0</v>
      </c>
      <c r="K387" s="43"/>
      <c r="L387" s="44">
        <v>46478.0</v>
      </c>
      <c r="M387" s="42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 ht="15.75" customHeight="1">
      <c r="A388" s="7">
        <v>387.0</v>
      </c>
      <c r="B388" s="7">
        <v>7.0</v>
      </c>
      <c r="C388" s="7" t="s">
        <v>18</v>
      </c>
      <c r="D388" s="7">
        <f>IF(AND('Sectorizacion Racks'!$B388=B387,C387='Sectorizacion Racks'!$C388),D387+1,1)</f>
        <v>1</v>
      </c>
      <c r="E388" s="7" t="str">
        <f>+CONCATENATE('Sectorizacion Racks'!$C388,'Sectorizacion Racks'!$D388)</f>
        <v>A1</v>
      </c>
      <c r="F388" s="7" t="str">
        <f t="shared" si="1"/>
        <v>7A1</v>
      </c>
      <c r="G388" s="37">
        <v>75990.0</v>
      </c>
      <c r="H388" s="7" t="str">
        <f>IFERROR(VLOOKUP(G388,'Consulta Stock'!$E$2:$G$5087,3,0),"")</f>
        <v>GALLETAS</v>
      </c>
      <c r="I388" s="7" t="str">
        <f>IFERROR(VLOOKUP('Sectorizacion Racks'!$G388,'Consulta Stock'!$E$2:$F$5447,2,FALSE),"")</f>
        <v>TRITON Mini Galleta Chocolate 42x40g</v>
      </c>
      <c r="J388" s="37">
        <v>70.0</v>
      </c>
      <c r="K388" s="37"/>
      <c r="L388" s="41">
        <v>46508.0</v>
      </c>
      <c r="M388" s="7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 ht="15.75" customHeight="1">
      <c r="A389" s="42">
        <v>388.0</v>
      </c>
      <c r="B389" s="42">
        <v>7.0</v>
      </c>
      <c r="C389" s="42" t="s">
        <v>18</v>
      </c>
      <c r="D389" s="42">
        <f>IF(AND('Sectorizacion Racks'!$B389=B388,C388='Sectorizacion Racks'!$C389),D388+1,1)</f>
        <v>2</v>
      </c>
      <c r="E389" s="42" t="str">
        <f>+CONCATENATE('Sectorizacion Racks'!$C389,'Sectorizacion Racks'!$D389)</f>
        <v>A2</v>
      </c>
      <c r="F389" s="42" t="str">
        <f t="shared" si="1"/>
        <v>7A2</v>
      </c>
      <c r="G389" s="43">
        <v>90720.0</v>
      </c>
      <c r="H389" s="42" t="str">
        <f>IFERROR(VLOOKUP(G389,'Consulta Stock'!$E$2:$G$5087,3,0),"")</f>
        <v>GALLETAS</v>
      </c>
      <c r="I389" s="42" t="str">
        <f>IFERROR(VLOOKUP('Sectorizacion Racks'!$G389,'Consulta Stock'!$E$2:$F$5447,2,FALSE),"")</f>
        <v>MOROCHA Mini Galleta 24x50g N1 CL</v>
      </c>
      <c r="J389" s="43">
        <v>160.0</v>
      </c>
      <c r="K389" s="43"/>
      <c r="L389" s="44">
        <v>46447.0</v>
      </c>
      <c r="M389" s="42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 ht="15.75" customHeight="1">
      <c r="A390" s="7">
        <v>389.0</v>
      </c>
      <c r="B390" s="7">
        <v>7.0</v>
      </c>
      <c r="C390" s="7" t="s">
        <v>18</v>
      </c>
      <c r="D390" s="7">
        <f>IF(AND('Sectorizacion Racks'!$B390=B389,C389='Sectorizacion Racks'!$C390),D389+1,1)</f>
        <v>3</v>
      </c>
      <c r="E390" s="7" t="str">
        <f>+CONCATENATE('Sectorizacion Racks'!$C390,'Sectorizacion Racks'!$D390)</f>
        <v>A3</v>
      </c>
      <c r="F390" s="7" t="str">
        <f t="shared" si="1"/>
        <v>7A3</v>
      </c>
      <c r="G390" s="37">
        <v>90720.0</v>
      </c>
      <c r="H390" s="7" t="str">
        <f>IFERROR(VLOOKUP(G390,'Consulta Stock'!$E$2:$G$5087,3,0),"")</f>
        <v>GALLETAS</v>
      </c>
      <c r="I390" s="7" t="str">
        <f>IFERROR(VLOOKUP('Sectorizacion Racks'!$G390,'Consulta Stock'!$E$2:$F$5447,2,FALSE),"")</f>
        <v>MOROCHA Mini Galleta 24x50g N1 CL</v>
      </c>
      <c r="J390" s="37">
        <v>160.0</v>
      </c>
      <c r="K390" s="37"/>
      <c r="L390" s="41">
        <v>46447.0</v>
      </c>
      <c r="M390" s="7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 ht="15.75" customHeight="1">
      <c r="A391" s="42">
        <v>390.0</v>
      </c>
      <c r="B391" s="42">
        <v>7.0</v>
      </c>
      <c r="C391" s="42" t="s">
        <v>18</v>
      </c>
      <c r="D391" s="42">
        <f>IF(AND('Sectorizacion Racks'!$B391=B390,C390='Sectorizacion Racks'!$C391),D390+1,1)</f>
        <v>4</v>
      </c>
      <c r="E391" s="42" t="str">
        <f>+CONCATENATE('Sectorizacion Racks'!$C391,'Sectorizacion Racks'!$D391)</f>
        <v>A4</v>
      </c>
      <c r="F391" s="42" t="str">
        <f t="shared" si="1"/>
        <v>7A4</v>
      </c>
      <c r="G391" s="43">
        <v>90720.0</v>
      </c>
      <c r="H391" s="42" t="str">
        <f>IFERROR(VLOOKUP(G391,'Consulta Stock'!$E$2:$G$5087,3,0),"")</f>
        <v>GALLETAS</v>
      </c>
      <c r="I391" s="42" t="str">
        <f>IFERROR(VLOOKUP('Sectorizacion Racks'!$G391,'Consulta Stock'!$E$2:$F$5447,2,FALSE),"")</f>
        <v>MOROCHA Mini Galleta 24x50g N1 CL</v>
      </c>
      <c r="J391" s="43">
        <v>160.0</v>
      </c>
      <c r="K391" s="43"/>
      <c r="L391" s="44">
        <v>46447.0</v>
      </c>
      <c r="M391" s="42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 ht="15.75" customHeight="1">
      <c r="A392" s="7">
        <v>391.0</v>
      </c>
      <c r="B392" s="7">
        <v>7.0</v>
      </c>
      <c r="C392" s="7" t="s">
        <v>18</v>
      </c>
      <c r="D392" s="7">
        <f>IF(AND('Sectorizacion Racks'!$B392=B391,C391='Sectorizacion Racks'!$C392),D391+1,1)</f>
        <v>5</v>
      </c>
      <c r="E392" s="7" t="str">
        <f>+CONCATENATE('Sectorizacion Racks'!$C392,'Sectorizacion Racks'!$D392)</f>
        <v>A5</v>
      </c>
      <c r="F392" s="7" t="str">
        <f t="shared" si="1"/>
        <v>7A5</v>
      </c>
      <c r="G392" s="37">
        <v>7280.0</v>
      </c>
      <c r="H392" s="7" t="str">
        <f>IFERROR(VLOOKUP(G392,'Consulta Stock'!$E$2:$G$5087,3,0),"")</f>
        <v>GALLETAS</v>
      </c>
      <c r="I392" s="7" t="str">
        <f>IFERROR(VLOOKUP('Sectorizacion Racks'!$G392,'Consulta Stock'!$E$2:$F$5447,2,FALSE),"")</f>
        <v>NESTLE MC KAY MiniGalletaMant 42x40gN1CL</v>
      </c>
      <c r="J392" s="37">
        <v>100.0</v>
      </c>
      <c r="K392" s="37"/>
      <c r="L392" s="41">
        <v>46447.0</v>
      </c>
      <c r="M392" s="7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 ht="15.75" customHeight="1">
      <c r="A393" s="42">
        <v>392.0</v>
      </c>
      <c r="B393" s="42">
        <v>7.0</v>
      </c>
      <c r="C393" s="42" t="s">
        <v>18</v>
      </c>
      <c r="D393" s="42">
        <f>IF(AND('Sectorizacion Racks'!$B393=B392,C392='Sectorizacion Racks'!$C393),D392+1,1)</f>
        <v>6</v>
      </c>
      <c r="E393" s="42" t="str">
        <f>+CONCATENATE('Sectorizacion Racks'!$C393,'Sectorizacion Racks'!$D393)</f>
        <v>A6</v>
      </c>
      <c r="F393" s="42" t="str">
        <f t="shared" si="1"/>
        <v>7A6</v>
      </c>
      <c r="G393" s="43">
        <v>7280.0</v>
      </c>
      <c r="H393" s="42" t="str">
        <f>IFERROR(VLOOKUP(G393,'Consulta Stock'!$E$2:$G$5087,3,0),"")</f>
        <v>GALLETAS</v>
      </c>
      <c r="I393" s="42" t="str">
        <f>IFERROR(VLOOKUP('Sectorizacion Racks'!$G393,'Consulta Stock'!$E$2:$F$5447,2,FALSE),"")</f>
        <v>NESTLE MC KAY MiniGalletaMant 42x40gN1CL</v>
      </c>
      <c r="J393" s="43">
        <v>100.0</v>
      </c>
      <c r="K393" s="43"/>
      <c r="L393" s="44">
        <v>46447.0</v>
      </c>
      <c r="M393" s="42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 ht="15.75" customHeight="1">
      <c r="A394" s="7">
        <v>393.0</v>
      </c>
      <c r="B394" s="7">
        <v>7.0</v>
      </c>
      <c r="C394" s="7" t="s">
        <v>18</v>
      </c>
      <c r="D394" s="7">
        <f>IF(AND('Sectorizacion Racks'!$B394=B393,C393='Sectorizacion Racks'!$C394),D393+1,1)</f>
        <v>7</v>
      </c>
      <c r="E394" s="7" t="str">
        <f>+CONCATENATE('Sectorizacion Racks'!$C394,'Sectorizacion Racks'!$D394)</f>
        <v>A7</v>
      </c>
      <c r="F394" s="7" t="str">
        <f t="shared" si="1"/>
        <v>7A7</v>
      </c>
      <c r="G394" s="37">
        <v>7280.0</v>
      </c>
      <c r="H394" s="7" t="str">
        <f>IFERROR(VLOOKUP(G394,'Consulta Stock'!$E$2:$G$5087,3,0),"")</f>
        <v>GALLETAS</v>
      </c>
      <c r="I394" s="7" t="str">
        <f>IFERROR(VLOOKUP('Sectorizacion Racks'!$G394,'Consulta Stock'!$E$2:$F$5447,2,FALSE),"")</f>
        <v>NESTLE MC KAY MiniGalletaMant 42x40gN1CL</v>
      </c>
      <c r="J394" s="37">
        <v>100.0</v>
      </c>
      <c r="K394" s="37"/>
      <c r="L394" s="41">
        <v>46447.0</v>
      </c>
      <c r="M394" s="7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 ht="15.75" customHeight="1">
      <c r="A395" s="42">
        <v>394.0</v>
      </c>
      <c r="B395" s="42">
        <v>7.0</v>
      </c>
      <c r="C395" s="42" t="s">
        <v>18</v>
      </c>
      <c r="D395" s="42">
        <f>IF(AND('Sectorizacion Racks'!$B395=B394,C394='Sectorizacion Racks'!$C395),D394+1,1)</f>
        <v>8</v>
      </c>
      <c r="E395" s="42" t="str">
        <f>+CONCATENATE('Sectorizacion Racks'!$C395,'Sectorizacion Racks'!$D395)</f>
        <v>A8</v>
      </c>
      <c r="F395" s="42" t="str">
        <f t="shared" si="1"/>
        <v>7A8</v>
      </c>
      <c r="G395" s="43">
        <v>7280.0</v>
      </c>
      <c r="H395" s="42" t="str">
        <f>IFERROR(VLOOKUP(G395,'Consulta Stock'!$E$2:$G$5087,3,0),"")</f>
        <v>GALLETAS</v>
      </c>
      <c r="I395" s="42" t="str">
        <f>IFERROR(VLOOKUP('Sectorizacion Racks'!$G395,'Consulta Stock'!$E$2:$F$5447,2,FALSE),"")</f>
        <v>NESTLE MC KAY MiniGalletaMant 42x40gN1CL</v>
      </c>
      <c r="J395" s="43">
        <v>100.0</v>
      </c>
      <c r="K395" s="43"/>
      <c r="L395" s="44">
        <v>46447.0</v>
      </c>
      <c r="M395" s="42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 ht="15.75" customHeight="1">
      <c r="A396" s="7">
        <v>395.0</v>
      </c>
      <c r="B396" s="7">
        <v>7.0</v>
      </c>
      <c r="C396" s="7" t="s">
        <v>18</v>
      </c>
      <c r="D396" s="7">
        <f>IF(AND('Sectorizacion Racks'!$B396=B395,C395='Sectorizacion Racks'!$C396),D395+1,1)</f>
        <v>9</v>
      </c>
      <c r="E396" s="7" t="str">
        <f>+CONCATENATE('Sectorizacion Racks'!$C396,'Sectorizacion Racks'!$D396)</f>
        <v>A9</v>
      </c>
      <c r="F396" s="7" t="str">
        <f t="shared" si="1"/>
        <v>7A9</v>
      </c>
      <c r="G396" s="37">
        <v>7270.0</v>
      </c>
      <c r="H396" s="7" t="str">
        <f>IFERROR(VLOOKUP(G396,'Consulta Stock'!$E$2:$G$5087,3,0),"")</f>
        <v>GALLETAS</v>
      </c>
      <c r="I396" s="7" t="str">
        <f>IFERROR(VLOOKUP('Sectorizacion Racks'!$G396,'Consulta Stock'!$E$2:$F$5447,2,FALSE),"")</f>
        <v>NESTLE MC KAY MiniGalletaCoco 42x40gN1CL</v>
      </c>
      <c r="J396" s="37">
        <v>100.0</v>
      </c>
      <c r="K396" s="37"/>
      <c r="L396" s="41">
        <v>46539.0</v>
      </c>
      <c r="M396" s="7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 ht="15.75" customHeight="1">
      <c r="A397" s="42">
        <v>396.0</v>
      </c>
      <c r="B397" s="42">
        <v>7.0</v>
      </c>
      <c r="C397" s="42" t="s">
        <v>18</v>
      </c>
      <c r="D397" s="42">
        <f>IF(AND('Sectorizacion Racks'!$B397=B396,C396='Sectorizacion Racks'!$C397),D396+1,1)</f>
        <v>10</v>
      </c>
      <c r="E397" s="42" t="str">
        <f>+CONCATENATE('Sectorizacion Racks'!$C397,'Sectorizacion Racks'!$D397)</f>
        <v>A10</v>
      </c>
      <c r="F397" s="42" t="str">
        <f t="shared" si="1"/>
        <v>7A10</v>
      </c>
      <c r="G397" s="43">
        <v>7280.0</v>
      </c>
      <c r="H397" s="42" t="str">
        <f>IFERROR(VLOOKUP(G397,'Consulta Stock'!$E$2:$G$5087,3,0),"")</f>
        <v>GALLETAS</v>
      </c>
      <c r="I397" s="42" t="str">
        <f>IFERROR(VLOOKUP('Sectorizacion Racks'!$G397,'Consulta Stock'!$E$2:$F$5447,2,FALSE),"")</f>
        <v>NESTLE MC KAY MiniGalletaMant 42x40gN1CL</v>
      </c>
      <c r="J397" s="43">
        <v>100.0</v>
      </c>
      <c r="K397" s="43"/>
      <c r="L397" s="44">
        <v>46447.0</v>
      </c>
      <c r="M397" s="42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 ht="15.75" customHeight="1">
      <c r="A398" s="7">
        <v>397.0</v>
      </c>
      <c r="B398" s="7">
        <v>7.0</v>
      </c>
      <c r="C398" s="7" t="s">
        <v>18</v>
      </c>
      <c r="D398" s="7">
        <f>IF(AND('Sectorizacion Racks'!$B398=B397,C397='Sectorizacion Racks'!$C398),D397+1,1)</f>
        <v>11</v>
      </c>
      <c r="E398" s="7" t="str">
        <f>+CONCATENATE('Sectorizacion Racks'!$C398,'Sectorizacion Racks'!$D398)</f>
        <v>A11</v>
      </c>
      <c r="F398" s="7" t="str">
        <f t="shared" si="1"/>
        <v>7A11</v>
      </c>
      <c r="G398" s="37">
        <v>7280.0</v>
      </c>
      <c r="H398" s="7" t="str">
        <f>IFERROR(VLOOKUP(G398,'Consulta Stock'!$E$2:$G$5087,3,0),"")</f>
        <v>GALLETAS</v>
      </c>
      <c r="I398" s="7" t="str">
        <f>IFERROR(VLOOKUP('Sectorizacion Racks'!$G398,'Consulta Stock'!$E$2:$F$5447,2,FALSE),"")</f>
        <v>NESTLE MC KAY MiniGalletaMant 42x40gN1CL</v>
      </c>
      <c r="J398" s="37">
        <v>100.0</v>
      </c>
      <c r="K398" s="37"/>
      <c r="L398" s="41">
        <v>46447.0</v>
      </c>
      <c r="M398" s="7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 ht="15.75" customHeight="1">
      <c r="A399" s="42">
        <v>398.0</v>
      </c>
      <c r="B399" s="42">
        <v>7.0</v>
      </c>
      <c r="C399" s="42" t="s">
        <v>18</v>
      </c>
      <c r="D399" s="42">
        <f>IF(AND('Sectorizacion Racks'!$B399=B398,C398='Sectorizacion Racks'!$C399),D398+1,1)</f>
        <v>12</v>
      </c>
      <c r="E399" s="42" t="str">
        <f>+CONCATENATE('Sectorizacion Racks'!$C399,'Sectorizacion Racks'!$D399)</f>
        <v>A12</v>
      </c>
      <c r="F399" s="42" t="str">
        <f t="shared" si="1"/>
        <v>7A12</v>
      </c>
      <c r="G399" s="43">
        <v>7280.0</v>
      </c>
      <c r="H399" s="42" t="str">
        <f>IFERROR(VLOOKUP(G399,'Consulta Stock'!$E$2:$G$5087,3,0),"")</f>
        <v>GALLETAS</v>
      </c>
      <c r="I399" s="42" t="str">
        <f>IFERROR(VLOOKUP('Sectorizacion Racks'!$G399,'Consulta Stock'!$E$2:$F$5447,2,FALSE),"")</f>
        <v>NESTLE MC KAY MiniGalletaMant 42x40gN1CL</v>
      </c>
      <c r="J399" s="43">
        <v>100.0</v>
      </c>
      <c r="K399" s="43"/>
      <c r="L399" s="44">
        <v>46447.0</v>
      </c>
      <c r="M399" s="42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 ht="15.75" customHeight="1">
      <c r="A400" s="7">
        <v>399.0</v>
      </c>
      <c r="B400" s="7">
        <v>7.0</v>
      </c>
      <c r="C400" s="7" t="s">
        <v>18</v>
      </c>
      <c r="D400" s="7">
        <f>IF(AND('Sectorizacion Racks'!$B400=B399,C399='Sectorizacion Racks'!$C400),D399+1,1)</f>
        <v>13</v>
      </c>
      <c r="E400" s="7" t="str">
        <f>+CONCATENATE('Sectorizacion Racks'!$C400,'Sectorizacion Racks'!$D400)</f>
        <v>A13</v>
      </c>
      <c r="F400" s="7" t="str">
        <f t="shared" si="1"/>
        <v>7A13</v>
      </c>
      <c r="G400" s="37">
        <v>7280.0</v>
      </c>
      <c r="H400" s="7" t="str">
        <f>IFERROR(VLOOKUP(G400,'Consulta Stock'!$E$2:$G$5087,3,0),"")</f>
        <v>GALLETAS</v>
      </c>
      <c r="I400" s="7" t="str">
        <f>IFERROR(VLOOKUP('Sectorizacion Racks'!$G400,'Consulta Stock'!$E$2:$F$5447,2,FALSE),"")</f>
        <v>NESTLE MC KAY MiniGalletaMant 42x40gN1CL</v>
      </c>
      <c r="J400" s="37">
        <v>100.0</v>
      </c>
      <c r="K400" s="37"/>
      <c r="L400" s="41">
        <v>46447.0</v>
      </c>
      <c r="M400" s="7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 ht="15.75" customHeight="1">
      <c r="A401" s="42">
        <v>400.0</v>
      </c>
      <c r="B401" s="42">
        <v>7.0</v>
      </c>
      <c r="C401" s="42" t="s">
        <v>18</v>
      </c>
      <c r="D401" s="42">
        <f>IF(AND('Sectorizacion Racks'!$B401=B400,C400='Sectorizacion Racks'!$C401),D400+1,1)</f>
        <v>14</v>
      </c>
      <c r="E401" s="42" t="str">
        <f>+CONCATENATE('Sectorizacion Racks'!$C401,'Sectorizacion Racks'!$D401)</f>
        <v>A14</v>
      </c>
      <c r="F401" s="42" t="str">
        <f t="shared" si="1"/>
        <v>7A14</v>
      </c>
      <c r="G401" s="43"/>
      <c r="H401" s="42" t="str">
        <f>IFERROR(VLOOKUP(G401,'Consulta Stock'!$E$2:$G$5087,3,0),"")</f>
        <v/>
      </c>
      <c r="I401" s="42" t="str">
        <f>IFERROR(VLOOKUP('Sectorizacion Racks'!$G401,'Consulta Stock'!$E$2:$F$5447,2,FALSE),"")</f>
        <v/>
      </c>
      <c r="J401" s="43"/>
      <c r="K401" s="43"/>
      <c r="L401" s="44"/>
      <c r="M401" s="42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 ht="15.75" customHeight="1">
      <c r="A402" s="7">
        <v>401.0</v>
      </c>
      <c r="B402" s="7">
        <v>7.0</v>
      </c>
      <c r="C402" s="7" t="s">
        <v>18</v>
      </c>
      <c r="D402" s="7">
        <f>IF(AND('Sectorizacion Racks'!$B402=B401,C401='Sectorizacion Racks'!$C402),D401+1,1)</f>
        <v>15</v>
      </c>
      <c r="E402" s="7" t="str">
        <f>+CONCATENATE('Sectorizacion Racks'!$C402,'Sectorizacion Racks'!$D402)</f>
        <v>A15</v>
      </c>
      <c r="F402" s="7" t="str">
        <f t="shared" si="1"/>
        <v>7A15</v>
      </c>
      <c r="G402" s="37"/>
      <c r="H402" s="7" t="str">
        <f>IFERROR(VLOOKUP(G402,'Consulta Stock'!$E$2:$G$5087,3,0),"")</f>
        <v/>
      </c>
      <c r="I402" s="7" t="str">
        <f>IFERROR(VLOOKUP('Sectorizacion Racks'!$G402,'Consulta Stock'!$E$2:$F$5447,2,FALSE),"")</f>
        <v/>
      </c>
      <c r="J402" s="37"/>
      <c r="K402" s="37"/>
      <c r="L402" s="41"/>
      <c r="M402" s="7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 ht="15.75" customHeight="1">
      <c r="A403" s="42">
        <v>402.0</v>
      </c>
      <c r="B403" s="42">
        <v>7.0</v>
      </c>
      <c r="C403" s="42" t="s">
        <v>18</v>
      </c>
      <c r="D403" s="42">
        <f>IF(AND('Sectorizacion Racks'!$B403=B402,C402='Sectorizacion Racks'!$C403),D402+1,1)</f>
        <v>16</v>
      </c>
      <c r="E403" s="42" t="str">
        <f>+CONCATENATE('Sectorizacion Racks'!$C403,'Sectorizacion Racks'!$D403)</f>
        <v>A16</v>
      </c>
      <c r="F403" s="42" t="str">
        <f t="shared" si="1"/>
        <v>7A16</v>
      </c>
      <c r="G403" s="43"/>
      <c r="H403" s="42" t="str">
        <f>IFERROR(VLOOKUP(G403,'Consulta Stock'!$E$2:$G$5087,3,0),"")</f>
        <v/>
      </c>
      <c r="I403" s="42" t="str">
        <f>IFERROR(VLOOKUP('Sectorizacion Racks'!$G403,'Consulta Stock'!$E$2:$F$5447,2,FALSE),"")</f>
        <v/>
      </c>
      <c r="J403" s="43"/>
      <c r="K403" s="43"/>
      <c r="L403" s="44"/>
      <c r="M403" s="42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 ht="15.75" customHeight="1">
      <c r="A404" s="7">
        <v>403.0</v>
      </c>
      <c r="B404" s="7">
        <v>7.0</v>
      </c>
      <c r="C404" s="7" t="s">
        <v>18</v>
      </c>
      <c r="D404" s="7">
        <f>IF(AND('Sectorizacion Racks'!$B404=B403,C403='Sectorizacion Racks'!$C404),D403+1,1)</f>
        <v>17</v>
      </c>
      <c r="E404" s="7" t="str">
        <f>+CONCATENATE('Sectorizacion Racks'!$C404,'Sectorizacion Racks'!$D404)</f>
        <v>A17</v>
      </c>
      <c r="F404" s="7" t="str">
        <f t="shared" si="1"/>
        <v>7A17</v>
      </c>
      <c r="G404" s="37"/>
      <c r="H404" s="7" t="str">
        <f>IFERROR(VLOOKUP(G404,'Consulta Stock'!$E$2:$G$5087,3,0),"")</f>
        <v/>
      </c>
      <c r="I404" s="7" t="str">
        <f>IFERROR(VLOOKUP('Sectorizacion Racks'!$G404,'Consulta Stock'!$E$2:$F$5447,2,FALSE),"")</f>
        <v/>
      </c>
      <c r="J404" s="37"/>
      <c r="K404" s="37"/>
      <c r="L404" s="41"/>
      <c r="M404" s="7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 ht="15.75" customHeight="1">
      <c r="A405" s="42">
        <v>404.0</v>
      </c>
      <c r="B405" s="42">
        <v>7.0</v>
      </c>
      <c r="C405" s="42" t="s">
        <v>18</v>
      </c>
      <c r="D405" s="42">
        <f>IF(AND('Sectorizacion Racks'!$B405=B404,C404='Sectorizacion Racks'!$C405),D404+1,1)</f>
        <v>18</v>
      </c>
      <c r="E405" s="42" t="str">
        <f>+CONCATENATE('Sectorizacion Racks'!$C405,'Sectorizacion Racks'!$D405)</f>
        <v>A18</v>
      </c>
      <c r="F405" s="42" t="str">
        <f t="shared" si="1"/>
        <v>7A18</v>
      </c>
      <c r="G405" s="43"/>
      <c r="H405" s="42" t="str">
        <f>IFERROR(VLOOKUP(G405,'Consulta Stock'!$E$2:$G$5087,3,0),"")</f>
        <v/>
      </c>
      <c r="I405" s="42" t="str">
        <f>IFERROR(VLOOKUP('Sectorizacion Racks'!$G405,'Consulta Stock'!$E$2:$F$5447,2,FALSE),"")</f>
        <v/>
      </c>
      <c r="J405" s="43"/>
      <c r="K405" s="43"/>
      <c r="L405" s="44"/>
      <c r="M405" s="42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 ht="15.75" customHeight="1">
      <c r="A406" s="7">
        <v>405.0</v>
      </c>
      <c r="B406" s="7">
        <v>7.0</v>
      </c>
      <c r="C406" s="7" t="s">
        <v>18</v>
      </c>
      <c r="D406" s="7">
        <f>IF(AND('Sectorizacion Racks'!$B406=B405,C405='Sectorizacion Racks'!$C406),D405+1,1)</f>
        <v>19</v>
      </c>
      <c r="E406" s="7" t="str">
        <f>+CONCATENATE('Sectorizacion Racks'!$C406,'Sectorizacion Racks'!$D406)</f>
        <v>A19</v>
      </c>
      <c r="F406" s="7" t="str">
        <f t="shared" si="1"/>
        <v>7A19</v>
      </c>
      <c r="G406" s="37"/>
      <c r="H406" s="7" t="str">
        <f>IFERROR(VLOOKUP(G406,'Consulta Stock'!$E$2:$G$5087,3,0),"")</f>
        <v/>
      </c>
      <c r="I406" s="7" t="str">
        <f>IFERROR(VLOOKUP('Sectorizacion Racks'!$G406,'Consulta Stock'!$E$2:$F$5447,2,FALSE),"")</f>
        <v/>
      </c>
      <c r="J406" s="37"/>
      <c r="K406" s="37"/>
      <c r="L406" s="41"/>
      <c r="M406" s="7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 ht="15.75" customHeight="1">
      <c r="A407" s="42">
        <v>406.0</v>
      </c>
      <c r="B407" s="42">
        <v>7.0</v>
      </c>
      <c r="C407" s="42" t="s">
        <v>18</v>
      </c>
      <c r="D407" s="42">
        <f>IF(AND('Sectorizacion Racks'!$B407=B406,C406='Sectorizacion Racks'!$C407),D406+1,1)</f>
        <v>20</v>
      </c>
      <c r="E407" s="42" t="str">
        <f>+CONCATENATE('Sectorizacion Racks'!$C407,'Sectorizacion Racks'!$D407)</f>
        <v>A20</v>
      </c>
      <c r="F407" s="42" t="str">
        <f t="shared" si="1"/>
        <v>7A20</v>
      </c>
      <c r="G407" s="43">
        <v>88820.0</v>
      </c>
      <c r="H407" s="42" t="str">
        <f>IFERROR(VLOOKUP(G407,'Consulta Stock'!$E$2:$G$5087,3,0),"")</f>
        <v>GALLETAS</v>
      </c>
      <c r="I407" s="42" t="str">
        <f>IFERROR(VLOOKUP('Sectorizacion Racks'!$G407,'Consulta Stock'!$E$2:$F$5447,2,FALSE),"")</f>
        <v>Galleta chip KUKY Mini 42 x 40 GRM</v>
      </c>
      <c r="J407" s="43">
        <v>70.0</v>
      </c>
      <c r="K407" s="43"/>
      <c r="L407" s="44">
        <v>46539.0</v>
      </c>
      <c r="M407" s="42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 ht="15.75" customHeight="1">
      <c r="A408" s="7">
        <v>407.0</v>
      </c>
      <c r="B408" s="7">
        <v>7.0</v>
      </c>
      <c r="C408" s="7" t="s">
        <v>18</v>
      </c>
      <c r="D408" s="7">
        <f>IF(AND('Sectorizacion Racks'!$B408=B407,C407='Sectorizacion Racks'!$C408),D407+1,1)</f>
        <v>21</v>
      </c>
      <c r="E408" s="7" t="str">
        <f>+CONCATENATE('Sectorizacion Racks'!$C408,'Sectorizacion Racks'!$D408)</f>
        <v>A21</v>
      </c>
      <c r="F408" s="7" t="str">
        <f t="shared" si="1"/>
        <v>7A21</v>
      </c>
      <c r="G408" s="37">
        <v>88820.0</v>
      </c>
      <c r="H408" s="7" t="str">
        <f>IFERROR(VLOOKUP(G408,'Consulta Stock'!$E$2:$G$5087,3,0),"")</f>
        <v>GALLETAS</v>
      </c>
      <c r="I408" s="7" t="str">
        <f>IFERROR(VLOOKUP('Sectorizacion Racks'!$G408,'Consulta Stock'!$E$2:$F$5447,2,FALSE),"")</f>
        <v>Galleta chip KUKY Mini 42 x 40 GRM</v>
      </c>
      <c r="J408" s="37">
        <v>70.0</v>
      </c>
      <c r="K408" s="37"/>
      <c r="L408" s="41">
        <v>46539.0</v>
      </c>
      <c r="M408" s="7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 ht="15.75" customHeight="1">
      <c r="A409" s="42">
        <v>408.0</v>
      </c>
      <c r="B409" s="42">
        <v>7.0</v>
      </c>
      <c r="C409" s="42" t="s">
        <v>18</v>
      </c>
      <c r="D409" s="42">
        <f>IF(AND('Sectorizacion Racks'!$B409=B408,C408='Sectorizacion Racks'!$C409),D408+1,1)</f>
        <v>22</v>
      </c>
      <c r="E409" s="42" t="str">
        <f>+CONCATENATE('Sectorizacion Racks'!$C409,'Sectorizacion Racks'!$D409)</f>
        <v>A22</v>
      </c>
      <c r="F409" s="42" t="str">
        <f t="shared" si="1"/>
        <v>7A22</v>
      </c>
      <c r="G409" s="43"/>
      <c r="H409" s="42" t="str">
        <f>IFERROR(VLOOKUP(G409,'Consulta Stock'!$E$2:$G$5087,3,0),"")</f>
        <v/>
      </c>
      <c r="I409" s="42" t="str">
        <f>IFERROR(VLOOKUP('Sectorizacion Racks'!$G409,'Consulta Stock'!$E$2:$F$5447,2,FALSE),"")</f>
        <v/>
      </c>
      <c r="J409" s="43"/>
      <c r="K409" s="43"/>
      <c r="L409" s="44"/>
      <c r="M409" s="42"/>
      <c r="N409" s="85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 ht="15.75" customHeight="1">
      <c r="A410" s="7">
        <v>409.0</v>
      </c>
      <c r="B410" s="7">
        <v>7.0</v>
      </c>
      <c r="C410" s="7" t="s">
        <v>18</v>
      </c>
      <c r="D410" s="7">
        <f>IF(AND('Sectorizacion Racks'!$B410=B409,C409='Sectorizacion Racks'!$C410),D409+1,1)</f>
        <v>23</v>
      </c>
      <c r="E410" s="7" t="str">
        <f>+CONCATENATE('Sectorizacion Racks'!$C410,'Sectorizacion Racks'!$D410)</f>
        <v>A23</v>
      </c>
      <c r="F410" s="7" t="str">
        <f t="shared" si="1"/>
        <v>7A23</v>
      </c>
      <c r="G410" s="37" t="s">
        <v>3486</v>
      </c>
      <c r="H410" s="7" t="str">
        <f>IFERROR(VLOOKUP(G410,'Consulta Stock'!$E$2:$G$5087,3,0),"")</f>
        <v/>
      </c>
      <c r="I410" s="7" t="str">
        <f>IFERROR(VLOOKUP('Sectorizacion Racks'!$G410,'Consulta Stock'!$E$2:$F$5447,2,FALSE),"")</f>
        <v/>
      </c>
      <c r="J410" s="37">
        <v>1.0</v>
      </c>
      <c r="K410" s="37"/>
      <c r="L410" s="41"/>
      <c r="M410" s="7"/>
      <c r="N410" s="85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 ht="15.75" customHeight="1">
      <c r="A411" s="42">
        <v>410.0</v>
      </c>
      <c r="B411" s="42">
        <v>7.0</v>
      </c>
      <c r="C411" s="42" t="s">
        <v>18</v>
      </c>
      <c r="D411" s="42">
        <f>IF(AND('Sectorizacion Racks'!$B411=B410,C410='Sectorizacion Racks'!$C411),D410+1,1)</f>
        <v>24</v>
      </c>
      <c r="E411" s="42" t="str">
        <f>+CONCATENATE('Sectorizacion Racks'!$C411,'Sectorizacion Racks'!$D411)</f>
        <v>A24</v>
      </c>
      <c r="F411" s="42" t="str">
        <f t="shared" si="1"/>
        <v>7A24</v>
      </c>
      <c r="G411" s="43" t="s">
        <v>3486</v>
      </c>
      <c r="H411" s="42" t="str">
        <f>IFERROR(VLOOKUP(G411,'Consulta Stock'!$E$2:$G$5087,3,0),"")</f>
        <v/>
      </c>
      <c r="I411" s="42" t="str">
        <f>IFERROR(VLOOKUP('Sectorizacion Racks'!$G411,'Consulta Stock'!$E$2:$F$5447,2,FALSE),"")</f>
        <v/>
      </c>
      <c r="J411" s="43">
        <v>1.0</v>
      </c>
      <c r="K411" s="43"/>
      <c r="L411" s="44"/>
      <c r="M411" s="42"/>
      <c r="N411" s="85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 ht="15.75" customHeight="1">
      <c r="A412" s="7">
        <v>411.0</v>
      </c>
      <c r="B412" s="7">
        <v>7.0</v>
      </c>
      <c r="C412" s="7" t="s">
        <v>249</v>
      </c>
      <c r="D412" s="7">
        <f>IF(AND('Sectorizacion Racks'!$B412=B409,C409='Sectorizacion Racks'!$C412),D409+1,1)</f>
        <v>1</v>
      </c>
      <c r="E412" s="7" t="str">
        <f>+CONCATENATE('Sectorizacion Racks'!$C412,'Sectorizacion Racks'!$D412)</f>
        <v>B1</v>
      </c>
      <c r="F412" s="7" t="str">
        <f t="shared" si="1"/>
        <v>7B1</v>
      </c>
      <c r="G412" s="37"/>
      <c r="H412" s="7" t="str">
        <f>IFERROR(VLOOKUP(G412,'Consulta Stock'!$E$2:$G$5087,3,0),"")</f>
        <v/>
      </c>
      <c r="I412" s="7" t="str">
        <f>IFERROR(VLOOKUP('Sectorizacion Racks'!$G412,'Consulta Stock'!$E$2:$F$5447,2,FALSE),"")</f>
        <v/>
      </c>
      <c r="J412" s="37"/>
      <c r="K412" s="37"/>
      <c r="L412" s="41"/>
      <c r="M412" s="7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 ht="15.75" customHeight="1">
      <c r="A413" s="42">
        <v>412.0</v>
      </c>
      <c r="B413" s="42">
        <v>7.0</v>
      </c>
      <c r="C413" s="42" t="s">
        <v>249</v>
      </c>
      <c r="D413" s="42">
        <f>IF(AND('Sectorizacion Racks'!$B413=B412,C412='Sectorizacion Racks'!$C413),D412+1,1)</f>
        <v>2</v>
      </c>
      <c r="E413" s="42" t="str">
        <f>+CONCATENATE('Sectorizacion Racks'!$C413,'Sectorizacion Racks'!$D413)</f>
        <v>B2</v>
      </c>
      <c r="F413" s="42" t="str">
        <f t="shared" si="1"/>
        <v>7B2</v>
      </c>
      <c r="G413" s="43"/>
      <c r="H413" s="42" t="str">
        <f>IFERROR(VLOOKUP(G413,'Consulta Stock'!$E$2:$G$5087,3,0),"")</f>
        <v/>
      </c>
      <c r="I413" s="42" t="str">
        <f>IFERROR(VLOOKUP('Sectorizacion Racks'!$G413,'Consulta Stock'!$E$2:$F$5447,2,FALSE),"")</f>
        <v/>
      </c>
      <c r="J413" s="43"/>
      <c r="K413" s="43"/>
      <c r="L413" s="44"/>
      <c r="M413" s="42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 ht="15.75" customHeight="1">
      <c r="A414" s="7">
        <v>413.0</v>
      </c>
      <c r="B414" s="7">
        <v>7.0</v>
      </c>
      <c r="C414" s="7" t="s">
        <v>249</v>
      </c>
      <c r="D414" s="7">
        <f>IF(AND('Sectorizacion Racks'!$B414=B413,C413='Sectorizacion Racks'!$C414),D413+1,1)</f>
        <v>3</v>
      </c>
      <c r="E414" s="7" t="str">
        <f>+CONCATENATE('Sectorizacion Racks'!$C414,'Sectorizacion Racks'!$D414)</f>
        <v>B3</v>
      </c>
      <c r="F414" s="7" t="str">
        <f t="shared" si="1"/>
        <v>7B3</v>
      </c>
      <c r="G414" s="37"/>
      <c r="H414" s="7" t="str">
        <f>IFERROR(VLOOKUP(G414,'Consulta Stock'!$E$2:$G$5087,3,0),"")</f>
        <v/>
      </c>
      <c r="I414" s="7" t="str">
        <f>IFERROR(VLOOKUP('Sectorizacion Racks'!$G414,'Consulta Stock'!$E$2:$F$5447,2,FALSE),"")</f>
        <v/>
      </c>
      <c r="J414" s="37"/>
      <c r="K414" s="37"/>
      <c r="L414" s="41"/>
      <c r="M414" s="7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 ht="15.75" customHeight="1">
      <c r="A415" s="42">
        <v>414.0</v>
      </c>
      <c r="B415" s="42">
        <v>7.0</v>
      </c>
      <c r="C415" s="42" t="s">
        <v>249</v>
      </c>
      <c r="D415" s="42">
        <f>IF(AND('Sectorizacion Racks'!$B415=B414,C414='Sectorizacion Racks'!$C415),D414+1,1)</f>
        <v>4</v>
      </c>
      <c r="E415" s="42" t="str">
        <f>+CONCATENATE('Sectorizacion Racks'!$C415,'Sectorizacion Racks'!$D415)</f>
        <v>B4</v>
      </c>
      <c r="F415" s="42" t="str">
        <f t="shared" si="1"/>
        <v>7B4</v>
      </c>
      <c r="G415" s="43">
        <v>75980.0</v>
      </c>
      <c r="H415" s="42" t="str">
        <f>IFERROR(VLOOKUP(G415,'Consulta Stock'!$E$2:$G$5087,3,0),"")</f>
        <v>GALLETAS</v>
      </c>
      <c r="I415" s="42" t="str">
        <f>IFERROR(VLOOKUP('Sectorizacion Racks'!$G415,'Consulta Stock'!$E$2:$F$5447,2,FALSE),"")</f>
        <v>TRITON Mini Galleta Vainilla 42x40g</v>
      </c>
      <c r="J415" s="43">
        <v>70.0</v>
      </c>
      <c r="K415" s="43"/>
      <c r="L415" s="44">
        <v>46508.0</v>
      </c>
      <c r="M415" s="42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 ht="15.75" customHeight="1">
      <c r="A416" s="7">
        <v>415.0</v>
      </c>
      <c r="B416" s="7">
        <v>7.0</v>
      </c>
      <c r="C416" s="7" t="s">
        <v>249</v>
      </c>
      <c r="D416" s="7">
        <f>IF(AND('Sectorizacion Racks'!$B416=B415,C415='Sectorizacion Racks'!$C416),D415+1,1)</f>
        <v>5</v>
      </c>
      <c r="E416" s="7" t="str">
        <f>+CONCATENATE('Sectorizacion Racks'!$C416,'Sectorizacion Racks'!$D416)</f>
        <v>B5</v>
      </c>
      <c r="F416" s="7" t="str">
        <f t="shared" si="1"/>
        <v>7B5</v>
      </c>
      <c r="G416" s="37">
        <v>75980.0</v>
      </c>
      <c r="H416" s="7" t="str">
        <f>IFERROR(VLOOKUP(G416,'Consulta Stock'!$E$2:$G$5087,3,0),"")</f>
        <v>GALLETAS</v>
      </c>
      <c r="I416" s="7" t="str">
        <f>IFERROR(VLOOKUP('Sectorizacion Racks'!$G416,'Consulta Stock'!$E$2:$F$5447,2,FALSE),"")</f>
        <v>TRITON Mini Galleta Vainilla 42x40g</v>
      </c>
      <c r="J416" s="37">
        <v>70.0</v>
      </c>
      <c r="K416" s="37"/>
      <c r="L416" s="41">
        <v>46508.0</v>
      </c>
      <c r="M416" s="7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 ht="15.75" customHeight="1">
      <c r="A417" s="42">
        <v>416.0</v>
      </c>
      <c r="B417" s="42">
        <v>7.0</v>
      </c>
      <c r="C417" s="42" t="s">
        <v>249</v>
      </c>
      <c r="D417" s="42">
        <f>IF(AND('Sectorizacion Racks'!$B417=B416,C416='Sectorizacion Racks'!$C417),D416+1,1)</f>
        <v>6</v>
      </c>
      <c r="E417" s="42" t="str">
        <f>+CONCATENATE('Sectorizacion Racks'!$C417,'Sectorizacion Racks'!$D417)</f>
        <v>B6</v>
      </c>
      <c r="F417" s="42" t="str">
        <f t="shared" si="1"/>
        <v>7B6</v>
      </c>
      <c r="G417" s="43">
        <v>75980.0</v>
      </c>
      <c r="H417" s="42" t="str">
        <f>IFERROR(VLOOKUP(G417,'Consulta Stock'!$E$2:$G$5087,3,0),"")</f>
        <v>GALLETAS</v>
      </c>
      <c r="I417" s="42" t="str">
        <f>IFERROR(VLOOKUP('Sectorizacion Racks'!$G417,'Consulta Stock'!$E$2:$F$5447,2,FALSE),"")</f>
        <v>TRITON Mini Galleta Vainilla 42x40g</v>
      </c>
      <c r="J417" s="43">
        <v>70.0</v>
      </c>
      <c r="K417" s="43"/>
      <c r="L417" s="44">
        <v>46508.0</v>
      </c>
      <c r="M417" s="42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 ht="15.75" customHeight="1">
      <c r="A418" s="7">
        <v>417.0</v>
      </c>
      <c r="B418" s="7">
        <v>7.0</v>
      </c>
      <c r="C418" s="7" t="s">
        <v>249</v>
      </c>
      <c r="D418" s="7">
        <f>IF(AND('Sectorizacion Racks'!$B418=B417,C417='Sectorizacion Racks'!$C418),D417+1,1)</f>
        <v>7</v>
      </c>
      <c r="E418" s="7" t="str">
        <f>+CONCATENATE('Sectorizacion Racks'!$C418,'Sectorizacion Racks'!$D418)</f>
        <v>B7</v>
      </c>
      <c r="F418" s="7" t="str">
        <f t="shared" si="1"/>
        <v>7B7</v>
      </c>
      <c r="G418" s="37"/>
      <c r="H418" s="7" t="str">
        <f>IFERROR(VLOOKUP(G418,'Consulta Stock'!$E$2:$G$5087,3,0),"")</f>
        <v/>
      </c>
      <c r="I418" s="7" t="str">
        <f>IFERROR(VLOOKUP('Sectorizacion Racks'!$G418,'Consulta Stock'!$E$2:$F$5447,2,FALSE),"")</f>
        <v/>
      </c>
      <c r="J418" s="37"/>
      <c r="K418" s="37"/>
      <c r="L418" s="41"/>
      <c r="M418" s="7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 ht="15.75" customHeight="1">
      <c r="A419" s="42">
        <v>418.0</v>
      </c>
      <c r="B419" s="42">
        <v>7.0</v>
      </c>
      <c r="C419" s="42" t="s">
        <v>249</v>
      </c>
      <c r="D419" s="42">
        <f>IF(AND('Sectorizacion Racks'!$B419=B418,C418='Sectorizacion Racks'!$C419),D418+1,1)</f>
        <v>8</v>
      </c>
      <c r="E419" s="42" t="str">
        <f>+CONCATENATE('Sectorizacion Racks'!$C419,'Sectorizacion Racks'!$D419)</f>
        <v>B8</v>
      </c>
      <c r="F419" s="42" t="str">
        <f t="shared" si="1"/>
        <v>7B8</v>
      </c>
      <c r="G419" s="43"/>
      <c r="H419" s="42" t="str">
        <f>IFERROR(VLOOKUP(G419,'Consulta Stock'!$E$2:$G$5087,3,0),"")</f>
        <v/>
      </c>
      <c r="I419" s="42" t="str">
        <f>IFERROR(VLOOKUP('Sectorizacion Racks'!$G419,'Consulta Stock'!$E$2:$F$5447,2,FALSE),"")</f>
        <v/>
      </c>
      <c r="J419" s="43"/>
      <c r="K419" s="43"/>
      <c r="L419" s="44"/>
      <c r="M419" s="42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 ht="15.75" customHeight="1">
      <c r="A420" s="7">
        <v>419.0</v>
      </c>
      <c r="B420" s="7">
        <v>7.0</v>
      </c>
      <c r="C420" s="7" t="s">
        <v>249</v>
      </c>
      <c r="D420" s="7">
        <f>IF(AND('Sectorizacion Racks'!$B420=B419,C419='Sectorizacion Racks'!$C420),D419+1,1)</f>
        <v>9</v>
      </c>
      <c r="E420" s="7" t="str">
        <f>+CONCATENATE('Sectorizacion Racks'!$C420,'Sectorizacion Racks'!$D420)</f>
        <v>B9</v>
      </c>
      <c r="F420" s="7" t="str">
        <f t="shared" si="1"/>
        <v>7B9</v>
      </c>
      <c r="G420" s="37"/>
      <c r="H420" s="7" t="str">
        <f>IFERROR(VLOOKUP(G420,'Consulta Stock'!$E$2:$G$5087,3,0),"")</f>
        <v/>
      </c>
      <c r="I420" s="7" t="str">
        <f>IFERROR(VLOOKUP('Sectorizacion Racks'!$G420,'Consulta Stock'!$E$2:$F$5447,2,FALSE),"")</f>
        <v/>
      </c>
      <c r="J420" s="37"/>
      <c r="K420" s="37"/>
      <c r="L420" s="41"/>
      <c r="M420" s="7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 ht="15.75" customHeight="1">
      <c r="A421" s="42">
        <v>420.0</v>
      </c>
      <c r="B421" s="42">
        <v>7.0</v>
      </c>
      <c r="C421" s="42" t="s">
        <v>249</v>
      </c>
      <c r="D421" s="42">
        <f>IF(AND('Sectorizacion Racks'!$B421=B420,C420='Sectorizacion Racks'!$C421),D420+1,1)</f>
        <v>10</v>
      </c>
      <c r="E421" s="42" t="str">
        <f>+CONCATENATE('Sectorizacion Racks'!$C421,'Sectorizacion Racks'!$D421)</f>
        <v>B10</v>
      </c>
      <c r="F421" s="42" t="str">
        <f t="shared" si="1"/>
        <v>7B10</v>
      </c>
      <c r="G421" s="43">
        <v>87330.0</v>
      </c>
      <c r="H421" s="42" t="str">
        <f>IFERROR(VLOOKUP(G421,'Consulta Stock'!$E$2:$G$5087,3,0),"")</f>
        <v>GALLETAS</v>
      </c>
      <c r="I421" s="42" t="str">
        <f>IFERROR(VLOOKUP('Sectorizacion Racks'!$G421,'Consulta Stock'!$E$2:$F$5447,2,FALSE),"")</f>
        <v>Galletas MCKAY Mini Niza 42 x 40 GRM</v>
      </c>
      <c r="J421" s="43">
        <v>70.0</v>
      </c>
      <c r="K421" s="43"/>
      <c r="L421" s="44">
        <v>46419.0</v>
      </c>
      <c r="M421" s="42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 ht="15.75" customHeight="1">
      <c r="A422" s="7">
        <v>421.0</v>
      </c>
      <c r="B422" s="7">
        <v>7.0</v>
      </c>
      <c r="C422" s="7" t="s">
        <v>249</v>
      </c>
      <c r="D422" s="7">
        <f>IF(AND('Sectorizacion Racks'!$B422=B421,C421='Sectorizacion Racks'!$C422),D421+1,1)</f>
        <v>11</v>
      </c>
      <c r="E422" s="7" t="str">
        <f>+CONCATENATE('Sectorizacion Racks'!$C422,'Sectorizacion Racks'!$D422)</f>
        <v>B11</v>
      </c>
      <c r="F422" s="7" t="str">
        <f t="shared" si="1"/>
        <v>7B11</v>
      </c>
      <c r="G422" s="37">
        <v>87330.0</v>
      </c>
      <c r="H422" s="7" t="str">
        <f>IFERROR(VLOOKUP(G422,'Consulta Stock'!$E$2:$G$5087,3,0),"")</f>
        <v>GALLETAS</v>
      </c>
      <c r="I422" s="7" t="str">
        <f>IFERROR(VLOOKUP('Sectorizacion Racks'!$G422,'Consulta Stock'!$E$2:$F$5447,2,FALSE),"")</f>
        <v>Galletas MCKAY Mini Niza 42 x 40 GRM</v>
      </c>
      <c r="J422" s="37">
        <v>70.0</v>
      </c>
      <c r="K422" s="37"/>
      <c r="L422" s="41">
        <v>46419.0</v>
      </c>
      <c r="M422" s="7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 ht="15.75" customHeight="1">
      <c r="A423" s="42">
        <v>422.0</v>
      </c>
      <c r="B423" s="42">
        <v>7.0</v>
      </c>
      <c r="C423" s="42" t="s">
        <v>249</v>
      </c>
      <c r="D423" s="42">
        <f>IF(AND('Sectorizacion Racks'!$B423=B422,C422='Sectorizacion Racks'!$C423),D422+1,1)</f>
        <v>12</v>
      </c>
      <c r="E423" s="42" t="str">
        <f>+CONCATENATE('Sectorizacion Racks'!$C423,'Sectorizacion Racks'!$D423)</f>
        <v>B12</v>
      </c>
      <c r="F423" s="42" t="str">
        <f t="shared" si="1"/>
        <v>7B12</v>
      </c>
      <c r="G423" s="43">
        <v>7270.0</v>
      </c>
      <c r="H423" s="42" t="str">
        <f>IFERROR(VLOOKUP(G423,'Consulta Stock'!$E$2:$G$5087,3,0),"")</f>
        <v>GALLETAS</v>
      </c>
      <c r="I423" s="42" t="str">
        <f>IFERROR(VLOOKUP('Sectorizacion Racks'!$G423,'Consulta Stock'!$E$2:$F$5447,2,FALSE),"")</f>
        <v>NESTLE MC KAY MiniGalletaCoco 42x40gN1CL</v>
      </c>
      <c r="J423" s="43">
        <v>100.0</v>
      </c>
      <c r="K423" s="43"/>
      <c r="L423" s="44">
        <v>46539.0</v>
      </c>
      <c r="M423" s="42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 ht="15.75" customHeight="1">
      <c r="A424" s="7">
        <v>423.0</v>
      </c>
      <c r="B424" s="7">
        <v>7.0</v>
      </c>
      <c r="C424" s="7" t="s">
        <v>249</v>
      </c>
      <c r="D424" s="7">
        <f>IF(AND('Sectorizacion Racks'!$B424=B423,C423='Sectorizacion Racks'!$C424),D423+1,1)</f>
        <v>13</v>
      </c>
      <c r="E424" s="7" t="str">
        <f>+CONCATENATE('Sectorizacion Racks'!$C424,'Sectorizacion Racks'!$D424)</f>
        <v>B13</v>
      </c>
      <c r="F424" s="7" t="str">
        <f t="shared" si="1"/>
        <v>7B13</v>
      </c>
      <c r="G424" s="37">
        <v>36320.0</v>
      </c>
      <c r="H424" s="7" t="str">
        <f>IFERROR(VLOOKUP(G424,'Consulta Stock'!$E$2:$G$5087,3,0),"")</f>
        <v>GALLETAS</v>
      </c>
      <c r="I424" s="7" t="str">
        <f>IFERROR(VLOOKUP('Sectorizacion Racks'!$G424,'Consulta Stock'!$E$2:$F$5447,2,FALSE),"")</f>
        <v>MCKAY Museo Retro 46x35g CL 46x35g</v>
      </c>
      <c r="J424" s="37">
        <v>70.0</v>
      </c>
      <c r="K424" s="37"/>
      <c r="L424" s="41">
        <v>46447.0</v>
      </c>
      <c r="M424" s="7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 ht="15.75" customHeight="1">
      <c r="A425" s="42">
        <v>424.0</v>
      </c>
      <c r="B425" s="42">
        <v>7.0</v>
      </c>
      <c r="C425" s="42" t="s">
        <v>249</v>
      </c>
      <c r="D425" s="42">
        <f>IF(AND('Sectorizacion Racks'!$B425=B424,C424='Sectorizacion Racks'!$C425),D424+1,1)</f>
        <v>14</v>
      </c>
      <c r="E425" s="42" t="str">
        <f>+CONCATENATE('Sectorizacion Racks'!$C425,'Sectorizacion Racks'!$D425)</f>
        <v>B14</v>
      </c>
      <c r="F425" s="42" t="str">
        <f t="shared" si="1"/>
        <v>7B14</v>
      </c>
      <c r="G425" s="43"/>
      <c r="H425" s="42" t="str">
        <f>IFERROR(VLOOKUP(G425,'Consulta Stock'!$E$2:$G$5087,3,0),"")</f>
        <v/>
      </c>
      <c r="I425" s="42" t="str">
        <f>IFERROR(VLOOKUP('Sectorizacion Racks'!$G425,'Consulta Stock'!$E$2:$F$5447,2,FALSE),"")</f>
        <v/>
      </c>
      <c r="J425" s="43"/>
      <c r="K425" s="43"/>
      <c r="L425" s="44"/>
      <c r="M425" s="42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 ht="15.75" customHeight="1">
      <c r="A426" s="7">
        <v>425.0</v>
      </c>
      <c r="B426" s="7">
        <v>7.0</v>
      </c>
      <c r="C426" s="7" t="s">
        <v>249</v>
      </c>
      <c r="D426" s="7">
        <f>IF(AND('Sectorizacion Racks'!$B426=B425,C425='Sectorizacion Racks'!$C426),D425+1,1)</f>
        <v>15</v>
      </c>
      <c r="E426" s="7" t="str">
        <f>+CONCATENATE('Sectorizacion Racks'!$C426,'Sectorizacion Racks'!$D426)</f>
        <v>B15</v>
      </c>
      <c r="F426" s="7" t="str">
        <f t="shared" si="1"/>
        <v>7B15</v>
      </c>
      <c r="G426" s="37"/>
      <c r="H426" s="7" t="str">
        <f>IFERROR(VLOOKUP(G426,'Consulta Stock'!$E$2:$G$5087,3,0),"")</f>
        <v/>
      </c>
      <c r="I426" s="7" t="str">
        <f>IFERROR(VLOOKUP('Sectorizacion Racks'!$G426,'Consulta Stock'!$E$2:$F$5447,2,FALSE),"")</f>
        <v/>
      </c>
      <c r="J426" s="37"/>
      <c r="K426" s="37"/>
      <c r="L426" s="41"/>
      <c r="M426" s="7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 ht="15.75" customHeight="1">
      <c r="A427" s="42">
        <v>426.0</v>
      </c>
      <c r="B427" s="42">
        <v>7.0</v>
      </c>
      <c r="C427" s="42" t="s">
        <v>249</v>
      </c>
      <c r="D427" s="42">
        <f>IF(AND('Sectorizacion Racks'!$B427=B426,C426='Sectorizacion Racks'!$C427),D426+1,1)</f>
        <v>16</v>
      </c>
      <c r="E427" s="42" t="str">
        <f>+CONCATENATE('Sectorizacion Racks'!$C427,'Sectorizacion Racks'!$D427)</f>
        <v>B16</v>
      </c>
      <c r="F427" s="42" t="str">
        <f t="shared" si="1"/>
        <v>7B16</v>
      </c>
      <c r="G427" s="43"/>
      <c r="H427" s="42" t="str">
        <f>IFERROR(VLOOKUP(G427,'Consulta Stock'!$E$2:$G$5087,3,0),"")</f>
        <v/>
      </c>
      <c r="I427" s="42" t="str">
        <f>IFERROR(VLOOKUP('Sectorizacion Racks'!$G427,'Consulta Stock'!$E$2:$F$5447,2,FALSE),"")</f>
        <v/>
      </c>
      <c r="J427" s="43"/>
      <c r="K427" s="43"/>
      <c r="L427" s="44"/>
      <c r="M427" s="42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 ht="15.75" customHeight="1">
      <c r="A428" s="7">
        <v>427.0</v>
      </c>
      <c r="B428" s="7">
        <v>7.0</v>
      </c>
      <c r="C428" s="7" t="s">
        <v>249</v>
      </c>
      <c r="D428" s="7">
        <f>IF(AND('Sectorizacion Racks'!$B428=B427,C427='Sectorizacion Racks'!$C428),D427+1,1)</f>
        <v>17</v>
      </c>
      <c r="E428" s="7" t="str">
        <f>+CONCATENATE('Sectorizacion Racks'!$C428,'Sectorizacion Racks'!$D428)</f>
        <v>B17</v>
      </c>
      <c r="F428" s="7" t="str">
        <f t="shared" si="1"/>
        <v>7B17</v>
      </c>
      <c r="G428" s="37">
        <v>36330.0</v>
      </c>
      <c r="H428" s="7" t="str">
        <f>IFERROR(VLOOKUP(G428,'Consulta Stock'!$E$2:$G$5087,3,0),"")</f>
        <v>GALLETAS</v>
      </c>
      <c r="I428" s="7" t="str">
        <f>IFERROR(VLOOKUP('Sectorizacion Racks'!$G428,'Consulta Stock'!$E$2:$F$5447,2,FALSE),"")</f>
        <v>MCKAY Museo Retro 14x150g CL 14x150g</v>
      </c>
      <c r="J428" s="37">
        <v>54.0</v>
      </c>
      <c r="K428" s="37"/>
      <c r="L428" s="41">
        <v>46478.0</v>
      </c>
      <c r="M428" s="7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 ht="15.75" customHeight="1">
      <c r="A429" s="42">
        <v>428.0</v>
      </c>
      <c r="B429" s="42">
        <v>7.0</v>
      </c>
      <c r="C429" s="42" t="s">
        <v>249</v>
      </c>
      <c r="D429" s="42">
        <f>IF(AND('Sectorizacion Racks'!$B429=B428,C428='Sectorizacion Racks'!$C429),D428+1,1)</f>
        <v>18</v>
      </c>
      <c r="E429" s="42" t="str">
        <f>+CONCATENATE('Sectorizacion Racks'!$C429,'Sectorizacion Racks'!$D429)</f>
        <v>B18</v>
      </c>
      <c r="F429" s="42" t="str">
        <f t="shared" si="1"/>
        <v>7B18</v>
      </c>
      <c r="G429" s="43">
        <v>36330.0</v>
      </c>
      <c r="H429" s="42" t="str">
        <f>IFERROR(VLOOKUP(G429,'Consulta Stock'!$E$2:$G$5087,3,0),"")</f>
        <v>GALLETAS</v>
      </c>
      <c r="I429" s="42" t="str">
        <f>IFERROR(VLOOKUP('Sectorizacion Racks'!$G429,'Consulta Stock'!$E$2:$F$5447,2,FALSE),"")</f>
        <v>MCKAY Museo Retro 14x150g CL 14x150g</v>
      </c>
      <c r="J429" s="43">
        <v>54.0</v>
      </c>
      <c r="K429" s="43"/>
      <c r="L429" s="44">
        <v>46478.0</v>
      </c>
      <c r="M429" s="42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 ht="15.75" customHeight="1">
      <c r="A430" s="7">
        <v>429.0</v>
      </c>
      <c r="B430" s="7">
        <v>7.0</v>
      </c>
      <c r="C430" s="7" t="s">
        <v>249</v>
      </c>
      <c r="D430" s="7">
        <f>IF(AND('Sectorizacion Racks'!$B430=B429,C429='Sectorizacion Racks'!$C430),D429+1,1)</f>
        <v>19</v>
      </c>
      <c r="E430" s="7" t="str">
        <f>+CONCATENATE('Sectorizacion Racks'!$C430,'Sectorizacion Racks'!$D430)</f>
        <v>B19</v>
      </c>
      <c r="F430" s="7" t="str">
        <f t="shared" si="1"/>
        <v>7B19</v>
      </c>
      <c r="G430" s="37"/>
      <c r="H430" s="7" t="str">
        <f>IFERROR(VLOOKUP(G430,'Consulta Stock'!$E$2:$G$5087,3,0),"")</f>
        <v/>
      </c>
      <c r="I430" s="7" t="str">
        <f>IFERROR(VLOOKUP('Sectorizacion Racks'!$G430,'Consulta Stock'!$E$2:$F$5447,2,FALSE),"")</f>
        <v/>
      </c>
      <c r="J430" s="37"/>
      <c r="K430" s="37"/>
      <c r="L430" s="41"/>
      <c r="M430" s="7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 ht="15.75" customHeight="1">
      <c r="A431" s="42">
        <v>430.0</v>
      </c>
      <c r="B431" s="42">
        <v>7.0</v>
      </c>
      <c r="C431" s="42" t="s">
        <v>249</v>
      </c>
      <c r="D431" s="42">
        <f>IF(AND('Sectorizacion Racks'!$B431=B430,C430='Sectorizacion Racks'!$C431),D430+1,1)</f>
        <v>20</v>
      </c>
      <c r="E431" s="42" t="str">
        <f>+CONCATENATE('Sectorizacion Racks'!$C431,'Sectorizacion Racks'!$D431)</f>
        <v>B20</v>
      </c>
      <c r="F431" s="42" t="str">
        <f t="shared" si="1"/>
        <v>7B20</v>
      </c>
      <c r="G431" s="43"/>
      <c r="H431" s="42" t="str">
        <f>IFERROR(VLOOKUP(G431,'Consulta Stock'!$E$2:$G$5087,3,0),"")</f>
        <v/>
      </c>
      <c r="I431" s="42" t="str">
        <f>IFERROR(VLOOKUP('Sectorizacion Racks'!$G431,'Consulta Stock'!$E$2:$F$5447,2,FALSE),"")</f>
        <v/>
      </c>
      <c r="J431" s="43"/>
      <c r="K431" s="43"/>
      <c r="L431" s="44"/>
      <c r="M431" s="42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 ht="15.75" customHeight="1">
      <c r="A432" s="7">
        <v>431.0</v>
      </c>
      <c r="B432" s="7">
        <v>7.0</v>
      </c>
      <c r="C432" s="7" t="s">
        <v>249</v>
      </c>
      <c r="D432" s="7">
        <f>IF(AND('Sectorizacion Racks'!$B432=B431,C431='Sectorizacion Racks'!$C432),D431+1,1)</f>
        <v>21</v>
      </c>
      <c r="E432" s="7" t="str">
        <f>+CONCATENATE('Sectorizacion Racks'!$C432,'Sectorizacion Racks'!$D432)</f>
        <v>B21</v>
      </c>
      <c r="F432" s="7" t="str">
        <f t="shared" si="1"/>
        <v>7B21</v>
      </c>
      <c r="G432" s="37">
        <v>90720.0</v>
      </c>
      <c r="H432" s="7" t="str">
        <f>IFERROR(VLOOKUP(G432,'Consulta Stock'!$E$2:$G$5087,3,0),"")</f>
        <v>GALLETAS</v>
      </c>
      <c r="I432" s="7" t="str">
        <f>IFERROR(VLOOKUP('Sectorizacion Racks'!$G432,'Consulta Stock'!$E$2:$F$5447,2,FALSE),"")</f>
        <v>MOROCHA Mini Galleta 24x50g N1 CL</v>
      </c>
      <c r="J432" s="37">
        <v>160.0</v>
      </c>
      <c r="K432" s="37"/>
      <c r="L432" s="41">
        <v>46478.0</v>
      </c>
      <c r="M432" s="7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 ht="15.75" customHeight="1">
      <c r="A433" s="42">
        <v>432.0</v>
      </c>
      <c r="B433" s="42">
        <v>7.0</v>
      </c>
      <c r="C433" s="42" t="s">
        <v>249</v>
      </c>
      <c r="D433" s="42">
        <f>IF(AND('Sectorizacion Racks'!$B433=B432,C432='Sectorizacion Racks'!$C433),D432+1,1)</f>
        <v>22</v>
      </c>
      <c r="E433" s="42" t="str">
        <f>+CONCATENATE('Sectorizacion Racks'!$C433,'Sectorizacion Racks'!$D433)</f>
        <v>B22</v>
      </c>
      <c r="F433" s="42" t="str">
        <f t="shared" si="1"/>
        <v>7B22</v>
      </c>
      <c r="G433" s="43">
        <v>36330.0</v>
      </c>
      <c r="H433" s="42" t="str">
        <f>IFERROR(VLOOKUP(G433,'Consulta Stock'!$E$2:$G$5087,3,0),"")</f>
        <v>GALLETAS</v>
      </c>
      <c r="I433" s="42" t="str">
        <f>IFERROR(VLOOKUP('Sectorizacion Racks'!$G433,'Consulta Stock'!$E$2:$F$5447,2,FALSE),"")</f>
        <v>MCKAY Museo Retro 14x150g CL 14x150g</v>
      </c>
      <c r="J433" s="43">
        <v>54.0</v>
      </c>
      <c r="K433" s="43"/>
      <c r="L433" s="44">
        <v>46478.0</v>
      </c>
      <c r="M433" s="42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 ht="15.75" customHeight="1">
      <c r="A434" s="7">
        <v>433.0</v>
      </c>
      <c r="B434" s="7">
        <v>7.0</v>
      </c>
      <c r="C434" s="7" t="s">
        <v>249</v>
      </c>
      <c r="D434" s="7">
        <f>IF(AND('Sectorizacion Racks'!$B434=B433,C433='Sectorizacion Racks'!$C434),D433+1,1)</f>
        <v>23</v>
      </c>
      <c r="E434" s="7" t="str">
        <f>+CONCATENATE('Sectorizacion Racks'!$C434,'Sectorizacion Racks'!$D434)</f>
        <v>B23</v>
      </c>
      <c r="F434" s="7" t="str">
        <f t="shared" si="1"/>
        <v>7B23</v>
      </c>
      <c r="G434" s="37" t="s">
        <v>3716</v>
      </c>
      <c r="H434" s="7" t="str">
        <f>IFERROR(VLOOKUP(G434,'Consulta Stock'!$E$2:$G$5087,3,0),"")</f>
        <v/>
      </c>
      <c r="I434" s="7" t="str">
        <f>IFERROR(VLOOKUP('Sectorizacion Racks'!$G434,'Consulta Stock'!$E$2:$F$5447,2,FALSE),"")</f>
        <v/>
      </c>
      <c r="J434" s="37"/>
      <c r="K434" s="37"/>
      <c r="L434" s="41"/>
      <c r="M434" s="7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 ht="15.75" customHeight="1">
      <c r="A435" s="42">
        <v>434.0</v>
      </c>
      <c r="B435" s="42">
        <v>7.0</v>
      </c>
      <c r="C435" s="42" t="s">
        <v>249</v>
      </c>
      <c r="D435" s="42">
        <f>IF(AND('Sectorizacion Racks'!$B435=B434,C434='Sectorizacion Racks'!$C435),D434+1,1)</f>
        <v>24</v>
      </c>
      <c r="E435" s="42" t="str">
        <f>+CONCATENATE('Sectorizacion Racks'!$C435,'Sectorizacion Racks'!$D435)</f>
        <v>B24</v>
      </c>
      <c r="F435" s="42" t="str">
        <f t="shared" si="1"/>
        <v>7B24</v>
      </c>
      <c r="G435" s="43" t="s">
        <v>3716</v>
      </c>
      <c r="H435" s="42" t="str">
        <f>IFERROR(VLOOKUP(G435,'Consulta Stock'!$E$2:$G$5087,3,0),"")</f>
        <v/>
      </c>
      <c r="I435" s="42" t="str">
        <f>IFERROR(VLOOKUP('Sectorizacion Racks'!$G435,'Consulta Stock'!$E$2:$F$5447,2,FALSE),"")</f>
        <v/>
      </c>
      <c r="J435" s="43"/>
      <c r="K435" s="43"/>
      <c r="L435" s="44"/>
      <c r="M435" s="42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 ht="15.75" customHeight="1">
      <c r="A436" s="7">
        <v>435.0</v>
      </c>
      <c r="B436" s="7">
        <v>7.0</v>
      </c>
      <c r="C436" s="7" t="s">
        <v>468</v>
      </c>
      <c r="D436" s="7">
        <f>IF(AND('Sectorizacion Racks'!$B436=B433,C433='Sectorizacion Racks'!$C436),D433+1,1)</f>
        <v>1</v>
      </c>
      <c r="E436" s="7" t="str">
        <f>+CONCATENATE('Sectorizacion Racks'!$C436,'Sectorizacion Racks'!$D436)</f>
        <v>C1</v>
      </c>
      <c r="F436" s="7" t="str">
        <f t="shared" si="1"/>
        <v>7C1</v>
      </c>
      <c r="G436" s="37">
        <v>7270.0</v>
      </c>
      <c r="H436" s="7" t="str">
        <f>IFERROR(VLOOKUP(G436,'Consulta Stock'!$E$2:$G$5087,3,0),"")</f>
        <v>GALLETAS</v>
      </c>
      <c r="I436" s="7" t="str">
        <f>IFERROR(VLOOKUP('Sectorizacion Racks'!$G436,'Consulta Stock'!$E$2:$F$5447,2,FALSE),"")</f>
        <v>NESTLE MC KAY MiniGalletaCoco 42x40gN1CL</v>
      </c>
      <c r="J436" s="37">
        <v>100.0</v>
      </c>
      <c r="K436" s="37"/>
      <c r="L436" s="41">
        <v>46539.0</v>
      </c>
      <c r="M436" s="7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 ht="15.75" customHeight="1">
      <c r="A437" s="42">
        <v>436.0</v>
      </c>
      <c r="B437" s="42">
        <v>7.0</v>
      </c>
      <c r="C437" s="42" t="s">
        <v>468</v>
      </c>
      <c r="D437" s="42">
        <f>IF(AND('Sectorizacion Racks'!$B437=B436,C436='Sectorizacion Racks'!$C437),D436+1,1)</f>
        <v>2</v>
      </c>
      <c r="E437" s="42" t="str">
        <f>+CONCATENATE('Sectorizacion Racks'!$C437,'Sectorizacion Racks'!$D437)</f>
        <v>C2</v>
      </c>
      <c r="F437" s="42" t="str">
        <f t="shared" si="1"/>
        <v>7C2</v>
      </c>
      <c r="G437" s="43">
        <v>36430.0</v>
      </c>
      <c r="H437" s="42" t="str">
        <f>IFERROR(VLOOKUP(G437,'Consulta Stock'!$E$2:$G$5087,3,0),"")</f>
        <v>GALLETAS</v>
      </c>
      <c r="I437" s="42" t="str">
        <f>IFERROR(VLOOKUP('Sectorizacion Racks'!$G437,'Consulta Stock'!$E$2:$F$5447,2,FALSE),"")</f>
        <v>TRITON Mini Galleta Naranja 42x40g CL 42x40g CL</v>
      </c>
      <c r="J437" s="43">
        <v>70.0</v>
      </c>
      <c r="K437" s="43"/>
      <c r="L437" s="44">
        <v>46508.0</v>
      </c>
      <c r="M437" s="42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 ht="15.75" customHeight="1">
      <c r="A438" s="7">
        <v>437.0</v>
      </c>
      <c r="B438" s="7">
        <v>7.0</v>
      </c>
      <c r="C438" s="7" t="s">
        <v>468</v>
      </c>
      <c r="D438" s="7">
        <f>IF(AND('Sectorizacion Racks'!$B438=B437,C437='Sectorizacion Racks'!$C438),D437+1,1)</f>
        <v>3</v>
      </c>
      <c r="E438" s="7" t="str">
        <f>+CONCATENATE('Sectorizacion Racks'!$C438,'Sectorizacion Racks'!$D438)</f>
        <v>C3</v>
      </c>
      <c r="F438" s="7" t="str">
        <f t="shared" si="1"/>
        <v>7C3</v>
      </c>
      <c r="G438" s="37">
        <v>36430.0</v>
      </c>
      <c r="H438" s="7" t="str">
        <f>IFERROR(VLOOKUP(G438,'Consulta Stock'!$E$2:$G$5087,3,0),"")</f>
        <v>GALLETAS</v>
      </c>
      <c r="I438" s="7" t="str">
        <f>IFERROR(VLOOKUP('Sectorizacion Racks'!$G438,'Consulta Stock'!$E$2:$F$5447,2,FALSE),"")</f>
        <v>TRITON Mini Galleta Naranja 42x40g CL 42x40g CL</v>
      </c>
      <c r="J438" s="37">
        <v>70.0</v>
      </c>
      <c r="K438" s="37"/>
      <c r="L438" s="41">
        <v>46508.0</v>
      </c>
      <c r="M438" s="7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 ht="15.75" customHeight="1">
      <c r="A439" s="42">
        <v>438.0</v>
      </c>
      <c r="B439" s="42">
        <v>7.0</v>
      </c>
      <c r="C439" s="42" t="s">
        <v>468</v>
      </c>
      <c r="D439" s="42">
        <f>IF(AND('Sectorizacion Racks'!$B439=B438,C438='Sectorizacion Racks'!$C439),D438+1,1)</f>
        <v>4</v>
      </c>
      <c r="E439" s="42" t="str">
        <f>+CONCATENATE('Sectorizacion Racks'!$C439,'Sectorizacion Racks'!$D439)</f>
        <v>C4</v>
      </c>
      <c r="F439" s="42" t="str">
        <f t="shared" si="1"/>
        <v>7C4</v>
      </c>
      <c r="G439" s="43">
        <v>87460.0</v>
      </c>
      <c r="H439" s="42" t="str">
        <f>IFERROR(VLOOKUP(G439,'Consulta Stock'!$E$2:$G$5087,3,0),"")</f>
        <v>GALLETAS</v>
      </c>
      <c r="I439" s="42" t="str">
        <f>IFERROR(VLOOKUP('Sectorizacion Racks'!$G439,'Consulta Stock'!$E$2:$F$5447,2,FALSE),"")</f>
        <v>Galletas MCKAY Mini Vino 42 x 40 GRM</v>
      </c>
      <c r="J439" s="43">
        <v>70.0</v>
      </c>
      <c r="K439" s="43"/>
      <c r="L439" s="44">
        <v>46447.0</v>
      </c>
      <c r="M439" s="42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 ht="15.75" customHeight="1">
      <c r="A440" s="7">
        <v>439.0</v>
      </c>
      <c r="B440" s="7">
        <v>7.0</v>
      </c>
      <c r="C440" s="7" t="s">
        <v>468</v>
      </c>
      <c r="D440" s="7">
        <f>IF(AND('Sectorizacion Racks'!$B440=B439,C439='Sectorizacion Racks'!$C440),D439+1,1)</f>
        <v>5</v>
      </c>
      <c r="E440" s="7" t="str">
        <f>+CONCATENATE('Sectorizacion Racks'!$C440,'Sectorizacion Racks'!$D440)</f>
        <v>C5</v>
      </c>
      <c r="F440" s="7" t="str">
        <f t="shared" si="1"/>
        <v>7C5</v>
      </c>
      <c r="G440" s="37">
        <v>87460.0</v>
      </c>
      <c r="H440" s="7" t="str">
        <f>IFERROR(VLOOKUP(G440,'Consulta Stock'!$E$2:$G$5087,3,0),"")</f>
        <v>GALLETAS</v>
      </c>
      <c r="I440" s="7" t="str">
        <f>IFERROR(VLOOKUP('Sectorizacion Racks'!$G440,'Consulta Stock'!$E$2:$F$5447,2,FALSE),"")</f>
        <v>Galletas MCKAY Mini Vino 42 x 40 GRM</v>
      </c>
      <c r="J440" s="37">
        <v>70.0</v>
      </c>
      <c r="K440" s="37"/>
      <c r="L440" s="41">
        <v>46447.0</v>
      </c>
      <c r="M440" s="7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 ht="15.75" customHeight="1">
      <c r="A441" s="42">
        <v>440.0</v>
      </c>
      <c r="B441" s="42">
        <v>7.0</v>
      </c>
      <c r="C441" s="42" t="s">
        <v>468</v>
      </c>
      <c r="D441" s="42">
        <f>IF(AND('Sectorizacion Racks'!$B441=B440,C440='Sectorizacion Racks'!$C441),D440+1,1)</f>
        <v>6</v>
      </c>
      <c r="E441" s="42" t="str">
        <f>+CONCATENATE('Sectorizacion Racks'!$C441,'Sectorizacion Racks'!$D441)</f>
        <v>C6</v>
      </c>
      <c r="F441" s="42" t="str">
        <f t="shared" si="1"/>
        <v>7C6</v>
      </c>
      <c r="G441" s="43">
        <v>87460.0</v>
      </c>
      <c r="H441" s="42" t="str">
        <f>IFERROR(VLOOKUP(G441,'Consulta Stock'!$E$2:$G$5087,3,0),"")</f>
        <v>GALLETAS</v>
      </c>
      <c r="I441" s="42" t="str">
        <f>IFERROR(VLOOKUP('Sectorizacion Racks'!$G441,'Consulta Stock'!$E$2:$F$5447,2,FALSE),"")</f>
        <v>Galletas MCKAY Mini Vino 42 x 40 GRM</v>
      </c>
      <c r="J441" s="43">
        <v>70.0</v>
      </c>
      <c r="K441" s="43"/>
      <c r="L441" s="44">
        <v>46447.0</v>
      </c>
      <c r="M441" s="42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 ht="15.75" customHeight="1">
      <c r="A442" s="7">
        <v>441.0</v>
      </c>
      <c r="B442" s="7">
        <v>7.0</v>
      </c>
      <c r="C442" s="7" t="s">
        <v>468</v>
      </c>
      <c r="D442" s="7">
        <f>IF(AND('Sectorizacion Racks'!$B442=B441,C441='Sectorizacion Racks'!$C442),D441+1,1)</f>
        <v>7</v>
      </c>
      <c r="E442" s="7" t="str">
        <f>+CONCATENATE('Sectorizacion Racks'!$C442,'Sectorizacion Racks'!$D442)</f>
        <v>C7</v>
      </c>
      <c r="F442" s="7" t="str">
        <f t="shared" si="1"/>
        <v>7C7</v>
      </c>
      <c r="G442" s="37">
        <v>87460.0</v>
      </c>
      <c r="H442" s="7" t="str">
        <f>IFERROR(VLOOKUP(G442,'Consulta Stock'!$E$2:$G$5087,3,0),"")</f>
        <v>GALLETAS</v>
      </c>
      <c r="I442" s="7" t="str">
        <f>IFERROR(VLOOKUP('Sectorizacion Racks'!$G442,'Consulta Stock'!$E$2:$F$5447,2,FALSE),"")</f>
        <v>Galletas MCKAY Mini Vino 42 x 40 GRM</v>
      </c>
      <c r="J442" s="37">
        <v>70.0</v>
      </c>
      <c r="K442" s="37"/>
      <c r="L442" s="41">
        <v>46447.0</v>
      </c>
      <c r="M442" s="7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 ht="15.75" customHeight="1">
      <c r="A443" s="42">
        <v>442.0</v>
      </c>
      <c r="B443" s="42">
        <v>7.0</v>
      </c>
      <c r="C443" s="42" t="s">
        <v>468</v>
      </c>
      <c r="D443" s="42">
        <f>IF(AND('Sectorizacion Racks'!$B443=B442,C442='Sectorizacion Racks'!$C443),D442+1,1)</f>
        <v>8</v>
      </c>
      <c r="E443" s="42" t="str">
        <f>+CONCATENATE('Sectorizacion Racks'!$C443,'Sectorizacion Racks'!$D443)</f>
        <v>C8</v>
      </c>
      <c r="F443" s="42" t="str">
        <f t="shared" si="1"/>
        <v>7C8</v>
      </c>
      <c r="G443" s="43">
        <v>88820.0</v>
      </c>
      <c r="H443" s="42" t="str">
        <f>IFERROR(VLOOKUP(G443,'Consulta Stock'!$E$2:$G$5087,3,0),"")</f>
        <v>GALLETAS</v>
      </c>
      <c r="I443" s="42" t="str">
        <f>IFERROR(VLOOKUP('Sectorizacion Racks'!$G443,'Consulta Stock'!$E$2:$F$5447,2,FALSE),"")</f>
        <v>Galleta chip KUKY Mini 42 x 40 GRM</v>
      </c>
      <c r="J443" s="43">
        <v>70.0</v>
      </c>
      <c r="K443" s="43"/>
      <c r="L443" s="44">
        <v>46539.0</v>
      </c>
      <c r="M443" s="42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 ht="15.75" customHeight="1">
      <c r="A444" s="7">
        <v>443.0</v>
      </c>
      <c r="B444" s="7">
        <v>7.0</v>
      </c>
      <c r="C444" s="7" t="s">
        <v>468</v>
      </c>
      <c r="D444" s="7">
        <f>IF(AND('Sectorizacion Racks'!$B444=B443,C443='Sectorizacion Racks'!$C444),D443+1,1)</f>
        <v>9</v>
      </c>
      <c r="E444" s="7" t="str">
        <f>+CONCATENATE('Sectorizacion Racks'!$C444,'Sectorizacion Racks'!$D444)</f>
        <v>C9</v>
      </c>
      <c r="F444" s="7" t="str">
        <f t="shared" si="1"/>
        <v>7C9</v>
      </c>
      <c r="G444" s="37">
        <v>88820.0</v>
      </c>
      <c r="H444" s="7" t="str">
        <f>IFERROR(VLOOKUP(G444,'Consulta Stock'!$E$2:$G$5087,3,0),"")</f>
        <v>GALLETAS</v>
      </c>
      <c r="I444" s="7" t="str">
        <f>IFERROR(VLOOKUP('Sectorizacion Racks'!$G444,'Consulta Stock'!$E$2:$F$5447,2,FALSE),"")</f>
        <v>Galleta chip KUKY Mini 42 x 40 GRM</v>
      </c>
      <c r="J444" s="37">
        <v>70.0</v>
      </c>
      <c r="K444" s="37"/>
      <c r="L444" s="41">
        <v>46539.0</v>
      </c>
      <c r="M444" s="7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 ht="15.75" customHeight="1">
      <c r="A445" s="42">
        <v>444.0</v>
      </c>
      <c r="B445" s="42">
        <v>7.0</v>
      </c>
      <c r="C445" s="42" t="s">
        <v>468</v>
      </c>
      <c r="D445" s="42">
        <f>IF(AND('Sectorizacion Racks'!$B445=B444,C444='Sectorizacion Racks'!$C445),D444+1,1)</f>
        <v>10</v>
      </c>
      <c r="E445" s="42" t="str">
        <f>+CONCATENATE('Sectorizacion Racks'!$C445,'Sectorizacion Racks'!$D445)</f>
        <v>C10</v>
      </c>
      <c r="F445" s="42" t="str">
        <f t="shared" si="1"/>
        <v>7C10</v>
      </c>
      <c r="G445" s="43"/>
      <c r="H445" s="42" t="str">
        <f>IFERROR(VLOOKUP(G445,'Consulta Stock'!$E$2:$G$5087,3,0),"")</f>
        <v/>
      </c>
      <c r="I445" s="42" t="str">
        <f>IFERROR(VLOOKUP('Sectorizacion Racks'!$G445,'Consulta Stock'!$E$2:$F$5447,2,FALSE),"")</f>
        <v/>
      </c>
      <c r="J445" s="43"/>
      <c r="K445" s="43"/>
      <c r="L445" s="44"/>
      <c r="M445" s="42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 ht="15.75" customHeight="1">
      <c r="A446" s="7">
        <v>445.0</v>
      </c>
      <c r="B446" s="7">
        <v>7.0</v>
      </c>
      <c r="C446" s="7" t="s">
        <v>468</v>
      </c>
      <c r="D446" s="7">
        <f>IF(AND('Sectorizacion Racks'!$B446=B445,C445='Sectorizacion Racks'!$C446),D445+1,1)</f>
        <v>11</v>
      </c>
      <c r="E446" s="7" t="str">
        <f>+CONCATENATE('Sectorizacion Racks'!$C446,'Sectorizacion Racks'!$D446)</f>
        <v>C11</v>
      </c>
      <c r="F446" s="7" t="str">
        <f t="shared" si="1"/>
        <v>7C11</v>
      </c>
      <c r="G446" s="37"/>
      <c r="H446" s="7" t="str">
        <f>IFERROR(VLOOKUP(G446,'Consulta Stock'!$E$2:$G$5087,3,0),"")</f>
        <v/>
      </c>
      <c r="I446" s="7" t="str">
        <f>IFERROR(VLOOKUP('Sectorizacion Racks'!$G446,'Consulta Stock'!$E$2:$F$5447,2,FALSE),"")</f>
        <v/>
      </c>
      <c r="J446" s="37"/>
      <c r="K446" s="37"/>
      <c r="L446" s="41"/>
      <c r="M446" s="7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 ht="15.75" customHeight="1">
      <c r="A447" s="42">
        <v>446.0</v>
      </c>
      <c r="B447" s="42">
        <v>7.0</v>
      </c>
      <c r="C447" s="42" t="s">
        <v>468</v>
      </c>
      <c r="D447" s="42">
        <f>IF(AND('Sectorizacion Racks'!$B447=B446,C446='Sectorizacion Racks'!$C447),D446+1,1)</f>
        <v>12</v>
      </c>
      <c r="E447" s="42" t="str">
        <f>+CONCATENATE('Sectorizacion Racks'!$C447,'Sectorizacion Racks'!$D447)</f>
        <v>C12</v>
      </c>
      <c r="F447" s="42" t="str">
        <f t="shared" si="1"/>
        <v>7C12</v>
      </c>
      <c r="G447" s="43">
        <v>87330.0</v>
      </c>
      <c r="H447" s="42" t="str">
        <f>IFERROR(VLOOKUP(G447,'Consulta Stock'!$E$2:$G$5087,3,0),"")</f>
        <v>GALLETAS</v>
      </c>
      <c r="I447" s="42" t="str">
        <f>IFERROR(VLOOKUP('Sectorizacion Racks'!$G447,'Consulta Stock'!$E$2:$F$5447,2,FALSE),"")</f>
        <v>Galletas MCKAY Mini Niza 42 x 40 GRM</v>
      </c>
      <c r="J447" s="43">
        <v>70.0</v>
      </c>
      <c r="K447" s="43"/>
      <c r="L447" s="44">
        <v>46419.0</v>
      </c>
      <c r="M447" s="42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 ht="15.75" customHeight="1">
      <c r="A448" s="7">
        <v>447.0</v>
      </c>
      <c r="B448" s="7">
        <v>7.0</v>
      </c>
      <c r="C448" s="7" t="s">
        <v>468</v>
      </c>
      <c r="D448" s="7">
        <f>IF(AND('Sectorizacion Racks'!$B448=B447,C447='Sectorizacion Racks'!$C448),D447+1,1)</f>
        <v>13</v>
      </c>
      <c r="E448" s="7" t="str">
        <f>+CONCATENATE('Sectorizacion Racks'!$C448,'Sectorizacion Racks'!$D448)</f>
        <v>C13</v>
      </c>
      <c r="F448" s="7" t="str">
        <f t="shared" si="1"/>
        <v>7C13</v>
      </c>
      <c r="G448" s="37"/>
      <c r="H448" s="7" t="str">
        <f>IFERROR(VLOOKUP(G448,'Consulta Stock'!$E$2:$G$5087,3,0),"")</f>
        <v/>
      </c>
      <c r="I448" s="7" t="str">
        <f>IFERROR(VLOOKUP('Sectorizacion Racks'!$G448,'Consulta Stock'!$E$2:$F$5447,2,FALSE),"")</f>
        <v/>
      </c>
      <c r="J448" s="37"/>
      <c r="K448" s="37"/>
      <c r="L448" s="41"/>
      <c r="M448" s="7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 ht="15.75" customHeight="1">
      <c r="A449" s="42">
        <v>448.0</v>
      </c>
      <c r="B449" s="42">
        <v>7.0</v>
      </c>
      <c r="C449" s="42" t="s">
        <v>468</v>
      </c>
      <c r="D449" s="42">
        <f>IF(AND('Sectorizacion Racks'!$B449=B448,C448='Sectorizacion Racks'!$C449),D448+1,1)</f>
        <v>14</v>
      </c>
      <c r="E449" s="42" t="str">
        <f>+CONCATENATE('Sectorizacion Racks'!$C449,'Sectorizacion Racks'!$D449)</f>
        <v>C14</v>
      </c>
      <c r="F449" s="42" t="str">
        <f t="shared" si="1"/>
        <v>7C14</v>
      </c>
      <c r="G449" s="43"/>
      <c r="H449" s="42" t="str">
        <f>IFERROR(VLOOKUP(G449,'Consulta Stock'!$E$2:$G$5087,3,0),"")</f>
        <v/>
      </c>
      <c r="I449" s="42" t="str">
        <f>IFERROR(VLOOKUP('Sectorizacion Racks'!$G449,'Consulta Stock'!$E$2:$F$5447,2,FALSE),"")</f>
        <v/>
      </c>
      <c r="J449" s="43"/>
      <c r="K449" s="43"/>
      <c r="L449" s="44"/>
      <c r="M449" s="42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 ht="15.75" customHeight="1">
      <c r="A450" s="7">
        <v>449.0</v>
      </c>
      <c r="B450" s="7">
        <v>7.0</v>
      </c>
      <c r="C450" s="7" t="s">
        <v>468</v>
      </c>
      <c r="D450" s="7">
        <f>IF(AND('Sectorizacion Racks'!$B450=B449,C449='Sectorizacion Racks'!$C450),D449+1,1)</f>
        <v>15</v>
      </c>
      <c r="E450" s="7" t="str">
        <f>+CONCATENATE('Sectorizacion Racks'!$C450,'Sectorizacion Racks'!$D450)</f>
        <v>C15</v>
      </c>
      <c r="F450" s="7" t="str">
        <f t="shared" si="1"/>
        <v>7C15</v>
      </c>
      <c r="G450" s="37"/>
      <c r="H450" s="7" t="str">
        <f>IFERROR(VLOOKUP(G450,'Consulta Stock'!$E$2:$G$5087,3,0),"")</f>
        <v/>
      </c>
      <c r="I450" s="7" t="str">
        <f>IFERROR(VLOOKUP('Sectorizacion Racks'!$G450,'Consulta Stock'!$E$2:$F$5447,2,FALSE),"")</f>
        <v/>
      </c>
      <c r="J450" s="37"/>
      <c r="K450" s="37"/>
      <c r="L450" s="41"/>
      <c r="M450" s="7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 ht="15.75" customHeight="1">
      <c r="A451" s="42">
        <v>450.0</v>
      </c>
      <c r="B451" s="42">
        <v>7.0</v>
      </c>
      <c r="C451" s="42" t="s">
        <v>468</v>
      </c>
      <c r="D451" s="42">
        <f>IF(AND('Sectorizacion Racks'!$B451=B450,C450='Sectorizacion Racks'!$C451),D450+1,1)</f>
        <v>16</v>
      </c>
      <c r="E451" s="42" t="str">
        <f>+CONCATENATE('Sectorizacion Racks'!$C451,'Sectorizacion Racks'!$D451)</f>
        <v>C16</v>
      </c>
      <c r="F451" s="42" t="str">
        <f t="shared" si="1"/>
        <v>7C16</v>
      </c>
      <c r="G451" s="43">
        <v>90720.0</v>
      </c>
      <c r="H451" s="42" t="str">
        <f>IFERROR(VLOOKUP(G451,'Consulta Stock'!$E$2:$G$5087,3,0),"")</f>
        <v>GALLETAS</v>
      </c>
      <c r="I451" s="42" t="str">
        <f>IFERROR(VLOOKUP('Sectorizacion Racks'!$G451,'Consulta Stock'!$E$2:$F$5447,2,FALSE),"")</f>
        <v>MOROCHA Mini Galleta 24x50g N1 CL</v>
      </c>
      <c r="J451" s="43">
        <v>160.0</v>
      </c>
      <c r="K451" s="43"/>
      <c r="L451" s="44">
        <v>46478.0</v>
      </c>
      <c r="M451" s="42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 ht="15.75" customHeight="1">
      <c r="A452" s="7">
        <v>451.0</v>
      </c>
      <c r="B452" s="7">
        <v>7.0</v>
      </c>
      <c r="C452" s="7" t="s">
        <v>468</v>
      </c>
      <c r="D452" s="7">
        <f>IF(AND('Sectorizacion Racks'!$B452=B451,C451='Sectorizacion Racks'!$C452),D451+1,1)</f>
        <v>17</v>
      </c>
      <c r="E452" s="7" t="str">
        <f>+CONCATENATE('Sectorizacion Racks'!$C452,'Sectorizacion Racks'!$D452)</f>
        <v>C17</v>
      </c>
      <c r="F452" s="7" t="str">
        <f t="shared" si="1"/>
        <v>7C17</v>
      </c>
      <c r="G452" s="37">
        <v>90720.0</v>
      </c>
      <c r="H452" s="7" t="str">
        <f>IFERROR(VLOOKUP(G452,'Consulta Stock'!$E$2:$G$5087,3,0),"")</f>
        <v>GALLETAS</v>
      </c>
      <c r="I452" s="7" t="str">
        <f>IFERROR(VLOOKUP('Sectorizacion Racks'!$G452,'Consulta Stock'!$E$2:$F$5447,2,FALSE),"")</f>
        <v>MOROCHA Mini Galleta 24x50g N1 CL</v>
      </c>
      <c r="J452" s="37">
        <v>160.0</v>
      </c>
      <c r="K452" s="37"/>
      <c r="L452" s="41">
        <v>46478.0</v>
      </c>
      <c r="M452" s="7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 ht="15.75" customHeight="1">
      <c r="A453" s="42">
        <v>452.0</v>
      </c>
      <c r="B453" s="42">
        <v>7.0</v>
      </c>
      <c r="C453" s="42" t="s">
        <v>468</v>
      </c>
      <c r="D453" s="42">
        <f>IF(AND('Sectorizacion Racks'!$B453=B452,C452='Sectorizacion Racks'!$C453),D452+1,1)</f>
        <v>18</v>
      </c>
      <c r="E453" s="42" t="str">
        <f>+CONCATENATE('Sectorizacion Racks'!$C453,'Sectorizacion Racks'!$D453)</f>
        <v>C18</v>
      </c>
      <c r="F453" s="42" t="str">
        <f t="shared" si="1"/>
        <v>7C18</v>
      </c>
      <c r="G453" s="43">
        <v>90720.0</v>
      </c>
      <c r="H453" s="42" t="str">
        <f>IFERROR(VLOOKUP(G453,'Consulta Stock'!$E$2:$G$5087,3,0),"")</f>
        <v>GALLETAS</v>
      </c>
      <c r="I453" s="42" t="str">
        <f>IFERROR(VLOOKUP('Sectorizacion Racks'!$G453,'Consulta Stock'!$E$2:$F$5447,2,FALSE),"")</f>
        <v>MOROCHA Mini Galleta 24x50g N1 CL</v>
      </c>
      <c r="J453" s="43">
        <v>160.0</v>
      </c>
      <c r="K453" s="43"/>
      <c r="L453" s="44">
        <v>46478.0</v>
      </c>
      <c r="M453" s="42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 ht="15.75" customHeight="1">
      <c r="A454" s="7">
        <v>453.0</v>
      </c>
      <c r="B454" s="7">
        <v>7.0</v>
      </c>
      <c r="C454" s="7" t="s">
        <v>468</v>
      </c>
      <c r="D454" s="7">
        <f>IF(AND('Sectorizacion Racks'!$B454=B453,C453='Sectorizacion Racks'!$C454),D453+1,1)</f>
        <v>19</v>
      </c>
      <c r="E454" s="7" t="str">
        <f>+CONCATENATE('Sectorizacion Racks'!$C454,'Sectorizacion Racks'!$D454)</f>
        <v>C19</v>
      </c>
      <c r="F454" s="7" t="str">
        <f t="shared" si="1"/>
        <v>7C19</v>
      </c>
      <c r="G454" s="37">
        <v>90720.0</v>
      </c>
      <c r="H454" s="7" t="str">
        <f>IFERROR(VLOOKUP(G454,'Consulta Stock'!$E$2:$G$5087,3,0),"")</f>
        <v>GALLETAS</v>
      </c>
      <c r="I454" s="7" t="str">
        <f>IFERROR(VLOOKUP('Sectorizacion Racks'!$G454,'Consulta Stock'!$E$2:$F$5447,2,FALSE),"")</f>
        <v>MOROCHA Mini Galleta 24x50g N1 CL</v>
      </c>
      <c r="J454" s="37">
        <v>160.0</v>
      </c>
      <c r="K454" s="37"/>
      <c r="L454" s="41">
        <v>46478.0</v>
      </c>
      <c r="M454" s="7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 ht="15.75" customHeight="1">
      <c r="A455" s="42">
        <v>454.0</v>
      </c>
      <c r="B455" s="42">
        <v>7.0</v>
      </c>
      <c r="C455" s="42" t="s">
        <v>468</v>
      </c>
      <c r="D455" s="42">
        <f>IF(AND('Sectorizacion Racks'!$B455=B454,C454='Sectorizacion Racks'!$C455),D454+1,1)</f>
        <v>20</v>
      </c>
      <c r="E455" s="42" t="str">
        <f>+CONCATENATE('Sectorizacion Racks'!$C455,'Sectorizacion Racks'!$D455)</f>
        <v>C20</v>
      </c>
      <c r="F455" s="42" t="str">
        <f t="shared" si="1"/>
        <v>7C20</v>
      </c>
      <c r="G455" s="43">
        <v>90720.0</v>
      </c>
      <c r="H455" s="42" t="str">
        <f>IFERROR(VLOOKUP(G455,'Consulta Stock'!$E$2:$G$5087,3,0),"")</f>
        <v>GALLETAS</v>
      </c>
      <c r="I455" s="42" t="str">
        <f>IFERROR(VLOOKUP('Sectorizacion Racks'!$G455,'Consulta Stock'!$E$2:$F$5447,2,FALSE),"")</f>
        <v>MOROCHA Mini Galleta 24x50g N1 CL</v>
      </c>
      <c r="J455" s="43">
        <v>160.0</v>
      </c>
      <c r="K455" s="43"/>
      <c r="L455" s="44">
        <v>46478.0</v>
      </c>
      <c r="M455" s="42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 ht="15.75" customHeight="1">
      <c r="A456" s="7">
        <v>455.0</v>
      </c>
      <c r="B456" s="7">
        <v>7.0</v>
      </c>
      <c r="C456" s="7" t="s">
        <v>468</v>
      </c>
      <c r="D456" s="7">
        <f>IF(AND('Sectorizacion Racks'!$B456=B455,C455='Sectorizacion Racks'!$C456),D455+1,1)</f>
        <v>21</v>
      </c>
      <c r="E456" s="7" t="str">
        <f>+CONCATENATE('Sectorizacion Racks'!$C456,'Sectorizacion Racks'!$D456)</f>
        <v>C21</v>
      </c>
      <c r="F456" s="7" t="str">
        <f t="shared" si="1"/>
        <v>7C21</v>
      </c>
      <c r="G456" s="37">
        <v>90720.0</v>
      </c>
      <c r="H456" s="7" t="str">
        <f>IFERROR(VLOOKUP(G456,'Consulta Stock'!$E$2:$G$5087,3,0),"")</f>
        <v>GALLETAS</v>
      </c>
      <c r="I456" s="7" t="str">
        <f>IFERROR(VLOOKUP('Sectorizacion Racks'!$G456,'Consulta Stock'!$E$2:$F$5447,2,FALSE),"")</f>
        <v>MOROCHA Mini Galleta 24x50g N1 CL</v>
      </c>
      <c r="J456" s="37">
        <v>160.0</v>
      </c>
      <c r="K456" s="37"/>
      <c r="L456" s="41">
        <v>46478.0</v>
      </c>
      <c r="M456" s="7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 ht="15.75" customHeight="1">
      <c r="A457" s="42">
        <v>456.0</v>
      </c>
      <c r="B457" s="42">
        <v>7.0</v>
      </c>
      <c r="C457" s="42" t="s">
        <v>468</v>
      </c>
      <c r="D457" s="42">
        <f>IF(AND('Sectorizacion Racks'!$B457=B456,C456='Sectorizacion Racks'!$C457),D456+1,1)</f>
        <v>22</v>
      </c>
      <c r="E457" s="42" t="str">
        <f>+CONCATENATE('Sectorizacion Racks'!$C457,'Sectorizacion Racks'!$D457)</f>
        <v>C22</v>
      </c>
      <c r="F457" s="42" t="str">
        <f t="shared" si="1"/>
        <v>7C22</v>
      </c>
      <c r="G457" s="43">
        <v>36330.0</v>
      </c>
      <c r="H457" s="42" t="str">
        <f>IFERROR(VLOOKUP(G457,'Consulta Stock'!$E$2:$G$5087,3,0),"")</f>
        <v>GALLETAS</v>
      </c>
      <c r="I457" s="42" t="str">
        <f>IFERROR(VLOOKUP('Sectorizacion Racks'!$G457,'Consulta Stock'!$E$2:$F$5447,2,FALSE),"")</f>
        <v>MCKAY Museo Retro 14x150g CL 14x150g</v>
      </c>
      <c r="J457" s="43">
        <v>54.0</v>
      </c>
      <c r="K457" s="43"/>
      <c r="L457" s="44">
        <v>46478.0</v>
      </c>
      <c r="M457" s="42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 ht="15.75" customHeight="1">
      <c r="A458" s="7">
        <v>457.0</v>
      </c>
      <c r="B458" s="7">
        <v>8.0</v>
      </c>
      <c r="C458" s="7" t="s">
        <v>18</v>
      </c>
      <c r="D458" s="7">
        <f>IF(AND('Sectorizacion Racks'!$B458=B457,C457='Sectorizacion Racks'!$C458),D457+1,1)</f>
        <v>1</v>
      </c>
      <c r="E458" s="7" t="str">
        <f>+CONCATENATE('Sectorizacion Racks'!$C458,'Sectorizacion Racks'!$D458)</f>
        <v>A1</v>
      </c>
      <c r="F458" s="7" t="str">
        <f t="shared" si="1"/>
        <v>8A1</v>
      </c>
      <c r="G458" s="37">
        <v>35720.0</v>
      </c>
      <c r="H458" s="7" t="str">
        <f>IFERROR(VLOOKUP(G458,'Consulta Stock'!$E$2:$G$5087,3,0),"")</f>
        <v>GALLETAS</v>
      </c>
      <c r="I458" s="7" t="str">
        <f>IFERROR(VLOOKUP('Sectorizacion Racks'!$G458,'Consulta Stock'!$E$2:$F$5447,2,FALSE),"")</f>
        <v>ALTEZACLASICA ObleaFrutilla 24x140gN1 CL 24x140g</v>
      </c>
      <c r="J458" s="37">
        <v>75.0</v>
      </c>
      <c r="K458" s="37"/>
      <c r="L458" s="41">
        <v>46447.0</v>
      </c>
      <c r="M458" s="7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 ht="15.75" customHeight="1">
      <c r="A459" s="42">
        <v>458.0</v>
      </c>
      <c r="B459" s="42">
        <v>8.0</v>
      </c>
      <c r="C459" s="42" t="s">
        <v>18</v>
      </c>
      <c r="D459" s="42">
        <f>IF(AND('Sectorizacion Racks'!$B459=B458,C458='Sectorizacion Racks'!$C459),D458+1,1)</f>
        <v>2</v>
      </c>
      <c r="E459" s="42" t="str">
        <f>+CONCATENATE('Sectorizacion Racks'!$C459,'Sectorizacion Racks'!$D459)</f>
        <v>A2</v>
      </c>
      <c r="F459" s="42" t="str">
        <f t="shared" si="1"/>
        <v>8A2</v>
      </c>
      <c r="G459" s="43">
        <v>35720.0</v>
      </c>
      <c r="H459" s="42" t="str">
        <f>IFERROR(VLOOKUP(G459,'Consulta Stock'!$E$2:$G$5087,3,0),"")</f>
        <v>GALLETAS</v>
      </c>
      <c r="I459" s="42" t="str">
        <f>IFERROR(VLOOKUP('Sectorizacion Racks'!$G459,'Consulta Stock'!$E$2:$F$5447,2,FALSE),"")</f>
        <v>ALTEZACLASICA ObleaFrutilla 24x140gN1 CL 24x140g</v>
      </c>
      <c r="J459" s="43">
        <v>75.0</v>
      </c>
      <c r="K459" s="43"/>
      <c r="L459" s="44">
        <v>46447.0</v>
      </c>
      <c r="M459" s="42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 ht="15.75" customHeight="1">
      <c r="A460" s="7">
        <v>459.0</v>
      </c>
      <c r="B460" s="7">
        <v>8.0</v>
      </c>
      <c r="C460" s="7" t="s">
        <v>18</v>
      </c>
      <c r="D460" s="7">
        <f>IF(AND('Sectorizacion Racks'!$B460=B459,C459='Sectorizacion Racks'!$C460),D459+1,1)</f>
        <v>3</v>
      </c>
      <c r="E460" s="7" t="str">
        <f>+CONCATENATE('Sectorizacion Racks'!$C460,'Sectorizacion Racks'!$D460)</f>
        <v>A3</v>
      </c>
      <c r="F460" s="7" t="str">
        <f t="shared" si="1"/>
        <v>8A3</v>
      </c>
      <c r="G460" s="37">
        <v>35720.0</v>
      </c>
      <c r="H460" s="7" t="str">
        <f>IFERROR(VLOOKUP(G460,'Consulta Stock'!$E$2:$G$5087,3,0),"")</f>
        <v>GALLETAS</v>
      </c>
      <c r="I460" s="7" t="str">
        <f>IFERROR(VLOOKUP('Sectorizacion Racks'!$G460,'Consulta Stock'!$E$2:$F$5447,2,FALSE),"")</f>
        <v>ALTEZACLASICA ObleaFrutilla 24x140gN1 CL 24x140g</v>
      </c>
      <c r="J460" s="37">
        <v>75.0</v>
      </c>
      <c r="K460" s="37"/>
      <c r="L460" s="41">
        <v>46419.0</v>
      </c>
      <c r="M460" s="7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 ht="15.75" customHeight="1">
      <c r="A461" s="42">
        <v>460.0</v>
      </c>
      <c r="B461" s="42">
        <v>8.0</v>
      </c>
      <c r="C461" s="42" t="s">
        <v>18</v>
      </c>
      <c r="D461" s="42">
        <f>IF(AND('Sectorizacion Racks'!$B461=B460,C460='Sectorizacion Racks'!$C461),D460+1,1)</f>
        <v>4</v>
      </c>
      <c r="E461" s="42" t="str">
        <f>+CONCATENATE('Sectorizacion Racks'!$C461,'Sectorizacion Racks'!$D461)</f>
        <v>A4</v>
      </c>
      <c r="F461" s="42" t="str">
        <f t="shared" si="1"/>
        <v>8A4</v>
      </c>
      <c r="G461" s="43"/>
      <c r="H461" s="42" t="str">
        <f>IFERROR(VLOOKUP(G461,'Consulta Stock'!$E$2:$G$5087,3,0),"")</f>
        <v/>
      </c>
      <c r="I461" s="42" t="str">
        <f>IFERROR(VLOOKUP('Sectorizacion Racks'!$G461,'Consulta Stock'!$E$2:$F$5447,2,FALSE),"")</f>
        <v/>
      </c>
      <c r="J461" s="43"/>
      <c r="K461" s="43"/>
      <c r="L461" s="44"/>
      <c r="M461" s="42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 ht="15.75" customHeight="1">
      <c r="A462" s="7">
        <v>461.0</v>
      </c>
      <c r="B462" s="7">
        <v>8.0</v>
      </c>
      <c r="C462" s="7" t="s">
        <v>18</v>
      </c>
      <c r="D462" s="7">
        <f>IF(AND('Sectorizacion Racks'!$B462=B461,C461='Sectorizacion Racks'!$C462),D461+1,1)</f>
        <v>5</v>
      </c>
      <c r="E462" s="7" t="str">
        <f>+CONCATENATE('Sectorizacion Racks'!$C462,'Sectorizacion Racks'!$D462)</f>
        <v>A5</v>
      </c>
      <c r="F462" s="7" t="str">
        <f t="shared" si="1"/>
        <v>8A5</v>
      </c>
      <c r="G462" s="37">
        <v>90680.0</v>
      </c>
      <c r="H462" s="7" t="str">
        <f>IFERROR(VLOOKUP(G462,'Consulta Stock'!$E$2:$G$5087,3,0),"")</f>
        <v>GALLETAS</v>
      </c>
      <c r="I462" s="7" t="str">
        <f>IFERROR(VLOOKUP('Sectorizacion Racks'!$G462,'Consulta Stock'!$E$2:$F$5447,2,FALSE),"")</f>
        <v>NESTLE MCKAY Gall Limon Pq 30x120g CL</v>
      </c>
      <c r="J462" s="37">
        <v>54.0</v>
      </c>
      <c r="K462" s="37"/>
      <c r="L462" s="93">
        <v>46539.0</v>
      </c>
      <c r="M462" s="93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 ht="15.75" customHeight="1">
      <c r="A463" s="42">
        <v>462.0</v>
      </c>
      <c r="B463" s="42">
        <v>8.0</v>
      </c>
      <c r="C463" s="42" t="s">
        <v>18</v>
      </c>
      <c r="D463" s="42">
        <f>IF(AND('Sectorizacion Racks'!$B463=B462,C462='Sectorizacion Racks'!$C463),D462+1,1)</f>
        <v>6</v>
      </c>
      <c r="E463" s="42" t="str">
        <f>+CONCATENATE('Sectorizacion Racks'!$C463,'Sectorizacion Racks'!$D463)</f>
        <v>A6</v>
      </c>
      <c r="F463" s="42" t="str">
        <f t="shared" si="1"/>
        <v>8A6</v>
      </c>
      <c r="G463" s="43">
        <v>90680.0</v>
      </c>
      <c r="H463" s="42" t="str">
        <f>IFERROR(VLOOKUP(G463,'Consulta Stock'!$E$2:$G$5087,3,0),"")</f>
        <v>GALLETAS</v>
      </c>
      <c r="I463" s="42" t="str">
        <f>IFERROR(VLOOKUP('Sectorizacion Racks'!$G463,'Consulta Stock'!$E$2:$F$5447,2,FALSE),"")</f>
        <v>NESTLE MCKAY Gall Limon Pq 30x120g CL</v>
      </c>
      <c r="J463" s="43">
        <v>54.0</v>
      </c>
      <c r="K463" s="43"/>
      <c r="L463" s="44">
        <v>46539.0</v>
      </c>
      <c r="M463" s="94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 ht="15.75" customHeight="1">
      <c r="A464" s="7">
        <v>463.0</v>
      </c>
      <c r="B464" s="7">
        <v>8.0</v>
      </c>
      <c r="C464" s="7" t="s">
        <v>18</v>
      </c>
      <c r="D464" s="7">
        <f>IF(AND('Sectorizacion Racks'!$B464=B463,C463='Sectorizacion Racks'!$C464),D463+1,1)</f>
        <v>7</v>
      </c>
      <c r="E464" s="7" t="str">
        <f>+CONCATENATE('Sectorizacion Racks'!$C464,'Sectorizacion Racks'!$D464)</f>
        <v>A7</v>
      </c>
      <c r="F464" s="7" t="str">
        <f t="shared" si="1"/>
        <v>8A7</v>
      </c>
      <c r="G464" s="37">
        <v>62950.0</v>
      </c>
      <c r="H464" s="7" t="str">
        <f>IFERROR(VLOOKUP(G464,'Consulta Stock'!$E$2:$G$5087,3,0),"")</f>
        <v>GALLETAS</v>
      </c>
      <c r="I464" s="7" t="str">
        <f>IFERROR(VLOOKUP('Sectorizacion Racks'!$G464,'Consulta Stock'!$E$2:$F$5447,2,FALSE),"")</f>
        <v>NESTLE MCKAY MARAVILLA Gall Paquete 30x120g</v>
      </c>
      <c r="J464" s="37">
        <v>72.0</v>
      </c>
      <c r="K464" s="37"/>
      <c r="L464" s="41">
        <v>46569.0</v>
      </c>
      <c r="M464" s="93"/>
      <c r="N464" s="30"/>
      <c r="O464" s="30"/>
      <c r="P464" s="30"/>
      <c r="Q464" s="30"/>
      <c r="R464" s="30"/>
      <c r="S464" s="95"/>
      <c r="T464" s="30"/>
      <c r="U464" s="30"/>
      <c r="V464" s="30"/>
      <c r="W464" s="30"/>
      <c r="X464" s="30"/>
      <c r="Y464" s="30"/>
      <c r="Z464" s="30"/>
      <c r="AA464" s="30"/>
      <c r="AB464" s="30"/>
    </row>
    <row r="465" ht="15.75" customHeight="1">
      <c r="A465" s="42">
        <v>464.0</v>
      </c>
      <c r="B465" s="42">
        <v>8.0</v>
      </c>
      <c r="C465" s="42" t="s">
        <v>18</v>
      </c>
      <c r="D465" s="42">
        <f>IF(AND('Sectorizacion Racks'!$B465=B464,C464='Sectorizacion Racks'!$C465),D464+1,1)</f>
        <v>8</v>
      </c>
      <c r="E465" s="42" t="str">
        <f>+CONCATENATE('Sectorizacion Racks'!$C465,'Sectorizacion Racks'!$D465)</f>
        <v>A8</v>
      </c>
      <c r="F465" s="42" t="str">
        <f t="shared" si="1"/>
        <v>8A8</v>
      </c>
      <c r="G465" s="43">
        <v>366801.0</v>
      </c>
      <c r="H465" s="42" t="str">
        <f>IFERROR(VLOOKUP(G465,'Consulta Stock'!$E$2:$G$5087,3,0),"")</f>
        <v>GALLETAS</v>
      </c>
      <c r="I465" s="42" t="str">
        <f>IFERROR(VLOOKUP('Sectorizacion Racks'!$G465,'Consulta Stock'!$E$2:$F$5447,2,FALSE),"")</f>
        <v>ALTEZA Oblea Helado 24x140g CL 24x140g</v>
      </c>
      <c r="J465" s="43">
        <v>75.0</v>
      </c>
      <c r="K465" s="43"/>
      <c r="L465" s="44">
        <v>46419.0</v>
      </c>
      <c r="M465" s="42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 ht="15.75" customHeight="1">
      <c r="A466" s="7">
        <v>465.0</v>
      </c>
      <c r="B466" s="7">
        <v>8.0</v>
      </c>
      <c r="C466" s="7" t="s">
        <v>18</v>
      </c>
      <c r="D466" s="7">
        <f>IF(AND('Sectorizacion Racks'!$B466=B465,C465='Sectorizacion Racks'!$C466),D465+1,1)</f>
        <v>9</v>
      </c>
      <c r="E466" s="7" t="str">
        <f>+CONCATENATE('Sectorizacion Racks'!$C466,'Sectorizacion Racks'!$D466)</f>
        <v>A9</v>
      </c>
      <c r="F466" s="7" t="str">
        <f t="shared" si="1"/>
        <v>8A9</v>
      </c>
      <c r="G466" s="37">
        <v>35720.0</v>
      </c>
      <c r="H466" s="7" t="str">
        <f>IFERROR(VLOOKUP(G466,'Consulta Stock'!$E$2:$G$5087,3,0),"")</f>
        <v>GALLETAS</v>
      </c>
      <c r="I466" s="7" t="str">
        <f>IFERROR(VLOOKUP('Sectorizacion Racks'!$G466,'Consulta Stock'!$E$2:$F$5447,2,FALSE),"")</f>
        <v>ALTEZACLASICA ObleaFrutilla 24x140gN1 CL 24x140g</v>
      </c>
      <c r="J466" s="37">
        <v>75.0</v>
      </c>
      <c r="K466" s="37"/>
      <c r="L466" s="41">
        <v>46447.0</v>
      </c>
      <c r="M466" s="7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 ht="15.75" customHeight="1">
      <c r="A467" s="42">
        <v>466.0</v>
      </c>
      <c r="B467" s="42">
        <v>8.0</v>
      </c>
      <c r="C467" s="42" t="s">
        <v>18</v>
      </c>
      <c r="D467" s="42">
        <f>IF(AND('Sectorizacion Racks'!$B467=B466,C466='Sectorizacion Racks'!$C467),D466+1,1)</f>
        <v>10</v>
      </c>
      <c r="E467" s="42" t="str">
        <f>+CONCATENATE('Sectorizacion Racks'!$C467,'Sectorizacion Racks'!$D467)</f>
        <v>A10</v>
      </c>
      <c r="F467" s="42" t="str">
        <f t="shared" si="1"/>
        <v>8A10</v>
      </c>
      <c r="G467" s="43">
        <v>90680.0</v>
      </c>
      <c r="H467" s="42" t="str">
        <f>IFERROR(VLOOKUP(G467,'Consulta Stock'!$E$2:$G$5087,3,0),"")</f>
        <v>GALLETAS</v>
      </c>
      <c r="I467" s="42" t="str">
        <f>IFERROR(VLOOKUP('Sectorizacion Racks'!$G467,'Consulta Stock'!$E$2:$F$5447,2,FALSE),"")</f>
        <v>NESTLE MCKAY Gall Limon Pq 30x120g CL</v>
      </c>
      <c r="J467" s="43">
        <v>54.0</v>
      </c>
      <c r="K467" s="43"/>
      <c r="L467" s="44">
        <v>46539.0</v>
      </c>
      <c r="M467" s="42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 ht="15.75" customHeight="1">
      <c r="A468" s="7">
        <v>467.0</v>
      </c>
      <c r="B468" s="7">
        <v>8.0</v>
      </c>
      <c r="C468" s="7" t="s">
        <v>18</v>
      </c>
      <c r="D468" s="7">
        <f>IF(AND('Sectorizacion Racks'!$B468=B467,C467='Sectorizacion Racks'!$C468),D467+1,1)</f>
        <v>11</v>
      </c>
      <c r="E468" s="7" t="str">
        <f>+CONCATENATE('Sectorizacion Racks'!$C468,'Sectorizacion Racks'!$D468)</f>
        <v>A11</v>
      </c>
      <c r="F468" s="7" t="str">
        <f t="shared" si="1"/>
        <v>8A11</v>
      </c>
      <c r="G468" s="37">
        <v>90680.0</v>
      </c>
      <c r="H468" s="7" t="str">
        <f>IFERROR(VLOOKUP(G468,'Consulta Stock'!$E$2:$G$5087,3,0),"")</f>
        <v>GALLETAS</v>
      </c>
      <c r="I468" s="7" t="str">
        <f>IFERROR(VLOOKUP('Sectorizacion Racks'!$G468,'Consulta Stock'!$E$2:$F$5447,2,FALSE),"")</f>
        <v>NESTLE MCKAY Gall Limon Pq 30x120g CL</v>
      </c>
      <c r="J468" s="37">
        <v>54.0</v>
      </c>
      <c r="K468" s="37"/>
      <c r="L468" s="41">
        <v>46539.0</v>
      </c>
      <c r="M468" s="7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 ht="15.75" customHeight="1">
      <c r="A469" s="42">
        <v>468.0</v>
      </c>
      <c r="B469" s="42">
        <v>8.0</v>
      </c>
      <c r="C469" s="42" t="s">
        <v>18</v>
      </c>
      <c r="D469" s="42">
        <f>IF(AND('Sectorizacion Racks'!$B469=B468,C468='Sectorizacion Racks'!$C469),D468+1,1)</f>
        <v>12</v>
      </c>
      <c r="E469" s="42" t="str">
        <f>+CONCATENATE('Sectorizacion Racks'!$C469,'Sectorizacion Racks'!$D469)</f>
        <v>A12</v>
      </c>
      <c r="F469" s="42" t="str">
        <f t="shared" si="1"/>
        <v>8A12</v>
      </c>
      <c r="G469" s="43">
        <v>36850.0</v>
      </c>
      <c r="H469" s="42" t="str">
        <f>IFERROR(VLOOKUP(G469,'Consulta Stock'!$E$2:$G$5087,3,0),"")</f>
        <v>GALLETAS</v>
      </c>
      <c r="I469" s="42" t="str">
        <f>IFERROR(VLOOKUP('Sectorizacion Racks'!$G469,'Consulta Stock'!$E$2:$F$5447,2,FALSE),"")</f>
        <v>TRITON Regular Frutilla 30x116g CL 30x116g</v>
      </c>
      <c r="J469" s="43">
        <v>100.0</v>
      </c>
      <c r="K469" s="43"/>
      <c r="L469" s="44">
        <v>46508.0</v>
      </c>
      <c r="M469" s="42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 ht="15.75" customHeight="1">
      <c r="A470" s="7">
        <v>469.0</v>
      </c>
      <c r="B470" s="7">
        <v>8.0</v>
      </c>
      <c r="C470" s="7" t="s">
        <v>18</v>
      </c>
      <c r="D470" s="7">
        <f>IF(AND('Sectorizacion Racks'!$B470=B469,C469='Sectorizacion Racks'!$C470),D469+1,1)</f>
        <v>13</v>
      </c>
      <c r="E470" s="7" t="str">
        <f>+CONCATENATE('Sectorizacion Racks'!$C470,'Sectorizacion Racks'!$D470)</f>
        <v>A13</v>
      </c>
      <c r="F470" s="7" t="str">
        <f t="shared" si="1"/>
        <v>8A13</v>
      </c>
      <c r="G470" s="37">
        <v>36850.0</v>
      </c>
      <c r="H470" s="7" t="str">
        <f>IFERROR(VLOOKUP(G470,'Consulta Stock'!$E$2:$G$5087,3,0),"")</f>
        <v>GALLETAS</v>
      </c>
      <c r="I470" s="7" t="str">
        <f>IFERROR(VLOOKUP('Sectorizacion Racks'!$G470,'Consulta Stock'!$E$2:$F$5447,2,FALSE),"")</f>
        <v>TRITON Regular Frutilla 30x116g CL 30x116g</v>
      </c>
      <c r="J470" s="37">
        <v>100.0</v>
      </c>
      <c r="K470" s="37"/>
      <c r="L470" s="41">
        <v>46508.0</v>
      </c>
      <c r="M470" s="7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 ht="15.75" customHeight="1">
      <c r="A471" s="42">
        <v>470.0</v>
      </c>
      <c r="B471" s="42">
        <v>8.0</v>
      </c>
      <c r="C471" s="42" t="s">
        <v>18</v>
      </c>
      <c r="D471" s="42">
        <f>IF(AND('Sectorizacion Racks'!$B471=B470,C470='Sectorizacion Racks'!$C471),D470+1,1)</f>
        <v>14</v>
      </c>
      <c r="E471" s="42" t="str">
        <f>+CONCATENATE('Sectorizacion Racks'!$C471,'Sectorizacion Racks'!$D471)</f>
        <v>A14</v>
      </c>
      <c r="F471" s="42" t="str">
        <f t="shared" si="1"/>
        <v>8A14</v>
      </c>
      <c r="G471" s="43">
        <v>81170.0</v>
      </c>
      <c r="H471" s="42" t="str">
        <f>IFERROR(VLOOKUP(G471,'Consulta Stock'!$E$2:$G$5087,3,0),"")</f>
        <v>GALLETAS</v>
      </c>
      <c r="I471" s="42" t="str">
        <f>IFERROR(VLOOKUP('Sectorizacion Racks'!$G471,'Consulta Stock'!$E$2:$F$5447,2,FALSE),"")</f>
        <v>Galleta chip KUKY Chocolate 30 x 120 GRM</v>
      </c>
      <c r="J471" s="43">
        <v>68.0</v>
      </c>
      <c r="K471" s="43"/>
      <c r="L471" s="44">
        <v>46478.0</v>
      </c>
      <c r="M471" s="42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 ht="15.75" customHeight="1">
      <c r="A472" s="7">
        <v>471.0</v>
      </c>
      <c r="B472" s="7">
        <v>8.0</v>
      </c>
      <c r="C472" s="7" t="s">
        <v>249</v>
      </c>
      <c r="D472" s="7">
        <f>IF(AND('Sectorizacion Racks'!$B472=B471,C471='Sectorizacion Racks'!$C472),D471+1,1)</f>
        <v>1</v>
      </c>
      <c r="E472" s="7" t="str">
        <f>+CONCATENATE('Sectorizacion Racks'!$C472,'Sectorizacion Racks'!$D472)</f>
        <v>B1</v>
      </c>
      <c r="F472" s="7" t="str">
        <f t="shared" si="1"/>
        <v>8B1</v>
      </c>
      <c r="G472" s="37">
        <v>90680.0</v>
      </c>
      <c r="H472" s="7" t="str">
        <f>IFERROR(VLOOKUP(G472,'Consulta Stock'!$E$2:$G$5087,3,0),"")</f>
        <v>GALLETAS</v>
      </c>
      <c r="I472" s="7" t="str">
        <f>IFERROR(VLOOKUP('Sectorizacion Racks'!$G472,'Consulta Stock'!$E$2:$F$5447,2,FALSE),"")</f>
        <v>NESTLE MCKAY Gall Limon Pq 30x120g CL</v>
      </c>
      <c r="J472" s="37">
        <v>54.0</v>
      </c>
      <c r="K472" s="37"/>
      <c r="L472" s="41">
        <v>46539.0</v>
      </c>
      <c r="M472" s="7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 ht="15.75" customHeight="1">
      <c r="A473" s="42">
        <v>472.0</v>
      </c>
      <c r="B473" s="42">
        <v>8.0</v>
      </c>
      <c r="C473" s="42" t="s">
        <v>249</v>
      </c>
      <c r="D473" s="42">
        <f>IF(AND('Sectorizacion Racks'!$B473=B472,C472='Sectorizacion Racks'!$C473),D472+1,1)</f>
        <v>2</v>
      </c>
      <c r="E473" s="42" t="str">
        <f>+CONCATENATE('Sectorizacion Racks'!$C473,'Sectorizacion Racks'!$D473)</f>
        <v>B2</v>
      </c>
      <c r="F473" s="42" t="str">
        <f t="shared" si="1"/>
        <v>8B2</v>
      </c>
      <c r="G473" s="43">
        <v>83950.0</v>
      </c>
      <c r="H473" s="42" t="str">
        <f>IFERROR(VLOOKUP(G473,'Consulta Stock'!$E$2:$G$5087,3,0),"")</f>
        <v>GALLETAS</v>
      </c>
      <c r="I473" s="42" t="str">
        <f>IFERROR(VLOOKUP('Sectorizacion Racks'!$G473,'Consulta Stock'!$E$2:$F$5447,2,FALSE),"")</f>
        <v>Galletas MCKAY Mantequilla 24 x 140 GRM</v>
      </c>
      <c r="J473" s="43">
        <v>105.0</v>
      </c>
      <c r="K473" s="43"/>
      <c r="L473" s="44">
        <v>46447.0</v>
      </c>
      <c r="M473" s="42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 ht="15.75" customHeight="1">
      <c r="A474" s="7">
        <v>473.0</v>
      </c>
      <c r="B474" s="7">
        <v>8.0</v>
      </c>
      <c r="C474" s="7" t="s">
        <v>249</v>
      </c>
      <c r="D474" s="7">
        <f>IF(AND('Sectorizacion Racks'!$B474=B473,C473='Sectorizacion Racks'!$C474),D473+1,1)</f>
        <v>3</v>
      </c>
      <c r="E474" s="7" t="str">
        <f>+CONCATENATE('Sectorizacion Racks'!$C474,'Sectorizacion Racks'!$D474)</f>
        <v>B3</v>
      </c>
      <c r="F474" s="7" t="str">
        <f t="shared" si="1"/>
        <v>8B3</v>
      </c>
      <c r="G474" s="37">
        <v>90680.0</v>
      </c>
      <c r="H474" s="7" t="str">
        <f>IFERROR(VLOOKUP(G474,'Consulta Stock'!$E$2:$G$5087,3,0),"")</f>
        <v>GALLETAS</v>
      </c>
      <c r="I474" s="7" t="str">
        <f>IFERROR(VLOOKUP('Sectorizacion Racks'!$G474,'Consulta Stock'!$E$2:$F$5447,2,FALSE),"")</f>
        <v>NESTLE MCKAY Gall Limon Pq 30x120g CL</v>
      </c>
      <c r="J474" s="37">
        <v>54.0</v>
      </c>
      <c r="K474" s="37"/>
      <c r="L474" s="41">
        <v>46539.0</v>
      </c>
      <c r="M474" s="7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 ht="15.75" customHeight="1">
      <c r="A475" s="42">
        <v>474.0</v>
      </c>
      <c r="B475" s="42">
        <v>8.0</v>
      </c>
      <c r="C475" s="42" t="s">
        <v>249</v>
      </c>
      <c r="D475" s="42">
        <f>IF(AND('Sectorizacion Racks'!$B475=B474,C474='Sectorizacion Racks'!$C475),D474+1,1)</f>
        <v>4</v>
      </c>
      <c r="E475" s="42" t="str">
        <f>+CONCATENATE('Sectorizacion Racks'!$C475,'Sectorizacion Racks'!$D475)</f>
        <v>B4</v>
      </c>
      <c r="F475" s="42" t="str">
        <f t="shared" si="1"/>
        <v>8B4</v>
      </c>
      <c r="G475" s="43">
        <v>366801.0</v>
      </c>
      <c r="H475" s="42" t="str">
        <f>IFERROR(VLOOKUP(G475,'Consulta Stock'!$E$2:$G$5087,3,0),"")</f>
        <v>GALLETAS</v>
      </c>
      <c r="I475" s="42" t="str">
        <f>IFERROR(VLOOKUP('Sectorizacion Racks'!$G475,'Consulta Stock'!$E$2:$F$5447,2,FALSE),"")</f>
        <v>ALTEZA Oblea Helado 24x140g CL 24x140g</v>
      </c>
      <c r="J475" s="43">
        <v>75.0</v>
      </c>
      <c r="K475" s="43"/>
      <c r="L475" s="44">
        <v>46447.0</v>
      </c>
      <c r="M475" s="42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 ht="15.75" customHeight="1">
      <c r="A476" s="7">
        <v>475.0</v>
      </c>
      <c r="B476" s="7">
        <v>8.0</v>
      </c>
      <c r="C476" s="7" t="s">
        <v>249</v>
      </c>
      <c r="D476" s="7">
        <f>IF(AND('Sectorizacion Racks'!$B476=B475,C475='Sectorizacion Racks'!$C476),D475+1,1)</f>
        <v>5</v>
      </c>
      <c r="E476" s="7" t="str">
        <f>+CONCATENATE('Sectorizacion Racks'!$C476,'Sectorizacion Racks'!$D476)</f>
        <v>B5</v>
      </c>
      <c r="F476" s="7" t="str">
        <f t="shared" si="1"/>
        <v>8B5</v>
      </c>
      <c r="G476" s="37">
        <v>62950.0</v>
      </c>
      <c r="H476" s="7" t="str">
        <f>IFERROR(VLOOKUP(G476,'Consulta Stock'!$E$2:$G$5087,3,0),"")</f>
        <v>GALLETAS</v>
      </c>
      <c r="I476" s="7" t="str">
        <f>IFERROR(VLOOKUP('Sectorizacion Racks'!$G476,'Consulta Stock'!$E$2:$F$5447,2,FALSE),"")</f>
        <v>NESTLE MCKAY MARAVILLA Gall Paquete 30x120g</v>
      </c>
      <c r="J476" s="37">
        <v>72.0</v>
      </c>
      <c r="K476" s="37"/>
      <c r="L476" s="41">
        <v>46569.0</v>
      </c>
      <c r="M476" s="7"/>
      <c r="N476" s="30"/>
      <c r="O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 ht="15.75" customHeight="1">
      <c r="A477" s="42">
        <v>476.0</v>
      </c>
      <c r="B477" s="42">
        <v>8.0</v>
      </c>
      <c r="C477" s="42" t="s">
        <v>249</v>
      </c>
      <c r="D477" s="42">
        <f>IF(AND('Sectorizacion Racks'!$B477=B476,C476='Sectorizacion Racks'!$C477),D476+1,1)</f>
        <v>6</v>
      </c>
      <c r="E477" s="42" t="str">
        <f>+CONCATENATE('Sectorizacion Racks'!$C477,'Sectorizacion Racks'!$D477)</f>
        <v>B6</v>
      </c>
      <c r="F477" s="42" t="str">
        <f t="shared" si="1"/>
        <v>8B6</v>
      </c>
      <c r="G477" s="43">
        <v>84810.0</v>
      </c>
      <c r="H477" s="42" t="str">
        <f>IFERROR(VLOOKUP(G477,'Consulta Stock'!$E$2:$G$5087,3,0),"")</f>
        <v>GALLETAS</v>
      </c>
      <c r="I477" s="42" t="str">
        <f>IFERROR(VLOOKUP('Sectorizacion Racks'!$G477,'Consulta Stock'!$E$2:$F$5447,2,FALSE),"")</f>
        <v>NEST MC AGUA Galleta Sin Sal N1CL 20x180g</v>
      </c>
      <c r="J477" s="43">
        <v>48.0</v>
      </c>
      <c r="K477" s="43"/>
      <c r="L477" s="44">
        <v>46419.0</v>
      </c>
      <c r="M477" s="42"/>
      <c r="N477" s="30"/>
      <c r="O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 ht="15.75" customHeight="1">
      <c r="A478" s="7">
        <v>477.0</v>
      </c>
      <c r="B478" s="7">
        <v>8.0</v>
      </c>
      <c r="C478" s="7" t="s">
        <v>249</v>
      </c>
      <c r="D478" s="7">
        <f>IF(AND('Sectorizacion Racks'!$B478=B477,C477='Sectorizacion Racks'!$C478),D477+1,1)</f>
        <v>7</v>
      </c>
      <c r="E478" s="7" t="str">
        <f>+CONCATENATE('Sectorizacion Racks'!$C478,'Sectorizacion Racks'!$D478)</f>
        <v>B7</v>
      </c>
      <c r="F478" s="7" t="str">
        <f t="shared" si="1"/>
        <v>8B7</v>
      </c>
      <c r="G478" s="37">
        <v>35720.0</v>
      </c>
      <c r="H478" s="7" t="str">
        <f>IFERROR(VLOOKUP(G478,'Consulta Stock'!$E$2:$G$5087,3,0),"")</f>
        <v>GALLETAS</v>
      </c>
      <c r="I478" s="7" t="str">
        <f>IFERROR(VLOOKUP('Sectorizacion Racks'!$G478,'Consulta Stock'!$E$2:$F$5447,2,FALSE),"")</f>
        <v>ALTEZACLASICA ObleaFrutilla 24x140gN1 CL 24x140g</v>
      </c>
      <c r="J478" s="37">
        <v>75.0</v>
      </c>
      <c r="K478" s="37"/>
      <c r="L478" s="41">
        <v>46447.0</v>
      </c>
      <c r="M478" s="7"/>
      <c r="N478" s="30"/>
      <c r="O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 ht="15.75" customHeight="1">
      <c r="A479" s="42">
        <v>478.0</v>
      </c>
      <c r="B479" s="42">
        <v>8.0</v>
      </c>
      <c r="C479" s="42" t="s">
        <v>249</v>
      </c>
      <c r="D479" s="42">
        <f>IF(AND('Sectorizacion Racks'!$B479=B478,C478='Sectorizacion Racks'!$C479),D478+1,1)</f>
        <v>8</v>
      </c>
      <c r="E479" s="42" t="str">
        <f>+CONCATENATE('Sectorizacion Racks'!$C479,'Sectorizacion Racks'!$D479)</f>
        <v>B8</v>
      </c>
      <c r="F479" s="42" t="str">
        <f t="shared" si="1"/>
        <v>8B8</v>
      </c>
      <c r="G479" s="43">
        <v>83950.0</v>
      </c>
      <c r="H479" s="42" t="str">
        <f>IFERROR(VLOOKUP(G479,'Consulta Stock'!$E$2:$G$5087,3,0),"")</f>
        <v>GALLETAS</v>
      </c>
      <c r="I479" s="42" t="str">
        <f>IFERROR(VLOOKUP('Sectorizacion Racks'!$G479,'Consulta Stock'!$E$2:$F$5447,2,FALSE),"")</f>
        <v>Galletas MCKAY Mantequilla 24 x 140 GRM</v>
      </c>
      <c r="J479" s="43">
        <v>105.0</v>
      </c>
      <c r="K479" s="43"/>
      <c r="L479" s="44">
        <v>46478.0</v>
      </c>
      <c r="M479" s="42"/>
      <c r="N479" s="30"/>
      <c r="O479" s="30"/>
      <c r="Q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 ht="15.75" customHeight="1">
      <c r="A480" s="7">
        <v>479.0</v>
      </c>
      <c r="B480" s="7">
        <v>8.0</v>
      </c>
      <c r="C480" s="7" t="s">
        <v>249</v>
      </c>
      <c r="D480" s="7">
        <f>IF(AND('Sectorizacion Racks'!$B480=B479,C479='Sectorizacion Racks'!$C480),D479+1,1)</f>
        <v>9</v>
      </c>
      <c r="E480" s="7" t="str">
        <f>+CONCATENATE('Sectorizacion Racks'!$C480,'Sectorizacion Racks'!$D480)</f>
        <v>B9</v>
      </c>
      <c r="F480" s="7" t="str">
        <f t="shared" si="1"/>
        <v>8B9</v>
      </c>
      <c r="G480" s="37">
        <v>83950.0</v>
      </c>
      <c r="H480" s="7" t="str">
        <f>IFERROR(VLOOKUP(G480,'Consulta Stock'!$E$2:$G$5087,3,0),"")</f>
        <v>GALLETAS</v>
      </c>
      <c r="I480" s="7" t="str">
        <f>IFERROR(VLOOKUP('Sectorizacion Racks'!$G480,'Consulta Stock'!$E$2:$F$5447,2,FALSE),"")</f>
        <v>Galletas MCKAY Mantequilla 24 x 140 GRM</v>
      </c>
      <c r="J480" s="37">
        <v>105.0</v>
      </c>
      <c r="K480" s="37"/>
      <c r="L480" s="41">
        <v>46478.0</v>
      </c>
      <c r="M480" s="7"/>
      <c r="N480" s="30"/>
      <c r="O480" s="30"/>
      <c r="Q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 ht="15.75" customHeight="1">
      <c r="A481" s="42">
        <v>480.0</v>
      </c>
      <c r="B481" s="42">
        <v>8.0</v>
      </c>
      <c r="C481" s="42" t="s">
        <v>249</v>
      </c>
      <c r="D481" s="42">
        <f>IF(AND('Sectorizacion Racks'!$B481=B480,C480='Sectorizacion Racks'!$C481),D480+1,1)</f>
        <v>10</v>
      </c>
      <c r="E481" s="42" t="str">
        <f>+CONCATENATE('Sectorizacion Racks'!$C481,'Sectorizacion Racks'!$D481)</f>
        <v>B10</v>
      </c>
      <c r="F481" s="42" t="str">
        <f t="shared" si="1"/>
        <v>8B10</v>
      </c>
      <c r="G481" s="43">
        <v>35720.0</v>
      </c>
      <c r="H481" s="42" t="str">
        <f>IFERROR(VLOOKUP(G481,'Consulta Stock'!$E$2:$G$5087,3,0),"")</f>
        <v>GALLETAS</v>
      </c>
      <c r="I481" s="42" t="str">
        <f>IFERROR(VLOOKUP('Sectorizacion Racks'!$G481,'Consulta Stock'!$E$2:$F$5447,2,FALSE),"")</f>
        <v>ALTEZACLASICA ObleaFrutilla 24x140gN1 CL 24x140g</v>
      </c>
      <c r="J481" s="43">
        <v>75.0</v>
      </c>
      <c r="K481" s="43"/>
      <c r="L481" s="44">
        <v>46447.0</v>
      </c>
      <c r="M481" s="42"/>
      <c r="N481" s="30"/>
      <c r="O481" s="30"/>
      <c r="Q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 ht="15.75" customHeight="1">
      <c r="A482" s="7">
        <v>481.0</v>
      </c>
      <c r="B482" s="7">
        <v>8.0</v>
      </c>
      <c r="C482" s="7" t="s">
        <v>249</v>
      </c>
      <c r="D482" s="7">
        <f>IF(AND('Sectorizacion Racks'!$B482=B481,C481='Sectorizacion Racks'!$C482),D481+1,1)</f>
        <v>11</v>
      </c>
      <c r="E482" s="7" t="str">
        <f>+CONCATENATE('Sectorizacion Racks'!$C482,'Sectorizacion Racks'!$D482)</f>
        <v>B11</v>
      </c>
      <c r="F482" s="7" t="str">
        <f t="shared" si="1"/>
        <v>8B11</v>
      </c>
      <c r="G482" s="37">
        <v>83950.0</v>
      </c>
      <c r="H482" s="7" t="str">
        <f>IFERROR(VLOOKUP(G482,'Consulta Stock'!$E$2:$G$5087,3,0),"")</f>
        <v>GALLETAS</v>
      </c>
      <c r="I482" s="7" t="str">
        <f>IFERROR(VLOOKUP('Sectorizacion Racks'!$G482,'Consulta Stock'!$E$2:$F$5447,2,FALSE),"")</f>
        <v>Galletas MCKAY Mantequilla 24 x 140 GRM</v>
      </c>
      <c r="J482" s="37">
        <v>105.0</v>
      </c>
      <c r="K482" s="37"/>
      <c r="L482" s="41">
        <v>46447.0</v>
      </c>
      <c r="M482" s="7"/>
      <c r="N482" s="30"/>
      <c r="O482" s="30"/>
      <c r="Q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 ht="15.75" customHeight="1">
      <c r="A483" s="42">
        <v>482.0</v>
      </c>
      <c r="B483" s="42">
        <v>8.0</v>
      </c>
      <c r="C483" s="42" t="s">
        <v>249</v>
      </c>
      <c r="D483" s="42">
        <f>IF(AND('Sectorizacion Racks'!$B483=B482,C482='Sectorizacion Racks'!$C483),D482+1,1)</f>
        <v>12</v>
      </c>
      <c r="E483" s="42" t="str">
        <f>+CONCATENATE('Sectorizacion Racks'!$C483,'Sectorizacion Racks'!$D483)</f>
        <v>B12</v>
      </c>
      <c r="F483" s="42" t="str">
        <f t="shared" si="1"/>
        <v>8B12</v>
      </c>
      <c r="G483" s="43">
        <v>83950.0</v>
      </c>
      <c r="H483" s="42" t="str">
        <f>IFERROR(VLOOKUP(G483,'Consulta Stock'!$E$2:$G$5087,3,0),"")</f>
        <v>GALLETAS</v>
      </c>
      <c r="I483" s="42" t="str">
        <f>IFERROR(VLOOKUP('Sectorizacion Racks'!$G483,'Consulta Stock'!$E$2:$F$5447,2,FALSE),"")</f>
        <v>Galletas MCKAY Mantequilla 24 x 140 GRM</v>
      </c>
      <c r="J483" s="43">
        <v>105.0</v>
      </c>
      <c r="K483" s="43"/>
      <c r="L483" s="44">
        <v>46447.0</v>
      </c>
      <c r="M483" s="42"/>
      <c r="N483" s="30"/>
      <c r="O483" s="30"/>
      <c r="Q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 ht="15.75" customHeight="1">
      <c r="A484" s="7">
        <v>483.0</v>
      </c>
      <c r="B484" s="7">
        <v>8.0</v>
      </c>
      <c r="C484" s="7" t="s">
        <v>249</v>
      </c>
      <c r="D484" s="7">
        <f>IF(AND('Sectorizacion Racks'!$B484=B483,C483='Sectorizacion Racks'!$C484),D483+1,1)</f>
        <v>13</v>
      </c>
      <c r="E484" s="7" t="str">
        <f>+CONCATENATE('Sectorizacion Racks'!$C484,'Sectorizacion Racks'!$D484)</f>
        <v>B13</v>
      </c>
      <c r="F484" s="7" t="str">
        <f t="shared" si="1"/>
        <v>8B13</v>
      </c>
      <c r="G484" s="37">
        <v>83950.0</v>
      </c>
      <c r="H484" s="7" t="str">
        <f>IFERROR(VLOOKUP(G484,'Consulta Stock'!$E$2:$G$5087,3,0),"")</f>
        <v>GALLETAS</v>
      </c>
      <c r="I484" s="7" t="str">
        <f>IFERROR(VLOOKUP('Sectorizacion Racks'!$G484,'Consulta Stock'!$E$2:$F$5447,2,FALSE),"")</f>
        <v>Galletas MCKAY Mantequilla 24 x 140 GRM</v>
      </c>
      <c r="J484" s="37">
        <v>105.0</v>
      </c>
      <c r="K484" s="37"/>
      <c r="L484" s="41">
        <v>46447.0</v>
      </c>
      <c r="M484" s="7"/>
      <c r="N484" s="30"/>
      <c r="O484" s="30"/>
      <c r="P484" s="30"/>
      <c r="Q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 ht="15.75" customHeight="1">
      <c r="A485" s="42">
        <v>484.0</v>
      </c>
      <c r="B485" s="42">
        <v>8.0</v>
      </c>
      <c r="C485" s="42" t="s">
        <v>249</v>
      </c>
      <c r="D485" s="42">
        <f>IF(AND('Sectorizacion Racks'!$B485=B484,C484='Sectorizacion Racks'!$C485),D484+1,1)</f>
        <v>14</v>
      </c>
      <c r="E485" s="42" t="str">
        <f>+CONCATENATE('Sectorizacion Racks'!$C485,'Sectorizacion Racks'!$D485)</f>
        <v>B14</v>
      </c>
      <c r="F485" s="42" t="str">
        <f t="shared" si="1"/>
        <v>8B14</v>
      </c>
      <c r="G485" s="43">
        <v>62950.0</v>
      </c>
      <c r="H485" s="42" t="str">
        <f>IFERROR(VLOOKUP(G485,'Consulta Stock'!$E$2:$G$5087,3,0),"")</f>
        <v>GALLETAS</v>
      </c>
      <c r="I485" s="42" t="str">
        <f>IFERROR(VLOOKUP('Sectorizacion Racks'!$G485,'Consulta Stock'!$E$2:$F$5447,2,FALSE),"")</f>
        <v>NESTLE MCKAY MARAVILLA Gall Paquete 30x120g</v>
      </c>
      <c r="J485" s="43">
        <v>72.0</v>
      </c>
      <c r="K485" s="43"/>
      <c r="L485" s="44">
        <v>46569.0</v>
      </c>
      <c r="M485" s="42"/>
      <c r="N485" s="30"/>
      <c r="O485" s="30"/>
      <c r="P485" s="30"/>
      <c r="Q485" s="30"/>
      <c r="S485" s="30"/>
      <c r="T485" s="30"/>
      <c r="V485" s="30"/>
      <c r="W485" s="30"/>
      <c r="X485" s="30"/>
      <c r="Y485" s="30"/>
      <c r="Z485" s="30"/>
      <c r="AA485" s="30"/>
      <c r="AB485" s="30"/>
    </row>
    <row r="486" ht="15.75" customHeight="1">
      <c r="A486" s="7">
        <v>485.0</v>
      </c>
      <c r="B486" s="7">
        <v>8.0</v>
      </c>
      <c r="C486" s="7" t="s">
        <v>468</v>
      </c>
      <c r="D486" s="7">
        <f>IF(AND('Sectorizacion Racks'!$B486=B485,C485='Sectorizacion Racks'!$C486),D485+1,1)</f>
        <v>1</v>
      </c>
      <c r="E486" s="7" t="str">
        <f>+CONCATENATE('Sectorizacion Racks'!$C486,'Sectorizacion Racks'!$D486)</f>
        <v>C1</v>
      </c>
      <c r="F486" s="7" t="str">
        <f t="shared" si="1"/>
        <v>8C1</v>
      </c>
      <c r="G486" s="37">
        <v>36960.0</v>
      </c>
      <c r="H486" s="7" t="str">
        <f>IFERROR(VLOOKUP(G486,'Consulta Stock'!$E$2:$G$5087,3,0),"")</f>
        <v>GALLETAS</v>
      </c>
      <c r="I486" s="7" t="str">
        <f>IFERROR(VLOOKUP('Sectorizacion Racks'!$G486,'Consulta Stock'!$E$2:$F$5447,2,FALSE),"")</f>
        <v>ALTEZA Oblea ChocoVainilla 24x140g CL 24x140g</v>
      </c>
      <c r="J486" s="37">
        <v>75.0</v>
      </c>
      <c r="K486" s="37"/>
      <c r="L486" s="41">
        <v>46266.0</v>
      </c>
      <c r="M486" s="7"/>
      <c r="N486" s="30"/>
      <c r="O486" s="30"/>
      <c r="P486" s="30"/>
      <c r="Q486" s="30"/>
      <c r="S486" s="30"/>
      <c r="T486" s="30"/>
    </row>
    <row r="487" ht="15.75" customHeight="1">
      <c r="A487" s="42">
        <v>486.0</v>
      </c>
      <c r="B487" s="42">
        <v>8.0</v>
      </c>
      <c r="C487" s="42" t="s">
        <v>468</v>
      </c>
      <c r="D487" s="42">
        <f>IF(AND('Sectorizacion Racks'!$B487=B486,C486='Sectorizacion Racks'!$C487),D486+1,1)</f>
        <v>2</v>
      </c>
      <c r="E487" s="42" t="str">
        <f>+CONCATENATE('Sectorizacion Racks'!$C487,'Sectorizacion Racks'!$D487)</f>
        <v>C2</v>
      </c>
      <c r="F487" s="42" t="str">
        <f t="shared" si="1"/>
        <v>8C2</v>
      </c>
      <c r="G487" s="43">
        <v>3990.0</v>
      </c>
      <c r="H487" s="42" t="str">
        <f>IFERROR(VLOOKUP(G487,'Consulta Stock'!$E$2:$G$5087,3,0),"")</f>
        <v>GALLETAS</v>
      </c>
      <c r="I487" s="42" t="str">
        <f>IFERROR(VLOOKUP('Sectorizacion Racks'!$G487,'Consulta Stock'!$E$2:$F$5447,2,FALSE),"")</f>
        <v>Galletas MCKAY Coco 30 x 120 GRM</v>
      </c>
      <c r="J487" s="43">
        <v>68.0</v>
      </c>
      <c r="K487" s="43"/>
      <c r="L487" s="44">
        <v>46508.0</v>
      </c>
      <c r="M487" s="42"/>
      <c r="N487" s="30"/>
      <c r="O487" s="30"/>
      <c r="P487" s="30"/>
      <c r="Q487" s="30"/>
      <c r="R487" s="30"/>
      <c r="S487" s="30"/>
      <c r="T487" s="30"/>
    </row>
    <row r="488" ht="15.75" customHeight="1">
      <c r="A488" s="7">
        <v>487.0</v>
      </c>
      <c r="B488" s="7">
        <v>8.0</v>
      </c>
      <c r="C488" s="7" t="s">
        <v>468</v>
      </c>
      <c r="D488" s="7">
        <f>IF(AND('Sectorizacion Racks'!$B488=B487,C487='Sectorizacion Racks'!$C488),D487+1,1)</f>
        <v>3</v>
      </c>
      <c r="E488" s="7" t="str">
        <f>+CONCATENATE('Sectorizacion Racks'!$C488,'Sectorizacion Racks'!$D488)</f>
        <v>C3</v>
      </c>
      <c r="F488" s="7" t="str">
        <f t="shared" si="1"/>
        <v>8C3</v>
      </c>
      <c r="G488" s="37">
        <v>366801.0</v>
      </c>
      <c r="H488" s="7" t="str">
        <f>IFERROR(VLOOKUP(G488,'Consulta Stock'!$E$2:$G$5087,3,0),"")</f>
        <v>GALLETAS</v>
      </c>
      <c r="I488" s="7" t="str">
        <f>IFERROR(VLOOKUP('Sectorizacion Racks'!$G488,'Consulta Stock'!$E$2:$F$5447,2,FALSE),"")</f>
        <v>ALTEZA Oblea Helado 24x140g CL 24x140g</v>
      </c>
      <c r="J488" s="37">
        <v>75.0</v>
      </c>
      <c r="K488" s="37"/>
      <c r="L488" s="41">
        <v>46447.0</v>
      </c>
      <c r="M488" s="7"/>
      <c r="N488" s="30"/>
      <c r="O488" s="30"/>
      <c r="P488" s="30"/>
      <c r="Q488" s="30"/>
      <c r="R488" s="30"/>
      <c r="S488" s="30"/>
      <c r="T488" s="30"/>
    </row>
    <row r="489" ht="15.75" customHeight="1">
      <c r="A489" s="42">
        <v>488.0</v>
      </c>
      <c r="B489" s="42">
        <v>8.0</v>
      </c>
      <c r="C489" s="42" t="s">
        <v>468</v>
      </c>
      <c r="D489" s="42">
        <f>IF(AND('Sectorizacion Racks'!$B489=B488,C488='Sectorizacion Racks'!$C489),D488+1,1)</f>
        <v>4</v>
      </c>
      <c r="E489" s="42" t="str">
        <f>+CONCATENATE('Sectorizacion Racks'!$C489,'Sectorizacion Racks'!$D489)</f>
        <v>C4</v>
      </c>
      <c r="F489" s="42" t="str">
        <f t="shared" si="1"/>
        <v>8C4</v>
      </c>
      <c r="G489" s="43">
        <v>370501.0</v>
      </c>
      <c r="H489" s="42" t="str">
        <f>IFERROR(VLOOKUP(G489,'Consulta Stock'!$E$2:$G$5087,3,0),"")</f>
        <v>GALLETAS</v>
      </c>
      <c r="I489" s="42" t="str">
        <f>IFERROR(VLOOKUP('Sectorizacion Racks'!$G489,'Consulta Stock'!$E$2:$F$5447,2,FALSE),"")</f>
        <v>ALTEZA CLASICA ObleaChirimoya24x140gN2CL 24x140</v>
      </c>
      <c r="J489" s="43">
        <v>75.0</v>
      </c>
      <c r="K489" s="43"/>
      <c r="L489" s="44">
        <v>46447.0</v>
      </c>
      <c r="M489" s="42"/>
      <c r="N489" s="30"/>
      <c r="O489" s="30"/>
      <c r="P489" s="30"/>
      <c r="Q489" s="30"/>
      <c r="R489" s="30"/>
      <c r="S489" s="30"/>
      <c r="T489" s="30"/>
    </row>
    <row r="490" ht="15.75" customHeight="1">
      <c r="A490" s="7">
        <v>489.0</v>
      </c>
      <c r="B490" s="7">
        <v>8.0</v>
      </c>
      <c r="C490" s="7" t="s">
        <v>468</v>
      </c>
      <c r="D490" s="7">
        <f>IF(AND('Sectorizacion Racks'!$B490=B489,C489='Sectorizacion Racks'!$C490),D489+1,1)</f>
        <v>5</v>
      </c>
      <c r="E490" s="7" t="str">
        <f>+CONCATENATE('Sectorizacion Racks'!$C490,'Sectorizacion Racks'!$D490)</f>
        <v>C5</v>
      </c>
      <c r="F490" s="7" t="str">
        <f t="shared" si="1"/>
        <v>8C5</v>
      </c>
      <c r="G490" s="37">
        <v>370501.0</v>
      </c>
      <c r="H490" s="7" t="str">
        <f>IFERROR(VLOOKUP(G490,'Consulta Stock'!$E$2:$G$5087,3,0),"")</f>
        <v>GALLETAS</v>
      </c>
      <c r="I490" s="7" t="str">
        <f>IFERROR(VLOOKUP('Sectorizacion Racks'!$G490,'Consulta Stock'!$E$2:$F$5447,2,FALSE),"")</f>
        <v>ALTEZA CLASICA ObleaChirimoya24x140gN2CL 24x140</v>
      </c>
      <c r="J490" s="37">
        <v>75.0</v>
      </c>
      <c r="K490" s="37"/>
      <c r="L490" s="96">
        <v>46447.0</v>
      </c>
      <c r="M490" s="7"/>
      <c r="N490" s="30"/>
      <c r="O490" s="30"/>
      <c r="P490" s="30"/>
      <c r="Q490" s="30"/>
      <c r="R490" s="30"/>
      <c r="S490" s="30"/>
      <c r="T490" s="30"/>
    </row>
    <row r="491" ht="15.75" customHeight="1">
      <c r="A491" s="42">
        <v>490.0</v>
      </c>
      <c r="B491" s="42">
        <v>8.0</v>
      </c>
      <c r="C491" s="42" t="s">
        <v>468</v>
      </c>
      <c r="D491" s="42">
        <f>IF(AND('Sectorizacion Racks'!$B491=B490,C490='Sectorizacion Racks'!$C491),D490+1,1)</f>
        <v>6</v>
      </c>
      <c r="E491" s="42" t="str">
        <f>+CONCATENATE('Sectorizacion Racks'!$C491,'Sectorizacion Racks'!$D491)</f>
        <v>C6</v>
      </c>
      <c r="F491" s="42" t="str">
        <f t="shared" si="1"/>
        <v>8C6</v>
      </c>
      <c r="G491" s="43">
        <v>83950.0</v>
      </c>
      <c r="H491" s="42" t="str">
        <f>IFERROR(VLOOKUP(G491,'Consulta Stock'!$E$2:$G$5087,3,0),"")</f>
        <v>GALLETAS</v>
      </c>
      <c r="I491" s="42" t="str">
        <f>IFERROR(VLOOKUP('Sectorizacion Racks'!$G491,'Consulta Stock'!$E$2:$F$5447,2,FALSE),"")</f>
        <v>Galletas MCKAY Mantequilla 24 x 140 GRM</v>
      </c>
      <c r="J491" s="43">
        <v>105.0</v>
      </c>
      <c r="K491" s="43"/>
      <c r="L491" s="44">
        <v>46447.0</v>
      </c>
      <c r="M491" s="42"/>
      <c r="N491" s="30"/>
      <c r="O491" s="30"/>
      <c r="P491" s="30"/>
      <c r="Q491" s="30"/>
      <c r="R491" s="30"/>
      <c r="S491" s="30"/>
      <c r="T491" s="30"/>
    </row>
    <row r="492" ht="15.75" customHeight="1">
      <c r="A492" s="7">
        <v>491.0</v>
      </c>
      <c r="B492" s="7">
        <v>8.0</v>
      </c>
      <c r="C492" s="7" t="s">
        <v>468</v>
      </c>
      <c r="D492" s="7">
        <f>IF(AND('Sectorizacion Racks'!$B492=B491,C491='Sectorizacion Racks'!$C492),D491+1,1)</f>
        <v>7</v>
      </c>
      <c r="E492" s="7" t="str">
        <f>+CONCATENATE('Sectorizacion Racks'!$C492,'Sectorizacion Racks'!$D492)</f>
        <v>C7</v>
      </c>
      <c r="F492" s="7" t="str">
        <f t="shared" si="1"/>
        <v>8C7</v>
      </c>
      <c r="G492" s="37">
        <v>35720.0</v>
      </c>
      <c r="H492" s="7" t="str">
        <f>IFERROR(VLOOKUP(G492,'Consulta Stock'!$E$2:$G$5087,3,0),"")</f>
        <v>GALLETAS</v>
      </c>
      <c r="I492" s="7" t="str">
        <f>IFERROR(VLOOKUP('Sectorizacion Racks'!$G492,'Consulta Stock'!$E$2:$F$5447,2,FALSE),"")</f>
        <v>ALTEZACLASICA ObleaFrutilla 24x140gN1 CL 24x140g</v>
      </c>
      <c r="J492" s="37">
        <v>75.0</v>
      </c>
      <c r="K492" s="37"/>
      <c r="L492" s="41">
        <v>46447.0</v>
      </c>
      <c r="M492" s="7"/>
      <c r="N492" s="30"/>
      <c r="O492" s="30"/>
      <c r="P492" s="30"/>
      <c r="Q492" s="30"/>
      <c r="R492" s="30"/>
      <c r="S492" s="30"/>
      <c r="T492" s="30"/>
    </row>
    <row r="493" ht="15.75" customHeight="1">
      <c r="A493" s="42">
        <v>492.0</v>
      </c>
      <c r="B493" s="42">
        <v>8.0</v>
      </c>
      <c r="C493" s="42" t="s">
        <v>468</v>
      </c>
      <c r="D493" s="42">
        <f>IF(AND('Sectorizacion Racks'!$B493=B492,C492='Sectorizacion Racks'!$C493),D492+1,1)</f>
        <v>8</v>
      </c>
      <c r="E493" s="42" t="str">
        <f>+CONCATENATE('Sectorizacion Racks'!$C493,'Sectorizacion Racks'!$D493)</f>
        <v>C8</v>
      </c>
      <c r="F493" s="42" t="str">
        <f t="shared" si="1"/>
        <v>8C8</v>
      </c>
      <c r="G493" s="43">
        <v>370501.0</v>
      </c>
      <c r="H493" s="42" t="str">
        <f>IFERROR(VLOOKUP(G493,'Consulta Stock'!$E$2:$G$5087,3,0),"")</f>
        <v>GALLETAS</v>
      </c>
      <c r="I493" s="42" t="str">
        <f>IFERROR(VLOOKUP('Sectorizacion Racks'!$G493,'Consulta Stock'!$E$2:$F$5447,2,FALSE),"")</f>
        <v>ALTEZA CLASICA ObleaChirimoya24x140gN2CL 24x140</v>
      </c>
      <c r="J493" s="43">
        <v>75.0</v>
      </c>
      <c r="K493" s="43"/>
      <c r="L493" s="44">
        <v>46447.0</v>
      </c>
      <c r="M493" s="42"/>
      <c r="N493" s="30"/>
    </row>
    <row r="494" ht="15.75" customHeight="1">
      <c r="A494" s="7">
        <v>493.0</v>
      </c>
      <c r="B494" s="7">
        <v>8.0</v>
      </c>
      <c r="C494" s="7" t="s">
        <v>468</v>
      </c>
      <c r="D494" s="7">
        <f>IF(AND('Sectorizacion Racks'!$B494=B493,C493='Sectorizacion Racks'!$C494),D493+1,1)</f>
        <v>9</v>
      </c>
      <c r="E494" s="7" t="str">
        <f>+CONCATENATE('Sectorizacion Racks'!$C494,'Sectorizacion Racks'!$D494)</f>
        <v>C9</v>
      </c>
      <c r="F494" s="7" t="str">
        <f t="shared" si="1"/>
        <v>8C9</v>
      </c>
      <c r="G494" s="37">
        <v>81600.0</v>
      </c>
      <c r="H494" s="7" t="str">
        <f>IFERROR(VLOOKUP(G494,'Consulta Stock'!$E$2:$G$5087,3,0),"")</f>
        <v>GALLETAS</v>
      </c>
      <c r="I494" s="7" t="str">
        <f>IFERROR(VLOOKUP('Sectorizacion Racks'!$G494,'Consulta Stock'!$E$2:$F$5447,2,FALSE),"")</f>
        <v>Galletas MCKAY Soda Light 20 x 180 GRM</v>
      </c>
      <c r="J494" s="37">
        <v>48.0</v>
      </c>
      <c r="K494" s="37"/>
      <c r="L494" s="41">
        <v>46447.0</v>
      </c>
      <c r="M494" s="7"/>
      <c r="N494" s="30"/>
    </row>
    <row r="495" ht="15.75" customHeight="1">
      <c r="A495" s="42">
        <v>494.0</v>
      </c>
      <c r="B495" s="42">
        <v>8.0</v>
      </c>
      <c r="C495" s="42" t="s">
        <v>468</v>
      </c>
      <c r="D495" s="42">
        <f>IF(AND('Sectorizacion Racks'!$B495=B494,C494='Sectorizacion Racks'!$C495),D494+1,1)</f>
        <v>10</v>
      </c>
      <c r="E495" s="42" t="str">
        <f>+CONCATENATE('Sectorizacion Racks'!$C495,'Sectorizacion Racks'!$D495)</f>
        <v>C10</v>
      </c>
      <c r="F495" s="42" t="str">
        <f t="shared" si="1"/>
        <v>8C10</v>
      </c>
      <c r="G495" s="43">
        <v>81600.0</v>
      </c>
      <c r="H495" s="42" t="str">
        <f>IFERROR(VLOOKUP(G495,'Consulta Stock'!$E$2:$G$5087,3,0),"")</f>
        <v>GALLETAS</v>
      </c>
      <c r="I495" s="42" t="str">
        <f>IFERROR(VLOOKUP('Sectorizacion Racks'!$G495,'Consulta Stock'!$E$2:$F$5447,2,FALSE),"")</f>
        <v>Galletas MCKAY Soda Light 20 x 180 GRM</v>
      </c>
      <c r="J495" s="43">
        <v>48.0</v>
      </c>
      <c r="K495" s="43"/>
      <c r="L495" s="44">
        <v>46447.0</v>
      </c>
      <c r="M495" s="42"/>
      <c r="N495" s="30"/>
    </row>
    <row r="496" ht="15.75" customHeight="1">
      <c r="A496" s="7">
        <v>495.0</v>
      </c>
      <c r="B496" s="7">
        <v>8.0</v>
      </c>
      <c r="C496" s="7" t="s">
        <v>468</v>
      </c>
      <c r="D496" s="7">
        <f>IF(AND('Sectorizacion Racks'!$B496=B495,C495='Sectorizacion Racks'!$C496),D495+1,1)</f>
        <v>11</v>
      </c>
      <c r="E496" s="7" t="str">
        <f>+CONCATENATE('Sectorizacion Racks'!$C496,'Sectorizacion Racks'!$D496)</f>
        <v>C11</v>
      </c>
      <c r="F496" s="7" t="str">
        <f t="shared" si="1"/>
        <v>8C11</v>
      </c>
      <c r="G496" s="37">
        <v>81170.0</v>
      </c>
      <c r="H496" s="7" t="str">
        <f>IFERROR(VLOOKUP(G496,'Consulta Stock'!$E$2:$G$5087,3,0),"")</f>
        <v>GALLETAS</v>
      </c>
      <c r="I496" s="7" t="str">
        <f>IFERROR(VLOOKUP('Sectorizacion Racks'!$G496,'Consulta Stock'!$E$2:$F$5447,2,FALSE),"")</f>
        <v>Galleta chip KUKY Chocolate 30 x 120 GRM</v>
      </c>
      <c r="J496" s="37">
        <v>68.0</v>
      </c>
      <c r="K496" s="37"/>
      <c r="L496" s="41">
        <v>46478.0</v>
      </c>
      <c r="M496" s="7"/>
      <c r="N496" s="30"/>
    </row>
    <row r="497" ht="15.75" customHeight="1">
      <c r="A497" s="42">
        <v>496.0</v>
      </c>
      <c r="B497" s="42">
        <v>8.0</v>
      </c>
      <c r="C497" s="42" t="s">
        <v>468</v>
      </c>
      <c r="D497" s="42">
        <f>IF(AND('Sectorizacion Racks'!$B497=B496,C496='Sectorizacion Racks'!$C497),D496+1,1)</f>
        <v>12</v>
      </c>
      <c r="E497" s="42" t="str">
        <f>+CONCATENATE('Sectorizacion Racks'!$C497,'Sectorizacion Racks'!$D497)</f>
        <v>C12</v>
      </c>
      <c r="F497" s="42" t="str">
        <f t="shared" si="1"/>
        <v>8C12</v>
      </c>
      <c r="G497" s="43">
        <v>81170.0</v>
      </c>
      <c r="H497" s="42" t="str">
        <f>IFERROR(VLOOKUP(G497,'Consulta Stock'!$E$2:$G$5087,3,0),"")</f>
        <v>GALLETAS</v>
      </c>
      <c r="I497" s="42" t="str">
        <f>IFERROR(VLOOKUP('Sectorizacion Racks'!$G497,'Consulta Stock'!$E$2:$F$5447,2,FALSE),"")</f>
        <v>Galleta chip KUKY Chocolate 30 x 120 GRM</v>
      </c>
      <c r="J497" s="43">
        <v>68.0</v>
      </c>
      <c r="K497" s="43"/>
      <c r="L497" s="44">
        <v>46478.0</v>
      </c>
      <c r="M497" s="42"/>
      <c r="N497" s="30"/>
    </row>
    <row r="498" ht="15.75" customHeight="1">
      <c r="A498" s="7">
        <v>497.0</v>
      </c>
      <c r="B498" s="7">
        <v>8.0</v>
      </c>
      <c r="C498" s="7" t="s">
        <v>468</v>
      </c>
      <c r="D498" s="7">
        <f>IF(AND('Sectorizacion Racks'!$B498=B497,C497='Sectorizacion Racks'!$C498),D497+1,1)</f>
        <v>13</v>
      </c>
      <c r="E498" s="7" t="str">
        <f>+CONCATENATE('Sectorizacion Racks'!$C498,'Sectorizacion Racks'!$D498)</f>
        <v>C13</v>
      </c>
      <c r="F498" s="7" t="str">
        <f t="shared" si="1"/>
        <v>8C13</v>
      </c>
      <c r="G498" s="37">
        <v>81170.0</v>
      </c>
      <c r="H498" s="7" t="str">
        <f>IFERROR(VLOOKUP(G498,'Consulta Stock'!$E$2:$G$5087,3,0),"")</f>
        <v>GALLETAS</v>
      </c>
      <c r="I498" s="7" t="str">
        <f>IFERROR(VLOOKUP('Sectorizacion Racks'!$G498,'Consulta Stock'!$E$2:$F$5447,2,FALSE),"")</f>
        <v>Galleta chip KUKY Chocolate 30 x 120 GRM</v>
      </c>
      <c r="J498" s="37">
        <v>68.0</v>
      </c>
      <c r="K498" s="97"/>
      <c r="L498" s="41">
        <v>46478.0</v>
      </c>
      <c r="M498" s="7"/>
      <c r="N498" s="30"/>
    </row>
    <row r="499" ht="15.75" customHeight="1">
      <c r="A499" s="42">
        <v>498.0</v>
      </c>
      <c r="B499" s="42">
        <v>8.0</v>
      </c>
      <c r="C499" s="42" t="s">
        <v>468</v>
      </c>
      <c r="D499" s="42">
        <f>IF(AND('Sectorizacion Racks'!$B499=B498,C498='Sectorizacion Racks'!$C499),D498+1,1)</f>
        <v>14</v>
      </c>
      <c r="E499" s="42" t="str">
        <f>+CONCATENATE('Sectorizacion Racks'!$C499,'Sectorizacion Racks'!$D499)</f>
        <v>C14</v>
      </c>
      <c r="F499" s="42" t="str">
        <f t="shared" si="1"/>
        <v>8C14</v>
      </c>
      <c r="G499" s="43">
        <v>62950.0</v>
      </c>
      <c r="H499" s="42" t="str">
        <f>IFERROR(VLOOKUP(G499,'Consulta Stock'!$E$2:$G$5087,3,0),"")</f>
        <v>GALLETAS</v>
      </c>
      <c r="I499" s="42" t="str">
        <f>IFERROR(VLOOKUP('Sectorizacion Racks'!$G499,'Consulta Stock'!$E$2:$F$5447,2,FALSE),"")</f>
        <v>NESTLE MCKAY MARAVILLA Gall Paquete 30x120g</v>
      </c>
      <c r="J499" s="43">
        <v>72.0</v>
      </c>
      <c r="K499" s="43"/>
      <c r="L499" s="44">
        <v>46569.0</v>
      </c>
      <c r="M499" s="42"/>
      <c r="N499" s="30"/>
    </row>
    <row r="500" ht="15.75" customHeight="1">
      <c r="A500" s="7">
        <v>499.0</v>
      </c>
      <c r="B500" s="7">
        <v>9.0</v>
      </c>
      <c r="C500" s="7" t="s">
        <v>18</v>
      </c>
      <c r="D500" s="7">
        <f>IF(AND('Sectorizacion Racks'!$B500=B499,C499='Sectorizacion Racks'!$C500),D499+1,1)</f>
        <v>1</v>
      </c>
      <c r="E500" s="7" t="str">
        <f>+CONCATENATE('Sectorizacion Racks'!$C500,'Sectorizacion Racks'!$D500)</f>
        <v>A1</v>
      </c>
      <c r="F500" s="7" t="str">
        <f t="shared" si="1"/>
        <v>9A1</v>
      </c>
      <c r="G500" s="37">
        <v>81990.0</v>
      </c>
      <c r="H500" s="7" t="str">
        <f>IFERROR(VLOOKUP(G500,'Consulta Stock'!$E$2:$G$5087,3,0),"")</f>
        <v>GALLETAS</v>
      </c>
      <c r="I500" s="7" t="str">
        <f>IFERROR(VLOOKUP('Sectorizacion Racks'!$G500,'Consulta Stock'!$E$2:$F$5447,2,FALSE),"")</f>
        <v>Galletas MCKAY Niza 24 x 150 GRM</v>
      </c>
      <c r="J500" s="37">
        <v>120.0</v>
      </c>
      <c r="K500" s="37"/>
      <c r="L500" s="41">
        <v>46478.0</v>
      </c>
      <c r="M500" s="7"/>
      <c r="N500" s="30"/>
    </row>
    <row r="501" ht="15.75" customHeight="1">
      <c r="A501" s="42">
        <v>500.0</v>
      </c>
      <c r="B501" s="42">
        <v>9.0</v>
      </c>
      <c r="C501" s="42" t="s">
        <v>18</v>
      </c>
      <c r="D501" s="42">
        <f>IF(AND('Sectorizacion Racks'!$B501=B500,C500='Sectorizacion Racks'!$C501),D500+1,1)</f>
        <v>2</v>
      </c>
      <c r="E501" s="42" t="str">
        <f>+CONCATENATE('Sectorizacion Racks'!$C501,'Sectorizacion Racks'!$D501)</f>
        <v>A2</v>
      </c>
      <c r="F501" s="42" t="str">
        <f t="shared" si="1"/>
        <v>9A2</v>
      </c>
      <c r="G501" s="43">
        <v>84810.0</v>
      </c>
      <c r="H501" s="42" t="str">
        <f>IFERROR(VLOOKUP(G501,'Consulta Stock'!$E$2:$G$5087,3,0),"")</f>
        <v>GALLETAS</v>
      </c>
      <c r="I501" s="42" t="str">
        <f>IFERROR(VLOOKUP('Sectorizacion Racks'!$G501,'Consulta Stock'!$E$2:$F$5447,2,FALSE),"")</f>
        <v>NEST MC AGUA Galleta Sin Sal N1CL 20x180g</v>
      </c>
      <c r="J501" s="43">
        <v>48.0</v>
      </c>
      <c r="K501" s="43"/>
      <c r="L501" s="44">
        <v>46478.0</v>
      </c>
      <c r="M501" s="42"/>
      <c r="N501" s="30"/>
      <c r="O501" s="30"/>
      <c r="P501" s="30"/>
      <c r="Q501" s="30"/>
      <c r="R501" s="30"/>
      <c r="S501" s="30"/>
      <c r="T501" s="30"/>
      <c r="U501" s="30"/>
    </row>
    <row r="502" ht="15.75" customHeight="1">
      <c r="A502" s="7">
        <v>501.0</v>
      </c>
      <c r="B502" s="7">
        <v>9.0</v>
      </c>
      <c r="C502" s="7" t="s">
        <v>18</v>
      </c>
      <c r="D502" s="7">
        <f>IF(AND('Sectorizacion Racks'!$B502=B501,C501='Sectorizacion Racks'!$C502),D501+1,1)</f>
        <v>3</v>
      </c>
      <c r="E502" s="7" t="str">
        <f>+CONCATENATE('Sectorizacion Racks'!$C502,'Sectorizacion Racks'!$D502)</f>
        <v>A3</v>
      </c>
      <c r="F502" s="7" t="str">
        <f t="shared" si="1"/>
        <v>9A3</v>
      </c>
      <c r="G502" s="37">
        <v>36860.0</v>
      </c>
      <c r="H502" s="7" t="str">
        <f>IFERROR(VLOOKUP(G502,'Consulta Stock'!$E$2:$G$5087,3,0),"")</f>
        <v>GALLETAS</v>
      </c>
      <c r="I502" s="7" t="str">
        <f>IFERROR(VLOOKUP('Sectorizacion Racks'!$G502,'Consulta Stock'!$E$2:$F$5447,2,FALSE),"")</f>
        <v>TRITON Gall Vainilla Colacion 50x39g CL 50x39g</v>
      </c>
      <c r="J502" s="37">
        <v>126.0</v>
      </c>
      <c r="K502" s="37"/>
      <c r="L502" s="41">
        <v>46478.0</v>
      </c>
      <c r="M502" s="7"/>
      <c r="N502" s="30"/>
      <c r="O502" s="30"/>
      <c r="P502" s="30"/>
      <c r="Q502" s="30"/>
      <c r="R502" s="30"/>
      <c r="S502" s="30"/>
      <c r="T502" s="30"/>
      <c r="U502" s="30"/>
    </row>
    <row r="503" ht="15.75" customHeight="1">
      <c r="A503" s="42">
        <v>502.0</v>
      </c>
      <c r="B503" s="42">
        <v>9.0</v>
      </c>
      <c r="C503" s="42" t="s">
        <v>18</v>
      </c>
      <c r="D503" s="42">
        <f>IF(AND('Sectorizacion Racks'!$B503=B502,C502='Sectorizacion Racks'!$C503),D502+1,1)</f>
        <v>4</v>
      </c>
      <c r="E503" s="42" t="str">
        <f>+CONCATENATE('Sectorizacion Racks'!$C503,'Sectorizacion Racks'!$D503)</f>
        <v>A4</v>
      </c>
      <c r="F503" s="42" t="str">
        <f t="shared" si="1"/>
        <v>9A4</v>
      </c>
      <c r="G503" s="43">
        <v>84810.0</v>
      </c>
      <c r="H503" s="42" t="str">
        <f>IFERROR(VLOOKUP(G503,'Consulta Stock'!$E$2:$G$5087,3,0),"")</f>
        <v>GALLETAS</v>
      </c>
      <c r="I503" s="42" t="str">
        <f>IFERROR(VLOOKUP('Sectorizacion Racks'!$G503,'Consulta Stock'!$E$2:$F$5447,2,FALSE),"")</f>
        <v>NEST MC AGUA Galleta Sin Sal N1CL 20x180g</v>
      </c>
      <c r="J503" s="43">
        <v>48.0</v>
      </c>
      <c r="K503" s="43"/>
      <c r="L503" s="44">
        <v>46478.0</v>
      </c>
      <c r="M503" s="42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 ht="15.75" customHeight="1">
      <c r="A504" s="7">
        <v>503.0</v>
      </c>
      <c r="B504" s="7">
        <v>9.0</v>
      </c>
      <c r="C504" s="7" t="s">
        <v>18</v>
      </c>
      <c r="D504" s="7">
        <f>IF(AND('Sectorizacion Racks'!$B504=B503,C503='Sectorizacion Racks'!$C504),D503+1,1)</f>
        <v>5</v>
      </c>
      <c r="E504" s="7" t="str">
        <f>+CONCATENATE('Sectorizacion Racks'!$C504,'Sectorizacion Racks'!$D504)</f>
        <v>A5</v>
      </c>
      <c r="F504" s="7" t="str">
        <f t="shared" si="1"/>
        <v>9A5</v>
      </c>
      <c r="G504" s="37">
        <v>36960.0</v>
      </c>
      <c r="H504" s="7" t="str">
        <f>IFERROR(VLOOKUP(G504,'Consulta Stock'!$E$2:$G$5087,3,0),"")</f>
        <v>GALLETAS</v>
      </c>
      <c r="I504" s="7" t="str">
        <f>IFERROR(VLOOKUP('Sectorizacion Racks'!$G504,'Consulta Stock'!$E$2:$F$5447,2,FALSE),"")</f>
        <v>ALTEZA Oblea ChocoVainilla 24x140g CL 24x140g</v>
      </c>
      <c r="J504" s="37">
        <v>75.0</v>
      </c>
      <c r="K504" s="37"/>
      <c r="L504" s="41">
        <v>46266.0</v>
      </c>
      <c r="M504" s="7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 ht="15.75" customHeight="1">
      <c r="A505" s="42">
        <v>504.0</v>
      </c>
      <c r="B505" s="42">
        <v>9.0</v>
      </c>
      <c r="C505" s="42" t="s">
        <v>18</v>
      </c>
      <c r="D505" s="42">
        <f>IF(AND('Sectorizacion Racks'!$B505=B504,C504='Sectorizacion Racks'!$C505),D504+1,1)</f>
        <v>6</v>
      </c>
      <c r="E505" s="42" t="str">
        <f>+CONCATENATE('Sectorizacion Racks'!$C505,'Sectorizacion Racks'!$D505)</f>
        <v>A6</v>
      </c>
      <c r="F505" s="42" t="str">
        <f t="shared" si="1"/>
        <v>9A6</v>
      </c>
      <c r="G505" s="43">
        <v>81990.0</v>
      </c>
      <c r="H505" s="42" t="str">
        <f>IFERROR(VLOOKUP(G505,'Consulta Stock'!$E$2:$G$5087,3,0),"")</f>
        <v>GALLETAS</v>
      </c>
      <c r="I505" s="42" t="str">
        <f>IFERROR(VLOOKUP('Sectorizacion Racks'!$G505,'Consulta Stock'!$E$2:$F$5447,2,FALSE),"")</f>
        <v>Galletas MCKAY Niza 24 x 150 GRM</v>
      </c>
      <c r="J505" s="43">
        <v>120.0</v>
      </c>
      <c r="K505" s="43"/>
      <c r="L505" s="44">
        <v>46478.0</v>
      </c>
      <c r="M505" s="42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 ht="15.75" customHeight="1">
      <c r="A506" s="7">
        <v>505.0</v>
      </c>
      <c r="B506" s="7">
        <v>9.0</v>
      </c>
      <c r="C506" s="7" t="s">
        <v>18</v>
      </c>
      <c r="D506" s="7">
        <f>IF(AND('Sectorizacion Racks'!$B506=B505,C505='Sectorizacion Racks'!$C506),D505+1,1)</f>
        <v>7</v>
      </c>
      <c r="E506" s="7" t="str">
        <f>+CONCATENATE('Sectorizacion Racks'!$C506,'Sectorizacion Racks'!$D506)</f>
        <v>A7</v>
      </c>
      <c r="F506" s="7" t="str">
        <f t="shared" si="1"/>
        <v>9A7</v>
      </c>
      <c r="G506" s="37">
        <v>36960.0</v>
      </c>
      <c r="H506" s="7" t="str">
        <f>IFERROR(VLOOKUP(G506,'Consulta Stock'!$E$2:$G$5087,3,0),"")</f>
        <v>GALLETAS</v>
      </c>
      <c r="I506" s="7" t="str">
        <f>IFERROR(VLOOKUP('Sectorizacion Racks'!$G506,'Consulta Stock'!$E$2:$F$5447,2,FALSE),"")</f>
        <v>ALTEZA Oblea ChocoVainilla 24x140g CL 24x140g</v>
      </c>
      <c r="J506" s="37">
        <v>75.0</v>
      </c>
      <c r="K506" s="37"/>
      <c r="L506" s="41">
        <v>46266.0</v>
      </c>
      <c r="M506" s="7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 ht="15.75" customHeight="1">
      <c r="A507" s="42">
        <v>506.0</v>
      </c>
      <c r="B507" s="42">
        <v>9.0</v>
      </c>
      <c r="C507" s="42" t="s">
        <v>18</v>
      </c>
      <c r="D507" s="42">
        <f>IF(AND('Sectorizacion Racks'!$B507=B506,C506='Sectorizacion Racks'!$C507),D506+1,1)</f>
        <v>8</v>
      </c>
      <c r="E507" s="42" t="str">
        <f>+CONCATENATE('Sectorizacion Racks'!$C507,'Sectorizacion Racks'!$D507)</f>
        <v>A8</v>
      </c>
      <c r="F507" s="42" t="str">
        <f t="shared" si="1"/>
        <v>9A8</v>
      </c>
      <c r="G507" s="43">
        <v>36316.0</v>
      </c>
      <c r="H507" s="42" t="str">
        <f>IFERROR(VLOOKUP(G507,'Consulta Stock'!$E$2:$G$5087,3,0),"")</f>
        <v>GALLETAS</v>
      </c>
      <c r="I507" s="42" t="str">
        <f>IFERROR(VLOOKUP('Sectorizacion Racks'!$G507,'Consulta Stock'!$E$2:$F$5447,2,FALSE),"")</f>
        <v>MC KAY CRIOLLITA 12x175g CL 12x175g</v>
      </c>
      <c r="J507" s="43">
        <v>48.0</v>
      </c>
      <c r="K507" s="43"/>
      <c r="L507" s="44">
        <v>46419.0</v>
      </c>
      <c r="M507" s="42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 ht="15.75" customHeight="1">
      <c r="A508" s="7">
        <v>507.0</v>
      </c>
      <c r="B508" s="7">
        <v>9.0</v>
      </c>
      <c r="C508" s="7" t="s">
        <v>18</v>
      </c>
      <c r="D508" s="7">
        <f>IF(AND('Sectorizacion Racks'!$B508=B507,C507='Sectorizacion Racks'!$C508),D507+1,1)</f>
        <v>9</v>
      </c>
      <c r="E508" s="7" t="str">
        <f>+CONCATENATE('Sectorizacion Racks'!$C508,'Sectorizacion Racks'!$D508)</f>
        <v>A9</v>
      </c>
      <c r="F508" s="7" t="str">
        <f t="shared" si="1"/>
        <v>9A9</v>
      </c>
      <c r="G508" s="37">
        <v>36316.0</v>
      </c>
      <c r="H508" s="7" t="str">
        <f>IFERROR(VLOOKUP(G508,'Consulta Stock'!$E$2:$G$5087,3,0),"")</f>
        <v>GALLETAS</v>
      </c>
      <c r="I508" s="7" t="str">
        <f>IFERROR(VLOOKUP('Sectorizacion Racks'!$G508,'Consulta Stock'!$E$2:$F$5447,2,FALSE),"")</f>
        <v>MC KAY CRIOLLITA 12x175g CL 12x175g</v>
      </c>
      <c r="J508" s="37">
        <v>48.0</v>
      </c>
      <c r="K508" s="37"/>
      <c r="L508" s="41">
        <v>46419.0</v>
      </c>
      <c r="M508" s="7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 ht="15.75" customHeight="1">
      <c r="A509" s="42">
        <v>508.0</v>
      </c>
      <c r="B509" s="42">
        <v>9.0</v>
      </c>
      <c r="C509" s="42" t="s">
        <v>18</v>
      </c>
      <c r="D509" s="42">
        <f>IF(AND('Sectorizacion Racks'!$B509=B508,C508='Sectorizacion Racks'!$C509),D508+1,1)</f>
        <v>10</v>
      </c>
      <c r="E509" s="42" t="str">
        <f>+CONCATENATE('Sectorizacion Racks'!$C509,'Sectorizacion Racks'!$D509)</f>
        <v>A10</v>
      </c>
      <c r="F509" s="42" t="str">
        <f t="shared" si="1"/>
        <v>9A10</v>
      </c>
      <c r="G509" s="43">
        <v>366801.0</v>
      </c>
      <c r="H509" s="42" t="str">
        <f>IFERROR(VLOOKUP(G509,'Consulta Stock'!$E$2:$G$5087,3,0),"")</f>
        <v>GALLETAS</v>
      </c>
      <c r="I509" s="42" t="str">
        <f>IFERROR(VLOOKUP('Sectorizacion Racks'!$G509,'Consulta Stock'!$E$2:$F$5447,2,FALSE),"")</f>
        <v>ALTEZA Oblea Helado 24x140g CL 24x140g</v>
      </c>
      <c r="J509" s="43">
        <v>75.0</v>
      </c>
      <c r="K509" s="43"/>
      <c r="L509" s="44">
        <v>46447.0</v>
      </c>
      <c r="M509" s="42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 ht="15.75" customHeight="1">
      <c r="A510" s="7">
        <v>509.0</v>
      </c>
      <c r="B510" s="7">
        <v>9.0</v>
      </c>
      <c r="C510" s="7" t="s">
        <v>18</v>
      </c>
      <c r="D510" s="7">
        <f>IF(AND('Sectorizacion Racks'!$B510=B509,C509='Sectorizacion Racks'!$C510),D509+1,1)</f>
        <v>11</v>
      </c>
      <c r="E510" s="7" t="str">
        <f>+CONCATENATE('Sectorizacion Racks'!$C510,'Sectorizacion Racks'!$D510)</f>
        <v>A11</v>
      </c>
      <c r="F510" s="7" t="str">
        <f t="shared" si="1"/>
        <v>9A11</v>
      </c>
      <c r="G510" s="37">
        <v>83950.0</v>
      </c>
      <c r="H510" s="7" t="str">
        <f>IFERROR(VLOOKUP(G510,'Consulta Stock'!$E$2:$G$5087,3,0),"")</f>
        <v>GALLETAS</v>
      </c>
      <c r="I510" s="7" t="str">
        <f>IFERROR(VLOOKUP('Sectorizacion Racks'!$G510,'Consulta Stock'!$E$2:$F$5447,2,FALSE),"")</f>
        <v>Galletas MCKAY Mantequilla 24 x 140 GRM</v>
      </c>
      <c r="J510" s="37">
        <v>105.0</v>
      </c>
      <c r="K510" s="37"/>
      <c r="L510" s="41">
        <v>46478.0</v>
      </c>
      <c r="M510" s="7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 ht="15.75" customHeight="1">
      <c r="A511" s="42">
        <v>510.0</v>
      </c>
      <c r="B511" s="42">
        <v>9.0</v>
      </c>
      <c r="C511" s="42" t="s">
        <v>18</v>
      </c>
      <c r="D511" s="42">
        <f>IF(AND('Sectorizacion Racks'!$B511=B510,C510='Sectorizacion Racks'!$C511),D510+1,1)</f>
        <v>12</v>
      </c>
      <c r="E511" s="42" t="str">
        <f>+CONCATENATE('Sectorizacion Racks'!$C511,'Sectorizacion Racks'!$D511)</f>
        <v>A12</v>
      </c>
      <c r="F511" s="42" t="str">
        <f t="shared" si="1"/>
        <v>9A12</v>
      </c>
      <c r="G511" s="43">
        <v>20860.0</v>
      </c>
      <c r="H511" s="42" t="str">
        <f>IFERROR(VLOOKUP(G511,'Consulta Stock'!$E$2:$G$5087,3,0),"")</f>
        <v>CHOCOLATES</v>
      </c>
      <c r="I511" s="42" t="str">
        <f>IFERROR(VLOOKUP('Sectorizacion Racks'!$G511,'Consulta Stock'!$E$2:$F$5447,2,FALSE),"")</f>
        <v>Chocolate SAHNE NUSS Barra 8(30x30g)</v>
      </c>
      <c r="J511" s="43">
        <v>400.0</v>
      </c>
      <c r="K511" s="43"/>
      <c r="L511" s="44">
        <v>46600.0</v>
      </c>
      <c r="M511" s="42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 ht="15.75" customHeight="1">
      <c r="A512" s="7">
        <v>511.0</v>
      </c>
      <c r="B512" s="7">
        <v>9.0</v>
      </c>
      <c r="C512" s="7" t="s">
        <v>249</v>
      </c>
      <c r="D512" s="7">
        <f>IF(AND('Sectorizacion Racks'!$B512=B511,C511='Sectorizacion Racks'!$C512),D511+1,1)</f>
        <v>1</v>
      </c>
      <c r="E512" s="7" t="str">
        <f>+CONCATENATE('Sectorizacion Racks'!$C512,'Sectorizacion Racks'!$D512)</f>
        <v>B1</v>
      </c>
      <c r="F512" s="7" t="str">
        <f t="shared" si="1"/>
        <v>9B1</v>
      </c>
      <c r="G512" s="37">
        <v>370501.0</v>
      </c>
      <c r="H512" s="7" t="str">
        <f>IFERROR(VLOOKUP(G512,'Consulta Stock'!$E$2:$G$5087,3,0),"")</f>
        <v>GALLETAS</v>
      </c>
      <c r="I512" s="7" t="str">
        <f>IFERROR(VLOOKUP('Sectorizacion Racks'!$G512,'Consulta Stock'!$E$2:$F$5447,2,FALSE),"")</f>
        <v>ALTEZA CLASICA ObleaChirimoya24x140gN2CL 24x140</v>
      </c>
      <c r="J512" s="37">
        <v>75.0</v>
      </c>
      <c r="K512" s="37"/>
      <c r="L512" s="41">
        <v>46447.0</v>
      </c>
      <c r="M512" s="7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 ht="15.75" customHeight="1">
      <c r="A513" s="42">
        <v>512.0</v>
      </c>
      <c r="B513" s="42">
        <v>9.0</v>
      </c>
      <c r="C513" s="42" t="s">
        <v>249</v>
      </c>
      <c r="D513" s="42">
        <f>IF(AND('Sectorizacion Racks'!$B513=B512,C512='Sectorizacion Racks'!$C513),D512+1,1)</f>
        <v>2</v>
      </c>
      <c r="E513" s="42" t="str">
        <f>+CONCATENATE('Sectorizacion Racks'!$C513,'Sectorizacion Racks'!$D513)</f>
        <v>B2</v>
      </c>
      <c r="F513" s="42" t="str">
        <f t="shared" si="1"/>
        <v>9B2</v>
      </c>
      <c r="G513" s="43">
        <v>81600.0</v>
      </c>
      <c r="H513" s="42" t="str">
        <f>IFERROR(VLOOKUP(G513,'Consulta Stock'!$E$2:$G$5087,3,0),"")</f>
        <v>GALLETAS</v>
      </c>
      <c r="I513" s="42" t="str">
        <f>IFERROR(VLOOKUP('Sectorizacion Racks'!$G513,'Consulta Stock'!$E$2:$F$5447,2,FALSE),"")</f>
        <v>Galletas MCKAY Soda Light 20 x 180 GRM</v>
      </c>
      <c r="J513" s="43">
        <v>48.0</v>
      </c>
      <c r="K513" s="43"/>
      <c r="L513" s="44">
        <v>46478.0</v>
      </c>
      <c r="M513" s="42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 ht="15.75" customHeight="1">
      <c r="A514" s="7">
        <v>513.0</v>
      </c>
      <c r="B514" s="7">
        <v>9.0</v>
      </c>
      <c r="C514" s="7" t="s">
        <v>249</v>
      </c>
      <c r="D514" s="7">
        <f>IF(AND('Sectorizacion Racks'!$B514=B513,C513='Sectorizacion Racks'!$C514),D513+1,1)</f>
        <v>3</v>
      </c>
      <c r="E514" s="7" t="str">
        <f>+CONCATENATE('Sectorizacion Racks'!$C514,'Sectorizacion Racks'!$D514)</f>
        <v>B3</v>
      </c>
      <c r="F514" s="7" t="str">
        <f t="shared" si="1"/>
        <v>9B3</v>
      </c>
      <c r="G514" s="37">
        <v>370501.0</v>
      </c>
      <c r="H514" s="7" t="str">
        <f>IFERROR(VLOOKUP(G514,'Consulta Stock'!$E$2:$G$5087,3,0),"")</f>
        <v>GALLETAS</v>
      </c>
      <c r="I514" s="7" t="str">
        <f>IFERROR(VLOOKUP('Sectorizacion Racks'!$G514,'Consulta Stock'!$E$2:$F$5447,2,FALSE),"")</f>
        <v>ALTEZA CLASICA ObleaChirimoya24x140gN2CL 24x140</v>
      </c>
      <c r="J514" s="37">
        <v>75.0</v>
      </c>
      <c r="K514" s="37"/>
      <c r="L514" s="41">
        <v>46447.0</v>
      </c>
      <c r="M514" s="7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 ht="15.75" customHeight="1">
      <c r="A515" s="42">
        <v>514.0</v>
      </c>
      <c r="B515" s="42">
        <v>9.0</v>
      </c>
      <c r="C515" s="42" t="s">
        <v>249</v>
      </c>
      <c r="D515" s="42">
        <f>IF(AND('Sectorizacion Racks'!$B515=B514,C514='Sectorizacion Racks'!$C515),D514+1,1)</f>
        <v>4</v>
      </c>
      <c r="E515" s="42" t="str">
        <f>+CONCATENATE('Sectorizacion Racks'!$C515,'Sectorizacion Racks'!$D515)</f>
        <v>B4</v>
      </c>
      <c r="F515" s="42" t="str">
        <f t="shared" si="1"/>
        <v>9B4</v>
      </c>
      <c r="G515" s="43">
        <v>370501.0</v>
      </c>
      <c r="H515" s="42" t="str">
        <f>IFERROR(VLOOKUP(G515,'Consulta Stock'!$E$2:$G$5087,3,0),"")</f>
        <v>GALLETAS</v>
      </c>
      <c r="I515" s="42" t="str">
        <f>IFERROR(VLOOKUP('Sectorizacion Racks'!$G515,'Consulta Stock'!$E$2:$F$5447,2,FALSE),"")</f>
        <v>ALTEZA CLASICA ObleaChirimoya24x140gN2CL 24x140</v>
      </c>
      <c r="J515" s="43">
        <v>75.0</v>
      </c>
      <c r="K515" s="43"/>
      <c r="L515" s="44">
        <v>46447.0</v>
      </c>
      <c r="M515" s="42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 ht="15.75" customHeight="1">
      <c r="A516" s="7">
        <v>515.0</v>
      </c>
      <c r="B516" s="7">
        <v>9.0</v>
      </c>
      <c r="C516" s="7" t="s">
        <v>249</v>
      </c>
      <c r="D516" s="7">
        <f>IF(AND('Sectorizacion Racks'!$B516=B515,C515='Sectorizacion Racks'!$C516),D515+1,1)</f>
        <v>5</v>
      </c>
      <c r="E516" s="7" t="str">
        <f>+CONCATENATE('Sectorizacion Racks'!$C516,'Sectorizacion Racks'!$D516)</f>
        <v>B5</v>
      </c>
      <c r="F516" s="7" t="str">
        <f t="shared" si="1"/>
        <v>9B5</v>
      </c>
      <c r="G516" s="37">
        <v>83950.0</v>
      </c>
      <c r="H516" s="7" t="str">
        <f>IFERROR(VLOOKUP(G516,'Consulta Stock'!$E$2:$G$5087,3,0),"")</f>
        <v>GALLETAS</v>
      </c>
      <c r="I516" s="7" t="str">
        <f>IFERROR(VLOOKUP('Sectorizacion Racks'!$G516,'Consulta Stock'!$E$2:$F$5447,2,FALSE),"")</f>
        <v>Galletas MCKAY Mantequilla 24 x 140 GRM</v>
      </c>
      <c r="J516" s="37">
        <v>105.0</v>
      </c>
      <c r="K516" s="37"/>
      <c r="L516" s="41">
        <v>46478.0</v>
      </c>
      <c r="M516" s="7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 ht="15.75" customHeight="1">
      <c r="A517" s="42">
        <v>516.0</v>
      </c>
      <c r="B517" s="42">
        <v>9.0</v>
      </c>
      <c r="C517" s="42" t="s">
        <v>249</v>
      </c>
      <c r="D517" s="42">
        <f>IF(AND('Sectorizacion Racks'!$B517=B516,C516='Sectorizacion Racks'!$C517),D516+1,1)</f>
        <v>6</v>
      </c>
      <c r="E517" s="42" t="str">
        <f>+CONCATENATE('Sectorizacion Racks'!$C517,'Sectorizacion Racks'!$D517)</f>
        <v>B6</v>
      </c>
      <c r="F517" s="42" t="str">
        <f t="shared" si="1"/>
        <v>9B6</v>
      </c>
      <c r="G517" s="43">
        <v>36316.0</v>
      </c>
      <c r="H517" s="42" t="str">
        <f>IFERROR(VLOOKUP(G517,'Consulta Stock'!$E$2:$G$5087,3,0),"")</f>
        <v>GALLETAS</v>
      </c>
      <c r="I517" s="42" t="str">
        <f>IFERROR(VLOOKUP('Sectorizacion Racks'!$G517,'Consulta Stock'!$E$2:$F$5447,2,FALSE),"")</f>
        <v>MC KAY CRIOLLITA 12x175g CL 12x175g</v>
      </c>
      <c r="J517" s="43">
        <v>48.0</v>
      </c>
      <c r="K517" s="43"/>
      <c r="L517" s="44">
        <v>46419.0</v>
      </c>
      <c r="M517" s="42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 ht="15.75" customHeight="1">
      <c r="A518" s="7">
        <v>517.0</v>
      </c>
      <c r="B518" s="7">
        <v>9.0</v>
      </c>
      <c r="C518" s="7" t="s">
        <v>249</v>
      </c>
      <c r="D518" s="7">
        <f>IF(AND('Sectorizacion Racks'!$B518=B517,C517='Sectorizacion Racks'!$C518),D517+1,1)</f>
        <v>7</v>
      </c>
      <c r="E518" s="7" t="str">
        <f>+CONCATENATE('Sectorizacion Racks'!$C518,'Sectorizacion Racks'!$D518)</f>
        <v>B7</v>
      </c>
      <c r="F518" s="7" t="str">
        <f t="shared" si="1"/>
        <v>9B7</v>
      </c>
      <c r="G518" s="37">
        <v>83950.0</v>
      </c>
      <c r="H518" s="7" t="str">
        <f>IFERROR(VLOOKUP(G518,'Consulta Stock'!$E$2:$G$5087,3,0),"")</f>
        <v>GALLETAS</v>
      </c>
      <c r="I518" s="7" t="str">
        <f>IFERROR(VLOOKUP('Sectorizacion Racks'!$G518,'Consulta Stock'!$E$2:$F$5447,2,FALSE),"")</f>
        <v>Galletas MCKAY Mantequilla 24 x 140 GRM</v>
      </c>
      <c r="J518" s="37">
        <v>105.0</v>
      </c>
      <c r="K518" s="37"/>
      <c r="L518" s="41">
        <v>46478.0</v>
      </c>
      <c r="M518" s="7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 ht="15.75" customHeight="1">
      <c r="A519" s="42">
        <v>518.0</v>
      </c>
      <c r="B519" s="42">
        <v>9.0</v>
      </c>
      <c r="C519" s="42" t="s">
        <v>249</v>
      </c>
      <c r="D519" s="42">
        <f>IF(AND('Sectorizacion Racks'!$B519=B518,C518='Sectorizacion Racks'!$C519),D518+1,1)</f>
        <v>8</v>
      </c>
      <c r="E519" s="42" t="str">
        <f>+CONCATENATE('Sectorizacion Racks'!$C519,'Sectorizacion Racks'!$D519)</f>
        <v>B8</v>
      </c>
      <c r="F519" s="42" t="str">
        <f t="shared" si="1"/>
        <v>9B8</v>
      </c>
      <c r="G519" s="43">
        <v>36316.0</v>
      </c>
      <c r="H519" s="42" t="str">
        <f>IFERROR(VLOOKUP(G519,'Consulta Stock'!$E$2:$G$5087,3,0),"")</f>
        <v>GALLETAS</v>
      </c>
      <c r="I519" s="42" t="str">
        <f>IFERROR(VLOOKUP('Sectorizacion Racks'!$G519,'Consulta Stock'!$E$2:$F$5447,2,FALSE),"")</f>
        <v>MC KAY CRIOLLITA 12x175g CL 12x175g</v>
      </c>
      <c r="J519" s="43">
        <v>48.0</v>
      </c>
      <c r="K519" s="43"/>
      <c r="L519" s="44">
        <v>46419.0</v>
      </c>
      <c r="M519" s="42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 ht="15.75" customHeight="1">
      <c r="A520" s="7">
        <v>519.0</v>
      </c>
      <c r="B520" s="7">
        <v>9.0</v>
      </c>
      <c r="C520" s="7" t="s">
        <v>249</v>
      </c>
      <c r="D520" s="7">
        <f>IF(AND('Sectorizacion Racks'!$B520=B519,C519='Sectorizacion Racks'!$C520),D519+1,1)</f>
        <v>9</v>
      </c>
      <c r="E520" s="7" t="str">
        <f>+CONCATENATE('Sectorizacion Racks'!$C520,'Sectorizacion Racks'!$D520)</f>
        <v>B9</v>
      </c>
      <c r="F520" s="7" t="str">
        <f t="shared" si="1"/>
        <v>9B9</v>
      </c>
      <c r="G520" s="37">
        <v>36440.0</v>
      </c>
      <c r="H520" s="7" t="str">
        <f>IFERROR(VLOOKUP(G520,'Consulta Stock'!$E$2:$G$5087,3,0),"")</f>
        <v>GALLETAS</v>
      </c>
      <c r="I520" s="7" t="str">
        <f>IFERROR(VLOOKUP('Sectorizacion Racks'!$G520,'Consulta Stock'!$E$2:$F$5447,2,FALSE),"")</f>
        <v>ALTEZA Oblea Bocado 24x140g CL 24x140g</v>
      </c>
      <c r="J520" s="37">
        <v>75.0</v>
      </c>
      <c r="K520" s="37"/>
      <c r="L520" s="41">
        <v>46478.0</v>
      </c>
      <c r="M520" s="7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 ht="15.75" customHeight="1">
      <c r="A521" s="42">
        <v>520.0</v>
      </c>
      <c r="B521" s="42">
        <v>9.0</v>
      </c>
      <c r="C521" s="42" t="s">
        <v>249</v>
      </c>
      <c r="D521" s="42">
        <f>IF(AND('Sectorizacion Racks'!$B521=B520,C520='Sectorizacion Racks'!$C521),D520+1,1)</f>
        <v>10</v>
      </c>
      <c r="E521" s="42" t="str">
        <f>+CONCATENATE('Sectorizacion Racks'!$C521,'Sectorizacion Racks'!$D521)</f>
        <v>B10</v>
      </c>
      <c r="F521" s="42" t="str">
        <f t="shared" si="1"/>
        <v>9B10</v>
      </c>
      <c r="G521" s="43">
        <v>36440.0</v>
      </c>
      <c r="H521" s="42" t="str">
        <f>IFERROR(VLOOKUP(G521,'Consulta Stock'!$E$2:$G$5087,3,0),"")</f>
        <v>GALLETAS</v>
      </c>
      <c r="I521" s="42" t="str">
        <f>IFERROR(VLOOKUP('Sectorizacion Racks'!$G521,'Consulta Stock'!$E$2:$F$5447,2,FALSE),"")</f>
        <v>ALTEZA Oblea Bocado 24x140g CL 24x140g</v>
      </c>
      <c r="J521" s="43">
        <v>75.0</v>
      </c>
      <c r="K521" s="43"/>
      <c r="L521" s="44">
        <v>46478.0</v>
      </c>
      <c r="M521" s="42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 ht="15.75" customHeight="1">
      <c r="A522" s="7">
        <v>521.0</v>
      </c>
      <c r="B522" s="7">
        <v>9.0</v>
      </c>
      <c r="C522" s="7" t="s">
        <v>249</v>
      </c>
      <c r="D522" s="7">
        <f>IF(AND('Sectorizacion Racks'!$B522=B521,C521='Sectorizacion Racks'!$C522),D521+1,1)</f>
        <v>11</v>
      </c>
      <c r="E522" s="7" t="str">
        <f>+CONCATENATE('Sectorizacion Racks'!$C522,'Sectorizacion Racks'!$D522)</f>
        <v>B11</v>
      </c>
      <c r="F522" s="7" t="str">
        <f t="shared" si="1"/>
        <v>9B11</v>
      </c>
      <c r="G522" s="37">
        <v>366801.0</v>
      </c>
      <c r="H522" s="7" t="str">
        <f>IFERROR(VLOOKUP(G522,'Consulta Stock'!$E$2:$G$5087,3,0),"")</f>
        <v>GALLETAS</v>
      </c>
      <c r="I522" s="7" t="str">
        <f>IFERROR(VLOOKUP('Sectorizacion Racks'!$G522,'Consulta Stock'!$E$2:$F$5447,2,FALSE),"")</f>
        <v>ALTEZA Oblea Helado 24x140g CL 24x140g</v>
      </c>
      <c r="J522" s="37">
        <v>75.0</v>
      </c>
      <c r="K522" s="37"/>
      <c r="L522" s="41">
        <v>46447.0</v>
      </c>
      <c r="M522" s="7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 ht="15.75" customHeight="1">
      <c r="A523" s="42">
        <v>522.0</v>
      </c>
      <c r="B523" s="42">
        <v>9.0</v>
      </c>
      <c r="C523" s="42" t="s">
        <v>249</v>
      </c>
      <c r="D523" s="42">
        <f>IF(AND('Sectorizacion Racks'!$B523=B522,C522='Sectorizacion Racks'!$C523),D522+1,1)</f>
        <v>12</v>
      </c>
      <c r="E523" s="42" t="str">
        <f>+CONCATENATE('Sectorizacion Racks'!$C523,'Sectorizacion Racks'!$D523)</f>
        <v>B12</v>
      </c>
      <c r="F523" s="42" t="str">
        <f t="shared" si="1"/>
        <v>9B12</v>
      </c>
      <c r="G523" s="43">
        <v>20860.0</v>
      </c>
      <c r="H523" s="42" t="str">
        <f>IFERROR(VLOOKUP(G523,'Consulta Stock'!$E$2:$G$5087,3,0),"")</f>
        <v>CHOCOLATES</v>
      </c>
      <c r="I523" s="42" t="str">
        <f>IFERROR(VLOOKUP('Sectorizacion Racks'!$G523,'Consulta Stock'!$E$2:$F$5447,2,FALSE),"")</f>
        <v>Chocolate SAHNE NUSS Barra 8(30x30g)</v>
      </c>
      <c r="J523" s="43">
        <v>400.0</v>
      </c>
      <c r="K523" s="43"/>
      <c r="L523" s="44">
        <v>46600.0</v>
      </c>
      <c r="M523" s="42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 ht="15.75" customHeight="1">
      <c r="A524" s="7">
        <v>523.0</v>
      </c>
      <c r="B524" s="7">
        <v>9.0</v>
      </c>
      <c r="C524" s="7" t="s">
        <v>468</v>
      </c>
      <c r="D524" s="7">
        <f>IF(AND('Sectorizacion Racks'!$B524=B523,C523='Sectorizacion Racks'!$C524),D523+1,1)</f>
        <v>1</v>
      </c>
      <c r="E524" s="7" t="str">
        <f>+CONCATENATE('Sectorizacion Racks'!$C524,'Sectorizacion Racks'!$D524)</f>
        <v>C1</v>
      </c>
      <c r="F524" s="7" t="str">
        <f t="shared" si="1"/>
        <v>9C1</v>
      </c>
      <c r="G524" s="37">
        <v>36310.0</v>
      </c>
      <c r="H524" s="7" t="str">
        <f>IFERROR(VLOOKUP(G524,'Consulta Stock'!$E$2:$G$5087,3,0),"")</f>
        <v>GALLETAS</v>
      </c>
      <c r="I524" s="7" t="str">
        <f>IFERROR(VLOOKUP('Sectorizacion Racks'!$G524,'Consulta Stock'!$E$2:$F$5447,2,FALSE),"")</f>
        <v>MC KAY CRIOLLITA 28x80g CL 28x80g</v>
      </c>
      <c r="J524" s="37">
        <v>48.0</v>
      </c>
      <c r="K524" s="37"/>
      <c r="L524" s="41">
        <v>46508.0</v>
      </c>
      <c r="M524" s="7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 ht="15.75" customHeight="1">
      <c r="A525" s="42">
        <v>524.0</v>
      </c>
      <c r="B525" s="42">
        <v>9.0</v>
      </c>
      <c r="C525" s="42" t="s">
        <v>468</v>
      </c>
      <c r="D525" s="42">
        <f>IF(AND('Sectorizacion Racks'!$B525=B524,C524='Sectorizacion Racks'!$C525),D524+1,1)</f>
        <v>2</v>
      </c>
      <c r="E525" s="42" t="str">
        <f>+CONCATENATE('Sectorizacion Racks'!$C525,'Sectorizacion Racks'!$D525)</f>
        <v>C2</v>
      </c>
      <c r="F525" s="42" t="str">
        <f t="shared" si="1"/>
        <v>9C2</v>
      </c>
      <c r="G525" s="43">
        <v>36310.0</v>
      </c>
      <c r="H525" s="42" t="str">
        <f>IFERROR(VLOOKUP(G525,'Consulta Stock'!$E$2:$G$5087,3,0),"")</f>
        <v>GALLETAS</v>
      </c>
      <c r="I525" s="42" t="str">
        <f>IFERROR(VLOOKUP('Sectorizacion Racks'!$G525,'Consulta Stock'!$E$2:$F$5447,2,FALSE),"")</f>
        <v>MC KAY CRIOLLITA 28x80g CL 28x80g</v>
      </c>
      <c r="J525" s="43">
        <v>48.0</v>
      </c>
      <c r="K525" s="43"/>
      <c r="L525" s="44">
        <v>46508.0</v>
      </c>
      <c r="M525" s="42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 ht="15.75" customHeight="1">
      <c r="A526" s="7">
        <v>525.0</v>
      </c>
      <c r="B526" s="7">
        <v>9.0</v>
      </c>
      <c r="C526" s="7" t="s">
        <v>468</v>
      </c>
      <c r="D526" s="7">
        <f>IF(AND('Sectorizacion Racks'!$B526=B525,C525='Sectorizacion Racks'!$C526),D525+1,1)</f>
        <v>3</v>
      </c>
      <c r="E526" s="7" t="str">
        <f>+CONCATENATE('Sectorizacion Racks'!$C526,'Sectorizacion Racks'!$D526)</f>
        <v>C3</v>
      </c>
      <c r="F526" s="7" t="str">
        <f t="shared" si="1"/>
        <v>9C3</v>
      </c>
      <c r="G526" s="37">
        <v>36310.0</v>
      </c>
      <c r="H526" s="7" t="str">
        <f>IFERROR(VLOOKUP(G526,'Consulta Stock'!$E$2:$G$5087,3,0),"")</f>
        <v>GALLETAS</v>
      </c>
      <c r="I526" s="7" t="str">
        <f>IFERROR(VLOOKUP('Sectorizacion Racks'!$G526,'Consulta Stock'!$E$2:$F$5447,2,FALSE),"")</f>
        <v>MC KAY CRIOLLITA 28x80g CL 28x80g</v>
      </c>
      <c r="J526" s="37">
        <v>48.0</v>
      </c>
      <c r="K526" s="37"/>
      <c r="L526" s="41">
        <v>46508.0</v>
      </c>
      <c r="M526" s="7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 ht="15.75" customHeight="1">
      <c r="A527" s="42">
        <v>526.0</v>
      </c>
      <c r="B527" s="42">
        <v>9.0</v>
      </c>
      <c r="C527" s="42" t="s">
        <v>468</v>
      </c>
      <c r="D527" s="42">
        <f>IF(AND('Sectorizacion Racks'!$B527=B526,C526='Sectorizacion Racks'!$C527),D526+1,1)</f>
        <v>4</v>
      </c>
      <c r="E527" s="42" t="str">
        <f>+CONCATENATE('Sectorizacion Racks'!$C527,'Sectorizacion Racks'!$D527)</f>
        <v>C4</v>
      </c>
      <c r="F527" s="42" t="str">
        <f t="shared" si="1"/>
        <v>9C4</v>
      </c>
      <c r="G527" s="43">
        <v>36310.0</v>
      </c>
      <c r="H527" s="42" t="str">
        <f>IFERROR(VLOOKUP(G527,'Consulta Stock'!$E$2:$G$5087,3,0),"")</f>
        <v>GALLETAS</v>
      </c>
      <c r="I527" s="42" t="str">
        <f>IFERROR(VLOOKUP('Sectorizacion Racks'!$G527,'Consulta Stock'!$E$2:$F$5447,2,FALSE),"")</f>
        <v>MC KAY CRIOLLITA 28x80g CL 28x80g</v>
      </c>
      <c r="J527" s="43">
        <v>48.0</v>
      </c>
      <c r="K527" s="43"/>
      <c r="L527" s="44">
        <v>46508.0</v>
      </c>
      <c r="M527" s="42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 ht="15.75" customHeight="1">
      <c r="A528" s="7">
        <v>527.0</v>
      </c>
      <c r="B528" s="7">
        <v>9.0</v>
      </c>
      <c r="C528" s="7" t="s">
        <v>468</v>
      </c>
      <c r="D528" s="7">
        <f>IF(AND('Sectorizacion Racks'!$B528=B527,C527='Sectorizacion Racks'!$C528),D527+1,1)</f>
        <v>5</v>
      </c>
      <c r="E528" s="7" t="str">
        <f>+CONCATENATE('Sectorizacion Racks'!$C528,'Sectorizacion Racks'!$D528)</f>
        <v>C5</v>
      </c>
      <c r="F528" s="7" t="str">
        <f t="shared" si="1"/>
        <v>9C5</v>
      </c>
      <c r="G528" s="37">
        <v>59010.0</v>
      </c>
      <c r="H528" s="7" t="str">
        <f>IFERROR(VLOOKUP(G528,'Consulta Stock'!$E$2:$G$5087,3,0),"")</f>
        <v>GALLETAS</v>
      </c>
      <c r="I528" s="7" t="str">
        <f>IFERROR(VLOOKUP('Sectorizacion Racks'!$G528,'Consulta Stock'!$E$2:$F$5447,2,FALSE),"")</f>
        <v>Galleta GRILL Clasica 12x140g</v>
      </c>
      <c r="J528" s="37">
        <v>54.0</v>
      </c>
      <c r="K528" s="37"/>
      <c r="L528" s="41">
        <v>46447.0</v>
      </c>
      <c r="M528" s="7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 ht="15.75" customHeight="1">
      <c r="A529" s="42">
        <v>528.0</v>
      </c>
      <c r="B529" s="42">
        <v>9.0</v>
      </c>
      <c r="C529" s="42" t="s">
        <v>468</v>
      </c>
      <c r="D529" s="42">
        <f>IF(AND('Sectorizacion Racks'!$B529=B528,C528='Sectorizacion Racks'!$C529),D528+1,1)</f>
        <v>6</v>
      </c>
      <c r="E529" s="42" t="str">
        <f>+CONCATENATE('Sectorizacion Racks'!$C529,'Sectorizacion Racks'!$D529)</f>
        <v>C6</v>
      </c>
      <c r="F529" s="42" t="str">
        <f t="shared" si="1"/>
        <v>9C6</v>
      </c>
      <c r="G529" s="43">
        <v>59010.0</v>
      </c>
      <c r="H529" s="42" t="str">
        <f>IFERROR(VLOOKUP(G529,'Consulta Stock'!$E$2:$G$5087,3,0),"")</f>
        <v>GALLETAS</v>
      </c>
      <c r="I529" s="42" t="str">
        <f>IFERROR(VLOOKUP('Sectorizacion Racks'!$G529,'Consulta Stock'!$E$2:$F$5447,2,FALSE),"")</f>
        <v>Galleta GRILL Clasica 12x140g</v>
      </c>
      <c r="J529" s="43">
        <v>54.0</v>
      </c>
      <c r="K529" s="43"/>
      <c r="L529" s="44">
        <v>46447.0</v>
      </c>
      <c r="M529" s="42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 ht="15.75" customHeight="1">
      <c r="A530" s="7">
        <v>529.0</v>
      </c>
      <c r="B530" s="7">
        <v>9.0</v>
      </c>
      <c r="C530" s="7" t="s">
        <v>468</v>
      </c>
      <c r="D530" s="7">
        <f>IF(AND('Sectorizacion Racks'!$B530=B529,C529='Sectorizacion Racks'!$C530),D529+1,1)</f>
        <v>7</v>
      </c>
      <c r="E530" s="7" t="str">
        <f>+CONCATENATE('Sectorizacion Racks'!$C530,'Sectorizacion Racks'!$D530)</f>
        <v>C7</v>
      </c>
      <c r="F530" s="7" t="str">
        <f t="shared" si="1"/>
        <v>9C7</v>
      </c>
      <c r="G530" s="37">
        <v>59010.0</v>
      </c>
      <c r="H530" s="7" t="str">
        <f>IFERROR(VLOOKUP(G530,'Consulta Stock'!$E$2:$G$5087,3,0),"")</f>
        <v>GALLETAS</v>
      </c>
      <c r="I530" s="7" t="str">
        <f>IFERROR(VLOOKUP('Sectorizacion Racks'!$G530,'Consulta Stock'!$E$2:$F$5447,2,FALSE),"")</f>
        <v>Galleta GRILL Clasica 12x140g</v>
      </c>
      <c r="J530" s="37">
        <v>54.0</v>
      </c>
      <c r="K530" s="37"/>
      <c r="L530" s="41">
        <v>46447.0</v>
      </c>
      <c r="M530" s="7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 ht="15.75" customHeight="1">
      <c r="A531" s="42">
        <v>530.0</v>
      </c>
      <c r="B531" s="42">
        <v>9.0</v>
      </c>
      <c r="C531" s="42" t="s">
        <v>468</v>
      </c>
      <c r="D531" s="42">
        <f>IF(AND('Sectorizacion Racks'!$B531=B530,C530='Sectorizacion Racks'!$C531),D530+1,1)</f>
        <v>8</v>
      </c>
      <c r="E531" s="42" t="str">
        <f>+CONCATENATE('Sectorizacion Racks'!$C531,'Sectorizacion Racks'!$D531)</f>
        <v>C8</v>
      </c>
      <c r="F531" s="42" t="str">
        <f t="shared" si="1"/>
        <v>9C8</v>
      </c>
      <c r="G531" s="43">
        <v>83950.0</v>
      </c>
      <c r="H531" s="42" t="str">
        <f>IFERROR(VLOOKUP(G531,'Consulta Stock'!$E$2:$G$5087,3,0),"")</f>
        <v>GALLETAS</v>
      </c>
      <c r="I531" s="42" t="str">
        <f>IFERROR(VLOOKUP('Sectorizacion Racks'!$G531,'Consulta Stock'!$E$2:$F$5447,2,FALSE),"")</f>
        <v>Galletas MCKAY Mantequilla 24 x 140 GRM</v>
      </c>
      <c r="J531" s="43">
        <v>105.0</v>
      </c>
      <c r="K531" s="43"/>
      <c r="L531" s="44">
        <v>46478.0</v>
      </c>
      <c r="M531" s="42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 ht="15.75" customHeight="1">
      <c r="A532" s="7">
        <v>531.0</v>
      </c>
      <c r="B532" s="7">
        <v>9.0</v>
      </c>
      <c r="C532" s="7" t="s">
        <v>468</v>
      </c>
      <c r="D532" s="7">
        <f>IF(AND('Sectorizacion Racks'!$B532=B531,C531='Sectorizacion Racks'!$C532),D531+1,1)</f>
        <v>9</v>
      </c>
      <c r="E532" s="7" t="str">
        <f>+CONCATENATE('Sectorizacion Racks'!$C532,'Sectorizacion Racks'!$D532)</f>
        <v>C9</v>
      </c>
      <c r="F532" s="7" t="str">
        <f t="shared" si="1"/>
        <v>9C9</v>
      </c>
      <c r="G532" s="37">
        <v>81600.0</v>
      </c>
      <c r="H532" s="7" t="str">
        <f>IFERROR(VLOOKUP(G532,'Consulta Stock'!$E$2:$G$5087,3,0),"")</f>
        <v>GALLETAS</v>
      </c>
      <c r="I532" s="7" t="str">
        <f>IFERROR(VLOOKUP('Sectorizacion Racks'!$G532,'Consulta Stock'!$E$2:$F$5447,2,FALSE),"")</f>
        <v>Galletas MCKAY Soda Light 20 x 180 GRM</v>
      </c>
      <c r="J532" s="37">
        <v>48.0</v>
      </c>
      <c r="K532" s="37"/>
      <c r="L532" s="41">
        <v>46478.0</v>
      </c>
      <c r="M532" s="7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 ht="15.75" customHeight="1">
      <c r="A533" s="42">
        <v>532.0</v>
      </c>
      <c r="B533" s="42">
        <v>9.0</v>
      </c>
      <c r="C533" s="42" t="s">
        <v>468</v>
      </c>
      <c r="D533" s="42">
        <f>IF(AND('Sectorizacion Racks'!$B533=B532,C532='Sectorizacion Racks'!$C533),D532+1,1)</f>
        <v>10</v>
      </c>
      <c r="E533" s="42" t="str">
        <f>+CONCATENATE('Sectorizacion Racks'!$C533,'Sectorizacion Racks'!$D533)</f>
        <v>C10</v>
      </c>
      <c r="F533" s="42" t="str">
        <f t="shared" si="1"/>
        <v>9C10</v>
      </c>
      <c r="G533" s="43"/>
      <c r="H533" s="42" t="str">
        <f>IFERROR(VLOOKUP(G533,'Consulta Stock'!$E$2:$G$5087,3,0),"")</f>
        <v/>
      </c>
      <c r="I533" s="42" t="str">
        <f>IFERROR(VLOOKUP('Sectorizacion Racks'!$G533,'Consulta Stock'!$E$2:$F$5447,2,FALSE),"")</f>
        <v/>
      </c>
      <c r="J533" s="43"/>
      <c r="K533" s="43"/>
      <c r="L533" s="44"/>
      <c r="M533" s="42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 ht="15.75" customHeight="1">
      <c r="A534" s="7">
        <v>533.0</v>
      </c>
      <c r="B534" s="7">
        <v>9.0</v>
      </c>
      <c r="C534" s="7" t="s">
        <v>468</v>
      </c>
      <c r="D534" s="7">
        <f>IF(AND('Sectorizacion Racks'!$B534=B533,C533='Sectorizacion Racks'!$C534),D533+1,1)</f>
        <v>11</v>
      </c>
      <c r="E534" s="7" t="str">
        <f>+CONCATENATE('Sectorizacion Racks'!$C534,'Sectorizacion Racks'!$D534)</f>
        <v>C11</v>
      </c>
      <c r="F534" s="7" t="str">
        <f t="shared" si="1"/>
        <v>9C11</v>
      </c>
      <c r="G534" s="37">
        <v>84820.0</v>
      </c>
      <c r="H534" s="7" t="str">
        <f>IFERROR(VLOOKUP(G534,'Consulta Stock'!$E$2:$G$5087,3,0),"")</f>
        <v>GALLETAS</v>
      </c>
      <c r="I534" s="7" t="str">
        <f>IFERROR(VLOOKUP('Sectorizacion Racks'!$G534,'Consulta Stock'!$E$2:$F$5447,2,FALSE),"")</f>
        <v>NESTLE MCKAY AGUAGallFamiliarN1CL 20x180g</v>
      </c>
      <c r="J534" s="37">
        <v>48.0</v>
      </c>
      <c r="K534" s="37"/>
      <c r="L534" s="41">
        <v>46447.0</v>
      </c>
      <c r="M534" s="7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 ht="15.75" customHeight="1">
      <c r="A535" s="42">
        <v>534.0</v>
      </c>
      <c r="B535" s="42">
        <v>9.0</v>
      </c>
      <c r="C535" s="42" t="s">
        <v>468</v>
      </c>
      <c r="D535" s="42">
        <f>IF(AND('Sectorizacion Racks'!$B535=B534,C534='Sectorizacion Racks'!$C535),D534+1,1)</f>
        <v>12</v>
      </c>
      <c r="E535" s="42" t="str">
        <f>+CONCATENATE('Sectorizacion Racks'!$C535,'Sectorizacion Racks'!$D535)</f>
        <v>C12</v>
      </c>
      <c r="F535" s="42" t="str">
        <f t="shared" si="1"/>
        <v>9C12</v>
      </c>
      <c r="G535" s="43"/>
      <c r="H535" s="42" t="str">
        <f>IFERROR(VLOOKUP(G535,'Consulta Stock'!$E$2:$G$5087,3,0),"")</f>
        <v/>
      </c>
      <c r="I535" s="42" t="str">
        <f>IFERROR(VLOOKUP('Sectorizacion Racks'!$G535,'Consulta Stock'!$E$2:$F$5447,2,FALSE),"")</f>
        <v/>
      </c>
      <c r="J535" s="43"/>
      <c r="K535" s="43"/>
      <c r="L535" s="44"/>
      <c r="M535" s="42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 ht="15.75" customHeight="1">
      <c r="A536" s="7">
        <v>535.0</v>
      </c>
      <c r="B536" s="7">
        <v>10.0</v>
      </c>
      <c r="C536" s="7" t="s">
        <v>18</v>
      </c>
      <c r="D536" s="7">
        <f>IF(AND('Sectorizacion Racks'!$B536=B535,C535='Sectorizacion Racks'!$C536),D535+1,1)</f>
        <v>1</v>
      </c>
      <c r="E536" s="7" t="str">
        <f>+CONCATENATE('Sectorizacion Racks'!$C536,'Sectorizacion Racks'!$D536)</f>
        <v>A1</v>
      </c>
      <c r="F536" s="7" t="str">
        <f t="shared" si="1"/>
        <v>10A1</v>
      </c>
      <c r="G536" s="37">
        <v>700221.0</v>
      </c>
      <c r="H536" s="7" t="str">
        <f>IFERROR(VLOOKUP(G536,'Consulta Stock'!$E$2:$G$5087,3,0),"")</f>
        <v>CHOCOLATES</v>
      </c>
      <c r="I536" s="7" t="str">
        <f>IFERROR(VLOOKUP('Sectorizacion Racks'!$G536,'Consulta Stock'!$E$2:$F$5447,2,FALSE),"")</f>
        <v>TRENCITO Chocolate Barra 14x150g N2 CL 14x150g</v>
      </c>
      <c r="J536" s="37">
        <v>330.0</v>
      </c>
      <c r="K536" s="37"/>
      <c r="L536" s="41">
        <v>46813.0</v>
      </c>
      <c r="M536" s="7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 ht="15.75" customHeight="1">
      <c r="A537" s="42">
        <v>536.0</v>
      </c>
      <c r="B537" s="42">
        <v>10.0</v>
      </c>
      <c r="C537" s="42" t="s">
        <v>18</v>
      </c>
      <c r="D537" s="42">
        <f>IF(AND('Sectorizacion Racks'!$B537=B536,C536='Sectorizacion Racks'!$C537),D536+1,1)</f>
        <v>2</v>
      </c>
      <c r="E537" s="42" t="str">
        <f>+CONCATENATE('Sectorizacion Racks'!$C537,'Sectorizacion Racks'!$D537)</f>
        <v>A2</v>
      </c>
      <c r="F537" s="42" t="str">
        <f t="shared" si="1"/>
        <v>10A2</v>
      </c>
      <c r="G537" s="43">
        <v>700221.0</v>
      </c>
      <c r="H537" s="42" t="str">
        <f>IFERROR(VLOOKUP(G537,'Consulta Stock'!$E$2:$G$5087,3,0),"")</f>
        <v>CHOCOLATES</v>
      </c>
      <c r="I537" s="42" t="str">
        <f>IFERROR(VLOOKUP('Sectorizacion Racks'!$G537,'Consulta Stock'!$E$2:$F$5447,2,FALSE),"")</f>
        <v>TRENCITO Chocolate Barra 14x150g N2 CL 14x150g</v>
      </c>
      <c r="J537" s="43">
        <v>330.0</v>
      </c>
      <c r="K537" s="43"/>
      <c r="L537" s="44">
        <v>46813.0</v>
      </c>
      <c r="M537" s="42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 ht="15.75" customHeight="1">
      <c r="A538" s="7">
        <v>537.0</v>
      </c>
      <c r="B538" s="7">
        <v>10.0</v>
      </c>
      <c r="C538" s="7" t="s">
        <v>18</v>
      </c>
      <c r="D538" s="7">
        <f>IF(AND('Sectorizacion Racks'!$B538=B537,C537='Sectorizacion Racks'!$C538),D537+1,1)</f>
        <v>3</v>
      </c>
      <c r="E538" s="7" t="str">
        <f>+CONCATENATE('Sectorizacion Racks'!$C538,'Sectorizacion Racks'!$D538)</f>
        <v>A3</v>
      </c>
      <c r="F538" s="7" t="str">
        <f t="shared" si="1"/>
        <v>10A3</v>
      </c>
      <c r="G538" s="37">
        <v>70019.0</v>
      </c>
      <c r="H538" s="7" t="str">
        <f>IFERROR(VLOOKUP(G538,'Consulta Stock'!$E$2:$G$5087,3,0),"")</f>
        <v>CHOCOLATES</v>
      </c>
      <c r="I538" s="7" t="str">
        <f>IFERROR(VLOOKUP('Sectorizacion Racks'!$G538,'Consulta Stock'!$E$2:$F$5447,2,FALSE),"")</f>
        <v>TRENCITO Chocolate Barra 21x80g N2 CL 21x80g</v>
      </c>
      <c r="J538" s="37">
        <v>338.0</v>
      </c>
      <c r="K538" s="37"/>
      <c r="L538" s="41">
        <v>46813.0</v>
      </c>
      <c r="M538" s="7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 ht="15.75" customHeight="1">
      <c r="A539" s="42">
        <v>538.0</v>
      </c>
      <c r="B539" s="42">
        <v>10.0</v>
      </c>
      <c r="C539" s="42" t="s">
        <v>18</v>
      </c>
      <c r="D539" s="42">
        <f>IF(AND('Sectorizacion Racks'!$B539=B538,C538='Sectorizacion Racks'!$C539),D538+1,1)</f>
        <v>4</v>
      </c>
      <c r="E539" s="42" t="str">
        <f>+CONCATENATE('Sectorizacion Racks'!$C539,'Sectorizacion Racks'!$D539)</f>
        <v>A4</v>
      </c>
      <c r="F539" s="42" t="str">
        <f t="shared" si="1"/>
        <v>10A4</v>
      </c>
      <c r="G539" s="43">
        <v>700221.0</v>
      </c>
      <c r="H539" s="42" t="str">
        <f>IFERROR(VLOOKUP(G539,'Consulta Stock'!$E$2:$G$5087,3,0),"")</f>
        <v>CHOCOLATES</v>
      </c>
      <c r="I539" s="42" t="str">
        <f>IFERROR(VLOOKUP('Sectorizacion Racks'!$G539,'Consulta Stock'!$E$2:$F$5447,2,FALSE),"")</f>
        <v>TRENCITO Chocolate Barra 14x150g N2 CL 14x150g</v>
      </c>
      <c r="J539" s="43">
        <v>330.0</v>
      </c>
      <c r="K539" s="43"/>
      <c r="L539" s="44">
        <v>46813.0</v>
      </c>
      <c r="M539" s="42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 ht="15.75" customHeight="1">
      <c r="A540" s="7">
        <v>539.0</v>
      </c>
      <c r="B540" s="7">
        <v>10.0</v>
      </c>
      <c r="C540" s="7" t="s">
        <v>18</v>
      </c>
      <c r="D540" s="7">
        <f>IF(AND('Sectorizacion Racks'!$B540=B539,C539='Sectorizacion Racks'!$C540),D539+1,1)</f>
        <v>5</v>
      </c>
      <c r="E540" s="7" t="str">
        <f>+CONCATENATE('Sectorizacion Racks'!$C540,'Sectorizacion Racks'!$D540)</f>
        <v>A5</v>
      </c>
      <c r="F540" s="7" t="str">
        <f t="shared" si="1"/>
        <v>10A5</v>
      </c>
      <c r="G540" s="37">
        <v>700221.0</v>
      </c>
      <c r="H540" s="7" t="str">
        <f>IFERROR(VLOOKUP(G540,'Consulta Stock'!$E$2:$G$5087,3,0),"")</f>
        <v>CHOCOLATES</v>
      </c>
      <c r="I540" s="7" t="str">
        <f>IFERROR(VLOOKUP('Sectorizacion Racks'!$G540,'Consulta Stock'!$E$2:$F$5447,2,FALSE),"")</f>
        <v>TRENCITO Chocolate Barra 14x150g N2 CL 14x150g</v>
      </c>
      <c r="J540" s="37">
        <v>330.0</v>
      </c>
      <c r="K540" s="37"/>
      <c r="L540" s="41">
        <v>46813.0</v>
      </c>
      <c r="M540" s="7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 ht="15.75" customHeight="1">
      <c r="A541" s="42">
        <v>540.0</v>
      </c>
      <c r="B541" s="42">
        <v>10.0</v>
      </c>
      <c r="C541" s="42" t="s">
        <v>18</v>
      </c>
      <c r="D541" s="42">
        <f>IF(AND('Sectorizacion Racks'!$B541=B540,C540='Sectorizacion Racks'!$C541),D540+1,1)</f>
        <v>6</v>
      </c>
      <c r="E541" s="42" t="str">
        <f>+CONCATENATE('Sectorizacion Racks'!$C541,'Sectorizacion Racks'!$D541)</f>
        <v>A6</v>
      </c>
      <c r="F541" s="42" t="str">
        <f t="shared" si="1"/>
        <v>10A6</v>
      </c>
      <c r="G541" s="43">
        <v>70220.0</v>
      </c>
      <c r="H541" s="42" t="str">
        <f>IFERROR(VLOOKUP(G541,'Consulta Stock'!$E$2:$G$5087,3,0),"")</f>
        <v>CHOCOLATES</v>
      </c>
      <c r="I541" s="42" t="str">
        <f>IFERROR(VLOOKUP('Sectorizacion Racks'!$G541,'Consulta Stock'!$E$2:$F$5447,2,FALSE),"")</f>
        <v>Chocolate SAHNE NUSS Barra 15 x 250 GRS</v>
      </c>
      <c r="J541" s="43">
        <v>220.0</v>
      </c>
      <c r="K541" s="43"/>
      <c r="L541" s="44">
        <v>46508.0</v>
      </c>
      <c r="M541" s="42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 ht="15.75" customHeight="1">
      <c r="A542" s="7">
        <v>541.0</v>
      </c>
      <c r="B542" s="7">
        <v>10.0</v>
      </c>
      <c r="C542" s="7" t="s">
        <v>18</v>
      </c>
      <c r="D542" s="7">
        <f>IF(AND('Sectorizacion Racks'!$B542=B541,C541='Sectorizacion Racks'!$C542),D541+1,1)</f>
        <v>7</v>
      </c>
      <c r="E542" s="7" t="str">
        <f>+CONCATENATE('Sectorizacion Racks'!$C542,'Sectorizacion Racks'!$D542)</f>
        <v>A7</v>
      </c>
      <c r="F542" s="7" t="str">
        <f t="shared" si="1"/>
        <v>10A7</v>
      </c>
      <c r="G542" s="37">
        <v>38620.0</v>
      </c>
      <c r="H542" s="7" t="str">
        <f>IFERROR(VLOOKUP(G542,'Consulta Stock'!$E$2:$G$5087,3,0),"")</f>
        <v>CHOCOLATES</v>
      </c>
      <c r="I542" s="7" t="str">
        <f>IFERROR(VLOOKUP('Sectorizacion Racks'!$G542,'Consulta Stock'!$E$2:$F$5447,2,FALSE),"")</f>
        <v>Chocolate SAHNE NUSS Barra 21 X 160 GRS</v>
      </c>
      <c r="J542" s="37">
        <v>224.0</v>
      </c>
      <c r="K542" s="37"/>
      <c r="L542" s="41">
        <v>46478.0</v>
      </c>
      <c r="M542" s="7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 ht="15.75" customHeight="1">
      <c r="A543" s="42">
        <v>542.0</v>
      </c>
      <c r="B543" s="42">
        <v>10.0</v>
      </c>
      <c r="C543" s="42" t="s">
        <v>18</v>
      </c>
      <c r="D543" s="42">
        <f>IF(AND('Sectorizacion Racks'!$B543=B542,C542='Sectorizacion Racks'!$C543),D542+1,1)</f>
        <v>8</v>
      </c>
      <c r="E543" s="42" t="str">
        <f>+CONCATENATE('Sectorizacion Racks'!$C543,'Sectorizacion Racks'!$D543)</f>
        <v>A8</v>
      </c>
      <c r="F543" s="42" t="str">
        <f t="shared" si="1"/>
        <v>10A8</v>
      </c>
      <c r="G543" s="43">
        <v>95190.0</v>
      </c>
      <c r="H543" s="42" t="str">
        <f>IFERROR(VLOOKUP(G543,'Consulta Stock'!$E$2:$G$5087,3,0),"")</f>
        <v>CHOCOLATES</v>
      </c>
      <c r="I543" s="42" t="str">
        <f>IFERROR(VLOOKUP('Sectorizacion Racks'!$G543,'Consulta Stock'!$E$2:$F$5447,2,FALSE),"")</f>
        <v>TRENCITO Chocolate Bar PDQ 1260x150g CL</v>
      </c>
      <c r="J543" s="43">
        <v>1.0</v>
      </c>
      <c r="K543" s="43"/>
      <c r="L543" s="44">
        <v>46692.0</v>
      </c>
      <c r="M543" s="42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 ht="15.75" customHeight="1">
      <c r="A544" s="7">
        <v>543.0</v>
      </c>
      <c r="B544" s="7">
        <v>10.0</v>
      </c>
      <c r="C544" s="7" t="s">
        <v>18</v>
      </c>
      <c r="D544" s="7">
        <f>IF(AND('Sectorizacion Racks'!$B544=B543,C543='Sectorizacion Racks'!$C544),D543+1,1)</f>
        <v>9</v>
      </c>
      <c r="E544" s="7" t="str">
        <f>+CONCATENATE('Sectorizacion Racks'!$C544,'Sectorizacion Racks'!$D544)</f>
        <v>A9</v>
      </c>
      <c r="F544" s="7" t="str">
        <f t="shared" si="1"/>
        <v>10A9</v>
      </c>
      <c r="G544" s="37">
        <v>94480.0</v>
      </c>
      <c r="H544" s="7" t="str">
        <f>IFERROR(VLOOKUP(G544,'Consulta Stock'!$E$2:$G$5087,3,0),"")</f>
        <v>CHOCOLATES</v>
      </c>
      <c r="I544" s="7" t="str">
        <f>IFERROR(VLOOKUP('Sectorizacion Racks'!$G544,'Consulta Stock'!$E$2:$F$5447,2,FALSE),"")</f>
        <v>Chocolate KIT KAT Fingers Milk 4(24x41.5g) CL</v>
      </c>
      <c r="J544" s="37">
        <v>396.0</v>
      </c>
      <c r="K544" s="37"/>
      <c r="L544" s="41">
        <v>46478.0</v>
      </c>
      <c r="M544" s="7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 ht="15.75" customHeight="1">
      <c r="A545" s="42">
        <v>544.0</v>
      </c>
      <c r="B545" s="42">
        <v>10.0</v>
      </c>
      <c r="C545" s="42" t="s">
        <v>18</v>
      </c>
      <c r="D545" s="42">
        <f>IF(AND('Sectorizacion Racks'!$B545=B544,C544='Sectorizacion Racks'!$C545),D544+1,1)</f>
        <v>10</v>
      </c>
      <c r="E545" s="42" t="str">
        <f>+CONCATENATE('Sectorizacion Racks'!$C545,'Sectorizacion Racks'!$D545)</f>
        <v>A10</v>
      </c>
      <c r="F545" s="42" t="str">
        <f t="shared" si="1"/>
        <v>10A10</v>
      </c>
      <c r="G545" s="43">
        <v>70019.0</v>
      </c>
      <c r="H545" s="42" t="str">
        <f>IFERROR(VLOOKUP(G545,'Consulta Stock'!$E$2:$G$5087,3,0),"")</f>
        <v>CHOCOLATES</v>
      </c>
      <c r="I545" s="42" t="str">
        <f>IFERROR(VLOOKUP('Sectorizacion Racks'!$G545,'Consulta Stock'!$E$2:$F$5447,2,FALSE),"")</f>
        <v>TRENCITO Chocolate Barra 21x80g N2 CL 21x80g</v>
      </c>
      <c r="J545" s="43">
        <v>338.0</v>
      </c>
      <c r="K545" s="43"/>
      <c r="L545" s="44">
        <v>46784.0</v>
      </c>
      <c r="M545" s="42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 ht="15.75" customHeight="1">
      <c r="A546" s="7">
        <v>545.0</v>
      </c>
      <c r="B546" s="7">
        <v>10.0</v>
      </c>
      <c r="C546" s="7" t="s">
        <v>18</v>
      </c>
      <c r="D546" s="7">
        <f>IF(AND('Sectorizacion Racks'!$B546=B545,C545='Sectorizacion Racks'!$C546),D545+1,1)</f>
        <v>11</v>
      </c>
      <c r="E546" s="7" t="str">
        <f>+CONCATENATE('Sectorizacion Racks'!$C546,'Sectorizacion Racks'!$D546)</f>
        <v>A11</v>
      </c>
      <c r="F546" s="7" t="str">
        <f t="shared" si="1"/>
        <v>10A11</v>
      </c>
      <c r="G546" s="37"/>
      <c r="H546" s="7" t="str">
        <f>IFERROR(VLOOKUP(G546,'Consulta Stock'!$E$2:$G$5087,3,0),"")</f>
        <v/>
      </c>
      <c r="I546" s="7" t="str">
        <f>IFERROR(VLOOKUP('Sectorizacion Racks'!$G546,'Consulta Stock'!$E$2:$F$5447,2,FALSE),"")</f>
        <v/>
      </c>
      <c r="J546" s="37"/>
      <c r="K546" s="37"/>
      <c r="L546" s="41"/>
      <c r="M546" s="7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 ht="15.75" customHeight="1">
      <c r="A547" s="42">
        <v>546.0</v>
      </c>
      <c r="B547" s="42">
        <v>10.0</v>
      </c>
      <c r="C547" s="42" t="s">
        <v>18</v>
      </c>
      <c r="D547" s="42">
        <f>IF(AND('Sectorizacion Racks'!$B547=B546,C546='Sectorizacion Racks'!$C547),D546+1,1)</f>
        <v>12</v>
      </c>
      <c r="E547" s="42" t="str">
        <f>+CONCATENATE('Sectorizacion Racks'!$C547,'Sectorizacion Racks'!$D547)</f>
        <v>A12</v>
      </c>
      <c r="F547" s="42" t="str">
        <f t="shared" si="1"/>
        <v>10A12</v>
      </c>
      <c r="G547" s="43">
        <v>70019.0</v>
      </c>
      <c r="H547" s="42" t="str">
        <f>IFERROR(VLOOKUP(G547,'Consulta Stock'!$E$2:$G$5087,3,0),"")</f>
        <v>CHOCOLATES</v>
      </c>
      <c r="I547" s="42" t="str">
        <f>IFERROR(VLOOKUP('Sectorizacion Racks'!$G547,'Consulta Stock'!$E$2:$F$5447,2,FALSE),"")</f>
        <v>TRENCITO Chocolate Barra 21x80g N2 CL 21x80g</v>
      </c>
      <c r="J547" s="43">
        <v>338.0</v>
      </c>
      <c r="K547" s="43"/>
      <c r="L547" s="44">
        <v>46813.0</v>
      </c>
      <c r="M547" s="42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 ht="15.75" customHeight="1">
      <c r="A548" s="7">
        <v>547.0</v>
      </c>
      <c r="B548" s="7">
        <v>10.0</v>
      </c>
      <c r="C548" s="7" t="s">
        <v>249</v>
      </c>
      <c r="D548" s="7">
        <f>IF(AND('Sectorizacion Racks'!$B548=B547,C547='Sectorizacion Racks'!$C548),D547+1,1)</f>
        <v>1</v>
      </c>
      <c r="E548" s="7" t="str">
        <f>+CONCATENATE('Sectorizacion Racks'!$C548,'Sectorizacion Racks'!$D548)</f>
        <v>B1</v>
      </c>
      <c r="F548" s="7" t="str">
        <f t="shared" si="1"/>
        <v>10B1</v>
      </c>
      <c r="G548" s="37">
        <v>81990.0</v>
      </c>
      <c r="H548" s="7" t="str">
        <f>IFERROR(VLOOKUP(G548,'Consulta Stock'!$E$2:$G$5087,3,0),"")</f>
        <v>GALLETAS</v>
      </c>
      <c r="I548" s="7" t="str">
        <f>IFERROR(VLOOKUP('Sectorizacion Racks'!$G548,'Consulta Stock'!$E$2:$F$5447,2,FALSE),"")</f>
        <v>Galletas MCKAY Niza 24 x 150 GRM</v>
      </c>
      <c r="J548" s="37">
        <v>120.0</v>
      </c>
      <c r="K548" s="37"/>
      <c r="L548" s="41">
        <v>46478.0</v>
      </c>
      <c r="M548" s="7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 ht="15.75" customHeight="1">
      <c r="A549" s="42">
        <v>548.0</v>
      </c>
      <c r="B549" s="42">
        <v>10.0</v>
      </c>
      <c r="C549" s="42" t="s">
        <v>249</v>
      </c>
      <c r="D549" s="42">
        <f>IF(AND('Sectorizacion Racks'!$B549=B548,C548='Sectorizacion Racks'!$C549),D548+1,1)</f>
        <v>2</v>
      </c>
      <c r="E549" s="42" t="str">
        <f>+CONCATENATE('Sectorizacion Racks'!$C549,'Sectorizacion Racks'!$D549)</f>
        <v>B2</v>
      </c>
      <c r="F549" s="42" t="str">
        <f t="shared" si="1"/>
        <v>10B2</v>
      </c>
      <c r="G549" s="43">
        <v>81990.0</v>
      </c>
      <c r="H549" s="42" t="str">
        <f>IFERROR(VLOOKUP(G549,'Consulta Stock'!$E$2:$G$5087,3,0),"")</f>
        <v>GALLETAS</v>
      </c>
      <c r="I549" s="42" t="str">
        <f>IFERROR(VLOOKUP('Sectorizacion Racks'!$G549,'Consulta Stock'!$E$2:$F$5447,2,FALSE),"")</f>
        <v>Galletas MCKAY Niza 24 x 150 GRM</v>
      </c>
      <c r="J549" s="43">
        <v>120.0</v>
      </c>
      <c r="K549" s="43"/>
      <c r="L549" s="44">
        <v>46478.0</v>
      </c>
      <c r="M549" s="42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 ht="15.75" customHeight="1">
      <c r="A550" s="7">
        <v>549.0</v>
      </c>
      <c r="B550" s="7">
        <v>10.0</v>
      </c>
      <c r="C550" s="7" t="s">
        <v>249</v>
      </c>
      <c r="D550" s="7">
        <f>IF(AND('Sectorizacion Racks'!$B550=B549,C549='Sectorizacion Racks'!$C550),D549+1,1)</f>
        <v>3</v>
      </c>
      <c r="E550" s="7" t="str">
        <f>+CONCATENATE('Sectorizacion Racks'!$C550,'Sectorizacion Racks'!$D550)</f>
        <v>B3</v>
      </c>
      <c r="F550" s="7" t="str">
        <f t="shared" si="1"/>
        <v>10B3</v>
      </c>
      <c r="G550" s="37">
        <v>36440.0</v>
      </c>
      <c r="H550" s="7" t="str">
        <f>IFERROR(VLOOKUP(G550,'Consulta Stock'!$E$2:$G$5087,3,0),"")</f>
        <v>GALLETAS</v>
      </c>
      <c r="I550" s="7" t="str">
        <f>IFERROR(VLOOKUP('Sectorizacion Racks'!$G550,'Consulta Stock'!$E$2:$F$5447,2,FALSE),"")</f>
        <v>ALTEZA Oblea Bocado 24x140g CL 24x140g</v>
      </c>
      <c r="J550" s="37">
        <v>75.0</v>
      </c>
      <c r="K550" s="37"/>
      <c r="L550" s="41">
        <v>46447.0</v>
      </c>
      <c r="M550" s="7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 ht="15.75" customHeight="1">
      <c r="A551" s="42">
        <v>550.0</v>
      </c>
      <c r="B551" s="42">
        <v>10.0</v>
      </c>
      <c r="C551" s="42" t="s">
        <v>249</v>
      </c>
      <c r="D551" s="42">
        <f>IF(AND('Sectorizacion Racks'!$B551=B550,C550='Sectorizacion Racks'!$C551),D550+1,1)</f>
        <v>4</v>
      </c>
      <c r="E551" s="42" t="str">
        <f>+CONCATENATE('Sectorizacion Racks'!$C551,'Sectorizacion Racks'!$D551)</f>
        <v>B4</v>
      </c>
      <c r="F551" s="42" t="str">
        <f t="shared" si="1"/>
        <v>10B4</v>
      </c>
      <c r="G551" s="43">
        <v>81600.0</v>
      </c>
      <c r="H551" s="42" t="str">
        <f>IFERROR(VLOOKUP(G551,'Consulta Stock'!$E$2:$G$5087,3,0),"")</f>
        <v>GALLETAS</v>
      </c>
      <c r="I551" s="42" t="str">
        <f>IFERROR(VLOOKUP('Sectorizacion Racks'!$G551,'Consulta Stock'!$E$2:$F$5447,2,FALSE),"")</f>
        <v>Galletas MCKAY Soda Light 20 x 180 GRM</v>
      </c>
      <c r="J551" s="43">
        <v>48.0</v>
      </c>
      <c r="K551" s="43"/>
      <c r="L551" s="44">
        <v>46508.0</v>
      </c>
      <c r="M551" s="42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 ht="15.75" customHeight="1">
      <c r="A552" s="7">
        <v>551.0</v>
      </c>
      <c r="B552" s="7">
        <v>10.0</v>
      </c>
      <c r="C552" s="7" t="s">
        <v>249</v>
      </c>
      <c r="D552" s="7">
        <f>IF(AND('Sectorizacion Racks'!$B552=B551,C551='Sectorizacion Racks'!$C552),D551+1,1)</f>
        <v>5</v>
      </c>
      <c r="E552" s="7" t="str">
        <f>+CONCATENATE('Sectorizacion Racks'!$C552,'Sectorizacion Racks'!$D552)</f>
        <v>B5</v>
      </c>
      <c r="F552" s="7" t="str">
        <f t="shared" si="1"/>
        <v>10B5</v>
      </c>
      <c r="G552" s="37">
        <v>81170.0</v>
      </c>
      <c r="H552" s="7" t="str">
        <f>IFERROR(VLOOKUP(G552,'Consulta Stock'!$E$2:$G$5087,3,0),"")</f>
        <v>GALLETAS</v>
      </c>
      <c r="I552" s="7" t="str">
        <f>IFERROR(VLOOKUP('Sectorizacion Racks'!$G552,'Consulta Stock'!$E$2:$F$5447,2,FALSE),"")</f>
        <v>Galleta chip KUKY Chocolate 30 x 120 GRM</v>
      </c>
      <c r="J552" s="37">
        <v>68.0</v>
      </c>
      <c r="K552" s="37"/>
      <c r="L552" s="41">
        <v>46478.0</v>
      </c>
      <c r="M552" s="7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 ht="15.75" customHeight="1">
      <c r="A553" s="42">
        <v>552.0</v>
      </c>
      <c r="B553" s="42">
        <v>10.0</v>
      </c>
      <c r="C553" s="42" t="s">
        <v>249</v>
      </c>
      <c r="D553" s="42">
        <f>IF(AND('Sectorizacion Racks'!$B553=B552,C552='Sectorizacion Racks'!$C553),D552+1,1)</f>
        <v>6</v>
      </c>
      <c r="E553" s="42" t="str">
        <f>+CONCATENATE('Sectorizacion Racks'!$C553,'Sectorizacion Racks'!$D553)</f>
        <v>B6</v>
      </c>
      <c r="F553" s="42" t="str">
        <f t="shared" si="1"/>
        <v>10B6</v>
      </c>
      <c r="G553" s="43">
        <v>81990.0</v>
      </c>
      <c r="H553" s="42" t="str">
        <f>IFERROR(VLOOKUP(G553,'Consulta Stock'!$E$2:$G$5087,3,0),"")</f>
        <v>GALLETAS</v>
      </c>
      <c r="I553" s="42" t="str">
        <f>IFERROR(VLOOKUP('Sectorizacion Racks'!$G553,'Consulta Stock'!$E$2:$F$5447,2,FALSE),"")</f>
        <v>Galletas MCKAY Niza 24 x 150 GRM</v>
      </c>
      <c r="J553" s="43">
        <v>120.0</v>
      </c>
      <c r="K553" s="43"/>
      <c r="L553" s="44">
        <v>46478.0</v>
      </c>
      <c r="M553" s="42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 ht="15.75" customHeight="1">
      <c r="A554" s="7">
        <v>553.0</v>
      </c>
      <c r="B554" s="7">
        <v>10.0</v>
      </c>
      <c r="C554" s="7" t="s">
        <v>249</v>
      </c>
      <c r="D554" s="7">
        <f>IF(AND('Sectorizacion Racks'!$B554=B553,C553='Sectorizacion Racks'!$C554),D553+1,1)</f>
        <v>7</v>
      </c>
      <c r="E554" s="7" t="str">
        <f>+CONCATENATE('Sectorizacion Racks'!$C554,'Sectorizacion Racks'!$D554)</f>
        <v>B7</v>
      </c>
      <c r="F554" s="7" t="str">
        <f t="shared" si="1"/>
        <v>10B7</v>
      </c>
      <c r="G554" s="37">
        <v>41120.0</v>
      </c>
      <c r="H554" s="7" t="str">
        <f>IFERROR(VLOOKUP(G554,'Consulta Stock'!$E$2:$G$5087,3,0),"")</f>
        <v>GALLETAS</v>
      </c>
      <c r="I554" s="7" t="str">
        <f>IFERROR(VLOOKUP('Sectorizacion Racks'!$G554,'Consulta Stock'!$E$2:$F$5447,2,FALSE),"")</f>
        <v>Galleta chip KUKY ChipChipers 20 x 190grs</v>
      </c>
      <c r="J554" s="37">
        <v>60.0</v>
      </c>
      <c r="K554" s="37"/>
      <c r="L554" s="41">
        <v>46447.0</v>
      </c>
      <c r="M554" s="7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 ht="15.75" customHeight="1">
      <c r="A555" s="42">
        <v>554.0</v>
      </c>
      <c r="B555" s="42">
        <v>10.0</v>
      </c>
      <c r="C555" s="42" t="s">
        <v>249</v>
      </c>
      <c r="D555" s="42">
        <f>IF(AND('Sectorizacion Racks'!$B555=B554,C554='Sectorizacion Racks'!$C555),D554+1,1)</f>
        <v>8</v>
      </c>
      <c r="E555" s="42" t="str">
        <f>+CONCATENATE('Sectorizacion Racks'!$C555,'Sectorizacion Racks'!$D555)</f>
        <v>B8</v>
      </c>
      <c r="F555" s="42" t="str">
        <f t="shared" si="1"/>
        <v>10B8</v>
      </c>
      <c r="G555" s="43">
        <v>7572.0</v>
      </c>
      <c r="H555" s="42" t="str">
        <f>IFERROR(VLOOKUP(G555,'Consulta Stock'!$E$2:$G$5087,3,0),"")</f>
        <v>CHOCOLATES</v>
      </c>
      <c r="I555" s="42" t="str">
        <f>IFERROR(VLOOKUP('Sectorizacion Racks'!$G555,'Consulta Stock'!$E$2:$F$5447,2,FALSE),"")</f>
        <v>TRENCITO Chocolate Barra 8(30x24g) N1 CL 8(30x24g)</v>
      </c>
      <c r="J555" s="43">
        <v>60.0</v>
      </c>
      <c r="K555" s="43"/>
      <c r="L555" s="44">
        <v>46813.0</v>
      </c>
      <c r="M555" s="42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 ht="15.75" customHeight="1">
      <c r="A556" s="7">
        <v>555.0</v>
      </c>
      <c r="B556" s="7">
        <v>10.0</v>
      </c>
      <c r="C556" s="7" t="s">
        <v>249</v>
      </c>
      <c r="D556" s="7">
        <f>IF(AND('Sectorizacion Racks'!$B556=B555,C555='Sectorizacion Racks'!$C556),D555+1,1)</f>
        <v>9</v>
      </c>
      <c r="E556" s="7" t="str">
        <f>+CONCATENATE('Sectorizacion Racks'!$C556,'Sectorizacion Racks'!$D556)</f>
        <v>B9</v>
      </c>
      <c r="F556" s="7" t="str">
        <f t="shared" si="1"/>
        <v>10B9</v>
      </c>
      <c r="G556" s="37">
        <v>36440.0</v>
      </c>
      <c r="H556" s="7" t="str">
        <f>IFERROR(VLOOKUP(G556,'Consulta Stock'!$E$2:$G$5087,3,0),"")</f>
        <v>GALLETAS</v>
      </c>
      <c r="I556" s="7" t="str">
        <f>IFERROR(VLOOKUP('Sectorizacion Racks'!$G556,'Consulta Stock'!$E$2:$F$5447,2,FALSE),"")</f>
        <v>ALTEZA Oblea Bocado 24x140g CL 24x140g</v>
      </c>
      <c r="J556" s="37">
        <v>75.0</v>
      </c>
      <c r="K556" s="37"/>
      <c r="L556" s="41">
        <v>46447.0</v>
      </c>
      <c r="M556" s="7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 ht="15.75" customHeight="1">
      <c r="A557" s="42">
        <v>556.0</v>
      </c>
      <c r="B557" s="42">
        <v>10.0</v>
      </c>
      <c r="C557" s="42" t="s">
        <v>249</v>
      </c>
      <c r="D557" s="42">
        <f>IF(AND('Sectorizacion Racks'!$B557=B556,C556='Sectorizacion Racks'!$C557),D556+1,1)</f>
        <v>10</v>
      </c>
      <c r="E557" s="42" t="str">
        <f>+CONCATENATE('Sectorizacion Racks'!$C557,'Sectorizacion Racks'!$D557)</f>
        <v>B10</v>
      </c>
      <c r="F557" s="42" t="str">
        <f t="shared" si="1"/>
        <v>10B10</v>
      </c>
      <c r="G557" s="43">
        <v>81170.0</v>
      </c>
      <c r="H557" s="42" t="str">
        <f>IFERROR(VLOOKUP(G557,'Consulta Stock'!$E$2:$G$5087,3,0),"")</f>
        <v>GALLETAS</v>
      </c>
      <c r="I557" s="42" t="str">
        <f>IFERROR(VLOOKUP('Sectorizacion Racks'!$G557,'Consulta Stock'!$E$2:$F$5447,2,FALSE),"")</f>
        <v>Galleta chip KUKY Chocolate 30 x 120 GRM</v>
      </c>
      <c r="J557" s="43">
        <v>68.0</v>
      </c>
      <c r="K557" s="43"/>
      <c r="L557" s="44">
        <v>46478.0</v>
      </c>
      <c r="M557" s="42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 ht="15.75" customHeight="1">
      <c r="A558" s="7">
        <v>557.0</v>
      </c>
      <c r="B558" s="7">
        <v>10.0</v>
      </c>
      <c r="C558" s="7" t="s">
        <v>249</v>
      </c>
      <c r="D558" s="7">
        <f>IF(AND('Sectorizacion Racks'!$B558=B557,C557='Sectorizacion Racks'!$C558),D557+1,1)</f>
        <v>11</v>
      </c>
      <c r="E558" s="7" t="str">
        <f>+CONCATENATE('Sectorizacion Racks'!$C558,'Sectorizacion Racks'!$D558)</f>
        <v>B11</v>
      </c>
      <c r="F558" s="7" t="str">
        <f t="shared" si="1"/>
        <v>10B11</v>
      </c>
      <c r="G558" s="37">
        <v>41120.0</v>
      </c>
      <c r="H558" s="7" t="str">
        <f>IFERROR(VLOOKUP(G558,'Consulta Stock'!$E$2:$G$5087,3,0),"")</f>
        <v>GALLETAS</v>
      </c>
      <c r="I558" s="7" t="str">
        <f>IFERROR(VLOOKUP('Sectorizacion Racks'!$G558,'Consulta Stock'!$E$2:$F$5447,2,FALSE),"")</f>
        <v>Galleta chip KUKY ChipChipers 20 x 190grs</v>
      </c>
      <c r="J558" s="37">
        <v>60.0</v>
      </c>
      <c r="K558" s="37"/>
      <c r="L558" s="41">
        <v>46447.0</v>
      </c>
      <c r="M558" s="7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 ht="15.75" customHeight="1">
      <c r="A559" s="42">
        <v>558.0</v>
      </c>
      <c r="B559" s="42">
        <v>10.0</v>
      </c>
      <c r="C559" s="42" t="s">
        <v>249</v>
      </c>
      <c r="D559" s="42">
        <f>IF(AND('Sectorizacion Racks'!$B559=B558,C558='Sectorizacion Racks'!$C559),D558+1,1)</f>
        <v>12</v>
      </c>
      <c r="E559" s="42" t="str">
        <f>+CONCATENATE('Sectorizacion Racks'!$C559,'Sectorizacion Racks'!$D559)</f>
        <v>B12</v>
      </c>
      <c r="F559" s="42" t="str">
        <f t="shared" si="1"/>
        <v>10B12</v>
      </c>
      <c r="G559" s="43">
        <v>81170.0</v>
      </c>
      <c r="H559" s="42" t="str">
        <f>IFERROR(VLOOKUP(G559,'Consulta Stock'!$E$2:$G$5087,3,0),"")</f>
        <v>GALLETAS</v>
      </c>
      <c r="I559" s="42" t="str">
        <f>IFERROR(VLOOKUP('Sectorizacion Racks'!$G559,'Consulta Stock'!$E$2:$F$5447,2,FALSE),"")</f>
        <v>Galleta chip KUKY Chocolate 30 x 120 GRM</v>
      </c>
      <c r="J559" s="43">
        <v>68.0</v>
      </c>
      <c r="K559" s="43"/>
      <c r="L559" s="44">
        <v>46478.0</v>
      </c>
      <c r="M559" s="42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 ht="15.75" customHeight="1">
      <c r="A560" s="7">
        <v>559.0</v>
      </c>
      <c r="B560" s="7">
        <v>10.0</v>
      </c>
      <c r="C560" s="7" t="s">
        <v>468</v>
      </c>
      <c r="D560" s="7">
        <f>IF(AND('Sectorizacion Racks'!$B560=B559,C559='Sectorizacion Racks'!$C560),D559+1,1)</f>
        <v>1</v>
      </c>
      <c r="E560" s="7" t="str">
        <f>+CONCATENATE('Sectorizacion Racks'!$C560,'Sectorizacion Racks'!$D560)</f>
        <v>C1</v>
      </c>
      <c r="F560" s="7" t="str">
        <f t="shared" si="1"/>
        <v>10C1</v>
      </c>
      <c r="G560" s="37">
        <v>41120.0</v>
      </c>
      <c r="H560" s="7" t="str">
        <f>IFERROR(VLOOKUP(G560,'Consulta Stock'!$E$2:$G$5087,3,0),"")</f>
        <v>GALLETAS</v>
      </c>
      <c r="I560" s="7" t="str">
        <f>IFERROR(VLOOKUP('Sectorizacion Racks'!$G560,'Consulta Stock'!$E$2:$F$5447,2,FALSE),"")</f>
        <v>Galleta chip KUKY ChipChipers 20 x 190grs</v>
      </c>
      <c r="J560" s="37">
        <v>60.0</v>
      </c>
      <c r="K560" s="37"/>
      <c r="L560" s="41">
        <v>46447.0</v>
      </c>
      <c r="M560" s="7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 ht="15.75" customHeight="1">
      <c r="A561" s="42">
        <v>560.0</v>
      </c>
      <c r="B561" s="42">
        <v>10.0</v>
      </c>
      <c r="C561" s="42" t="s">
        <v>468</v>
      </c>
      <c r="D561" s="42">
        <f>IF(AND('Sectorizacion Racks'!$B561=B560,C560='Sectorizacion Racks'!$C561),D560+1,1)</f>
        <v>2</v>
      </c>
      <c r="E561" s="42" t="str">
        <f>+CONCATENATE('Sectorizacion Racks'!$C561,'Sectorizacion Racks'!$D561)</f>
        <v>C2</v>
      </c>
      <c r="F561" s="42" t="str">
        <f t="shared" si="1"/>
        <v>10C2</v>
      </c>
      <c r="G561" s="43">
        <v>41120.0</v>
      </c>
      <c r="H561" s="42" t="str">
        <f>IFERROR(VLOOKUP(G561,'Consulta Stock'!$E$2:$G$5087,3,0),"")</f>
        <v>GALLETAS</v>
      </c>
      <c r="I561" s="42" t="str">
        <f>IFERROR(VLOOKUP('Sectorizacion Racks'!$G561,'Consulta Stock'!$E$2:$F$5447,2,FALSE),"")</f>
        <v>Galleta chip KUKY ChipChipers 20 x 190grs</v>
      </c>
      <c r="J561" s="43">
        <v>60.0</v>
      </c>
      <c r="K561" s="43"/>
      <c r="L561" s="44">
        <v>46447.0</v>
      </c>
      <c r="M561" s="42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 ht="15.75" customHeight="1">
      <c r="A562" s="7">
        <v>561.0</v>
      </c>
      <c r="B562" s="7">
        <v>10.0</v>
      </c>
      <c r="C562" s="7" t="s">
        <v>468</v>
      </c>
      <c r="D562" s="7">
        <f>IF(AND('Sectorizacion Racks'!$B562=B561,C561='Sectorizacion Racks'!$C562),D561+1,1)</f>
        <v>3</v>
      </c>
      <c r="E562" s="7" t="str">
        <f>+CONCATENATE('Sectorizacion Racks'!$C562,'Sectorizacion Racks'!$D562)</f>
        <v>C3</v>
      </c>
      <c r="F562" s="7" t="str">
        <f t="shared" si="1"/>
        <v>10C3</v>
      </c>
      <c r="G562" s="37">
        <v>36780.0</v>
      </c>
      <c r="H562" s="7" t="str">
        <f>IFERROR(VLOOKUP(G562,'Consulta Stock'!$E$2:$G$5087,3,0),"")</f>
        <v>GALLETAS</v>
      </c>
      <c r="I562" s="7" t="str">
        <f>IFERROR(VLOOKUP('Sectorizacion Racks'!$G562,'Consulta Stock'!$E$2:$F$5447,2,FALSE),"")</f>
        <v>TRITON Regular Naranja 30x116g CL 30x116g</v>
      </c>
      <c r="J562" s="37">
        <v>100.0</v>
      </c>
      <c r="K562" s="37"/>
      <c r="L562" s="41">
        <v>46447.0</v>
      </c>
      <c r="M562" s="7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 ht="15.75" customHeight="1">
      <c r="A563" s="42">
        <v>562.0</v>
      </c>
      <c r="B563" s="42">
        <v>10.0</v>
      </c>
      <c r="C563" s="42" t="s">
        <v>468</v>
      </c>
      <c r="D563" s="42">
        <f>IF(AND('Sectorizacion Racks'!$B563=B562,C562='Sectorizacion Racks'!$C563),D562+1,1)</f>
        <v>4</v>
      </c>
      <c r="E563" s="42" t="str">
        <f>+CONCATENATE('Sectorizacion Racks'!$C563,'Sectorizacion Racks'!$D563)</f>
        <v>C4</v>
      </c>
      <c r="F563" s="42" t="str">
        <f t="shared" si="1"/>
        <v>10C4</v>
      </c>
      <c r="G563" s="43">
        <v>81170.0</v>
      </c>
      <c r="H563" s="42" t="str">
        <f>IFERROR(VLOOKUP(G563,'Consulta Stock'!$E$2:$G$5087,3,0),"")</f>
        <v>GALLETAS</v>
      </c>
      <c r="I563" s="42" t="str">
        <f>IFERROR(VLOOKUP('Sectorizacion Racks'!$G563,'Consulta Stock'!$E$2:$F$5447,2,FALSE),"")</f>
        <v>Galleta chip KUKY Chocolate 30 x 120 GRM</v>
      </c>
      <c r="J563" s="43">
        <v>68.0</v>
      </c>
      <c r="K563" s="43"/>
      <c r="L563" s="44">
        <v>46478.0</v>
      </c>
      <c r="M563" s="42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 ht="15.75" customHeight="1">
      <c r="A564" s="7">
        <v>563.0</v>
      </c>
      <c r="B564" s="7">
        <v>10.0</v>
      </c>
      <c r="C564" s="7" t="s">
        <v>468</v>
      </c>
      <c r="D564" s="7">
        <f>IF(AND('Sectorizacion Racks'!$B564=B563,C563='Sectorizacion Racks'!$C564),D563+1,1)</f>
        <v>5</v>
      </c>
      <c r="E564" s="7" t="str">
        <f>+CONCATENATE('Sectorizacion Racks'!$C564,'Sectorizacion Racks'!$D564)</f>
        <v>C5</v>
      </c>
      <c r="F564" s="7" t="str">
        <f t="shared" si="1"/>
        <v>10C5</v>
      </c>
      <c r="G564" s="37">
        <v>41120.0</v>
      </c>
      <c r="H564" s="7" t="str">
        <f>IFERROR(VLOOKUP(G564,'Consulta Stock'!$E$2:$G$5087,3,0),"")</f>
        <v>GALLETAS</v>
      </c>
      <c r="I564" s="7" t="str">
        <f>IFERROR(VLOOKUP('Sectorizacion Racks'!$G564,'Consulta Stock'!$E$2:$F$5447,2,FALSE),"")</f>
        <v>Galleta chip KUKY ChipChipers 20 x 190grs</v>
      </c>
      <c r="J564" s="37">
        <v>60.0</v>
      </c>
      <c r="K564" s="37"/>
      <c r="L564" s="41">
        <v>46447.0</v>
      </c>
      <c r="M564" s="7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 ht="15.75" customHeight="1">
      <c r="A565" s="42">
        <v>564.0</v>
      </c>
      <c r="B565" s="42">
        <v>10.0</v>
      </c>
      <c r="C565" s="42" t="s">
        <v>468</v>
      </c>
      <c r="D565" s="42">
        <f>IF(AND('Sectorizacion Racks'!$B565=B564,C564='Sectorizacion Racks'!$C565),D564+1,1)</f>
        <v>6</v>
      </c>
      <c r="E565" s="42" t="str">
        <f>+CONCATENATE('Sectorizacion Racks'!$C565,'Sectorizacion Racks'!$D565)</f>
        <v>C6</v>
      </c>
      <c r="F565" s="42" t="str">
        <f t="shared" si="1"/>
        <v>10C6</v>
      </c>
      <c r="G565" s="43">
        <v>36780.0</v>
      </c>
      <c r="H565" s="42" t="str">
        <f>IFERROR(VLOOKUP(G565,'Consulta Stock'!$E$2:$G$5087,3,0),"")</f>
        <v>GALLETAS</v>
      </c>
      <c r="I565" s="42" t="str">
        <f>IFERROR(VLOOKUP('Sectorizacion Racks'!$G565,'Consulta Stock'!$E$2:$F$5447,2,FALSE),"")</f>
        <v>TRITON Regular Naranja 30x116g CL 30x116g</v>
      </c>
      <c r="J565" s="43">
        <v>100.0</v>
      </c>
      <c r="K565" s="43"/>
      <c r="L565" s="44">
        <v>46447.0</v>
      </c>
      <c r="M565" s="42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 ht="15.75" customHeight="1">
      <c r="A566" s="7">
        <v>565.0</v>
      </c>
      <c r="B566" s="7">
        <v>10.0</v>
      </c>
      <c r="C566" s="7" t="s">
        <v>468</v>
      </c>
      <c r="D566" s="7">
        <f>IF(AND('Sectorizacion Racks'!$B566=B565,C565='Sectorizacion Racks'!$C566),D565+1,1)</f>
        <v>7</v>
      </c>
      <c r="E566" s="7" t="str">
        <f>+CONCATENATE('Sectorizacion Racks'!$C566,'Sectorizacion Racks'!$D566)</f>
        <v>C7</v>
      </c>
      <c r="F566" s="7" t="str">
        <f t="shared" si="1"/>
        <v>10C7</v>
      </c>
      <c r="G566" s="37">
        <v>36780.0</v>
      </c>
      <c r="H566" s="7" t="str">
        <f>IFERROR(VLOOKUP(G566,'Consulta Stock'!$E$2:$G$5087,3,0),"")</f>
        <v>GALLETAS</v>
      </c>
      <c r="I566" s="7" t="str">
        <f>IFERROR(VLOOKUP('Sectorizacion Racks'!$G566,'Consulta Stock'!$E$2:$F$5447,2,FALSE),"")</f>
        <v>TRITON Regular Naranja 30x116g CL 30x116g</v>
      </c>
      <c r="J566" s="37">
        <v>100.0</v>
      </c>
      <c r="K566" s="37"/>
      <c r="L566" s="41">
        <v>46447.0</v>
      </c>
      <c r="M566" s="7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 ht="15.75" customHeight="1">
      <c r="A567" s="42">
        <v>566.0</v>
      </c>
      <c r="B567" s="42">
        <v>10.0</v>
      </c>
      <c r="C567" s="42" t="s">
        <v>468</v>
      </c>
      <c r="D567" s="42">
        <f>IF(AND('Sectorizacion Racks'!$B567=B566,C566='Sectorizacion Racks'!$C567),D566+1,1)</f>
        <v>8</v>
      </c>
      <c r="E567" s="42" t="str">
        <f>+CONCATENATE('Sectorizacion Racks'!$C567,'Sectorizacion Racks'!$D567)</f>
        <v>C8</v>
      </c>
      <c r="F567" s="42" t="str">
        <f t="shared" si="1"/>
        <v>10C8</v>
      </c>
      <c r="G567" s="43">
        <v>41120.0</v>
      </c>
      <c r="H567" s="42" t="str">
        <f>IFERROR(VLOOKUP(G567,'Consulta Stock'!$E$2:$G$5087,3,0),"")</f>
        <v>GALLETAS</v>
      </c>
      <c r="I567" s="42" t="str">
        <f>IFERROR(VLOOKUP('Sectorizacion Racks'!$G567,'Consulta Stock'!$E$2:$F$5447,2,FALSE),"")</f>
        <v>Galleta chip KUKY ChipChipers 20 x 190grs</v>
      </c>
      <c r="J567" s="43">
        <v>60.0</v>
      </c>
      <c r="K567" s="43"/>
      <c r="L567" s="44">
        <v>46447.0</v>
      </c>
      <c r="M567" s="42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 ht="15.75" customHeight="1">
      <c r="A568" s="7">
        <v>567.0</v>
      </c>
      <c r="B568" s="7">
        <v>10.0</v>
      </c>
      <c r="C568" s="7" t="s">
        <v>468</v>
      </c>
      <c r="D568" s="7">
        <f>IF(AND('Sectorizacion Racks'!$B568=B567,C567='Sectorizacion Racks'!$C568),D567+1,1)</f>
        <v>9</v>
      </c>
      <c r="E568" s="7" t="str">
        <f>+CONCATENATE('Sectorizacion Racks'!$C568,'Sectorizacion Racks'!$D568)</f>
        <v>C9</v>
      </c>
      <c r="F568" s="7" t="str">
        <f t="shared" si="1"/>
        <v>10C9</v>
      </c>
      <c r="G568" s="37">
        <v>9300.0</v>
      </c>
      <c r="H568" s="7" t="str">
        <f>IFERROR(VLOOKUP(G568,'Consulta Stock'!$E$2:$G$5087,3,0),"")</f>
        <v>GALLETAS</v>
      </c>
      <c r="I568" s="7" t="str">
        <f>IFERROR(VLOOKUP('Sectorizacion Racks'!$G568,'Consulta Stock'!$E$2:$F$5447,2,FALSE),"")</f>
        <v>Galleta KUKY ChipChipers Chocolate Blanco 20x190g</v>
      </c>
      <c r="J568" s="37">
        <v>60.0</v>
      </c>
      <c r="K568" s="37"/>
      <c r="L568" s="41">
        <v>46508.0</v>
      </c>
      <c r="M568" s="7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 ht="15.75" customHeight="1">
      <c r="A569" s="42">
        <v>568.0</v>
      </c>
      <c r="B569" s="42">
        <v>10.0</v>
      </c>
      <c r="C569" s="42" t="s">
        <v>468</v>
      </c>
      <c r="D569" s="42">
        <f>IF(AND('Sectorizacion Racks'!$B569=B568,C568='Sectorizacion Racks'!$C569),D568+1,1)</f>
        <v>10</v>
      </c>
      <c r="E569" s="42" t="str">
        <f>+CONCATENATE('Sectorizacion Racks'!$C569,'Sectorizacion Racks'!$D569)</f>
        <v>C10</v>
      </c>
      <c r="F569" s="42" t="str">
        <f t="shared" si="1"/>
        <v>10C10</v>
      </c>
      <c r="G569" s="43">
        <v>83950.0</v>
      </c>
      <c r="H569" s="42" t="str">
        <f>IFERROR(VLOOKUP(G569,'Consulta Stock'!$E$2:$G$5087,3,0),"")</f>
        <v>GALLETAS</v>
      </c>
      <c r="I569" s="42" t="str">
        <f>IFERROR(VLOOKUP('Sectorizacion Racks'!$G569,'Consulta Stock'!$E$2:$F$5447,2,FALSE),"")</f>
        <v>Galletas MCKAY Mantequilla 24 x 140 GRM</v>
      </c>
      <c r="J569" s="43">
        <v>105.0</v>
      </c>
      <c r="K569" s="43"/>
      <c r="L569" s="44">
        <v>46447.0</v>
      </c>
      <c r="M569" s="42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 ht="15.75" customHeight="1">
      <c r="A570" s="7">
        <v>569.0</v>
      </c>
      <c r="B570" s="7">
        <v>10.0</v>
      </c>
      <c r="C570" s="7" t="s">
        <v>468</v>
      </c>
      <c r="D570" s="7">
        <f>IF(AND('Sectorizacion Racks'!$B570=B569,C569='Sectorizacion Racks'!$C570),D569+1,1)</f>
        <v>11</v>
      </c>
      <c r="E570" s="7" t="str">
        <f>+CONCATENATE('Sectorizacion Racks'!$C570,'Sectorizacion Racks'!$D570)</f>
        <v>C11</v>
      </c>
      <c r="F570" s="7" t="str">
        <f t="shared" si="1"/>
        <v>10C11</v>
      </c>
      <c r="G570" s="37">
        <v>84810.0</v>
      </c>
      <c r="H570" s="7" t="str">
        <f>IFERROR(VLOOKUP(G570,'Consulta Stock'!$E$2:$G$5087,3,0),"")</f>
        <v>GALLETAS</v>
      </c>
      <c r="I570" s="7" t="str">
        <f>IFERROR(VLOOKUP('Sectorizacion Racks'!$G570,'Consulta Stock'!$E$2:$F$5447,2,FALSE),"")</f>
        <v>NEST MC AGUA Galleta Sin Sal N1CL 20x180g</v>
      </c>
      <c r="J570" s="37">
        <v>48.0</v>
      </c>
      <c r="K570" s="37"/>
      <c r="L570" s="41">
        <v>46478.0</v>
      </c>
      <c r="M570" s="7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 ht="15.75" customHeight="1">
      <c r="A571" s="42">
        <v>570.0</v>
      </c>
      <c r="B571" s="42">
        <v>10.0</v>
      </c>
      <c r="C571" s="42" t="s">
        <v>468</v>
      </c>
      <c r="D571" s="42">
        <f>IF(AND('Sectorizacion Racks'!$B571=B570,C570='Sectorizacion Racks'!$C571),D570+1,1)</f>
        <v>12</v>
      </c>
      <c r="E571" s="42" t="str">
        <f>+CONCATENATE('Sectorizacion Racks'!$C571,'Sectorizacion Racks'!$D571)</f>
        <v>C12</v>
      </c>
      <c r="F571" s="42" t="str">
        <f t="shared" si="1"/>
        <v>10C12</v>
      </c>
      <c r="G571" s="43">
        <v>9300.0</v>
      </c>
      <c r="H571" s="42" t="str">
        <f>IFERROR(VLOOKUP(G571,'Consulta Stock'!$E$2:$G$5087,3,0),"")</f>
        <v>GALLETAS</v>
      </c>
      <c r="I571" s="42" t="str">
        <f>IFERROR(VLOOKUP('Sectorizacion Racks'!$G571,'Consulta Stock'!$E$2:$F$5447,2,FALSE),"")</f>
        <v>Galleta KUKY ChipChipers Chocolate Blanco 20x190g</v>
      </c>
      <c r="J571" s="43">
        <v>60.0</v>
      </c>
      <c r="K571" s="43"/>
      <c r="L571" s="44">
        <v>46508.0</v>
      </c>
      <c r="M571" s="42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 ht="15.75" customHeight="1">
      <c r="A572" s="7">
        <v>571.0</v>
      </c>
      <c r="B572" s="7">
        <v>11.0</v>
      </c>
      <c r="C572" s="7" t="s">
        <v>18</v>
      </c>
      <c r="D572" s="7">
        <f>IF(AND('Sectorizacion Racks'!$B572=B571,C571='Sectorizacion Racks'!$C572),D571+1,1)</f>
        <v>1</v>
      </c>
      <c r="E572" s="7" t="str">
        <f>+CONCATENATE('Sectorizacion Racks'!$C572,'Sectorizacion Racks'!$D572)</f>
        <v>A1</v>
      </c>
      <c r="F572" s="7" t="str">
        <f t="shared" si="1"/>
        <v>11A1</v>
      </c>
      <c r="G572" s="37">
        <v>700221.0</v>
      </c>
      <c r="H572" s="7" t="str">
        <f>IFERROR(VLOOKUP(G572,'Consulta Stock'!$E$2:$G$5087,3,0),"")</f>
        <v>CHOCOLATES</v>
      </c>
      <c r="I572" s="7" t="str">
        <f>IFERROR(VLOOKUP('Sectorizacion Racks'!$G572,'Consulta Stock'!$E$2:$F$5447,2,FALSE),"")</f>
        <v>TRENCITO Chocolate Barra 14x150g N2 CL 14x150g</v>
      </c>
      <c r="J572" s="37">
        <v>330.0</v>
      </c>
      <c r="K572" s="37"/>
      <c r="L572" s="41">
        <v>46844.0</v>
      </c>
      <c r="M572" s="7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 ht="15.75" customHeight="1">
      <c r="A573" s="42">
        <v>572.0</v>
      </c>
      <c r="B573" s="42">
        <v>11.0</v>
      </c>
      <c r="C573" s="42" t="s">
        <v>18</v>
      </c>
      <c r="D573" s="42">
        <f>IF(AND('Sectorizacion Racks'!$B573=B572,C572='Sectorizacion Racks'!$C573),D572+1,1)</f>
        <v>2</v>
      </c>
      <c r="E573" s="42" t="str">
        <f>+CONCATENATE('Sectorizacion Racks'!$C573,'Sectorizacion Racks'!$D573)</f>
        <v>A2</v>
      </c>
      <c r="F573" s="42" t="str">
        <f t="shared" si="1"/>
        <v>11A2</v>
      </c>
      <c r="G573" s="43">
        <v>70019.0</v>
      </c>
      <c r="H573" s="42" t="str">
        <f>IFERROR(VLOOKUP(G573,'Consulta Stock'!$E$2:$G$5087,3,0),"")</f>
        <v>CHOCOLATES</v>
      </c>
      <c r="I573" s="42" t="str">
        <f>IFERROR(VLOOKUP('Sectorizacion Racks'!$G573,'Consulta Stock'!$E$2:$F$5447,2,FALSE),"")</f>
        <v>TRENCITO Chocolate Barra 21x80g N2 CL 21x80g</v>
      </c>
      <c r="J573" s="43">
        <v>338.0</v>
      </c>
      <c r="K573" s="43"/>
      <c r="L573" s="44">
        <v>46813.0</v>
      </c>
      <c r="M573" s="42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 ht="15.75" customHeight="1">
      <c r="A574" s="7">
        <v>573.0</v>
      </c>
      <c r="B574" s="7">
        <v>11.0</v>
      </c>
      <c r="C574" s="7" t="s">
        <v>18</v>
      </c>
      <c r="D574" s="7">
        <f>IF(AND('Sectorizacion Racks'!$B574=B573,C573='Sectorizacion Racks'!$C574),D573+1,1)</f>
        <v>3</v>
      </c>
      <c r="E574" s="7" t="str">
        <f>+CONCATENATE('Sectorizacion Racks'!$C574,'Sectorizacion Racks'!$D574)</f>
        <v>A3</v>
      </c>
      <c r="F574" s="7" t="str">
        <f t="shared" si="1"/>
        <v>11A3</v>
      </c>
      <c r="G574" s="37">
        <v>38620.0</v>
      </c>
      <c r="H574" s="7" t="str">
        <f>IFERROR(VLOOKUP(G574,'Consulta Stock'!$E$2:$G$5087,3,0),"")</f>
        <v>CHOCOLATES</v>
      </c>
      <c r="I574" s="7" t="str">
        <f>IFERROR(VLOOKUP('Sectorizacion Racks'!$G574,'Consulta Stock'!$E$2:$F$5447,2,FALSE),"")</f>
        <v>Chocolate SAHNE NUSS Barra 21 X 160 GRS</v>
      </c>
      <c r="J574" s="37">
        <v>224.0</v>
      </c>
      <c r="K574" s="37"/>
      <c r="L574" s="41">
        <v>46569.0</v>
      </c>
      <c r="M574" s="7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 ht="15.75" customHeight="1">
      <c r="A575" s="42">
        <v>574.0</v>
      </c>
      <c r="B575" s="42">
        <v>11.0</v>
      </c>
      <c r="C575" s="42" t="s">
        <v>18</v>
      </c>
      <c r="D575" s="42">
        <f>IF(AND('Sectorizacion Racks'!$B575=B574,C574='Sectorizacion Racks'!$C575),D574+1,1)</f>
        <v>4</v>
      </c>
      <c r="E575" s="42" t="str">
        <f>+CONCATENATE('Sectorizacion Racks'!$C575,'Sectorizacion Racks'!$D575)</f>
        <v>A4</v>
      </c>
      <c r="F575" s="42" t="str">
        <f t="shared" si="1"/>
        <v>11A4</v>
      </c>
      <c r="G575" s="43">
        <v>38620.0</v>
      </c>
      <c r="H575" s="42" t="str">
        <f>IFERROR(VLOOKUP(G575,'Consulta Stock'!$E$2:$G$5087,3,0),"")</f>
        <v>CHOCOLATES</v>
      </c>
      <c r="I575" s="42" t="str">
        <f>IFERROR(VLOOKUP('Sectorizacion Racks'!$G575,'Consulta Stock'!$E$2:$F$5447,2,FALSE),"")</f>
        <v>Chocolate SAHNE NUSS Barra 21 X 160 GRS</v>
      </c>
      <c r="J575" s="43">
        <v>224.0</v>
      </c>
      <c r="K575" s="43"/>
      <c r="L575" s="44">
        <v>46569.0</v>
      </c>
      <c r="M575" s="42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 ht="15.75" customHeight="1">
      <c r="A576" s="7">
        <v>575.0</v>
      </c>
      <c r="B576" s="7">
        <v>11.0</v>
      </c>
      <c r="C576" s="7" t="s">
        <v>18</v>
      </c>
      <c r="D576" s="7">
        <f>IF(AND('Sectorizacion Racks'!$B576=B575,C575='Sectorizacion Racks'!$C576),D575+1,1)</f>
        <v>5</v>
      </c>
      <c r="E576" s="7" t="str">
        <f>+CONCATENATE('Sectorizacion Racks'!$C576,'Sectorizacion Racks'!$D576)</f>
        <v>A5</v>
      </c>
      <c r="F576" s="7" t="str">
        <f t="shared" si="1"/>
        <v>11A5</v>
      </c>
      <c r="G576" s="37">
        <v>700221.0</v>
      </c>
      <c r="H576" s="7" t="str">
        <f>IFERROR(VLOOKUP(G576,'Consulta Stock'!$E$2:$G$5087,3,0),"")</f>
        <v>CHOCOLATES</v>
      </c>
      <c r="I576" s="7" t="str">
        <f>IFERROR(VLOOKUP('Sectorizacion Racks'!$G576,'Consulta Stock'!$E$2:$F$5447,2,FALSE),"")</f>
        <v>TRENCITO Chocolate Barra 14x150g N2 CL 14x150g</v>
      </c>
      <c r="J576" s="37">
        <v>330.0</v>
      </c>
      <c r="K576" s="37"/>
      <c r="L576" s="41">
        <v>46813.0</v>
      </c>
      <c r="M576" s="7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 ht="15.75" customHeight="1">
      <c r="A577" s="42">
        <v>576.0</v>
      </c>
      <c r="B577" s="42">
        <v>11.0</v>
      </c>
      <c r="C577" s="42" t="s">
        <v>18</v>
      </c>
      <c r="D577" s="42">
        <f>IF(AND('Sectorizacion Racks'!$B577=B576,C576='Sectorizacion Racks'!$C577),D576+1,1)</f>
        <v>6</v>
      </c>
      <c r="E577" s="42" t="str">
        <f>+CONCATENATE('Sectorizacion Racks'!$C577,'Sectorizacion Racks'!$D577)</f>
        <v>A6</v>
      </c>
      <c r="F577" s="42" t="str">
        <f t="shared" si="1"/>
        <v>11A6</v>
      </c>
      <c r="G577" s="43">
        <v>70019.0</v>
      </c>
      <c r="H577" s="42" t="str">
        <f>IFERROR(VLOOKUP(G577,'Consulta Stock'!$E$2:$G$5087,3,0),"")</f>
        <v>CHOCOLATES</v>
      </c>
      <c r="I577" s="42" t="str">
        <f>IFERROR(VLOOKUP('Sectorizacion Racks'!$G577,'Consulta Stock'!$E$2:$F$5447,2,FALSE),"")</f>
        <v>TRENCITO Chocolate Barra 21x80g N2 CL 21x80g</v>
      </c>
      <c r="J577" s="43">
        <v>338.0</v>
      </c>
      <c r="K577" s="43"/>
      <c r="L577" s="44">
        <v>46813.0</v>
      </c>
      <c r="M577" s="42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 ht="15.75" customHeight="1">
      <c r="A578" s="7">
        <v>577.0</v>
      </c>
      <c r="B578" s="7">
        <v>11.0</v>
      </c>
      <c r="C578" s="7" t="s">
        <v>18</v>
      </c>
      <c r="D578" s="7">
        <f>IF(AND('Sectorizacion Racks'!$B578=B577,C577='Sectorizacion Racks'!$C578),D577+1,1)</f>
        <v>7</v>
      </c>
      <c r="E578" s="7" t="str">
        <f>+CONCATENATE('Sectorizacion Racks'!$C578,'Sectorizacion Racks'!$D578)</f>
        <v>A7</v>
      </c>
      <c r="F578" s="7" t="str">
        <f t="shared" si="1"/>
        <v>11A7</v>
      </c>
      <c r="G578" s="37"/>
      <c r="H578" s="7" t="str">
        <f>IFERROR(VLOOKUP(G578,'Consulta Stock'!$E$2:$G$5087,3,0),"")</f>
        <v/>
      </c>
      <c r="I578" s="7" t="str">
        <f>IFERROR(VLOOKUP('Sectorizacion Racks'!$G578,'Consulta Stock'!$E$2:$F$5447,2,FALSE),"")</f>
        <v/>
      </c>
      <c r="J578" s="37"/>
      <c r="K578" s="37"/>
      <c r="L578" s="41"/>
      <c r="M578" s="7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 ht="15.75" customHeight="1">
      <c r="A579" s="42">
        <v>578.0</v>
      </c>
      <c r="B579" s="42">
        <v>11.0</v>
      </c>
      <c r="C579" s="42" t="s">
        <v>18</v>
      </c>
      <c r="D579" s="42">
        <f>IF(AND('Sectorizacion Racks'!$B579=B578,C578='Sectorizacion Racks'!$C579),D578+1,1)</f>
        <v>8</v>
      </c>
      <c r="E579" s="42" t="str">
        <f>+CONCATENATE('Sectorizacion Racks'!$C579,'Sectorizacion Racks'!$D579)</f>
        <v>A8</v>
      </c>
      <c r="F579" s="42" t="str">
        <f t="shared" si="1"/>
        <v>11A8</v>
      </c>
      <c r="G579" s="43">
        <v>70019.0</v>
      </c>
      <c r="H579" s="42" t="str">
        <f>IFERROR(VLOOKUP(G579,'Consulta Stock'!$E$2:$G$5087,3,0),"")</f>
        <v>CHOCOLATES</v>
      </c>
      <c r="I579" s="42" t="str">
        <f>IFERROR(VLOOKUP('Sectorizacion Racks'!$G579,'Consulta Stock'!$E$2:$F$5447,2,FALSE),"")</f>
        <v>TRENCITO Chocolate Barra 21x80g N2 CL 21x80g</v>
      </c>
      <c r="J579" s="43">
        <v>338.0</v>
      </c>
      <c r="K579" s="43"/>
      <c r="L579" s="44">
        <v>46813.0</v>
      </c>
      <c r="M579" s="42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 ht="15.75" customHeight="1">
      <c r="A580" s="7">
        <v>579.0</v>
      </c>
      <c r="B580" s="7">
        <v>11.0</v>
      </c>
      <c r="C580" s="7" t="s">
        <v>18</v>
      </c>
      <c r="D580" s="7">
        <f>IF(AND('Sectorizacion Racks'!$B580=B579,C579='Sectorizacion Racks'!$C580),D579+1,1)</f>
        <v>9</v>
      </c>
      <c r="E580" s="7" t="str">
        <f>+CONCATENATE('Sectorizacion Racks'!$C580,'Sectorizacion Racks'!$D580)</f>
        <v>A9</v>
      </c>
      <c r="F580" s="7" t="str">
        <f t="shared" si="1"/>
        <v>11A9</v>
      </c>
      <c r="G580" s="37">
        <v>7611.0</v>
      </c>
      <c r="H580" s="7" t="str">
        <f>IFERROR(VLOOKUP(G580,'Consulta Stock'!$E$2:$G$5087,3,0),"")</f>
        <v>CHOCOLATES</v>
      </c>
      <c r="I580" s="7" t="str">
        <f>IFERROR(VLOOKUP('Sectorizacion Racks'!$G580,'Consulta Stock'!$E$2:$F$5447,2,FALSE),"")</f>
        <v>CAPRI Frutilla 20x90g CL 20x90g</v>
      </c>
      <c r="J580" s="37">
        <v>360.0</v>
      </c>
      <c r="K580" s="37"/>
      <c r="L580" s="41">
        <v>46478.0</v>
      </c>
      <c r="M580" s="7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 ht="15.75" customHeight="1">
      <c r="A581" s="42">
        <v>580.0</v>
      </c>
      <c r="B581" s="42">
        <v>11.0</v>
      </c>
      <c r="C581" s="42" t="s">
        <v>18</v>
      </c>
      <c r="D581" s="42">
        <f>IF(AND('Sectorizacion Racks'!$B581=B580,C580='Sectorizacion Racks'!$C581),D580+1,1)</f>
        <v>10</v>
      </c>
      <c r="E581" s="42" t="str">
        <f>+CONCATENATE('Sectorizacion Racks'!$C581,'Sectorizacion Racks'!$D581)</f>
        <v>A10</v>
      </c>
      <c r="F581" s="42" t="str">
        <f t="shared" si="1"/>
        <v>11A10</v>
      </c>
      <c r="G581" s="43">
        <v>70220.0</v>
      </c>
      <c r="H581" s="42" t="str">
        <f>IFERROR(VLOOKUP(G581,'Consulta Stock'!$E$2:$G$5087,3,0),"")</f>
        <v>CHOCOLATES</v>
      </c>
      <c r="I581" s="42" t="str">
        <f>IFERROR(VLOOKUP('Sectorizacion Racks'!$G581,'Consulta Stock'!$E$2:$F$5447,2,FALSE),"")</f>
        <v>Chocolate SAHNE NUSS Barra 15 x 250 GRS</v>
      </c>
      <c r="J581" s="43">
        <v>220.0</v>
      </c>
      <c r="K581" s="43"/>
      <c r="L581" s="44">
        <v>46539.0</v>
      </c>
      <c r="M581" s="42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 ht="15.75" customHeight="1">
      <c r="A582" s="7">
        <v>581.0</v>
      </c>
      <c r="B582" s="7">
        <v>11.0</v>
      </c>
      <c r="C582" s="7" t="s">
        <v>18</v>
      </c>
      <c r="D582" s="7">
        <f>IF(AND('Sectorizacion Racks'!$B582=B581,C581='Sectorizacion Racks'!$C582),D581+1,1)</f>
        <v>11</v>
      </c>
      <c r="E582" s="7" t="str">
        <f>+CONCATENATE('Sectorizacion Racks'!$C582,'Sectorizacion Racks'!$D582)</f>
        <v>A11</v>
      </c>
      <c r="F582" s="7" t="str">
        <f t="shared" si="1"/>
        <v>11A11</v>
      </c>
      <c r="G582" s="37"/>
      <c r="H582" s="7" t="str">
        <f>IFERROR(VLOOKUP(G582,'Consulta Stock'!$E$2:$G$5087,3,0),"")</f>
        <v/>
      </c>
      <c r="I582" s="7" t="str">
        <f>IFERROR(VLOOKUP('Sectorizacion Racks'!$G582,'Consulta Stock'!$E$2:$F$5447,2,FALSE),"")</f>
        <v/>
      </c>
      <c r="J582" s="37"/>
      <c r="K582" s="37"/>
      <c r="L582" s="41"/>
      <c r="M582" s="7"/>
      <c r="N582" s="98" t="s">
        <v>5143</v>
      </c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 ht="15.75" customHeight="1">
      <c r="A583" s="42">
        <v>582.0</v>
      </c>
      <c r="B583" s="42">
        <v>11.0</v>
      </c>
      <c r="C583" s="42" t="s">
        <v>18</v>
      </c>
      <c r="D583" s="42">
        <f>IF(AND('Sectorizacion Racks'!$B583=B582,C582='Sectorizacion Racks'!$C583),D582+1,1)</f>
        <v>12</v>
      </c>
      <c r="E583" s="42" t="str">
        <f>+CONCATENATE('Sectorizacion Racks'!$C583,'Sectorizacion Racks'!$D583)</f>
        <v>A12</v>
      </c>
      <c r="F583" s="42" t="str">
        <f t="shared" si="1"/>
        <v>11A12</v>
      </c>
      <c r="G583" s="43">
        <v>94480.0</v>
      </c>
      <c r="H583" s="42" t="str">
        <f>IFERROR(VLOOKUP(G583,'Consulta Stock'!$E$2:$G$5087,3,0),"")</f>
        <v>CHOCOLATES</v>
      </c>
      <c r="I583" s="42" t="str">
        <f>IFERROR(VLOOKUP('Sectorizacion Racks'!$G583,'Consulta Stock'!$E$2:$F$5447,2,FALSE),"")</f>
        <v>Chocolate KIT KAT Fingers Milk 4(24x41.5g) CL</v>
      </c>
      <c r="J583" s="43">
        <v>396.0</v>
      </c>
      <c r="K583" s="43"/>
      <c r="L583" s="44">
        <v>46447.0</v>
      </c>
      <c r="M583" s="42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 ht="15.75" customHeight="1">
      <c r="A584" s="7">
        <v>583.0</v>
      </c>
      <c r="B584" s="7">
        <v>11.0</v>
      </c>
      <c r="C584" s="7" t="s">
        <v>18</v>
      </c>
      <c r="D584" s="7">
        <f>IF(AND('Sectorizacion Racks'!$B584=B583,C583='Sectorizacion Racks'!$C584),D583+1,1)</f>
        <v>13</v>
      </c>
      <c r="E584" s="7" t="str">
        <f>+CONCATENATE('Sectorizacion Racks'!$C584,'Sectorizacion Racks'!$D584)</f>
        <v>A13</v>
      </c>
      <c r="F584" s="7" t="str">
        <f t="shared" si="1"/>
        <v>11A13</v>
      </c>
      <c r="G584" s="37"/>
      <c r="H584" s="7" t="str">
        <f>IFERROR(VLOOKUP(G584,'Consulta Stock'!$E$2:$G$5087,3,0),"")</f>
        <v/>
      </c>
      <c r="I584" s="7" t="str">
        <f>IFERROR(VLOOKUP('Sectorizacion Racks'!$G584,'Consulta Stock'!$E$2:$F$5447,2,FALSE),"")</f>
        <v/>
      </c>
      <c r="J584" s="37"/>
      <c r="K584" s="37"/>
      <c r="L584" s="41"/>
      <c r="M584" s="7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 ht="15.75" customHeight="1">
      <c r="A585" s="42">
        <v>584.0</v>
      </c>
      <c r="B585" s="42">
        <v>11.0</v>
      </c>
      <c r="C585" s="42" t="s">
        <v>18</v>
      </c>
      <c r="D585" s="42">
        <f>IF(AND('Sectorizacion Racks'!$B585=B584,C584='Sectorizacion Racks'!$C585),D584+1,1)</f>
        <v>14</v>
      </c>
      <c r="E585" s="42" t="str">
        <f>+CONCATENATE('Sectorizacion Racks'!$C585,'Sectorizacion Racks'!$D585)</f>
        <v>A14</v>
      </c>
      <c r="F585" s="42" t="str">
        <f t="shared" si="1"/>
        <v>11A14</v>
      </c>
      <c r="G585" s="43">
        <v>70220.0</v>
      </c>
      <c r="H585" s="42" t="str">
        <f>IFERROR(VLOOKUP(G585,'Consulta Stock'!$E$2:$G$5087,3,0),"")</f>
        <v>CHOCOLATES</v>
      </c>
      <c r="I585" s="42" t="str">
        <f>IFERROR(VLOOKUP('Sectorizacion Racks'!$G585,'Consulta Stock'!$E$2:$F$5447,2,FALSE),"")</f>
        <v>Chocolate SAHNE NUSS Barra 15 x 250 GRS</v>
      </c>
      <c r="J585" s="43">
        <v>220.0</v>
      </c>
      <c r="K585" s="43"/>
      <c r="L585" s="44">
        <v>46508.0</v>
      </c>
      <c r="M585" s="42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 ht="15.75" customHeight="1">
      <c r="A586" s="7">
        <v>585.0</v>
      </c>
      <c r="B586" s="7">
        <v>11.0</v>
      </c>
      <c r="C586" s="7" t="s">
        <v>249</v>
      </c>
      <c r="D586" s="7">
        <f>IF(AND('Sectorizacion Racks'!$B586=B585,C585='Sectorizacion Racks'!$C586),D585+1,1)</f>
        <v>1</v>
      </c>
      <c r="E586" s="7" t="str">
        <f>+CONCATENATE('Sectorizacion Racks'!$C586,'Sectorizacion Racks'!$D586)</f>
        <v>B1</v>
      </c>
      <c r="F586" s="7" t="str">
        <f t="shared" si="1"/>
        <v>11B1</v>
      </c>
      <c r="G586" s="37">
        <v>81600.0</v>
      </c>
      <c r="H586" s="7" t="str">
        <f>IFERROR(VLOOKUP(G586,'Consulta Stock'!$E$2:$G$5087,3,0),"")</f>
        <v>GALLETAS</v>
      </c>
      <c r="I586" s="7" t="str">
        <f>IFERROR(VLOOKUP('Sectorizacion Racks'!$G586,'Consulta Stock'!$E$2:$F$5447,2,FALSE),"")</f>
        <v>Galletas MCKAY Soda Light 20 x 180 GRM</v>
      </c>
      <c r="J586" s="37">
        <v>48.0</v>
      </c>
      <c r="K586" s="37"/>
      <c r="L586" s="41">
        <v>46508.0</v>
      </c>
      <c r="M586" s="7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 ht="15.75" customHeight="1">
      <c r="A587" s="42">
        <v>586.0</v>
      </c>
      <c r="B587" s="42">
        <v>11.0</v>
      </c>
      <c r="C587" s="42" t="s">
        <v>249</v>
      </c>
      <c r="D587" s="42">
        <f>IF(AND('Sectorizacion Racks'!$B587=B586,C586='Sectorizacion Racks'!$C587),D586+1,1)</f>
        <v>2</v>
      </c>
      <c r="E587" s="42" t="str">
        <f>+CONCATENATE('Sectorizacion Racks'!$C587,'Sectorizacion Racks'!$D587)</f>
        <v>B2</v>
      </c>
      <c r="F587" s="42" t="str">
        <f t="shared" si="1"/>
        <v>11B2</v>
      </c>
      <c r="G587" s="43">
        <v>83840.0</v>
      </c>
      <c r="H587" s="42" t="str">
        <f>IFERROR(VLOOKUP(G587,'Consulta Stock'!$E$2:$G$5087,3,0),"")</f>
        <v>GALLETAS</v>
      </c>
      <c r="I587" s="42" t="str">
        <f>IFERROR(VLOOKUP('Sectorizacion Racks'!$G587,'Consulta Stock'!$E$2:$F$5447,2,FALSE),"")</f>
        <v>NESTLE MCKAY Galleta Vino CL 28x155g</v>
      </c>
      <c r="J587" s="43">
        <v>72.0</v>
      </c>
      <c r="K587" s="43"/>
      <c r="L587" s="44">
        <v>46447.0</v>
      </c>
      <c r="M587" s="42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 ht="15.75" customHeight="1">
      <c r="A588" s="7">
        <v>587.0</v>
      </c>
      <c r="B588" s="7">
        <v>11.0</v>
      </c>
      <c r="C588" s="7" t="s">
        <v>249</v>
      </c>
      <c r="D588" s="7">
        <f>IF(AND('Sectorizacion Racks'!$B588=B587,C587='Sectorizacion Racks'!$C588),D587+1,1)</f>
        <v>3</v>
      </c>
      <c r="E588" s="7" t="str">
        <f>+CONCATENATE('Sectorizacion Racks'!$C588,'Sectorizacion Racks'!$D588)</f>
        <v>B3</v>
      </c>
      <c r="F588" s="7" t="str">
        <f t="shared" si="1"/>
        <v>11B3</v>
      </c>
      <c r="G588" s="37">
        <v>3990.0</v>
      </c>
      <c r="H588" s="7" t="str">
        <f>IFERROR(VLOOKUP(G588,'Consulta Stock'!$E$2:$G$5087,3,0),"")</f>
        <v>GALLETAS</v>
      </c>
      <c r="I588" s="7" t="str">
        <f>IFERROR(VLOOKUP('Sectorizacion Racks'!$G588,'Consulta Stock'!$E$2:$F$5447,2,FALSE),"")</f>
        <v>Galletas MCKAY Coco 30 x 120 GRM</v>
      </c>
      <c r="J588" s="37">
        <v>68.0</v>
      </c>
      <c r="K588" s="37"/>
      <c r="L588" s="41">
        <v>46508.0</v>
      </c>
      <c r="M588" s="7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 ht="15.75" customHeight="1">
      <c r="A589" s="42">
        <v>588.0</v>
      </c>
      <c r="B589" s="42">
        <v>11.0</v>
      </c>
      <c r="C589" s="42" t="s">
        <v>249</v>
      </c>
      <c r="D589" s="42">
        <f>IF(AND('Sectorizacion Racks'!$B589=B588,C588='Sectorizacion Racks'!$C589),D588+1,1)</f>
        <v>4</v>
      </c>
      <c r="E589" s="42" t="str">
        <f>+CONCATENATE('Sectorizacion Racks'!$C589,'Sectorizacion Racks'!$D589)</f>
        <v>B4</v>
      </c>
      <c r="F589" s="42" t="str">
        <f t="shared" si="1"/>
        <v>11B4</v>
      </c>
      <c r="G589" s="43">
        <v>83840.0</v>
      </c>
      <c r="H589" s="42" t="str">
        <f>IFERROR(VLOOKUP(G589,'Consulta Stock'!$E$2:$G$5087,3,0),"")</f>
        <v>GALLETAS</v>
      </c>
      <c r="I589" s="42" t="str">
        <f>IFERROR(VLOOKUP('Sectorizacion Racks'!$G589,'Consulta Stock'!$E$2:$F$5447,2,FALSE),"")</f>
        <v>NESTLE MCKAY Galleta Vino CL 28x155g</v>
      </c>
      <c r="J589" s="43">
        <v>72.0</v>
      </c>
      <c r="K589" s="43"/>
      <c r="L589" s="44">
        <v>46447.0</v>
      </c>
      <c r="M589" s="42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 ht="15.75" customHeight="1">
      <c r="A590" s="7">
        <v>589.0</v>
      </c>
      <c r="B590" s="7">
        <v>11.0</v>
      </c>
      <c r="C590" s="7" t="s">
        <v>249</v>
      </c>
      <c r="D590" s="7">
        <f>IF(AND('Sectorizacion Racks'!$B590=B589,C589='Sectorizacion Racks'!$C590),D589+1,1)</f>
        <v>5</v>
      </c>
      <c r="E590" s="7" t="str">
        <f>+CONCATENATE('Sectorizacion Racks'!$C590,'Sectorizacion Racks'!$D590)</f>
        <v>B5</v>
      </c>
      <c r="F590" s="7" t="str">
        <f t="shared" si="1"/>
        <v>11B5</v>
      </c>
      <c r="G590" s="37">
        <v>36330.0</v>
      </c>
      <c r="H590" s="7" t="str">
        <f>IFERROR(VLOOKUP(G590,'Consulta Stock'!$E$2:$G$5087,3,0),"")</f>
        <v>GALLETAS</v>
      </c>
      <c r="I590" s="7" t="str">
        <f>IFERROR(VLOOKUP('Sectorizacion Racks'!$G590,'Consulta Stock'!$E$2:$F$5447,2,FALSE),"")</f>
        <v>MCKAY Museo Retro 14x150g CL 14x150g</v>
      </c>
      <c r="J590" s="37">
        <v>54.0</v>
      </c>
      <c r="K590" s="37"/>
      <c r="L590" s="41">
        <v>46419.0</v>
      </c>
      <c r="M590" s="7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 ht="15.75" customHeight="1">
      <c r="A591" s="42">
        <v>590.0</v>
      </c>
      <c r="B591" s="42">
        <v>11.0</v>
      </c>
      <c r="C591" s="42" t="s">
        <v>249</v>
      </c>
      <c r="D591" s="42">
        <f>IF(AND('Sectorizacion Racks'!$B591=B590,C590='Sectorizacion Racks'!$C591),D590+1,1)</f>
        <v>6</v>
      </c>
      <c r="E591" s="42" t="str">
        <f>+CONCATENATE('Sectorizacion Racks'!$C591,'Sectorizacion Racks'!$D591)</f>
        <v>B6</v>
      </c>
      <c r="F591" s="42" t="str">
        <f t="shared" si="1"/>
        <v>11B6</v>
      </c>
      <c r="G591" s="43">
        <v>36330.0</v>
      </c>
      <c r="H591" s="42" t="str">
        <f>IFERROR(VLOOKUP(G591,'Consulta Stock'!$E$2:$G$5087,3,0),"")</f>
        <v>GALLETAS</v>
      </c>
      <c r="I591" s="42" t="str">
        <f>IFERROR(VLOOKUP('Sectorizacion Racks'!$G591,'Consulta Stock'!$E$2:$F$5447,2,FALSE),"")</f>
        <v>MCKAY Museo Retro 14x150g CL 14x150g</v>
      </c>
      <c r="J591" s="43">
        <v>54.0</v>
      </c>
      <c r="K591" s="43"/>
      <c r="L591" s="44">
        <v>46419.0</v>
      </c>
      <c r="M591" s="42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 ht="15.75" customHeight="1">
      <c r="A592" s="7">
        <v>591.0</v>
      </c>
      <c r="B592" s="7">
        <v>11.0</v>
      </c>
      <c r="C592" s="7" t="s">
        <v>249</v>
      </c>
      <c r="D592" s="7">
        <f>IF(AND('Sectorizacion Racks'!$B592=B591,C591='Sectorizacion Racks'!$C592),D591+1,1)</f>
        <v>7</v>
      </c>
      <c r="E592" s="7" t="str">
        <f>+CONCATENATE('Sectorizacion Racks'!$C592,'Sectorizacion Racks'!$D592)</f>
        <v>B7</v>
      </c>
      <c r="F592" s="7" t="str">
        <f t="shared" si="1"/>
        <v>11B7</v>
      </c>
      <c r="G592" s="37">
        <v>41120.0</v>
      </c>
      <c r="H592" s="7" t="str">
        <f>IFERROR(VLOOKUP(G592,'Consulta Stock'!$E$2:$G$5087,3,0),"")</f>
        <v>GALLETAS</v>
      </c>
      <c r="I592" s="7" t="str">
        <f>IFERROR(VLOOKUP('Sectorizacion Racks'!$G592,'Consulta Stock'!$E$2:$F$5447,2,FALSE),"")</f>
        <v>Galleta chip KUKY ChipChipers 20 x 190grs</v>
      </c>
      <c r="J592" s="37">
        <v>60.0</v>
      </c>
      <c r="K592" s="37"/>
      <c r="L592" s="41">
        <v>46447.0</v>
      </c>
      <c r="M592" s="7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 ht="15.75" customHeight="1">
      <c r="A593" s="42">
        <v>592.0</v>
      </c>
      <c r="B593" s="42">
        <v>11.0</v>
      </c>
      <c r="C593" s="42" t="s">
        <v>249</v>
      </c>
      <c r="D593" s="42">
        <f>IF(AND('Sectorizacion Racks'!$B593=B592,C592='Sectorizacion Racks'!$C593),D592+1,1)</f>
        <v>8</v>
      </c>
      <c r="E593" s="42" t="str">
        <f>+CONCATENATE('Sectorizacion Racks'!$C593,'Sectorizacion Racks'!$D593)</f>
        <v>B8</v>
      </c>
      <c r="F593" s="42" t="str">
        <f t="shared" si="1"/>
        <v>11B8</v>
      </c>
      <c r="G593" s="43">
        <v>20860.0</v>
      </c>
      <c r="H593" s="42" t="str">
        <f>IFERROR(VLOOKUP(G593,'Consulta Stock'!$E$2:$G$5087,3,0),"")</f>
        <v>CHOCOLATES</v>
      </c>
      <c r="I593" s="42" t="str">
        <f>IFERROR(VLOOKUP('Sectorizacion Racks'!$G593,'Consulta Stock'!$E$2:$F$5447,2,FALSE),"")</f>
        <v>Chocolate SAHNE NUSS Barra 8(30x30g)</v>
      </c>
      <c r="J593" s="43">
        <v>400.0</v>
      </c>
      <c r="K593" s="43"/>
      <c r="L593" s="44">
        <v>46539.0</v>
      </c>
      <c r="M593" s="42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 ht="15.75" customHeight="1">
      <c r="A594" s="7">
        <v>593.0</v>
      </c>
      <c r="B594" s="7">
        <v>11.0</v>
      </c>
      <c r="C594" s="7" t="s">
        <v>249</v>
      </c>
      <c r="D594" s="7">
        <f>IF(AND('Sectorizacion Racks'!$B594=B593,C593='Sectorizacion Racks'!$C594),D593+1,1)</f>
        <v>9</v>
      </c>
      <c r="E594" s="7" t="str">
        <f>+CONCATENATE('Sectorizacion Racks'!$C594,'Sectorizacion Racks'!$D594)</f>
        <v>B9</v>
      </c>
      <c r="F594" s="7" t="str">
        <f t="shared" si="1"/>
        <v>11B9</v>
      </c>
      <c r="G594" s="37">
        <v>41120.0</v>
      </c>
      <c r="H594" s="7" t="str">
        <f>IFERROR(VLOOKUP(G594,'Consulta Stock'!$E$2:$G$5087,3,0),"")</f>
        <v>GALLETAS</v>
      </c>
      <c r="I594" s="7" t="str">
        <f>IFERROR(VLOOKUP('Sectorizacion Racks'!$G594,'Consulta Stock'!$E$2:$F$5447,2,FALSE),"")</f>
        <v>Galleta chip KUKY ChipChipers 20 x 190grs</v>
      </c>
      <c r="J594" s="37">
        <v>60.0</v>
      </c>
      <c r="K594" s="37"/>
      <c r="L594" s="41">
        <v>46539.0</v>
      </c>
      <c r="M594" s="7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 ht="15.75" customHeight="1">
      <c r="A595" s="42">
        <v>594.0</v>
      </c>
      <c r="B595" s="42">
        <v>11.0</v>
      </c>
      <c r="C595" s="42" t="s">
        <v>249</v>
      </c>
      <c r="D595" s="42">
        <f>IF(AND('Sectorizacion Racks'!$B595=B594,C594='Sectorizacion Racks'!$C595),D594+1,1)</f>
        <v>10</v>
      </c>
      <c r="E595" s="42" t="str">
        <f>+CONCATENATE('Sectorizacion Racks'!$C595,'Sectorizacion Racks'!$D595)</f>
        <v>B10</v>
      </c>
      <c r="F595" s="42" t="str">
        <f t="shared" si="1"/>
        <v>11B10</v>
      </c>
      <c r="G595" s="43">
        <v>36840.0</v>
      </c>
      <c r="H595" s="42" t="str">
        <f>IFERROR(VLOOKUP(G595,'Consulta Stock'!$E$2:$G$5087,3,0),"")</f>
        <v>GALLETAS</v>
      </c>
      <c r="I595" s="42" t="str">
        <f>IFERROR(VLOOKUP('Sectorizacion Racks'!$G595,'Consulta Stock'!$E$2:$F$5447,2,FALSE),"")</f>
        <v>TRITON Regular ChocoWhite 30x116g CL 30x116g</v>
      </c>
      <c r="J595" s="43">
        <v>100.0</v>
      </c>
      <c r="K595" s="43"/>
      <c r="L595" s="44">
        <v>46447.0</v>
      </c>
      <c r="M595" s="42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 ht="15.75" customHeight="1">
      <c r="A596" s="7">
        <v>595.0</v>
      </c>
      <c r="B596" s="7">
        <v>11.0</v>
      </c>
      <c r="C596" s="7" t="s">
        <v>249</v>
      </c>
      <c r="D596" s="7">
        <f>IF(AND('Sectorizacion Racks'!$B596=B595,C595='Sectorizacion Racks'!$C596),D595+1,1)</f>
        <v>11</v>
      </c>
      <c r="E596" s="7" t="str">
        <f>+CONCATENATE('Sectorizacion Racks'!$C596,'Sectorizacion Racks'!$D596)</f>
        <v>B11</v>
      </c>
      <c r="F596" s="7" t="str">
        <f t="shared" si="1"/>
        <v>11B11</v>
      </c>
      <c r="G596" s="37">
        <v>81600.0</v>
      </c>
      <c r="H596" s="7" t="str">
        <f>IFERROR(VLOOKUP(G596,'Consulta Stock'!$E$2:$G$5087,3,0),"")</f>
        <v>GALLETAS</v>
      </c>
      <c r="I596" s="7" t="str">
        <f>IFERROR(VLOOKUP('Sectorizacion Racks'!$G596,'Consulta Stock'!$E$2:$F$5447,2,FALSE),"")</f>
        <v>Galletas MCKAY Soda Light 20 x 180 GRM</v>
      </c>
      <c r="J596" s="37">
        <v>48.0</v>
      </c>
      <c r="K596" s="37"/>
      <c r="L596" s="41">
        <v>46447.0</v>
      </c>
      <c r="M596" s="7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 ht="15.75" customHeight="1">
      <c r="A597" s="42">
        <v>596.0</v>
      </c>
      <c r="B597" s="42">
        <v>11.0</v>
      </c>
      <c r="C597" s="42" t="s">
        <v>249</v>
      </c>
      <c r="D597" s="42">
        <f>IF(AND('Sectorizacion Racks'!$B597=B596,C596='Sectorizacion Racks'!$C597),D596+1,1)</f>
        <v>12</v>
      </c>
      <c r="E597" s="42" t="str">
        <f>+CONCATENATE('Sectorizacion Racks'!$C597,'Sectorizacion Racks'!$D597)</f>
        <v>B12</v>
      </c>
      <c r="F597" s="42" t="str">
        <f t="shared" si="1"/>
        <v>11B12</v>
      </c>
      <c r="G597" s="43">
        <v>41120.0</v>
      </c>
      <c r="H597" s="42" t="str">
        <f>IFERROR(VLOOKUP(G597,'Consulta Stock'!$E$2:$G$5087,3,0),"")</f>
        <v>GALLETAS</v>
      </c>
      <c r="I597" s="42" t="str">
        <f>IFERROR(VLOOKUP('Sectorizacion Racks'!$G597,'Consulta Stock'!$E$2:$F$5447,2,FALSE),"")</f>
        <v>Galleta chip KUKY ChipChipers 20 x 190grs</v>
      </c>
      <c r="J597" s="43">
        <v>60.0</v>
      </c>
      <c r="K597" s="43"/>
      <c r="L597" s="44">
        <v>46539.0</v>
      </c>
      <c r="M597" s="42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 ht="15.75" customHeight="1">
      <c r="A598" s="7">
        <v>597.0</v>
      </c>
      <c r="B598" s="7">
        <v>11.0</v>
      </c>
      <c r="C598" s="7" t="s">
        <v>249</v>
      </c>
      <c r="D598" s="7">
        <f>IF(AND('Sectorizacion Racks'!$B598=B597,C597='Sectorizacion Racks'!$C598),D597+1,1)</f>
        <v>13</v>
      </c>
      <c r="E598" s="7" t="str">
        <f>+CONCATENATE('Sectorizacion Racks'!$C598,'Sectorizacion Racks'!$D598)</f>
        <v>B13</v>
      </c>
      <c r="F598" s="7" t="str">
        <f t="shared" si="1"/>
        <v>11B13</v>
      </c>
      <c r="G598" s="37">
        <v>7572.0</v>
      </c>
      <c r="H598" s="7" t="str">
        <f>IFERROR(VLOOKUP(G598,'Consulta Stock'!$E$2:$G$5087,3,0),"")</f>
        <v>CHOCOLATES</v>
      </c>
      <c r="I598" s="7" t="str">
        <f>IFERROR(VLOOKUP('Sectorizacion Racks'!$G598,'Consulta Stock'!$E$2:$F$5447,2,FALSE),"")</f>
        <v>TRENCITO Chocolate Barra 8(30x24g) N1 CL 8(30x24g)</v>
      </c>
      <c r="J598" s="37">
        <v>60.0</v>
      </c>
      <c r="K598" s="37"/>
      <c r="L598" s="41">
        <v>46813.0</v>
      </c>
      <c r="M598" s="7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 ht="15.75" customHeight="1">
      <c r="A599" s="42">
        <v>598.0</v>
      </c>
      <c r="B599" s="42">
        <v>11.0</v>
      </c>
      <c r="C599" s="42" t="s">
        <v>249</v>
      </c>
      <c r="D599" s="42">
        <f>IF(AND('Sectorizacion Racks'!$B599=B598,C598='Sectorizacion Racks'!$C599),D598+1,1)</f>
        <v>14</v>
      </c>
      <c r="E599" s="42" t="str">
        <f>+CONCATENATE('Sectorizacion Racks'!$C599,'Sectorizacion Racks'!$D599)</f>
        <v>B14</v>
      </c>
      <c r="F599" s="42" t="str">
        <f t="shared" si="1"/>
        <v>11B14</v>
      </c>
      <c r="G599" s="43">
        <v>8380.0</v>
      </c>
      <c r="H599" s="42" t="str">
        <f>IFERROR(VLOOKUP(G599,'Consulta Stock'!$E$2:$G$5087,3,0),"")</f>
        <v>GALLETAS</v>
      </c>
      <c r="I599" s="42" t="str">
        <f>IFERROR(VLOOKUP('Sectorizacion Racks'!$G599,'Consulta Stock'!$E$2:$F$5447,2,FALSE),"")</f>
        <v>MOROCHA Family Galleta 22x120g CL</v>
      </c>
      <c r="J599" s="43">
        <v>80.0</v>
      </c>
      <c r="K599" s="43"/>
      <c r="L599" s="44">
        <v>46478.0</v>
      </c>
      <c r="M599" s="42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 ht="15.75" customHeight="1">
      <c r="A600" s="7">
        <v>599.0</v>
      </c>
      <c r="B600" s="7">
        <v>11.0</v>
      </c>
      <c r="C600" s="7" t="s">
        <v>468</v>
      </c>
      <c r="D600" s="7">
        <f>IF(AND('Sectorizacion Racks'!$B600=B599,C599='Sectorizacion Racks'!$C600),D599+1,1)</f>
        <v>1</v>
      </c>
      <c r="E600" s="7" t="str">
        <f>+CONCATENATE('Sectorizacion Racks'!$C600,'Sectorizacion Racks'!$D600)</f>
        <v>C1</v>
      </c>
      <c r="F600" s="7" t="str">
        <f t="shared" si="1"/>
        <v>11C1</v>
      </c>
      <c r="G600" s="37">
        <v>3990.0</v>
      </c>
      <c r="H600" s="7" t="str">
        <f>IFERROR(VLOOKUP(G600,'Consulta Stock'!$E$2:$G$5087,3,0),"")</f>
        <v>GALLETAS</v>
      </c>
      <c r="I600" s="7" t="str">
        <f>IFERROR(VLOOKUP('Sectorizacion Racks'!$G600,'Consulta Stock'!$E$2:$F$5447,2,FALSE),"")</f>
        <v>Galletas MCKAY Coco 30 x 120 GRM</v>
      </c>
      <c r="J600" s="37">
        <v>68.0</v>
      </c>
      <c r="K600" s="37"/>
      <c r="L600" s="41">
        <v>46508.0</v>
      </c>
      <c r="M600" s="7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 ht="15.75" customHeight="1">
      <c r="A601" s="42">
        <v>600.0</v>
      </c>
      <c r="B601" s="42">
        <v>11.0</v>
      </c>
      <c r="C601" s="42" t="s">
        <v>468</v>
      </c>
      <c r="D601" s="42">
        <f>IF(AND('Sectorizacion Racks'!$B601=B600,C600='Sectorizacion Racks'!$C601),D600+1,1)</f>
        <v>2</v>
      </c>
      <c r="E601" s="42" t="str">
        <f>+CONCATENATE('Sectorizacion Racks'!$C601,'Sectorizacion Racks'!$D601)</f>
        <v>C2</v>
      </c>
      <c r="F601" s="42" t="str">
        <f t="shared" si="1"/>
        <v>11C2</v>
      </c>
      <c r="G601" s="43">
        <v>84810.0</v>
      </c>
      <c r="H601" s="42" t="str">
        <f>IFERROR(VLOOKUP(G601,'Consulta Stock'!$E$2:$G$5087,3,0),"")</f>
        <v>GALLETAS</v>
      </c>
      <c r="I601" s="42" t="str">
        <f>IFERROR(VLOOKUP('Sectorizacion Racks'!$G601,'Consulta Stock'!$E$2:$F$5447,2,FALSE),"")</f>
        <v>NEST MC AGUA Galleta Sin Sal N1CL 20x180g</v>
      </c>
      <c r="J601" s="43">
        <v>48.0</v>
      </c>
      <c r="K601" s="43"/>
      <c r="L601" s="44">
        <v>46478.0</v>
      </c>
      <c r="M601" s="42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 ht="15.75" customHeight="1">
      <c r="A602" s="7">
        <v>601.0</v>
      </c>
      <c r="B602" s="7">
        <v>11.0</v>
      </c>
      <c r="C602" s="7" t="s">
        <v>468</v>
      </c>
      <c r="D602" s="7">
        <f>IF(AND('Sectorizacion Racks'!$B602=B601,C601='Sectorizacion Racks'!$C602),D601+1,1)</f>
        <v>3</v>
      </c>
      <c r="E602" s="7" t="str">
        <f>+CONCATENATE('Sectorizacion Racks'!$C602,'Sectorizacion Racks'!$D602)</f>
        <v>C3</v>
      </c>
      <c r="F602" s="7" t="str">
        <f t="shared" si="1"/>
        <v>11C3</v>
      </c>
      <c r="G602" s="37">
        <v>81990.0</v>
      </c>
      <c r="H602" s="7" t="str">
        <f>IFERROR(VLOOKUP(G602,'Consulta Stock'!$E$2:$G$5087,3,0),"")</f>
        <v>GALLETAS</v>
      </c>
      <c r="I602" s="7" t="str">
        <f>IFERROR(VLOOKUP('Sectorizacion Racks'!$G602,'Consulta Stock'!$E$2:$F$5447,2,FALSE),"")</f>
        <v>Galletas MCKAY Niza 24 x 150 GRM</v>
      </c>
      <c r="J602" s="37">
        <v>120.0</v>
      </c>
      <c r="K602" s="37"/>
      <c r="L602" s="41">
        <v>46447.0</v>
      </c>
      <c r="M602" s="7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 ht="15.75" customHeight="1">
      <c r="A603" s="42">
        <v>602.0</v>
      </c>
      <c r="B603" s="42">
        <v>11.0</v>
      </c>
      <c r="C603" s="42" t="s">
        <v>468</v>
      </c>
      <c r="D603" s="42">
        <f>IF(AND('Sectorizacion Racks'!$B603=B602,C602='Sectorizacion Racks'!$C603),D602+1,1)</f>
        <v>4</v>
      </c>
      <c r="E603" s="42" t="str">
        <f>+CONCATENATE('Sectorizacion Racks'!$C603,'Sectorizacion Racks'!$D603)</f>
        <v>C4</v>
      </c>
      <c r="F603" s="42" t="str">
        <f t="shared" si="1"/>
        <v>11C4</v>
      </c>
      <c r="G603" s="43">
        <v>41120.0</v>
      </c>
      <c r="H603" s="42" t="str">
        <f>IFERROR(VLOOKUP(G603,'Consulta Stock'!$E$2:$G$5087,3,0),"")</f>
        <v>GALLETAS</v>
      </c>
      <c r="I603" s="42" t="str">
        <f>IFERROR(VLOOKUP('Sectorizacion Racks'!$G603,'Consulta Stock'!$E$2:$F$5447,2,FALSE),"")</f>
        <v>Galleta chip KUKY ChipChipers 20 x 190grs</v>
      </c>
      <c r="J603" s="43">
        <v>60.0</v>
      </c>
      <c r="K603" s="43"/>
      <c r="L603" s="44">
        <v>46478.0</v>
      </c>
      <c r="M603" s="42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 ht="15.75" customHeight="1">
      <c r="A604" s="7">
        <v>603.0</v>
      </c>
      <c r="B604" s="7">
        <v>11.0</v>
      </c>
      <c r="C604" s="7" t="s">
        <v>468</v>
      </c>
      <c r="D604" s="7">
        <f>IF(AND('Sectorizacion Racks'!$B604=B603,C603='Sectorizacion Racks'!$C604),D603+1,1)</f>
        <v>5</v>
      </c>
      <c r="E604" s="7" t="str">
        <f>+CONCATENATE('Sectorizacion Racks'!$C604,'Sectorizacion Racks'!$D604)</f>
        <v>C5</v>
      </c>
      <c r="F604" s="7" t="str">
        <f t="shared" si="1"/>
        <v>11C5</v>
      </c>
      <c r="G604" s="37">
        <v>81600.0</v>
      </c>
      <c r="H604" s="7" t="str">
        <f>IFERROR(VLOOKUP(G604,'Consulta Stock'!$E$2:$G$5087,3,0),"")</f>
        <v>GALLETAS</v>
      </c>
      <c r="I604" s="7" t="str">
        <f>IFERROR(VLOOKUP('Sectorizacion Racks'!$G604,'Consulta Stock'!$E$2:$F$5447,2,FALSE),"")</f>
        <v>Galletas MCKAY Soda Light 20 x 180 GRM</v>
      </c>
      <c r="J604" s="37">
        <v>100.0</v>
      </c>
      <c r="K604" s="37"/>
      <c r="L604" s="41">
        <v>46508.0</v>
      </c>
      <c r="M604" s="7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 ht="15.75" customHeight="1">
      <c r="A605" s="42">
        <v>604.0</v>
      </c>
      <c r="B605" s="42">
        <v>11.0</v>
      </c>
      <c r="C605" s="42" t="s">
        <v>468</v>
      </c>
      <c r="D605" s="42">
        <f>IF(AND('Sectorizacion Racks'!$B605=B604,C604='Sectorizacion Racks'!$C605),D604+1,1)</f>
        <v>6</v>
      </c>
      <c r="E605" s="42" t="str">
        <f>+CONCATENATE('Sectorizacion Racks'!$C605,'Sectorizacion Racks'!$D605)</f>
        <v>C6</v>
      </c>
      <c r="F605" s="42" t="str">
        <f t="shared" si="1"/>
        <v>11C6</v>
      </c>
      <c r="G605" s="43">
        <v>3990.0</v>
      </c>
      <c r="H605" s="42" t="str">
        <f>IFERROR(VLOOKUP(G605,'Consulta Stock'!$E$2:$G$5087,3,0),"")</f>
        <v>GALLETAS</v>
      </c>
      <c r="I605" s="42" t="str">
        <f>IFERROR(VLOOKUP('Sectorizacion Racks'!$G605,'Consulta Stock'!$E$2:$F$5447,2,FALSE),"")</f>
        <v>Galletas MCKAY Coco 30 x 120 GRM</v>
      </c>
      <c r="J605" s="43">
        <v>68.0</v>
      </c>
      <c r="K605" s="43"/>
      <c r="L605" s="44">
        <v>46508.0</v>
      </c>
      <c r="M605" s="42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 ht="15.75" customHeight="1">
      <c r="A606" s="7">
        <v>605.0</v>
      </c>
      <c r="B606" s="7">
        <v>11.0</v>
      </c>
      <c r="C606" s="7" t="s">
        <v>468</v>
      </c>
      <c r="D606" s="7">
        <f>IF(AND('Sectorizacion Racks'!$B606=B605,C605='Sectorizacion Racks'!$C606),D605+1,1)</f>
        <v>7</v>
      </c>
      <c r="E606" s="7" t="str">
        <f>+CONCATENATE('Sectorizacion Racks'!$C606,'Sectorizacion Racks'!$D606)</f>
        <v>C7</v>
      </c>
      <c r="F606" s="7" t="str">
        <f t="shared" si="1"/>
        <v>11C7</v>
      </c>
      <c r="G606" s="37">
        <v>3990.0</v>
      </c>
      <c r="H606" s="7" t="str">
        <f>IFERROR(VLOOKUP(G606,'Consulta Stock'!$E$2:$G$5087,3,0),"")</f>
        <v>GALLETAS</v>
      </c>
      <c r="I606" s="7" t="str">
        <f>IFERROR(VLOOKUP('Sectorizacion Racks'!$G606,'Consulta Stock'!$E$2:$F$5447,2,FALSE),"")</f>
        <v>Galletas MCKAY Coco 30 x 120 GRM</v>
      </c>
      <c r="J606" s="37">
        <v>68.0</v>
      </c>
      <c r="K606" s="37"/>
      <c r="L606" s="41">
        <v>46508.0</v>
      </c>
      <c r="M606" s="7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 ht="15.75" customHeight="1">
      <c r="A607" s="42">
        <v>606.0</v>
      </c>
      <c r="B607" s="42">
        <v>11.0</v>
      </c>
      <c r="C607" s="42" t="s">
        <v>468</v>
      </c>
      <c r="D607" s="42">
        <f>IF(AND('Sectorizacion Racks'!$B607=B606,C606='Sectorizacion Racks'!$C607),D606+1,1)</f>
        <v>8</v>
      </c>
      <c r="E607" s="42" t="str">
        <f>+CONCATENATE('Sectorizacion Racks'!$C607,'Sectorizacion Racks'!$D607)</f>
        <v>C8</v>
      </c>
      <c r="F607" s="42" t="str">
        <f t="shared" si="1"/>
        <v>11C8</v>
      </c>
      <c r="G607" s="43">
        <v>41120.0</v>
      </c>
      <c r="H607" s="42" t="str">
        <f>IFERROR(VLOOKUP(G607,'Consulta Stock'!$E$2:$G$5087,3,0),"")</f>
        <v>GALLETAS</v>
      </c>
      <c r="I607" s="42" t="str">
        <f>IFERROR(VLOOKUP('Sectorizacion Racks'!$G607,'Consulta Stock'!$E$2:$F$5447,2,FALSE),"")</f>
        <v>Galleta chip KUKY ChipChipers 20 x 190grs</v>
      </c>
      <c r="J607" s="43">
        <v>60.0</v>
      </c>
      <c r="K607" s="43"/>
      <c r="L607" s="44">
        <v>46539.0</v>
      </c>
      <c r="M607" s="42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 ht="15.75" customHeight="1">
      <c r="A608" s="7">
        <v>607.0</v>
      </c>
      <c r="B608" s="7">
        <v>11.0</v>
      </c>
      <c r="C608" s="7" t="s">
        <v>468</v>
      </c>
      <c r="D608" s="7">
        <f>IF(AND('Sectorizacion Racks'!$B608=B607,C607='Sectorizacion Racks'!$C608),D607+1,1)</f>
        <v>9</v>
      </c>
      <c r="E608" s="7" t="str">
        <f>+CONCATENATE('Sectorizacion Racks'!$C608,'Sectorizacion Racks'!$D608)</f>
        <v>C9</v>
      </c>
      <c r="F608" s="7" t="str">
        <f t="shared" si="1"/>
        <v>11C9</v>
      </c>
      <c r="G608" s="37">
        <v>84820.0</v>
      </c>
      <c r="H608" s="7" t="str">
        <f>IFERROR(VLOOKUP(G608,'Consulta Stock'!$E$2:$G$5087,3,0),"")</f>
        <v>GALLETAS</v>
      </c>
      <c r="I608" s="7" t="str">
        <f>IFERROR(VLOOKUP('Sectorizacion Racks'!$G608,'Consulta Stock'!$E$2:$F$5447,2,FALSE),"")</f>
        <v>NESTLE MCKAY AGUAGallFamiliarN1CL 20x180g</v>
      </c>
      <c r="J608" s="37">
        <v>48.0</v>
      </c>
      <c r="K608" s="37"/>
      <c r="L608" s="41">
        <v>46447.0</v>
      </c>
      <c r="M608" s="7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 ht="15.75" customHeight="1">
      <c r="A609" s="42">
        <v>608.0</v>
      </c>
      <c r="B609" s="42">
        <v>11.0</v>
      </c>
      <c r="C609" s="42" t="s">
        <v>468</v>
      </c>
      <c r="D609" s="42">
        <f>IF(AND('Sectorizacion Racks'!$B609=B608,C608='Sectorizacion Racks'!$C609),D608+1,1)</f>
        <v>10</v>
      </c>
      <c r="E609" s="42" t="str">
        <f>+CONCATENATE('Sectorizacion Racks'!$C609,'Sectorizacion Racks'!$D609)</f>
        <v>C10</v>
      </c>
      <c r="F609" s="42" t="str">
        <f t="shared" si="1"/>
        <v>11C10</v>
      </c>
      <c r="G609" s="43">
        <v>800501.0</v>
      </c>
      <c r="H609" s="42" t="str">
        <f>IFERROR(VLOOKUP(G609,'Consulta Stock'!$E$2:$G$5087,3,0),"")</f>
        <v>GALLETAS</v>
      </c>
      <c r="I609" s="42" t="str">
        <f>IFERROR(VLOOKUP('Sectorizacion Racks'!$G609,'Consulta Stock'!$E$2:$F$5447,2,FALSE),"")</f>
        <v>NESTLE MC KAY KUKY Frambuesa 30x120g CL 30x120g</v>
      </c>
      <c r="J609" s="43">
        <v>68.0</v>
      </c>
      <c r="K609" s="43"/>
      <c r="L609" s="44">
        <v>46388.0</v>
      </c>
      <c r="M609" s="42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 ht="15.75" customHeight="1">
      <c r="A610" s="7">
        <v>609.0</v>
      </c>
      <c r="B610" s="7">
        <v>11.0</v>
      </c>
      <c r="C610" s="7" t="s">
        <v>468</v>
      </c>
      <c r="D610" s="7">
        <f>IF(AND('Sectorizacion Racks'!$B610=B609,C609='Sectorizacion Racks'!$C610),D609+1,1)</f>
        <v>11</v>
      </c>
      <c r="E610" s="7" t="str">
        <f>+CONCATENATE('Sectorizacion Racks'!$C610,'Sectorizacion Racks'!$D610)</f>
        <v>C11</v>
      </c>
      <c r="F610" s="7" t="str">
        <f t="shared" si="1"/>
        <v>11C11</v>
      </c>
      <c r="G610" s="37">
        <v>35720.0</v>
      </c>
      <c r="H610" s="7" t="str">
        <f>IFERROR(VLOOKUP(G610,'Consulta Stock'!$E$2:$G$5087,3,0),"")</f>
        <v>GALLETAS</v>
      </c>
      <c r="I610" s="7" t="str">
        <f>IFERROR(VLOOKUP('Sectorizacion Racks'!$G610,'Consulta Stock'!$E$2:$F$5447,2,FALSE),"")</f>
        <v>ALTEZACLASICA ObleaFrutilla 24x140gN1 CL 24x140g</v>
      </c>
      <c r="J610" s="37">
        <v>75.0</v>
      </c>
      <c r="K610" s="37"/>
      <c r="L610" s="41">
        <v>46447.0</v>
      </c>
      <c r="M610" s="7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 ht="15.75" customHeight="1">
      <c r="A611" s="42">
        <v>610.0</v>
      </c>
      <c r="B611" s="42">
        <v>11.0</v>
      </c>
      <c r="C611" s="42" t="s">
        <v>468</v>
      </c>
      <c r="D611" s="42">
        <f>IF(AND('Sectorizacion Racks'!$B611=B610,C610='Sectorizacion Racks'!$C611),D610+1,1)</f>
        <v>12</v>
      </c>
      <c r="E611" s="42" t="str">
        <f>+CONCATENATE('Sectorizacion Racks'!$C611,'Sectorizacion Racks'!$D611)</f>
        <v>C12</v>
      </c>
      <c r="F611" s="42" t="str">
        <f t="shared" si="1"/>
        <v>11C12</v>
      </c>
      <c r="G611" s="43">
        <v>41120.0</v>
      </c>
      <c r="H611" s="42" t="str">
        <f>IFERROR(VLOOKUP(G611,'Consulta Stock'!$E$2:$G$5087,3,0),"")</f>
        <v>GALLETAS</v>
      </c>
      <c r="I611" s="42" t="str">
        <f>IFERROR(VLOOKUP('Sectorizacion Racks'!$G611,'Consulta Stock'!$E$2:$F$5447,2,FALSE),"")</f>
        <v>Galleta chip KUKY ChipChipers 20 x 190grs</v>
      </c>
      <c r="J611" s="43">
        <v>60.0</v>
      </c>
      <c r="K611" s="43"/>
      <c r="L611" s="44">
        <v>46539.0</v>
      </c>
      <c r="M611" s="42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 ht="15.75" customHeight="1">
      <c r="A612" s="7">
        <v>611.0</v>
      </c>
      <c r="B612" s="7">
        <v>11.0</v>
      </c>
      <c r="C612" s="7" t="s">
        <v>468</v>
      </c>
      <c r="D612" s="7">
        <f>IF(AND('Sectorizacion Racks'!$B612=B611,C611='Sectorizacion Racks'!$C612),D611+1,1)</f>
        <v>13</v>
      </c>
      <c r="E612" s="7" t="str">
        <f>+CONCATENATE('Sectorizacion Racks'!$C612,'Sectorizacion Racks'!$D612)</f>
        <v>C13</v>
      </c>
      <c r="F612" s="7" t="str">
        <f t="shared" si="1"/>
        <v>11C13</v>
      </c>
      <c r="G612" s="37">
        <v>41120.0</v>
      </c>
      <c r="H612" s="7" t="str">
        <f>IFERROR(VLOOKUP(G612,'Consulta Stock'!$E$2:$G$5087,3,0),"")</f>
        <v>GALLETAS</v>
      </c>
      <c r="I612" s="7" t="str">
        <f>IFERROR(VLOOKUP('Sectorizacion Racks'!$G612,'Consulta Stock'!$E$2:$F$5447,2,FALSE),"")</f>
        <v>Galleta chip KUKY ChipChipers 20 x 190grs</v>
      </c>
      <c r="J612" s="37">
        <v>60.0</v>
      </c>
      <c r="K612" s="37"/>
      <c r="L612" s="41">
        <v>46447.0</v>
      </c>
      <c r="M612" s="7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 ht="15.75" customHeight="1">
      <c r="A613" s="42">
        <v>612.0</v>
      </c>
      <c r="B613" s="42">
        <v>11.0</v>
      </c>
      <c r="C613" s="42" t="s">
        <v>468</v>
      </c>
      <c r="D613" s="42">
        <f>IF(AND('Sectorizacion Racks'!$B613=B612,C612='Sectorizacion Racks'!$C613),D612+1,1)</f>
        <v>14</v>
      </c>
      <c r="E613" s="42" t="str">
        <f>+CONCATENATE('Sectorizacion Racks'!$C613,'Sectorizacion Racks'!$D613)</f>
        <v>C14</v>
      </c>
      <c r="F613" s="42" t="str">
        <f t="shared" si="1"/>
        <v>11C14</v>
      </c>
      <c r="G613" s="43">
        <v>8380.0</v>
      </c>
      <c r="H613" s="42" t="str">
        <f>IFERROR(VLOOKUP(G613,'Consulta Stock'!$E$2:$G$5087,3,0),"")</f>
        <v>GALLETAS</v>
      </c>
      <c r="I613" s="42" t="str">
        <f>IFERROR(VLOOKUP('Sectorizacion Racks'!$G613,'Consulta Stock'!$E$2:$F$5447,2,FALSE),"")</f>
        <v>MOROCHA Family Galleta 22x120g CL</v>
      </c>
      <c r="J613" s="43">
        <v>80.0</v>
      </c>
      <c r="K613" s="43"/>
      <c r="L613" s="44">
        <v>46478.0</v>
      </c>
      <c r="M613" s="42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 ht="15.75" customHeight="1">
      <c r="A614" s="7">
        <v>613.0</v>
      </c>
      <c r="B614" s="7">
        <v>12.0</v>
      </c>
      <c r="C614" s="7" t="s">
        <v>18</v>
      </c>
      <c r="D614" s="7">
        <f>IF(AND('Sectorizacion Racks'!$B614=B613,C613='Sectorizacion Racks'!$C614),D613+1,1)</f>
        <v>1</v>
      </c>
      <c r="E614" s="7" t="str">
        <f>+CONCATENATE('Sectorizacion Racks'!$C614,'Sectorizacion Racks'!$D614)</f>
        <v>A1</v>
      </c>
      <c r="F614" s="7" t="str">
        <f t="shared" si="1"/>
        <v>12A1</v>
      </c>
      <c r="G614" s="37">
        <v>70220.0</v>
      </c>
      <c r="H614" s="7" t="str">
        <f>IFERROR(VLOOKUP(G614,'Consulta Stock'!$E$2:$G$5087,3,0),"")</f>
        <v>CHOCOLATES</v>
      </c>
      <c r="I614" s="7" t="str">
        <f>IFERROR(VLOOKUP('Sectorizacion Racks'!$G614,'Consulta Stock'!$E$2:$F$5447,2,FALSE),"")</f>
        <v>Chocolate SAHNE NUSS Barra 15 x 250 GRS</v>
      </c>
      <c r="J614" s="37">
        <v>220.0</v>
      </c>
      <c r="K614" s="37"/>
      <c r="L614" s="41">
        <v>46874.0</v>
      </c>
      <c r="M614" s="7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 ht="15.75" customHeight="1">
      <c r="A615" s="42">
        <v>614.0</v>
      </c>
      <c r="B615" s="42">
        <v>12.0</v>
      </c>
      <c r="C615" s="42" t="s">
        <v>18</v>
      </c>
      <c r="D615" s="42">
        <f>IF(AND('Sectorizacion Racks'!$B615=B614,C614='Sectorizacion Racks'!$C615),D614+1,1)</f>
        <v>2</v>
      </c>
      <c r="E615" s="42" t="str">
        <f>+CONCATENATE('Sectorizacion Racks'!$C615,'Sectorizacion Racks'!$D615)</f>
        <v>A2</v>
      </c>
      <c r="F615" s="42" t="str">
        <f t="shared" si="1"/>
        <v>12A2</v>
      </c>
      <c r="G615" s="43">
        <v>70220.0</v>
      </c>
      <c r="H615" s="42" t="str">
        <f>IFERROR(VLOOKUP(G615,'Consulta Stock'!$E$2:$G$5087,3,0),"")</f>
        <v>CHOCOLATES</v>
      </c>
      <c r="I615" s="42" t="str">
        <f>IFERROR(VLOOKUP('Sectorizacion Racks'!$G615,'Consulta Stock'!$E$2:$F$5447,2,FALSE),"")</f>
        <v>Chocolate SAHNE NUSS Barra 15 x 250 GRS</v>
      </c>
      <c r="J615" s="43">
        <v>220.0</v>
      </c>
      <c r="K615" s="43"/>
      <c r="L615" s="44">
        <v>46874.0</v>
      </c>
      <c r="M615" s="42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 ht="15.75" customHeight="1">
      <c r="A616" s="7">
        <v>615.0</v>
      </c>
      <c r="B616" s="7">
        <v>12.0</v>
      </c>
      <c r="C616" s="7" t="s">
        <v>18</v>
      </c>
      <c r="D616" s="7">
        <f>IF(AND('Sectorizacion Racks'!$B616=B615,C615='Sectorizacion Racks'!$C616),D615+1,1)</f>
        <v>3</v>
      </c>
      <c r="E616" s="7" t="str">
        <f>+CONCATENATE('Sectorizacion Racks'!$C616,'Sectorizacion Racks'!$D616)</f>
        <v>A3</v>
      </c>
      <c r="F616" s="7" t="str">
        <f t="shared" si="1"/>
        <v>12A3</v>
      </c>
      <c r="G616" s="37">
        <v>70019.0</v>
      </c>
      <c r="H616" s="7" t="str">
        <f>IFERROR(VLOOKUP(G616,'Consulta Stock'!$E$2:$G$5087,3,0),"")</f>
        <v>CHOCOLATES</v>
      </c>
      <c r="I616" s="7" t="str">
        <f>IFERROR(VLOOKUP('Sectorizacion Racks'!$G616,'Consulta Stock'!$E$2:$F$5447,2,FALSE),"")</f>
        <v>TRENCITO Chocolate Barra 21x80g N2 CL 21x80g</v>
      </c>
      <c r="J616" s="37">
        <v>338.0</v>
      </c>
      <c r="K616" s="37"/>
      <c r="L616" s="41">
        <v>46753.0</v>
      </c>
      <c r="M616" s="7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 ht="15.75" customHeight="1">
      <c r="A617" s="42">
        <v>616.0</v>
      </c>
      <c r="B617" s="42">
        <v>12.0</v>
      </c>
      <c r="C617" s="42" t="s">
        <v>18</v>
      </c>
      <c r="D617" s="42">
        <f>IF(AND('Sectorizacion Racks'!$B617=B616,C616='Sectorizacion Racks'!$C617),D616+1,1)</f>
        <v>4</v>
      </c>
      <c r="E617" s="42" t="str">
        <f>+CONCATENATE('Sectorizacion Racks'!$C617,'Sectorizacion Racks'!$D617)</f>
        <v>A4</v>
      </c>
      <c r="F617" s="42" t="str">
        <f t="shared" si="1"/>
        <v>12A4</v>
      </c>
      <c r="G617" s="43">
        <v>20860.0</v>
      </c>
      <c r="H617" s="42" t="str">
        <f>IFERROR(VLOOKUP(G617,'Consulta Stock'!$E$2:$G$5087,3,0),"")</f>
        <v>CHOCOLATES</v>
      </c>
      <c r="I617" s="42" t="str">
        <f>IFERROR(VLOOKUP('Sectorizacion Racks'!$G617,'Consulta Stock'!$E$2:$F$5447,2,FALSE),"")</f>
        <v>Chocolate SAHNE NUSS Barra 8(30x30g)</v>
      </c>
      <c r="J617" s="43">
        <v>400.0</v>
      </c>
      <c r="K617" s="43"/>
      <c r="L617" s="44">
        <v>46631.0</v>
      </c>
      <c r="M617" s="42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 ht="15.75" customHeight="1">
      <c r="A618" s="7">
        <v>617.0</v>
      </c>
      <c r="B618" s="7">
        <v>12.0</v>
      </c>
      <c r="C618" s="7" t="s">
        <v>18</v>
      </c>
      <c r="D618" s="7">
        <f>IF(AND('Sectorizacion Racks'!$B618=B617,C617='Sectorizacion Racks'!$C618),D617+1,1)</f>
        <v>5</v>
      </c>
      <c r="E618" s="7" t="str">
        <f>+CONCATENATE('Sectorizacion Racks'!$C618,'Sectorizacion Racks'!$D618)</f>
        <v>A5</v>
      </c>
      <c r="F618" s="7" t="str">
        <f t="shared" si="1"/>
        <v>12A5</v>
      </c>
      <c r="G618" s="37"/>
      <c r="H618" s="7" t="str">
        <f>IFERROR(VLOOKUP(G618,'Consulta Stock'!$E$2:$G$5087,3,0),"")</f>
        <v/>
      </c>
      <c r="I618" s="7" t="str">
        <f>IFERROR(VLOOKUP('Sectorizacion Racks'!$G618,'Consulta Stock'!$E$2:$F$5447,2,FALSE),"")</f>
        <v/>
      </c>
      <c r="J618" s="37"/>
      <c r="K618" s="37"/>
      <c r="L618" s="41"/>
      <c r="M618" s="7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 ht="15.75" customHeight="1">
      <c r="A619" s="42">
        <v>618.0</v>
      </c>
      <c r="B619" s="42">
        <v>12.0</v>
      </c>
      <c r="C619" s="42" t="s">
        <v>18</v>
      </c>
      <c r="D619" s="42">
        <f>IF(AND('Sectorizacion Racks'!$B619=B618,C618='Sectorizacion Racks'!$C619),D618+1,1)</f>
        <v>6</v>
      </c>
      <c r="E619" s="42" t="str">
        <f>+CONCATENATE('Sectorizacion Racks'!$C619,'Sectorizacion Racks'!$D619)</f>
        <v>A6</v>
      </c>
      <c r="F619" s="42" t="str">
        <f t="shared" si="1"/>
        <v>12A6</v>
      </c>
      <c r="G619" s="43">
        <v>700221.0</v>
      </c>
      <c r="H619" s="42" t="str">
        <f>IFERROR(VLOOKUP(G619,'Consulta Stock'!$E$2:$G$5087,3,0),"")</f>
        <v>CHOCOLATES</v>
      </c>
      <c r="I619" s="42" t="str">
        <f>IFERROR(VLOOKUP('Sectorizacion Racks'!$G619,'Consulta Stock'!$E$2:$F$5447,2,FALSE),"")</f>
        <v>TRENCITO Chocolate Barra 14x150g N2 CL 14x150g</v>
      </c>
      <c r="J619" s="43">
        <v>330.0</v>
      </c>
      <c r="K619" s="43"/>
      <c r="L619" s="44">
        <v>46753.0</v>
      </c>
      <c r="M619" s="42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 ht="15.75" customHeight="1">
      <c r="A620" s="7">
        <v>619.0</v>
      </c>
      <c r="B620" s="7">
        <v>12.0</v>
      </c>
      <c r="C620" s="7" t="s">
        <v>18</v>
      </c>
      <c r="D620" s="7">
        <f>IF(AND('Sectorizacion Racks'!$B620=B619,C619='Sectorizacion Racks'!$C620),D619+1,1)</f>
        <v>7</v>
      </c>
      <c r="E620" s="7" t="str">
        <f>+CONCATENATE('Sectorizacion Racks'!$C620,'Sectorizacion Racks'!$D620)</f>
        <v>A7</v>
      </c>
      <c r="F620" s="7" t="str">
        <f t="shared" si="1"/>
        <v>12A7</v>
      </c>
      <c r="G620" s="37"/>
      <c r="H620" s="7" t="str">
        <f>IFERROR(VLOOKUP(G620,'Consulta Stock'!$E$2:$G$5087,3,0),"")</f>
        <v/>
      </c>
      <c r="I620" s="7" t="str">
        <f>IFERROR(VLOOKUP('Sectorizacion Racks'!$G620,'Consulta Stock'!$E$2:$F$5447,2,FALSE),"")</f>
        <v/>
      </c>
      <c r="J620" s="37"/>
      <c r="K620" s="37"/>
      <c r="L620" s="41"/>
      <c r="M620" s="7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 ht="15.75" customHeight="1">
      <c r="A621" s="42">
        <v>620.0</v>
      </c>
      <c r="B621" s="42">
        <v>12.0</v>
      </c>
      <c r="C621" s="42" t="s">
        <v>18</v>
      </c>
      <c r="D621" s="42">
        <f>IF(AND('Sectorizacion Racks'!$B621=B620,C620='Sectorizacion Racks'!$C621),D620+1,1)</f>
        <v>8</v>
      </c>
      <c r="E621" s="42" t="str">
        <f>+CONCATENATE('Sectorizacion Racks'!$C621,'Sectorizacion Racks'!$D621)</f>
        <v>A8</v>
      </c>
      <c r="F621" s="42" t="str">
        <f t="shared" si="1"/>
        <v>12A8</v>
      </c>
      <c r="G621" s="43">
        <v>70019.0</v>
      </c>
      <c r="H621" s="42" t="str">
        <f>IFERROR(VLOOKUP(G621,'Consulta Stock'!$E$2:$G$5087,3,0),"")</f>
        <v>CHOCOLATES</v>
      </c>
      <c r="I621" s="42" t="str">
        <f>IFERROR(VLOOKUP('Sectorizacion Racks'!$G621,'Consulta Stock'!$E$2:$F$5447,2,FALSE),"")</f>
        <v>TRENCITO Chocolate Barra 21x80g N2 CL 21x80g</v>
      </c>
      <c r="J621" s="43">
        <v>338.0</v>
      </c>
      <c r="K621" s="43"/>
      <c r="L621" s="44">
        <v>46753.0</v>
      </c>
      <c r="M621" s="42"/>
      <c r="N621" s="84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 ht="15.75" customHeight="1">
      <c r="A622" s="7">
        <v>621.0</v>
      </c>
      <c r="B622" s="7">
        <v>12.0</v>
      </c>
      <c r="C622" s="7" t="s">
        <v>18</v>
      </c>
      <c r="D622" s="7">
        <f>IF(AND('Sectorizacion Racks'!$B622=B621,C621='Sectorizacion Racks'!$C622),D621+1,1)</f>
        <v>9</v>
      </c>
      <c r="E622" s="7" t="str">
        <f>+CONCATENATE('Sectorizacion Racks'!$C622,'Sectorizacion Racks'!$D622)</f>
        <v>A9</v>
      </c>
      <c r="F622" s="7" t="str">
        <f t="shared" si="1"/>
        <v>12A9</v>
      </c>
      <c r="G622" s="37">
        <v>70019.0</v>
      </c>
      <c r="H622" s="7" t="str">
        <f>IFERROR(VLOOKUP(G622,'Consulta Stock'!$E$2:$G$5087,3,0),"")</f>
        <v>CHOCOLATES</v>
      </c>
      <c r="I622" s="7" t="str">
        <f>IFERROR(VLOOKUP('Sectorizacion Racks'!$G622,'Consulta Stock'!$E$2:$F$5447,2,FALSE),"")</f>
        <v>TRENCITO Chocolate Barra 21x80g N2 CL 21x80g</v>
      </c>
      <c r="J622" s="37">
        <v>338.0</v>
      </c>
      <c r="K622" s="37"/>
      <c r="L622" s="41">
        <v>46753.0</v>
      </c>
      <c r="M622" s="7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 ht="15.75" customHeight="1">
      <c r="A623" s="42">
        <v>622.0</v>
      </c>
      <c r="B623" s="42">
        <v>12.0</v>
      </c>
      <c r="C623" s="42" t="s">
        <v>18</v>
      </c>
      <c r="D623" s="42">
        <f>IF(AND('Sectorizacion Racks'!$B623=B622,C622='Sectorizacion Racks'!$C623),D622+1,1)</f>
        <v>10</v>
      </c>
      <c r="E623" s="42" t="str">
        <f>+CONCATENATE('Sectorizacion Racks'!$C623,'Sectorizacion Racks'!$D623)</f>
        <v>A10</v>
      </c>
      <c r="F623" s="42" t="str">
        <f t="shared" si="1"/>
        <v>12A10</v>
      </c>
      <c r="G623" s="43"/>
      <c r="H623" s="42" t="str">
        <f>IFERROR(VLOOKUP(G623,'Consulta Stock'!$E$2:$G$5087,3,0),"")</f>
        <v/>
      </c>
      <c r="I623" s="42" t="str">
        <f>IFERROR(VLOOKUP('Sectorizacion Racks'!$G623,'Consulta Stock'!$E$2:$F$5447,2,FALSE),"")</f>
        <v/>
      </c>
      <c r="J623" s="43"/>
      <c r="K623" s="43"/>
      <c r="L623" s="44"/>
      <c r="M623" s="42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 ht="15.75" customHeight="1">
      <c r="A624" s="7">
        <v>623.0</v>
      </c>
      <c r="B624" s="7">
        <v>12.0</v>
      </c>
      <c r="C624" s="7" t="s">
        <v>18</v>
      </c>
      <c r="D624" s="7">
        <f>IF(AND('Sectorizacion Racks'!$B624=B623,C623='Sectorizacion Racks'!$C624),D623+1,1)</f>
        <v>11</v>
      </c>
      <c r="E624" s="7" t="str">
        <f>+CONCATENATE('Sectorizacion Racks'!$C624,'Sectorizacion Racks'!$D624)</f>
        <v>A11</v>
      </c>
      <c r="F624" s="7" t="str">
        <f t="shared" si="1"/>
        <v>12A11</v>
      </c>
      <c r="G624" s="37">
        <v>70220.0</v>
      </c>
      <c r="H624" s="7" t="str">
        <f>IFERROR(VLOOKUP(G624,'Consulta Stock'!$E$2:$G$5087,3,0),"")</f>
        <v>CHOCOLATES</v>
      </c>
      <c r="I624" s="7" t="str">
        <f>IFERROR(VLOOKUP('Sectorizacion Racks'!$G624,'Consulta Stock'!$E$2:$F$5447,2,FALSE),"")</f>
        <v>Chocolate SAHNE NUSS Barra 15 x 250 GRS</v>
      </c>
      <c r="J624" s="37">
        <v>220.0</v>
      </c>
      <c r="K624" s="37"/>
      <c r="L624" s="41">
        <v>46508.0</v>
      </c>
      <c r="M624" s="7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 ht="15.75" customHeight="1">
      <c r="A625" s="42">
        <v>624.0</v>
      </c>
      <c r="B625" s="42">
        <v>12.0</v>
      </c>
      <c r="C625" s="42" t="s">
        <v>18</v>
      </c>
      <c r="D625" s="42">
        <f>IF(AND('Sectorizacion Racks'!$B625=B624,C624='Sectorizacion Racks'!$C625),D624+1,1)</f>
        <v>12</v>
      </c>
      <c r="E625" s="42" t="str">
        <f>+CONCATENATE('Sectorizacion Racks'!$C625,'Sectorizacion Racks'!$D625)</f>
        <v>A12</v>
      </c>
      <c r="F625" s="42" t="str">
        <f t="shared" si="1"/>
        <v>12A12</v>
      </c>
      <c r="G625" s="43">
        <v>70220.0</v>
      </c>
      <c r="H625" s="42" t="str">
        <f>IFERROR(VLOOKUP(G625,'Consulta Stock'!$E$2:$G$5087,3,0),"")</f>
        <v>CHOCOLATES</v>
      </c>
      <c r="I625" s="42" t="str">
        <f>IFERROR(VLOOKUP('Sectorizacion Racks'!$G625,'Consulta Stock'!$E$2:$F$5447,2,FALSE),"")</f>
        <v>Chocolate SAHNE NUSS Barra 15 x 250 GRS</v>
      </c>
      <c r="J625" s="43">
        <v>220.0</v>
      </c>
      <c r="K625" s="43"/>
      <c r="L625" s="44">
        <v>46508.0</v>
      </c>
      <c r="M625" s="42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 ht="15.75" customHeight="1">
      <c r="A626" s="7">
        <v>625.0</v>
      </c>
      <c r="B626" s="7">
        <v>12.0</v>
      </c>
      <c r="C626" s="7" t="s">
        <v>18</v>
      </c>
      <c r="D626" s="7">
        <f>IF(AND('Sectorizacion Racks'!$B626=B625,C625='Sectorizacion Racks'!$C626),D625+1,1)</f>
        <v>13</v>
      </c>
      <c r="E626" s="7" t="str">
        <f>+CONCATENATE('Sectorizacion Racks'!$C626,'Sectorizacion Racks'!$D626)</f>
        <v>A13</v>
      </c>
      <c r="F626" s="7" t="str">
        <f t="shared" si="1"/>
        <v>12A13</v>
      </c>
      <c r="G626" s="37"/>
      <c r="H626" s="7" t="str">
        <f>IFERROR(VLOOKUP(G626,'Consulta Stock'!$E$2:$G$5087,3,0),"")</f>
        <v/>
      </c>
      <c r="I626" s="7" t="str">
        <f>IFERROR(VLOOKUP('Sectorizacion Racks'!$G626,'Consulta Stock'!$E$2:$F$5447,2,FALSE),"")</f>
        <v/>
      </c>
      <c r="J626" s="37"/>
      <c r="K626" s="37"/>
      <c r="L626" s="41"/>
      <c r="M626" s="7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 ht="15.75" customHeight="1">
      <c r="A627" s="42">
        <v>626.0</v>
      </c>
      <c r="B627" s="42">
        <v>12.0</v>
      </c>
      <c r="C627" s="42" t="s">
        <v>18</v>
      </c>
      <c r="D627" s="42">
        <f>IF(AND('Sectorizacion Racks'!$B627=B626,C626='Sectorizacion Racks'!$C627),D626+1,1)</f>
        <v>14</v>
      </c>
      <c r="E627" s="42" t="str">
        <f>+CONCATENATE('Sectorizacion Racks'!$C627,'Sectorizacion Racks'!$D627)</f>
        <v>A14</v>
      </c>
      <c r="F627" s="42" t="str">
        <f t="shared" si="1"/>
        <v>12A14</v>
      </c>
      <c r="G627" s="43">
        <v>38620.0</v>
      </c>
      <c r="H627" s="42" t="str">
        <f>IFERROR(VLOOKUP(G627,'Consulta Stock'!$E$2:$G$5087,3,0),"")</f>
        <v>CHOCOLATES</v>
      </c>
      <c r="I627" s="42" t="str">
        <f>IFERROR(VLOOKUP('Sectorizacion Racks'!$G627,'Consulta Stock'!$E$2:$F$5447,2,FALSE),"")</f>
        <v>Chocolate SAHNE NUSS Barra 21 X 160 GRS</v>
      </c>
      <c r="J627" s="43">
        <v>224.0</v>
      </c>
      <c r="K627" s="43"/>
      <c r="L627" s="44">
        <v>46478.0</v>
      </c>
      <c r="M627" s="42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 ht="15.75" customHeight="1">
      <c r="A628" s="7">
        <v>627.0</v>
      </c>
      <c r="B628" s="7">
        <v>12.0</v>
      </c>
      <c r="C628" s="7" t="s">
        <v>249</v>
      </c>
      <c r="D628" s="7">
        <f>IF(AND('Sectorizacion Racks'!$B628=B627,C627='Sectorizacion Racks'!$C628),D627+1,1)</f>
        <v>1</v>
      </c>
      <c r="E628" s="7" t="str">
        <f>+CONCATENATE('Sectorizacion Racks'!$C628,'Sectorizacion Racks'!$D628)</f>
        <v>B1</v>
      </c>
      <c r="F628" s="7" t="str">
        <f t="shared" si="1"/>
        <v>12B1</v>
      </c>
      <c r="G628" s="37">
        <v>62950.0</v>
      </c>
      <c r="H628" s="7" t="str">
        <f>IFERROR(VLOOKUP(G628,'Consulta Stock'!$E$2:$G$5087,3,0),"")</f>
        <v>GALLETAS</v>
      </c>
      <c r="I628" s="7" t="str">
        <f>IFERROR(VLOOKUP('Sectorizacion Racks'!$G628,'Consulta Stock'!$E$2:$F$5447,2,FALSE),"")</f>
        <v>NESTLE MCKAY MARAVILLA Gall Paquete 30x120g</v>
      </c>
      <c r="J628" s="37">
        <v>72.0</v>
      </c>
      <c r="K628" s="37"/>
      <c r="L628" s="41">
        <v>46569.0</v>
      </c>
      <c r="M628" s="7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 ht="15.75" customHeight="1">
      <c r="A629" s="42">
        <v>628.0</v>
      </c>
      <c r="B629" s="42">
        <v>12.0</v>
      </c>
      <c r="C629" s="42" t="s">
        <v>249</v>
      </c>
      <c r="D629" s="42">
        <f>IF(AND('Sectorizacion Racks'!$B629=B628,C628='Sectorizacion Racks'!$C629),D628+1,1)</f>
        <v>2</v>
      </c>
      <c r="E629" s="42" t="str">
        <f>+CONCATENATE('Sectorizacion Racks'!$C629,'Sectorizacion Racks'!$D629)</f>
        <v>B2</v>
      </c>
      <c r="F629" s="42" t="str">
        <f t="shared" si="1"/>
        <v>12B2</v>
      </c>
      <c r="G629" s="43">
        <v>3990.0</v>
      </c>
      <c r="H629" s="42" t="str">
        <f>IFERROR(VLOOKUP(G629,'Consulta Stock'!$E$2:$G$5087,3,0),"")</f>
        <v>GALLETAS</v>
      </c>
      <c r="I629" s="42" t="str">
        <f>IFERROR(VLOOKUP('Sectorizacion Racks'!$G629,'Consulta Stock'!$E$2:$F$5447,2,FALSE),"")</f>
        <v>Galletas MCKAY Coco 30 x 120 GRM</v>
      </c>
      <c r="J629" s="43">
        <v>68.0</v>
      </c>
      <c r="K629" s="43"/>
      <c r="L629" s="44">
        <v>46539.0</v>
      </c>
      <c r="M629" s="42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 ht="15.75" customHeight="1">
      <c r="A630" s="7">
        <v>629.0</v>
      </c>
      <c r="B630" s="7">
        <v>12.0</v>
      </c>
      <c r="C630" s="7" t="s">
        <v>249</v>
      </c>
      <c r="D630" s="7">
        <f>IF(AND('Sectorizacion Racks'!$B630=B629,C629='Sectorizacion Racks'!$C630),D629+1,1)</f>
        <v>3</v>
      </c>
      <c r="E630" s="7" t="str">
        <f>+CONCATENATE('Sectorizacion Racks'!$C630,'Sectorizacion Racks'!$D630)</f>
        <v>B3</v>
      </c>
      <c r="F630" s="7" t="str">
        <f t="shared" si="1"/>
        <v>12B3</v>
      </c>
      <c r="G630" s="37">
        <v>36270.0</v>
      </c>
      <c r="H630" s="7" t="str">
        <f>IFERROR(VLOOKUP(G630,'Consulta Stock'!$E$2:$G$5087,3,0),"")</f>
        <v>GALLETAS</v>
      </c>
      <c r="I630" s="7" t="str">
        <f>IFERROR(VLOOKUP('Sectorizacion Racks'!$G630,'Consulta Stock'!$E$2:$F$5447,2,FALSE),"")</f>
        <v>TRENCITO ChocoCookies Brownie 40x120g CL 40x120g</v>
      </c>
      <c r="J630" s="37">
        <v>56.0</v>
      </c>
      <c r="K630" s="37"/>
      <c r="L630" s="41">
        <v>46388.0</v>
      </c>
      <c r="M630" s="7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 ht="15.75" customHeight="1">
      <c r="A631" s="42">
        <v>630.0</v>
      </c>
      <c r="B631" s="42">
        <v>12.0</v>
      </c>
      <c r="C631" s="42" t="s">
        <v>249</v>
      </c>
      <c r="D631" s="42">
        <f>IF(AND('Sectorizacion Racks'!$B631=B630,C630='Sectorizacion Racks'!$C631),D630+1,1)</f>
        <v>4</v>
      </c>
      <c r="E631" s="42" t="str">
        <f>+CONCATENATE('Sectorizacion Racks'!$C631,'Sectorizacion Racks'!$D631)</f>
        <v>B4</v>
      </c>
      <c r="F631" s="42" t="str">
        <f t="shared" si="1"/>
        <v>12B4</v>
      </c>
      <c r="G631" s="43">
        <v>87890.0</v>
      </c>
      <c r="H631" s="42" t="str">
        <f>IFERROR(VLOOKUP(G631,'Consulta Stock'!$E$2:$G$5087,3,0),"")</f>
        <v>CHOCOLATES</v>
      </c>
      <c r="I631" s="42" t="str">
        <f>IFERROR(VLOOKUP('Sectorizacion Racks'!$G631,'Consulta Stock'!$E$2:$F$5447,2,FALSE),"")</f>
        <v>SAHNE NUSS Choc Impulsivo 12(20x14g)</v>
      </c>
      <c r="J631" s="43">
        <v>80.0</v>
      </c>
      <c r="K631" s="43"/>
      <c r="L631" s="44">
        <v>46569.0</v>
      </c>
      <c r="M631" s="42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 ht="15.75" customHeight="1">
      <c r="A632" s="7">
        <v>631.0</v>
      </c>
      <c r="B632" s="7">
        <v>12.0</v>
      </c>
      <c r="C632" s="7" t="s">
        <v>249</v>
      </c>
      <c r="D632" s="7">
        <f>IF(AND('Sectorizacion Racks'!$B632=B631,C631='Sectorizacion Racks'!$C632),D631+1,1)</f>
        <v>5</v>
      </c>
      <c r="E632" s="7" t="str">
        <f>+CONCATENATE('Sectorizacion Racks'!$C632,'Sectorizacion Racks'!$D632)</f>
        <v>B5</v>
      </c>
      <c r="F632" s="7" t="str">
        <f t="shared" si="1"/>
        <v>12B5</v>
      </c>
      <c r="G632" s="37">
        <v>87890.0</v>
      </c>
      <c r="H632" s="7" t="str">
        <f>IFERROR(VLOOKUP(G632,'Consulta Stock'!$E$2:$G$5087,3,0),"")</f>
        <v>CHOCOLATES</v>
      </c>
      <c r="I632" s="7" t="str">
        <f>IFERROR(VLOOKUP('Sectorizacion Racks'!$G632,'Consulta Stock'!$E$2:$F$5447,2,FALSE),"")</f>
        <v>SAHNE NUSS Choc Impulsivo 12(20x14g)</v>
      </c>
      <c r="J632" s="37">
        <v>80.0</v>
      </c>
      <c r="K632" s="37"/>
      <c r="L632" s="41">
        <v>46569.0</v>
      </c>
      <c r="M632" s="7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 ht="15.75" customHeight="1">
      <c r="A633" s="42">
        <v>632.0</v>
      </c>
      <c r="B633" s="42">
        <v>12.0</v>
      </c>
      <c r="C633" s="42" t="s">
        <v>249</v>
      </c>
      <c r="D633" s="42">
        <f>IF(AND('Sectorizacion Racks'!$B633=B632,C632='Sectorizacion Racks'!$C633),D632+1,1)</f>
        <v>6</v>
      </c>
      <c r="E633" s="42" t="str">
        <f>+CONCATENATE('Sectorizacion Racks'!$C633,'Sectorizacion Racks'!$D633)</f>
        <v>B6</v>
      </c>
      <c r="F633" s="42" t="str">
        <f t="shared" si="1"/>
        <v>12B6</v>
      </c>
      <c r="G633" s="43">
        <v>21082.0</v>
      </c>
      <c r="H633" s="42" t="str">
        <f>IFERROR(VLOOKUP(G633,'Consulta Stock'!$E$2:$G$5087,3,0),"")</f>
        <v>CHOCOLATES</v>
      </c>
      <c r="I633" s="42" t="str">
        <f>IFERROR(VLOOKUP('Sectorizacion Racks'!$G633,'Consulta Stock'!$E$2:$F$5447,2,FALSE),"")</f>
        <v>TRENCITOChocImpulsivoBar 12(20x14g) N1CL 12(20x14g)</v>
      </c>
      <c r="J633" s="43">
        <v>80.0</v>
      </c>
      <c r="K633" s="43"/>
      <c r="L633" s="44">
        <v>46753.0</v>
      </c>
      <c r="M633" s="42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 ht="15.75" customHeight="1">
      <c r="A634" s="7">
        <v>633.0</v>
      </c>
      <c r="B634" s="7">
        <v>12.0</v>
      </c>
      <c r="C634" s="7" t="s">
        <v>249</v>
      </c>
      <c r="D634" s="7">
        <f>IF(AND('Sectorizacion Racks'!$B634=B633,C633='Sectorizacion Racks'!$C634),D633+1,1)</f>
        <v>7</v>
      </c>
      <c r="E634" s="7" t="str">
        <f>+CONCATENATE('Sectorizacion Racks'!$C634,'Sectorizacion Racks'!$D634)</f>
        <v>B7</v>
      </c>
      <c r="F634" s="7" t="str">
        <f t="shared" si="1"/>
        <v>12B7</v>
      </c>
      <c r="G634" s="37">
        <v>87870.0</v>
      </c>
      <c r="H634" s="7" t="str">
        <f>IFERROR(VLOOKUP(G634,'Consulta Stock'!$E$2:$G$5087,3,0),"")</f>
        <v>CHOCOLATES</v>
      </c>
      <c r="I634" s="7" t="str">
        <f>IFERROR(VLOOKUP('Sectorizacion Racks'!$G634,'Consulta Stock'!$E$2:$F$5447,2,FALSE),"")</f>
        <v>PRESTIGIO Countline Barra 12(16x35g)</v>
      </c>
      <c r="J634" s="37">
        <v>50.0</v>
      </c>
      <c r="K634" s="37"/>
      <c r="L634" s="41">
        <v>46419.0</v>
      </c>
      <c r="M634" s="7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 ht="15.75" customHeight="1">
      <c r="A635" s="42">
        <v>634.0</v>
      </c>
      <c r="B635" s="42">
        <v>12.0</v>
      </c>
      <c r="C635" s="42" t="s">
        <v>249</v>
      </c>
      <c r="D635" s="42">
        <f>IF(AND('Sectorizacion Racks'!$B635=B634,C634='Sectorizacion Racks'!$C635),D634+1,1)</f>
        <v>8</v>
      </c>
      <c r="E635" s="42" t="str">
        <f>+CONCATENATE('Sectorizacion Racks'!$C635,'Sectorizacion Racks'!$D635)</f>
        <v>B8</v>
      </c>
      <c r="F635" s="42" t="str">
        <f t="shared" si="1"/>
        <v>12B8</v>
      </c>
      <c r="G635" s="43">
        <v>41120.0</v>
      </c>
      <c r="H635" s="42" t="str">
        <f>IFERROR(VLOOKUP(G635,'Consulta Stock'!$E$2:$G$5087,3,0),"")</f>
        <v>GALLETAS</v>
      </c>
      <c r="I635" s="42" t="str">
        <f>IFERROR(VLOOKUP('Sectorizacion Racks'!$G635,'Consulta Stock'!$E$2:$F$5447,2,FALSE),"")</f>
        <v>Galleta chip KUKY ChipChipers 20 x 190grs</v>
      </c>
      <c r="J635" s="43">
        <v>60.0</v>
      </c>
      <c r="K635" s="43"/>
      <c r="L635" s="44">
        <v>46419.0</v>
      </c>
      <c r="M635" s="42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 ht="15.75" customHeight="1">
      <c r="A636" s="7">
        <v>635.0</v>
      </c>
      <c r="B636" s="7">
        <v>12.0</v>
      </c>
      <c r="C636" s="7" t="s">
        <v>249</v>
      </c>
      <c r="D636" s="7">
        <f>IF(AND('Sectorizacion Racks'!$B636=B635,C635='Sectorizacion Racks'!$C636),D635+1,1)</f>
        <v>9</v>
      </c>
      <c r="E636" s="7" t="str">
        <f>+CONCATENATE('Sectorizacion Racks'!$C636,'Sectorizacion Racks'!$D636)</f>
        <v>B9</v>
      </c>
      <c r="F636" s="7" t="str">
        <f t="shared" si="1"/>
        <v>12B9</v>
      </c>
      <c r="G636" s="37">
        <v>87870.0</v>
      </c>
      <c r="H636" s="7" t="str">
        <f>IFERROR(VLOOKUP(G636,'Consulta Stock'!$E$2:$G$5087,3,0),"")</f>
        <v>CHOCOLATES</v>
      </c>
      <c r="I636" s="7" t="str">
        <f>IFERROR(VLOOKUP('Sectorizacion Racks'!$G636,'Consulta Stock'!$E$2:$F$5447,2,FALSE),"")</f>
        <v>PRESTIGIO Countline Barra 12(16x35g)</v>
      </c>
      <c r="J636" s="37">
        <v>50.0</v>
      </c>
      <c r="K636" s="37"/>
      <c r="L636" s="41">
        <v>46419.0</v>
      </c>
      <c r="M636" s="7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 ht="15.75" customHeight="1">
      <c r="A637" s="42">
        <v>636.0</v>
      </c>
      <c r="B637" s="42">
        <v>12.0</v>
      </c>
      <c r="C637" s="42" t="s">
        <v>249</v>
      </c>
      <c r="D637" s="42">
        <f>IF(AND('Sectorizacion Racks'!$B637=B636,C636='Sectorizacion Racks'!$C637),D636+1,1)</f>
        <v>10</v>
      </c>
      <c r="E637" s="42" t="str">
        <f>+CONCATENATE('Sectorizacion Racks'!$C637,'Sectorizacion Racks'!$D637)</f>
        <v>B10</v>
      </c>
      <c r="F637" s="43" t="s">
        <v>5700</v>
      </c>
      <c r="G637" s="43"/>
      <c r="H637" s="42" t="str">
        <f>IFERROR(VLOOKUP(G637,'Consulta Stock'!$E$2:$G$5087,3,0),"")</f>
        <v/>
      </c>
      <c r="I637" s="42" t="str">
        <f>IFERROR(VLOOKUP('Sectorizacion Racks'!$G637,'Consulta Stock'!$E$2:$F$5447,2,FALSE),"")</f>
        <v/>
      </c>
      <c r="J637" s="43"/>
      <c r="K637" s="43"/>
      <c r="L637" s="44"/>
      <c r="M637" s="42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 ht="15.75" customHeight="1">
      <c r="A638" s="7">
        <v>637.0</v>
      </c>
      <c r="B638" s="7">
        <v>12.0</v>
      </c>
      <c r="C638" s="7" t="s">
        <v>249</v>
      </c>
      <c r="D638" s="7">
        <f>IF(AND('Sectorizacion Racks'!$B638=B637,C637='Sectorizacion Racks'!$C638),D637+1,1)</f>
        <v>11</v>
      </c>
      <c r="E638" s="7" t="str">
        <f>+CONCATENATE('Sectorizacion Racks'!$C638,'Sectorizacion Racks'!$D638)</f>
        <v>B11</v>
      </c>
      <c r="F638" s="7" t="str">
        <f t="shared" ref="F638:F784" si="2">+CONCATENATE(B638,C638,D638)</f>
        <v>12B11</v>
      </c>
      <c r="G638" s="37">
        <v>87870.0</v>
      </c>
      <c r="H638" s="7" t="str">
        <f>IFERROR(VLOOKUP(G638,'Consulta Stock'!$E$2:$G$5087,3,0),"")</f>
        <v>CHOCOLATES</v>
      </c>
      <c r="I638" s="7" t="str">
        <f>IFERROR(VLOOKUP('Sectorizacion Racks'!$G638,'Consulta Stock'!$E$2:$F$5447,2,FALSE),"")</f>
        <v>PRESTIGIO Countline Barra 12(16x35g)</v>
      </c>
      <c r="J638" s="37">
        <v>50.0</v>
      </c>
      <c r="K638" s="37"/>
      <c r="L638" s="41">
        <v>46478.0</v>
      </c>
      <c r="M638" s="7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 ht="15.75" customHeight="1">
      <c r="A639" s="42">
        <v>638.0</v>
      </c>
      <c r="B639" s="42">
        <v>12.0</v>
      </c>
      <c r="C639" s="42" t="s">
        <v>249</v>
      </c>
      <c r="D639" s="42">
        <f>IF(AND('Sectorizacion Racks'!$B639=B638,C638='Sectorizacion Racks'!$C639),D638+1,1)</f>
        <v>12</v>
      </c>
      <c r="E639" s="42" t="str">
        <f>+CONCATENATE('Sectorizacion Racks'!$C639,'Sectorizacion Racks'!$D639)</f>
        <v>B12</v>
      </c>
      <c r="F639" s="42" t="str">
        <f t="shared" si="2"/>
        <v>12B12</v>
      </c>
      <c r="G639" s="43">
        <v>87890.0</v>
      </c>
      <c r="H639" s="42" t="str">
        <f>IFERROR(VLOOKUP(G639,'Consulta Stock'!$E$2:$G$5087,3,0),"")</f>
        <v>CHOCOLATES</v>
      </c>
      <c r="I639" s="42" t="str">
        <f>IFERROR(VLOOKUP('Sectorizacion Racks'!$G639,'Consulta Stock'!$E$2:$F$5447,2,FALSE),"")</f>
        <v>SAHNE NUSS Choc Impulsivo 12(20x14g)</v>
      </c>
      <c r="J639" s="43">
        <v>80.0</v>
      </c>
      <c r="K639" s="43"/>
      <c r="L639" s="44">
        <v>46539.0</v>
      </c>
      <c r="M639" s="42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 ht="15.75" customHeight="1">
      <c r="A640" s="7">
        <v>639.0</v>
      </c>
      <c r="B640" s="7">
        <v>12.0</v>
      </c>
      <c r="C640" s="7" t="s">
        <v>249</v>
      </c>
      <c r="D640" s="7">
        <f>IF(AND('Sectorizacion Racks'!$B640=B639,C639='Sectorizacion Racks'!$C640),D639+1,1)</f>
        <v>13</v>
      </c>
      <c r="E640" s="7" t="str">
        <f>+CONCATENATE('Sectorizacion Racks'!$C640,'Sectorizacion Racks'!$D640)</f>
        <v>B13</v>
      </c>
      <c r="F640" s="7" t="str">
        <f t="shared" si="2"/>
        <v>12B13</v>
      </c>
      <c r="G640" s="37">
        <v>69350.0</v>
      </c>
      <c r="H640" s="7" t="str">
        <f>IFERROR(VLOOKUP(G640,'Consulta Stock'!$E$2:$G$5087,3,0),"")</f>
        <v>CHOCOLATES</v>
      </c>
      <c r="I640" s="7" t="str">
        <f>IFERROR(VLOOKUP('Sectorizacion Racks'!$G640,'Consulta Stock'!$E$2:$F$5447,2,FALSE),"")</f>
        <v>SUPER 8 Balls 12x105g</v>
      </c>
      <c r="J640" s="37">
        <v>75.0</v>
      </c>
      <c r="K640" s="37"/>
      <c r="L640" s="41">
        <v>46478.0</v>
      </c>
      <c r="M640" s="7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 ht="15.75" customHeight="1">
      <c r="A641" s="42">
        <v>640.0</v>
      </c>
      <c r="B641" s="42">
        <v>12.0</v>
      </c>
      <c r="C641" s="42" t="s">
        <v>249</v>
      </c>
      <c r="D641" s="42">
        <f>IF(AND('Sectorizacion Racks'!$B641=B640,C640='Sectorizacion Racks'!$C641),D640+1,1)</f>
        <v>14</v>
      </c>
      <c r="E641" s="42" t="str">
        <f>+CONCATENATE('Sectorizacion Racks'!$C641,'Sectorizacion Racks'!$D641)</f>
        <v>B14</v>
      </c>
      <c r="F641" s="42" t="str">
        <f t="shared" si="2"/>
        <v>12B14</v>
      </c>
      <c r="G641" s="43">
        <v>76730.0</v>
      </c>
      <c r="H641" s="42" t="str">
        <f>IFERROR(VLOOKUP(G641,'Consulta Stock'!$E$2:$G$5087,3,0),"")</f>
        <v>CHOCOLATES</v>
      </c>
      <c r="I641" s="42" t="str">
        <f>IFERROR(VLOOKUP('Sectorizacion Racks'!$G641,'Consulta Stock'!$E$2:$F$5447,2,FALSE),"")</f>
        <v>NESTLE ESPECIALIDADES Bombom 30x251g</v>
      </c>
      <c r="J641" s="43">
        <v>32.0</v>
      </c>
      <c r="K641" s="43"/>
      <c r="L641" s="44">
        <v>46419.0</v>
      </c>
      <c r="M641" s="42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 ht="15.75" customHeight="1">
      <c r="A642" s="7">
        <v>641.0</v>
      </c>
      <c r="B642" s="7">
        <v>12.0</v>
      </c>
      <c r="C642" s="7" t="s">
        <v>468</v>
      </c>
      <c r="D642" s="7">
        <f>IF(AND('Sectorizacion Racks'!$B642=B641,C641='Sectorizacion Racks'!$C642),D641+1,1)</f>
        <v>1</v>
      </c>
      <c r="E642" s="7" t="str">
        <f>+CONCATENATE('Sectorizacion Racks'!$C642,'Sectorizacion Racks'!$D642)</f>
        <v>C1</v>
      </c>
      <c r="F642" s="7" t="str">
        <f t="shared" si="2"/>
        <v>12C1</v>
      </c>
      <c r="G642" s="37">
        <v>69340.0</v>
      </c>
      <c r="H642" s="7" t="str">
        <f>IFERROR(VLOOKUP(G642,'Consulta Stock'!$E$2:$G$5087,3,0),"")</f>
        <v>CHOCOLATES</v>
      </c>
      <c r="I642" s="7" t="str">
        <f>IFERROR(VLOOKUP('Sectorizacion Racks'!$G642,'Consulta Stock'!$E$2:$F$5447,2,FALSE),"")</f>
        <v>CHOKITA Balls 12x105g</v>
      </c>
      <c r="J642" s="37">
        <v>75.0</v>
      </c>
      <c r="K642" s="37"/>
      <c r="L642" s="41">
        <v>46357.0</v>
      </c>
      <c r="M642" s="7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 ht="15.75" customHeight="1">
      <c r="A643" s="42">
        <v>642.0</v>
      </c>
      <c r="B643" s="42">
        <v>12.0</v>
      </c>
      <c r="C643" s="42" t="s">
        <v>468</v>
      </c>
      <c r="D643" s="42">
        <f>IF(AND('Sectorizacion Racks'!$B643=B642,C642='Sectorizacion Racks'!$C643),D642+1,1)</f>
        <v>2</v>
      </c>
      <c r="E643" s="42" t="str">
        <f>+CONCATENATE('Sectorizacion Racks'!$C643,'Sectorizacion Racks'!$D643)</f>
        <v>C2</v>
      </c>
      <c r="F643" s="42" t="str">
        <f t="shared" si="2"/>
        <v>12C2</v>
      </c>
      <c r="G643" s="43">
        <v>21082.0</v>
      </c>
      <c r="H643" s="42" t="str">
        <f>IFERROR(VLOOKUP(G643,'Consulta Stock'!$E$2:$G$5087,3,0),"")</f>
        <v>CHOCOLATES</v>
      </c>
      <c r="I643" s="42" t="str">
        <f>IFERROR(VLOOKUP('Sectorizacion Racks'!$G643,'Consulta Stock'!$E$2:$F$5447,2,FALSE),"")</f>
        <v>TRENCITOChocImpulsivoBar 12(20x14g) N1CL 12(20x14g)</v>
      </c>
      <c r="J643" s="43">
        <v>80.0</v>
      </c>
      <c r="K643" s="43"/>
      <c r="L643" s="44">
        <v>46844.0</v>
      </c>
      <c r="M643" s="42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 ht="15.75" customHeight="1">
      <c r="A644" s="7">
        <v>643.0</v>
      </c>
      <c r="B644" s="7">
        <v>12.0</v>
      </c>
      <c r="C644" s="7" t="s">
        <v>468</v>
      </c>
      <c r="D644" s="7">
        <f>IF(AND('Sectorizacion Racks'!$B644=B643,C643='Sectorizacion Racks'!$C644),D643+1,1)</f>
        <v>3</v>
      </c>
      <c r="E644" s="7" t="str">
        <f>+CONCATENATE('Sectorizacion Racks'!$C644,'Sectorizacion Racks'!$D644)</f>
        <v>C3</v>
      </c>
      <c r="F644" s="7" t="str">
        <f t="shared" si="2"/>
        <v>12C3</v>
      </c>
      <c r="G644" s="37"/>
      <c r="H644" s="7" t="str">
        <f>IFERROR(VLOOKUP(G644,'Consulta Stock'!$E$2:$G$5087,3,0),"")</f>
        <v/>
      </c>
      <c r="I644" s="7" t="str">
        <f>IFERROR(VLOOKUP('Sectorizacion Racks'!$G644,'Consulta Stock'!$E$2:$F$5447,2,FALSE),"")</f>
        <v/>
      </c>
      <c r="J644" s="37"/>
      <c r="K644" s="37"/>
      <c r="L644" s="41"/>
      <c r="M644" s="7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 ht="15.75" customHeight="1">
      <c r="A645" s="42">
        <v>644.0</v>
      </c>
      <c r="B645" s="42">
        <v>12.0</v>
      </c>
      <c r="C645" s="42" t="s">
        <v>468</v>
      </c>
      <c r="D645" s="42">
        <f>IF(AND('Sectorizacion Racks'!$B645=B644,C644='Sectorizacion Racks'!$C645),D644+1,1)</f>
        <v>4</v>
      </c>
      <c r="E645" s="42" t="str">
        <f>+CONCATENATE('Sectorizacion Racks'!$C645,'Sectorizacion Racks'!$D645)</f>
        <v>C4</v>
      </c>
      <c r="F645" s="42" t="str">
        <f t="shared" si="2"/>
        <v>12C4</v>
      </c>
      <c r="G645" s="43">
        <v>62950.0</v>
      </c>
      <c r="H645" s="42" t="str">
        <f>IFERROR(VLOOKUP(G645,'Consulta Stock'!$E$2:$G$5087,3,0),"")</f>
        <v>GALLETAS</v>
      </c>
      <c r="I645" s="42" t="str">
        <f>IFERROR(VLOOKUP('Sectorizacion Racks'!$G645,'Consulta Stock'!$E$2:$F$5447,2,FALSE),"")</f>
        <v>NESTLE MCKAY MARAVILLA Gall Paquete 30x120g</v>
      </c>
      <c r="J645" s="43">
        <v>72.0</v>
      </c>
      <c r="K645" s="43"/>
      <c r="L645" s="44">
        <v>46478.0</v>
      </c>
      <c r="M645" s="42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 ht="15.75" customHeight="1">
      <c r="A646" s="7">
        <v>645.0</v>
      </c>
      <c r="B646" s="7">
        <v>12.0</v>
      </c>
      <c r="C646" s="7" t="s">
        <v>468</v>
      </c>
      <c r="D646" s="7">
        <f>IF(AND('Sectorizacion Racks'!$B646=B645,C645='Sectorizacion Racks'!$C646),D645+1,1)</f>
        <v>5</v>
      </c>
      <c r="E646" s="7" t="str">
        <f>+CONCATENATE('Sectorizacion Racks'!$C646,'Sectorizacion Racks'!$D646)</f>
        <v>C5</v>
      </c>
      <c r="F646" s="7" t="str">
        <f t="shared" si="2"/>
        <v>12C5</v>
      </c>
      <c r="G646" s="37">
        <v>21082.0</v>
      </c>
      <c r="H646" s="7" t="str">
        <f>IFERROR(VLOOKUP(G646,'Consulta Stock'!$E$2:$G$5087,3,0),"")</f>
        <v>CHOCOLATES</v>
      </c>
      <c r="I646" s="7" t="str">
        <f>IFERROR(VLOOKUP('Sectorizacion Racks'!$G646,'Consulta Stock'!$E$2:$F$5447,2,FALSE),"")</f>
        <v>TRENCITOChocImpulsivoBar 12(20x14g) N1CL 12(20x14g)</v>
      </c>
      <c r="J646" s="37">
        <v>80.0</v>
      </c>
      <c r="K646" s="37"/>
      <c r="L646" s="41">
        <v>46844.0</v>
      </c>
      <c r="M646" s="7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 ht="15.75" customHeight="1">
      <c r="A647" s="42">
        <v>646.0</v>
      </c>
      <c r="B647" s="42">
        <v>12.0</v>
      </c>
      <c r="C647" s="42" t="s">
        <v>468</v>
      </c>
      <c r="D647" s="42">
        <f>IF(AND('Sectorizacion Racks'!$B647=B646,C646='Sectorizacion Racks'!$C647),D646+1,1)</f>
        <v>6</v>
      </c>
      <c r="E647" s="42" t="str">
        <f>+CONCATENATE('Sectorizacion Racks'!$C647,'Sectorizacion Racks'!$D647)</f>
        <v>C6</v>
      </c>
      <c r="F647" s="42" t="str">
        <f t="shared" si="2"/>
        <v>12C6</v>
      </c>
      <c r="G647" s="43">
        <v>20860.0</v>
      </c>
      <c r="H647" s="42" t="str">
        <f>IFERROR(VLOOKUP(G647,'Consulta Stock'!$E$2:$G$5087,3,0),"")</f>
        <v>CHOCOLATES</v>
      </c>
      <c r="I647" s="42" t="str">
        <f>IFERROR(VLOOKUP('Sectorizacion Racks'!$G647,'Consulta Stock'!$E$2:$F$5447,2,FALSE),"")</f>
        <v>Chocolate SAHNE NUSS Barra 8(30x30g)</v>
      </c>
      <c r="J647" s="43">
        <v>400.0</v>
      </c>
      <c r="K647" s="43"/>
      <c r="L647" s="44">
        <v>46631.0</v>
      </c>
      <c r="M647" s="42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 ht="15.75" customHeight="1">
      <c r="A648" s="7">
        <v>647.0</v>
      </c>
      <c r="B648" s="7">
        <v>12.0</v>
      </c>
      <c r="C648" s="7" t="s">
        <v>468</v>
      </c>
      <c r="D648" s="7">
        <f>IF(AND('Sectorizacion Racks'!$B648=B647,C647='Sectorizacion Racks'!$C648),D647+1,1)</f>
        <v>7</v>
      </c>
      <c r="E648" s="7" t="str">
        <f>+CONCATENATE('Sectorizacion Racks'!$C648,'Sectorizacion Racks'!$D648)</f>
        <v>C7</v>
      </c>
      <c r="F648" s="7" t="str">
        <f t="shared" si="2"/>
        <v>12C7</v>
      </c>
      <c r="G648" s="37">
        <v>59010.0</v>
      </c>
      <c r="H648" s="7" t="str">
        <f>IFERROR(VLOOKUP(G648,'Consulta Stock'!$E$2:$G$5087,3,0),"")</f>
        <v>GALLETAS</v>
      </c>
      <c r="I648" s="7" t="str">
        <f>IFERROR(VLOOKUP('Sectorizacion Racks'!$G648,'Consulta Stock'!$E$2:$F$5447,2,FALSE),"")</f>
        <v>Galleta GRILL Clasica 12x140g</v>
      </c>
      <c r="J648" s="37">
        <v>54.0</v>
      </c>
      <c r="K648" s="37"/>
      <c r="L648" s="41">
        <v>46447.0</v>
      </c>
      <c r="M648" s="7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 ht="15.75" customHeight="1">
      <c r="A649" s="42">
        <v>648.0</v>
      </c>
      <c r="B649" s="42">
        <v>12.0</v>
      </c>
      <c r="C649" s="42" t="s">
        <v>468</v>
      </c>
      <c r="D649" s="42">
        <f>IF(AND('Sectorizacion Racks'!$B649=B648,C648='Sectorizacion Racks'!$C649),D648+1,1)</f>
        <v>8</v>
      </c>
      <c r="E649" s="42" t="str">
        <f>+CONCATENATE('Sectorizacion Racks'!$C649,'Sectorizacion Racks'!$D649)</f>
        <v>C8</v>
      </c>
      <c r="F649" s="42" t="str">
        <f t="shared" si="2"/>
        <v>12C8</v>
      </c>
      <c r="G649" s="43">
        <v>59010.0</v>
      </c>
      <c r="H649" s="42" t="str">
        <f>IFERROR(VLOOKUP(G649,'Consulta Stock'!$E$2:$G$5087,3,0),"")</f>
        <v>GALLETAS</v>
      </c>
      <c r="I649" s="42" t="str">
        <f>IFERROR(VLOOKUP('Sectorizacion Racks'!$G649,'Consulta Stock'!$E$2:$F$5447,2,FALSE),"")</f>
        <v>Galleta GRILL Clasica 12x140g</v>
      </c>
      <c r="J649" s="43">
        <v>54.0</v>
      </c>
      <c r="K649" s="43"/>
      <c r="L649" s="44">
        <v>46447.0</v>
      </c>
      <c r="M649" s="42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 ht="15.75" customHeight="1">
      <c r="A650" s="7">
        <v>649.0</v>
      </c>
      <c r="B650" s="7">
        <v>12.0</v>
      </c>
      <c r="C650" s="7" t="s">
        <v>468</v>
      </c>
      <c r="D650" s="7">
        <f>IF(AND('Sectorizacion Racks'!$B650=B649,C649='Sectorizacion Racks'!$C650),D649+1,1)</f>
        <v>9</v>
      </c>
      <c r="E650" s="7" t="str">
        <f>+CONCATENATE('Sectorizacion Racks'!$C650,'Sectorizacion Racks'!$D650)</f>
        <v>C9</v>
      </c>
      <c r="F650" s="7" t="str">
        <f t="shared" si="2"/>
        <v>12C9</v>
      </c>
      <c r="G650" s="37">
        <v>36330.0</v>
      </c>
      <c r="H650" s="7" t="str">
        <f>IFERROR(VLOOKUP(G650,'Consulta Stock'!$E$2:$G$5087,3,0),"")</f>
        <v>GALLETAS</v>
      </c>
      <c r="I650" s="7" t="str">
        <f>IFERROR(VLOOKUP('Sectorizacion Racks'!$G650,'Consulta Stock'!$E$2:$F$5447,2,FALSE),"")</f>
        <v>MCKAY Museo Retro 14x150g CL 14x150g</v>
      </c>
      <c r="J650" s="37">
        <v>54.0</v>
      </c>
      <c r="K650" s="37"/>
      <c r="L650" s="41">
        <v>46419.0</v>
      </c>
      <c r="M650" s="7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 ht="15.75" customHeight="1">
      <c r="A651" s="42">
        <v>650.0</v>
      </c>
      <c r="B651" s="42">
        <v>12.0</v>
      </c>
      <c r="C651" s="42" t="s">
        <v>468</v>
      </c>
      <c r="D651" s="42">
        <f>IF(AND('Sectorizacion Racks'!$B651=B650,C650='Sectorizacion Racks'!$C651),D650+1,1)</f>
        <v>10</v>
      </c>
      <c r="E651" s="42" t="str">
        <f>+CONCATENATE('Sectorizacion Racks'!$C651,'Sectorizacion Racks'!$D651)</f>
        <v>C10</v>
      </c>
      <c r="F651" s="42" t="str">
        <f t="shared" si="2"/>
        <v>12C10</v>
      </c>
      <c r="G651" s="43">
        <v>36330.0</v>
      </c>
      <c r="H651" s="42" t="str">
        <f>IFERROR(VLOOKUP(G651,'Consulta Stock'!$E$2:$G$5087,3,0),"")</f>
        <v>GALLETAS</v>
      </c>
      <c r="I651" s="42" t="str">
        <f>IFERROR(VLOOKUP('Sectorizacion Racks'!$G651,'Consulta Stock'!$E$2:$F$5447,2,FALSE),"")</f>
        <v>MCKAY Museo Retro 14x150g CL 14x150g</v>
      </c>
      <c r="J651" s="43">
        <v>54.0</v>
      </c>
      <c r="K651" s="43"/>
      <c r="L651" s="44">
        <v>46419.0</v>
      </c>
      <c r="M651" s="42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 ht="15.75" customHeight="1">
      <c r="A652" s="7">
        <v>651.0</v>
      </c>
      <c r="B652" s="7">
        <v>12.0</v>
      </c>
      <c r="C652" s="7" t="s">
        <v>468</v>
      </c>
      <c r="D652" s="7">
        <f>IF(AND('Sectorizacion Racks'!$B652=B651,C651='Sectorizacion Racks'!$C652),D651+1,1)</f>
        <v>11</v>
      </c>
      <c r="E652" s="7" t="str">
        <f>+CONCATENATE('Sectorizacion Racks'!$C652,'Sectorizacion Racks'!$D652)</f>
        <v>C11</v>
      </c>
      <c r="F652" s="7" t="str">
        <f t="shared" si="2"/>
        <v>12C11</v>
      </c>
      <c r="G652" s="37">
        <v>41120.0</v>
      </c>
      <c r="H652" s="7" t="str">
        <f>IFERROR(VLOOKUP(G652,'Consulta Stock'!$E$2:$G$5087,3,0),"")</f>
        <v>GALLETAS</v>
      </c>
      <c r="I652" s="7" t="str">
        <f>IFERROR(VLOOKUP('Sectorizacion Racks'!$G652,'Consulta Stock'!$E$2:$F$5447,2,FALSE),"")</f>
        <v>Galleta chip KUKY ChipChipers 20 x 190grs</v>
      </c>
      <c r="J652" s="37">
        <v>60.0</v>
      </c>
      <c r="K652" s="37"/>
      <c r="L652" s="41">
        <v>46478.0</v>
      </c>
      <c r="M652" s="7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 ht="15.75" customHeight="1">
      <c r="A653" s="42">
        <v>652.0</v>
      </c>
      <c r="B653" s="42">
        <v>12.0</v>
      </c>
      <c r="C653" s="42" t="s">
        <v>468</v>
      </c>
      <c r="D653" s="42">
        <f>IF(AND('Sectorizacion Racks'!$B653=B652,C652='Sectorizacion Racks'!$C653),D652+1,1)</f>
        <v>12</v>
      </c>
      <c r="E653" s="42" t="str">
        <f>+CONCATENATE('Sectorizacion Racks'!$C653,'Sectorizacion Racks'!$D653)</f>
        <v>C12</v>
      </c>
      <c r="F653" s="42" t="str">
        <f t="shared" si="2"/>
        <v>12C12</v>
      </c>
      <c r="G653" s="43">
        <v>81600.0</v>
      </c>
      <c r="H653" s="42" t="str">
        <f>IFERROR(VLOOKUP(G653,'Consulta Stock'!$E$2:$G$5087,3,0),"")</f>
        <v>GALLETAS</v>
      </c>
      <c r="I653" s="42" t="str">
        <f>IFERROR(VLOOKUP('Sectorizacion Racks'!$G653,'Consulta Stock'!$E$2:$F$5447,2,FALSE),"")</f>
        <v>Galletas MCKAY Soda Light 20 x 180 GRM</v>
      </c>
      <c r="J653" s="43">
        <v>48.0</v>
      </c>
      <c r="K653" s="43"/>
      <c r="L653" s="44">
        <v>46478.0</v>
      </c>
      <c r="M653" s="42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 ht="15.75" customHeight="1">
      <c r="A654" s="7">
        <v>653.0</v>
      </c>
      <c r="B654" s="7">
        <v>12.0</v>
      </c>
      <c r="C654" s="7" t="s">
        <v>468</v>
      </c>
      <c r="D654" s="7">
        <f>IF(AND('Sectorizacion Racks'!$B654=B653,C653='Sectorizacion Racks'!$C654),D653+1,1)</f>
        <v>13</v>
      </c>
      <c r="E654" s="7" t="str">
        <f>+CONCATENATE('Sectorizacion Racks'!$C654,'Sectorizacion Racks'!$D654)</f>
        <v>C13</v>
      </c>
      <c r="F654" s="7" t="str">
        <f t="shared" si="2"/>
        <v>12C13</v>
      </c>
      <c r="G654" s="37">
        <v>59270.0</v>
      </c>
      <c r="H654" s="7" t="str">
        <f>IFERROR(VLOOKUP(G654,'Consulta Stock'!$E$2:$G$5087,3,0),"")</f>
        <v>CHOCOLATES</v>
      </c>
      <c r="I654" s="7" t="str">
        <f>IFERROR(VLOOKUP('Sectorizacion Racks'!$G654,'Consulta Stock'!$E$2:$F$5447,2,FALSE),"")</f>
        <v>TRENCITO Bandeja Huevito N1 34x125gCL</v>
      </c>
      <c r="J654" s="37">
        <v>42.0</v>
      </c>
      <c r="K654" s="37"/>
      <c r="L654" s="41">
        <v>46478.0</v>
      </c>
      <c r="M654" s="7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 ht="15.75" customHeight="1">
      <c r="A655" s="42">
        <v>654.0</v>
      </c>
      <c r="B655" s="42">
        <v>12.0</v>
      </c>
      <c r="C655" s="42" t="s">
        <v>468</v>
      </c>
      <c r="D655" s="42">
        <f>IF(AND('Sectorizacion Racks'!$B655=B654,C654='Sectorizacion Racks'!$C655),D654+1,1)</f>
        <v>14</v>
      </c>
      <c r="E655" s="42" t="str">
        <f>+CONCATENATE('Sectorizacion Racks'!$C655,'Sectorizacion Racks'!$D655)</f>
        <v>C14</v>
      </c>
      <c r="F655" s="42" t="str">
        <f t="shared" si="2"/>
        <v>12C14</v>
      </c>
      <c r="G655" s="43">
        <v>41120.0</v>
      </c>
      <c r="H655" s="42" t="str">
        <f>IFERROR(VLOOKUP(G655,'Consulta Stock'!$E$2:$G$5087,3,0),"")</f>
        <v>GALLETAS</v>
      </c>
      <c r="I655" s="42" t="str">
        <f>IFERROR(VLOOKUP('Sectorizacion Racks'!$G655,'Consulta Stock'!$E$2:$F$5447,2,FALSE),"")</f>
        <v>Galleta chip KUKY ChipChipers 20 x 190grs</v>
      </c>
      <c r="J655" s="43">
        <v>60.0</v>
      </c>
      <c r="K655" s="43"/>
      <c r="L655" s="44">
        <v>46419.0</v>
      </c>
      <c r="M655" s="42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 ht="15.75" customHeight="1">
      <c r="A656" s="7">
        <v>655.0</v>
      </c>
      <c r="B656" s="7">
        <v>13.0</v>
      </c>
      <c r="C656" s="7" t="s">
        <v>18</v>
      </c>
      <c r="D656" s="7">
        <f>IF(AND('Sectorizacion Racks'!$B656=B655,C655='Sectorizacion Racks'!$C656),D655+1,1)</f>
        <v>1</v>
      </c>
      <c r="E656" s="7" t="str">
        <f>+CONCATENATE('Sectorizacion Racks'!$C656,'Sectorizacion Racks'!$D656)</f>
        <v>A1</v>
      </c>
      <c r="F656" s="7" t="str">
        <f t="shared" si="2"/>
        <v>13A1</v>
      </c>
      <c r="G656" s="37">
        <v>7572.0</v>
      </c>
      <c r="H656" s="7" t="str">
        <f>IFERROR(VLOOKUP(G656,'Consulta Stock'!$E$2:$G$5087,3,0),"")</f>
        <v>CHOCOLATES</v>
      </c>
      <c r="I656" s="7" t="str">
        <f>IFERROR(VLOOKUP('Sectorizacion Racks'!$G656,'Consulta Stock'!$E$2:$F$5447,2,FALSE),"")</f>
        <v>TRENCITO Chocolate Barra 8(30x24g) N1 CL 8(30x24g)</v>
      </c>
      <c r="J656" s="37">
        <v>60.0</v>
      </c>
      <c r="K656" s="37"/>
      <c r="L656" s="41">
        <v>46844.0</v>
      </c>
      <c r="M656" s="7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 ht="15.75" customHeight="1">
      <c r="A657" s="42">
        <v>656.0</v>
      </c>
      <c r="B657" s="42">
        <v>13.0</v>
      </c>
      <c r="C657" s="42" t="s">
        <v>18</v>
      </c>
      <c r="D657" s="42">
        <f>IF(AND('Sectorizacion Racks'!$B657=B656,C656='Sectorizacion Racks'!$C657),D656+1,1)</f>
        <v>2</v>
      </c>
      <c r="E657" s="42" t="str">
        <f>+CONCATENATE('Sectorizacion Racks'!$C657,'Sectorizacion Racks'!$D657)</f>
        <v>A2</v>
      </c>
      <c r="F657" s="42" t="str">
        <f t="shared" si="2"/>
        <v>13A2</v>
      </c>
      <c r="G657" s="43">
        <v>7572.0</v>
      </c>
      <c r="H657" s="42" t="str">
        <f>IFERROR(VLOOKUP(G657,'Consulta Stock'!$E$2:$G$5087,3,0),"")</f>
        <v>CHOCOLATES</v>
      </c>
      <c r="I657" s="42" t="str">
        <f>IFERROR(VLOOKUP('Sectorizacion Racks'!$G657,'Consulta Stock'!$E$2:$F$5447,2,FALSE),"")</f>
        <v>TRENCITO Chocolate Barra 8(30x24g) N1 CL 8(30x24g)</v>
      </c>
      <c r="J657" s="43">
        <v>60.0</v>
      </c>
      <c r="K657" s="43"/>
      <c r="L657" s="44">
        <v>46844.0</v>
      </c>
      <c r="M657" s="42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 ht="15.75" customHeight="1">
      <c r="A658" s="7">
        <v>657.0</v>
      </c>
      <c r="B658" s="7">
        <v>13.0</v>
      </c>
      <c r="C658" s="7" t="s">
        <v>18</v>
      </c>
      <c r="D658" s="7">
        <f>IF(AND('Sectorizacion Racks'!$B658=B657,C657='Sectorizacion Racks'!$C658),D657+1,1)</f>
        <v>3</v>
      </c>
      <c r="E658" s="7" t="str">
        <f>+CONCATENATE('Sectorizacion Racks'!$C658,'Sectorizacion Racks'!$D658)</f>
        <v>A3</v>
      </c>
      <c r="F658" s="7" t="str">
        <f t="shared" si="2"/>
        <v>13A3</v>
      </c>
      <c r="G658" s="37">
        <v>7572.0</v>
      </c>
      <c r="H658" s="7" t="str">
        <f>IFERROR(VLOOKUP(G658,'Consulta Stock'!$E$2:$G$5087,3,0),"")</f>
        <v>CHOCOLATES</v>
      </c>
      <c r="I658" s="7" t="str">
        <f>IFERROR(VLOOKUP('Sectorizacion Racks'!$G658,'Consulta Stock'!$E$2:$F$5447,2,FALSE),"")</f>
        <v>TRENCITO Chocolate Barra 8(30x24g) N1 CL 8(30x24g)</v>
      </c>
      <c r="J658" s="37">
        <v>60.0</v>
      </c>
      <c r="K658" s="37"/>
      <c r="L658" s="41">
        <v>46753.0</v>
      </c>
      <c r="M658" s="7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 ht="15.75" customHeight="1">
      <c r="A659" s="42">
        <v>658.0</v>
      </c>
      <c r="B659" s="42">
        <v>13.0</v>
      </c>
      <c r="C659" s="42" t="s">
        <v>18</v>
      </c>
      <c r="D659" s="42">
        <f>IF(AND('Sectorizacion Racks'!$B659=B658,C658='Sectorizacion Racks'!$C659),D658+1,1)</f>
        <v>4</v>
      </c>
      <c r="E659" s="42" t="str">
        <f>+CONCATENATE('Sectorizacion Racks'!$C659,'Sectorizacion Racks'!$D659)</f>
        <v>A4</v>
      </c>
      <c r="F659" s="42" t="str">
        <f t="shared" si="2"/>
        <v>13A4</v>
      </c>
      <c r="G659" s="43">
        <v>7572.0</v>
      </c>
      <c r="H659" s="42" t="str">
        <f>IFERROR(VLOOKUP(G659,'Consulta Stock'!$E$2:$G$5087,3,0),"")</f>
        <v>CHOCOLATES</v>
      </c>
      <c r="I659" s="42" t="str">
        <f>IFERROR(VLOOKUP('Sectorizacion Racks'!$G659,'Consulta Stock'!$E$2:$F$5447,2,FALSE),"")</f>
        <v>TRENCITO Chocolate Barra 8(30x24g) N1 CL 8(30x24g)</v>
      </c>
      <c r="J659" s="43">
        <v>60.0</v>
      </c>
      <c r="K659" s="43"/>
      <c r="L659" s="44">
        <v>46753.0</v>
      </c>
      <c r="M659" s="42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 ht="15.75" customHeight="1">
      <c r="A660" s="7">
        <v>659.0</v>
      </c>
      <c r="B660" s="7">
        <v>13.0</v>
      </c>
      <c r="C660" s="7" t="s">
        <v>249</v>
      </c>
      <c r="D660" s="7">
        <f>IF(AND('Sectorizacion Racks'!$B660=B659,C659='Sectorizacion Racks'!$C660),D659+1,1)</f>
        <v>1</v>
      </c>
      <c r="E660" s="7" t="str">
        <f>+CONCATENATE('Sectorizacion Racks'!$C660,'Sectorizacion Racks'!$D660)</f>
        <v>B1</v>
      </c>
      <c r="F660" s="7" t="str">
        <f t="shared" si="2"/>
        <v>13B1</v>
      </c>
      <c r="G660" s="37">
        <v>7572.0</v>
      </c>
      <c r="H660" s="7" t="str">
        <f>IFERROR(VLOOKUP(G660,'Consulta Stock'!$E$2:$G$5087,3,0),"")</f>
        <v>CHOCOLATES</v>
      </c>
      <c r="I660" s="7" t="str">
        <f>IFERROR(VLOOKUP('Sectorizacion Racks'!$G660,'Consulta Stock'!$E$2:$F$5447,2,FALSE),"")</f>
        <v>TRENCITO Chocolate Barra 8(30x24g) N1 CL 8(30x24g)</v>
      </c>
      <c r="J660" s="37">
        <v>60.0</v>
      </c>
      <c r="K660" s="37"/>
      <c r="L660" s="41">
        <v>46661.0</v>
      </c>
      <c r="M660" s="7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 ht="15.75" customHeight="1">
      <c r="A661" s="42">
        <v>660.0</v>
      </c>
      <c r="B661" s="42">
        <v>13.0</v>
      </c>
      <c r="C661" s="42" t="s">
        <v>249</v>
      </c>
      <c r="D661" s="42">
        <f>IF(AND('Sectorizacion Racks'!$B661=B660,C660='Sectorizacion Racks'!$C661),D660+1,1)</f>
        <v>2</v>
      </c>
      <c r="E661" s="42" t="str">
        <f>+CONCATENATE('Sectorizacion Racks'!$C661,'Sectorizacion Racks'!$D661)</f>
        <v>B2</v>
      </c>
      <c r="F661" s="42" t="str">
        <f t="shared" si="2"/>
        <v>13B2</v>
      </c>
      <c r="G661" s="43">
        <v>7572.0</v>
      </c>
      <c r="H661" s="42" t="str">
        <f>IFERROR(VLOOKUP(G661,'Consulta Stock'!$E$2:$G$5087,3,0),"")</f>
        <v>CHOCOLATES</v>
      </c>
      <c r="I661" s="42" t="str">
        <f>IFERROR(VLOOKUP('Sectorizacion Racks'!$G661,'Consulta Stock'!$E$2:$F$5447,2,FALSE),"")</f>
        <v>TRENCITO Chocolate Barra 8(30x24g) N1 CL 8(30x24g)</v>
      </c>
      <c r="J661" s="43">
        <v>60.0</v>
      </c>
      <c r="K661" s="43"/>
      <c r="L661" s="44">
        <v>46661.0</v>
      </c>
      <c r="M661" s="42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 ht="15.75" customHeight="1">
      <c r="A662" s="7">
        <v>661.0</v>
      </c>
      <c r="B662" s="7">
        <v>13.0</v>
      </c>
      <c r="C662" s="7" t="s">
        <v>249</v>
      </c>
      <c r="D662" s="7">
        <f>IF(AND('Sectorizacion Racks'!$B662=B661,C661='Sectorizacion Racks'!$C662),D661+1,1)</f>
        <v>3</v>
      </c>
      <c r="E662" s="7" t="str">
        <f>+CONCATENATE('Sectorizacion Racks'!$C662,'Sectorizacion Racks'!$D662)</f>
        <v>B3</v>
      </c>
      <c r="F662" s="7" t="str">
        <f t="shared" si="2"/>
        <v>13B3</v>
      </c>
      <c r="G662" s="37">
        <v>7572.0</v>
      </c>
      <c r="H662" s="7" t="str">
        <f>IFERROR(VLOOKUP(G662,'Consulta Stock'!$E$2:$G$5087,3,0),"")</f>
        <v>CHOCOLATES</v>
      </c>
      <c r="I662" s="7" t="str">
        <f>IFERROR(VLOOKUP('Sectorizacion Racks'!$G662,'Consulta Stock'!$E$2:$F$5447,2,FALSE),"")</f>
        <v>TRENCITO Chocolate Barra 8(30x24g) N1 CL 8(30x24g)</v>
      </c>
      <c r="J662" s="37">
        <v>60.0</v>
      </c>
      <c r="K662" s="37"/>
      <c r="L662" s="41">
        <v>46753.0</v>
      </c>
      <c r="M662" s="7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 ht="15.75" customHeight="1">
      <c r="A663" s="42">
        <v>662.0</v>
      </c>
      <c r="B663" s="42">
        <v>13.0</v>
      </c>
      <c r="C663" s="42" t="s">
        <v>249</v>
      </c>
      <c r="D663" s="42">
        <f>IF(AND('Sectorizacion Racks'!$B663=B662,C662='Sectorizacion Racks'!$C663),D662+1,1)</f>
        <v>4</v>
      </c>
      <c r="E663" s="42" t="str">
        <f>+CONCATENATE('Sectorizacion Racks'!$C663,'Sectorizacion Racks'!$D663)</f>
        <v>B4</v>
      </c>
      <c r="F663" s="42" t="str">
        <f t="shared" si="2"/>
        <v>13B4</v>
      </c>
      <c r="G663" s="43">
        <v>95190.0</v>
      </c>
      <c r="H663" s="42" t="str">
        <f>IFERROR(VLOOKUP(G663,'Consulta Stock'!$E$2:$G$5087,3,0),"")</f>
        <v>CHOCOLATES</v>
      </c>
      <c r="I663" s="42" t="str">
        <f>IFERROR(VLOOKUP('Sectorizacion Racks'!$G663,'Consulta Stock'!$E$2:$F$5447,2,FALSE),"")</f>
        <v>TRENCITO Chocolate Bar PDQ 1260x150g CL</v>
      </c>
      <c r="J663" s="43">
        <v>2.0</v>
      </c>
      <c r="K663" s="43"/>
      <c r="L663" s="44">
        <v>46692.0</v>
      </c>
      <c r="M663" s="42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 ht="15.75" customHeight="1">
      <c r="A664" s="7">
        <v>663.0</v>
      </c>
      <c r="B664" s="7">
        <v>13.0</v>
      </c>
      <c r="C664" s="7" t="s">
        <v>468</v>
      </c>
      <c r="D664" s="7">
        <f>IF(AND('Sectorizacion Racks'!$B664=B663,C663='Sectorizacion Racks'!$C664),D663+1,1)</f>
        <v>1</v>
      </c>
      <c r="E664" s="7" t="str">
        <f>+CONCATENATE('Sectorizacion Racks'!$C664,'Sectorizacion Racks'!$D664)</f>
        <v>C1</v>
      </c>
      <c r="F664" s="7" t="str">
        <f t="shared" si="2"/>
        <v>13C1</v>
      </c>
      <c r="G664" s="37"/>
      <c r="H664" s="7" t="str">
        <f>IFERROR(VLOOKUP(G664,'Consulta Stock'!$E$2:$G$5087,3,0),"")</f>
        <v/>
      </c>
      <c r="I664" s="7" t="str">
        <f>IFERROR(VLOOKUP('Sectorizacion Racks'!$G664,'Consulta Stock'!$E$2:$F$5447,2,FALSE),"")</f>
        <v/>
      </c>
      <c r="J664" s="37"/>
      <c r="K664" s="37"/>
      <c r="L664" s="41"/>
      <c r="M664" s="7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 ht="15.75" customHeight="1">
      <c r="A665" s="42">
        <v>664.0</v>
      </c>
      <c r="B665" s="42">
        <v>13.0</v>
      </c>
      <c r="C665" s="42" t="s">
        <v>468</v>
      </c>
      <c r="D665" s="42">
        <f>IF(AND('Sectorizacion Racks'!$B665=B664,C664='Sectorizacion Racks'!$C665),D664+1,1)</f>
        <v>2</v>
      </c>
      <c r="E665" s="42" t="str">
        <f>+CONCATENATE('Sectorizacion Racks'!$C665,'Sectorizacion Racks'!$D665)</f>
        <v>C2</v>
      </c>
      <c r="F665" s="42" t="str">
        <f t="shared" si="2"/>
        <v>13C2</v>
      </c>
      <c r="G665" s="43">
        <v>96770.0</v>
      </c>
      <c r="H665" s="42" t="str">
        <f>IFERROR(VLOOKUP(G665,'Consulta Stock'!$E$2:$G$5087,3,0),"")</f>
        <v>CHOCOLATES</v>
      </c>
      <c r="I665" s="42" t="str">
        <f>IFERROR(VLOOKUP('Sectorizacion Racks'!$G665,'Consulta Stock'!$E$2:$F$5447,2,FALSE),"")</f>
        <v>TRENCITO Bandeja Huevitos 22x255g CL</v>
      </c>
      <c r="J665" s="43">
        <v>42.0</v>
      </c>
      <c r="K665" s="43"/>
      <c r="L665" s="44">
        <v>46600.0</v>
      </c>
      <c r="M665" s="42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 ht="15.75" customHeight="1">
      <c r="A666" s="7">
        <v>665.0</v>
      </c>
      <c r="B666" s="7">
        <v>13.0</v>
      </c>
      <c r="C666" s="7" t="s">
        <v>468</v>
      </c>
      <c r="D666" s="7">
        <f>IF(AND('Sectorizacion Racks'!$B666=B665,C665='Sectorizacion Racks'!$C666),D665+1,1)</f>
        <v>3</v>
      </c>
      <c r="E666" s="7" t="str">
        <f>+CONCATENATE('Sectorizacion Racks'!$C666,'Sectorizacion Racks'!$D666)</f>
        <v>C3</v>
      </c>
      <c r="F666" s="7" t="str">
        <f t="shared" si="2"/>
        <v>13C3</v>
      </c>
      <c r="G666" s="37">
        <v>96770.0</v>
      </c>
      <c r="H666" s="7" t="str">
        <f>IFERROR(VLOOKUP(G666,'Consulta Stock'!$E$2:$G$5087,3,0),"")</f>
        <v>CHOCOLATES</v>
      </c>
      <c r="I666" s="7" t="str">
        <f>IFERROR(VLOOKUP('Sectorizacion Racks'!$G666,'Consulta Stock'!$E$2:$F$5447,2,FALSE),"")</f>
        <v>TRENCITO Bandeja Huevitos 22x255g CL</v>
      </c>
      <c r="J666" s="37">
        <v>42.0</v>
      </c>
      <c r="K666" s="37"/>
      <c r="L666" s="41">
        <v>46600.0</v>
      </c>
      <c r="M666" s="7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 ht="15.75" customHeight="1">
      <c r="A667" s="42">
        <v>666.0</v>
      </c>
      <c r="B667" s="42">
        <v>13.0</v>
      </c>
      <c r="C667" s="42" t="s">
        <v>468</v>
      </c>
      <c r="D667" s="42">
        <f>IF(AND('Sectorizacion Racks'!$B667=B666,C666='Sectorizacion Racks'!$C667),D666+1,1)</f>
        <v>4</v>
      </c>
      <c r="E667" s="42" t="str">
        <f>+CONCATENATE('Sectorizacion Racks'!$C667,'Sectorizacion Racks'!$D667)</f>
        <v>C4</v>
      </c>
      <c r="F667" s="42" t="str">
        <f t="shared" si="2"/>
        <v>13C4</v>
      </c>
      <c r="G667" s="43">
        <v>59270.0</v>
      </c>
      <c r="H667" s="42" t="str">
        <f>IFERROR(VLOOKUP(G667,'Consulta Stock'!$E$2:$G$5087,3,0),"")</f>
        <v>CHOCOLATES</v>
      </c>
      <c r="I667" s="42" t="str">
        <f>IFERROR(VLOOKUP('Sectorizacion Racks'!$G667,'Consulta Stock'!$E$2:$F$5447,2,FALSE),"")</f>
        <v>TRENCITO Bandeja Huevito N1 34x125gCL</v>
      </c>
      <c r="J667" s="43">
        <v>42.0</v>
      </c>
      <c r="K667" s="43"/>
      <c r="L667" s="44">
        <v>46600.0</v>
      </c>
      <c r="M667" s="42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 ht="15.75" customHeight="1">
      <c r="A668" s="7">
        <v>667.0</v>
      </c>
      <c r="B668" s="7">
        <v>14.0</v>
      </c>
      <c r="C668" s="7" t="s">
        <v>18</v>
      </c>
      <c r="D668" s="7">
        <f>IF(AND('Sectorizacion Racks'!$B668=B667,C667='Sectorizacion Racks'!$C668),D667+1,1)</f>
        <v>1</v>
      </c>
      <c r="E668" s="7" t="str">
        <f>+CONCATENATE('Sectorizacion Racks'!$C668,'Sectorizacion Racks'!$D668)</f>
        <v>A1</v>
      </c>
      <c r="F668" s="7" t="str">
        <f t="shared" si="2"/>
        <v>14A1</v>
      </c>
      <c r="G668" s="37">
        <v>96050.0</v>
      </c>
      <c r="H668" s="7" t="str">
        <f>IFERROR(VLOOKUP(G668,'Consulta Stock'!$E$2:$G$5087,3,0),"")</f>
        <v>CHOCOLATES</v>
      </c>
      <c r="I668" s="7" t="str">
        <f>IFERROR(VLOOKUP('Sectorizacion Racks'!$G668,'Consulta Stock'!$E$2:$F$5447,2,FALSE),"")</f>
        <v>CHOKITA Galleta BanadaBarra 5(20x30)g</v>
      </c>
      <c r="J668" s="37">
        <v>75.0</v>
      </c>
      <c r="K668" s="37"/>
      <c r="L668" s="41">
        <v>46478.0</v>
      </c>
      <c r="M668" s="7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 ht="15.75" customHeight="1">
      <c r="A669" s="42">
        <v>668.0</v>
      </c>
      <c r="B669" s="42">
        <v>14.0</v>
      </c>
      <c r="C669" s="42" t="s">
        <v>18</v>
      </c>
      <c r="D669" s="42">
        <f>IF(AND('Sectorizacion Racks'!$B669=B668,C668='Sectorizacion Racks'!$C669),D668+1,1)</f>
        <v>2</v>
      </c>
      <c r="E669" s="42" t="str">
        <f>+CONCATENATE('Sectorizacion Racks'!$C669,'Sectorizacion Racks'!$D669)</f>
        <v>A2</v>
      </c>
      <c r="F669" s="42" t="str">
        <f t="shared" si="2"/>
        <v>14A2</v>
      </c>
      <c r="G669" s="43">
        <v>96050.0</v>
      </c>
      <c r="H669" s="42" t="str">
        <f>IFERROR(VLOOKUP(G669,'Consulta Stock'!$E$2:$G$5087,3,0),"")</f>
        <v>CHOCOLATES</v>
      </c>
      <c r="I669" s="42" t="str">
        <f>IFERROR(VLOOKUP('Sectorizacion Racks'!$G669,'Consulta Stock'!$E$2:$F$5447,2,FALSE),"")</f>
        <v>CHOKITA Galleta BanadaBarra 5(20x30)g</v>
      </c>
      <c r="J669" s="43">
        <v>75.0</v>
      </c>
      <c r="K669" s="43"/>
      <c r="L669" s="44">
        <v>46478.0</v>
      </c>
      <c r="M669" s="42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 ht="15.75" customHeight="1">
      <c r="A670" s="7">
        <v>669.0</v>
      </c>
      <c r="B670" s="7">
        <v>14.0</v>
      </c>
      <c r="C670" s="7" t="s">
        <v>18</v>
      </c>
      <c r="D670" s="7">
        <f>IF(AND('Sectorizacion Racks'!$B670=B669,C669='Sectorizacion Racks'!$C670),D669+1,1)</f>
        <v>3</v>
      </c>
      <c r="E670" s="7" t="str">
        <f>+CONCATENATE('Sectorizacion Racks'!$C670,'Sectorizacion Racks'!$D670)</f>
        <v>A3</v>
      </c>
      <c r="F670" s="7" t="str">
        <f t="shared" si="2"/>
        <v>14A3</v>
      </c>
      <c r="G670" s="37">
        <v>96050.0</v>
      </c>
      <c r="H670" s="7"/>
      <c r="I670" s="7" t="str">
        <f>IFERROR(VLOOKUP('Sectorizacion Racks'!$G670,'Consulta Stock'!$E$2:$F$5447,2,FALSE),"")</f>
        <v>CHOKITA Galleta BanadaBarra 5(20x30)g</v>
      </c>
      <c r="J670" s="37">
        <v>75.0</v>
      </c>
      <c r="K670" s="37"/>
      <c r="L670" s="41">
        <v>46478.0</v>
      </c>
      <c r="M670" s="7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 ht="15.75" customHeight="1">
      <c r="A671" s="42">
        <v>670.0</v>
      </c>
      <c r="B671" s="42">
        <v>14.0</v>
      </c>
      <c r="C671" s="42" t="s">
        <v>18</v>
      </c>
      <c r="D671" s="42">
        <f>IF(AND('Sectorizacion Racks'!$B671=B670,C670='Sectorizacion Racks'!$C671),D670+1,1)</f>
        <v>4</v>
      </c>
      <c r="E671" s="42" t="str">
        <f>+CONCATENATE('Sectorizacion Racks'!$C671,'Sectorizacion Racks'!$D671)</f>
        <v>A4</v>
      </c>
      <c r="F671" s="42" t="str">
        <f t="shared" si="2"/>
        <v>14A4</v>
      </c>
      <c r="G671" s="43"/>
      <c r="H671" s="42" t="str">
        <f>IFERROR(VLOOKUP(G671,'Consulta Stock'!$E$2:$G$5087,3,0),"")</f>
        <v/>
      </c>
      <c r="I671" s="42" t="str">
        <f>IFERROR(VLOOKUP('Sectorizacion Racks'!$G671,'Consulta Stock'!$E$2:$F$5447,2,FALSE),"")</f>
        <v/>
      </c>
      <c r="J671" s="43"/>
      <c r="K671" s="43"/>
      <c r="L671" s="44"/>
      <c r="M671" s="42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 ht="15.75" customHeight="1">
      <c r="A672" s="7">
        <v>671.0</v>
      </c>
      <c r="B672" s="7">
        <v>14.0</v>
      </c>
      <c r="C672" s="7" t="s">
        <v>249</v>
      </c>
      <c r="D672" s="7">
        <f>IF(AND('Sectorizacion Racks'!$B672=B671,C671='Sectorizacion Racks'!$C672),D671+1,1)</f>
        <v>1</v>
      </c>
      <c r="E672" s="7" t="str">
        <f>+CONCATENATE('Sectorizacion Racks'!$C672,'Sectorizacion Racks'!$D672)</f>
        <v>B1</v>
      </c>
      <c r="F672" s="7" t="str">
        <f t="shared" si="2"/>
        <v>14B1</v>
      </c>
      <c r="G672" s="37">
        <v>96050.0</v>
      </c>
      <c r="H672" s="7" t="str">
        <f>IFERROR(VLOOKUP(G672,'Consulta Stock'!$E$2:$G$5087,3,0),"")</f>
        <v>CHOCOLATES</v>
      </c>
      <c r="I672" s="7" t="str">
        <f>IFERROR(VLOOKUP('Sectorizacion Racks'!$G672,'Consulta Stock'!$E$2:$F$5447,2,FALSE),"")</f>
        <v>CHOKITA Galleta BanadaBarra 5(20x30)g</v>
      </c>
      <c r="J672" s="37">
        <v>75.0</v>
      </c>
      <c r="K672" s="37"/>
      <c r="L672" s="41">
        <v>46447.0</v>
      </c>
      <c r="M672" s="7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 ht="15.75" customHeight="1">
      <c r="A673" s="42">
        <v>672.0</v>
      </c>
      <c r="B673" s="42">
        <v>14.0</v>
      </c>
      <c r="C673" s="42" t="s">
        <v>249</v>
      </c>
      <c r="D673" s="42">
        <f>IF(AND('Sectorizacion Racks'!$B673=B672,C672='Sectorizacion Racks'!$C673),D672+1,1)</f>
        <v>2</v>
      </c>
      <c r="E673" s="42" t="str">
        <f>+CONCATENATE('Sectorizacion Racks'!$C673,'Sectorizacion Racks'!$D673)</f>
        <v>B2</v>
      </c>
      <c r="F673" s="42" t="str">
        <f t="shared" si="2"/>
        <v>14B2</v>
      </c>
      <c r="G673" s="43">
        <v>96050.0</v>
      </c>
      <c r="H673" s="42" t="str">
        <f>IFERROR(VLOOKUP(G673,'Consulta Stock'!$E$2:$G$5087,3,0),"")</f>
        <v>CHOCOLATES</v>
      </c>
      <c r="I673" s="42" t="str">
        <f>IFERROR(VLOOKUP('Sectorizacion Racks'!$G673,'Consulta Stock'!$E$2:$F$5447,2,FALSE),"")</f>
        <v>CHOKITA Galleta BanadaBarra 5(20x30)g</v>
      </c>
      <c r="J673" s="43">
        <v>75.0</v>
      </c>
      <c r="K673" s="43"/>
      <c r="L673" s="44">
        <v>46478.0</v>
      </c>
      <c r="M673" s="42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 ht="15.75" customHeight="1">
      <c r="A674" s="7">
        <v>673.0</v>
      </c>
      <c r="B674" s="7">
        <v>14.0</v>
      </c>
      <c r="C674" s="7" t="s">
        <v>249</v>
      </c>
      <c r="D674" s="7">
        <f>IF(AND('Sectorizacion Racks'!$B674=B673,C673='Sectorizacion Racks'!$C674),D673+1,1)</f>
        <v>3</v>
      </c>
      <c r="E674" s="7" t="str">
        <f>+CONCATENATE('Sectorizacion Racks'!$C674,'Sectorizacion Racks'!$D674)</f>
        <v>B3</v>
      </c>
      <c r="F674" s="7" t="str">
        <f t="shared" si="2"/>
        <v>14B3</v>
      </c>
      <c r="G674" s="37">
        <v>96050.0</v>
      </c>
      <c r="H674" s="7" t="str">
        <f>IFERROR(VLOOKUP(G674,'Consulta Stock'!$E$2:$G$5087,3,0),"")</f>
        <v>CHOCOLATES</v>
      </c>
      <c r="I674" s="7" t="str">
        <f>IFERROR(VLOOKUP('Sectorizacion Racks'!$G674,'Consulta Stock'!$E$2:$F$5447,2,FALSE),"")</f>
        <v>CHOKITA Galleta BanadaBarra 5(20x30)g</v>
      </c>
      <c r="J674" s="37">
        <v>75.0</v>
      </c>
      <c r="K674" s="37"/>
      <c r="L674" s="41">
        <v>46447.0</v>
      </c>
      <c r="M674" s="7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 ht="15.75" customHeight="1">
      <c r="A675" s="42">
        <v>674.0</v>
      </c>
      <c r="B675" s="42">
        <v>14.0</v>
      </c>
      <c r="C675" s="42" t="s">
        <v>249</v>
      </c>
      <c r="D675" s="42">
        <f>IF(AND('Sectorizacion Racks'!$B675=B674,C674='Sectorizacion Racks'!$C675),D674+1,1)</f>
        <v>4</v>
      </c>
      <c r="E675" s="42" t="str">
        <f>+CONCATENATE('Sectorizacion Racks'!$C675,'Sectorizacion Racks'!$D675)</f>
        <v>B4</v>
      </c>
      <c r="F675" s="42" t="str">
        <f t="shared" si="2"/>
        <v>14B4</v>
      </c>
      <c r="G675" s="43">
        <v>96050.0</v>
      </c>
      <c r="H675" s="42" t="str">
        <f>IFERROR(VLOOKUP(G675,'Consulta Stock'!$E$2:$G$5087,3,0),"")</f>
        <v>CHOCOLATES</v>
      </c>
      <c r="I675" s="42" t="str">
        <f>IFERROR(VLOOKUP('Sectorizacion Racks'!$G675,'Consulta Stock'!$E$2:$F$5447,2,FALSE),"")</f>
        <v>CHOKITA Galleta BanadaBarra 5(20x30)g</v>
      </c>
      <c r="J675" s="43">
        <v>75.0</v>
      </c>
      <c r="K675" s="43"/>
      <c r="L675" s="44">
        <v>46447.0</v>
      </c>
      <c r="M675" s="42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 ht="15.75" customHeight="1">
      <c r="A676" s="7">
        <v>675.0</v>
      </c>
      <c r="B676" s="7">
        <v>14.0</v>
      </c>
      <c r="C676" s="7" t="s">
        <v>468</v>
      </c>
      <c r="D676" s="7">
        <f>IF(AND('Sectorizacion Racks'!$B676=B675,C675='Sectorizacion Racks'!$C676),D675+1,1)</f>
        <v>1</v>
      </c>
      <c r="E676" s="7" t="str">
        <f>+CONCATENATE('Sectorizacion Racks'!$C676,'Sectorizacion Racks'!$D676)</f>
        <v>C1</v>
      </c>
      <c r="F676" s="7" t="str">
        <f t="shared" si="2"/>
        <v>14C1</v>
      </c>
      <c r="G676" s="37">
        <v>96050.0</v>
      </c>
      <c r="H676" s="7" t="str">
        <f>IFERROR(VLOOKUP(G676,'Consulta Stock'!$E$2:$G$5087,3,0),"")</f>
        <v>CHOCOLATES</v>
      </c>
      <c r="I676" s="7" t="str">
        <f>IFERROR(VLOOKUP('Sectorizacion Racks'!$G676,'Consulta Stock'!$E$2:$F$5447,2,FALSE),"")</f>
        <v>CHOKITA Galleta BanadaBarra 5(20x30)g</v>
      </c>
      <c r="J676" s="37">
        <v>75.0</v>
      </c>
      <c r="K676" s="37"/>
      <c r="L676" s="41">
        <v>46447.0</v>
      </c>
      <c r="M676" s="7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 ht="15.75" customHeight="1">
      <c r="A677" s="42">
        <v>676.0</v>
      </c>
      <c r="B677" s="42">
        <v>14.0</v>
      </c>
      <c r="C677" s="42" t="s">
        <v>468</v>
      </c>
      <c r="D677" s="42">
        <f>IF(AND('Sectorizacion Racks'!$B677=B676,C676='Sectorizacion Racks'!$C677),D676+1,1)</f>
        <v>2</v>
      </c>
      <c r="E677" s="42" t="str">
        <f>+CONCATENATE('Sectorizacion Racks'!$C677,'Sectorizacion Racks'!$D677)</f>
        <v>C2</v>
      </c>
      <c r="F677" s="42" t="str">
        <f t="shared" si="2"/>
        <v>14C2</v>
      </c>
      <c r="G677" s="43">
        <v>96050.0</v>
      </c>
      <c r="H677" s="42" t="str">
        <f>IFERROR(VLOOKUP(G677,'Consulta Stock'!$E$2:$G$5087,3,0),"")</f>
        <v>CHOCOLATES</v>
      </c>
      <c r="I677" s="42" t="str">
        <f>IFERROR(VLOOKUP('Sectorizacion Racks'!$G677,'Consulta Stock'!$E$2:$F$5447,2,FALSE),"")</f>
        <v>CHOKITA Galleta BanadaBarra 5(20x30)g</v>
      </c>
      <c r="J677" s="43">
        <v>75.0</v>
      </c>
      <c r="K677" s="43"/>
      <c r="L677" s="44">
        <v>46478.0</v>
      </c>
      <c r="M677" s="42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 ht="15.75" customHeight="1">
      <c r="A678" s="7">
        <v>677.0</v>
      </c>
      <c r="B678" s="7">
        <v>14.0</v>
      </c>
      <c r="C678" s="7" t="s">
        <v>468</v>
      </c>
      <c r="D678" s="7">
        <f>IF(AND('Sectorizacion Racks'!$B678=B677,C677='Sectorizacion Racks'!$C678),D677+1,1)</f>
        <v>3</v>
      </c>
      <c r="E678" s="7" t="str">
        <f>+CONCATENATE('Sectorizacion Racks'!$C678,'Sectorizacion Racks'!$D678)</f>
        <v>C3</v>
      </c>
      <c r="F678" s="7" t="str">
        <f t="shared" si="2"/>
        <v>14C3</v>
      </c>
      <c r="G678" s="37">
        <v>96050.0</v>
      </c>
      <c r="H678" s="7" t="str">
        <f>IFERROR(VLOOKUP(G678,'Consulta Stock'!$E$2:$G$5087,3,0),"")</f>
        <v>CHOCOLATES</v>
      </c>
      <c r="I678" s="7" t="str">
        <f>IFERROR(VLOOKUP('Sectorizacion Racks'!$G678,'Consulta Stock'!$E$2:$F$5447,2,FALSE),"")</f>
        <v>CHOKITA Galleta BanadaBarra 5(20x30)g</v>
      </c>
      <c r="J678" s="37">
        <v>75.0</v>
      </c>
      <c r="K678" s="37"/>
      <c r="L678" s="41">
        <v>46447.0</v>
      </c>
      <c r="M678" s="7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 ht="15.75" customHeight="1">
      <c r="A679" s="42">
        <v>678.0</v>
      </c>
      <c r="B679" s="42">
        <v>14.0</v>
      </c>
      <c r="C679" s="42" t="s">
        <v>468</v>
      </c>
      <c r="D679" s="42">
        <f>IF(AND('Sectorizacion Racks'!$B679=B678,C678='Sectorizacion Racks'!$C679),D678+1,1)</f>
        <v>4</v>
      </c>
      <c r="E679" s="42" t="str">
        <f>+CONCATENATE('Sectorizacion Racks'!$C679,'Sectorizacion Racks'!$D679)</f>
        <v>C4</v>
      </c>
      <c r="F679" s="42" t="str">
        <f t="shared" si="2"/>
        <v>14C4</v>
      </c>
      <c r="G679" s="43">
        <v>96050.0</v>
      </c>
      <c r="H679" s="42" t="str">
        <f>IFERROR(VLOOKUP(G679,'Consulta Stock'!$E$2:$G$5087,3,0),"")</f>
        <v>CHOCOLATES</v>
      </c>
      <c r="I679" s="42" t="str">
        <f>IFERROR(VLOOKUP('Sectorizacion Racks'!$G679,'Consulta Stock'!$E$2:$F$5447,2,FALSE),"")</f>
        <v>CHOKITA Galleta BanadaBarra 5(20x30)g</v>
      </c>
      <c r="J679" s="43">
        <v>75.0</v>
      </c>
      <c r="K679" s="43"/>
      <c r="L679" s="44">
        <v>46447.0</v>
      </c>
      <c r="M679" s="42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 ht="15.75" customHeight="1">
      <c r="A680" s="7">
        <v>679.0</v>
      </c>
      <c r="B680" s="7">
        <v>15.0</v>
      </c>
      <c r="C680" s="7" t="s">
        <v>18</v>
      </c>
      <c r="D680" s="7">
        <f>IF(AND('Sectorizacion Racks'!$B680=B679,C679='Sectorizacion Racks'!$C680),D679+1,1)</f>
        <v>1</v>
      </c>
      <c r="E680" s="7" t="str">
        <f>+CONCATENATE('Sectorizacion Racks'!$C680,'Sectorizacion Racks'!$D680)</f>
        <v>A1</v>
      </c>
      <c r="F680" s="7" t="str">
        <f t="shared" si="2"/>
        <v>15A1</v>
      </c>
      <c r="G680" s="37">
        <v>96050.0</v>
      </c>
      <c r="H680" s="7" t="str">
        <f>IFERROR(VLOOKUP(G680,'Consulta Stock'!$E$2:$G$5087,3,0),"")</f>
        <v>CHOCOLATES</v>
      </c>
      <c r="I680" s="7" t="str">
        <f>IFERROR(VLOOKUP('Sectorizacion Racks'!$G680,'Consulta Stock'!$E$2:$F$5447,2,FALSE),"")</f>
        <v>CHOKITA Galleta BanadaBarra 5(20x30)g</v>
      </c>
      <c r="J680" s="37">
        <v>75.0</v>
      </c>
      <c r="K680" s="37"/>
      <c r="L680" s="41">
        <v>46478.0</v>
      </c>
      <c r="M680" s="7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 ht="15.75" customHeight="1">
      <c r="A681" s="42">
        <v>680.0</v>
      </c>
      <c r="B681" s="42">
        <v>15.0</v>
      </c>
      <c r="C681" s="42" t="s">
        <v>18</v>
      </c>
      <c r="D681" s="42">
        <f>IF(AND('Sectorizacion Racks'!$B681=B680,C680='Sectorizacion Racks'!$C681),D680+1,1)</f>
        <v>2</v>
      </c>
      <c r="E681" s="42" t="str">
        <f>+CONCATENATE('Sectorizacion Racks'!$C681,'Sectorizacion Racks'!$D681)</f>
        <v>A2</v>
      </c>
      <c r="F681" s="42" t="str">
        <f t="shared" si="2"/>
        <v>15A2</v>
      </c>
      <c r="G681" s="43">
        <v>96050.0</v>
      </c>
      <c r="H681" s="42" t="str">
        <f>IFERROR(VLOOKUP(G681,'Consulta Stock'!$E$2:$G$5087,3,0),"")</f>
        <v>CHOCOLATES</v>
      </c>
      <c r="I681" s="42" t="str">
        <f>IFERROR(VLOOKUP('Sectorizacion Racks'!$G681,'Consulta Stock'!$E$2:$F$5447,2,FALSE),"")</f>
        <v>CHOKITA Galleta BanadaBarra 5(20x30)g</v>
      </c>
      <c r="J681" s="43">
        <v>75.0</v>
      </c>
      <c r="K681" s="43"/>
      <c r="L681" s="44">
        <v>46478.0</v>
      </c>
      <c r="M681" s="42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 ht="15.75" customHeight="1">
      <c r="A682" s="7">
        <v>681.0</v>
      </c>
      <c r="B682" s="7">
        <v>15.0</v>
      </c>
      <c r="C682" s="7" t="s">
        <v>18</v>
      </c>
      <c r="D682" s="7">
        <f>IF(AND('Sectorizacion Racks'!$B682=B681,C681='Sectorizacion Racks'!$C682),D681+1,1)</f>
        <v>3</v>
      </c>
      <c r="E682" s="7" t="str">
        <f>+CONCATENATE('Sectorizacion Racks'!$C682,'Sectorizacion Racks'!$D682)</f>
        <v>A3</v>
      </c>
      <c r="F682" s="7" t="str">
        <f t="shared" si="2"/>
        <v>15A3</v>
      </c>
      <c r="G682" s="37">
        <v>96050.0</v>
      </c>
      <c r="H682" s="7" t="str">
        <f>IFERROR(VLOOKUP(G682,'Consulta Stock'!$E$2:$G$5087,3,0),"")</f>
        <v>CHOCOLATES</v>
      </c>
      <c r="I682" s="7" t="str">
        <f>IFERROR(VLOOKUP('Sectorizacion Racks'!$G682,'Consulta Stock'!$E$2:$F$5447,2,FALSE),"")</f>
        <v>CHOKITA Galleta BanadaBarra 5(20x30)g</v>
      </c>
      <c r="J682" s="37">
        <v>75.0</v>
      </c>
      <c r="K682" s="37"/>
      <c r="L682" s="41">
        <v>46478.0</v>
      </c>
      <c r="M682" s="7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 ht="15.75" customHeight="1">
      <c r="A683" s="42">
        <v>682.0</v>
      </c>
      <c r="B683" s="42">
        <v>15.0</v>
      </c>
      <c r="C683" s="42" t="s">
        <v>18</v>
      </c>
      <c r="D683" s="42">
        <f>IF(AND('Sectorizacion Racks'!$B683=B682,C682='Sectorizacion Racks'!$C683),D682+1,1)</f>
        <v>4</v>
      </c>
      <c r="E683" s="42" t="str">
        <f>+CONCATENATE('Sectorizacion Racks'!$C683,'Sectorizacion Racks'!$D683)</f>
        <v>A4</v>
      </c>
      <c r="F683" s="42" t="str">
        <f t="shared" si="2"/>
        <v>15A4</v>
      </c>
      <c r="G683" s="43"/>
      <c r="H683" s="42" t="str">
        <f>IFERROR(VLOOKUP(G683,'Consulta Stock'!$E$2:$G$5087,3,0),"")</f>
        <v/>
      </c>
      <c r="I683" s="42" t="str">
        <f>IFERROR(VLOOKUP('Sectorizacion Racks'!$G683,'Consulta Stock'!$E$2:$F$5447,2,FALSE),"")</f>
        <v/>
      </c>
      <c r="J683" s="43"/>
      <c r="K683" s="43"/>
      <c r="L683" s="44"/>
      <c r="M683" s="42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 ht="15.75" customHeight="1">
      <c r="A684" s="7">
        <v>683.0</v>
      </c>
      <c r="B684" s="7">
        <v>15.0</v>
      </c>
      <c r="C684" s="7" t="s">
        <v>18</v>
      </c>
      <c r="D684" s="7">
        <f>IF(AND('Sectorizacion Racks'!$B684=B683,C683='Sectorizacion Racks'!$C684),D683+1,1)</f>
        <v>5</v>
      </c>
      <c r="E684" s="7" t="str">
        <f>+CONCATENATE('Sectorizacion Racks'!$C684,'Sectorizacion Racks'!$D684)</f>
        <v>A5</v>
      </c>
      <c r="F684" s="7" t="str">
        <f t="shared" si="2"/>
        <v>15A5</v>
      </c>
      <c r="G684" s="37">
        <v>96050.0</v>
      </c>
      <c r="H684" s="7" t="str">
        <f>IFERROR(VLOOKUP(G684,'Consulta Stock'!$E$2:$G$5087,3,0),"")</f>
        <v>CHOCOLATES</v>
      </c>
      <c r="I684" s="7" t="str">
        <f>IFERROR(VLOOKUP('Sectorizacion Racks'!$G684,'Consulta Stock'!$E$2:$F$5447,2,FALSE),"")</f>
        <v>CHOKITA Galleta BanadaBarra 5(20x30)g</v>
      </c>
      <c r="J684" s="37">
        <v>75.0</v>
      </c>
      <c r="K684" s="37"/>
      <c r="L684" s="41">
        <v>46447.0</v>
      </c>
      <c r="M684" s="7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 ht="15.75" customHeight="1">
      <c r="A685" s="42">
        <v>684.0</v>
      </c>
      <c r="B685" s="42">
        <v>15.0</v>
      </c>
      <c r="C685" s="42" t="s">
        <v>249</v>
      </c>
      <c r="D685" s="42">
        <f>IF(AND('Sectorizacion Racks'!$B685=B684,C684='Sectorizacion Racks'!$C685),D684+1,1)</f>
        <v>1</v>
      </c>
      <c r="E685" s="42" t="str">
        <f>+CONCATENATE('Sectorizacion Racks'!$C685,'Sectorizacion Racks'!$D685)</f>
        <v>B1</v>
      </c>
      <c r="F685" s="42" t="str">
        <f t="shared" si="2"/>
        <v>15B1</v>
      </c>
      <c r="G685" s="43"/>
      <c r="H685" s="42" t="str">
        <f>IFERROR(VLOOKUP(G685,'Consulta Stock'!$E$2:$G$5087,3,0),"")</f>
        <v/>
      </c>
      <c r="I685" s="42" t="str">
        <f>IFERROR(VLOOKUP('Sectorizacion Racks'!$G685,'Consulta Stock'!$E$2:$F$5447,2,FALSE),"")</f>
        <v/>
      </c>
      <c r="J685" s="43"/>
      <c r="K685" s="43"/>
      <c r="L685" s="44"/>
      <c r="M685" s="42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 ht="15.75" customHeight="1">
      <c r="A686" s="7">
        <v>685.0</v>
      </c>
      <c r="B686" s="7">
        <v>15.0</v>
      </c>
      <c r="C686" s="7" t="s">
        <v>249</v>
      </c>
      <c r="D686" s="7">
        <f>IF(AND('Sectorizacion Racks'!$B686=B685,C685='Sectorizacion Racks'!$C686),D685+1,1)</f>
        <v>2</v>
      </c>
      <c r="E686" s="7" t="str">
        <f>+CONCATENATE('Sectorizacion Racks'!$C686,'Sectorizacion Racks'!$D686)</f>
        <v>B2</v>
      </c>
      <c r="F686" s="7" t="str">
        <f t="shared" si="2"/>
        <v>15B2</v>
      </c>
      <c r="G686" s="37"/>
      <c r="H686" s="7" t="str">
        <f>IFERROR(VLOOKUP(G686,'Consulta Stock'!$E$2:$G$5087,3,0),"")</f>
        <v/>
      </c>
      <c r="I686" s="7" t="str">
        <f>IFERROR(VLOOKUP('Sectorizacion Racks'!$G686,'Consulta Stock'!$E$2:$F$5447,2,FALSE),"")</f>
        <v/>
      </c>
      <c r="J686" s="37"/>
      <c r="K686" s="37"/>
      <c r="L686" s="41"/>
      <c r="M686" s="7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 ht="15.75" customHeight="1">
      <c r="A687" s="42">
        <v>686.0</v>
      </c>
      <c r="B687" s="42">
        <v>15.0</v>
      </c>
      <c r="C687" s="42" t="s">
        <v>249</v>
      </c>
      <c r="D687" s="42">
        <f>IF(AND('Sectorizacion Racks'!$B687=B686,C686='Sectorizacion Racks'!$C687),D686+1,1)</f>
        <v>3</v>
      </c>
      <c r="E687" s="42" t="str">
        <f>+CONCATENATE('Sectorizacion Racks'!$C687,'Sectorizacion Racks'!$D687)</f>
        <v>B3</v>
      </c>
      <c r="F687" s="42" t="str">
        <f t="shared" si="2"/>
        <v>15B3</v>
      </c>
      <c r="G687" s="43"/>
      <c r="H687" s="42" t="str">
        <f>IFERROR(VLOOKUP(G687,'Consulta Stock'!$E$2:$G$5087,3,0),"")</f>
        <v/>
      </c>
      <c r="I687" s="42" t="str">
        <f>IFERROR(VLOOKUP('Sectorizacion Racks'!$G687,'Consulta Stock'!$E$2:$F$5447,2,FALSE),"")</f>
        <v/>
      </c>
      <c r="J687" s="43"/>
      <c r="K687" s="43"/>
      <c r="L687" s="44"/>
      <c r="M687" s="42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 ht="15.75" customHeight="1">
      <c r="A688" s="7">
        <v>687.0</v>
      </c>
      <c r="B688" s="7">
        <v>15.0</v>
      </c>
      <c r="C688" s="7" t="s">
        <v>249</v>
      </c>
      <c r="D688" s="7">
        <f>IF(AND('Sectorizacion Racks'!$B688=B687,C687='Sectorizacion Racks'!$C688),D687+1,1)</f>
        <v>4</v>
      </c>
      <c r="E688" s="7" t="str">
        <f>+CONCATENATE('Sectorizacion Racks'!$C688,'Sectorizacion Racks'!$D688)</f>
        <v>B4</v>
      </c>
      <c r="F688" s="7" t="str">
        <f t="shared" si="2"/>
        <v>15B4</v>
      </c>
      <c r="G688" s="37"/>
      <c r="H688" s="7" t="str">
        <f>IFERROR(VLOOKUP(G688,'Consulta Stock'!$E$2:$G$5087,3,0),"")</f>
        <v/>
      </c>
      <c r="I688" s="7" t="str">
        <f>IFERROR(VLOOKUP('Sectorizacion Racks'!$G688,'Consulta Stock'!$E$2:$F$5447,2,FALSE),"")</f>
        <v/>
      </c>
      <c r="J688" s="37"/>
      <c r="K688" s="37"/>
      <c r="L688" s="41"/>
      <c r="M688" s="7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 ht="15.75" customHeight="1">
      <c r="A689" s="42">
        <v>688.0</v>
      </c>
      <c r="B689" s="42">
        <v>15.0</v>
      </c>
      <c r="C689" s="42" t="s">
        <v>249</v>
      </c>
      <c r="D689" s="42">
        <f>IF(AND('Sectorizacion Racks'!$B689=B688,C688='Sectorizacion Racks'!$C689),D688+1,1)</f>
        <v>5</v>
      </c>
      <c r="E689" s="42" t="str">
        <f>+CONCATENATE('Sectorizacion Racks'!$C689,'Sectorizacion Racks'!$D689)</f>
        <v>B5</v>
      </c>
      <c r="F689" s="42" t="str">
        <f t="shared" si="2"/>
        <v>15B5</v>
      </c>
      <c r="G689" s="43"/>
      <c r="H689" s="42" t="str">
        <f>IFERROR(VLOOKUP(G689,'Consulta Stock'!$E$2:$G$5087,3,0),"")</f>
        <v/>
      </c>
      <c r="I689" s="42" t="str">
        <f>IFERROR(VLOOKUP('Sectorizacion Racks'!$G689,'Consulta Stock'!$E$2:$F$5447,2,FALSE),"")</f>
        <v/>
      </c>
      <c r="J689" s="43"/>
      <c r="K689" s="43"/>
      <c r="L689" s="44"/>
      <c r="M689" s="42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 ht="15.75" customHeight="1">
      <c r="A690" s="7">
        <v>689.0</v>
      </c>
      <c r="B690" s="7">
        <v>15.0</v>
      </c>
      <c r="C690" s="7" t="s">
        <v>468</v>
      </c>
      <c r="D690" s="7">
        <f>IF(AND('Sectorizacion Racks'!$B690=B689,C689='Sectorizacion Racks'!$C690),D689+1,1)</f>
        <v>1</v>
      </c>
      <c r="E690" s="7" t="str">
        <f>+CONCATENATE('Sectorizacion Racks'!$C690,'Sectorizacion Racks'!$D690)</f>
        <v>C1</v>
      </c>
      <c r="F690" s="7" t="str">
        <f t="shared" si="2"/>
        <v>15C1</v>
      </c>
      <c r="G690" s="37"/>
      <c r="H690" s="7" t="str">
        <f>IFERROR(VLOOKUP(G690,'Consulta Stock'!$E$2:$G$5087,3,0),"")</f>
        <v/>
      </c>
      <c r="I690" s="7" t="str">
        <f>IFERROR(VLOOKUP('Sectorizacion Racks'!$G690,'Consulta Stock'!$E$2:$F$5447,2,FALSE),"")</f>
        <v/>
      </c>
      <c r="J690" s="37"/>
      <c r="K690" s="37"/>
      <c r="L690" s="41"/>
      <c r="M690" s="7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 ht="15.75" customHeight="1">
      <c r="A691" s="42">
        <v>690.0</v>
      </c>
      <c r="B691" s="42">
        <v>15.0</v>
      </c>
      <c r="C691" s="42" t="s">
        <v>468</v>
      </c>
      <c r="D691" s="42">
        <f>IF(AND('Sectorizacion Racks'!$B691=B690,C690='Sectorizacion Racks'!$C691),D690+1,1)</f>
        <v>2</v>
      </c>
      <c r="E691" s="42" t="str">
        <f>+CONCATENATE('Sectorizacion Racks'!$C691,'Sectorizacion Racks'!$D691)</f>
        <v>C2</v>
      </c>
      <c r="F691" s="42" t="str">
        <f t="shared" si="2"/>
        <v>15C2</v>
      </c>
      <c r="G691" s="43"/>
      <c r="H691" s="42" t="str">
        <f>IFERROR(VLOOKUP(G691,'Consulta Stock'!$E$2:$G$5087,3,0),"")</f>
        <v/>
      </c>
      <c r="I691" s="42" t="str">
        <f>IFERROR(VLOOKUP('Sectorizacion Racks'!$G691,'Consulta Stock'!$E$2:$F$5447,2,FALSE),"")</f>
        <v/>
      </c>
      <c r="J691" s="43"/>
      <c r="K691" s="43"/>
      <c r="L691" s="44"/>
      <c r="M691" s="42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 ht="15.75" customHeight="1">
      <c r="A692" s="7">
        <v>691.0</v>
      </c>
      <c r="B692" s="7">
        <v>15.0</v>
      </c>
      <c r="C692" s="7" t="s">
        <v>468</v>
      </c>
      <c r="D692" s="7">
        <f>IF(AND('Sectorizacion Racks'!$B692=B691,C691='Sectorizacion Racks'!$C692),D691+1,1)</f>
        <v>3</v>
      </c>
      <c r="E692" s="7" t="str">
        <f>+CONCATENATE('Sectorizacion Racks'!$C692,'Sectorizacion Racks'!$D692)</f>
        <v>C3</v>
      </c>
      <c r="F692" s="7" t="str">
        <f t="shared" si="2"/>
        <v>15C3</v>
      </c>
      <c r="G692" s="37"/>
      <c r="H692" s="7" t="str">
        <f>IFERROR(VLOOKUP(G692,'Consulta Stock'!$E$2:$G$5087,3,0),"")</f>
        <v/>
      </c>
      <c r="I692" s="7" t="str">
        <f>IFERROR(VLOOKUP('Sectorizacion Racks'!$G692,'Consulta Stock'!$E$2:$F$5447,2,FALSE),"")</f>
        <v/>
      </c>
      <c r="J692" s="37"/>
      <c r="K692" s="37"/>
      <c r="L692" s="41"/>
      <c r="M692" s="7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 ht="15.75" customHeight="1">
      <c r="A693" s="42">
        <v>692.0</v>
      </c>
      <c r="B693" s="42">
        <v>15.0</v>
      </c>
      <c r="C693" s="42" t="s">
        <v>468</v>
      </c>
      <c r="D693" s="42">
        <f>IF(AND('Sectorizacion Racks'!$B693=B692,C692='Sectorizacion Racks'!$C693),D692+1,1)</f>
        <v>4</v>
      </c>
      <c r="E693" s="42" t="str">
        <f>+CONCATENATE('Sectorizacion Racks'!$C693,'Sectorizacion Racks'!$D693)</f>
        <v>C4</v>
      </c>
      <c r="F693" s="42" t="str">
        <f t="shared" si="2"/>
        <v>15C4</v>
      </c>
      <c r="G693" s="43"/>
      <c r="H693" s="42" t="str">
        <f>IFERROR(VLOOKUP(G693,'Consulta Stock'!$E$2:$G$5087,3,0),"")</f>
        <v/>
      </c>
      <c r="I693" s="42" t="str">
        <f>IFERROR(VLOOKUP('Sectorizacion Racks'!$G693,'Consulta Stock'!$E$2:$F$5447,2,FALSE),"")</f>
        <v/>
      </c>
      <c r="J693" s="43"/>
      <c r="K693" s="43"/>
      <c r="L693" s="44"/>
      <c r="M693" s="42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 ht="15.75" customHeight="1">
      <c r="A694" s="7">
        <v>693.0</v>
      </c>
      <c r="B694" s="7">
        <v>15.0</v>
      </c>
      <c r="C694" s="7" t="s">
        <v>468</v>
      </c>
      <c r="D694" s="7">
        <f>IF(AND('Sectorizacion Racks'!$B694=B693,C693='Sectorizacion Racks'!$C694),D693+1,1)</f>
        <v>5</v>
      </c>
      <c r="E694" s="7" t="str">
        <f>+CONCATENATE('Sectorizacion Racks'!$C694,'Sectorizacion Racks'!$D694)</f>
        <v>C5</v>
      </c>
      <c r="F694" s="7" t="str">
        <f t="shared" si="2"/>
        <v>15C5</v>
      </c>
      <c r="G694" s="37"/>
      <c r="H694" s="7" t="str">
        <f>IFERROR(VLOOKUP(G694,'Consulta Stock'!$E$2:$G$5087,3,0),"")</f>
        <v/>
      </c>
      <c r="I694" s="7" t="str">
        <f>IFERROR(VLOOKUP('Sectorizacion Racks'!$G694,'Consulta Stock'!$E$2:$F$5447,2,FALSE),"")</f>
        <v/>
      </c>
      <c r="J694" s="37"/>
      <c r="K694" s="37"/>
      <c r="L694" s="41"/>
      <c r="M694" s="7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 ht="15.75" customHeight="1">
      <c r="A695" s="42">
        <v>694.0</v>
      </c>
      <c r="B695" s="42">
        <v>16.0</v>
      </c>
      <c r="C695" s="42" t="s">
        <v>18</v>
      </c>
      <c r="D695" s="42">
        <f>IF(AND('Sectorizacion Racks'!$B695=B694,C694='Sectorizacion Racks'!$C695),D694+1,1)</f>
        <v>1</v>
      </c>
      <c r="E695" s="42" t="str">
        <f>+CONCATENATE('Sectorizacion Racks'!$C695,'Sectorizacion Racks'!$D695)</f>
        <v>A1</v>
      </c>
      <c r="F695" s="42" t="str">
        <f t="shared" si="2"/>
        <v>16A1</v>
      </c>
      <c r="G695" s="43">
        <v>94480.0</v>
      </c>
      <c r="H695" s="42" t="str">
        <f>IFERROR(VLOOKUP(G695,'Consulta Stock'!$E$2:$G$5087,3,0),"")</f>
        <v>CHOCOLATES</v>
      </c>
      <c r="I695" s="42" t="str">
        <f>IFERROR(VLOOKUP('Sectorizacion Racks'!$G695,'Consulta Stock'!$E$2:$F$5447,2,FALSE),"")</f>
        <v>Chocolate KIT KAT Fingers Milk 4(24x41.5g) CL</v>
      </c>
      <c r="J695" s="43">
        <v>396.0</v>
      </c>
      <c r="K695" s="43"/>
      <c r="L695" s="44">
        <v>46478.0</v>
      </c>
      <c r="M695" s="42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 ht="15.75" customHeight="1">
      <c r="A696" s="7">
        <v>695.0</v>
      </c>
      <c r="B696" s="7">
        <v>16.0</v>
      </c>
      <c r="C696" s="7" t="s">
        <v>18</v>
      </c>
      <c r="D696" s="7">
        <f>IF(AND('Sectorizacion Racks'!$B696=B695,C695='Sectorizacion Racks'!$C696),D695+1,1)</f>
        <v>2</v>
      </c>
      <c r="E696" s="7" t="str">
        <f>+CONCATENATE('Sectorizacion Racks'!$C696,'Sectorizacion Racks'!$D696)</f>
        <v>A2</v>
      </c>
      <c r="F696" s="7" t="str">
        <f t="shared" si="2"/>
        <v>16A2</v>
      </c>
      <c r="G696" s="37">
        <v>70019.0</v>
      </c>
      <c r="H696" s="7" t="str">
        <f>IFERROR(VLOOKUP(G696,'Consulta Stock'!$E$2:$G$5087,3,0),"")</f>
        <v>CHOCOLATES</v>
      </c>
      <c r="I696" s="7" t="str">
        <f>IFERROR(VLOOKUP('Sectorizacion Racks'!$G696,'Consulta Stock'!$E$2:$F$5447,2,FALSE),"")</f>
        <v>TRENCITO Chocolate Barra 21x80g N2 CL 21x80g</v>
      </c>
      <c r="J696" s="37">
        <v>338.0</v>
      </c>
      <c r="K696" s="37"/>
      <c r="L696" s="41">
        <v>46753.0</v>
      </c>
      <c r="M696" s="7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 ht="15.75" customHeight="1">
      <c r="A697" s="42">
        <v>696.0</v>
      </c>
      <c r="B697" s="42">
        <v>16.0</v>
      </c>
      <c r="C697" s="42" t="s">
        <v>18</v>
      </c>
      <c r="D697" s="42">
        <f>IF(AND('Sectorizacion Racks'!$B697=B696,C696='Sectorizacion Racks'!$C697),D696+1,1)</f>
        <v>3</v>
      </c>
      <c r="E697" s="42" t="str">
        <f>+CONCATENATE('Sectorizacion Racks'!$C697,'Sectorizacion Racks'!$D697)</f>
        <v>A3</v>
      </c>
      <c r="F697" s="42" t="str">
        <f t="shared" si="2"/>
        <v>16A3</v>
      </c>
      <c r="G697" s="43">
        <v>7560.0</v>
      </c>
      <c r="H697" s="42" t="str">
        <f>IFERROR(VLOOKUP(G697,'Consulta Stock'!$E$2:$G$5087,3,0),"")</f>
        <v>CHOCOLATES</v>
      </c>
      <c r="I697" s="42" t="str">
        <f>IFERROR(VLOOKUP('Sectorizacion Racks'!$G697,'Consulta Stock'!$E$2:$F$5447,2,FALSE),"")</f>
        <v>CAPRI Almendra Fondant Bar ra 6(24x30g</v>
      </c>
      <c r="J697" s="43">
        <v>102.0</v>
      </c>
      <c r="K697" s="43"/>
      <c r="L697" s="44">
        <v>46478.0</v>
      </c>
      <c r="M697" s="42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 ht="15.75" customHeight="1">
      <c r="A698" s="7">
        <v>697.0</v>
      </c>
      <c r="B698" s="7">
        <v>16.0</v>
      </c>
      <c r="C698" s="7" t="s">
        <v>18</v>
      </c>
      <c r="D698" s="7">
        <f>IF(AND('Sectorizacion Racks'!$B698=B697,C697='Sectorizacion Racks'!$C698),D697+1,1)</f>
        <v>4</v>
      </c>
      <c r="E698" s="7" t="str">
        <f>+CONCATENATE('Sectorizacion Racks'!$C698,'Sectorizacion Racks'!$D698)</f>
        <v>A4</v>
      </c>
      <c r="F698" s="7" t="str">
        <f t="shared" si="2"/>
        <v>16A4</v>
      </c>
      <c r="G698" s="37">
        <v>38620.0</v>
      </c>
      <c r="H698" s="7" t="str">
        <f>IFERROR(VLOOKUP(G698,'Consulta Stock'!$E$2:$G$5087,3,0),"")</f>
        <v>CHOCOLATES</v>
      </c>
      <c r="I698" s="7" t="str">
        <f>IFERROR(VLOOKUP('Sectorizacion Racks'!$G698,'Consulta Stock'!$E$2:$F$5447,2,FALSE),"")</f>
        <v>Chocolate SAHNE NUSS Barra 21 X 160 GRS</v>
      </c>
      <c r="J698" s="37">
        <v>224.0</v>
      </c>
      <c r="K698" s="37"/>
      <c r="L698" s="41">
        <v>46478.0</v>
      </c>
      <c r="M698" s="7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 ht="15.75" customHeight="1">
      <c r="A699" s="42">
        <v>698.0</v>
      </c>
      <c r="B699" s="42">
        <v>16.0</v>
      </c>
      <c r="C699" s="42" t="s">
        <v>18</v>
      </c>
      <c r="D699" s="42">
        <f>IF(AND('Sectorizacion Racks'!$B699=B698,C698='Sectorizacion Racks'!$C699),D698+1,1)</f>
        <v>5</v>
      </c>
      <c r="E699" s="42" t="str">
        <f>+CONCATENATE('Sectorizacion Racks'!$C699,'Sectorizacion Racks'!$D699)</f>
        <v>A5</v>
      </c>
      <c r="F699" s="42" t="str">
        <f t="shared" si="2"/>
        <v>16A5</v>
      </c>
      <c r="G699" s="43">
        <v>94480.0</v>
      </c>
      <c r="H699" s="42" t="str">
        <f>IFERROR(VLOOKUP(G699,'Consulta Stock'!$E$2:$G$5087,3,0),"")</f>
        <v>CHOCOLATES</v>
      </c>
      <c r="I699" s="42" t="str">
        <f>IFERROR(VLOOKUP('Sectorizacion Racks'!$G699,'Consulta Stock'!$E$2:$F$5447,2,FALSE),"")</f>
        <v>Chocolate KIT KAT Fingers Milk 4(24x41.5g) CL</v>
      </c>
      <c r="J699" s="43">
        <v>396.0</v>
      </c>
      <c r="K699" s="43"/>
      <c r="L699" s="44">
        <v>46478.0</v>
      </c>
      <c r="M699" s="42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 ht="15.75" customHeight="1">
      <c r="A700" s="7">
        <v>699.0</v>
      </c>
      <c r="B700" s="7">
        <v>16.0</v>
      </c>
      <c r="C700" s="7" t="s">
        <v>18</v>
      </c>
      <c r="D700" s="7">
        <f>IF(AND('Sectorizacion Racks'!$B700=B699,C699='Sectorizacion Racks'!$C700),D699+1,1)</f>
        <v>6</v>
      </c>
      <c r="E700" s="7" t="str">
        <f>+CONCATENATE('Sectorizacion Racks'!$C700,'Sectorizacion Racks'!$D700)</f>
        <v>A6</v>
      </c>
      <c r="F700" s="7" t="str">
        <f t="shared" si="2"/>
        <v>16A6</v>
      </c>
      <c r="G700" s="37">
        <v>70019.0</v>
      </c>
      <c r="H700" s="7" t="str">
        <f>IFERROR(VLOOKUP(G700,'Consulta Stock'!$E$2:$G$5087,3,0),"")</f>
        <v>CHOCOLATES</v>
      </c>
      <c r="I700" s="7" t="str">
        <f>IFERROR(VLOOKUP('Sectorizacion Racks'!$G700,'Consulta Stock'!$E$2:$F$5447,2,FALSE),"")</f>
        <v>TRENCITO Chocolate Barra 21x80g N2 CL 21x80g</v>
      </c>
      <c r="J700" s="37">
        <v>338.0</v>
      </c>
      <c r="K700" s="37"/>
      <c r="L700" s="41">
        <v>46813.0</v>
      </c>
      <c r="M700" s="7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 ht="15.75" customHeight="1">
      <c r="A701" s="42">
        <v>700.0</v>
      </c>
      <c r="B701" s="42">
        <v>16.0</v>
      </c>
      <c r="C701" s="42" t="s">
        <v>249</v>
      </c>
      <c r="D701" s="42">
        <f>IF(AND('Sectorizacion Racks'!$B701=B700,C700='Sectorizacion Racks'!$C701),D700+1,1)</f>
        <v>1</v>
      </c>
      <c r="E701" s="42" t="str">
        <f>+CONCATENATE('Sectorizacion Racks'!$C701,'Sectorizacion Racks'!$D701)</f>
        <v>B1</v>
      </c>
      <c r="F701" s="42" t="str">
        <f t="shared" si="2"/>
        <v>16B1</v>
      </c>
      <c r="G701" s="43">
        <v>36440.0</v>
      </c>
      <c r="H701" s="42" t="str">
        <f>IFERROR(VLOOKUP(G701,'Consulta Stock'!$E$2:$G$5087,3,0),"")</f>
        <v>GALLETAS</v>
      </c>
      <c r="I701" s="42" t="str">
        <f>IFERROR(VLOOKUP('Sectorizacion Racks'!$G701,'Consulta Stock'!$E$2:$F$5447,2,FALSE),"")</f>
        <v>ALTEZA Oblea Bocado 24x140g CL 24x140g</v>
      </c>
      <c r="J701" s="43">
        <v>75.0</v>
      </c>
      <c r="K701" s="43"/>
      <c r="L701" s="44">
        <v>46478.0</v>
      </c>
      <c r="M701" s="42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 ht="15.75" customHeight="1">
      <c r="A702" s="7">
        <v>701.0</v>
      </c>
      <c r="B702" s="7">
        <v>16.0</v>
      </c>
      <c r="C702" s="7" t="s">
        <v>249</v>
      </c>
      <c r="D702" s="7">
        <f>IF(AND('Sectorizacion Racks'!$B702=B701,C701='Sectorizacion Racks'!$C702),D701+1,1)</f>
        <v>2</v>
      </c>
      <c r="E702" s="7" t="str">
        <f>+CONCATENATE('Sectorizacion Racks'!$C702,'Sectorizacion Racks'!$D702)</f>
        <v>B2</v>
      </c>
      <c r="F702" s="7" t="str">
        <f t="shared" si="2"/>
        <v>16B2</v>
      </c>
      <c r="G702" s="37">
        <v>7410.0</v>
      </c>
      <c r="H702" s="7" t="str">
        <f>IFERROR(VLOOKUP(G702,'Consulta Stock'!$E$2:$G$5087,3,0),"")</f>
        <v>CHOCOLATES</v>
      </c>
      <c r="I702" s="7" t="str">
        <f>IFERROR(VLOOKUP('Sectorizacion Racks'!$G702,'Consulta Stock'!$E$2:$F$5447,2,FALSE),"")</f>
        <v>CAPRI Frutilla Fondant Bar 6(24x30g)</v>
      </c>
      <c r="J702" s="37">
        <v>102.0</v>
      </c>
      <c r="K702" s="37"/>
      <c r="L702" s="41">
        <v>46447.0</v>
      </c>
      <c r="M702" s="7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 ht="15.75" customHeight="1">
      <c r="A703" s="42">
        <v>702.0</v>
      </c>
      <c r="B703" s="42">
        <v>16.0</v>
      </c>
      <c r="C703" s="42" t="s">
        <v>249</v>
      </c>
      <c r="D703" s="42">
        <f>IF(AND('Sectorizacion Racks'!$B703=B702,C702='Sectorizacion Racks'!$C703),D702+1,1)</f>
        <v>3</v>
      </c>
      <c r="E703" s="42" t="str">
        <f>+CONCATENATE('Sectorizacion Racks'!$C703,'Sectorizacion Racks'!$D703)</f>
        <v>B3</v>
      </c>
      <c r="F703" s="42" t="str">
        <f t="shared" si="2"/>
        <v>16B3</v>
      </c>
      <c r="G703" s="43">
        <v>68681.0</v>
      </c>
      <c r="H703" s="42" t="str">
        <f>IFERROR(VLOOKUP(G703,'Consulta Stock'!$E$2:$G$5087,3,0),"")</f>
        <v>GALLETAS</v>
      </c>
      <c r="I703" s="42" t="str">
        <f>IFERROR(VLOOKUP('Sectorizacion Racks'!$G703,'Consulta Stock'!$E$2:$F$5447,2,FALSE),"")</f>
        <v>TRITON Reg GallChocolate Medio PDQ 127.6kg CL 127.6kg</v>
      </c>
      <c r="J703" s="43">
        <v>2.0</v>
      </c>
      <c r="K703" s="43"/>
      <c r="L703" s="44">
        <v>46388.0</v>
      </c>
      <c r="M703" s="42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 ht="15.75" customHeight="1">
      <c r="A704" s="7">
        <v>703.0</v>
      </c>
      <c r="B704" s="7">
        <v>16.0</v>
      </c>
      <c r="C704" s="7" t="s">
        <v>249</v>
      </c>
      <c r="D704" s="7">
        <f>IF(AND('Sectorizacion Racks'!$B704=B703,C703='Sectorizacion Racks'!$C704),D703+1,1)</f>
        <v>4</v>
      </c>
      <c r="E704" s="7" t="str">
        <f>+CONCATENATE('Sectorizacion Racks'!$C704,'Sectorizacion Racks'!$D704)</f>
        <v>B4</v>
      </c>
      <c r="F704" s="7" t="str">
        <f t="shared" si="2"/>
        <v>16B4</v>
      </c>
      <c r="G704" s="37">
        <v>36310.0</v>
      </c>
      <c r="H704" s="7" t="str">
        <f>IFERROR(VLOOKUP(G704,'Consulta Stock'!$E$2:$G$5087,3,0),"")</f>
        <v>GALLETAS</v>
      </c>
      <c r="I704" s="7" t="str">
        <f>IFERROR(VLOOKUP('Sectorizacion Racks'!$G704,'Consulta Stock'!$E$2:$F$5447,2,FALSE),"")</f>
        <v>MC KAY CRIOLLITA 28x80g CL 28x80g</v>
      </c>
      <c r="J704" s="37">
        <v>48.0</v>
      </c>
      <c r="K704" s="37"/>
      <c r="L704" s="41">
        <v>46508.0</v>
      </c>
      <c r="M704" s="7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 ht="15.75" customHeight="1">
      <c r="A705" s="42">
        <v>704.0</v>
      </c>
      <c r="B705" s="42">
        <v>16.0</v>
      </c>
      <c r="C705" s="42" t="s">
        <v>249</v>
      </c>
      <c r="D705" s="42">
        <f>IF(AND('Sectorizacion Racks'!$B705=B704,C704='Sectorizacion Racks'!$C705),D704+1,1)</f>
        <v>5</v>
      </c>
      <c r="E705" s="42" t="str">
        <f>+CONCATENATE('Sectorizacion Racks'!$C705,'Sectorizacion Racks'!$D705)</f>
        <v>B5</v>
      </c>
      <c r="F705" s="42" t="str">
        <f t="shared" si="2"/>
        <v>16B5</v>
      </c>
      <c r="G705" s="43">
        <v>68681.0</v>
      </c>
      <c r="H705" s="42" t="str">
        <f>IFERROR(VLOOKUP(G705,'Consulta Stock'!$E$2:$G$5087,3,0),"")</f>
        <v>GALLETAS</v>
      </c>
      <c r="I705" s="42" t="str">
        <f>IFERROR(VLOOKUP('Sectorizacion Racks'!$G705,'Consulta Stock'!$E$2:$F$5447,2,FALSE),"")</f>
        <v>TRITON Reg GallChocolate Medio PDQ 127.6kg CL 127.6kg</v>
      </c>
      <c r="J705" s="43">
        <v>2.0</v>
      </c>
      <c r="K705" s="43"/>
      <c r="L705" s="44">
        <v>46388.0</v>
      </c>
      <c r="M705" s="42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 ht="15.75" customHeight="1">
      <c r="A706" s="7">
        <v>705.0</v>
      </c>
      <c r="B706" s="7">
        <v>16.0</v>
      </c>
      <c r="C706" s="7" t="s">
        <v>249</v>
      </c>
      <c r="D706" s="7">
        <f>IF(AND('Sectorizacion Racks'!$B706=B705,C705='Sectorizacion Racks'!$C706),D705+1,1)</f>
        <v>6</v>
      </c>
      <c r="E706" s="7" t="str">
        <f>+CONCATENATE('Sectorizacion Racks'!$C706,'Sectorizacion Racks'!$D706)</f>
        <v>B6</v>
      </c>
      <c r="F706" s="7" t="str">
        <f t="shared" si="2"/>
        <v>16B6</v>
      </c>
      <c r="G706" s="37">
        <v>36440.0</v>
      </c>
      <c r="H706" s="7" t="str">
        <f>IFERROR(VLOOKUP(G706,'Consulta Stock'!$E$2:$G$5087,3,0),"")</f>
        <v>GALLETAS</v>
      </c>
      <c r="I706" s="7" t="str">
        <f>IFERROR(VLOOKUP('Sectorizacion Racks'!$G706,'Consulta Stock'!$E$2:$F$5447,2,FALSE),"")</f>
        <v>ALTEZA Oblea Bocado 24x140g CL 24x140g</v>
      </c>
      <c r="J706" s="37">
        <v>75.0</v>
      </c>
      <c r="K706" s="37"/>
      <c r="L706" s="41">
        <v>46478.0</v>
      </c>
      <c r="M706" s="7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 ht="15.75" customHeight="1">
      <c r="A707" s="42">
        <v>706.0</v>
      </c>
      <c r="B707" s="42">
        <v>16.0</v>
      </c>
      <c r="C707" s="42" t="s">
        <v>468</v>
      </c>
      <c r="D707" s="42">
        <f>IF(AND('Sectorizacion Racks'!$B707=B706,C706='Sectorizacion Racks'!$C707),D706+1,1)</f>
        <v>1</v>
      </c>
      <c r="E707" s="42" t="str">
        <f>+CONCATENATE('Sectorizacion Racks'!$C707,'Sectorizacion Racks'!$D707)</f>
        <v>C1</v>
      </c>
      <c r="F707" s="42" t="str">
        <f t="shared" si="2"/>
        <v>16C1</v>
      </c>
      <c r="G707" s="43">
        <v>9300.0</v>
      </c>
      <c r="H707" s="42" t="str">
        <f>IFERROR(VLOOKUP(G707,'Consulta Stock'!$E$2:$G$5087,3,0),"")</f>
        <v>GALLETAS</v>
      </c>
      <c r="I707" s="42" t="str">
        <f>IFERROR(VLOOKUP('Sectorizacion Racks'!$G707,'Consulta Stock'!$E$2:$F$5447,2,FALSE),"")</f>
        <v>Galleta KUKY ChipChipers Chocolate Blanco 20x190g</v>
      </c>
      <c r="J707" s="43">
        <v>60.0</v>
      </c>
      <c r="K707" s="43"/>
      <c r="L707" s="44">
        <v>46478.0</v>
      </c>
      <c r="M707" s="42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 ht="15.75" customHeight="1">
      <c r="A708" s="7">
        <v>707.0</v>
      </c>
      <c r="B708" s="7">
        <v>16.0</v>
      </c>
      <c r="C708" s="7" t="s">
        <v>468</v>
      </c>
      <c r="D708" s="7">
        <f>IF(AND('Sectorizacion Racks'!$B708=B707,C707='Sectorizacion Racks'!$C708),D707+1,1)</f>
        <v>2</v>
      </c>
      <c r="E708" s="7" t="str">
        <f>+CONCATENATE('Sectorizacion Racks'!$C708,'Sectorizacion Racks'!$D708)</f>
        <v>C2</v>
      </c>
      <c r="F708" s="7" t="str">
        <f t="shared" si="2"/>
        <v>16C2</v>
      </c>
      <c r="G708" s="37">
        <v>36440.0</v>
      </c>
      <c r="H708" s="7" t="str">
        <f>IFERROR(VLOOKUP(G708,'Consulta Stock'!$E$2:$G$5087,3,0),"")</f>
        <v>GALLETAS</v>
      </c>
      <c r="I708" s="7" t="str">
        <f>IFERROR(VLOOKUP('Sectorizacion Racks'!$G708,'Consulta Stock'!$E$2:$F$5447,2,FALSE),"")</f>
        <v>ALTEZA Oblea Bocado 24x140g CL 24x140g</v>
      </c>
      <c r="J708" s="37">
        <v>75.0</v>
      </c>
      <c r="K708" s="37"/>
      <c r="L708" s="41">
        <v>46478.0</v>
      </c>
      <c r="M708" s="7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 ht="15.75" customHeight="1">
      <c r="A709" s="42">
        <v>708.0</v>
      </c>
      <c r="B709" s="42">
        <v>16.0</v>
      </c>
      <c r="C709" s="42" t="s">
        <v>468</v>
      </c>
      <c r="D709" s="42">
        <f>IF(AND('Sectorizacion Racks'!$B709=B708,C708='Sectorizacion Racks'!$C709),D708+1,1)</f>
        <v>3</v>
      </c>
      <c r="E709" s="42" t="str">
        <f>+CONCATENATE('Sectorizacion Racks'!$C709,'Sectorizacion Racks'!$D709)</f>
        <v>C3</v>
      </c>
      <c r="F709" s="42" t="str">
        <f t="shared" si="2"/>
        <v>16C3</v>
      </c>
      <c r="G709" s="43">
        <v>36720.0</v>
      </c>
      <c r="H709" s="42" t="str">
        <f>IFERROR(VLOOKUP(G709,'Consulta Stock'!$E$2:$G$5087,3,0),"")</f>
        <v>GALLETAS</v>
      </c>
      <c r="I709" s="42" t="str">
        <f>IFERROR(VLOOKUP('Sectorizacion Racks'!$G709,'Consulta Stock'!$E$2:$F$5447,2,FALSE),"")</f>
        <v>TRITON GallVainilla Tripack 10(3x116g)CL 10(3x116g</v>
      </c>
      <c r="J709" s="43">
        <v>100.0</v>
      </c>
      <c r="K709" s="43"/>
      <c r="L709" s="44">
        <v>46508.0</v>
      </c>
      <c r="M709" s="42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 ht="15.75" customHeight="1">
      <c r="A710" s="7">
        <v>709.0</v>
      </c>
      <c r="B710" s="7">
        <v>16.0</v>
      </c>
      <c r="C710" s="7" t="s">
        <v>468</v>
      </c>
      <c r="D710" s="7">
        <f>IF(AND('Sectorizacion Racks'!$B710=B709,C709='Sectorizacion Racks'!$C710),D709+1,1)</f>
        <v>4</v>
      </c>
      <c r="E710" s="7" t="str">
        <f>+CONCATENATE('Sectorizacion Racks'!$C710,'Sectorizacion Racks'!$D710)</f>
        <v>C4</v>
      </c>
      <c r="F710" s="7" t="str">
        <f t="shared" si="2"/>
        <v>16C4</v>
      </c>
      <c r="G710" s="37">
        <v>7631.0</v>
      </c>
      <c r="H710" s="7" t="str">
        <f>IFERROR(VLOOKUP(G710,'Consulta Stock'!$E$2:$G$5087,3,0),"")</f>
        <v>GALLETAS</v>
      </c>
      <c r="I710" s="7" t="str">
        <f>IFERROR(VLOOKUP('Sectorizacion Racks'!$G710,'Consulta Stock'!$E$2:$F$5447,2,FALSE),"")</f>
        <v>TRITON Reg CookieVanilla Medio PDQ 127.6kgCL 127.6kg</v>
      </c>
      <c r="J710" s="37">
        <v>2.0</v>
      </c>
      <c r="K710" s="37"/>
      <c r="L710" s="41">
        <v>46388.0</v>
      </c>
      <c r="M710" s="7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 ht="15.75" customHeight="1">
      <c r="A711" s="42">
        <v>710.0</v>
      </c>
      <c r="B711" s="42">
        <v>16.0</v>
      </c>
      <c r="C711" s="42" t="s">
        <v>468</v>
      </c>
      <c r="D711" s="42">
        <f>IF(AND('Sectorizacion Racks'!$B711=B710,C710='Sectorizacion Racks'!$C711),D710+1,1)</f>
        <v>5</v>
      </c>
      <c r="E711" s="42" t="str">
        <f>+CONCATENATE('Sectorizacion Racks'!$C711,'Sectorizacion Racks'!$D711)</f>
        <v>C5</v>
      </c>
      <c r="F711" s="42" t="str">
        <f t="shared" si="2"/>
        <v>16C5</v>
      </c>
      <c r="G711" s="43">
        <v>7631.0</v>
      </c>
      <c r="H711" s="42" t="str">
        <f>IFERROR(VLOOKUP(G711,'Consulta Stock'!$E$2:$G$5087,3,0),"")</f>
        <v>GALLETAS</v>
      </c>
      <c r="I711" s="42" t="str">
        <f>IFERROR(VLOOKUP('Sectorizacion Racks'!$G711,'Consulta Stock'!$E$2:$F$5447,2,FALSE),"")</f>
        <v>TRITON Reg CookieVanilla Medio PDQ 127.6kgCL 127.6kg</v>
      </c>
      <c r="J711" s="43">
        <v>2.0</v>
      </c>
      <c r="K711" s="43"/>
      <c r="L711" s="44">
        <v>46388.0</v>
      </c>
      <c r="M711" s="42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 ht="15.75" customHeight="1">
      <c r="A712" s="7">
        <v>711.0</v>
      </c>
      <c r="B712" s="7">
        <v>16.0</v>
      </c>
      <c r="C712" s="7" t="s">
        <v>468</v>
      </c>
      <c r="D712" s="7">
        <f>IF(AND('Sectorizacion Racks'!$B712=B711,C711='Sectorizacion Racks'!$C712),D711+1,1)</f>
        <v>6</v>
      </c>
      <c r="E712" s="7" t="str">
        <f>+CONCATENATE('Sectorizacion Racks'!$C712,'Sectorizacion Racks'!$D712)</f>
        <v>C6</v>
      </c>
      <c r="F712" s="7" t="str">
        <f t="shared" si="2"/>
        <v>16C6</v>
      </c>
      <c r="G712" s="37">
        <v>8380.0</v>
      </c>
      <c r="H712" s="7" t="str">
        <f>IFERROR(VLOOKUP(G712,'Consulta Stock'!$E$2:$G$5087,3,0),"")</f>
        <v>GALLETAS</v>
      </c>
      <c r="I712" s="7" t="str">
        <f>IFERROR(VLOOKUP('Sectorizacion Racks'!$G712,'Consulta Stock'!$E$2:$F$5447,2,FALSE),"")</f>
        <v>MOROCHA Family Galleta 22x120g CL</v>
      </c>
      <c r="J712" s="37">
        <v>80.0</v>
      </c>
      <c r="K712" s="37"/>
      <c r="L712" s="41">
        <v>46478.0</v>
      </c>
      <c r="M712" s="7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 ht="15.75" customHeight="1">
      <c r="A713" s="42">
        <v>712.0</v>
      </c>
      <c r="B713" s="42">
        <v>17.0</v>
      </c>
      <c r="C713" s="42" t="s">
        <v>18</v>
      </c>
      <c r="D713" s="42">
        <f>IF(AND('Sectorizacion Racks'!$B713=B712,C712='Sectorizacion Racks'!$C713),D712+1,1)</f>
        <v>1</v>
      </c>
      <c r="E713" s="42" t="str">
        <f>+CONCATENATE('Sectorizacion Racks'!$C713,'Sectorizacion Racks'!$D713)</f>
        <v>A1</v>
      </c>
      <c r="F713" s="42" t="str">
        <f t="shared" si="2"/>
        <v>17A1</v>
      </c>
      <c r="G713" s="43">
        <v>36730.0</v>
      </c>
      <c r="H713" s="42" t="str">
        <f>IFERROR(VLOOKUP(G713,'Consulta Stock'!$E$2:$G$5087,3,0),"")</f>
        <v>CAFES</v>
      </c>
      <c r="I713" s="42" t="str">
        <f>IFERROR(VLOOKUP('Sectorizacion Racks'!$G713,'Consulta Stock'!$E$2:$F$5447,2,FALSE),"")</f>
        <v>NESCAFÉ Fina Selección 12x50g CL (MYW) 12x50g CL</v>
      </c>
      <c r="J713" s="43">
        <v>200.0</v>
      </c>
      <c r="K713" s="43"/>
      <c r="L713" s="44">
        <v>46753.0</v>
      </c>
      <c r="M713" s="42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 ht="15.75" customHeight="1">
      <c r="A714" s="7">
        <v>713.0</v>
      </c>
      <c r="B714" s="7">
        <v>17.0</v>
      </c>
      <c r="C714" s="7" t="s">
        <v>18</v>
      </c>
      <c r="D714" s="7">
        <f>IF(AND('Sectorizacion Racks'!$B714=B713,C713='Sectorizacion Racks'!$C714),D713+1,1)</f>
        <v>2</v>
      </c>
      <c r="E714" s="7" t="str">
        <f>+CONCATENATE('Sectorizacion Racks'!$C714,'Sectorizacion Racks'!$D714)</f>
        <v>A2</v>
      </c>
      <c r="F714" s="7" t="str">
        <f t="shared" si="2"/>
        <v>17A2</v>
      </c>
      <c r="G714" s="37">
        <v>36300.0</v>
      </c>
      <c r="H714" s="7" t="str">
        <f>IFERROR(VLOOKUP(G714,'Consulta Stock'!$E$2:$G$5087,3,0),"")</f>
        <v>CAFES</v>
      </c>
      <c r="I714" s="7" t="str">
        <f>IFERROR(VLOOKUP('Sectorizacion Racks'!$G714,'Consulta Stock'!$E$2:$F$5447,2,FALSE),"")</f>
        <v>NESCAFÉ Fina Selección 12x100g CL (MYW) 12x100g</v>
      </c>
      <c r="J714" s="37">
        <v>114.0</v>
      </c>
      <c r="K714" s="37"/>
      <c r="L714" s="41">
        <v>46784.0</v>
      </c>
      <c r="M714" s="7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 ht="15.75" customHeight="1">
      <c r="A715" s="42">
        <v>714.0</v>
      </c>
      <c r="B715" s="42">
        <v>17.0</v>
      </c>
      <c r="C715" s="42" t="s">
        <v>18</v>
      </c>
      <c r="D715" s="42">
        <f>IF(AND('Sectorizacion Racks'!$B715=B714,C714='Sectorizacion Racks'!$C715),D714+1,1)</f>
        <v>3</v>
      </c>
      <c r="E715" s="42" t="str">
        <f>+CONCATENATE('Sectorizacion Racks'!$C715,'Sectorizacion Racks'!$D715)</f>
        <v>A3</v>
      </c>
      <c r="F715" s="42" t="str">
        <f t="shared" si="2"/>
        <v>17A3</v>
      </c>
      <c r="G715" s="43">
        <v>705001.0</v>
      </c>
      <c r="H715" s="42" t="str">
        <f>IFERROR(VLOOKUP(G715,'Consulta Stock'!$E$2:$G$5087,3,0),"")</f>
        <v>CAFES</v>
      </c>
      <c r="I715" s="42" t="str">
        <f>IFERROR(VLOOKUP('Sectorizacion Racks'!$G715,'Consulta Stock'!$E$2:$F$5447,2,FALSE),"")</f>
        <v>NESCAFÉ Fina Selección 6x200g CL 6x200g</v>
      </c>
      <c r="J715" s="43">
        <v>115.0</v>
      </c>
      <c r="K715" s="43"/>
      <c r="L715" s="44">
        <v>46813.0</v>
      </c>
      <c r="M715" s="42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 ht="15.75" customHeight="1">
      <c r="A716" s="7">
        <v>715.0</v>
      </c>
      <c r="B716" s="7">
        <v>17.0</v>
      </c>
      <c r="C716" s="7" t="s">
        <v>18</v>
      </c>
      <c r="D716" s="7">
        <f>IF(AND('Sectorizacion Racks'!$B716=B715,C715='Sectorizacion Racks'!$C716),D715+1,1)</f>
        <v>4</v>
      </c>
      <c r="E716" s="7" t="str">
        <f>+CONCATENATE('Sectorizacion Racks'!$C716,'Sectorizacion Racks'!$D716)</f>
        <v>A4</v>
      </c>
      <c r="F716" s="7" t="str">
        <f t="shared" si="2"/>
        <v>17A4</v>
      </c>
      <c r="G716" s="37">
        <v>94480.0</v>
      </c>
      <c r="H716" s="7" t="str">
        <f>IFERROR(VLOOKUP(G716,'Consulta Stock'!$E$2:$G$5087,3,0),"")</f>
        <v>CHOCOLATES</v>
      </c>
      <c r="I716" s="7" t="str">
        <f>IFERROR(VLOOKUP('Sectorizacion Racks'!$G716,'Consulta Stock'!$E$2:$F$5447,2,FALSE),"")</f>
        <v>Chocolate KIT KAT Fingers Milk 4(24x41.5g) CL</v>
      </c>
      <c r="J716" s="37">
        <v>396.0</v>
      </c>
      <c r="K716" s="37"/>
      <c r="L716" s="41">
        <v>46478.0</v>
      </c>
      <c r="M716" s="7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 ht="15.75" customHeight="1">
      <c r="A717" s="42">
        <v>716.0</v>
      </c>
      <c r="B717" s="42">
        <v>17.0</v>
      </c>
      <c r="C717" s="42" t="s">
        <v>18</v>
      </c>
      <c r="D717" s="42">
        <f>IF(AND('Sectorizacion Racks'!$B717=B716,C716='Sectorizacion Racks'!$C717),D716+1,1)</f>
        <v>5</v>
      </c>
      <c r="E717" s="42" t="str">
        <f>+CONCATENATE('Sectorizacion Racks'!$C717,'Sectorizacion Racks'!$D717)</f>
        <v>A5</v>
      </c>
      <c r="F717" s="42" t="str">
        <f t="shared" si="2"/>
        <v>17A5</v>
      </c>
      <c r="G717" s="43">
        <v>79490.0</v>
      </c>
      <c r="H717" s="42" t="str">
        <f>IFERROR(VLOOKUP(G717,'Consulta Stock'!$E$2:$G$5087,3,0),"")</f>
        <v>CULINARIOS</v>
      </c>
      <c r="I717" s="42" t="str">
        <f>IFERROR(VLOOKUP('Sectorizacion Racks'!$G717,'Consulta Stock'!$E$2:$F$5447,2,FALSE),"")</f>
        <v>MAGGI Cal Carne Tableta MP N1CL 36(48x10g)</v>
      </c>
      <c r="J717" s="43">
        <v>62.0</v>
      </c>
      <c r="K717" s="43"/>
      <c r="L717" s="44">
        <v>46508.0</v>
      </c>
      <c r="M717" s="42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 ht="15.75" customHeight="1">
      <c r="A718" s="7">
        <v>717.0</v>
      </c>
      <c r="B718" s="7">
        <v>17.0</v>
      </c>
      <c r="C718" s="7" t="s">
        <v>18</v>
      </c>
      <c r="D718" s="7">
        <f>IF(AND('Sectorizacion Racks'!$B718=B717,C717='Sectorizacion Racks'!$C718),D717+1,1)</f>
        <v>6</v>
      </c>
      <c r="E718" s="7" t="str">
        <f>+CONCATENATE('Sectorizacion Racks'!$C718,'Sectorizacion Racks'!$D718)</f>
        <v>A6</v>
      </c>
      <c r="F718" s="7" t="str">
        <f t="shared" si="2"/>
        <v>17A6</v>
      </c>
      <c r="G718" s="37">
        <v>79820.0</v>
      </c>
      <c r="H718" s="7" t="str">
        <f>IFERROR(VLOOKUP(G718,'Consulta Stock'!$E$2:$G$5087,3,0),"")</f>
        <v>CULINARIOS</v>
      </c>
      <c r="I718" s="7" t="str">
        <f>IFERROR(VLOOKUP('Sectorizacion Racks'!$G718,'Consulta Stock'!$E$2:$F$5447,2,FALSE),"")</f>
        <v>MAGGI Caldo de Costilla N1 36(48x10g)</v>
      </c>
      <c r="J718" s="37">
        <v>64.0</v>
      </c>
      <c r="K718" s="37"/>
      <c r="L718" s="37" t="s">
        <v>6491</v>
      </c>
      <c r="M718" s="7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 ht="15.75" customHeight="1">
      <c r="A719" s="42">
        <v>718.0</v>
      </c>
      <c r="B719" s="42">
        <v>17.0</v>
      </c>
      <c r="C719" s="42" t="s">
        <v>249</v>
      </c>
      <c r="D719" s="42">
        <f>IF(AND('Sectorizacion Racks'!$B719=B718,C718='Sectorizacion Racks'!$C719),D718+1,1)</f>
        <v>1</v>
      </c>
      <c r="E719" s="42" t="str">
        <f>+CONCATENATE('Sectorizacion Racks'!$C719,'Sectorizacion Racks'!$D719)</f>
        <v>B1</v>
      </c>
      <c r="F719" s="42" t="str">
        <f t="shared" si="2"/>
        <v>17B1</v>
      </c>
      <c r="G719" s="43">
        <v>38620.0</v>
      </c>
      <c r="H719" s="42" t="str">
        <f>IFERROR(VLOOKUP(G719,'Consulta Stock'!$E$2:$G$5087,3,0),"")</f>
        <v>CHOCOLATES</v>
      </c>
      <c r="I719" s="42" t="str">
        <f>IFERROR(VLOOKUP('Sectorizacion Racks'!$G719,'Consulta Stock'!$E$2:$F$5447,2,FALSE),"")</f>
        <v>Chocolate SAHNE NUSS Barra 21 X 160 GRS</v>
      </c>
      <c r="J719" s="43">
        <v>224.0</v>
      </c>
      <c r="K719" s="43"/>
      <c r="L719" s="44">
        <v>46539.0</v>
      </c>
      <c r="M719" s="42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 ht="15.75" customHeight="1">
      <c r="A720" s="7">
        <v>719.0</v>
      </c>
      <c r="B720" s="7">
        <v>17.0</v>
      </c>
      <c r="C720" s="7" t="s">
        <v>249</v>
      </c>
      <c r="D720" s="7">
        <f>IF(AND('Sectorizacion Racks'!$B720=B719,C719='Sectorizacion Racks'!$C720),D719+1,1)</f>
        <v>2</v>
      </c>
      <c r="E720" s="7" t="str">
        <f>+CONCATENATE('Sectorizacion Racks'!$C720,'Sectorizacion Racks'!$D720)</f>
        <v>B2</v>
      </c>
      <c r="F720" s="7" t="str">
        <f t="shared" si="2"/>
        <v>17B2</v>
      </c>
      <c r="G720" s="37">
        <v>8631.0</v>
      </c>
      <c r="H720" s="7" t="str">
        <f>IFERROR(VLOOKUP(G720,'Consulta Stock'!$E$2:$G$5087,3,0),"")</f>
        <v>CHOCOLATES</v>
      </c>
      <c r="I720" s="7" t="str">
        <f>IFERROR(VLOOKUP('Sectorizacion Racks'!$G720,'Consulta Stock'!$E$2:$F$5447,2,FALSE),"")</f>
        <v>CAPRI Trufa 20x90g CL 20x90g</v>
      </c>
      <c r="J720" s="37">
        <v>360.0</v>
      </c>
      <c r="K720" s="37"/>
      <c r="L720" s="41">
        <v>46478.0</v>
      </c>
      <c r="M720" s="7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 ht="15.75" customHeight="1">
      <c r="A721" s="42">
        <v>720.0</v>
      </c>
      <c r="B721" s="42">
        <v>17.0</v>
      </c>
      <c r="C721" s="42" t="s">
        <v>249</v>
      </c>
      <c r="D721" s="42">
        <f>IF(AND('Sectorizacion Racks'!$B721=B720,C720='Sectorizacion Racks'!$C721),D720+1,1)</f>
        <v>3</v>
      </c>
      <c r="E721" s="42" t="str">
        <f>+CONCATENATE('Sectorizacion Racks'!$C721,'Sectorizacion Racks'!$D721)</f>
        <v>B3</v>
      </c>
      <c r="F721" s="42" t="str">
        <f t="shared" si="2"/>
        <v>17B3</v>
      </c>
      <c r="G721" s="43">
        <v>70019.0</v>
      </c>
      <c r="H721" s="42" t="str">
        <f>IFERROR(VLOOKUP(G721,'Consulta Stock'!$E$2:$G$5087,3,0),"")</f>
        <v>CHOCOLATES</v>
      </c>
      <c r="I721" s="42" t="str">
        <f>IFERROR(VLOOKUP('Sectorizacion Racks'!$G721,'Consulta Stock'!$E$2:$F$5447,2,FALSE),"")</f>
        <v>TRENCITO Chocolate Barra 21x80g N2 CL 21x80g</v>
      </c>
      <c r="J721" s="43">
        <v>338.0</v>
      </c>
      <c r="K721" s="43"/>
      <c r="L721" s="44">
        <v>46844.0</v>
      </c>
      <c r="M721" s="42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 ht="15.75" customHeight="1">
      <c r="A722" s="7">
        <v>721.0</v>
      </c>
      <c r="B722" s="7">
        <v>17.0</v>
      </c>
      <c r="C722" s="7" t="s">
        <v>249</v>
      </c>
      <c r="D722" s="7">
        <f>IF(AND('Sectorizacion Racks'!$B722=B721,C721='Sectorizacion Racks'!$C722),D721+1,1)</f>
        <v>4</v>
      </c>
      <c r="E722" s="7" t="str">
        <f>+CONCATENATE('Sectorizacion Racks'!$C722,'Sectorizacion Racks'!$D722)</f>
        <v>B4</v>
      </c>
      <c r="F722" s="7" t="str">
        <f t="shared" si="2"/>
        <v>17B4</v>
      </c>
      <c r="G722" s="37">
        <v>94480.0</v>
      </c>
      <c r="H722" s="7" t="str">
        <f>IFERROR(VLOOKUP(G722,'Consulta Stock'!$E$2:$G$5087,3,0),"")</f>
        <v>CHOCOLATES</v>
      </c>
      <c r="I722" s="7" t="str">
        <f>IFERROR(VLOOKUP('Sectorizacion Racks'!$G722,'Consulta Stock'!$E$2:$F$5447,2,FALSE),"")</f>
        <v>Chocolate KIT KAT Fingers Milk 4(24x41.5g) CL</v>
      </c>
      <c r="J722" s="37">
        <v>396.0</v>
      </c>
      <c r="K722" s="37"/>
      <c r="L722" s="41">
        <v>46478.0</v>
      </c>
      <c r="M722" s="7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 ht="15.75" customHeight="1">
      <c r="A723" s="42">
        <v>722.0</v>
      </c>
      <c r="B723" s="42">
        <v>17.0</v>
      </c>
      <c r="C723" s="42" t="s">
        <v>249</v>
      </c>
      <c r="D723" s="42">
        <f>IF(AND('Sectorizacion Racks'!$B723=B722,C722='Sectorizacion Racks'!$C723),D722+1,1)</f>
        <v>5</v>
      </c>
      <c r="E723" s="42" t="str">
        <f>+CONCATENATE('Sectorizacion Racks'!$C723,'Sectorizacion Racks'!$D723)</f>
        <v>B5</v>
      </c>
      <c r="F723" s="42" t="str">
        <f t="shared" si="2"/>
        <v>17B5</v>
      </c>
      <c r="G723" s="43">
        <v>38620.0</v>
      </c>
      <c r="H723" s="42" t="str">
        <f>IFERROR(VLOOKUP(G723,'Consulta Stock'!$E$2:$G$5087,3,0),"")</f>
        <v>CHOCOLATES</v>
      </c>
      <c r="I723" s="42" t="str">
        <f>IFERROR(VLOOKUP('Sectorizacion Racks'!$G723,'Consulta Stock'!$E$2:$F$5447,2,FALSE),"")</f>
        <v>Chocolate SAHNE NUSS Barra 21 X 160 GRS</v>
      </c>
      <c r="J723" s="43">
        <v>224.0</v>
      </c>
      <c r="K723" s="43"/>
      <c r="L723" s="44">
        <v>46539.0</v>
      </c>
      <c r="M723" s="42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 ht="15.75" customHeight="1">
      <c r="A724" s="7">
        <v>723.0</v>
      </c>
      <c r="B724" s="7">
        <v>17.0</v>
      </c>
      <c r="C724" s="7" t="s">
        <v>249</v>
      </c>
      <c r="D724" s="7">
        <f>IF(AND('Sectorizacion Racks'!$B724=B723,C723='Sectorizacion Racks'!$C724),D723+1,1)</f>
        <v>6</v>
      </c>
      <c r="E724" s="7" t="str">
        <f>+CONCATENATE('Sectorizacion Racks'!$C724,'Sectorizacion Racks'!$D724)</f>
        <v>B6</v>
      </c>
      <c r="F724" s="7" t="str">
        <f t="shared" si="2"/>
        <v>17B6</v>
      </c>
      <c r="G724" s="37">
        <v>75820.0</v>
      </c>
      <c r="H724" s="7" t="str">
        <f>IFERROR(VLOOKUP(G724,'Consulta Stock'!$E$2:$G$5087,3,0),"")</f>
        <v>CHOCOLATES</v>
      </c>
      <c r="I724" s="7" t="str">
        <f>IFERROR(VLOOKUP('Sectorizacion Racks'!$G724,'Consulta Stock'!$E$2:$F$5447,2,FALSE),"")</f>
        <v>Chocolate SAHNE NUSS Barra 16x90g</v>
      </c>
      <c r="J724" s="37">
        <v>540.0</v>
      </c>
      <c r="K724" s="37"/>
      <c r="L724" s="41">
        <v>46569.0</v>
      </c>
      <c r="M724" s="7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 ht="15.75" customHeight="1">
      <c r="A725" s="42">
        <v>724.0</v>
      </c>
      <c r="B725" s="42">
        <v>17.0</v>
      </c>
      <c r="C725" s="42" t="s">
        <v>468</v>
      </c>
      <c r="D725" s="42">
        <f>IF(AND('Sectorizacion Racks'!$B725=B724,C724='Sectorizacion Racks'!$C725),D724+1,1)</f>
        <v>1</v>
      </c>
      <c r="E725" s="42" t="str">
        <f>+CONCATENATE('Sectorizacion Racks'!$C725,'Sectorizacion Racks'!$D725)</f>
        <v>C1</v>
      </c>
      <c r="F725" s="42" t="str">
        <f t="shared" si="2"/>
        <v>17C1</v>
      </c>
      <c r="G725" s="43">
        <v>9300.0</v>
      </c>
      <c r="H725" s="42" t="str">
        <f>IFERROR(VLOOKUP(G725,'Consulta Stock'!$E$2:$G$5087,3,0),"")</f>
        <v>GALLETAS</v>
      </c>
      <c r="I725" s="42" t="str">
        <f>IFERROR(VLOOKUP('Sectorizacion Racks'!$G725,'Consulta Stock'!$E$2:$F$5447,2,FALSE),"")</f>
        <v>Galleta KUKY ChipChipers Chocolate Blanco 20x190g</v>
      </c>
      <c r="J725" s="43">
        <v>60.0</v>
      </c>
      <c r="K725" s="43"/>
      <c r="L725" s="44">
        <v>46508.0</v>
      </c>
      <c r="M725" s="42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 ht="15.75" customHeight="1">
      <c r="A726" s="7">
        <v>725.0</v>
      </c>
      <c r="B726" s="7">
        <v>17.0</v>
      </c>
      <c r="C726" s="7" t="s">
        <v>468</v>
      </c>
      <c r="D726" s="7">
        <f>IF(AND('Sectorizacion Racks'!$B726=B725,C725='Sectorizacion Racks'!$C726),D725+1,1)</f>
        <v>2</v>
      </c>
      <c r="E726" s="7" t="str">
        <f>+CONCATENATE('Sectorizacion Racks'!$C726,'Sectorizacion Racks'!$D726)</f>
        <v>C2</v>
      </c>
      <c r="F726" s="7" t="str">
        <f t="shared" si="2"/>
        <v>17C2</v>
      </c>
      <c r="G726" s="37">
        <v>59270.0</v>
      </c>
      <c r="H726" s="7" t="str">
        <f>IFERROR(VLOOKUP(G726,'Consulta Stock'!$E$2:$G$5087,3,0),"")</f>
        <v>CHOCOLATES</v>
      </c>
      <c r="I726" s="7" t="str">
        <f>IFERROR(VLOOKUP('Sectorizacion Racks'!$G726,'Consulta Stock'!$E$2:$F$5447,2,FALSE),"")</f>
        <v>TRENCITO Bandeja Huevito N1 34x125gCL</v>
      </c>
      <c r="J726" s="37">
        <v>42.0</v>
      </c>
      <c r="K726" s="37"/>
      <c r="L726" s="41">
        <v>46478.0</v>
      </c>
      <c r="M726" s="7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 ht="15.75" customHeight="1">
      <c r="A727" s="42">
        <v>726.0</v>
      </c>
      <c r="B727" s="42">
        <v>17.0</v>
      </c>
      <c r="C727" s="42" t="s">
        <v>468</v>
      </c>
      <c r="D727" s="42">
        <f>IF(AND('Sectorizacion Racks'!$B727=B726,C726='Sectorizacion Racks'!$C727),D726+1,1)</f>
        <v>3</v>
      </c>
      <c r="E727" s="42" t="str">
        <f>+CONCATENATE('Sectorizacion Racks'!$C727,'Sectorizacion Racks'!$D727)</f>
        <v>C3</v>
      </c>
      <c r="F727" s="42" t="str">
        <f t="shared" si="2"/>
        <v>17C3</v>
      </c>
      <c r="G727" s="43">
        <v>8380.0</v>
      </c>
      <c r="H727" s="42" t="str">
        <f>IFERROR(VLOOKUP(G727,'Consulta Stock'!$E$2:$G$5087,3,0),"")</f>
        <v>GALLETAS</v>
      </c>
      <c r="I727" s="42" t="str">
        <f>IFERROR(VLOOKUP('Sectorizacion Racks'!$G727,'Consulta Stock'!$E$2:$F$5447,2,FALSE),"")</f>
        <v>MOROCHA Family Galleta 22x120g CL</v>
      </c>
      <c r="J727" s="43">
        <v>80.0</v>
      </c>
      <c r="K727" s="43"/>
      <c r="L727" s="44">
        <v>46478.0</v>
      </c>
      <c r="M727" s="42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 ht="15.75" customHeight="1">
      <c r="A728" s="7">
        <v>727.0</v>
      </c>
      <c r="B728" s="7">
        <v>17.0</v>
      </c>
      <c r="C728" s="7" t="s">
        <v>468</v>
      </c>
      <c r="D728" s="7">
        <f>IF(AND('Sectorizacion Racks'!$B728=B727,C727='Sectorizacion Racks'!$C728),D727+1,1)</f>
        <v>4</v>
      </c>
      <c r="E728" s="7" t="str">
        <f>+CONCATENATE('Sectorizacion Racks'!$C728,'Sectorizacion Racks'!$D728)</f>
        <v>C4</v>
      </c>
      <c r="F728" s="7" t="str">
        <f t="shared" si="2"/>
        <v>17C4</v>
      </c>
      <c r="G728" s="37">
        <v>20860.0</v>
      </c>
      <c r="H728" s="7" t="str">
        <f>IFERROR(VLOOKUP(G728,'Consulta Stock'!$E$2:$G$5087,3,0),"")</f>
        <v>CHOCOLATES</v>
      </c>
      <c r="I728" s="7" t="str">
        <f>IFERROR(VLOOKUP('Sectorizacion Racks'!$G728,'Consulta Stock'!$E$2:$F$5447,2,FALSE),"")</f>
        <v>Chocolate SAHNE NUSS Barra 8(30x30g)</v>
      </c>
      <c r="J728" s="37">
        <v>400.0</v>
      </c>
      <c r="K728" s="37"/>
      <c r="L728" s="41">
        <v>46600.0</v>
      </c>
      <c r="M728" s="7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 ht="15.75" customHeight="1">
      <c r="A729" s="42">
        <v>728.0</v>
      </c>
      <c r="B729" s="42">
        <v>17.0</v>
      </c>
      <c r="C729" s="42" t="s">
        <v>468</v>
      </c>
      <c r="D729" s="42">
        <f>IF(AND('Sectorizacion Racks'!$B729=B728,C728='Sectorizacion Racks'!$C729),D728+1,1)</f>
        <v>5</v>
      </c>
      <c r="E729" s="42" t="str">
        <f>+CONCATENATE('Sectorizacion Racks'!$C729,'Sectorizacion Racks'!$D729)</f>
        <v>C5</v>
      </c>
      <c r="F729" s="42" t="str">
        <f t="shared" si="2"/>
        <v>17C5</v>
      </c>
      <c r="G729" s="43">
        <v>68681.0</v>
      </c>
      <c r="H729" s="42" t="str">
        <f>IFERROR(VLOOKUP(G729,'Consulta Stock'!$E$2:$G$5087,3,0),"")</f>
        <v>GALLETAS</v>
      </c>
      <c r="I729" s="42" t="str">
        <f>IFERROR(VLOOKUP('Sectorizacion Racks'!$G729,'Consulta Stock'!$E$2:$F$5447,2,FALSE),"")</f>
        <v>TRITON Reg GallChocolate Medio PDQ 127.6kg CL 127.6kg</v>
      </c>
      <c r="J729" s="43">
        <v>2.0</v>
      </c>
      <c r="K729" s="43"/>
      <c r="L729" s="44">
        <v>46388.0</v>
      </c>
      <c r="M729" s="42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 ht="15.75" customHeight="1">
      <c r="A730" s="7">
        <v>729.0</v>
      </c>
      <c r="B730" s="7">
        <v>17.0</v>
      </c>
      <c r="C730" s="7" t="s">
        <v>468</v>
      </c>
      <c r="D730" s="7">
        <f>IF(AND('Sectorizacion Racks'!$B730=B729,C729='Sectorizacion Racks'!$C730),D729+1,1)</f>
        <v>6</v>
      </c>
      <c r="E730" s="7" t="str">
        <f>+CONCATENATE('Sectorizacion Racks'!$C730,'Sectorizacion Racks'!$D730)</f>
        <v>C6</v>
      </c>
      <c r="F730" s="7" t="str">
        <f t="shared" si="2"/>
        <v>17C6</v>
      </c>
      <c r="G730" s="37">
        <v>20860.0</v>
      </c>
      <c r="H730" s="7" t="str">
        <f>IFERROR(VLOOKUP(G730,'Consulta Stock'!$E$2:$G$5087,3,0),"")</f>
        <v>CHOCOLATES</v>
      </c>
      <c r="I730" s="7" t="str">
        <f>IFERROR(VLOOKUP('Sectorizacion Racks'!$G730,'Consulta Stock'!$E$2:$F$5447,2,FALSE),"")</f>
        <v>Chocolate SAHNE NUSS Barra 8(30x30g)</v>
      </c>
      <c r="J730" s="37">
        <v>400.0</v>
      </c>
      <c r="K730" s="37"/>
      <c r="L730" s="41">
        <v>46539.0</v>
      </c>
      <c r="M730" s="7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 ht="15.75" customHeight="1">
      <c r="A731" s="42">
        <v>730.0</v>
      </c>
      <c r="B731" s="42">
        <v>17.0</v>
      </c>
      <c r="C731" s="42" t="s">
        <v>6604</v>
      </c>
      <c r="D731" s="42">
        <f>IF(AND('Sectorizacion Racks'!$B731=B730,C730='Sectorizacion Racks'!$C731),D730+1,1)</f>
        <v>1</v>
      </c>
      <c r="E731" s="42" t="str">
        <f>+CONCATENATE('Sectorizacion Racks'!$C731,'Sectorizacion Racks'!$D731)</f>
        <v>D1</v>
      </c>
      <c r="F731" s="42" t="str">
        <f t="shared" si="2"/>
        <v>17D1</v>
      </c>
      <c r="G731" s="43">
        <v>87870.0</v>
      </c>
      <c r="H731" s="42" t="str">
        <f>IFERROR(VLOOKUP(G731,'Consulta Stock'!$E$2:$G$5087,3,0),"")</f>
        <v>CHOCOLATES</v>
      </c>
      <c r="I731" s="42" t="str">
        <f>IFERROR(VLOOKUP('Sectorizacion Racks'!$G731,'Consulta Stock'!$E$2:$F$5447,2,FALSE),"")</f>
        <v>PRESTIGIO Countline Barra 12(16x35g)</v>
      </c>
      <c r="J731" s="43">
        <v>50.0</v>
      </c>
      <c r="K731" s="43"/>
      <c r="L731" s="44">
        <v>46478.0</v>
      </c>
      <c r="M731" s="42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 ht="15.75" customHeight="1">
      <c r="A732" s="7">
        <v>731.0</v>
      </c>
      <c r="B732" s="7">
        <v>17.0</v>
      </c>
      <c r="C732" s="7" t="s">
        <v>6604</v>
      </c>
      <c r="D732" s="7">
        <f>IF(AND('Sectorizacion Racks'!$B732=B731,C731='Sectorizacion Racks'!$C732),D731+1,1)</f>
        <v>2</v>
      </c>
      <c r="E732" s="7" t="str">
        <f>+CONCATENATE('Sectorizacion Racks'!$C732,'Sectorizacion Racks'!$D732)</f>
        <v>D2</v>
      </c>
      <c r="F732" s="7" t="str">
        <f t="shared" si="2"/>
        <v>17D2</v>
      </c>
      <c r="G732" s="37">
        <v>59270.0</v>
      </c>
      <c r="H732" s="7" t="str">
        <f>IFERROR(VLOOKUP(G732,'Consulta Stock'!$E$2:$G$5087,3,0),"")</f>
        <v>CHOCOLATES</v>
      </c>
      <c r="I732" s="7" t="str">
        <f>IFERROR(VLOOKUP('Sectorizacion Racks'!$G732,'Consulta Stock'!$E$2:$F$5447,2,FALSE),"")</f>
        <v>TRENCITO Bandeja Huevito N1 34x125gCL</v>
      </c>
      <c r="J732" s="37">
        <v>42.0</v>
      </c>
      <c r="K732" s="37"/>
      <c r="L732" s="41">
        <v>46478.0</v>
      </c>
      <c r="M732" s="7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 ht="15.75" customHeight="1">
      <c r="A733" s="42">
        <v>732.0</v>
      </c>
      <c r="B733" s="42">
        <v>17.0</v>
      </c>
      <c r="C733" s="42" t="s">
        <v>6604</v>
      </c>
      <c r="D733" s="42">
        <f>IF(AND('Sectorizacion Racks'!$B733=B732,C732='Sectorizacion Racks'!$C733),D732+1,1)</f>
        <v>3</v>
      </c>
      <c r="E733" s="42" t="str">
        <f>+CONCATENATE('Sectorizacion Racks'!$C733,'Sectorizacion Racks'!$D733)</f>
        <v>D3</v>
      </c>
      <c r="F733" s="42" t="str">
        <f t="shared" si="2"/>
        <v>17D3</v>
      </c>
      <c r="G733" s="43">
        <v>8410.0</v>
      </c>
      <c r="H733" s="42" t="str">
        <f>IFERROR(VLOOKUP(G733,'Consulta Stock'!$E$2:$G$5087,3,0),"")</f>
        <v>GALLETAS</v>
      </c>
      <c r="I733" s="42" t="str">
        <f>IFERROR(VLOOKUP('Sectorizacion Racks'!$G733,'Consulta Stock'!$E$2:$F$5447,2,FALSE),"")</f>
        <v>TRENCITO Galleta Cubierta 40x130g CL</v>
      </c>
      <c r="J733" s="43">
        <v>45.0</v>
      </c>
      <c r="K733" s="43"/>
      <c r="L733" s="44">
        <v>46419.0</v>
      </c>
      <c r="M733" s="42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 ht="15.75" customHeight="1">
      <c r="A734" s="7">
        <v>733.0</v>
      </c>
      <c r="B734" s="7">
        <v>17.0</v>
      </c>
      <c r="C734" s="7" t="s">
        <v>6604</v>
      </c>
      <c r="D734" s="7">
        <f>IF(AND('Sectorizacion Racks'!$B734=B733,C733='Sectorizacion Racks'!$C734),D733+1,1)</f>
        <v>4</v>
      </c>
      <c r="E734" s="7" t="str">
        <f>+CONCATENATE('Sectorizacion Racks'!$C734,'Sectorizacion Racks'!$D734)</f>
        <v>D4</v>
      </c>
      <c r="F734" s="7" t="str">
        <f t="shared" si="2"/>
        <v>17D4</v>
      </c>
      <c r="G734" s="37">
        <v>36720.0</v>
      </c>
      <c r="H734" s="7" t="str">
        <f>IFERROR(VLOOKUP(G734,'Consulta Stock'!$E$2:$G$5087,3,0),"")</f>
        <v>GALLETAS</v>
      </c>
      <c r="I734" s="7" t="str">
        <f>IFERROR(VLOOKUP('Sectorizacion Racks'!$G734,'Consulta Stock'!$E$2:$F$5447,2,FALSE),"")</f>
        <v>TRITON GallVainilla Tripack 10(3x116g)CL 10(3x116g</v>
      </c>
      <c r="J734" s="37">
        <v>100.0</v>
      </c>
      <c r="K734" s="37"/>
      <c r="L734" s="41">
        <v>46508.0</v>
      </c>
      <c r="M734" s="7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 ht="15.75" customHeight="1">
      <c r="A735" s="42">
        <v>734.0</v>
      </c>
      <c r="B735" s="42">
        <v>17.0</v>
      </c>
      <c r="C735" s="42" t="s">
        <v>6604</v>
      </c>
      <c r="D735" s="42">
        <f>IF(AND('Sectorizacion Racks'!$B735=B734,C734='Sectorizacion Racks'!$C735),D734+1,1)</f>
        <v>5</v>
      </c>
      <c r="E735" s="42" t="str">
        <f>+CONCATENATE('Sectorizacion Racks'!$C735,'Sectorizacion Racks'!$D735)</f>
        <v>D5</v>
      </c>
      <c r="F735" s="42" t="str">
        <f t="shared" si="2"/>
        <v>17D5</v>
      </c>
      <c r="G735" s="43">
        <v>81160.0</v>
      </c>
      <c r="H735" s="42" t="str">
        <f>IFERROR(VLOOKUP(G735,'Consulta Stock'!$E$2:$G$5087,3,0),"")</f>
        <v>GALLETAS</v>
      </c>
      <c r="I735" s="42" t="str">
        <f>IFERROR(VLOOKUP('Sectorizacion Racks'!$G735,'Consulta Stock'!$E$2:$F$5447,2,FALSE),"")</f>
        <v>Galleta chip KUKY Clasica 30 x 120 GRM</v>
      </c>
      <c r="J735" s="43">
        <v>68.0</v>
      </c>
      <c r="K735" s="43"/>
      <c r="L735" s="44">
        <v>46508.0</v>
      </c>
      <c r="M735" s="42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 ht="15.75" customHeight="1">
      <c r="A736" s="7">
        <v>735.0</v>
      </c>
      <c r="B736" s="7">
        <v>17.0</v>
      </c>
      <c r="C736" s="7" t="s">
        <v>6604</v>
      </c>
      <c r="D736" s="7">
        <f>IF(AND('Sectorizacion Racks'!$B736=B735,C735='Sectorizacion Racks'!$C736),D735+1,1)</f>
        <v>6</v>
      </c>
      <c r="E736" s="7" t="str">
        <f>+CONCATENATE('Sectorizacion Racks'!$C736,'Sectorizacion Racks'!$D736)</f>
        <v>D6</v>
      </c>
      <c r="F736" s="7" t="str">
        <f t="shared" si="2"/>
        <v>17D6</v>
      </c>
      <c r="G736" s="37">
        <v>8410.0</v>
      </c>
      <c r="H736" s="7" t="str">
        <f>IFERROR(VLOOKUP(G736,'Consulta Stock'!$E$2:$G$5087,3,0),"")</f>
        <v>GALLETAS</v>
      </c>
      <c r="I736" s="7" t="str">
        <f>IFERROR(VLOOKUP('Sectorizacion Racks'!$G736,'Consulta Stock'!$E$2:$F$5447,2,FALSE),"")</f>
        <v>TRENCITO Galleta Cubierta 40x130g CL</v>
      </c>
      <c r="J736" s="37">
        <v>45.0</v>
      </c>
      <c r="K736" s="37"/>
      <c r="L736" s="41">
        <v>46419.0</v>
      </c>
      <c r="M736" s="7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 ht="15.75" customHeight="1">
      <c r="A737" s="42">
        <v>736.0</v>
      </c>
      <c r="B737" s="42">
        <v>18.0</v>
      </c>
      <c r="C737" s="42" t="s">
        <v>18</v>
      </c>
      <c r="D737" s="42">
        <f>IF(AND('Sectorizacion Racks'!$B737=B736,C736='Sectorizacion Racks'!$C737),D736+1,1)</f>
        <v>1</v>
      </c>
      <c r="E737" s="42" t="str">
        <f>+CONCATENATE('Sectorizacion Racks'!$C737,'Sectorizacion Racks'!$D737)</f>
        <v>A1</v>
      </c>
      <c r="F737" s="42" t="str">
        <f t="shared" si="2"/>
        <v>18A1</v>
      </c>
      <c r="G737" s="43">
        <v>38620.0</v>
      </c>
      <c r="H737" s="42" t="str">
        <f>IFERROR(VLOOKUP(G737,'Consulta Stock'!$E$2:$G$5087,3,0),"")</f>
        <v>CHOCOLATES</v>
      </c>
      <c r="I737" s="42" t="str">
        <f>IFERROR(VLOOKUP('Sectorizacion Racks'!$G737,'Consulta Stock'!$E$2:$F$5447,2,FALSE),"")</f>
        <v>Chocolate SAHNE NUSS Barra 21 X 160 GRS</v>
      </c>
      <c r="J737" s="43">
        <v>224.0</v>
      </c>
      <c r="K737" s="43"/>
      <c r="L737" s="44">
        <v>46478.0</v>
      </c>
      <c r="M737" s="42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 ht="15.75" customHeight="1">
      <c r="A738" s="7">
        <v>737.0</v>
      </c>
      <c r="B738" s="7">
        <v>18.0</v>
      </c>
      <c r="C738" s="7" t="s">
        <v>18</v>
      </c>
      <c r="D738" s="7">
        <f>IF(AND('Sectorizacion Racks'!$B738=B737,C737='Sectorizacion Racks'!$C738),D737+1,1)</f>
        <v>2</v>
      </c>
      <c r="E738" s="7" t="str">
        <f>+CONCATENATE('Sectorizacion Racks'!$C738,'Sectorizacion Racks'!$D738)</f>
        <v>A2</v>
      </c>
      <c r="F738" s="7" t="str">
        <f t="shared" si="2"/>
        <v>18A2</v>
      </c>
      <c r="G738" s="37">
        <v>70220.0</v>
      </c>
      <c r="H738" s="7" t="str">
        <f>IFERROR(VLOOKUP(G738,'Consulta Stock'!$E$2:$G$5087,3,0),"")</f>
        <v>CHOCOLATES</v>
      </c>
      <c r="I738" s="7" t="str">
        <f>IFERROR(VLOOKUP('Sectorizacion Racks'!$G738,'Consulta Stock'!$E$2:$F$5447,2,FALSE),"")</f>
        <v>Chocolate SAHNE NUSS Barra 15 x 250 GRS</v>
      </c>
      <c r="J738" s="37">
        <v>220.0</v>
      </c>
      <c r="K738" s="37"/>
      <c r="L738" s="41">
        <v>46508.0</v>
      </c>
      <c r="M738" s="7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 ht="15.75" customHeight="1">
      <c r="A739" s="42">
        <v>738.0</v>
      </c>
      <c r="B739" s="42">
        <v>18.0</v>
      </c>
      <c r="C739" s="42" t="s">
        <v>18</v>
      </c>
      <c r="D739" s="42">
        <f>IF(AND('Sectorizacion Racks'!$B739=B738,C738='Sectorizacion Racks'!$C739),D738+1,1)</f>
        <v>3</v>
      </c>
      <c r="E739" s="42" t="str">
        <f>+CONCATENATE('Sectorizacion Racks'!$C739,'Sectorizacion Racks'!$D739)</f>
        <v>A3</v>
      </c>
      <c r="F739" s="42" t="str">
        <f t="shared" si="2"/>
        <v>18A3</v>
      </c>
      <c r="G739" s="43">
        <v>70220.0</v>
      </c>
      <c r="H739" s="42" t="str">
        <f>IFERROR(VLOOKUP(G739,'Consulta Stock'!$E$2:$G$5087,3,0),"")</f>
        <v>CHOCOLATES</v>
      </c>
      <c r="I739" s="42" t="str">
        <f>IFERROR(VLOOKUP('Sectorizacion Racks'!$G739,'Consulta Stock'!$E$2:$F$5447,2,FALSE),"")</f>
        <v>Chocolate SAHNE NUSS Barra 15 x 250 GRS</v>
      </c>
      <c r="J739" s="43">
        <v>220.0</v>
      </c>
      <c r="K739" s="43"/>
      <c r="L739" s="44">
        <v>46508.0</v>
      </c>
      <c r="M739" s="42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 ht="15.75" customHeight="1">
      <c r="A740" s="7">
        <v>739.0</v>
      </c>
      <c r="B740" s="7">
        <v>18.0</v>
      </c>
      <c r="C740" s="7" t="s">
        <v>18</v>
      </c>
      <c r="D740" s="7">
        <f>IF(AND('Sectorizacion Racks'!$B740=B739,C739='Sectorizacion Racks'!$C740),D739+1,1)</f>
        <v>4</v>
      </c>
      <c r="E740" s="7" t="str">
        <f>+CONCATENATE('Sectorizacion Racks'!$C740,'Sectorizacion Racks'!$D740)</f>
        <v>A4</v>
      </c>
      <c r="F740" s="7" t="str">
        <f t="shared" si="2"/>
        <v>18A4</v>
      </c>
      <c r="G740" s="37">
        <v>700221.0</v>
      </c>
      <c r="H740" s="7" t="str">
        <f>IFERROR(VLOOKUP(G740,'Consulta Stock'!$E$2:$G$5087,3,0),"")</f>
        <v>CHOCOLATES</v>
      </c>
      <c r="I740" s="7" t="str">
        <f>IFERROR(VLOOKUP('Sectorizacion Racks'!$G740,'Consulta Stock'!$E$2:$F$5447,2,FALSE),"")</f>
        <v>TRENCITO Chocolate Barra 14x150g N2 CL 14x150g</v>
      </c>
      <c r="J740" s="37">
        <v>330.0</v>
      </c>
      <c r="K740" s="37"/>
      <c r="L740" s="41">
        <v>46784.0</v>
      </c>
      <c r="M740" s="7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 ht="15.75" customHeight="1">
      <c r="A741" s="42">
        <v>740.0</v>
      </c>
      <c r="B741" s="42">
        <v>18.0</v>
      </c>
      <c r="C741" s="42" t="s">
        <v>18</v>
      </c>
      <c r="D741" s="42">
        <f>IF(AND('Sectorizacion Racks'!$B741=B740,C740='Sectorizacion Racks'!$C741),D740+1,1)</f>
        <v>5</v>
      </c>
      <c r="E741" s="42" t="str">
        <f>+CONCATENATE('Sectorizacion Racks'!$C741,'Sectorizacion Racks'!$D741)</f>
        <v>A5</v>
      </c>
      <c r="F741" s="42" t="str">
        <f t="shared" si="2"/>
        <v>18A5</v>
      </c>
      <c r="G741" s="43">
        <v>70220.0</v>
      </c>
      <c r="H741" s="42" t="str">
        <f>IFERROR(VLOOKUP(G741,'Consulta Stock'!$E$2:$G$5087,3,0),"")</f>
        <v>CHOCOLATES</v>
      </c>
      <c r="I741" s="42" t="str">
        <f>IFERROR(VLOOKUP('Sectorizacion Racks'!$G741,'Consulta Stock'!$E$2:$F$5447,2,FALSE),"")</f>
        <v>Chocolate SAHNE NUSS Barra 15 x 250 GRS</v>
      </c>
      <c r="J741" s="43">
        <v>220.0</v>
      </c>
      <c r="K741" s="43"/>
      <c r="L741" s="44">
        <v>46508.0</v>
      </c>
      <c r="M741" s="42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 ht="15.75" customHeight="1">
      <c r="A742" s="7">
        <v>741.0</v>
      </c>
      <c r="B742" s="7">
        <v>18.0</v>
      </c>
      <c r="C742" s="7" t="s">
        <v>18</v>
      </c>
      <c r="D742" s="7">
        <f>IF(AND('Sectorizacion Racks'!$B742=B741,C741='Sectorizacion Racks'!$C742),D741+1,1)</f>
        <v>6</v>
      </c>
      <c r="E742" s="7" t="str">
        <f>+CONCATENATE('Sectorizacion Racks'!$C742,'Sectorizacion Racks'!$D742)</f>
        <v>A6</v>
      </c>
      <c r="F742" s="7" t="str">
        <f t="shared" si="2"/>
        <v>18A6</v>
      </c>
      <c r="G742" s="37">
        <v>700221.0</v>
      </c>
      <c r="H742" s="7" t="str">
        <f>IFERROR(VLOOKUP(G742,'Consulta Stock'!$E$2:$G$5087,3,0),"")</f>
        <v>CHOCOLATES</v>
      </c>
      <c r="I742" s="7" t="str">
        <f>IFERROR(VLOOKUP('Sectorizacion Racks'!$G742,'Consulta Stock'!$E$2:$F$5447,2,FALSE),"")</f>
        <v>TRENCITO Chocolate Barra 14x150g N2 CL 14x150g</v>
      </c>
      <c r="J742" s="37">
        <v>330.0</v>
      </c>
      <c r="K742" s="37"/>
      <c r="L742" s="41">
        <v>46784.0</v>
      </c>
      <c r="M742" s="7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 ht="15.75" customHeight="1">
      <c r="A743" s="42">
        <v>742.0</v>
      </c>
      <c r="B743" s="42">
        <v>18.0</v>
      </c>
      <c r="C743" s="42" t="s">
        <v>18</v>
      </c>
      <c r="D743" s="42">
        <f>IF(AND('Sectorizacion Racks'!$B743=B742,C742='Sectorizacion Racks'!$C743),D742+1,1)</f>
        <v>7</v>
      </c>
      <c r="E743" s="42" t="str">
        <f>+CONCATENATE('Sectorizacion Racks'!$C743,'Sectorizacion Racks'!$D743)</f>
        <v>A7</v>
      </c>
      <c r="F743" s="42" t="str">
        <f t="shared" si="2"/>
        <v>18A7</v>
      </c>
      <c r="G743" s="43">
        <v>38620.0</v>
      </c>
      <c r="H743" s="42" t="str">
        <f>IFERROR(VLOOKUP(G743,'Consulta Stock'!$E$2:$G$5087,3,0),"")</f>
        <v>CHOCOLATES</v>
      </c>
      <c r="I743" s="42" t="str">
        <f>IFERROR(VLOOKUP('Sectorizacion Racks'!$G743,'Consulta Stock'!$E$2:$F$5447,2,FALSE),"")</f>
        <v>Chocolate SAHNE NUSS Barra 21 X 160 GRS</v>
      </c>
      <c r="J743" s="43">
        <v>224.0</v>
      </c>
      <c r="K743" s="43"/>
      <c r="L743" s="44">
        <v>46478.0</v>
      </c>
      <c r="M743" s="42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 ht="15.75" customHeight="1">
      <c r="A744" s="7">
        <v>743.0</v>
      </c>
      <c r="B744" s="7">
        <v>18.0</v>
      </c>
      <c r="C744" s="7" t="s">
        <v>18</v>
      </c>
      <c r="D744" s="7">
        <f>IF(AND('Sectorizacion Racks'!$B744=B743,C743='Sectorizacion Racks'!$C744),D743+1,1)</f>
        <v>8</v>
      </c>
      <c r="E744" s="7" t="str">
        <f>+CONCATENATE('Sectorizacion Racks'!$C744,'Sectorizacion Racks'!$D744)</f>
        <v>A8</v>
      </c>
      <c r="F744" s="7" t="str">
        <f t="shared" si="2"/>
        <v>18A8</v>
      </c>
      <c r="G744" s="37">
        <v>20860.0</v>
      </c>
      <c r="H744" s="7" t="str">
        <f>IFERROR(VLOOKUP(G744,'Consulta Stock'!$E$2:$G$5087,3,0),"")</f>
        <v>CHOCOLATES</v>
      </c>
      <c r="I744" s="7" t="str">
        <f>IFERROR(VLOOKUP('Sectorizacion Racks'!$G744,'Consulta Stock'!$E$2:$F$5447,2,FALSE),"")</f>
        <v>Chocolate SAHNE NUSS Barra 8(30x30g)</v>
      </c>
      <c r="J744" s="37">
        <v>400.0</v>
      </c>
      <c r="K744" s="37"/>
      <c r="L744" s="41">
        <v>46539.0</v>
      </c>
      <c r="M744" s="7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 ht="15.75" customHeight="1">
      <c r="A745" s="42">
        <v>744.0</v>
      </c>
      <c r="B745" s="42">
        <v>18.0</v>
      </c>
      <c r="C745" s="42" t="s">
        <v>18</v>
      </c>
      <c r="D745" s="42">
        <f>IF(AND('Sectorizacion Racks'!$B745=B744,C744='Sectorizacion Racks'!$C745),D744+1,1)</f>
        <v>9</v>
      </c>
      <c r="E745" s="42" t="str">
        <f>+CONCATENATE('Sectorizacion Racks'!$C745,'Sectorizacion Racks'!$D745)</f>
        <v>A9</v>
      </c>
      <c r="F745" s="42" t="str">
        <f t="shared" si="2"/>
        <v>18A9</v>
      </c>
      <c r="G745" s="43"/>
      <c r="H745" s="42" t="str">
        <f>IFERROR(VLOOKUP(G745,'Consulta Stock'!$E$2:$G$5087,3,0),"")</f>
        <v/>
      </c>
      <c r="I745" s="42" t="str">
        <f>IFERROR(VLOOKUP('Sectorizacion Racks'!$G745,'Consulta Stock'!$E$2:$F$5447,2,FALSE),"")</f>
        <v/>
      </c>
      <c r="J745" s="43"/>
      <c r="K745" s="43"/>
      <c r="L745" s="44"/>
      <c r="M745" s="42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 ht="15.75" customHeight="1">
      <c r="A746" s="7">
        <v>745.0</v>
      </c>
      <c r="B746" s="7">
        <v>18.0</v>
      </c>
      <c r="C746" s="7" t="s">
        <v>18</v>
      </c>
      <c r="D746" s="7">
        <f>IF(AND('Sectorizacion Racks'!$B746=B745,C745='Sectorizacion Racks'!$C746),D745+1,1)</f>
        <v>10</v>
      </c>
      <c r="E746" s="7" t="str">
        <f>+CONCATENATE('Sectorizacion Racks'!$C746,'Sectorizacion Racks'!$D746)</f>
        <v>A10</v>
      </c>
      <c r="F746" s="7" t="str">
        <f t="shared" si="2"/>
        <v>18A10</v>
      </c>
      <c r="G746" s="37">
        <v>38620.0</v>
      </c>
      <c r="H746" s="7" t="str">
        <f>IFERROR(VLOOKUP(G746,'Consulta Stock'!$E$2:$G$5087,3,0),"")</f>
        <v>CHOCOLATES</v>
      </c>
      <c r="I746" s="7" t="str">
        <f>IFERROR(VLOOKUP('Sectorizacion Racks'!$G746,'Consulta Stock'!$E$2:$F$5447,2,FALSE),"")</f>
        <v>Chocolate SAHNE NUSS Barra 21 X 160 GRS</v>
      </c>
      <c r="J746" s="37">
        <v>224.0</v>
      </c>
      <c r="K746" s="37"/>
      <c r="L746" s="41">
        <v>46478.0</v>
      </c>
      <c r="M746" s="7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 ht="15.75" customHeight="1">
      <c r="A747" s="42">
        <v>746.0</v>
      </c>
      <c r="B747" s="42">
        <v>19.0</v>
      </c>
      <c r="C747" s="42" t="s">
        <v>18</v>
      </c>
      <c r="D747" s="42">
        <f>IF(AND('Sectorizacion Racks'!$B747=B746,C746='Sectorizacion Racks'!$C747),D746+1,1)</f>
        <v>1</v>
      </c>
      <c r="E747" s="42" t="str">
        <f>+CONCATENATE('Sectorizacion Racks'!$C747,'Sectorizacion Racks'!$D747)</f>
        <v>A1</v>
      </c>
      <c r="F747" s="42" t="str">
        <f t="shared" si="2"/>
        <v>19A1</v>
      </c>
      <c r="G747" s="43">
        <v>70220.0</v>
      </c>
      <c r="H747" s="42" t="str">
        <f>IFERROR(VLOOKUP(G747,'Consulta Stock'!$E$2:$G$5087,3,0),"")</f>
        <v>CHOCOLATES</v>
      </c>
      <c r="I747" s="42" t="str">
        <f>IFERROR(VLOOKUP('Sectorizacion Racks'!$G747,'Consulta Stock'!$E$2:$F$5447,2,FALSE),"")</f>
        <v>Chocolate SAHNE NUSS Barra 15 x 250 GRS</v>
      </c>
      <c r="J747" s="43">
        <v>220.0</v>
      </c>
      <c r="K747" s="43"/>
      <c r="L747" s="44">
        <v>46508.0</v>
      </c>
      <c r="M747" s="42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 ht="15.75" customHeight="1">
      <c r="A748" s="7">
        <v>747.0</v>
      </c>
      <c r="B748" s="7">
        <v>19.0</v>
      </c>
      <c r="C748" s="7" t="s">
        <v>18</v>
      </c>
      <c r="D748" s="7">
        <f>IF(AND('Sectorizacion Racks'!$B748=B747,C747='Sectorizacion Racks'!$C748),D747+1,1)</f>
        <v>2</v>
      </c>
      <c r="E748" s="7" t="str">
        <f>+CONCATENATE('Sectorizacion Racks'!$C748,'Sectorizacion Racks'!$D748)</f>
        <v>A2</v>
      </c>
      <c r="F748" s="7" t="str">
        <f t="shared" si="2"/>
        <v>19A2</v>
      </c>
      <c r="G748" s="37">
        <v>70019.0</v>
      </c>
      <c r="H748" s="7" t="str">
        <f>IFERROR(VLOOKUP(G748,'Consulta Stock'!$E$2:$G$5087,3,0),"")</f>
        <v>CHOCOLATES</v>
      </c>
      <c r="I748" s="7" t="str">
        <f>IFERROR(VLOOKUP('Sectorizacion Racks'!$G748,'Consulta Stock'!$E$2:$F$5447,2,FALSE),"")</f>
        <v>TRENCITO Chocolate Barra 21x80g N2 CL 21x80g</v>
      </c>
      <c r="J748" s="37">
        <v>338.0</v>
      </c>
      <c r="K748" s="37"/>
      <c r="L748" s="41">
        <v>46784.0</v>
      </c>
      <c r="M748" s="7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 ht="15.75" customHeight="1">
      <c r="A749" s="42">
        <v>748.0</v>
      </c>
      <c r="B749" s="42">
        <v>19.0</v>
      </c>
      <c r="C749" s="42" t="s">
        <v>18</v>
      </c>
      <c r="D749" s="42">
        <f>IF(AND('Sectorizacion Racks'!$B749=B748,C748='Sectorizacion Racks'!$C749),D748+1,1)</f>
        <v>3</v>
      </c>
      <c r="E749" s="42" t="str">
        <f>+CONCATENATE('Sectorizacion Racks'!$C749,'Sectorizacion Racks'!$D749)</f>
        <v>A3</v>
      </c>
      <c r="F749" s="42" t="str">
        <f t="shared" si="2"/>
        <v>19A3</v>
      </c>
      <c r="G749" s="43">
        <v>700221.0</v>
      </c>
      <c r="H749" s="42" t="str">
        <f>IFERROR(VLOOKUP(G749,'Consulta Stock'!$E$2:$G$5087,3,0),"")</f>
        <v>CHOCOLATES</v>
      </c>
      <c r="I749" s="42" t="str">
        <f>IFERROR(VLOOKUP('Sectorizacion Racks'!$G749,'Consulta Stock'!$E$2:$F$5447,2,FALSE),"")</f>
        <v>TRENCITO Chocolate Barra 14x150g N2 CL 14x150g</v>
      </c>
      <c r="J749" s="43">
        <v>330.0</v>
      </c>
      <c r="K749" s="43"/>
      <c r="L749" s="44">
        <v>46784.0</v>
      </c>
      <c r="M749" s="42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 ht="15.75" customHeight="1">
      <c r="A750" s="7">
        <v>749.0</v>
      </c>
      <c r="B750" s="7">
        <v>19.0</v>
      </c>
      <c r="C750" s="7" t="s">
        <v>18</v>
      </c>
      <c r="D750" s="7">
        <f>IF(AND('Sectorizacion Racks'!$B750=B749,C749='Sectorizacion Racks'!$C750),D749+1,1)</f>
        <v>4</v>
      </c>
      <c r="E750" s="7" t="str">
        <f>+CONCATENATE('Sectorizacion Racks'!$C750,'Sectorizacion Racks'!$D750)</f>
        <v>A4</v>
      </c>
      <c r="F750" s="7" t="str">
        <f t="shared" si="2"/>
        <v>19A4</v>
      </c>
      <c r="G750" s="37">
        <v>70220.0</v>
      </c>
      <c r="H750" s="7" t="str">
        <f>IFERROR(VLOOKUP(G750,'Consulta Stock'!$E$2:$G$5087,3,0),"")</f>
        <v>CHOCOLATES</v>
      </c>
      <c r="I750" s="7" t="str">
        <f>IFERROR(VLOOKUP('Sectorizacion Racks'!$G750,'Consulta Stock'!$E$2:$F$5447,2,FALSE),"")</f>
        <v>Chocolate SAHNE NUSS Barra 15 x 250 GRS</v>
      </c>
      <c r="J750" s="37">
        <v>220.0</v>
      </c>
      <c r="K750" s="37"/>
      <c r="L750" s="41">
        <v>46508.0</v>
      </c>
      <c r="M750" s="7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 ht="15.75" customHeight="1">
      <c r="A751" s="42">
        <v>750.0</v>
      </c>
      <c r="B751" s="42">
        <v>19.0</v>
      </c>
      <c r="C751" s="42" t="s">
        <v>18</v>
      </c>
      <c r="D751" s="42">
        <f>IF(AND('Sectorizacion Racks'!$B751=B750,C750='Sectorizacion Racks'!$C751),D750+1,1)</f>
        <v>5</v>
      </c>
      <c r="E751" s="42" t="str">
        <f>+CONCATENATE('Sectorizacion Racks'!$C751,'Sectorizacion Racks'!$D751)</f>
        <v>A5</v>
      </c>
      <c r="F751" s="42" t="str">
        <f t="shared" si="2"/>
        <v>19A5</v>
      </c>
      <c r="G751" s="43">
        <v>38620.0</v>
      </c>
      <c r="H751" s="42" t="str">
        <f>IFERROR(VLOOKUP(G751,'Consulta Stock'!$E$2:$G$5087,3,0),"")</f>
        <v>CHOCOLATES</v>
      </c>
      <c r="I751" s="42" t="str">
        <f>IFERROR(VLOOKUP('Sectorizacion Racks'!$G751,'Consulta Stock'!$E$2:$F$5447,2,FALSE),"")</f>
        <v>Chocolate SAHNE NUSS Barra 21 X 160 GRS</v>
      </c>
      <c r="J751" s="43">
        <v>224.0</v>
      </c>
      <c r="K751" s="43"/>
      <c r="L751" s="44">
        <v>46478.0</v>
      </c>
      <c r="M751" s="42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 ht="15.75" customHeight="1">
      <c r="A752" s="7">
        <v>751.0</v>
      </c>
      <c r="B752" s="7">
        <v>19.0</v>
      </c>
      <c r="C752" s="7" t="s">
        <v>18</v>
      </c>
      <c r="D752" s="7">
        <f>IF(AND('Sectorizacion Racks'!$B752=B751,C751='Sectorizacion Racks'!$C752),D751+1,1)</f>
        <v>6</v>
      </c>
      <c r="E752" s="7" t="str">
        <f>+CONCATENATE('Sectorizacion Racks'!$C752,'Sectorizacion Racks'!$D752)</f>
        <v>A6</v>
      </c>
      <c r="F752" s="7" t="str">
        <f t="shared" si="2"/>
        <v>19A6</v>
      </c>
      <c r="G752" s="37"/>
      <c r="H752" s="7" t="str">
        <f>IFERROR(VLOOKUP(G752,'Consulta Stock'!$E$2:$G$5087,3,0),"")</f>
        <v/>
      </c>
      <c r="I752" s="7" t="str">
        <f>IFERROR(VLOOKUP('Sectorizacion Racks'!$G752,'Consulta Stock'!$E$2:$F$5447,2,FALSE),"")</f>
        <v/>
      </c>
      <c r="J752" s="37"/>
      <c r="K752" s="37"/>
      <c r="L752" s="41"/>
      <c r="M752" s="7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 ht="15.75" customHeight="1">
      <c r="A753" s="42">
        <v>752.0</v>
      </c>
      <c r="B753" s="42">
        <v>19.0</v>
      </c>
      <c r="C753" s="42" t="s">
        <v>18</v>
      </c>
      <c r="D753" s="42">
        <f>IF(AND('Sectorizacion Racks'!$B753=B752,C752='Sectorizacion Racks'!$C753),D752+1,1)</f>
        <v>7</v>
      </c>
      <c r="E753" s="42" t="str">
        <f>+CONCATENATE('Sectorizacion Racks'!$C753,'Sectorizacion Racks'!$D753)</f>
        <v>A7</v>
      </c>
      <c r="F753" s="42" t="str">
        <f t="shared" si="2"/>
        <v>19A7</v>
      </c>
      <c r="G753" s="43">
        <v>70019.0</v>
      </c>
      <c r="H753" s="42" t="str">
        <f>IFERROR(VLOOKUP(G753,'Consulta Stock'!$E$2:$G$5087,3,0),"")</f>
        <v>CHOCOLATES</v>
      </c>
      <c r="I753" s="42" t="str">
        <f>IFERROR(VLOOKUP('Sectorizacion Racks'!$G753,'Consulta Stock'!$E$2:$F$5447,2,FALSE),"")</f>
        <v>TRENCITO Chocolate Barra 21x80g N2 CL 21x80g</v>
      </c>
      <c r="J753" s="43">
        <v>338.0</v>
      </c>
      <c r="K753" s="43"/>
      <c r="L753" s="44">
        <v>46784.0</v>
      </c>
      <c r="M753" s="42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 ht="15.75" customHeight="1">
      <c r="A754" s="7">
        <v>753.0</v>
      </c>
      <c r="B754" s="7">
        <v>19.0</v>
      </c>
      <c r="C754" s="7" t="s">
        <v>18</v>
      </c>
      <c r="D754" s="7">
        <f>IF(AND('Sectorizacion Racks'!$B754=B753,C753='Sectorizacion Racks'!$C754),D753+1,1)</f>
        <v>8</v>
      </c>
      <c r="E754" s="7" t="str">
        <f>+CONCATENATE('Sectorizacion Racks'!$C754,'Sectorizacion Racks'!$D754)</f>
        <v>A8</v>
      </c>
      <c r="F754" s="7" t="str">
        <f t="shared" si="2"/>
        <v>19A8</v>
      </c>
      <c r="G754" s="37">
        <v>700221.0</v>
      </c>
      <c r="H754" s="7" t="str">
        <f>IFERROR(VLOOKUP(G754,'Consulta Stock'!$E$2:$G$5087,3,0),"")</f>
        <v>CHOCOLATES</v>
      </c>
      <c r="I754" s="7" t="str">
        <f>IFERROR(VLOOKUP('Sectorizacion Racks'!$G754,'Consulta Stock'!$E$2:$F$5447,2,FALSE),"")</f>
        <v>TRENCITO Chocolate Barra 14x150g N2 CL 14x150g</v>
      </c>
      <c r="J754" s="37">
        <v>330.0</v>
      </c>
      <c r="K754" s="37"/>
      <c r="L754" s="41">
        <v>46784.0</v>
      </c>
      <c r="M754" s="7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 ht="15.75" customHeight="1">
      <c r="A755" s="42">
        <v>754.0</v>
      </c>
      <c r="B755" s="42">
        <v>19.0</v>
      </c>
      <c r="C755" s="42" t="s">
        <v>18</v>
      </c>
      <c r="D755" s="42">
        <f>IF(AND('Sectorizacion Racks'!$B755=B754,C754='Sectorizacion Racks'!$C755),D754+1,1)</f>
        <v>9</v>
      </c>
      <c r="E755" s="42" t="str">
        <f>+CONCATENATE('Sectorizacion Racks'!$C755,'Sectorizacion Racks'!$D755)</f>
        <v>A9</v>
      </c>
      <c r="F755" s="42" t="str">
        <f t="shared" si="2"/>
        <v>19A9</v>
      </c>
      <c r="G755" s="43">
        <v>38620.0</v>
      </c>
      <c r="H755" s="42" t="str">
        <f>IFERROR(VLOOKUP(G755,'Consulta Stock'!$E$2:$G$5087,3,0),"")</f>
        <v>CHOCOLATES</v>
      </c>
      <c r="I755" s="42" t="str">
        <f>IFERROR(VLOOKUP('Sectorizacion Racks'!$G755,'Consulta Stock'!$E$2:$F$5447,2,FALSE),"")</f>
        <v>Chocolate SAHNE NUSS Barra 21 X 160 GRS</v>
      </c>
      <c r="J755" s="43">
        <v>224.0</v>
      </c>
      <c r="K755" s="43"/>
      <c r="L755" s="44">
        <v>46478.0</v>
      </c>
      <c r="M755" s="42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 ht="15.75" customHeight="1">
      <c r="A756" s="7">
        <v>755.0</v>
      </c>
      <c r="B756" s="7">
        <v>19.0</v>
      </c>
      <c r="C756" s="7" t="s">
        <v>18</v>
      </c>
      <c r="D756" s="7">
        <f>IF(AND('Sectorizacion Racks'!$B756=B755,C755='Sectorizacion Racks'!$C756),D755+1,1)</f>
        <v>10</v>
      </c>
      <c r="E756" s="7" t="str">
        <f>+CONCATENATE('Sectorizacion Racks'!$C756,'Sectorizacion Racks'!$D756)</f>
        <v>A10</v>
      </c>
      <c r="F756" s="7" t="str">
        <f t="shared" si="2"/>
        <v>19A10</v>
      </c>
      <c r="G756" s="37">
        <v>38620.0</v>
      </c>
      <c r="H756" s="7" t="str">
        <f>IFERROR(VLOOKUP(G756,'Consulta Stock'!$E$2:$G$5087,3,0),"")</f>
        <v>CHOCOLATES</v>
      </c>
      <c r="I756" s="7" t="str">
        <f>IFERROR(VLOOKUP('Sectorizacion Racks'!$G756,'Consulta Stock'!$E$2:$F$5447,2,FALSE),"")</f>
        <v>Chocolate SAHNE NUSS Barra 21 X 160 GRS</v>
      </c>
      <c r="J756" s="37">
        <v>224.0</v>
      </c>
      <c r="K756" s="37"/>
      <c r="L756" s="41">
        <v>46478.0</v>
      </c>
      <c r="M756" s="7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 ht="15.75" customHeight="1">
      <c r="A757" s="42">
        <v>756.0</v>
      </c>
      <c r="B757" s="42">
        <v>20.0</v>
      </c>
      <c r="C757" s="42" t="s">
        <v>18</v>
      </c>
      <c r="D757" s="42">
        <f>IF(AND('Sectorizacion Racks'!$B757=B756,C756='Sectorizacion Racks'!$C757),D756+1,1)</f>
        <v>1</v>
      </c>
      <c r="E757" s="42" t="str">
        <f>+CONCATENATE('Sectorizacion Racks'!$C757,'Sectorizacion Racks'!$D757)</f>
        <v>A1</v>
      </c>
      <c r="F757" s="42" t="str">
        <f t="shared" si="2"/>
        <v>20A1</v>
      </c>
      <c r="G757" s="43">
        <v>87890.0</v>
      </c>
      <c r="H757" s="42" t="str">
        <f>IFERROR(VLOOKUP(G757,'Consulta Stock'!$E$2:$G$5087,3,0),"")</f>
        <v>CHOCOLATES</v>
      </c>
      <c r="I757" s="42" t="str">
        <f>IFERROR(VLOOKUP('Sectorizacion Racks'!$G757,'Consulta Stock'!$E$2:$F$5447,2,FALSE),"")</f>
        <v>SAHNE NUSS Choc Impulsivo 12(20x14g)</v>
      </c>
      <c r="J757" s="43">
        <v>80.0</v>
      </c>
      <c r="K757" s="43"/>
      <c r="L757" s="44">
        <v>46631.0</v>
      </c>
      <c r="M757" s="42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 ht="15.75" customHeight="1">
      <c r="A758" s="7">
        <v>757.0</v>
      </c>
      <c r="B758" s="7">
        <v>20.0</v>
      </c>
      <c r="C758" s="7" t="s">
        <v>18</v>
      </c>
      <c r="D758" s="7">
        <f>IF(AND('Sectorizacion Racks'!$B758=B757,C757='Sectorizacion Racks'!$C758),D757+1,1)</f>
        <v>2</v>
      </c>
      <c r="E758" s="7" t="str">
        <f>+CONCATENATE('Sectorizacion Racks'!$C758,'Sectorizacion Racks'!$D758)</f>
        <v>A2</v>
      </c>
      <c r="F758" s="7" t="str">
        <f t="shared" si="2"/>
        <v>20A2</v>
      </c>
      <c r="G758" s="37">
        <v>87890.0</v>
      </c>
      <c r="H758" s="7" t="str">
        <f>IFERROR(VLOOKUP(G758,'Consulta Stock'!$E$2:$G$5087,3,0),"")</f>
        <v>CHOCOLATES</v>
      </c>
      <c r="I758" s="7" t="str">
        <f>IFERROR(VLOOKUP('Sectorizacion Racks'!$G758,'Consulta Stock'!$E$2:$F$5447,2,FALSE),"")</f>
        <v>SAHNE NUSS Choc Impulsivo 12(20x14g)</v>
      </c>
      <c r="J758" s="37">
        <v>80.0</v>
      </c>
      <c r="K758" s="37"/>
      <c r="L758" s="41">
        <v>46631.0</v>
      </c>
      <c r="M758" s="7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 ht="15.75" customHeight="1">
      <c r="A759" s="42">
        <v>758.0</v>
      </c>
      <c r="B759" s="42">
        <v>20.0</v>
      </c>
      <c r="C759" s="42" t="s">
        <v>249</v>
      </c>
      <c r="D759" s="42">
        <f>IF(AND('Sectorizacion Racks'!$B759=B758,C758='Sectorizacion Racks'!$C759),D758+1,1)</f>
        <v>1</v>
      </c>
      <c r="E759" s="42" t="str">
        <f>+CONCATENATE('Sectorizacion Racks'!$C759,'Sectorizacion Racks'!$D759)</f>
        <v>B1</v>
      </c>
      <c r="F759" s="42" t="str">
        <f t="shared" si="2"/>
        <v>20B1</v>
      </c>
      <c r="G759" s="43">
        <v>21082.0</v>
      </c>
      <c r="H759" s="42" t="str">
        <f>IFERROR(VLOOKUP(G759,'Consulta Stock'!$E$2:$G$5087,3,0),"")</f>
        <v>CHOCOLATES</v>
      </c>
      <c r="I759" s="42" t="str">
        <f>IFERROR(VLOOKUP('Sectorizacion Racks'!$G759,'Consulta Stock'!$E$2:$F$5447,2,FALSE),"")</f>
        <v>TRENCITOChocImpulsivoBar 12(20x14g) N1CL 12(20x14g)</v>
      </c>
      <c r="J759" s="43">
        <v>80.0</v>
      </c>
      <c r="K759" s="43"/>
      <c r="L759" s="44">
        <v>46844.0</v>
      </c>
      <c r="M759" s="42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 ht="15.75" customHeight="1">
      <c r="A760" s="7">
        <v>759.0</v>
      </c>
      <c r="B760" s="7">
        <v>20.0</v>
      </c>
      <c r="C760" s="7" t="s">
        <v>249</v>
      </c>
      <c r="D760" s="7">
        <f>IF(AND('Sectorizacion Racks'!$B760=B759,C759='Sectorizacion Racks'!$C760),D759+1,1)</f>
        <v>2</v>
      </c>
      <c r="E760" s="7" t="str">
        <f>+CONCATENATE('Sectorizacion Racks'!$C760,'Sectorizacion Racks'!$D760)</f>
        <v>B2</v>
      </c>
      <c r="F760" s="7" t="str">
        <f t="shared" si="2"/>
        <v>20B2</v>
      </c>
      <c r="G760" s="37">
        <v>21082.0</v>
      </c>
      <c r="H760" s="7" t="str">
        <f>IFERROR(VLOOKUP(G760,'Consulta Stock'!$E$2:$G$5087,3,0),"")</f>
        <v>CHOCOLATES</v>
      </c>
      <c r="I760" s="7" t="str">
        <f>IFERROR(VLOOKUP('Sectorizacion Racks'!$G760,'Consulta Stock'!$E$2:$F$5447,2,FALSE),"")</f>
        <v>TRENCITOChocImpulsivoBar 12(20x14g) N1CL 12(20x14g)</v>
      </c>
      <c r="J760" s="37">
        <v>80.0</v>
      </c>
      <c r="K760" s="37"/>
      <c r="L760" s="41">
        <v>46844.0</v>
      </c>
      <c r="M760" s="7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 ht="15.75" customHeight="1">
      <c r="A761" s="42">
        <v>760.0</v>
      </c>
      <c r="B761" s="42">
        <v>21.0</v>
      </c>
      <c r="C761" s="42" t="s">
        <v>18</v>
      </c>
      <c r="D761" s="42">
        <v>1.0</v>
      </c>
      <c r="E761" s="42" t="str">
        <f>+CONCATENATE('Sectorizacion Racks'!$C761,'Sectorizacion Racks'!$D761)</f>
        <v>A1</v>
      </c>
      <c r="F761" s="42" t="str">
        <f t="shared" si="2"/>
        <v>21A1</v>
      </c>
      <c r="G761" s="43">
        <v>1330.0</v>
      </c>
      <c r="H761" s="42" t="str">
        <f>IFERROR(VLOOKUP(G761,'Consulta Stock'!$E$2:$G$5087,3,0),"")</f>
        <v>Lacteos Culinarios</v>
      </c>
      <c r="I761" s="42" t="str">
        <f>IFERROR(VLOOKUP('Sectorizacion Racks'!$G761,'Consulta Stock'!$E$2:$F$5447,2,FALSE),"")</f>
        <v>Crema de leche NESTLE Lata 48x157g</v>
      </c>
      <c r="J761" s="43">
        <v>80.0</v>
      </c>
      <c r="K761" s="43"/>
      <c r="L761" s="44">
        <v>46753.0</v>
      </c>
      <c r="M761" s="42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 ht="15.75" customHeight="1">
      <c r="A762" s="7">
        <v>761.0</v>
      </c>
      <c r="B762" s="7">
        <v>21.0</v>
      </c>
      <c r="C762" s="7" t="s">
        <v>18</v>
      </c>
      <c r="D762" s="7">
        <v>2.0</v>
      </c>
      <c r="E762" s="7" t="str">
        <f>+CONCATENATE('Sectorizacion Racks'!$C762,'Sectorizacion Racks'!$D762)</f>
        <v>A2</v>
      </c>
      <c r="F762" s="7" t="str">
        <f t="shared" si="2"/>
        <v>21A2</v>
      </c>
      <c r="G762" s="37">
        <v>68200.0</v>
      </c>
      <c r="H762" s="7" t="str">
        <f>IFERROR(VLOOKUP(G762,'Consulta Stock'!$E$2:$G$5087,3,0),"")</f>
        <v>CULINARIOS</v>
      </c>
      <c r="I762" s="7" t="str">
        <f>IFERROR(VLOOKUP('Sectorizacion Racks'!$G762,'Consulta Stock'!$E$2:$F$5447,2,FALSE),"")</f>
        <v>MAGGI Cal Gallina Tb MP 36(48x11g) N3 CL 36(48x11g)</v>
      </c>
      <c r="J762" s="37">
        <v>64.0</v>
      </c>
      <c r="K762" s="37"/>
      <c r="L762" s="41">
        <v>46569.0</v>
      </c>
      <c r="M762" s="7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 ht="15.75" customHeight="1">
      <c r="A763" s="42">
        <v>762.0</v>
      </c>
      <c r="B763" s="42">
        <v>21.0</v>
      </c>
      <c r="C763" s="42" t="s">
        <v>18</v>
      </c>
      <c r="D763" s="42">
        <v>3.0</v>
      </c>
      <c r="E763" s="42" t="str">
        <f>+CONCATENATE('Sectorizacion Racks'!$C763,'Sectorizacion Racks'!$D763)</f>
        <v>A3</v>
      </c>
      <c r="F763" s="42" t="str">
        <f t="shared" si="2"/>
        <v>21A3</v>
      </c>
      <c r="G763" s="43">
        <v>36330.0</v>
      </c>
      <c r="H763" s="42" t="str">
        <f>IFERROR(VLOOKUP(G763,'Consulta Stock'!$E$2:$G$5087,3,0),"")</f>
        <v>GALLETAS</v>
      </c>
      <c r="I763" s="42" t="str">
        <f>IFERROR(VLOOKUP('Sectorizacion Racks'!$G763,'Consulta Stock'!$E$2:$F$5447,2,FALSE),"")</f>
        <v>MCKAY Museo Retro 14x150g CL 14x150g</v>
      </c>
      <c r="J763" s="43">
        <v>54.0</v>
      </c>
      <c r="K763" s="43"/>
      <c r="L763" s="44">
        <v>46478.0</v>
      </c>
      <c r="M763" s="42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 ht="15.75" customHeight="1">
      <c r="A764" s="7">
        <v>763.0</v>
      </c>
      <c r="B764" s="7">
        <v>21.0</v>
      </c>
      <c r="C764" s="7" t="s">
        <v>18</v>
      </c>
      <c r="D764" s="7">
        <v>4.0</v>
      </c>
      <c r="E764" s="7" t="str">
        <f>+CONCATENATE('Sectorizacion Racks'!$C764,'Sectorizacion Racks'!$D764)</f>
        <v>A4</v>
      </c>
      <c r="F764" s="7" t="str">
        <f t="shared" si="2"/>
        <v>21A4</v>
      </c>
      <c r="G764" s="37">
        <v>1330.0</v>
      </c>
      <c r="H764" s="7" t="str">
        <f>IFERROR(VLOOKUP(G764,'Consulta Stock'!$E$2:$G$5087,3,0),"")</f>
        <v>Lacteos Culinarios</v>
      </c>
      <c r="I764" s="7" t="str">
        <f>IFERROR(VLOOKUP('Sectorizacion Racks'!$G764,'Consulta Stock'!$E$2:$F$5447,2,FALSE),"")</f>
        <v>Crema de leche NESTLE Lata 48x157g</v>
      </c>
      <c r="J764" s="37">
        <v>79.0</v>
      </c>
      <c r="K764" s="37"/>
      <c r="L764" s="41">
        <v>46753.0</v>
      </c>
      <c r="M764" s="7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 ht="15.75" customHeight="1">
      <c r="A765" s="42">
        <v>764.0</v>
      </c>
      <c r="B765" s="42">
        <v>21.0</v>
      </c>
      <c r="C765" s="42" t="s">
        <v>18</v>
      </c>
      <c r="D765" s="42">
        <v>5.0</v>
      </c>
      <c r="E765" s="42" t="str">
        <f>+CONCATENATE('Sectorizacion Racks'!$C765,'Sectorizacion Racks'!$D765)</f>
        <v>A5</v>
      </c>
      <c r="F765" s="42" t="str">
        <f t="shared" si="2"/>
        <v>21A5</v>
      </c>
      <c r="G765" s="43" t="s">
        <v>6950</v>
      </c>
      <c r="H765" s="42" t="str">
        <f>IFERROR(VLOOKUP(G765,'Consulta Stock'!$E$2:$G$5087,3,0),"")</f>
        <v/>
      </c>
      <c r="I765" s="42" t="str">
        <f>IFERROR(VLOOKUP('Sectorizacion Racks'!$G765,'Consulta Stock'!$E$2:$F$5447,2,FALSE),"")</f>
        <v/>
      </c>
      <c r="J765" s="43"/>
      <c r="K765" s="43"/>
      <c r="L765" s="44"/>
      <c r="M765" s="42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 ht="15.75" customHeight="1">
      <c r="A766" s="7">
        <v>765.0</v>
      </c>
      <c r="B766" s="7">
        <v>21.0</v>
      </c>
      <c r="C766" s="7" t="s">
        <v>18</v>
      </c>
      <c r="D766" s="7">
        <v>6.0</v>
      </c>
      <c r="E766" s="7" t="str">
        <f>+CONCATENATE('Sectorizacion Racks'!$C766,'Sectorizacion Racks'!$D766)</f>
        <v>A6</v>
      </c>
      <c r="F766" s="7" t="str">
        <f t="shared" si="2"/>
        <v>21A6</v>
      </c>
      <c r="G766" s="37">
        <v>79490.0</v>
      </c>
      <c r="H766" s="7" t="str">
        <f>IFERROR(VLOOKUP(G766,'Consulta Stock'!$E$2:$G$5087,3,0),"")</f>
        <v>CULINARIOS</v>
      </c>
      <c r="I766" s="7" t="str">
        <f>IFERROR(VLOOKUP('Sectorizacion Racks'!$G766,'Consulta Stock'!$E$2:$F$5447,2,FALSE),"")</f>
        <v>MAGGI Cal Carne Tableta MP N1CL 36(48x10g)</v>
      </c>
      <c r="J766" s="37">
        <v>64.0</v>
      </c>
      <c r="K766" s="37"/>
      <c r="L766" s="41">
        <v>46419.0</v>
      </c>
      <c r="M766" s="7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 ht="15.75" customHeight="1">
      <c r="A767" s="42">
        <v>766.0</v>
      </c>
      <c r="B767" s="42">
        <v>21.0</v>
      </c>
      <c r="C767" s="42" t="s">
        <v>249</v>
      </c>
      <c r="D767" s="42">
        <v>1.0</v>
      </c>
      <c r="E767" s="42" t="str">
        <f>+CONCATENATE('Sectorizacion Racks'!$C767,'Sectorizacion Racks'!$D767)</f>
        <v>B1</v>
      </c>
      <c r="F767" s="42" t="str">
        <f t="shared" si="2"/>
        <v>21B1</v>
      </c>
      <c r="G767" s="43">
        <v>5490.0</v>
      </c>
      <c r="H767" s="42" t="str">
        <f>IFERROR(VLOOKUP(G767,'Consulta Stock'!$E$2:$G$5087,3,0),"")</f>
        <v>CULINARIOS</v>
      </c>
      <c r="I767" s="42" t="str">
        <f>IFERROR(VLOOKUP('Sectorizacion Racks'!$G767,'Consulta Stock'!$E$2:$F$5447,2,FALSE),"")</f>
        <v>MAGGI Sopa Pollo Arroz Sobre 20x70g CL</v>
      </c>
      <c r="J767" s="43">
        <v>216.0</v>
      </c>
      <c r="K767" s="43"/>
      <c r="L767" s="44">
        <v>46631.0</v>
      </c>
      <c r="M767" s="42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 ht="15.75" customHeight="1">
      <c r="A768" s="7">
        <v>767.0</v>
      </c>
      <c r="B768" s="7">
        <v>21.0</v>
      </c>
      <c r="C768" s="7" t="s">
        <v>249</v>
      </c>
      <c r="D768" s="7">
        <v>2.0</v>
      </c>
      <c r="E768" s="7" t="str">
        <f>+CONCATENATE('Sectorizacion Racks'!$C768,'Sectorizacion Racks'!$D768)</f>
        <v>B2</v>
      </c>
      <c r="F768" s="7" t="str">
        <f t="shared" si="2"/>
        <v>21B2</v>
      </c>
      <c r="G768" s="37">
        <v>81170.0</v>
      </c>
      <c r="H768" s="7" t="str">
        <f>IFERROR(VLOOKUP(G768,'Consulta Stock'!$E$2:$G$5087,3,0),"")</f>
        <v>GALLETAS</v>
      </c>
      <c r="I768" s="7" t="str">
        <f>IFERROR(VLOOKUP('Sectorizacion Racks'!$G768,'Consulta Stock'!$E$2:$F$5447,2,FALSE),"")</f>
        <v>Galleta chip KUKY Chocolate 30 x 120 GRM</v>
      </c>
      <c r="J768" s="37">
        <v>68.0</v>
      </c>
      <c r="K768" s="37"/>
      <c r="L768" s="41">
        <v>46478.0</v>
      </c>
      <c r="M768" s="7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 ht="15.75" customHeight="1">
      <c r="A769" s="42">
        <v>768.0</v>
      </c>
      <c r="B769" s="42">
        <v>21.0</v>
      </c>
      <c r="C769" s="42" t="s">
        <v>249</v>
      </c>
      <c r="D769" s="42">
        <v>3.0</v>
      </c>
      <c r="E769" s="42" t="str">
        <f>+CONCATENATE('Sectorizacion Racks'!$C769,'Sectorizacion Racks'!$D769)</f>
        <v>B3</v>
      </c>
      <c r="F769" s="42" t="str">
        <f t="shared" si="2"/>
        <v>21B3</v>
      </c>
      <c r="G769" s="43">
        <v>67290.0</v>
      </c>
      <c r="H769" s="42" t="str">
        <f>IFERROR(VLOOKUP(G769,'Consulta Stock'!$E$2:$G$5087,3,0),"")</f>
        <v>CULINARIOS</v>
      </c>
      <c r="I769" s="42" t="str">
        <f>IFERROR(VLOOKUP('Sectorizacion Racks'!$G769,'Consulta Stock'!$E$2:$F$5447,2,FALSE),"")</f>
        <v>MAGGI Pure de Papas 12x187g CL 12x187g</v>
      </c>
      <c r="J769" s="43">
        <v>50.0</v>
      </c>
      <c r="K769" s="43"/>
      <c r="L769" s="44">
        <v>46569.0</v>
      </c>
      <c r="M769" s="42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 ht="15.75" customHeight="1">
      <c r="A770" s="7">
        <v>769.0</v>
      </c>
      <c r="B770" s="7">
        <v>21.0</v>
      </c>
      <c r="C770" s="7" t="s">
        <v>249</v>
      </c>
      <c r="D770" s="7">
        <v>4.0</v>
      </c>
      <c r="E770" s="7" t="str">
        <f>+CONCATENATE('Sectorizacion Racks'!$C770,'Sectorizacion Racks'!$D770)</f>
        <v>B4</v>
      </c>
      <c r="F770" s="7" t="str">
        <f t="shared" si="2"/>
        <v>21B4</v>
      </c>
      <c r="G770" s="37">
        <v>5110.0</v>
      </c>
      <c r="H770" s="7" t="str">
        <f>IFERROR(VLOOKUP(G770,'Consulta Stock'!$E$2:$G$5087,3,0),"")</f>
        <v>CULINARIOS</v>
      </c>
      <c r="I770" s="7" t="str">
        <f>IFERROR(VLOOKUP('Sectorizacion Racks'!$G770,'Consulta Stock'!$E$2:$F$5447,2,FALSE),"")</f>
        <v>IMPERIAL POLVO HORNEAR SOBRE 10 x 50 x 20 GRM</v>
      </c>
      <c r="J770" s="37">
        <v>480.0</v>
      </c>
      <c r="K770" s="37"/>
      <c r="L770" s="41">
        <v>46539.0</v>
      </c>
      <c r="M770" s="7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 ht="15.75" customHeight="1">
      <c r="A771" s="42">
        <v>770.0</v>
      </c>
      <c r="B771" s="42">
        <v>21.0</v>
      </c>
      <c r="C771" s="42" t="s">
        <v>249</v>
      </c>
      <c r="D771" s="42">
        <v>5.0</v>
      </c>
      <c r="E771" s="42" t="str">
        <f>+CONCATENATE('Sectorizacion Racks'!$C771,'Sectorizacion Racks'!$D771)</f>
        <v>B5</v>
      </c>
      <c r="F771" s="42" t="str">
        <f t="shared" si="2"/>
        <v>21B5</v>
      </c>
      <c r="G771" s="43">
        <v>56420.0</v>
      </c>
      <c r="H771" s="42" t="str">
        <f>IFERROR(VLOOKUP(G771,'Consulta Stock'!$E$2:$G$5087,3,0),"")</f>
        <v>ALIMENTOS INFANTILES</v>
      </c>
      <c r="I771" s="42" t="str">
        <f>IFERROR(VLOOKUP('Sectorizacion Racks'!$G771,'Consulta Stock'!$E$2:$F$5447,2,FALSE),"")</f>
        <v>Colado NESTLE NATURNES Pollo Verduras 8x6x115g</v>
      </c>
      <c r="J771" s="43">
        <v>84.0</v>
      </c>
      <c r="K771" s="43"/>
      <c r="L771" s="44">
        <v>46544.0</v>
      </c>
      <c r="M771" s="42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 ht="15.75" customHeight="1">
      <c r="A772" s="7">
        <v>771.0</v>
      </c>
      <c r="B772" s="7">
        <v>21.0</v>
      </c>
      <c r="C772" s="7" t="s">
        <v>249</v>
      </c>
      <c r="D772" s="7">
        <v>6.0</v>
      </c>
      <c r="E772" s="7" t="str">
        <f>+CONCATENATE('Sectorizacion Racks'!$C772,'Sectorizacion Racks'!$D772)</f>
        <v>B6</v>
      </c>
      <c r="F772" s="7" t="str">
        <f t="shared" si="2"/>
        <v>21B6</v>
      </c>
      <c r="G772" s="37">
        <v>2120.0</v>
      </c>
      <c r="H772" s="7" t="str">
        <f>IFERROR(VLOOKUP(G772,'Consulta Stock'!$E$2:$G$5087,3,0),"")</f>
        <v>CAFES</v>
      </c>
      <c r="I772" s="7" t="str">
        <f>IFERROR(VLOOKUP('Sectorizacion Racks'!$G772,'Consulta Stock'!$E$2:$F$5447,2,FALSE),"")</f>
        <v>Cafe NESCAFE Tradicion tarro 24 x 170 GRS</v>
      </c>
      <c r="J772" s="37">
        <v>32.0</v>
      </c>
      <c r="K772" s="37"/>
      <c r="L772" s="41">
        <v>46844.0</v>
      </c>
      <c r="M772" s="7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 ht="15.75" customHeight="1">
      <c r="A773" s="42">
        <v>772.0</v>
      </c>
      <c r="B773" s="42">
        <v>21.0</v>
      </c>
      <c r="C773" s="42" t="s">
        <v>468</v>
      </c>
      <c r="D773" s="42">
        <v>1.0</v>
      </c>
      <c r="E773" s="42" t="str">
        <f>+CONCATENATE('Sectorizacion Racks'!$C773,'Sectorizacion Racks'!$D773)</f>
        <v>C1</v>
      </c>
      <c r="F773" s="42" t="str">
        <f t="shared" si="2"/>
        <v>21C1</v>
      </c>
      <c r="G773" s="43">
        <v>20860.0</v>
      </c>
      <c r="H773" s="42" t="str">
        <f>IFERROR(VLOOKUP(G773,'Consulta Stock'!$E$2:$G$5087,3,0),"")</f>
        <v>CHOCOLATES</v>
      </c>
      <c r="I773" s="42" t="str">
        <f>IFERROR(VLOOKUP('Sectorizacion Racks'!$G773,'Consulta Stock'!$E$2:$F$5447,2,FALSE),"")</f>
        <v>Chocolate SAHNE NUSS Barra 8(30x30g)</v>
      </c>
      <c r="J773" s="43">
        <v>400.0</v>
      </c>
      <c r="K773" s="43"/>
      <c r="L773" s="44">
        <v>46600.0</v>
      </c>
      <c r="M773" s="42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 ht="15.75" customHeight="1">
      <c r="A774" s="7">
        <v>773.0</v>
      </c>
      <c r="B774" s="7">
        <v>21.0</v>
      </c>
      <c r="C774" s="7" t="s">
        <v>468</v>
      </c>
      <c r="D774" s="7">
        <v>2.0</v>
      </c>
      <c r="E774" s="7" t="str">
        <f>+CONCATENATE('Sectorizacion Racks'!$C774,'Sectorizacion Racks'!$D774)</f>
        <v>C2</v>
      </c>
      <c r="F774" s="7" t="str">
        <f t="shared" si="2"/>
        <v>21C2</v>
      </c>
      <c r="G774" s="37">
        <v>7572.0</v>
      </c>
      <c r="H774" s="7" t="str">
        <f>IFERROR(VLOOKUP(G774,'Consulta Stock'!$E$2:$G$5087,3,0),"")</f>
        <v>CHOCOLATES</v>
      </c>
      <c r="I774" s="7" t="str">
        <f>IFERROR(VLOOKUP('Sectorizacion Racks'!$G774,'Consulta Stock'!$E$2:$F$5447,2,FALSE),"")</f>
        <v>TRENCITO Chocolate Barra 8(30x24g) N1 CL 8(30x24g)</v>
      </c>
      <c r="J774" s="37">
        <v>60.0</v>
      </c>
      <c r="K774" s="37"/>
      <c r="L774" s="41">
        <v>46813.0</v>
      </c>
      <c r="M774" s="7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 ht="15.75" customHeight="1">
      <c r="A775" s="42">
        <v>774.0</v>
      </c>
      <c r="B775" s="42">
        <v>21.0</v>
      </c>
      <c r="C775" s="42" t="s">
        <v>468</v>
      </c>
      <c r="D775" s="42">
        <v>3.0</v>
      </c>
      <c r="E775" s="42" t="str">
        <f>+CONCATENATE('Sectorizacion Racks'!$C775,'Sectorizacion Racks'!$D775)</f>
        <v>C3</v>
      </c>
      <c r="F775" s="42" t="str">
        <f t="shared" si="2"/>
        <v>21C3</v>
      </c>
      <c r="G775" s="43">
        <v>3990.0</v>
      </c>
      <c r="H775" s="42" t="str">
        <f>IFERROR(VLOOKUP(G775,'Consulta Stock'!$E$2:$G$5087,3,0),"")</f>
        <v>GALLETAS</v>
      </c>
      <c r="I775" s="42" t="str">
        <f>IFERROR(VLOOKUP('Sectorizacion Racks'!$G775,'Consulta Stock'!$E$2:$F$5447,2,FALSE),"")</f>
        <v>Galletas MCKAY Coco 30 x 120 GRM</v>
      </c>
      <c r="J775" s="43">
        <v>68.0</v>
      </c>
      <c r="K775" s="43"/>
      <c r="L775" s="44">
        <v>46508.0</v>
      </c>
      <c r="M775" s="42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 ht="15.75" customHeight="1">
      <c r="A776" s="7">
        <v>775.0</v>
      </c>
      <c r="B776" s="7">
        <v>21.0</v>
      </c>
      <c r="C776" s="7" t="s">
        <v>468</v>
      </c>
      <c r="D776" s="7">
        <v>4.0</v>
      </c>
      <c r="E776" s="7" t="str">
        <f>+CONCATENATE('Sectorizacion Racks'!$C776,'Sectorizacion Racks'!$D776)</f>
        <v>C4</v>
      </c>
      <c r="F776" s="7" t="str">
        <f t="shared" si="2"/>
        <v>21C4</v>
      </c>
      <c r="G776" s="37">
        <v>7572.0</v>
      </c>
      <c r="H776" s="7" t="str">
        <f>IFERROR(VLOOKUP(G776,'Consulta Stock'!$E$2:$G$5087,3,0),"")</f>
        <v>CHOCOLATES</v>
      </c>
      <c r="I776" s="7" t="str">
        <f>IFERROR(VLOOKUP('Sectorizacion Racks'!$G776,'Consulta Stock'!$E$2:$F$5447,2,FALSE),"")</f>
        <v>TRENCITO Chocolate Barra 8(30x24g) N1 CL 8(30x24g)</v>
      </c>
      <c r="J776" s="37">
        <v>60.0</v>
      </c>
      <c r="K776" s="37"/>
      <c r="L776" s="41">
        <v>46753.0</v>
      </c>
      <c r="M776" s="7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 ht="15.75" customHeight="1">
      <c r="A777" s="42">
        <v>776.0</v>
      </c>
      <c r="B777" s="42">
        <v>21.0</v>
      </c>
      <c r="C777" s="42" t="s">
        <v>468</v>
      </c>
      <c r="D777" s="42">
        <v>5.0</v>
      </c>
      <c r="E777" s="42" t="str">
        <f>+CONCATENATE('Sectorizacion Racks'!$C777,'Sectorizacion Racks'!$D777)</f>
        <v>C5</v>
      </c>
      <c r="F777" s="42" t="str">
        <f t="shared" si="2"/>
        <v>21C5</v>
      </c>
      <c r="G777" s="43">
        <v>2120.0</v>
      </c>
      <c r="H777" s="42" t="str">
        <f>IFERROR(VLOOKUP(G777,'Consulta Stock'!$E$2:$G$5087,3,0),"")</f>
        <v>CAFES</v>
      </c>
      <c r="I777" s="42" t="str">
        <f>IFERROR(VLOOKUP('Sectorizacion Racks'!$G777,'Consulta Stock'!$E$2:$F$5447,2,FALSE),"")</f>
        <v>Cafe NESCAFE Tradicion tarro 24 x 170 GRS</v>
      </c>
      <c r="J777" s="43">
        <v>32.0</v>
      </c>
      <c r="K777" s="43"/>
      <c r="L777" s="44">
        <v>46844.0</v>
      </c>
      <c r="M777" s="42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 ht="15.75" customHeight="1">
      <c r="A778" s="7">
        <v>777.0</v>
      </c>
      <c r="B778" s="7">
        <v>21.0</v>
      </c>
      <c r="C778" s="7" t="s">
        <v>468</v>
      </c>
      <c r="D778" s="7">
        <v>6.0</v>
      </c>
      <c r="E778" s="7" t="str">
        <f>+CONCATENATE('Sectorizacion Racks'!$C778,'Sectorizacion Racks'!$D778)</f>
        <v>C6</v>
      </c>
      <c r="F778" s="7" t="str">
        <f t="shared" si="2"/>
        <v>21C6</v>
      </c>
      <c r="G778" s="37">
        <v>2120.0</v>
      </c>
      <c r="H778" s="7" t="str">
        <f>IFERROR(VLOOKUP(G778,'Consulta Stock'!$E$2:$G$5087,3,0),"")</f>
        <v>CAFES</v>
      </c>
      <c r="I778" s="7" t="str">
        <f>IFERROR(VLOOKUP('Sectorizacion Racks'!$G778,'Consulta Stock'!$E$2:$F$5447,2,FALSE),"")</f>
        <v>Cafe NESCAFE Tradicion tarro 24 x 170 GRS</v>
      </c>
      <c r="J778" s="37">
        <v>32.0</v>
      </c>
      <c r="K778" s="37"/>
      <c r="L778" s="41">
        <v>46844.0</v>
      </c>
      <c r="M778" s="7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 ht="15.75" customHeight="1">
      <c r="A779" s="42">
        <v>778.0</v>
      </c>
      <c r="B779" s="42">
        <v>21.0</v>
      </c>
      <c r="C779" s="42" t="s">
        <v>6604</v>
      </c>
      <c r="D779" s="42">
        <v>1.0</v>
      </c>
      <c r="E779" s="42" t="str">
        <f>+CONCATENATE('Sectorizacion Racks'!$C779,'Sectorizacion Racks'!$D779)</f>
        <v>D1</v>
      </c>
      <c r="F779" s="42" t="str">
        <f t="shared" si="2"/>
        <v>21D1</v>
      </c>
      <c r="G779" s="43">
        <v>7572.0</v>
      </c>
      <c r="H779" s="42" t="str">
        <f>IFERROR(VLOOKUP(G779,'Consulta Stock'!$E$2:$G$5087,3,0),"")</f>
        <v>CHOCOLATES</v>
      </c>
      <c r="I779" s="42" t="str">
        <f>IFERROR(VLOOKUP('Sectorizacion Racks'!$G779,'Consulta Stock'!$E$2:$F$5447,2,FALSE),"")</f>
        <v>TRENCITO Chocolate Barra 8(30x24g) N1 CL 8(30x24g)</v>
      </c>
      <c r="J779" s="43">
        <v>60.0</v>
      </c>
      <c r="K779" s="43"/>
      <c r="L779" s="44">
        <v>46813.0</v>
      </c>
      <c r="M779" s="42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 ht="15.75" customHeight="1">
      <c r="A780" s="7">
        <v>779.0</v>
      </c>
      <c r="B780" s="7">
        <v>21.0</v>
      </c>
      <c r="C780" s="7" t="s">
        <v>6604</v>
      </c>
      <c r="D780" s="7">
        <v>2.0</v>
      </c>
      <c r="E780" s="7" t="str">
        <f>+CONCATENATE('Sectorizacion Racks'!$C780,'Sectorizacion Racks'!$D780)</f>
        <v>D2</v>
      </c>
      <c r="F780" s="7" t="str">
        <f t="shared" si="2"/>
        <v>21D2</v>
      </c>
      <c r="G780" s="37">
        <v>81170.0</v>
      </c>
      <c r="H780" s="7" t="str">
        <f>IFERROR(VLOOKUP(G780,'Consulta Stock'!$E$2:$G$5087,3,0),"")</f>
        <v>GALLETAS</v>
      </c>
      <c r="I780" s="7" t="str">
        <f>IFERROR(VLOOKUP('Sectorizacion Racks'!$G780,'Consulta Stock'!$E$2:$F$5447,2,FALSE),"")</f>
        <v>Galleta chip KUKY Chocolate 30 x 120 GRM</v>
      </c>
      <c r="J780" s="37">
        <v>68.0</v>
      </c>
      <c r="K780" s="37"/>
      <c r="L780" s="41">
        <v>46478.0</v>
      </c>
      <c r="M780" s="7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 ht="15.75" customHeight="1">
      <c r="A781" s="42">
        <v>780.0</v>
      </c>
      <c r="B781" s="42">
        <v>21.0</v>
      </c>
      <c r="C781" s="42" t="s">
        <v>6604</v>
      </c>
      <c r="D781" s="42">
        <v>3.0</v>
      </c>
      <c r="E781" s="42" t="str">
        <f>+CONCATENATE('Sectorizacion Racks'!$C781,'Sectorizacion Racks'!$D781)</f>
        <v>D3</v>
      </c>
      <c r="F781" s="42" t="str">
        <f t="shared" si="2"/>
        <v>21D3</v>
      </c>
      <c r="G781" s="43">
        <v>81170.0</v>
      </c>
      <c r="H781" s="42" t="str">
        <f>IFERROR(VLOOKUP(G781,'Consulta Stock'!$E$2:$G$5087,3,0),"")</f>
        <v>GALLETAS</v>
      </c>
      <c r="I781" s="42" t="str">
        <f>IFERROR(VLOOKUP('Sectorizacion Racks'!$G781,'Consulta Stock'!$E$2:$F$5447,2,FALSE),"")</f>
        <v>Galleta chip KUKY Chocolate 30 x 120 GRM</v>
      </c>
      <c r="J781" s="43">
        <v>68.0</v>
      </c>
      <c r="K781" s="43"/>
      <c r="L781" s="44">
        <v>46478.0</v>
      </c>
      <c r="M781" s="42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 ht="15.75" customHeight="1">
      <c r="A782" s="7">
        <v>781.0</v>
      </c>
      <c r="B782" s="7">
        <v>21.0</v>
      </c>
      <c r="C782" s="7" t="s">
        <v>6604</v>
      </c>
      <c r="D782" s="7">
        <v>4.0</v>
      </c>
      <c r="E782" s="7" t="str">
        <f>+CONCATENATE('Sectorizacion Racks'!$C782,'Sectorizacion Racks'!$D782)</f>
        <v>D4</v>
      </c>
      <c r="F782" s="7" t="str">
        <f t="shared" si="2"/>
        <v>21D4</v>
      </c>
      <c r="G782" s="37">
        <v>36330.0</v>
      </c>
      <c r="H782" s="7" t="str">
        <f>IFERROR(VLOOKUP(G782,'Consulta Stock'!$E$2:$G$5087,3,0),"")</f>
        <v>GALLETAS</v>
      </c>
      <c r="I782" s="7" t="str">
        <f>IFERROR(VLOOKUP('Sectorizacion Racks'!$G782,'Consulta Stock'!$E$2:$F$5447,2,FALSE),"")</f>
        <v>MCKAY Museo Retro 14x150g CL 14x150g</v>
      </c>
      <c r="J782" s="37">
        <v>54.0</v>
      </c>
      <c r="K782" s="37"/>
      <c r="L782" s="41">
        <v>46419.0</v>
      </c>
      <c r="M782" s="7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 ht="15.75" customHeight="1">
      <c r="A783" s="42">
        <v>782.0</v>
      </c>
      <c r="B783" s="42">
        <v>21.0</v>
      </c>
      <c r="C783" s="42" t="s">
        <v>6604</v>
      </c>
      <c r="D783" s="42">
        <v>5.0</v>
      </c>
      <c r="E783" s="42" t="str">
        <f>+CONCATENATE('Sectorizacion Racks'!$C783,'Sectorizacion Racks'!$D783)</f>
        <v>D5</v>
      </c>
      <c r="F783" s="42" t="str">
        <f t="shared" si="2"/>
        <v>21D5</v>
      </c>
      <c r="G783" s="43">
        <v>2120.0</v>
      </c>
      <c r="H783" s="42" t="str">
        <f>IFERROR(VLOOKUP(G783,'Consulta Stock'!$E$2:$G$5087,3,0),"")</f>
        <v>CAFES</v>
      </c>
      <c r="I783" s="42" t="str">
        <f>IFERROR(VLOOKUP('Sectorizacion Racks'!$G783,'Consulta Stock'!$E$2:$F$5447,2,FALSE),"")</f>
        <v>Cafe NESCAFE Tradicion tarro 24 x 170 GRS</v>
      </c>
      <c r="J783" s="43">
        <v>32.0</v>
      </c>
      <c r="K783" s="43"/>
      <c r="L783" s="44">
        <v>46844.0</v>
      </c>
      <c r="M783" s="42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 ht="15.75" customHeight="1">
      <c r="A784" s="7">
        <v>783.0</v>
      </c>
      <c r="B784" s="7">
        <v>21.0</v>
      </c>
      <c r="C784" s="7" t="s">
        <v>6604</v>
      </c>
      <c r="D784" s="7">
        <v>6.0</v>
      </c>
      <c r="E784" s="7" t="str">
        <f>+CONCATENATE('Sectorizacion Racks'!$C784,'Sectorizacion Racks'!$D784)</f>
        <v>D6</v>
      </c>
      <c r="F784" s="7" t="str">
        <f t="shared" si="2"/>
        <v>21D6</v>
      </c>
      <c r="G784" s="37">
        <v>36330.0</v>
      </c>
      <c r="H784" s="7" t="str">
        <f>IFERROR(VLOOKUP(G784,'Consulta Stock'!$E$2:$G$5087,3,0),"")</f>
        <v>GALLETAS</v>
      </c>
      <c r="I784" s="7" t="str">
        <f>IFERROR(VLOOKUP('Sectorizacion Racks'!$G784,'Consulta Stock'!$E$2:$F$5447,2,FALSE),"")</f>
        <v>MCKAY Museo Retro 14x150g CL 14x150g</v>
      </c>
      <c r="J784" s="37">
        <v>54.0</v>
      </c>
      <c r="K784" s="37"/>
      <c r="L784" s="41">
        <v>46357.0</v>
      </c>
      <c r="M784" s="7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 ht="15.75" customHeight="1">
      <c r="A785" s="42"/>
      <c r="B785" s="42"/>
      <c r="C785" s="42"/>
      <c r="D785" s="42" t="str">
        <f>MID('Sectorizacion Racks'!$B785,2,3)</f>
        <v/>
      </c>
      <c r="E785" s="42" t="str">
        <f>+CONCATENATE('Sectorizacion Racks'!$C785,'Sectorizacion Racks'!$D785)</f>
        <v/>
      </c>
      <c r="F785" s="42" t="s">
        <v>7125</v>
      </c>
      <c r="G785" s="43">
        <v>46694.0</v>
      </c>
      <c r="H785" s="42" t="str">
        <f>IFERROR(VLOOKUP(G785,'Consulta Stock'!$E$2:$G$5087,3,0),"")</f>
        <v>ALIMENTOS INFANTILES</v>
      </c>
      <c r="I785" s="42" t="str">
        <f>IFERROR(VLOOKUP('Sectorizacion Racks'!$G785,'Consulta Stock'!$E$2:$F$5447,2,FALSE),"")</f>
        <v>NATURNES Carne Verduras 4(6x205g) CL 4(6x205g)</v>
      </c>
      <c r="J785" s="43">
        <v>100.0</v>
      </c>
      <c r="K785" s="43"/>
      <c r="L785" s="44">
        <v>46631.0</v>
      </c>
      <c r="M785" s="42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 ht="15.75" customHeight="1">
      <c r="A786" s="7"/>
      <c r="B786" s="7"/>
      <c r="C786" s="7"/>
      <c r="D786" s="7" t="str">
        <f>MID('Sectorizacion Racks'!$B786,2,3)</f>
        <v/>
      </c>
      <c r="E786" s="7" t="str">
        <f>+CONCATENATE('Sectorizacion Racks'!$C786,'Sectorizacion Racks'!$D786)</f>
        <v/>
      </c>
      <c r="F786" s="7" t="s">
        <v>7125</v>
      </c>
      <c r="G786" s="37">
        <v>46694.0</v>
      </c>
      <c r="H786" s="7" t="str">
        <f>IFERROR(VLOOKUP(G786,'Consulta Stock'!$E$2:$G$5087,3,0),"")</f>
        <v>ALIMENTOS INFANTILES</v>
      </c>
      <c r="I786" s="7" t="str">
        <f>IFERROR(VLOOKUP('Sectorizacion Racks'!$G786,'Consulta Stock'!$E$2:$F$5447,2,FALSE),"")</f>
        <v>NATURNES Carne Verduras 4(6x205g) CL 4(6x205g)</v>
      </c>
      <c r="J786" s="37">
        <v>100.0</v>
      </c>
      <c r="K786" s="37"/>
      <c r="L786" s="41">
        <v>46631.0</v>
      </c>
      <c r="M786" s="7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 ht="15.75" customHeight="1">
      <c r="A787" s="42"/>
      <c r="B787" s="42"/>
      <c r="C787" s="42"/>
      <c r="D787" s="42" t="str">
        <f>MID('Sectorizacion Racks'!$B787,2,3)</f>
        <v/>
      </c>
      <c r="E787" s="42" t="str">
        <f>+CONCATENATE('Sectorizacion Racks'!$C787,'Sectorizacion Racks'!$D787)</f>
        <v/>
      </c>
      <c r="F787" s="42" t="s">
        <v>7125</v>
      </c>
      <c r="G787" s="43">
        <v>46669.0</v>
      </c>
      <c r="H787" s="42" t="str">
        <f>IFERROR(VLOOKUP(G787,'Consulta Stock'!$E$2:$G$5087,3,0),"")</f>
        <v>ALIMENTOS INFANTILES</v>
      </c>
      <c r="I787" s="42" t="str">
        <f>IFERROR(VLOOKUP('Sectorizacion Racks'!$G787,'Consulta Stock'!$E$2:$F$5447,2,FALSE),"")</f>
        <v>Colado NATURNES Pollo Verduras 4(6x205g) CL 4(6x205g)</v>
      </c>
      <c r="J787" s="43">
        <v>100.0</v>
      </c>
      <c r="K787" s="43"/>
      <c r="L787" s="44">
        <v>46631.0</v>
      </c>
      <c r="M787" s="42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 ht="15.75" customHeight="1">
      <c r="A788" s="7"/>
      <c r="B788" s="7"/>
      <c r="C788" s="7"/>
      <c r="D788" s="7" t="str">
        <f>MID('Sectorizacion Racks'!$B788,2,3)</f>
        <v/>
      </c>
      <c r="E788" s="7" t="str">
        <f>+CONCATENATE('Sectorizacion Racks'!$C788,'Sectorizacion Racks'!$D788)</f>
        <v/>
      </c>
      <c r="F788" s="7" t="s">
        <v>7125</v>
      </c>
      <c r="G788" s="37">
        <v>46669.0</v>
      </c>
      <c r="H788" s="7" t="str">
        <f>IFERROR(VLOOKUP(G788,'Consulta Stock'!$E$2:$G$5087,3,0),"")</f>
        <v>ALIMENTOS INFANTILES</v>
      </c>
      <c r="I788" s="7" t="str">
        <f>IFERROR(VLOOKUP('Sectorizacion Racks'!$G788,'Consulta Stock'!$E$2:$F$5447,2,FALSE),"")</f>
        <v>Colado NATURNES Pollo Verduras 4(6x205g) CL 4(6x205g)</v>
      </c>
      <c r="J788" s="37">
        <v>100.0</v>
      </c>
      <c r="K788" s="37"/>
      <c r="L788" s="41">
        <v>46631.0</v>
      </c>
      <c r="M788" s="7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 ht="15.75" customHeight="1">
      <c r="A789" s="42"/>
      <c r="B789" s="42"/>
      <c r="C789" s="42"/>
      <c r="D789" s="42" t="str">
        <f>MID('Sectorizacion Racks'!$B789,2,3)</f>
        <v/>
      </c>
      <c r="E789" s="42" t="str">
        <f>+CONCATENATE('Sectorizacion Racks'!$C789,'Sectorizacion Racks'!$D789)</f>
        <v/>
      </c>
      <c r="F789" s="42" t="s">
        <v>7125</v>
      </c>
      <c r="G789" s="43">
        <v>7410.0</v>
      </c>
      <c r="H789" s="42" t="str">
        <f>IFERROR(VLOOKUP(G789,'Consulta Stock'!$E$2:$G$5087,3,0),"")</f>
        <v>CHOCOLATES</v>
      </c>
      <c r="I789" s="42" t="str">
        <f>IFERROR(VLOOKUP('Sectorizacion Racks'!$G789,'Consulta Stock'!$E$2:$F$5447,2,FALSE),"")</f>
        <v>CAPRI Frutilla Fondant Bar 6(24x30g)</v>
      </c>
      <c r="J789" s="43">
        <v>102.0</v>
      </c>
      <c r="K789" s="43"/>
      <c r="L789" s="44">
        <v>46508.0</v>
      </c>
      <c r="M789" s="42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 ht="15.75" customHeight="1">
      <c r="A790" s="7"/>
      <c r="B790" s="7"/>
      <c r="C790" s="7"/>
      <c r="D790" s="7" t="str">
        <f>MID('Sectorizacion Racks'!$B790,2,3)</f>
        <v/>
      </c>
      <c r="E790" s="7" t="str">
        <f>+CONCATENATE('Sectorizacion Racks'!$C790,'Sectorizacion Racks'!$D790)</f>
        <v/>
      </c>
      <c r="F790" s="7" t="s">
        <v>7125</v>
      </c>
      <c r="G790" s="37">
        <v>7410.0</v>
      </c>
      <c r="H790" s="7" t="str">
        <f>IFERROR(VLOOKUP(G790,'Consulta Stock'!$E$2:$G$5087,3,0),"")</f>
        <v>CHOCOLATES</v>
      </c>
      <c r="I790" s="7" t="str">
        <f>IFERROR(VLOOKUP('Sectorizacion Racks'!$G790,'Consulta Stock'!$E$2:$F$5447,2,FALSE),"")</f>
        <v>CAPRI Frutilla Fondant Bar 6(24x30g)</v>
      </c>
      <c r="J790" s="37">
        <v>102.0</v>
      </c>
      <c r="K790" s="37"/>
      <c r="L790" s="41">
        <v>46508.0</v>
      </c>
      <c r="M790" s="7"/>
      <c r="N790" s="30"/>
      <c r="O790" s="30"/>
      <c r="P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 ht="15.75" customHeight="1">
      <c r="A791" s="42"/>
      <c r="B791" s="42"/>
      <c r="C791" s="42"/>
      <c r="D791" s="42" t="str">
        <f>MID('Sectorizacion Racks'!$B791,2,3)</f>
        <v/>
      </c>
      <c r="E791" s="42" t="str">
        <f>+CONCATENATE('Sectorizacion Racks'!$C791,'Sectorizacion Racks'!$D791)</f>
        <v/>
      </c>
      <c r="F791" s="42" t="s">
        <v>7125</v>
      </c>
      <c r="G791" s="43">
        <v>7410.0</v>
      </c>
      <c r="H791" s="42" t="str">
        <f>IFERROR(VLOOKUP(G791,'Consulta Stock'!$E$2:$G$5087,3,0),"")</f>
        <v>CHOCOLATES</v>
      </c>
      <c r="I791" s="42" t="str">
        <f>IFERROR(VLOOKUP('Sectorizacion Racks'!$G791,'Consulta Stock'!$E$2:$F$5447,2,FALSE),"")</f>
        <v>CAPRI Frutilla Fondant Bar 6(24x30g)</v>
      </c>
      <c r="J791" s="43">
        <v>102.0</v>
      </c>
      <c r="K791" s="43"/>
      <c r="L791" s="44">
        <v>46508.0</v>
      </c>
      <c r="M791" s="42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 ht="15.75" customHeight="1">
      <c r="A792" s="7"/>
      <c r="B792" s="7"/>
      <c r="C792" s="7"/>
      <c r="D792" s="7" t="str">
        <f>MID('Sectorizacion Racks'!$B792,2,3)</f>
        <v/>
      </c>
      <c r="E792" s="7" t="str">
        <f>+CONCATENATE('Sectorizacion Racks'!$C792,'Sectorizacion Racks'!$D792)</f>
        <v/>
      </c>
      <c r="F792" s="7" t="s">
        <v>7125</v>
      </c>
      <c r="G792" s="37">
        <v>7410.0</v>
      </c>
      <c r="H792" s="7" t="str">
        <f>IFERROR(VLOOKUP(G792,'Consulta Stock'!$E$2:$G$5087,3,0),"")</f>
        <v>CHOCOLATES</v>
      </c>
      <c r="I792" s="7" t="str">
        <f>IFERROR(VLOOKUP('Sectorizacion Racks'!$G792,'Consulta Stock'!$E$2:$F$5447,2,FALSE),"")</f>
        <v>CAPRI Frutilla Fondant Bar 6(24x30g)</v>
      </c>
      <c r="J792" s="37">
        <v>102.0</v>
      </c>
      <c r="K792" s="37"/>
      <c r="L792" s="41">
        <v>46508.0</v>
      </c>
      <c r="M792" s="7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 ht="15.75" customHeight="1">
      <c r="A793" s="42"/>
      <c r="B793" s="42"/>
      <c r="C793" s="42"/>
      <c r="D793" s="42" t="str">
        <f>MID('Sectorizacion Racks'!$B793,2,3)</f>
        <v/>
      </c>
      <c r="E793" s="42" t="str">
        <f>+CONCATENATE('Sectorizacion Racks'!$C793,'Sectorizacion Racks'!$D793)</f>
        <v/>
      </c>
      <c r="F793" s="42" t="s">
        <v>7125</v>
      </c>
      <c r="G793" s="43">
        <v>46716.0</v>
      </c>
      <c r="H793" s="42" t="str">
        <f>IFERROR(VLOOKUP(G793,'Consulta Stock'!$E$2:$G$5087,3,0),"")</f>
        <v>ALIMENTOS INFANTILES</v>
      </c>
      <c r="I793" s="42" t="str">
        <f>IFERROR(VLOOKUP('Sectorizacion Racks'!$G793,'Consulta Stock'!$E$2:$F$5447,2,FALSE),"")</f>
        <v>NESTLE AIP Pollo Verduras 4(6x205g) CL 4(6x205g)</v>
      </c>
      <c r="J793" s="43">
        <v>100.0</v>
      </c>
      <c r="K793" s="43"/>
      <c r="L793" s="44">
        <v>46631.0</v>
      </c>
      <c r="M793" s="42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 ht="15.75" customHeight="1">
      <c r="A794" s="7"/>
      <c r="B794" s="7"/>
      <c r="C794" s="7"/>
      <c r="D794" s="7" t="str">
        <f>MID('Sectorizacion Racks'!$B794,2,3)</f>
        <v/>
      </c>
      <c r="E794" s="7" t="str">
        <f>+CONCATENATE('Sectorizacion Racks'!$C794,'Sectorizacion Racks'!$D794)</f>
        <v/>
      </c>
      <c r="F794" s="7" t="s">
        <v>7125</v>
      </c>
      <c r="G794" s="37">
        <v>46716.0</v>
      </c>
      <c r="H794" s="7" t="str">
        <f>IFERROR(VLOOKUP(G794,'Consulta Stock'!$E$2:$G$5087,3,0),"")</f>
        <v>ALIMENTOS INFANTILES</v>
      </c>
      <c r="I794" s="7" t="str">
        <f>IFERROR(VLOOKUP('Sectorizacion Racks'!$G794,'Consulta Stock'!$E$2:$F$5447,2,FALSE),"")</f>
        <v>NESTLE AIP Pollo Verduras 4(6x205g) CL 4(6x205g)</v>
      </c>
      <c r="J794" s="37">
        <v>100.0</v>
      </c>
      <c r="K794" s="37"/>
      <c r="L794" s="41">
        <v>46631.0</v>
      </c>
      <c r="M794" s="7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 ht="15.75" customHeight="1">
      <c r="A795" s="42"/>
      <c r="B795" s="42"/>
      <c r="C795" s="42"/>
      <c r="D795" s="42" t="str">
        <f>MID('Sectorizacion Racks'!$B795,2,3)</f>
        <v/>
      </c>
      <c r="E795" s="42" t="str">
        <f>+CONCATENATE('Sectorizacion Racks'!$C795,'Sectorizacion Racks'!$D795)</f>
        <v/>
      </c>
      <c r="F795" s="42" t="s">
        <v>7125</v>
      </c>
      <c r="G795" s="43">
        <v>8100.0</v>
      </c>
      <c r="H795" s="42" t="str">
        <f>IFERROR(VLOOKUP(G795,'Consulta Stock'!$E$2:$G$5087,3,0),"")</f>
        <v>CULINARIOS</v>
      </c>
      <c r="I795" s="42" t="str">
        <f>IFERROR(VLOOKUP('Sectorizacion Racks'!$G795,'Consulta Stock'!$E$2:$F$5447,2,FALSE),"")</f>
        <v>MAGGI Crema Esparragos 20x68g</v>
      </c>
      <c r="J795" s="43">
        <v>216.0</v>
      </c>
      <c r="K795" s="43"/>
      <c r="L795" s="44">
        <v>46631.0</v>
      </c>
      <c r="M795" s="42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 ht="15.75" customHeight="1">
      <c r="A796" s="7"/>
      <c r="B796" s="7"/>
      <c r="C796" s="7"/>
      <c r="D796" s="7" t="str">
        <f>MID('Sectorizacion Racks'!$B796,2,3)</f>
        <v/>
      </c>
      <c r="E796" s="7" t="str">
        <f>+CONCATENATE('Sectorizacion Racks'!$C796,'Sectorizacion Racks'!$D796)</f>
        <v/>
      </c>
      <c r="F796" s="7" t="s">
        <v>7125</v>
      </c>
      <c r="G796" s="37">
        <v>8100.0</v>
      </c>
      <c r="H796" s="7" t="str">
        <f>IFERROR(VLOOKUP(G796,'Consulta Stock'!$E$2:$G$5087,3,0),"")</f>
        <v>CULINARIOS</v>
      </c>
      <c r="I796" s="7" t="str">
        <f>IFERROR(VLOOKUP('Sectorizacion Racks'!$G796,'Consulta Stock'!$E$2:$F$5447,2,FALSE),"")</f>
        <v>MAGGI Crema Esparragos 20x68g</v>
      </c>
      <c r="J796" s="37">
        <v>216.0</v>
      </c>
      <c r="K796" s="37"/>
      <c r="L796" s="41">
        <v>46631.0</v>
      </c>
      <c r="M796" s="7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 ht="15.75" customHeight="1">
      <c r="A797" s="42"/>
      <c r="B797" s="42"/>
      <c r="C797" s="42"/>
      <c r="D797" s="42" t="str">
        <f>MID('Sectorizacion Racks'!$B797,2,3)</f>
        <v/>
      </c>
      <c r="E797" s="42" t="str">
        <f>+CONCATENATE('Sectorizacion Racks'!$C797,'Sectorizacion Racks'!$D797)</f>
        <v/>
      </c>
      <c r="F797" s="42" t="s">
        <v>7125</v>
      </c>
      <c r="G797" s="43"/>
      <c r="H797" s="42" t="str">
        <f>IFERROR(VLOOKUP(G797,'Consulta Stock'!$E$2:$G$5087,3,0),"")</f>
        <v/>
      </c>
      <c r="I797" s="42" t="str">
        <f>IFERROR(VLOOKUP('Sectorizacion Racks'!$G797,'Consulta Stock'!$E$2:$F$5447,2,FALSE),"")</f>
        <v/>
      </c>
      <c r="J797" s="43"/>
      <c r="K797" s="43"/>
      <c r="L797" s="44"/>
      <c r="M797" s="42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 ht="15.75" customHeight="1">
      <c r="A798" s="7"/>
      <c r="B798" s="7"/>
      <c r="C798" s="7"/>
      <c r="D798" s="7" t="str">
        <f>MID('Sectorizacion Racks'!$B798,2,3)</f>
        <v/>
      </c>
      <c r="E798" s="7" t="str">
        <f>+CONCATENATE('Sectorizacion Racks'!$C798,'Sectorizacion Racks'!$D798)</f>
        <v/>
      </c>
      <c r="F798" s="7" t="s">
        <v>7125</v>
      </c>
      <c r="G798" s="37"/>
      <c r="H798" s="7" t="str">
        <f>IFERROR(VLOOKUP(G798,'Consulta Stock'!$E$2:$G$5087,3,0),"")</f>
        <v/>
      </c>
      <c r="I798" s="7" t="str">
        <f>IFERROR(VLOOKUP('Sectorizacion Racks'!$G798,'Consulta Stock'!$E$2:$F$5447,2,FALSE),"")</f>
        <v/>
      </c>
      <c r="J798" s="37"/>
      <c r="K798" s="37"/>
      <c r="L798" s="41"/>
      <c r="M798" s="7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 ht="15.75" customHeight="1">
      <c r="A799" s="42"/>
      <c r="B799" s="42"/>
      <c r="C799" s="42"/>
      <c r="D799" s="42" t="str">
        <f>MID('Sectorizacion Racks'!$B799,2,3)</f>
        <v/>
      </c>
      <c r="E799" s="42" t="str">
        <f>+CONCATENATE('Sectorizacion Racks'!$C799,'Sectorizacion Racks'!$D799)</f>
        <v/>
      </c>
      <c r="F799" s="42" t="s">
        <v>7235</v>
      </c>
      <c r="G799" s="43">
        <v>81160.0</v>
      </c>
      <c r="H799" s="42" t="str">
        <f>IFERROR(VLOOKUP(G799,'Consulta Stock'!$E$2:$G$5087,3,0),"")</f>
        <v>GALLETAS</v>
      </c>
      <c r="I799" s="42" t="str">
        <f>IFERROR(VLOOKUP('Sectorizacion Racks'!$G799,'Consulta Stock'!$E$2:$F$5447,2,FALSE),"")</f>
        <v>Galleta chip KUKY Clasica 30 x 120 GRM</v>
      </c>
      <c r="J799" s="43">
        <v>68.0</v>
      </c>
      <c r="K799" s="43"/>
      <c r="L799" s="44">
        <v>46508.0</v>
      </c>
      <c r="M799" s="42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 ht="15.75" customHeight="1">
      <c r="A800" s="7"/>
      <c r="B800" s="7"/>
      <c r="C800" s="7"/>
      <c r="D800" s="7" t="str">
        <f>MID('Sectorizacion Racks'!$B800,2,3)</f>
        <v/>
      </c>
      <c r="E800" s="7" t="str">
        <f>+CONCATENATE('Sectorizacion Racks'!$C800,'Sectorizacion Racks'!$D800)</f>
        <v/>
      </c>
      <c r="F800" s="7" t="s">
        <v>7235</v>
      </c>
      <c r="G800" s="37">
        <v>81160.0</v>
      </c>
      <c r="H800" s="7">
        <v>46082.0</v>
      </c>
      <c r="I800" s="7" t="str">
        <f>IFERROR(VLOOKUP('Sectorizacion Racks'!$G800,'Consulta Stock'!$E$2:$F$5447,2,FALSE),"")</f>
        <v>Galleta chip KUKY Clasica 30 x 120 GRM</v>
      </c>
      <c r="J800" s="37">
        <v>68.0</v>
      </c>
      <c r="K800" s="37"/>
      <c r="L800" s="41">
        <v>46508.0</v>
      </c>
      <c r="M800" s="7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 ht="15.75" customHeight="1">
      <c r="A801" s="42"/>
      <c r="B801" s="42"/>
      <c r="C801" s="42"/>
      <c r="D801" s="42" t="str">
        <f>MID('Sectorizacion Racks'!$B801,2,3)</f>
        <v/>
      </c>
      <c r="E801" s="42" t="str">
        <f>+CONCATENATE('Sectorizacion Racks'!$C801,'Sectorizacion Racks'!$D801)</f>
        <v/>
      </c>
      <c r="F801" s="42" t="s">
        <v>7235</v>
      </c>
      <c r="G801" s="43">
        <v>81160.0</v>
      </c>
      <c r="H801" s="42" t="str">
        <f>IFERROR(VLOOKUP(G801,'Consulta Stock'!$E$2:$G$5087,3,0),"")</f>
        <v>GALLETAS</v>
      </c>
      <c r="I801" s="42" t="str">
        <f>IFERROR(VLOOKUP('Sectorizacion Racks'!$G801,'Consulta Stock'!$E$2:$F$5447,2,FALSE),"")</f>
        <v>Galleta chip KUKY Clasica 30 x 120 GRM</v>
      </c>
      <c r="J801" s="43">
        <v>68.0</v>
      </c>
      <c r="K801" s="43"/>
      <c r="L801" s="44">
        <v>46508.0</v>
      </c>
      <c r="M801" s="42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 ht="15.75" customHeight="1">
      <c r="A802" s="7"/>
      <c r="B802" s="7"/>
      <c r="C802" s="7"/>
      <c r="D802" s="7" t="str">
        <f>MID('Sectorizacion Racks'!$B802,2,3)</f>
        <v/>
      </c>
      <c r="E802" s="7" t="str">
        <f>+CONCATENATE('Sectorizacion Racks'!$C802,'Sectorizacion Racks'!$D802)</f>
        <v/>
      </c>
      <c r="F802" s="7" t="s">
        <v>7235</v>
      </c>
      <c r="G802" s="37">
        <v>81160.0</v>
      </c>
      <c r="H802" s="7" t="str">
        <f>IFERROR(VLOOKUP(G802,'Consulta Stock'!$E$2:$G$5087,3,0),"")</f>
        <v>GALLETAS</v>
      </c>
      <c r="I802" s="7" t="str">
        <f>IFERROR(VLOOKUP('Sectorizacion Racks'!$G802,'Consulta Stock'!$E$2:$F$5447,2,FALSE),"")</f>
        <v>Galleta chip KUKY Clasica 30 x 120 GRM</v>
      </c>
      <c r="J802" s="37">
        <v>68.0</v>
      </c>
      <c r="K802" s="37"/>
      <c r="L802" s="41">
        <v>46508.0</v>
      </c>
      <c r="M802" s="7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 ht="15.75" customHeight="1">
      <c r="A803" s="42"/>
      <c r="B803" s="42"/>
      <c r="C803" s="42"/>
      <c r="D803" s="42" t="str">
        <f>MID('Sectorizacion Racks'!$B803,2,3)</f>
        <v/>
      </c>
      <c r="E803" s="42" t="str">
        <f>+CONCATENATE('Sectorizacion Racks'!$C803,'Sectorizacion Racks'!$D803)</f>
        <v/>
      </c>
      <c r="F803" s="42" t="s">
        <v>7235</v>
      </c>
      <c r="G803" s="43">
        <v>81160.0</v>
      </c>
      <c r="H803" s="42" t="s">
        <v>39</v>
      </c>
      <c r="I803" s="42" t="str">
        <f>IFERROR(VLOOKUP('Sectorizacion Racks'!$G803,'Consulta Stock'!$E$2:$F$5447,2,FALSE),"")</f>
        <v>Galleta chip KUKY Clasica 30 x 120 GRM</v>
      </c>
      <c r="J803" s="43">
        <v>68.0</v>
      </c>
      <c r="K803" s="43"/>
      <c r="L803" s="44">
        <v>46508.0</v>
      </c>
      <c r="M803" s="42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 ht="15.75" customHeight="1">
      <c r="A804" s="7"/>
      <c r="B804" s="7"/>
      <c r="C804" s="7"/>
      <c r="D804" s="7" t="str">
        <f>MID('Sectorizacion Racks'!$B804,2,3)</f>
        <v/>
      </c>
      <c r="E804" s="7" t="str">
        <f>+CONCATENATE('Sectorizacion Racks'!$C804,'Sectorizacion Racks'!$D804)</f>
        <v/>
      </c>
      <c r="F804" s="7" t="s">
        <v>7235</v>
      </c>
      <c r="G804" s="37">
        <v>81160.0</v>
      </c>
      <c r="H804" s="7" t="s">
        <v>39</v>
      </c>
      <c r="I804" s="7" t="str">
        <f>IFERROR(VLOOKUP('Sectorizacion Racks'!$G804,'Consulta Stock'!$E$2:$F$5447,2,FALSE),"")</f>
        <v>Galleta chip KUKY Clasica 30 x 120 GRM</v>
      </c>
      <c r="J804" s="37">
        <v>68.0</v>
      </c>
      <c r="K804" s="37"/>
      <c r="L804" s="41">
        <v>46508.0</v>
      </c>
      <c r="M804" s="7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 ht="15.75" customHeight="1">
      <c r="A805" s="42"/>
      <c r="B805" s="42"/>
      <c r="C805" s="42"/>
      <c r="D805" s="42" t="str">
        <f>MID('Sectorizacion Racks'!$B805,2,3)</f>
        <v/>
      </c>
      <c r="E805" s="42" t="str">
        <f>+CONCATENATE('Sectorizacion Racks'!$C805,'Sectorizacion Racks'!$D805)</f>
        <v/>
      </c>
      <c r="F805" s="42" t="s">
        <v>7235</v>
      </c>
      <c r="G805" s="43">
        <v>81160.0</v>
      </c>
      <c r="H805" s="42" t="str">
        <f>IFERROR(VLOOKUP(G805,'Consulta Stock'!$E$2:$G$5087,3,0),"")</f>
        <v>GALLETAS</v>
      </c>
      <c r="I805" s="42" t="str">
        <f>IFERROR(VLOOKUP('Sectorizacion Racks'!$G805,'Consulta Stock'!$E$2:$F$5447,2,FALSE),"")</f>
        <v>Galleta chip KUKY Clasica 30 x 120 GRM</v>
      </c>
      <c r="J805" s="43">
        <v>68.0</v>
      </c>
      <c r="K805" s="43"/>
      <c r="L805" s="44">
        <v>46508.0</v>
      </c>
      <c r="M805" s="42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 ht="15.75" customHeight="1">
      <c r="A806" s="7"/>
      <c r="B806" s="7"/>
      <c r="C806" s="7"/>
      <c r="D806" s="7" t="str">
        <f>MID('Sectorizacion Racks'!$B806,2,3)</f>
        <v/>
      </c>
      <c r="E806" s="7" t="str">
        <f>+CONCATENATE('Sectorizacion Racks'!$C806,'Sectorizacion Racks'!$D806)</f>
        <v/>
      </c>
      <c r="F806" s="7" t="s">
        <v>7235</v>
      </c>
      <c r="G806" s="37">
        <v>81160.0</v>
      </c>
      <c r="H806" s="7" t="str">
        <f>IFERROR(VLOOKUP(G806,'Consulta Stock'!$E$2:$G$5087,3,0),"")</f>
        <v>GALLETAS</v>
      </c>
      <c r="I806" s="7" t="str">
        <f>IFERROR(VLOOKUP('Sectorizacion Racks'!$G806,'Consulta Stock'!$E$2:$F$5447,2,FALSE),"")</f>
        <v>Galleta chip KUKY Clasica 30 x 120 GRM</v>
      </c>
      <c r="J806" s="37">
        <v>68.0</v>
      </c>
      <c r="K806" s="37"/>
      <c r="L806" s="41">
        <v>46508.0</v>
      </c>
      <c r="M806" s="7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 ht="15.75" customHeight="1">
      <c r="A807" s="42"/>
      <c r="B807" s="42"/>
      <c r="C807" s="42"/>
      <c r="D807" s="42" t="str">
        <f>MID('Sectorizacion Racks'!$B807,2,3)</f>
        <v/>
      </c>
      <c r="E807" s="42" t="str">
        <f>+CONCATENATE('Sectorizacion Racks'!$C807,'Sectorizacion Racks'!$D807)</f>
        <v/>
      </c>
      <c r="F807" s="42" t="s">
        <v>7235</v>
      </c>
      <c r="G807" s="43">
        <v>81160.0</v>
      </c>
      <c r="H807" s="42" t="s">
        <v>39</v>
      </c>
      <c r="I807" s="42" t="str">
        <f>IFERROR(VLOOKUP('Sectorizacion Racks'!$G807,'Consulta Stock'!$E$2:$F$5447,2,FALSE),"")</f>
        <v>Galleta chip KUKY Clasica 30 x 120 GRM</v>
      </c>
      <c r="J807" s="43">
        <v>68.0</v>
      </c>
      <c r="K807" s="43"/>
      <c r="L807" s="44">
        <v>46508.0</v>
      </c>
      <c r="M807" s="42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 ht="15.75" customHeight="1">
      <c r="A808" s="7"/>
      <c r="B808" s="7"/>
      <c r="C808" s="7"/>
      <c r="D808" s="7" t="str">
        <f>MID('Sectorizacion Racks'!$B808,2,3)</f>
        <v/>
      </c>
      <c r="E808" s="7" t="str">
        <f>+CONCATENATE('Sectorizacion Racks'!$C808,'Sectorizacion Racks'!$D808)</f>
        <v/>
      </c>
      <c r="F808" s="7" t="s">
        <v>7235</v>
      </c>
      <c r="G808" s="37">
        <v>81160.0</v>
      </c>
      <c r="H808" s="7" t="s">
        <v>39</v>
      </c>
      <c r="I808" s="7" t="str">
        <f>IFERROR(VLOOKUP('Sectorizacion Racks'!$G808,'Consulta Stock'!$E$2:$F$5447,2,FALSE),"")</f>
        <v>Galleta chip KUKY Clasica 30 x 120 GRM</v>
      </c>
      <c r="J808" s="37">
        <v>68.0</v>
      </c>
      <c r="K808" s="37"/>
      <c r="L808" s="41">
        <v>46539.0</v>
      </c>
      <c r="M808" s="7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 ht="15.75" customHeight="1">
      <c r="A809" s="42"/>
      <c r="B809" s="42"/>
      <c r="C809" s="42"/>
      <c r="D809" s="42" t="str">
        <f>MID('Sectorizacion Racks'!$B809,2,3)</f>
        <v/>
      </c>
      <c r="E809" s="42" t="str">
        <f>+CONCATENATE('Sectorizacion Racks'!$C809,'Sectorizacion Racks'!$D809)</f>
        <v/>
      </c>
      <c r="F809" s="42" t="s">
        <v>7235</v>
      </c>
      <c r="G809" s="43">
        <v>81160.0</v>
      </c>
      <c r="H809" s="42" t="str">
        <f>IFERROR(VLOOKUP(G809,'Consulta Stock'!$E$2:$G$5087,3,0),"")</f>
        <v>GALLETAS</v>
      </c>
      <c r="I809" s="42" t="str">
        <f>IFERROR(VLOOKUP('Sectorizacion Racks'!$G809,'Consulta Stock'!$E$2:$F$5447,2,FALSE),"")</f>
        <v>Galleta chip KUKY Clasica 30 x 120 GRM</v>
      </c>
      <c r="J809" s="43">
        <v>68.0</v>
      </c>
      <c r="K809" s="43"/>
      <c r="L809" s="44">
        <v>46508.0</v>
      </c>
      <c r="M809" s="42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 ht="15.75" customHeight="1">
      <c r="A810" s="7"/>
      <c r="B810" s="7"/>
      <c r="C810" s="7"/>
      <c r="D810" s="7" t="str">
        <f>MID('Sectorizacion Racks'!$B810,2,3)</f>
        <v/>
      </c>
      <c r="E810" s="7" t="str">
        <f>+CONCATENATE('Sectorizacion Racks'!$C810,'Sectorizacion Racks'!$D810)</f>
        <v/>
      </c>
      <c r="F810" s="7" t="s">
        <v>7235</v>
      </c>
      <c r="G810" s="37">
        <v>81160.0</v>
      </c>
      <c r="H810" s="7" t="str">
        <f>IFERROR(VLOOKUP(G810,'Consulta Stock'!$E$2:$G$5087,3,0),"")</f>
        <v>GALLETAS</v>
      </c>
      <c r="I810" s="7" t="str">
        <f>IFERROR(VLOOKUP('Sectorizacion Racks'!$G810,'Consulta Stock'!$E$2:$F$5447,2,FALSE),"")</f>
        <v>Galleta chip KUKY Clasica 30 x 120 GRM</v>
      </c>
      <c r="J810" s="37">
        <v>68.0</v>
      </c>
      <c r="K810" s="37"/>
      <c r="L810" s="41">
        <v>46508.0</v>
      </c>
      <c r="M810" s="7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 ht="15.75" customHeight="1">
      <c r="A811" s="42"/>
      <c r="B811" s="42"/>
      <c r="C811" s="42"/>
      <c r="D811" s="42" t="str">
        <f>MID('Sectorizacion Racks'!$B811,2,3)</f>
        <v/>
      </c>
      <c r="E811" s="42" t="str">
        <f>+CONCATENATE('Sectorizacion Racks'!$C811,'Sectorizacion Racks'!$D811)</f>
        <v/>
      </c>
      <c r="F811" s="42" t="s">
        <v>7235</v>
      </c>
      <c r="G811" s="43">
        <v>81160.0</v>
      </c>
      <c r="H811" s="42" t="str">
        <f>IFERROR(VLOOKUP(G811,'Consulta Stock'!$E$2:$G$5087,3,0),"")</f>
        <v>GALLETAS</v>
      </c>
      <c r="I811" s="42" t="str">
        <f>IFERROR(VLOOKUP('Sectorizacion Racks'!$G811,'Consulta Stock'!$E$2:$F$5447,2,FALSE),"")</f>
        <v>Galleta chip KUKY Clasica 30 x 120 GRM</v>
      </c>
      <c r="J811" s="43">
        <v>68.0</v>
      </c>
      <c r="K811" s="43"/>
      <c r="L811" s="44">
        <v>46508.0</v>
      </c>
      <c r="M811" s="42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 ht="15.75" customHeight="1">
      <c r="A812" s="7"/>
      <c r="B812" s="7"/>
      <c r="C812" s="7"/>
      <c r="D812" s="7" t="str">
        <f>MID('Sectorizacion Racks'!$B812,2,3)</f>
        <v/>
      </c>
      <c r="E812" s="7" t="str">
        <f>+CONCATENATE('Sectorizacion Racks'!$C812,'Sectorizacion Racks'!$D812)</f>
        <v/>
      </c>
      <c r="F812" s="7" t="s">
        <v>7235</v>
      </c>
      <c r="G812" s="37">
        <v>81160.0</v>
      </c>
      <c r="H812" s="7" t="str">
        <f>IFERROR(VLOOKUP(G812,'Consulta Stock'!$E$2:$G$5087,3,0),"")</f>
        <v>GALLETAS</v>
      </c>
      <c r="I812" s="7" t="str">
        <f>IFERROR(VLOOKUP('Sectorizacion Racks'!$G812,'Consulta Stock'!$E$2:$F$5447,2,FALSE),"")</f>
        <v>Galleta chip KUKY Clasica 30 x 120 GRM</v>
      </c>
      <c r="J812" s="37">
        <v>68.0</v>
      </c>
      <c r="K812" s="37"/>
      <c r="L812" s="41">
        <v>46508.0</v>
      </c>
      <c r="M812" s="7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 ht="15.75" customHeight="1">
      <c r="A813" s="42"/>
      <c r="B813" s="42"/>
      <c r="C813" s="42"/>
      <c r="D813" s="42" t="str">
        <f>MID('Sectorizacion Racks'!$B813,2,3)</f>
        <v/>
      </c>
      <c r="E813" s="42" t="str">
        <f>+CONCATENATE('Sectorizacion Racks'!$C813,'Sectorizacion Racks'!$D813)</f>
        <v/>
      </c>
      <c r="F813" s="42" t="s">
        <v>7346</v>
      </c>
      <c r="G813" s="43">
        <v>81090.0</v>
      </c>
      <c r="H813" s="42" t="str">
        <f>IFERROR(VLOOKUP(G813,'Consulta Stock'!$E$2:$G$5087,3,0),"")</f>
        <v>Lacteos Culinarios</v>
      </c>
      <c r="I813" s="42" t="str">
        <f>IFERROR(VLOOKUP('Sectorizacion Racks'!$G813,'Consulta Stock'!$E$2:$F$5447,2,FALSE),"")</f>
        <v>Manjar NESTLE El Manjar 12x1kg</v>
      </c>
      <c r="J813" s="43">
        <v>75.0</v>
      </c>
      <c r="K813" s="43"/>
      <c r="L813" s="44">
        <v>46447.0</v>
      </c>
      <c r="M813" s="42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 ht="15.75" customHeight="1">
      <c r="A814" s="7"/>
      <c r="B814" s="7"/>
      <c r="C814" s="7"/>
      <c r="D814" s="7" t="str">
        <f>MID('Sectorizacion Racks'!$B814,2,3)</f>
        <v/>
      </c>
      <c r="E814" s="7" t="str">
        <f>+CONCATENATE('Sectorizacion Racks'!$C814,'Sectorizacion Racks'!$D814)</f>
        <v/>
      </c>
      <c r="F814" s="7" t="s">
        <v>7346</v>
      </c>
      <c r="G814" s="37">
        <v>81090.0</v>
      </c>
      <c r="H814" s="7" t="str">
        <f>IFERROR(VLOOKUP(G814,'Consulta Stock'!$E$2:$G$5087,3,0),"")</f>
        <v>Lacteos Culinarios</v>
      </c>
      <c r="I814" s="7" t="str">
        <f>IFERROR(VLOOKUP('Sectorizacion Racks'!$G814,'Consulta Stock'!$E$2:$F$5447,2,FALSE),"")</f>
        <v>Manjar NESTLE El Manjar 12x1kg</v>
      </c>
      <c r="J814" s="37">
        <v>75.0</v>
      </c>
      <c r="K814" s="37"/>
      <c r="L814" s="41">
        <v>46447.0</v>
      </c>
      <c r="M814" s="7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 ht="15.75" customHeight="1">
      <c r="A815" s="42"/>
      <c r="B815" s="42"/>
      <c r="C815" s="42"/>
      <c r="D815" s="42" t="str">
        <f>MID('Sectorizacion Racks'!$B815,2,3)</f>
        <v/>
      </c>
      <c r="E815" s="42" t="str">
        <f>+CONCATENATE('Sectorizacion Racks'!$C815,'Sectorizacion Racks'!$D815)</f>
        <v/>
      </c>
      <c r="F815" s="42" t="s">
        <v>7346</v>
      </c>
      <c r="G815" s="43">
        <v>81090.0</v>
      </c>
      <c r="H815" s="42" t="str">
        <f>IFERROR(VLOOKUP(G815,'Consulta Stock'!$E$2:$G$5087,3,0),"")</f>
        <v>Lacteos Culinarios</v>
      </c>
      <c r="I815" s="42" t="str">
        <f>IFERROR(VLOOKUP('Sectorizacion Racks'!$G815,'Consulta Stock'!$E$2:$F$5447,2,FALSE),"")</f>
        <v>Manjar NESTLE El Manjar 12x1kg</v>
      </c>
      <c r="J815" s="43">
        <v>75.0</v>
      </c>
      <c r="K815" s="43"/>
      <c r="L815" s="44">
        <v>46447.0</v>
      </c>
      <c r="M815" s="42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 ht="15.75" customHeight="1">
      <c r="A816" s="7"/>
      <c r="B816" s="7"/>
      <c r="C816" s="7"/>
      <c r="D816" s="7" t="str">
        <f>MID('Sectorizacion Racks'!$B816,2,3)</f>
        <v/>
      </c>
      <c r="E816" s="7" t="str">
        <f>+CONCATENATE('Sectorizacion Racks'!$C816,'Sectorizacion Racks'!$D816)</f>
        <v/>
      </c>
      <c r="F816" s="7" t="s">
        <v>7346</v>
      </c>
      <c r="G816" s="37">
        <v>81090.0</v>
      </c>
      <c r="H816" s="7" t="str">
        <f>IFERROR(VLOOKUP(G816,'Consulta Stock'!$E$2:$G$5087,3,0),"")</f>
        <v>Lacteos Culinarios</v>
      </c>
      <c r="I816" s="7" t="str">
        <f>IFERROR(VLOOKUP('Sectorizacion Racks'!$G816,'Consulta Stock'!$E$2:$F$5447,2,FALSE),"")</f>
        <v>Manjar NESTLE El Manjar 12x1kg</v>
      </c>
      <c r="J816" s="37">
        <v>75.0</v>
      </c>
      <c r="K816" s="37"/>
      <c r="L816" s="41">
        <v>46447.0</v>
      </c>
      <c r="M816" s="7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 ht="15.75" customHeight="1">
      <c r="A817" s="42"/>
      <c r="B817" s="42"/>
      <c r="C817" s="42"/>
      <c r="D817" s="42" t="str">
        <f>MID('Sectorizacion Racks'!$B817,2,3)</f>
        <v/>
      </c>
      <c r="E817" s="42" t="str">
        <f>+CONCATENATE('Sectorizacion Racks'!$C817,'Sectorizacion Racks'!$D817)</f>
        <v/>
      </c>
      <c r="F817" s="42" t="s">
        <v>7346</v>
      </c>
      <c r="G817" s="43">
        <v>81090.0</v>
      </c>
      <c r="H817" s="42" t="str">
        <f>IFERROR(VLOOKUP(G817,'Consulta Stock'!$E$2:$G$5087,3,0),"")</f>
        <v>Lacteos Culinarios</v>
      </c>
      <c r="I817" s="42" t="str">
        <f>IFERROR(VLOOKUP('Sectorizacion Racks'!$G817,'Consulta Stock'!$E$2:$F$5447,2,FALSE),"")</f>
        <v>Manjar NESTLE El Manjar 12x1kg</v>
      </c>
      <c r="J817" s="43">
        <v>75.0</v>
      </c>
      <c r="K817" s="43"/>
      <c r="L817" s="44">
        <v>46447.0</v>
      </c>
      <c r="M817" s="42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 ht="15.75" customHeight="1">
      <c r="A818" s="7"/>
      <c r="B818" s="7"/>
      <c r="C818" s="7"/>
      <c r="D818" s="7" t="str">
        <f>MID('Sectorizacion Racks'!$B818,2,3)</f>
        <v/>
      </c>
      <c r="E818" s="7" t="str">
        <f>+CONCATENATE('Sectorizacion Racks'!$C818,'Sectorizacion Racks'!$D818)</f>
        <v/>
      </c>
      <c r="F818" s="7" t="s">
        <v>7346</v>
      </c>
      <c r="G818" s="37">
        <v>81090.0</v>
      </c>
      <c r="H818" s="7" t="str">
        <f>IFERROR(VLOOKUP(G818,'Consulta Stock'!$E$2:$G$5087,3,0),"")</f>
        <v>Lacteos Culinarios</v>
      </c>
      <c r="I818" s="7" t="str">
        <f>IFERROR(VLOOKUP('Sectorizacion Racks'!$G818,'Consulta Stock'!$E$2:$F$5447,2,FALSE),"")</f>
        <v>Manjar NESTLE El Manjar 12x1kg</v>
      </c>
      <c r="J818" s="37">
        <v>75.0</v>
      </c>
      <c r="K818" s="37"/>
      <c r="L818" s="41">
        <v>46447.0</v>
      </c>
      <c r="M818" s="7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 ht="15.75" customHeight="1">
      <c r="A819" s="42"/>
      <c r="B819" s="42"/>
      <c r="C819" s="42"/>
      <c r="D819" s="42" t="str">
        <f>MID('Sectorizacion Racks'!$B819,2,3)</f>
        <v/>
      </c>
      <c r="E819" s="42" t="str">
        <f>+CONCATENATE('Sectorizacion Racks'!$C819,'Sectorizacion Racks'!$D819)</f>
        <v/>
      </c>
      <c r="F819" s="42" t="s">
        <v>7346</v>
      </c>
      <c r="G819" s="43"/>
      <c r="H819" s="42" t="s">
        <v>39</v>
      </c>
      <c r="I819" s="42" t="str">
        <f>IFERROR(VLOOKUP('Sectorizacion Racks'!$G819,'Consulta Stock'!$E$2:$F$5447,2,FALSE),"")</f>
        <v/>
      </c>
      <c r="J819" s="43"/>
      <c r="K819" s="43"/>
      <c r="L819" s="44"/>
      <c r="M819" s="42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 ht="15.75" customHeight="1">
      <c r="A820" s="7"/>
      <c r="B820" s="7"/>
      <c r="C820" s="7"/>
      <c r="D820" s="7" t="str">
        <f>MID('Sectorizacion Racks'!$B820,2,3)</f>
        <v/>
      </c>
      <c r="E820" s="7" t="str">
        <f>+CONCATENATE('Sectorizacion Racks'!$C820,'Sectorizacion Racks'!$D820)</f>
        <v/>
      </c>
      <c r="F820" s="7" t="s">
        <v>7346</v>
      </c>
      <c r="G820" s="37"/>
      <c r="H820" s="7" t="s">
        <v>39</v>
      </c>
      <c r="I820" s="7" t="str">
        <f>IFERROR(VLOOKUP('Sectorizacion Racks'!$G820,'Consulta Stock'!$E$2:$F$5447,2,FALSE),"")</f>
        <v/>
      </c>
      <c r="J820" s="37"/>
      <c r="K820" s="37"/>
      <c r="L820" s="41"/>
      <c r="M820" s="7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 ht="15.75" customHeight="1">
      <c r="A821" s="42"/>
      <c r="B821" s="42"/>
      <c r="C821" s="42"/>
      <c r="D821" s="42" t="str">
        <f>MID('Sectorizacion Racks'!$B821,2,3)</f>
        <v/>
      </c>
      <c r="E821" s="42" t="str">
        <f>+CONCATENATE('Sectorizacion Racks'!$C821,'Sectorizacion Racks'!$D821)</f>
        <v/>
      </c>
      <c r="F821" s="42" t="s">
        <v>7346</v>
      </c>
      <c r="G821" s="43"/>
      <c r="H821" s="42" t="s">
        <v>39</v>
      </c>
      <c r="I821" s="42" t="str">
        <f>IFERROR(VLOOKUP('Sectorizacion Racks'!$G821,'Consulta Stock'!$E$2:$F$5447,2,FALSE),"")</f>
        <v/>
      </c>
      <c r="J821" s="43"/>
      <c r="K821" s="43"/>
      <c r="L821" s="44"/>
      <c r="M821" s="42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 ht="15.75" customHeight="1">
      <c r="A822" s="7"/>
      <c r="B822" s="7"/>
      <c r="C822" s="7"/>
      <c r="D822" s="7" t="str">
        <f>MID('Sectorizacion Racks'!$B822,2,3)</f>
        <v/>
      </c>
      <c r="E822" s="7" t="str">
        <f>+CONCATENATE('Sectorizacion Racks'!$C822,'Sectorizacion Racks'!$D822)</f>
        <v/>
      </c>
      <c r="F822" s="7" t="s">
        <v>7346</v>
      </c>
      <c r="G822" s="37"/>
      <c r="H822" s="7" t="s">
        <v>39</v>
      </c>
      <c r="I822" s="7" t="str">
        <f>IFERROR(VLOOKUP('Sectorizacion Racks'!$G822,'Consulta Stock'!$E$2:$F$5447,2,FALSE),"")</f>
        <v/>
      </c>
      <c r="J822" s="37"/>
      <c r="K822" s="37"/>
      <c r="L822" s="41"/>
      <c r="M822" s="7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 ht="15.75" customHeight="1">
      <c r="A823" s="42"/>
      <c r="B823" s="42"/>
      <c r="C823" s="42"/>
      <c r="D823" s="42" t="str">
        <f>MID('Sectorizacion Racks'!$B823,2,3)</f>
        <v/>
      </c>
      <c r="E823" s="42" t="str">
        <f>+CONCATENATE('Sectorizacion Racks'!$C823,'Sectorizacion Racks'!$D823)</f>
        <v/>
      </c>
      <c r="F823" s="42" t="s">
        <v>7346</v>
      </c>
      <c r="G823" s="43"/>
      <c r="H823" s="42" t="s">
        <v>44</v>
      </c>
      <c r="I823" s="42" t="str">
        <f>IFERROR(VLOOKUP('Sectorizacion Racks'!$G823,'Consulta Stock'!$E$2:$F$5447,2,FALSE),"")</f>
        <v/>
      </c>
      <c r="J823" s="43"/>
      <c r="K823" s="43"/>
      <c r="L823" s="44"/>
      <c r="M823" s="42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 ht="15.75" customHeight="1">
      <c r="A824" s="7"/>
      <c r="B824" s="7"/>
      <c r="C824" s="7"/>
      <c r="D824" s="7" t="str">
        <f>MID('Sectorizacion Racks'!$B824,2,3)</f>
        <v/>
      </c>
      <c r="E824" s="7" t="str">
        <f>+CONCATENATE('Sectorizacion Racks'!$C824,'Sectorizacion Racks'!$D824)</f>
        <v/>
      </c>
      <c r="F824" s="7" t="s">
        <v>7346</v>
      </c>
      <c r="G824" s="37"/>
      <c r="H824" s="7" t="s">
        <v>44</v>
      </c>
      <c r="I824" s="7" t="str">
        <f>IFERROR(VLOOKUP('Sectorizacion Racks'!$G824,'Consulta Stock'!$E$2:$F$5447,2,FALSE),"")</f>
        <v/>
      </c>
      <c r="J824" s="37"/>
      <c r="K824" s="37"/>
      <c r="L824" s="41"/>
      <c r="M824" s="7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 ht="15.75" customHeight="1">
      <c r="A825" s="42"/>
      <c r="B825" s="42"/>
      <c r="C825" s="42"/>
      <c r="D825" s="42" t="str">
        <f>MID('Sectorizacion Racks'!$B825,2,3)</f>
        <v/>
      </c>
      <c r="E825" s="42" t="str">
        <f>+CONCATENATE('Sectorizacion Racks'!$C825,'Sectorizacion Racks'!$D825)</f>
        <v/>
      </c>
      <c r="F825" s="42" t="s">
        <v>7346</v>
      </c>
      <c r="G825" s="43"/>
      <c r="H825" s="42" t="str">
        <f>IFERROR(VLOOKUP(G825,'Consulta Stock'!$E$2:$G$5087,3,0),"")</f>
        <v/>
      </c>
      <c r="I825" s="42" t="str">
        <f>IFERROR(VLOOKUP('Sectorizacion Racks'!$G825,'Consulta Stock'!$E$2:$F$5447,2,FALSE),"")</f>
        <v/>
      </c>
      <c r="J825" s="43"/>
      <c r="K825" s="43"/>
      <c r="L825" s="44"/>
      <c r="M825" s="42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 ht="15.75" customHeight="1">
      <c r="A826" s="7"/>
      <c r="B826" s="7"/>
      <c r="C826" s="7"/>
      <c r="D826" s="7" t="str">
        <f>MID('Sectorizacion Racks'!$B826,2,3)</f>
        <v/>
      </c>
      <c r="E826" s="7" t="str">
        <f>+CONCATENATE('Sectorizacion Racks'!$C826,'Sectorizacion Racks'!$D826)</f>
        <v/>
      </c>
      <c r="F826" s="7" t="s">
        <v>7346</v>
      </c>
      <c r="G826" s="37"/>
      <c r="H826" s="7" t="str">
        <f>IFERROR(VLOOKUP(G826,'Consulta Stock'!$E$2:$G$5087,3,0),"")</f>
        <v/>
      </c>
      <c r="I826" s="7" t="str">
        <f>IFERROR(VLOOKUP('Sectorizacion Racks'!$G826,'Consulta Stock'!$E$2:$F$5447,2,FALSE),"")</f>
        <v/>
      </c>
      <c r="J826" s="37"/>
      <c r="K826" s="37"/>
      <c r="L826" s="41"/>
      <c r="M826" s="7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 ht="15.75" customHeight="1">
      <c r="A827" s="42"/>
      <c r="B827" s="42"/>
      <c r="C827" s="42"/>
      <c r="D827" s="42" t="str">
        <f>MID('Sectorizacion Racks'!$B827,2,3)</f>
        <v/>
      </c>
      <c r="E827" s="42" t="str">
        <f>+CONCATENATE('Sectorizacion Racks'!$C827,'Sectorizacion Racks'!$D827)</f>
        <v/>
      </c>
      <c r="F827" s="42" t="s">
        <v>7417</v>
      </c>
      <c r="G827" s="43"/>
      <c r="H827" s="42" t="str">
        <f>IFERROR(VLOOKUP(G827,'Consulta Stock'!$E$2:$G$5087,3,0),"")</f>
        <v/>
      </c>
      <c r="I827" s="42" t="str">
        <f>IFERROR(VLOOKUP('Sectorizacion Racks'!$G827,'Consulta Stock'!$E$2:$F$5447,2,FALSE),"")</f>
        <v/>
      </c>
      <c r="J827" s="43"/>
      <c r="K827" s="43"/>
      <c r="L827" s="44"/>
      <c r="M827" s="42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 ht="15.75" customHeight="1">
      <c r="A828" s="7"/>
      <c r="B828" s="7"/>
      <c r="C828" s="7"/>
      <c r="D828" s="7" t="str">
        <f>MID('Sectorizacion Racks'!$B828,2,3)</f>
        <v/>
      </c>
      <c r="E828" s="7" t="str">
        <f>+CONCATENATE('Sectorizacion Racks'!$C828,'Sectorizacion Racks'!$D828)</f>
        <v/>
      </c>
      <c r="F828" s="7" t="s">
        <v>7417</v>
      </c>
      <c r="G828" s="37"/>
      <c r="H828" s="7" t="str">
        <f>IFERROR(VLOOKUP(G828,'Consulta Stock'!$E$2:$G$5087,3,0),"")</f>
        <v/>
      </c>
      <c r="I828" s="7" t="str">
        <f>IFERROR(VLOOKUP('Sectorizacion Racks'!$G828,'Consulta Stock'!$E$2:$F$5447,2,FALSE),"")</f>
        <v/>
      </c>
      <c r="J828" s="37"/>
      <c r="K828" s="37"/>
      <c r="L828" s="41"/>
      <c r="M828" s="7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 ht="15.75" customHeight="1">
      <c r="A829" s="42"/>
      <c r="B829" s="42"/>
      <c r="C829" s="42"/>
      <c r="D829" s="42" t="str">
        <f>MID('Sectorizacion Racks'!$B829,2,3)</f>
        <v/>
      </c>
      <c r="E829" s="42" t="str">
        <f>+CONCATENATE('Sectorizacion Racks'!$C829,'Sectorizacion Racks'!$D829)</f>
        <v/>
      </c>
      <c r="F829" s="42" t="s">
        <v>7417</v>
      </c>
      <c r="G829" s="43"/>
      <c r="H829" s="42" t="str">
        <f>IFERROR(VLOOKUP(G829,'Consulta Stock'!$E$2:$G$5087,3,0),"")</f>
        <v/>
      </c>
      <c r="I829" s="42" t="str">
        <f>IFERROR(VLOOKUP('Sectorizacion Racks'!$G829,'Consulta Stock'!$E$2:$F$5447,2,FALSE),"")</f>
        <v/>
      </c>
      <c r="J829" s="43"/>
      <c r="K829" s="43"/>
      <c r="L829" s="44"/>
      <c r="M829" s="42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 ht="15.75" customHeight="1">
      <c r="A830" s="7"/>
      <c r="B830" s="7"/>
      <c r="C830" s="7"/>
      <c r="D830" s="7" t="str">
        <f>MID('Sectorizacion Racks'!$B830,2,3)</f>
        <v/>
      </c>
      <c r="E830" s="7" t="str">
        <f>+CONCATENATE('Sectorizacion Racks'!$C830,'Sectorizacion Racks'!$D830)</f>
        <v/>
      </c>
      <c r="F830" s="7" t="s">
        <v>7417</v>
      </c>
      <c r="G830" s="37"/>
      <c r="H830" s="7" t="str">
        <f>IFERROR(VLOOKUP(G830,'Consulta Stock'!$E$2:$G$5087,3,0),"")</f>
        <v/>
      </c>
      <c r="I830" s="7" t="str">
        <f>IFERROR(VLOOKUP('Sectorizacion Racks'!$G830,'Consulta Stock'!$E$2:$F$5447,2,FALSE),"")</f>
        <v/>
      </c>
      <c r="J830" s="37"/>
      <c r="K830" s="37"/>
      <c r="L830" s="41"/>
      <c r="M830" s="7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 ht="15.75" customHeight="1">
      <c r="A831" s="42"/>
      <c r="B831" s="42"/>
      <c r="C831" s="42"/>
      <c r="D831" s="42" t="str">
        <f>MID('Sectorizacion Racks'!$B831,2,3)</f>
        <v/>
      </c>
      <c r="E831" s="42" t="str">
        <f>+CONCATENATE('Sectorizacion Racks'!$C831,'Sectorizacion Racks'!$D831)</f>
        <v/>
      </c>
      <c r="F831" s="42" t="s">
        <v>7417</v>
      </c>
      <c r="G831" s="43"/>
      <c r="H831" s="42" t="str">
        <f>IFERROR(VLOOKUP(G831,'Consulta Stock'!$E$2:$G$5087,3,0),"")</f>
        <v/>
      </c>
      <c r="I831" s="42" t="str">
        <f>IFERROR(VLOOKUP('Sectorizacion Racks'!$G831,'Consulta Stock'!$E$2:$F$5447,2,FALSE),"")</f>
        <v/>
      </c>
      <c r="J831" s="43"/>
      <c r="K831" s="43"/>
      <c r="L831" s="44"/>
      <c r="M831" s="42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 ht="15.75" customHeight="1">
      <c r="A832" s="7"/>
      <c r="B832" s="7"/>
      <c r="C832" s="7"/>
      <c r="D832" s="7" t="str">
        <f>MID('Sectorizacion Racks'!$B832,2,3)</f>
        <v/>
      </c>
      <c r="E832" s="7" t="str">
        <f>+CONCATENATE('Sectorizacion Racks'!$C832,'Sectorizacion Racks'!$D832)</f>
        <v/>
      </c>
      <c r="F832" s="7" t="s">
        <v>7417</v>
      </c>
      <c r="G832" s="37"/>
      <c r="H832" s="7" t="str">
        <f>IFERROR(VLOOKUP(G832,'Consulta Stock'!$E$2:$G$5087,3,0),"")</f>
        <v/>
      </c>
      <c r="I832" s="7" t="str">
        <f>IFERROR(VLOOKUP('Sectorizacion Racks'!$G832,'Consulta Stock'!$E$2:$F$5447,2,FALSE),"")</f>
        <v/>
      </c>
      <c r="J832" s="37"/>
      <c r="K832" s="37"/>
      <c r="L832" s="41"/>
      <c r="M832" s="7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 ht="15.75" customHeight="1">
      <c r="A833" s="42"/>
      <c r="B833" s="42"/>
      <c r="C833" s="42"/>
      <c r="D833" s="42" t="str">
        <f>MID('Sectorizacion Racks'!$B833,2,3)</f>
        <v/>
      </c>
      <c r="E833" s="42" t="str">
        <f>+CONCATENATE('Sectorizacion Racks'!$C833,'Sectorizacion Racks'!$D833)</f>
        <v/>
      </c>
      <c r="F833" s="42" t="s">
        <v>7417</v>
      </c>
      <c r="G833" s="43"/>
      <c r="H833" s="42" t="str">
        <f>IFERROR(VLOOKUP(G833,'Consulta Stock'!$E$2:$G$5087,3,0),"")</f>
        <v/>
      </c>
      <c r="I833" s="42" t="str">
        <f>IFERROR(VLOOKUP('Sectorizacion Racks'!$G833,'Consulta Stock'!$E$2:$F$5447,2,FALSE),"")</f>
        <v/>
      </c>
      <c r="J833" s="43"/>
      <c r="K833" s="43"/>
      <c r="L833" s="44"/>
      <c r="M833" s="42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 ht="15.75" customHeight="1">
      <c r="A834" s="7"/>
      <c r="B834" s="7"/>
      <c r="C834" s="7"/>
      <c r="D834" s="7" t="str">
        <f>MID('Sectorizacion Racks'!$B834,2,3)</f>
        <v/>
      </c>
      <c r="E834" s="7" t="str">
        <f>+CONCATENATE('Sectorizacion Racks'!$C834,'Sectorizacion Racks'!$D834)</f>
        <v/>
      </c>
      <c r="F834" s="7" t="s">
        <v>7417</v>
      </c>
      <c r="G834" s="37"/>
      <c r="H834" s="7" t="str">
        <f>IFERROR(VLOOKUP(G834,'Consulta Stock'!$E$2:$G$5087,3,0),"")</f>
        <v/>
      </c>
      <c r="I834" s="7" t="str">
        <f>IFERROR(VLOOKUP('Sectorizacion Racks'!$G834,'Consulta Stock'!$E$2:$F$5447,2,FALSE),"")</f>
        <v/>
      </c>
      <c r="J834" s="37"/>
      <c r="K834" s="37"/>
      <c r="L834" s="41"/>
      <c r="M834" s="7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 ht="15.75" customHeight="1">
      <c r="A835" s="42"/>
      <c r="B835" s="42"/>
      <c r="C835" s="42"/>
      <c r="D835" s="42" t="str">
        <f>MID('Sectorizacion Racks'!$B835,2,3)</f>
        <v/>
      </c>
      <c r="E835" s="42" t="str">
        <f>+CONCATENATE('Sectorizacion Racks'!$C835,'Sectorizacion Racks'!$D835)</f>
        <v/>
      </c>
      <c r="F835" s="42" t="s">
        <v>7417</v>
      </c>
      <c r="G835" s="43"/>
      <c r="H835" s="42" t="str">
        <f>IFERROR(VLOOKUP(G835,'Consulta Stock'!$E$2:$G$5087,3,0),"")</f>
        <v/>
      </c>
      <c r="I835" s="42" t="str">
        <f>IFERROR(VLOOKUP('Sectorizacion Racks'!$G835,'Consulta Stock'!$E$2:$F$5447,2,FALSE),"")</f>
        <v/>
      </c>
      <c r="J835" s="43"/>
      <c r="K835" s="43"/>
      <c r="L835" s="44"/>
      <c r="M835" s="42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 ht="15.75" customHeight="1">
      <c r="A836" s="7"/>
      <c r="B836" s="7"/>
      <c r="C836" s="7"/>
      <c r="D836" s="7" t="str">
        <f>MID('Sectorizacion Racks'!$B836,2,3)</f>
        <v/>
      </c>
      <c r="E836" s="7" t="str">
        <f>+CONCATENATE('Sectorizacion Racks'!$C836,'Sectorizacion Racks'!$D836)</f>
        <v/>
      </c>
      <c r="F836" s="7" t="s">
        <v>7417</v>
      </c>
      <c r="G836" s="37"/>
      <c r="H836" s="7" t="str">
        <f>IFERROR(VLOOKUP(G836,'Consulta Stock'!$E$2:$G$5087,3,0),"")</f>
        <v/>
      </c>
      <c r="I836" s="7" t="str">
        <f>IFERROR(VLOOKUP('Sectorizacion Racks'!$G836,'Consulta Stock'!$E$2:$F$5447,2,FALSE),"")</f>
        <v/>
      </c>
      <c r="J836" s="37"/>
      <c r="K836" s="37"/>
      <c r="L836" s="41"/>
      <c r="M836" s="7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 ht="15.75" customHeight="1">
      <c r="A837" s="42"/>
      <c r="B837" s="42"/>
      <c r="C837" s="42"/>
      <c r="D837" s="42" t="str">
        <f>MID('Sectorizacion Racks'!$B837,2,3)</f>
        <v/>
      </c>
      <c r="E837" s="42" t="str">
        <f>+CONCATENATE('Sectorizacion Racks'!$C837,'Sectorizacion Racks'!$D837)</f>
        <v/>
      </c>
      <c r="F837" s="42" t="s">
        <v>7417</v>
      </c>
      <c r="G837" s="43"/>
      <c r="H837" s="42" t="str">
        <f>IFERROR(VLOOKUP(G837,'Consulta Stock'!$E$2:$G$5087,3,0),"")</f>
        <v/>
      </c>
      <c r="I837" s="42" t="str">
        <f>IFERROR(VLOOKUP('Sectorizacion Racks'!$G837,'Consulta Stock'!$E$2:$F$5447,2,FALSE),"")</f>
        <v/>
      </c>
      <c r="J837" s="43"/>
      <c r="K837" s="43"/>
      <c r="L837" s="44"/>
      <c r="M837" s="42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 ht="15.75" customHeight="1">
      <c r="A838" s="7"/>
      <c r="B838" s="7"/>
      <c r="C838" s="7"/>
      <c r="D838" s="7" t="str">
        <f>MID('Sectorizacion Racks'!$B838,2,3)</f>
        <v/>
      </c>
      <c r="E838" s="7" t="str">
        <f>+CONCATENATE('Sectorizacion Racks'!$C838,'Sectorizacion Racks'!$D838)</f>
        <v/>
      </c>
      <c r="F838" s="7" t="s">
        <v>7417</v>
      </c>
      <c r="G838" s="37"/>
      <c r="H838" s="7" t="str">
        <f>IFERROR(VLOOKUP(G838,'Consulta Stock'!$E$2:$G$5087,3,0),"")</f>
        <v/>
      </c>
      <c r="I838" s="7" t="str">
        <f>IFERROR(VLOOKUP('Sectorizacion Racks'!$G838,'Consulta Stock'!$E$2:$F$5447,2,FALSE),"")</f>
        <v/>
      </c>
      <c r="J838" s="37"/>
      <c r="K838" s="37"/>
      <c r="L838" s="41"/>
      <c r="M838" s="7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 ht="15.75" customHeight="1">
      <c r="A839" s="42"/>
      <c r="B839" s="42"/>
      <c r="C839" s="42"/>
      <c r="D839" s="42" t="str">
        <f>MID('Sectorizacion Racks'!$B839,2,3)</f>
        <v/>
      </c>
      <c r="E839" s="42" t="str">
        <f>+CONCATENATE('Sectorizacion Racks'!$C839,'Sectorizacion Racks'!$D839)</f>
        <v/>
      </c>
      <c r="F839" s="42" t="s">
        <v>7417</v>
      </c>
      <c r="G839" s="43"/>
      <c r="H839" s="42" t="str">
        <f>IFERROR(VLOOKUP(G839,'Consulta Stock'!$E$2:$G$5087,3,0),"")</f>
        <v/>
      </c>
      <c r="I839" s="42" t="str">
        <f>IFERROR(VLOOKUP('Sectorizacion Racks'!$G839,'Consulta Stock'!$E$2:$F$5447,2,FALSE),"")</f>
        <v/>
      </c>
      <c r="J839" s="43"/>
      <c r="K839" s="43"/>
      <c r="L839" s="44"/>
      <c r="M839" s="42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 ht="15.75" customHeight="1">
      <c r="A840" s="7"/>
      <c r="B840" s="7"/>
      <c r="C840" s="7"/>
      <c r="D840" s="7" t="str">
        <f>MID('Sectorizacion Racks'!$B840,2,3)</f>
        <v/>
      </c>
      <c r="E840" s="7" t="str">
        <f>+CONCATENATE('Sectorizacion Racks'!$C840,'Sectorizacion Racks'!$D840)</f>
        <v/>
      </c>
      <c r="F840" s="7" t="s">
        <v>7417</v>
      </c>
      <c r="G840" s="37"/>
      <c r="H840" s="7" t="str">
        <f>IFERROR(VLOOKUP(G840,'Consulta Stock'!$E$2:$G$5087,3,0),"")</f>
        <v/>
      </c>
      <c r="I840" s="7" t="str">
        <f>IFERROR(VLOOKUP('Sectorizacion Racks'!$G840,'Consulta Stock'!$E$2:$F$5447,2,FALSE),"")</f>
        <v/>
      </c>
      <c r="J840" s="37"/>
      <c r="K840" s="37"/>
      <c r="L840" s="41"/>
      <c r="M840" s="7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 ht="15.75" customHeight="1">
      <c r="A841" s="42"/>
      <c r="B841" s="42"/>
      <c r="C841" s="42"/>
      <c r="D841" s="42" t="str">
        <f>MID('Sectorizacion Racks'!$B841,2,3)</f>
        <v/>
      </c>
      <c r="E841" s="42" t="str">
        <f>+CONCATENATE('Sectorizacion Racks'!$C841,'Sectorizacion Racks'!$D841)</f>
        <v/>
      </c>
      <c r="F841" s="42" t="s">
        <v>7468</v>
      </c>
      <c r="G841" s="43">
        <v>46716.0</v>
      </c>
      <c r="H841" s="42" t="str">
        <f>IFERROR(VLOOKUP(G841,'Consulta Stock'!$E$2:$G$5087,3,0),"")</f>
        <v>ALIMENTOS INFANTILES</v>
      </c>
      <c r="I841" s="42" t="str">
        <f>IFERROR(VLOOKUP('Sectorizacion Racks'!$G841,'Consulta Stock'!$E$2:$F$5447,2,FALSE),"")</f>
        <v>NESTLE AIP Pollo Verduras 4(6x205g) CL 4(6x205g)</v>
      </c>
      <c r="J841" s="43">
        <v>100.0</v>
      </c>
      <c r="K841" s="43"/>
      <c r="L841" s="44">
        <v>46631.0</v>
      </c>
      <c r="M841" s="42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 ht="15.75" customHeight="1">
      <c r="A842" s="7"/>
      <c r="B842" s="7"/>
      <c r="C842" s="7"/>
      <c r="D842" s="7" t="str">
        <f>MID('Sectorizacion Racks'!$B842,2,3)</f>
        <v/>
      </c>
      <c r="E842" s="7" t="str">
        <f>+CONCATENATE('Sectorizacion Racks'!$C842,'Sectorizacion Racks'!$D842)</f>
        <v/>
      </c>
      <c r="F842" s="7" t="s">
        <v>7468</v>
      </c>
      <c r="G842" s="37">
        <v>46716.0</v>
      </c>
      <c r="H842" s="7" t="str">
        <f>IFERROR(VLOOKUP(G842,'Consulta Stock'!$E$2:$G$5087,3,0),"")</f>
        <v>ALIMENTOS INFANTILES</v>
      </c>
      <c r="I842" s="7" t="str">
        <f>IFERROR(VLOOKUP('Sectorizacion Racks'!$G842,'Consulta Stock'!$E$2:$F$5447,2,FALSE),"")</f>
        <v>NESTLE AIP Pollo Verduras 4(6x205g) CL 4(6x205g)</v>
      </c>
      <c r="J842" s="37">
        <v>100.0</v>
      </c>
      <c r="K842" s="37"/>
      <c r="L842" s="41">
        <v>46631.0</v>
      </c>
      <c r="M842" s="7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 ht="15.75" customHeight="1">
      <c r="A843" s="42"/>
      <c r="B843" s="42"/>
      <c r="C843" s="42"/>
      <c r="D843" s="42" t="str">
        <f>MID('Sectorizacion Racks'!$B843,2,3)</f>
        <v/>
      </c>
      <c r="E843" s="42" t="str">
        <f>+CONCATENATE('Sectorizacion Racks'!$C843,'Sectorizacion Racks'!$D843)</f>
        <v/>
      </c>
      <c r="F843" s="42" t="s">
        <v>7468</v>
      </c>
      <c r="G843" s="43"/>
      <c r="H843" s="42" t="str">
        <f>IFERROR(VLOOKUP(G843,'Consulta Stock'!$E$2:$G$5087,3,0),"")</f>
        <v/>
      </c>
      <c r="I843" s="42" t="str">
        <f>IFERROR(VLOOKUP('Sectorizacion Racks'!$G843,'Consulta Stock'!$E$2:$F$5447,2,FALSE),"")</f>
        <v/>
      </c>
      <c r="J843" s="43"/>
      <c r="K843" s="43"/>
      <c r="L843" s="44"/>
      <c r="M843" s="42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 ht="15.75" customHeight="1">
      <c r="A844" s="7"/>
      <c r="B844" s="7"/>
      <c r="C844" s="7"/>
      <c r="D844" s="7" t="str">
        <f>MID('Sectorizacion Racks'!$B844,2,3)</f>
        <v/>
      </c>
      <c r="E844" s="7" t="str">
        <f>+CONCATENATE('Sectorizacion Racks'!$C844,'Sectorizacion Racks'!$D844)</f>
        <v/>
      </c>
      <c r="F844" s="7" t="s">
        <v>7468</v>
      </c>
      <c r="G844" s="37"/>
      <c r="H844" s="7" t="str">
        <f>IFERROR(VLOOKUP(G844,'Consulta Stock'!$E$2:$G$5087,3,0),"")</f>
        <v/>
      </c>
      <c r="I844" s="7" t="str">
        <f>IFERROR(VLOOKUP('Sectorizacion Racks'!$G844,'Consulta Stock'!$E$2:$F$5447,2,FALSE),"")</f>
        <v/>
      </c>
      <c r="J844" s="37"/>
      <c r="K844" s="37"/>
      <c r="L844" s="41"/>
      <c r="M844" s="7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 ht="15.75" customHeight="1">
      <c r="A845" s="42"/>
      <c r="B845" s="42"/>
      <c r="C845" s="42"/>
      <c r="D845" s="42" t="str">
        <f>MID('Sectorizacion Racks'!$B845,2,3)</f>
        <v/>
      </c>
      <c r="E845" s="42" t="str">
        <f>+CONCATENATE('Sectorizacion Racks'!$C845,'Sectorizacion Racks'!$D845)</f>
        <v/>
      </c>
      <c r="F845" s="42" t="s">
        <v>7468</v>
      </c>
      <c r="G845" s="43"/>
      <c r="H845" s="42" t="str">
        <f>IFERROR(VLOOKUP(G845,'Consulta Stock'!$E$2:$G$5087,3,0),"")</f>
        <v/>
      </c>
      <c r="I845" s="42" t="str">
        <f>IFERROR(VLOOKUP('Sectorizacion Racks'!$G845,'Consulta Stock'!$E$2:$F$5447,2,FALSE),"")</f>
        <v/>
      </c>
      <c r="J845" s="43"/>
      <c r="K845" s="43"/>
      <c r="L845" s="44"/>
      <c r="M845" s="42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 ht="15.75" customHeight="1">
      <c r="A846" s="7"/>
      <c r="B846" s="7"/>
      <c r="C846" s="7"/>
      <c r="D846" s="7" t="str">
        <f>MID('Sectorizacion Racks'!$B846,2,3)</f>
        <v/>
      </c>
      <c r="E846" s="7" t="str">
        <f>+CONCATENATE('Sectorizacion Racks'!$C846,'Sectorizacion Racks'!$D846)</f>
        <v/>
      </c>
      <c r="F846" s="7" t="s">
        <v>7468</v>
      </c>
      <c r="G846" s="37"/>
      <c r="H846" s="7" t="str">
        <f>IFERROR(VLOOKUP(G846,'Consulta Stock'!$E$2:$G$5087,3,0),"")</f>
        <v/>
      </c>
      <c r="I846" s="7" t="str">
        <f>IFERROR(VLOOKUP('Sectorizacion Racks'!$G846,'Consulta Stock'!$E$2:$F$5447,2,FALSE),"")</f>
        <v/>
      </c>
      <c r="J846" s="37"/>
      <c r="K846" s="37"/>
      <c r="L846" s="41"/>
      <c r="M846" s="7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 ht="15.75" customHeight="1">
      <c r="A847" s="42"/>
      <c r="B847" s="42"/>
      <c r="C847" s="42"/>
      <c r="D847" s="42" t="str">
        <f>MID('Sectorizacion Racks'!$B847,2,3)</f>
        <v/>
      </c>
      <c r="E847" s="42" t="str">
        <f>+CONCATENATE('Sectorizacion Racks'!$C847,'Sectorizacion Racks'!$D847)</f>
        <v/>
      </c>
      <c r="F847" s="42" t="s">
        <v>7468</v>
      </c>
      <c r="G847" s="43"/>
      <c r="H847" s="42" t="str">
        <f>IFERROR(VLOOKUP(G847,'Consulta Stock'!$E$2:$G$5087,3,0),"")</f>
        <v/>
      </c>
      <c r="I847" s="42" t="str">
        <f>IFERROR(VLOOKUP('Sectorizacion Racks'!$G847,'Consulta Stock'!$E$2:$F$5447,2,FALSE),"")</f>
        <v/>
      </c>
      <c r="J847" s="43"/>
      <c r="K847" s="43"/>
      <c r="L847" s="44"/>
      <c r="M847" s="42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 ht="15.75" customHeight="1">
      <c r="A848" s="7"/>
      <c r="B848" s="7"/>
      <c r="C848" s="7"/>
      <c r="D848" s="7" t="str">
        <f>MID('Sectorizacion Racks'!$B848,2,3)</f>
        <v/>
      </c>
      <c r="E848" s="7" t="str">
        <f>+CONCATENATE('Sectorizacion Racks'!$C848,'Sectorizacion Racks'!$D848)</f>
        <v/>
      </c>
      <c r="F848" s="7" t="s">
        <v>7468</v>
      </c>
      <c r="G848" s="37"/>
      <c r="H848" s="7" t="str">
        <f>IFERROR(VLOOKUP(G848,'Consulta Stock'!$E$2:$G$5087,3,0),"")</f>
        <v/>
      </c>
      <c r="I848" s="7" t="str">
        <f>IFERROR(VLOOKUP('Sectorizacion Racks'!$G848,'Consulta Stock'!$E$2:$F$5447,2,FALSE),"")</f>
        <v/>
      </c>
      <c r="J848" s="37"/>
      <c r="K848" s="37"/>
      <c r="L848" s="41"/>
      <c r="M848" s="7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 ht="15.75" customHeight="1">
      <c r="A849" s="42"/>
      <c r="B849" s="42"/>
      <c r="C849" s="42"/>
      <c r="D849" s="42" t="str">
        <f>MID('Sectorizacion Racks'!$B849,2,3)</f>
        <v/>
      </c>
      <c r="E849" s="42" t="str">
        <f>+CONCATENATE('Sectorizacion Racks'!$C849,'Sectorizacion Racks'!$D849)</f>
        <v/>
      </c>
      <c r="F849" s="42" t="s">
        <v>7468</v>
      </c>
      <c r="G849" s="43"/>
      <c r="H849" s="42" t="str">
        <f>IFERROR(VLOOKUP(G849,'Consulta Stock'!$E$2:$G$5087,3,0),"")</f>
        <v/>
      </c>
      <c r="I849" s="42" t="str">
        <f>IFERROR(VLOOKUP('Sectorizacion Racks'!$G849,'Consulta Stock'!$E$2:$F$5447,2,FALSE),"")</f>
        <v/>
      </c>
      <c r="J849" s="43"/>
      <c r="K849" s="43"/>
      <c r="L849" s="44"/>
      <c r="M849" s="42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 ht="15.75" customHeight="1">
      <c r="A850" s="7"/>
      <c r="B850" s="7"/>
      <c r="C850" s="7"/>
      <c r="D850" s="7" t="str">
        <f>MID('Sectorizacion Racks'!$B850,2,3)</f>
        <v/>
      </c>
      <c r="E850" s="7" t="str">
        <f>+CONCATENATE('Sectorizacion Racks'!$C850,'Sectorizacion Racks'!$D850)</f>
        <v/>
      </c>
      <c r="F850" s="7" t="s">
        <v>7468</v>
      </c>
      <c r="G850" s="37"/>
      <c r="H850" s="7" t="str">
        <f>IFERROR(VLOOKUP(G850,'Consulta Stock'!$E$2:$G$5087,3,0),"")</f>
        <v/>
      </c>
      <c r="I850" s="7" t="str">
        <f>IFERROR(VLOOKUP('Sectorizacion Racks'!$G850,'Consulta Stock'!$E$2:$F$5447,2,FALSE),"")</f>
        <v/>
      </c>
      <c r="J850" s="37"/>
      <c r="K850" s="37"/>
      <c r="L850" s="41"/>
      <c r="M850" s="7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 ht="15.75" customHeight="1">
      <c r="A851" s="42"/>
      <c r="B851" s="42"/>
      <c r="C851" s="42"/>
      <c r="D851" s="42" t="str">
        <f>MID('Sectorizacion Racks'!$B851,2,3)</f>
        <v/>
      </c>
      <c r="E851" s="42" t="str">
        <f>+CONCATENATE('Sectorizacion Racks'!$C851,'Sectorizacion Racks'!$D851)</f>
        <v/>
      </c>
      <c r="F851" s="42" t="s">
        <v>7468</v>
      </c>
      <c r="G851" s="43"/>
      <c r="H851" s="42" t="str">
        <f>IFERROR(VLOOKUP(G851,'Consulta Stock'!$E$2:$G$5087,3,0),"")</f>
        <v/>
      </c>
      <c r="I851" s="42" t="str">
        <f>IFERROR(VLOOKUP('Sectorizacion Racks'!$G851,'Consulta Stock'!$E$2:$F$5447,2,FALSE),"")</f>
        <v/>
      </c>
      <c r="J851" s="43"/>
      <c r="K851" s="43"/>
      <c r="L851" s="44"/>
      <c r="M851" s="42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 ht="15.75" customHeight="1">
      <c r="A852" s="7"/>
      <c r="B852" s="7"/>
      <c r="C852" s="7"/>
      <c r="D852" s="7" t="str">
        <f>MID('Sectorizacion Racks'!$B852,2,3)</f>
        <v/>
      </c>
      <c r="E852" s="7" t="str">
        <f>+CONCATENATE('Sectorizacion Racks'!$C852,'Sectorizacion Racks'!$D852)</f>
        <v/>
      </c>
      <c r="F852" s="7" t="s">
        <v>7468</v>
      </c>
      <c r="G852" s="37"/>
      <c r="H852" s="7" t="str">
        <f>IFERROR(VLOOKUP(G852,'Consulta Stock'!$E$2:$G$5087,3,0),"")</f>
        <v/>
      </c>
      <c r="I852" s="7" t="str">
        <f>IFERROR(VLOOKUP('Sectorizacion Racks'!$G852,'Consulta Stock'!$E$2:$F$5447,2,FALSE),"")</f>
        <v/>
      </c>
      <c r="J852" s="37"/>
      <c r="K852" s="37"/>
      <c r="L852" s="41"/>
      <c r="M852" s="7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 ht="15.75" customHeight="1">
      <c r="A853" s="42"/>
      <c r="B853" s="42"/>
      <c r="C853" s="42"/>
      <c r="D853" s="42" t="str">
        <f>MID('Sectorizacion Racks'!$B853,2,3)</f>
        <v/>
      </c>
      <c r="E853" s="42" t="str">
        <f>+CONCATENATE('Sectorizacion Racks'!$C853,'Sectorizacion Racks'!$D853)</f>
        <v/>
      </c>
      <c r="F853" s="42" t="s">
        <v>7468</v>
      </c>
      <c r="G853" s="43"/>
      <c r="H853" s="42" t="str">
        <f>IFERROR(VLOOKUP(G853,'Consulta Stock'!$E$2:$G$5087,3,0),"")</f>
        <v/>
      </c>
      <c r="I853" s="42" t="str">
        <f>IFERROR(VLOOKUP('Sectorizacion Racks'!$G853,'Consulta Stock'!$E$2:$F$5447,2,FALSE),"")</f>
        <v/>
      </c>
      <c r="J853" s="43"/>
      <c r="K853" s="43"/>
      <c r="L853" s="44"/>
      <c r="M853" s="42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 ht="15.75" customHeight="1">
      <c r="A854" s="7"/>
      <c r="B854" s="7"/>
      <c r="C854" s="7"/>
      <c r="D854" s="7" t="str">
        <f>MID('Sectorizacion Racks'!$B854,2,3)</f>
        <v/>
      </c>
      <c r="E854" s="7" t="str">
        <f>+CONCATENATE('Sectorizacion Racks'!$C854,'Sectorizacion Racks'!$D854)</f>
        <v/>
      </c>
      <c r="F854" s="7" t="s">
        <v>7468</v>
      </c>
      <c r="G854" s="37"/>
      <c r="H854" s="7" t="str">
        <f>IFERROR(VLOOKUP(G854,'Consulta Stock'!$E$2:$G$5087,3,0),"")</f>
        <v/>
      </c>
      <c r="I854" s="7" t="str">
        <f>IFERROR(VLOOKUP('Sectorizacion Racks'!$G854,'Consulta Stock'!$E$2:$F$5447,2,FALSE),"")</f>
        <v/>
      </c>
      <c r="J854" s="37"/>
      <c r="K854" s="37"/>
      <c r="L854" s="41"/>
      <c r="M854" s="7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 ht="15.75" customHeight="1">
      <c r="A855" s="42"/>
      <c r="B855" s="42"/>
      <c r="C855" s="42"/>
      <c r="D855" s="42" t="str">
        <f>MID('Sectorizacion Racks'!$B855,2,3)</f>
        <v/>
      </c>
      <c r="E855" s="42" t="str">
        <f>+CONCATENATE('Sectorizacion Racks'!$C855,'Sectorizacion Racks'!$D855)</f>
        <v/>
      </c>
      <c r="F855" s="42" t="s">
        <v>7468</v>
      </c>
      <c r="G855" s="43"/>
      <c r="H855" s="42" t="str">
        <f>IFERROR(VLOOKUP(G855,'Consulta Stock'!$E$2:$G$5087,3,0),"")</f>
        <v/>
      </c>
      <c r="I855" s="42" t="str">
        <f>IFERROR(VLOOKUP('Sectorizacion Racks'!$G855,'Consulta Stock'!$E$2:$F$5447,2,FALSE),"")</f>
        <v/>
      </c>
      <c r="J855" s="43"/>
      <c r="K855" s="43"/>
      <c r="L855" s="44"/>
      <c r="M855" s="42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 ht="15.75" customHeight="1">
      <c r="A856" s="7"/>
      <c r="B856" s="7"/>
      <c r="C856" s="7"/>
      <c r="D856" s="7" t="str">
        <f>MID('Sectorizacion Racks'!$B856,2,3)</f>
        <v/>
      </c>
      <c r="E856" s="7" t="str">
        <f>+CONCATENATE('Sectorizacion Racks'!$C856,'Sectorizacion Racks'!$D856)</f>
        <v/>
      </c>
      <c r="F856" s="7" t="s">
        <v>7468</v>
      </c>
      <c r="G856" s="37"/>
      <c r="H856" s="7" t="str">
        <f>IFERROR(VLOOKUP(G856,'Consulta Stock'!$E$2:$G$5087,3,0),"")</f>
        <v/>
      </c>
      <c r="I856" s="7" t="str">
        <f>IFERROR(VLOOKUP('Sectorizacion Racks'!$G856,'Consulta Stock'!$E$2:$F$5447,2,FALSE),"")</f>
        <v/>
      </c>
      <c r="J856" s="37"/>
      <c r="K856" s="37"/>
      <c r="L856" s="41"/>
      <c r="M856" s="7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 ht="15.75" customHeight="1">
      <c r="A857" s="42"/>
      <c r="B857" s="42"/>
      <c r="C857" s="42"/>
      <c r="D857" s="42" t="str">
        <f>MID('Sectorizacion Racks'!$B857,2,3)</f>
        <v/>
      </c>
      <c r="E857" s="42" t="str">
        <f>+CONCATENATE('Sectorizacion Racks'!$C857,'Sectorizacion Racks'!$D857)</f>
        <v/>
      </c>
      <c r="F857" s="42" t="s">
        <v>7543</v>
      </c>
      <c r="G857" s="43"/>
      <c r="H857" s="42" t="str">
        <f>IFERROR(VLOOKUP(G857,'Consulta Stock'!$E$2:$G$5087,3,0),"")</f>
        <v/>
      </c>
      <c r="I857" s="42" t="str">
        <f>IFERROR(VLOOKUP('Sectorizacion Racks'!$G857,'Consulta Stock'!$E$2:$F$5447,2,FALSE),"")</f>
        <v/>
      </c>
      <c r="J857" s="43"/>
      <c r="K857" s="43"/>
      <c r="L857" s="44"/>
      <c r="M857" s="42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 ht="15.75" customHeight="1">
      <c r="A858" s="7"/>
      <c r="B858" s="7"/>
      <c r="C858" s="7"/>
      <c r="D858" s="7" t="str">
        <f>MID('Sectorizacion Racks'!$B858,2,3)</f>
        <v/>
      </c>
      <c r="E858" s="7" t="str">
        <f>+CONCATENATE('Sectorizacion Racks'!$C858,'Sectorizacion Racks'!$D858)</f>
        <v/>
      </c>
      <c r="F858" s="7" t="s">
        <v>7543</v>
      </c>
      <c r="G858" s="37"/>
      <c r="H858" s="7" t="str">
        <f>IFERROR(VLOOKUP(G858,'Consulta Stock'!$E$2:$G$5087,3,0),"")</f>
        <v/>
      </c>
      <c r="I858" s="7" t="str">
        <f>IFERROR(VLOOKUP('Sectorizacion Racks'!$G858,'Consulta Stock'!$E$2:$F$5447,2,FALSE),"")</f>
        <v/>
      </c>
      <c r="J858" s="37"/>
      <c r="K858" s="37"/>
      <c r="L858" s="41"/>
      <c r="M858" s="7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 ht="15.75" customHeight="1">
      <c r="A859" s="42"/>
      <c r="B859" s="42"/>
      <c r="C859" s="42"/>
      <c r="D859" s="42" t="str">
        <f>MID('Sectorizacion Racks'!$B859,2,3)</f>
        <v/>
      </c>
      <c r="E859" s="42" t="str">
        <f>+CONCATENATE('Sectorizacion Racks'!$C859,'Sectorizacion Racks'!$D859)</f>
        <v/>
      </c>
      <c r="F859" s="42" t="s">
        <v>7543</v>
      </c>
      <c r="G859" s="43"/>
      <c r="H859" s="42" t="str">
        <f>IFERROR(VLOOKUP(G859,'Consulta Stock'!$E$2:$G$5087,3,0),"")</f>
        <v/>
      </c>
      <c r="I859" s="42" t="str">
        <f>IFERROR(VLOOKUP('Sectorizacion Racks'!$G859,'Consulta Stock'!$E$2:$F$5447,2,FALSE),"")</f>
        <v/>
      </c>
      <c r="J859" s="43"/>
      <c r="K859" s="43"/>
      <c r="L859" s="44"/>
      <c r="M859" s="42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 ht="15.75" customHeight="1">
      <c r="A860" s="7"/>
      <c r="B860" s="7"/>
      <c r="C860" s="7"/>
      <c r="D860" s="7" t="str">
        <f>MID('Sectorizacion Racks'!$B860,2,3)</f>
        <v/>
      </c>
      <c r="E860" s="7" t="str">
        <f>+CONCATENATE('Sectorizacion Racks'!$C860,'Sectorizacion Racks'!$D860)</f>
        <v/>
      </c>
      <c r="F860" s="7" t="s">
        <v>7543</v>
      </c>
      <c r="G860" s="37"/>
      <c r="H860" s="7" t="str">
        <f>IFERROR(VLOOKUP(G860,'Consulta Stock'!$E$2:$G$5087,3,0),"")</f>
        <v/>
      </c>
      <c r="I860" s="7" t="str">
        <f>IFERROR(VLOOKUP('Sectorizacion Racks'!$G860,'Consulta Stock'!$E$2:$F$5447,2,FALSE),"")</f>
        <v/>
      </c>
      <c r="J860" s="37"/>
      <c r="K860" s="37"/>
      <c r="L860" s="41"/>
      <c r="M860" s="7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 ht="15.75" customHeight="1">
      <c r="A861" s="42"/>
      <c r="B861" s="42"/>
      <c r="C861" s="42"/>
      <c r="D861" s="42" t="str">
        <f>MID('Sectorizacion Racks'!$B861,2,3)</f>
        <v/>
      </c>
      <c r="E861" s="42" t="str">
        <f>+CONCATENATE('Sectorizacion Racks'!$C861,'Sectorizacion Racks'!$D861)</f>
        <v/>
      </c>
      <c r="F861" s="42" t="s">
        <v>7543</v>
      </c>
      <c r="G861" s="43"/>
      <c r="H861" s="42" t="str">
        <f>IFERROR(VLOOKUP(G861,'Consulta Stock'!$E$2:$G$5087,3,0),"")</f>
        <v/>
      </c>
      <c r="I861" s="42" t="str">
        <f>IFERROR(VLOOKUP('Sectorizacion Racks'!$G861,'Consulta Stock'!$E$2:$F$5447,2,FALSE),"")</f>
        <v/>
      </c>
      <c r="J861" s="43"/>
      <c r="K861" s="43"/>
      <c r="L861" s="44"/>
      <c r="M861" s="42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 ht="15.75" customHeight="1">
      <c r="A862" s="7"/>
      <c r="B862" s="7"/>
      <c r="C862" s="7"/>
      <c r="D862" s="7" t="str">
        <f>MID('Sectorizacion Racks'!$B862,2,3)</f>
        <v/>
      </c>
      <c r="E862" s="7" t="str">
        <f>+CONCATENATE('Sectorizacion Racks'!$C862,'Sectorizacion Racks'!$D862)</f>
        <v/>
      </c>
      <c r="F862" s="7" t="s">
        <v>7543</v>
      </c>
      <c r="G862" s="37"/>
      <c r="H862" s="7" t="str">
        <f>IFERROR(VLOOKUP(G862,'Consulta Stock'!$E$2:$G$5087,3,0),"")</f>
        <v/>
      </c>
      <c r="I862" s="7" t="str">
        <f>IFERROR(VLOOKUP('Sectorizacion Racks'!$G862,'Consulta Stock'!$E$2:$F$5447,2,FALSE),"")</f>
        <v/>
      </c>
      <c r="J862" s="37"/>
      <c r="K862" s="37"/>
      <c r="L862" s="41"/>
      <c r="M862" s="7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 ht="15.75" customHeight="1">
      <c r="A863" s="42"/>
      <c r="B863" s="42"/>
      <c r="C863" s="42"/>
      <c r="D863" s="42" t="str">
        <f>MID('Sectorizacion Racks'!$B863,2,3)</f>
        <v/>
      </c>
      <c r="E863" s="42" t="str">
        <f>+CONCATENATE('Sectorizacion Racks'!$C863,'Sectorizacion Racks'!$D863)</f>
        <v/>
      </c>
      <c r="F863" s="42" t="s">
        <v>7543</v>
      </c>
      <c r="G863" s="43"/>
      <c r="H863" s="42" t="str">
        <f>IFERROR(VLOOKUP(G863,'Consulta Stock'!$E$2:$G$5087,3,0),"")</f>
        <v/>
      </c>
      <c r="I863" s="42" t="str">
        <f>IFERROR(VLOOKUP('Sectorizacion Racks'!$G863,'Consulta Stock'!$E$2:$F$5447,2,FALSE),"")</f>
        <v/>
      </c>
      <c r="J863" s="43"/>
      <c r="K863" s="43"/>
      <c r="L863" s="44"/>
      <c r="M863" s="42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 ht="15.75" customHeight="1">
      <c r="A864" s="7"/>
      <c r="B864" s="7"/>
      <c r="C864" s="7"/>
      <c r="D864" s="7" t="str">
        <f>MID('Sectorizacion Racks'!$B864,2,3)</f>
        <v/>
      </c>
      <c r="E864" s="7" t="str">
        <f>+CONCATENATE('Sectorizacion Racks'!$C864,'Sectorizacion Racks'!$D864)</f>
        <v/>
      </c>
      <c r="F864" s="7" t="s">
        <v>7543</v>
      </c>
      <c r="G864" s="37"/>
      <c r="H864" s="7" t="str">
        <f>IFERROR(VLOOKUP(G864,'Consulta Stock'!$E$2:$G$5087,3,0),"")</f>
        <v/>
      </c>
      <c r="I864" s="7" t="str">
        <f>IFERROR(VLOOKUP('Sectorizacion Racks'!$G864,'Consulta Stock'!$E$2:$F$5447,2,FALSE),"")</f>
        <v/>
      </c>
      <c r="J864" s="37"/>
      <c r="K864" s="37"/>
      <c r="L864" s="41"/>
      <c r="M864" s="7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 ht="15.75" customHeight="1">
      <c r="A865" s="42"/>
      <c r="B865" s="42"/>
      <c r="C865" s="42"/>
      <c r="D865" s="42" t="str">
        <f>MID('Sectorizacion Racks'!$B865,2,3)</f>
        <v/>
      </c>
      <c r="E865" s="42" t="str">
        <f>+CONCATENATE('Sectorizacion Racks'!$C865,'Sectorizacion Racks'!$D865)</f>
        <v/>
      </c>
      <c r="F865" s="42" t="s">
        <v>7543</v>
      </c>
      <c r="G865" s="43"/>
      <c r="H865" s="42" t="str">
        <f>IFERROR(VLOOKUP(G865,'Consulta Stock'!$E$2:$G$5087,3,0),"")</f>
        <v/>
      </c>
      <c r="I865" s="42" t="str">
        <f>IFERROR(VLOOKUP('Sectorizacion Racks'!$G865,'Consulta Stock'!$E$2:$F$5447,2,FALSE),"")</f>
        <v/>
      </c>
      <c r="J865" s="43"/>
      <c r="K865" s="43"/>
      <c r="L865" s="44"/>
      <c r="M865" s="42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 ht="15.75" customHeight="1">
      <c r="A866" s="7"/>
      <c r="B866" s="7"/>
      <c r="C866" s="7"/>
      <c r="D866" s="7" t="str">
        <f>MID('Sectorizacion Racks'!$B866,2,3)</f>
        <v/>
      </c>
      <c r="E866" s="7" t="str">
        <f>+CONCATENATE('Sectorizacion Racks'!$C866,'Sectorizacion Racks'!$D866)</f>
        <v/>
      </c>
      <c r="F866" s="7" t="s">
        <v>7543</v>
      </c>
      <c r="G866" s="37"/>
      <c r="H866" s="7" t="str">
        <f>IFERROR(VLOOKUP(G866,'Consulta Stock'!$E$2:$G$5087,3,0),"")</f>
        <v/>
      </c>
      <c r="I866" s="7" t="str">
        <f>IFERROR(VLOOKUP('Sectorizacion Racks'!$G866,'Consulta Stock'!$E$2:$F$5447,2,FALSE),"")</f>
        <v/>
      </c>
      <c r="J866" s="37"/>
      <c r="K866" s="37"/>
      <c r="L866" s="41"/>
      <c r="M866" s="7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 ht="15.75" customHeight="1">
      <c r="A867" s="42"/>
      <c r="B867" s="42"/>
      <c r="C867" s="42"/>
      <c r="D867" s="42" t="str">
        <f>MID('Sectorizacion Racks'!$B867,2,3)</f>
        <v/>
      </c>
      <c r="E867" s="42" t="str">
        <f>+CONCATENATE('Sectorizacion Racks'!$C867,'Sectorizacion Racks'!$D867)</f>
        <v/>
      </c>
      <c r="F867" s="42" t="s">
        <v>7543</v>
      </c>
      <c r="G867" s="43"/>
      <c r="H867" s="42" t="s">
        <v>146</v>
      </c>
      <c r="I867" s="42" t="str">
        <f>IFERROR(VLOOKUP('Sectorizacion Racks'!$G867,'Consulta Stock'!$E$2:$F$5447,2,FALSE),"")</f>
        <v/>
      </c>
      <c r="J867" s="43"/>
      <c r="K867" s="43"/>
      <c r="L867" s="44"/>
      <c r="M867" s="42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 ht="15.75" customHeight="1">
      <c r="A868" s="7"/>
      <c r="B868" s="7"/>
      <c r="C868" s="7"/>
      <c r="D868" s="7" t="str">
        <f>MID('Sectorizacion Racks'!$B868,2,3)</f>
        <v/>
      </c>
      <c r="E868" s="7" t="str">
        <f>+CONCATENATE('Sectorizacion Racks'!$C868,'Sectorizacion Racks'!$D868)</f>
        <v/>
      </c>
      <c r="F868" s="7" t="s">
        <v>7543</v>
      </c>
      <c r="G868" s="37"/>
      <c r="H868" s="7" t="s">
        <v>146</v>
      </c>
      <c r="I868" s="7" t="str">
        <f>IFERROR(VLOOKUP('Sectorizacion Racks'!$G868,'Consulta Stock'!$E$2:$F$5447,2,FALSE),"")</f>
        <v/>
      </c>
      <c r="J868" s="37"/>
      <c r="K868" s="37"/>
      <c r="L868" s="41"/>
      <c r="M868" s="7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 ht="15.75" customHeight="1">
      <c r="A869" s="42"/>
      <c r="B869" s="42"/>
      <c r="C869" s="42"/>
      <c r="D869" s="42" t="str">
        <f>MID('Sectorizacion Racks'!$B869,2,3)</f>
        <v/>
      </c>
      <c r="E869" s="42" t="str">
        <f>+CONCATENATE('Sectorizacion Racks'!$C869,'Sectorizacion Racks'!$D869)</f>
        <v/>
      </c>
      <c r="F869" s="42" t="s">
        <v>7543</v>
      </c>
      <c r="G869" s="43"/>
      <c r="H869" s="42" t="s">
        <v>146</v>
      </c>
      <c r="I869" s="42" t="str">
        <f>IFERROR(VLOOKUP('Sectorizacion Racks'!$G869,'Consulta Stock'!$E$2:$F$5447,2,FALSE),"")</f>
        <v/>
      </c>
      <c r="J869" s="43"/>
      <c r="K869" s="43"/>
      <c r="L869" s="44"/>
      <c r="M869" s="42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 ht="15.75" customHeight="1">
      <c r="A870" s="7"/>
      <c r="B870" s="7"/>
      <c r="C870" s="7"/>
      <c r="D870" s="7" t="str">
        <f>MID('Sectorizacion Racks'!$B870,2,3)</f>
        <v/>
      </c>
      <c r="E870" s="7" t="str">
        <f>+CONCATENATE('Sectorizacion Racks'!$C870,'Sectorizacion Racks'!$D870)</f>
        <v/>
      </c>
      <c r="F870" s="7" t="s">
        <v>7543</v>
      </c>
      <c r="G870" s="37"/>
      <c r="H870" s="7" t="s">
        <v>76</v>
      </c>
      <c r="I870" s="7" t="str">
        <f>IFERROR(VLOOKUP('Sectorizacion Racks'!$G870,'Consulta Stock'!$E$2:$F$5447,2,FALSE),"")</f>
        <v/>
      </c>
      <c r="J870" s="37"/>
      <c r="K870" s="37"/>
      <c r="L870" s="41"/>
      <c r="M870" s="7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 ht="15.75" customHeight="1">
      <c r="A871" s="42"/>
      <c r="B871" s="42"/>
      <c r="C871" s="42"/>
      <c r="D871" s="42" t="str">
        <f>MID('Sectorizacion Racks'!$B871,2,3)</f>
        <v/>
      </c>
      <c r="E871" s="42" t="str">
        <f>+CONCATENATE('Sectorizacion Racks'!$C871,'Sectorizacion Racks'!$D871)</f>
        <v/>
      </c>
      <c r="F871" s="42" t="s">
        <v>7543</v>
      </c>
      <c r="G871" s="43"/>
      <c r="H871" s="42" t="str">
        <f>IFERROR(VLOOKUP(G871,'Consulta Stock'!$E$2:$G$5087,3,0),"")</f>
        <v/>
      </c>
      <c r="I871" s="42" t="str">
        <f>IFERROR(VLOOKUP('Sectorizacion Racks'!$G871,'Consulta Stock'!$E$2:$F$5447,2,FALSE),"")</f>
        <v/>
      </c>
      <c r="J871" s="43"/>
      <c r="K871" s="43"/>
      <c r="L871" s="44"/>
      <c r="M871" s="42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 ht="15.75" customHeight="1">
      <c r="A872" s="7"/>
      <c r="B872" s="7"/>
      <c r="C872" s="7"/>
      <c r="D872" s="7" t="str">
        <f>MID('Sectorizacion Racks'!$B872,2,3)</f>
        <v/>
      </c>
      <c r="E872" s="7" t="str">
        <f>+CONCATENATE('Sectorizacion Racks'!$C872,'Sectorizacion Racks'!$D872)</f>
        <v/>
      </c>
      <c r="F872" s="7" t="s">
        <v>7543</v>
      </c>
      <c r="G872" s="37"/>
      <c r="H872" s="7" t="str">
        <f>IFERROR(VLOOKUP(G872,'Consulta Stock'!$E$2:$G$5087,3,0),"")</f>
        <v/>
      </c>
      <c r="I872" s="7" t="str">
        <f>IFERROR(VLOOKUP('Sectorizacion Racks'!$G872,'Consulta Stock'!$E$2:$F$5447,2,FALSE),"")</f>
        <v/>
      </c>
      <c r="J872" s="37"/>
      <c r="K872" s="37"/>
      <c r="L872" s="41"/>
      <c r="M872" s="7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 ht="15.75" customHeight="1">
      <c r="A873" s="42"/>
      <c r="B873" s="42"/>
      <c r="C873" s="42"/>
      <c r="D873" s="42" t="str">
        <f>MID('Sectorizacion Racks'!$B873,2,3)</f>
        <v/>
      </c>
      <c r="E873" s="42" t="str">
        <f>+CONCATENATE('Sectorizacion Racks'!$C873,'Sectorizacion Racks'!$D873)</f>
        <v/>
      </c>
      <c r="F873" s="42" t="s">
        <v>7784</v>
      </c>
      <c r="G873" s="43">
        <v>36540.0</v>
      </c>
      <c r="H873" s="42" t="str">
        <f>IFERROR(VLOOKUP(G873,'Consulta Stock'!$E$2:$G$5087,3,0),"")</f>
        <v>CAFES</v>
      </c>
      <c r="I873" s="42" t="str">
        <f>IFERROR(VLOOKUP('Sectorizacion Racks'!$G873,'Consulta Stock'!$E$2:$F$5447,2,FALSE),"")</f>
        <v>NESCAFE Doble Choca Moka 6(8x23g) XR 6(8x23g)</v>
      </c>
      <c r="J873" s="43">
        <v>175.0</v>
      </c>
      <c r="K873" s="43"/>
      <c r="L873" s="44">
        <v>46539.0</v>
      </c>
      <c r="M873" s="42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 ht="15.75" customHeight="1">
      <c r="A874" s="7"/>
      <c r="B874" s="7"/>
      <c r="C874" s="7"/>
      <c r="D874" s="7" t="str">
        <f>MID('Sectorizacion Racks'!$B874,2,3)</f>
        <v/>
      </c>
      <c r="E874" s="7" t="str">
        <f>+CONCATENATE('Sectorizacion Racks'!$C874,'Sectorizacion Racks'!$D874)</f>
        <v/>
      </c>
      <c r="F874" s="7" t="s">
        <v>7784</v>
      </c>
      <c r="G874" s="37">
        <v>36540.0</v>
      </c>
      <c r="H874" s="7" t="str">
        <f>IFERROR(VLOOKUP(G874,'Consulta Stock'!$E$2:$G$5087,3,0),"")</f>
        <v>CAFES</v>
      </c>
      <c r="I874" s="7" t="str">
        <f>IFERROR(VLOOKUP('Sectorizacion Racks'!$G874,'Consulta Stock'!$E$2:$F$5447,2,FALSE),"")</f>
        <v>NESCAFE Doble Choca Moka 6(8x23g) XR 6(8x23g)</v>
      </c>
      <c r="J874" s="37">
        <v>175.0</v>
      </c>
      <c r="K874" s="37"/>
      <c r="L874" s="41">
        <v>46539.0</v>
      </c>
      <c r="M874" s="7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 ht="15.75" customHeight="1">
      <c r="A875" s="42"/>
      <c r="B875" s="42"/>
      <c r="C875" s="42"/>
      <c r="D875" s="42" t="str">
        <f>MID('Sectorizacion Racks'!$B875,2,3)</f>
        <v/>
      </c>
      <c r="E875" s="42" t="str">
        <f>+CONCATENATE('Sectorizacion Racks'!$C875,'Sectorizacion Racks'!$D875)</f>
        <v/>
      </c>
      <c r="F875" s="42" t="s">
        <v>7784</v>
      </c>
      <c r="G875" s="43">
        <v>36540.0</v>
      </c>
      <c r="H875" s="42" t="str">
        <f>IFERROR(VLOOKUP(G875,'Consulta Stock'!$E$2:$G$5087,3,0),"")</f>
        <v>CAFES</v>
      </c>
      <c r="I875" s="42" t="str">
        <f>IFERROR(VLOOKUP('Sectorizacion Racks'!$G875,'Consulta Stock'!$E$2:$F$5447,2,FALSE),"")</f>
        <v>NESCAFE Doble Choca Moka 6(8x23g) XR 6(8x23g)</v>
      </c>
      <c r="J875" s="43">
        <v>175.0</v>
      </c>
      <c r="K875" s="43"/>
      <c r="L875" s="44">
        <v>46539.0</v>
      </c>
      <c r="M875" s="42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 ht="15.75" customHeight="1">
      <c r="A876" s="7"/>
      <c r="B876" s="7"/>
      <c r="C876" s="7"/>
      <c r="D876" s="7" t="str">
        <f>MID('Sectorizacion Racks'!$B876,2,3)</f>
        <v/>
      </c>
      <c r="E876" s="7" t="str">
        <f>+CONCATENATE('Sectorizacion Racks'!$C876,'Sectorizacion Racks'!$D876)</f>
        <v/>
      </c>
      <c r="F876" s="7" t="s">
        <v>7784</v>
      </c>
      <c r="G876" s="37">
        <v>36540.0</v>
      </c>
      <c r="H876" s="7" t="str">
        <f>IFERROR(VLOOKUP(G876,'Consulta Stock'!$E$2:$G$5087,3,0),"")</f>
        <v>CAFES</v>
      </c>
      <c r="I876" s="7" t="str">
        <f>IFERROR(VLOOKUP('Sectorizacion Racks'!$G876,'Consulta Stock'!$E$2:$F$5447,2,FALSE),"")</f>
        <v>NESCAFE Doble Choca Moka 6(8x23g) XR 6(8x23g)</v>
      </c>
      <c r="J876" s="37">
        <v>175.0</v>
      </c>
      <c r="K876" s="37"/>
      <c r="L876" s="41">
        <v>46539.0</v>
      </c>
      <c r="M876" s="7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 ht="15.75" customHeight="1">
      <c r="A877" s="42"/>
      <c r="B877" s="42"/>
      <c r="C877" s="42"/>
      <c r="D877" s="42" t="str">
        <f>MID('Sectorizacion Racks'!$B877,2,3)</f>
        <v/>
      </c>
      <c r="E877" s="42" t="str">
        <f>+CONCATENATE('Sectorizacion Racks'!$C877,'Sectorizacion Racks'!$D877)</f>
        <v/>
      </c>
      <c r="F877" s="42" t="s">
        <v>7784</v>
      </c>
      <c r="G877" s="43">
        <v>36540.0</v>
      </c>
      <c r="H877" s="42" t="str">
        <f>IFERROR(VLOOKUP(G877,'Consulta Stock'!$E$2:$G$5087,3,0),"")</f>
        <v>CAFES</v>
      </c>
      <c r="I877" s="42" t="str">
        <f>IFERROR(VLOOKUP('Sectorizacion Racks'!$G877,'Consulta Stock'!$E$2:$F$5447,2,FALSE),"")</f>
        <v>NESCAFE Doble Choca Moka 6(8x23g) XR 6(8x23g)</v>
      </c>
      <c r="J877" s="43">
        <v>175.0</v>
      </c>
      <c r="K877" s="43"/>
      <c r="L877" s="44">
        <v>46539.0</v>
      </c>
      <c r="M877" s="42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 ht="15.75" customHeight="1">
      <c r="A878" s="7"/>
      <c r="B878" s="7"/>
      <c r="C878" s="7"/>
      <c r="D878" s="7" t="str">
        <f>MID('Sectorizacion Racks'!$B878,2,3)</f>
        <v/>
      </c>
      <c r="E878" s="7" t="str">
        <f>+CONCATENATE('Sectorizacion Racks'!$C878,'Sectorizacion Racks'!$D878)</f>
        <v/>
      </c>
      <c r="F878" s="7" t="s">
        <v>7784</v>
      </c>
      <c r="G878" s="37">
        <v>36540.0</v>
      </c>
      <c r="H878" s="7" t="str">
        <f>IFERROR(VLOOKUP(G878,'Consulta Stock'!$E$2:$G$5087,3,0),"")</f>
        <v>CAFES</v>
      </c>
      <c r="I878" s="7" t="str">
        <f>IFERROR(VLOOKUP('Sectorizacion Racks'!$G878,'Consulta Stock'!$E$2:$F$5447,2,FALSE),"")</f>
        <v>NESCAFE Doble Choca Moka 6(8x23g) XR 6(8x23g)</v>
      </c>
      <c r="J878" s="37">
        <v>175.0</v>
      </c>
      <c r="K878" s="37"/>
      <c r="L878" s="41">
        <v>46539.0</v>
      </c>
      <c r="M878" s="7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 ht="15.75" customHeight="1">
      <c r="A879" s="42"/>
      <c r="B879" s="42"/>
      <c r="C879" s="42"/>
      <c r="D879" s="42" t="str">
        <f>MID('Sectorizacion Racks'!$B879,2,3)</f>
        <v/>
      </c>
      <c r="E879" s="42" t="str">
        <f>+CONCATENATE('Sectorizacion Racks'!$C879,'Sectorizacion Racks'!$D879)</f>
        <v/>
      </c>
      <c r="F879" s="42" t="s">
        <v>7784</v>
      </c>
      <c r="G879" s="43"/>
      <c r="H879" s="42" t="str">
        <f>IFERROR(VLOOKUP(G879,'Consulta Stock'!$E$2:$G$5087,3,0),"")</f>
        <v/>
      </c>
      <c r="I879" s="42" t="str">
        <f>IFERROR(VLOOKUP('Sectorizacion Racks'!$G879,'Consulta Stock'!$E$2:$F$5447,2,FALSE),"")</f>
        <v/>
      </c>
      <c r="J879" s="43"/>
      <c r="K879" s="43"/>
      <c r="L879" s="44"/>
      <c r="M879" s="42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 ht="15.75" customHeight="1">
      <c r="A880" s="7"/>
      <c r="B880" s="7"/>
      <c r="C880" s="7"/>
      <c r="D880" s="7" t="str">
        <f>MID('Sectorizacion Racks'!$B880,2,3)</f>
        <v/>
      </c>
      <c r="E880" s="7" t="str">
        <f>+CONCATENATE('Sectorizacion Racks'!$C880,'Sectorizacion Racks'!$D880)</f>
        <v/>
      </c>
      <c r="F880" s="7" t="s">
        <v>7784</v>
      </c>
      <c r="G880" s="37"/>
      <c r="H880" s="7" t="str">
        <f>IFERROR(VLOOKUP(G880,'Consulta Stock'!$E$2:$G$5087,3,0),"")</f>
        <v/>
      </c>
      <c r="I880" s="7" t="str">
        <f>IFERROR(VLOOKUP('Sectorizacion Racks'!$G880,'Consulta Stock'!$E$2:$F$5447,2,FALSE),"")</f>
        <v/>
      </c>
      <c r="J880" s="37"/>
      <c r="K880" s="37"/>
      <c r="L880" s="41"/>
      <c r="M880" s="7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 ht="15.75" customHeight="1">
      <c r="A881" s="42"/>
      <c r="B881" s="42"/>
      <c r="C881" s="42"/>
      <c r="D881" s="42" t="str">
        <f>MID('Sectorizacion Racks'!$B881,2,3)</f>
        <v/>
      </c>
      <c r="E881" s="42" t="str">
        <f>+CONCATENATE('Sectorizacion Racks'!$C881,'Sectorizacion Racks'!$D881)</f>
        <v/>
      </c>
      <c r="F881" s="42" t="s">
        <v>7784</v>
      </c>
      <c r="G881" s="43"/>
      <c r="H881" s="42" t="str">
        <f>IFERROR(VLOOKUP(G881,'Consulta Stock'!$E$2:$G$5087,3,0),"")</f>
        <v/>
      </c>
      <c r="I881" s="42" t="str">
        <f>IFERROR(VLOOKUP('Sectorizacion Racks'!$G881,'Consulta Stock'!$E$2:$F$5447,2,FALSE),"")</f>
        <v/>
      </c>
      <c r="J881" s="43"/>
      <c r="K881" s="43"/>
      <c r="L881" s="44"/>
      <c r="M881" s="42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 ht="15.75" customHeight="1">
      <c r="A882" s="7"/>
      <c r="B882" s="7"/>
      <c r="C882" s="7"/>
      <c r="D882" s="7" t="str">
        <f>MID('Sectorizacion Racks'!$B882,2,3)</f>
        <v/>
      </c>
      <c r="E882" s="7" t="str">
        <f>+CONCATENATE('Sectorizacion Racks'!$C882,'Sectorizacion Racks'!$D882)</f>
        <v/>
      </c>
      <c r="F882" s="7" t="s">
        <v>7784</v>
      </c>
      <c r="G882" s="37"/>
      <c r="H882" s="7" t="str">
        <f>IFERROR(VLOOKUP(G882,'Consulta Stock'!$E$2:$G$5087,3,0),"")</f>
        <v/>
      </c>
      <c r="I882" s="7" t="str">
        <f>IFERROR(VLOOKUP('Sectorizacion Racks'!$G882,'Consulta Stock'!$E$2:$F$5447,2,FALSE),"")</f>
        <v/>
      </c>
      <c r="J882" s="37"/>
      <c r="K882" s="37"/>
      <c r="L882" s="41"/>
      <c r="M882" s="7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 ht="15.75" customHeight="1">
      <c r="A883" s="42"/>
      <c r="B883" s="42"/>
      <c r="C883" s="42"/>
      <c r="D883" s="42" t="str">
        <f>MID('Sectorizacion Racks'!$B883,2,3)</f>
        <v/>
      </c>
      <c r="E883" s="42" t="str">
        <f>+CONCATENATE('Sectorizacion Racks'!$C883,'Sectorizacion Racks'!$D883)</f>
        <v/>
      </c>
      <c r="F883" s="42" t="s">
        <v>7784</v>
      </c>
      <c r="G883" s="43"/>
      <c r="H883" s="42" t="str">
        <f>IFERROR(VLOOKUP(G883,'Consulta Stock'!$E$2:$G$5087,3,0),"")</f>
        <v/>
      </c>
      <c r="I883" s="42" t="str">
        <f>IFERROR(VLOOKUP('Sectorizacion Racks'!$G883,'Consulta Stock'!$E$2:$F$5447,2,FALSE),"")</f>
        <v/>
      </c>
      <c r="J883" s="43"/>
      <c r="K883" s="43"/>
      <c r="L883" s="44"/>
      <c r="M883" s="42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 ht="15.75" customHeight="1">
      <c r="A884" s="7"/>
      <c r="B884" s="7"/>
      <c r="C884" s="7"/>
      <c r="D884" s="7" t="str">
        <f>MID('Sectorizacion Racks'!$B884,2,3)</f>
        <v/>
      </c>
      <c r="E884" s="7" t="str">
        <f>+CONCATENATE('Sectorizacion Racks'!$C884,'Sectorizacion Racks'!$D884)</f>
        <v/>
      </c>
      <c r="F884" s="7" t="s">
        <v>7784</v>
      </c>
      <c r="G884" s="37"/>
      <c r="H884" s="7" t="str">
        <f>IFERROR(VLOOKUP(G884,'Consulta Stock'!$E$2:$G$5087,3,0),"")</f>
        <v/>
      </c>
      <c r="I884" s="7" t="str">
        <f>IFERROR(VLOOKUP('Sectorizacion Racks'!$G884,'Consulta Stock'!$E$2:$F$5447,2,FALSE),"")</f>
        <v/>
      </c>
      <c r="J884" s="37"/>
      <c r="K884" s="37"/>
      <c r="L884" s="41"/>
      <c r="M884" s="7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 ht="15.75" customHeight="1">
      <c r="A885" s="42"/>
      <c r="B885" s="42"/>
      <c r="C885" s="42"/>
      <c r="D885" s="42" t="str">
        <f>MID('Sectorizacion Racks'!$B885,2,3)</f>
        <v/>
      </c>
      <c r="E885" s="42" t="str">
        <f>+CONCATENATE('Sectorizacion Racks'!$C885,'Sectorizacion Racks'!$D885)</f>
        <v/>
      </c>
      <c r="F885" s="42" t="s">
        <v>7784</v>
      </c>
      <c r="G885" s="43"/>
      <c r="H885" s="42" t="str">
        <f>IFERROR(VLOOKUP(G885,'Consulta Stock'!$E$2:$G$5087,3,0),"")</f>
        <v/>
      </c>
      <c r="I885" s="42" t="str">
        <f>IFERROR(VLOOKUP('Sectorizacion Racks'!$G885,'Consulta Stock'!$E$2:$F$5447,2,FALSE),"")</f>
        <v/>
      </c>
      <c r="J885" s="43"/>
      <c r="K885" s="43"/>
      <c r="L885" s="44"/>
      <c r="M885" s="42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 ht="15.75" customHeight="1">
      <c r="A886" s="7"/>
      <c r="B886" s="7"/>
      <c r="C886" s="7"/>
      <c r="D886" s="7" t="str">
        <f>MID('Sectorizacion Racks'!$B886,2,3)</f>
        <v/>
      </c>
      <c r="E886" s="7" t="str">
        <f>+CONCATENATE('Sectorizacion Racks'!$C886,'Sectorizacion Racks'!$D886)</f>
        <v/>
      </c>
      <c r="F886" s="7" t="s">
        <v>7784</v>
      </c>
      <c r="G886" s="37"/>
      <c r="H886" s="7" t="str">
        <f>IFERROR(VLOOKUP(G886,'Consulta Stock'!$E$2:$G$5087,3,0),"")</f>
        <v/>
      </c>
      <c r="I886" s="7" t="str">
        <f>IFERROR(VLOOKUP('Sectorizacion Racks'!$G886,'Consulta Stock'!$E$2:$F$5447,2,FALSE),"")</f>
        <v/>
      </c>
      <c r="J886" s="37"/>
      <c r="K886" s="37"/>
      <c r="L886" s="41"/>
      <c r="M886" s="7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 ht="15.75" customHeight="1">
      <c r="A887" s="42"/>
      <c r="B887" s="42"/>
      <c r="C887" s="42"/>
      <c r="D887" s="42" t="str">
        <f>MID('Sectorizacion Racks'!$B887,2,3)</f>
        <v/>
      </c>
      <c r="E887" s="42" t="str">
        <f>+CONCATENATE('Sectorizacion Racks'!$C887,'Sectorizacion Racks'!$D887)</f>
        <v/>
      </c>
      <c r="F887" s="42" t="s">
        <v>7784</v>
      </c>
      <c r="G887" s="43"/>
      <c r="H887" s="42" t="str">
        <f>IFERROR(VLOOKUP(G887,'Consulta Stock'!$E$2:$G$5087,3,0),"")</f>
        <v/>
      </c>
      <c r="I887" s="42" t="str">
        <f>IFERROR(VLOOKUP('Sectorizacion Racks'!$G887,'Consulta Stock'!$E$2:$F$5447,2,FALSE),"")</f>
        <v/>
      </c>
      <c r="J887" s="43"/>
      <c r="K887" s="43"/>
      <c r="L887" s="44"/>
      <c r="M887" s="42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 ht="15.75" customHeight="1">
      <c r="A888" s="7"/>
      <c r="B888" s="7"/>
      <c r="C888" s="7"/>
      <c r="D888" s="7" t="str">
        <f>MID('Sectorizacion Racks'!$B888,2,3)</f>
        <v/>
      </c>
      <c r="E888" s="7" t="str">
        <f>+CONCATENATE('Sectorizacion Racks'!$C888,'Sectorizacion Racks'!$D888)</f>
        <v/>
      </c>
      <c r="F888" s="7" t="s">
        <v>7784</v>
      </c>
      <c r="G888" s="37"/>
      <c r="H888" s="7" t="str">
        <f>IFERROR(VLOOKUP(G888,'Consulta Stock'!$E$2:$G$5087,3,0),"")</f>
        <v/>
      </c>
      <c r="I888" s="7" t="str">
        <f>IFERROR(VLOOKUP('Sectorizacion Racks'!$G888,'Consulta Stock'!$E$2:$F$5447,2,FALSE),"")</f>
        <v/>
      </c>
      <c r="J888" s="37"/>
      <c r="K888" s="37"/>
      <c r="L888" s="41"/>
      <c r="M888" s="7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 ht="15.75" customHeight="1">
      <c r="A889" s="42"/>
      <c r="B889" s="42"/>
      <c r="C889" s="42"/>
      <c r="D889" s="42" t="str">
        <f>MID('Sectorizacion Racks'!$B889,2,3)</f>
        <v/>
      </c>
      <c r="E889" s="42" t="str">
        <f>+CONCATENATE('Sectorizacion Racks'!$C889,'Sectorizacion Racks'!$D889)</f>
        <v/>
      </c>
      <c r="F889" s="42" t="s">
        <v>8163</v>
      </c>
      <c r="G889" s="43">
        <v>87910.0</v>
      </c>
      <c r="H889" s="42" t="str">
        <f>IFERROR(VLOOKUP(G889,'Consulta Stock'!$E$2:$G$5087,3,0),"")</f>
        <v>CHOCOLATES</v>
      </c>
      <c r="I889" s="42" t="str">
        <f>IFERROR(VLOOKUP('Sectorizacion Racks'!$G889,'Consulta Stock'!$E$2:$F$5447,2,FALSE),"")</f>
        <v>SUPER 8 Oblea Bañada Barra 4(24x29g)</v>
      </c>
      <c r="J889" s="43">
        <v>90.0</v>
      </c>
      <c r="K889" s="43"/>
      <c r="L889" s="44">
        <v>46447.0</v>
      </c>
      <c r="M889" s="42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 ht="15.75" customHeight="1">
      <c r="A890" s="7"/>
      <c r="B890" s="7"/>
      <c r="C890" s="7"/>
      <c r="D890" s="7" t="str">
        <f>MID('Sectorizacion Racks'!$B890,2,3)</f>
        <v/>
      </c>
      <c r="E890" s="7" t="str">
        <f>+CONCATENATE('Sectorizacion Racks'!$C890,'Sectorizacion Racks'!$D890)</f>
        <v/>
      </c>
      <c r="F890" s="7" t="s">
        <v>8163</v>
      </c>
      <c r="G890" s="37">
        <v>87910.0</v>
      </c>
      <c r="H890" s="7" t="str">
        <f>IFERROR(VLOOKUP(G890,'Consulta Stock'!$E$2:$G$5087,3,0),"")</f>
        <v>CHOCOLATES</v>
      </c>
      <c r="I890" s="7" t="str">
        <f>IFERROR(VLOOKUP('Sectorizacion Racks'!$G890,'Consulta Stock'!$E$2:$F$5447,2,FALSE),"")</f>
        <v>SUPER 8 Oblea Bañada Barra 4(24x29g)</v>
      </c>
      <c r="J890" s="37">
        <v>90.0</v>
      </c>
      <c r="K890" s="37"/>
      <c r="L890" s="41">
        <v>46447.0</v>
      </c>
      <c r="M890" s="7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 ht="15.75" customHeight="1">
      <c r="A891" s="42"/>
      <c r="B891" s="42"/>
      <c r="C891" s="42"/>
      <c r="D891" s="42" t="str">
        <f>MID('Sectorizacion Racks'!$B891,2,3)</f>
        <v/>
      </c>
      <c r="E891" s="42" t="str">
        <f>+CONCATENATE('Sectorizacion Racks'!$C891,'Sectorizacion Racks'!$D891)</f>
        <v/>
      </c>
      <c r="F891" s="42" t="s">
        <v>8163</v>
      </c>
      <c r="G891" s="43">
        <v>87910.0</v>
      </c>
      <c r="H891" s="42" t="str">
        <f>IFERROR(VLOOKUP(G891,'Consulta Stock'!$E$2:$G$5087,3,0),"")</f>
        <v>CHOCOLATES</v>
      </c>
      <c r="I891" s="42" t="str">
        <f>IFERROR(VLOOKUP('Sectorizacion Racks'!$G891,'Consulta Stock'!$E$2:$F$5447,2,FALSE),"")</f>
        <v>SUPER 8 Oblea Bañada Barra 4(24x29g)</v>
      </c>
      <c r="J891" s="43">
        <v>90.0</v>
      </c>
      <c r="K891" s="43"/>
      <c r="L891" s="44">
        <v>46447.0</v>
      </c>
      <c r="M891" s="42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 ht="15.75" customHeight="1">
      <c r="A892" s="7"/>
      <c r="B892" s="7"/>
      <c r="C892" s="7"/>
      <c r="D892" s="7" t="str">
        <f>MID('Sectorizacion Racks'!$B892,2,3)</f>
        <v/>
      </c>
      <c r="E892" s="7" t="str">
        <f>+CONCATENATE('Sectorizacion Racks'!$C892,'Sectorizacion Racks'!$D892)</f>
        <v/>
      </c>
      <c r="F892" s="7" t="s">
        <v>8163</v>
      </c>
      <c r="G892" s="112"/>
      <c r="H892" s="7" t="str">
        <f>IFERROR(VLOOKUP(G892,'Consulta Stock'!$E$2:$G$5087,3,0),"")</f>
        <v/>
      </c>
      <c r="I892" s="7" t="str">
        <f>IFERROR(VLOOKUP('Sectorizacion Racks'!$G892,'Consulta Stock'!$E$2:$F$5447,2,FALSE),"")</f>
        <v/>
      </c>
      <c r="J892" s="37"/>
      <c r="K892" s="37"/>
      <c r="L892" s="41"/>
      <c r="M892" s="7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 ht="15.75" customHeight="1">
      <c r="A893" s="42"/>
      <c r="B893" s="42"/>
      <c r="C893" s="42"/>
      <c r="D893" s="42" t="str">
        <f>MID('Sectorizacion Racks'!$B893,2,3)</f>
        <v/>
      </c>
      <c r="E893" s="42" t="str">
        <f>+CONCATENATE('Sectorizacion Racks'!$C893,'Sectorizacion Racks'!$D893)</f>
        <v/>
      </c>
      <c r="F893" s="42" t="s">
        <v>8163</v>
      </c>
      <c r="G893" s="113"/>
      <c r="H893" s="42" t="str">
        <f>IFERROR(VLOOKUP(G893,'Consulta Stock'!$E$2:$G$5087,3,0),"")</f>
        <v/>
      </c>
      <c r="I893" s="42" t="str">
        <f>IFERROR(VLOOKUP('Sectorizacion Racks'!$G893,'Consulta Stock'!$E$2:$F$5447,2,FALSE),"")</f>
        <v/>
      </c>
      <c r="J893" s="43"/>
      <c r="K893" s="43"/>
      <c r="L893" s="44"/>
      <c r="M893" s="42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 ht="15.75" customHeight="1">
      <c r="A894" s="7"/>
      <c r="B894" s="7"/>
      <c r="C894" s="7"/>
      <c r="D894" s="7" t="str">
        <f>MID('Sectorizacion Racks'!$B894,2,3)</f>
        <v/>
      </c>
      <c r="E894" s="7" t="str">
        <f>+CONCATENATE('Sectorizacion Racks'!$C894,'Sectorizacion Racks'!$D894)</f>
        <v/>
      </c>
      <c r="F894" s="7" t="s">
        <v>8163</v>
      </c>
      <c r="G894" s="112"/>
      <c r="H894" s="7" t="str">
        <f>IFERROR(VLOOKUP(G894,'Consulta Stock'!$E$2:$G$5087,3,0),"")</f>
        <v/>
      </c>
      <c r="I894" s="7" t="str">
        <f>IFERROR(VLOOKUP('Sectorizacion Racks'!$G894,'Consulta Stock'!$E$2:$F$5447,2,FALSE),"")</f>
        <v/>
      </c>
      <c r="J894" s="37"/>
      <c r="K894" s="37"/>
      <c r="L894" s="41"/>
      <c r="M894" s="7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 ht="15.75" customHeight="1">
      <c r="A895" s="42"/>
      <c r="B895" s="42"/>
      <c r="C895" s="42"/>
      <c r="D895" s="42" t="str">
        <f>MID('Sectorizacion Racks'!$B895,2,3)</f>
        <v/>
      </c>
      <c r="E895" s="42" t="str">
        <f>+CONCATENATE('Sectorizacion Racks'!$C895,'Sectorizacion Racks'!$D895)</f>
        <v/>
      </c>
      <c r="F895" s="42" t="s">
        <v>8163</v>
      </c>
      <c r="G895" s="43"/>
      <c r="H895" s="42" t="s">
        <v>86</v>
      </c>
      <c r="I895" s="42" t="str">
        <f>IFERROR(VLOOKUP('Sectorizacion Racks'!$G895,'Consulta Stock'!$E$2:$F$5447,2,FALSE),"")</f>
        <v/>
      </c>
      <c r="J895" s="43"/>
      <c r="K895" s="43"/>
      <c r="L895" s="44"/>
      <c r="M895" s="42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 ht="15.75" customHeight="1">
      <c r="A896" s="7"/>
      <c r="B896" s="7"/>
      <c r="C896" s="7"/>
      <c r="D896" s="7" t="str">
        <f>MID('Sectorizacion Racks'!$B896,2,3)</f>
        <v/>
      </c>
      <c r="E896" s="7" t="str">
        <f>+CONCATENATE('Sectorizacion Racks'!$C896,'Sectorizacion Racks'!$D896)</f>
        <v/>
      </c>
      <c r="F896" s="7" t="s">
        <v>8163</v>
      </c>
      <c r="G896" s="37"/>
      <c r="H896" s="7" t="s">
        <v>86</v>
      </c>
      <c r="I896" s="7" t="str">
        <f>IFERROR(VLOOKUP('Sectorizacion Racks'!$G896,'Consulta Stock'!$E$2:$F$5447,2,FALSE),"")</f>
        <v/>
      </c>
      <c r="J896" s="37"/>
      <c r="K896" s="37"/>
      <c r="L896" s="41"/>
      <c r="M896" s="7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 ht="15.75" customHeight="1">
      <c r="A897" s="42"/>
      <c r="B897" s="42"/>
      <c r="C897" s="42"/>
      <c r="D897" s="42" t="str">
        <f>MID('Sectorizacion Racks'!$B897,2,3)</f>
        <v/>
      </c>
      <c r="E897" s="42" t="str">
        <f>+CONCATENATE('Sectorizacion Racks'!$C897,'Sectorizacion Racks'!$D897)</f>
        <v/>
      </c>
      <c r="F897" s="42" t="s">
        <v>8163</v>
      </c>
      <c r="G897" s="43"/>
      <c r="H897" s="42" t="s">
        <v>86</v>
      </c>
      <c r="I897" s="42" t="str">
        <f>IFERROR(VLOOKUP('Sectorizacion Racks'!$G897,'Consulta Stock'!$E$2:$F$5447,2,FALSE),"")</f>
        <v/>
      </c>
      <c r="J897" s="43"/>
      <c r="K897" s="43"/>
      <c r="L897" s="44"/>
      <c r="M897" s="42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 ht="15.75" customHeight="1">
      <c r="A898" s="7"/>
      <c r="B898" s="7"/>
      <c r="C898" s="7"/>
      <c r="D898" s="7" t="str">
        <f>MID('Sectorizacion Racks'!$B898,2,3)</f>
        <v/>
      </c>
      <c r="E898" s="7" t="str">
        <f>+CONCATENATE('Sectorizacion Racks'!$C898,'Sectorizacion Racks'!$D898)</f>
        <v/>
      </c>
      <c r="F898" s="7" t="s">
        <v>8163</v>
      </c>
      <c r="G898" s="37"/>
      <c r="H898" s="7" t="s">
        <v>86</v>
      </c>
      <c r="I898" s="7" t="str">
        <f>IFERROR(VLOOKUP('Sectorizacion Racks'!$G898,'Consulta Stock'!$E$2:$F$5447,2,FALSE),"")</f>
        <v/>
      </c>
      <c r="J898" s="37"/>
      <c r="K898" s="37"/>
      <c r="L898" s="41"/>
      <c r="M898" s="7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 ht="15.75" customHeight="1">
      <c r="A899" s="42"/>
      <c r="B899" s="42"/>
      <c r="C899" s="42"/>
      <c r="D899" s="42" t="str">
        <f>MID('Sectorizacion Racks'!$B899,2,3)</f>
        <v/>
      </c>
      <c r="E899" s="42" t="str">
        <f>+CONCATENATE('Sectorizacion Racks'!$C899,'Sectorizacion Racks'!$D899)</f>
        <v/>
      </c>
      <c r="F899" s="42" t="s">
        <v>8163</v>
      </c>
      <c r="G899" s="43"/>
      <c r="H899" s="42" t="s">
        <v>86</v>
      </c>
      <c r="I899" s="42" t="str">
        <f>IFERROR(VLOOKUP('Sectorizacion Racks'!$G899,'Consulta Stock'!$E$2:$F$5447,2,FALSE),"")</f>
        <v/>
      </c>
      <c r="J899" s="43"/>
      <c r="K899" s="43"/>
      <c r="L899" s="44"/>
      <c r="M899" s="42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 ht="15.75" customHeight="1">
      <c r="A900" s="7"/>
      <c r="B900" s="7"/>
      <c r="C900" s="7"/>
      <c r="D900" s="7" t="str">
        <f>MID('Sectorizacion Racks'!$B900,2,3)</f>
        <v/>
      </c>
      <c r="E900" s="7" t="str">
        <f>+CONCATENATE('Sectorizacion Racks'!$C900,'Sectorizacion Racks'!$D900)</f>
        <v/>
      </c>
      <c r="F900" s="7" t="s">
        <v>8163</v>
      </c>
      <c r="G900" s="37"/>
      <c r="H900" s="7" t="s">
        <v>86</v>
      </c>
      <c r="I900" s="7" t="str">
        <f>IFERROR(VLOOKUP('Sectorizacion Racks'!$G900,'Consulta Stock'!$E$2:$F$5447,2,FALSE),"")</f>
        <v/>
      </c>
      <c r="J900" s="37"/>
      <c r="K900" s="37"/>
      <c r="L900" s="41"/>
      <c r="M900" s="7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 ht="15.75" customHeight="1">
      <c r="A901" s="42"/>
      <c r="B901" s="42"/>
      <c r="C901" s="42"/>
      <c r="D901" s="42" t="str">
        <f>MID('Sectorizacion Racks'!$B901,2,3)</f>
        <v/>
      </c>
      <c r="E901" s="42" t="str">
        <f>+CONCATENATE('Sectorizacion Racks'!$C901,'Sectorizacion Racks'!$D901)</f>
        <v/>
      </c>
      <c r="F901" s="42" t="s">
        <v>8163</v>
      </c>
      <c r="G901" s="43"/>
      <c r="H901" s="42" t="str">
        <f>IFERROR(VLOOKUP(G901,'Consulta Stock'!$E$2:$G$5087,3,0),"")</f>
        <v/>
      </c>
      <c r="I901" s="42" t="str">
        <f>IFERROR(VLOOKUP('Sectorizacion Racks'!$G901,'Consulta Stock'!$E$2:$F$5447,2,FALSE),"")</f>
        <v/>
      </c>
      <c r="J901" s="43"/>
      <c r="K901" s="43"/>
      <c r="L901" s="44"/>
      <c r="M901" s="42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 ht="15.75" customHeight="1">
      <c r="A902" s="7"/>
      <c r="B902" s="7"/>
      <c r="C902" s="7"/>
      <c r="D902" s="7" t="str">
        <f>MID('Sectorizacion Racks'!$B902,2,3)</f>
        <v/>
      </c>
      <c r="E902" s="7" t="str">
        <f>+CONCATENATE('Sectorizacion Racks'!$C902,'Sectorizacion Racks'!$D902)</f>
        <v/>
      </c>
      <c r="F902" s="7" t="s">
        <v>8163</v>
      </c>
      <c r="G902" s="37"/>
      <c r="H902" s="7" t="str">
        <f>IFERROR(VLOOKUP(G902,'Consulta Stock'!$E$2:$G$5087,3,0),"")</f>
        <v/>
      </c>
      <c r="I902" s="7" t="str">
        <f>IFERROR(VLOOKUP('Sectorizacion Racks'!$G902,'Consulta Stock'!$E$2:$F$5447,2,FALSE),"")</f>
        <v/>
      </c>
      <c r="J902" s="37"/>
      <c r="K902" s="37"/>
      <c r="L902" s="41"/>
      <c r="M902" s="7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 ht="15.75" customHeight="1">
      <c r="A903" s="42"/>
      <c r="B903" s="42"/>
      <c r="C903" s="42"/>
      <c r="D903" s="42" t="str">
        <f>MID('Sectorizacion Racks'!$B903,2,3)</f>
        <v/>
      </c>
      <c r="E903" s="42" t="str">
        <f>+CONCATENATE('Sectorizacion Racks'!$C903,'Sectorizacion Racks'!$D903)</f>
        <v/>
      </c>
      <c r="F903" s="42" t="s">
        <v>8163</v>
      </c>
      <c r="G903" s="43"/>
      <c r="H903" s="42" t="str">
        <f>IFERROR(VLOOKUP(G903,'Consulta Stock'!$E$2:$G$5087,3,0),"")</f>
        <v/>
      </c>
      <c r="I903" s="42" t="str">
        <f>IFERROR(VLOOKUP('Sectorizacion Racks'!$G903,'Consulta Stock'!$E$2:$F$5447,2,FALSE),"")</f>
        <v/>
      </c>
      <c r="J903" s="43"/>
      <c r="K903" s="43"/>
      <c r="L903" s="44"/>
      <c r="M903" s="42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 ht="15.75" customHeight="1">
      <c r="A904" s="7"/>
      <c r="B904" s="7"/>
      <c r="C904" s="7"/>
      <c r="D904" s="7" t="str">
        <f>MID('Sectorizacion Racks'!$B904,2,3)</f>
        <v/>
      </c>
      <c r="E904" s="7" t="str">
        <f>+CONCATENATE('Sectorizacion Racks'!$C904,'Sectorizacion Racks'!$D904)</f>
        <v/>
      </c>
      <c r="F904" s="7" t="s">
        <v>8163</v>
      </c>
      <c r="G904" s="37"/>
      <c r="H904" s="7" t="str">
        <f>IFERROR(VLOOKUP(G904,'Consulta Stock'!$E$2:$G$5087,3,0),"")</f>
        <v/>
      </c>
      <c r="I904" s="7" t="str">
        <f>IFERROR(VLOOKUP('Sectorizacion Racks'!$G904,'Consulta Stock'!$E$2:$F$5447,2,FALSE),"")</f>
        <v/>
      </c>
      <c r="J904" s="37"/>
      <c r="K904" s="37"/>
      <c r="L904" s="41"/>
      <c r="M904" s="7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 ht="15.75" customHeight="1">
      <c r="A905" s="42"/>
      <c r="B905" s="42"/>
      <c r="C905" s="42"/>
      <c r="D905" s="42" t="str">
        <f>MID('Sectorizacion Racks'!$B905,2,3)</f>
        <v/>
      </c>
      <c r="E905" s="42" t="str">
        <f>+CONCATENATE('Sectorizacion Racks'!$C905,'Sectorizacion Racks'!$D905)</f>
        <v/>
      </c>
      <c r="F905" s="42" t="s">
        <v>8466</v>
      </c>
      <c r="G905" s="43">
        <v>86640.0</v>
      </c>
      <c r="H905" s="42" t="str">
        <f>IFERROR(VLOOKUP(G905,'Consulta Stock'!$E$2:$G$5087,3,0),"")</f>
        <v>GALLETAS</v>
      </c>
      <c r="I905" s="42" t="str">
        <f>IFERROR(VLOOKUP('Sectorizacion Racks'!$G905,'Consulta Stock'!$E$2:$F$5447,2,FALSE),"")</f>
        <v>Galletas MCKAY Soda Clasica 20x180gr</v>
      </c>
      <c r="J905" s="43">
        <v>45.0</v>
      </c>
      <c r="K905" s="43"/>
      <c r="L905" s="44">
        <v>46478.0</v>
      </c>
      <c r="M905" s="42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 ht="15.75" customHeight="1">
      <c r="A906" s="7"/>
      <c r="B906" s="7"/>
      <c r="C906" s="7"/>
      <c r="D906" s="7" t="str">
        <f>MID('Sectorizacion Racks'!$B906,2,3)</f>
        <v/>
      </c>
      <c r="E906" s="7" t="str">
        <f>+CONCATENATE('Sectorizacion Racks'!$C906,'Sectorizacion Racks'!$D906)</f>
        <v/>
      </c>
      <c r="F906" s="7" t="s">
        <v>8466</v>
      </c>
      <c r="G906" s="37">
        <v>86640.0</v>
      </c>
      <c r="H906" s="7" t="str">
        <f>IFERROR(VLOOKUP(G906,'Consulta Stock'!$E$2:$G$5087,3,0),"")</f>
        <v>GALLETAS</v>
      </c>
      <c r="I906" s="7" t="str">
        <f>IFERROR(VLOOKUP('Sectorizacion Racks'!$G906,'Consulta Stock'!$E$2:$F$5447,2,FALSE),"")</f>
        <v>Galletas MCKAY Soda Clasica 20x180gr</v>
      </c>
      <c r="J906" s="112">
        <v>48.0</v>
      </c>
      <c r="K906" s="112"/>
      <c r="L906" s="41">
        <v>46478.0</v>
      </c>
      <c r="M906" s="7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 ht="15.75" customHeight="1">
      <c r="A907" s="42"/>
      <c r="B907" s="42"/>
      <c r="C907" s="42"/>
      <c r="D907" s="42" t="str">
        <f>MID('Sectorizacion Racks'!$B907,2,3)</f>
        <v/>
      </c>
      <c r="E907" s="42" t="str">
        <f>+CONCATENATE('Sectorizacion Racks'!$C907,'Sectorizacion Racks'!$D907)</f>
        <v/>
      </c>
      <c r="F907" s="42" t="s">
        <v>8466</v>
      </c>
      <c r="G907" s="43">
        <v>86640.0</v>
      </c>
      <c r="H907" s="42" t="str">
        <f>IFERROR(VLOOKUP(G907,'Consulta Stock'!$E$2:$G$5087,3,0),"")</f>
        <v>GALLETAS</v>
      </c>
      <c r="I907" s="42" t="str">
        <f>IFERROR(VLOOKUP('Sectorizacion Racks'!$G907,'Consulta Stock'!$E$2:$F$5447,2,FALSE),"")</f>
        <v>Galletas MCKAY Soda Clasica 20x180gr</v>
      </c>
      <c r="J907" s="113">
        <v>48.0</v>
      </c>
      <c r="K907" s="113"/>
      <c r="L907" s="44">
        <v>46478.0</v>
      </c>
      <c r="M907" s="42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 ht="15.75" customHeight="1">
      <c r="A908" s="7"/>
      <c r="B908" s="7"/>
      <c r="C908" s="7"/>
      <c r="D908" s="7" t="str">
        <f>MID('Sectorizacion Racks'!$B908,2,3)</f>
        <v/>
      </c>
      <c r="E908" s="7" t="str">
        <f>+CONCATENATE('Sectorizacion Racks'!$C908,'Sectorizacion Racks'!$D908)</f>
        <v/>
      </c>
      <c r="F908" s="7" t="s">
        <v>8466</v>
      </c>
      <c r="G908" s="37">
        <v>86640.0</v>
      </c>
      <c r="H908" s="7" t="str">
        <f>IFERROR(VLOOKUP(G908,'Consulta Stock'!$E$2:$G$5087,3,0),"")</f>
        <v>GALLETAS</v>
      </c>
      <c r="I908" s="7" t="str">
        <f>IFERROR(VLOOKUP('Sectorizacion Racks'!$G908,'Consulta Stock'!$E$2:$F$5447,2,FALSE),"")</f>
        <v>Galletas MCKAY Soda Clasica 20x180gr</v>
      </c>
      <c r="J908" s="112">
        <v>48.0</v>
      </c>
      <c r="K908" s="112"/>
      <c r="L908" s="41">
        <v>46478.0</v>
      </c>
      <c r="M908" s="7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 ht="15.75" customHeight="1">
      <c r="A909" s="42"/>
      <c r="B909" s="42"/>
      <c r="C909" s="42"/>
      <c r="D909" s="42" t="str">
        <f>MID('Sectorizacion Racks'!$B909,2,3)</f>
        <v/>
      </c>
      <c r="E909" s="42" t="str">
        <f>+CONCATENATE('Sectorizacion Racks'!$C909,'Sectorizacion Racks'!$D909)</f>
        <v/>
      </c>
      <c r="F909" s="42" t="s">
        <v>8466</v>
      </c>
      <c r="G909" s="43">
        <v>86640.0</v>
      </c>
      <c r="H909" s="42" t="str">
        <f>IFERROR(VLOOKUP(G909,'Consulta Stock'!$E$2:$G$5087,3,0),"")</f>
        <v>GALLETAS</v>
      </c>
      <c r="I909" s="42" t="str">
        <f>IFERROR(VLOOKUP('Sectorizacion Racks'!$G909,'Consulta Stock'!$E$2:$F$5447,2,FALSE),"")</f>
        <v>Galletas MCKAY Soda Clasica 20x180gr</v>
      </c>
      <c r="J909" s="43">
        <v>48.0</v>
      </c>
      <c r="K909" s="43"/>
      <c r="L909" s="44">
        <v>46478.0</v>
      </c>
      <c r="M909" s="42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 ht="15.75" customHeight="1">
      <c r="A910" s="7"/>
      <c r="B910" s="7"/>
      <c r="C910" s="7"/>
      <c r="D910" s="7" t="str">
        <f>MID('Sectorizacion Racks'!$B910,2,3)</f>
        <v/>
      </c>
      <c r="E910" s="7" t="str">
        <f>+CONCATENATE('Sectorizacion Racks'!$C910,'Sectorizacion Racks'!$D910)</f>
        <v/>
      </c>
      <c r="F910" s="7" t="s">
        <v>8466</v>
      </c>
      <c r="G910" s="37">
        <v>86640.0</v>
      </c>
      <c r="H910" s="7" t="str">
        <f>IFERROR(VLOOKUP(G910,'Consulta Stock'!$E$2:$G$5087,3,0),"")</f>
        <v>GALLETAS</v>
      </c>
      <c r="I910" s="7" t="str">
        <f>IFERROR(VLOOKUP('Sectorizacion Racks'!$G910,'Consulta Stock'!$E$2:$F$5447,2,FALSE),"")</f>
        <v>Galletas MCKAY Soda Clasica 20x180gr</v>
      </c>
      <c r="J910" s="37">
        <v>48.0</v>
      </c>
      <c r="K910" s="37"/>
      <c r="L910" s="41">
        <v>46478.0</v>
      </c>
      <c r="M910" s="7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 ht="15.75" customHeight="1">
      <c r="A911" s="42"/>
      <c r="B911" s="42"/>
      <c r="C911" s="42"/>
      <c r="D911" s="42" t="str">
        <f>MID('Sectorizacion Racks'!$B911,2,3)</f>
        <v/>
      </c>
      <c r="E911" s="42" t="str">
        <f>+CONCATENATE('Sectorizacion Racks'!$C911,'Sectorizacion Racks'!$D911)</f>
        <v/>
      </c>
      <c r="F911" s="42" t="s">
        <v>8466</v>
      </c>
      <c r="G911" s="43">
        <v>86640.0</v>
      </c>
      <c r="H911" s="42" t="str">
        <f>IFERROR(VLOOKUP(G911,'Consulta Stock'!$E$2:$G$5087,3,0),"")</f>
        <v>GALLETAS</v>
      </c>
      <c r="I911" s="42" t="str">
        <f>IFERROR(VLOOKUP('Sectorizacion Racks'!$G911,'Consulta Stock'!$E$2:$F$5447,2,FALSE),"")</f>
        <v>Galletas MCKAY Soda Clasica 20x180gr</v>
      </c>
      <c r="J911" s="43">
        <v>48.0</v>
      </c>
      <c r="K911" s="43"/>
      <c r="L911" s="44">
        <v>46478.0</v>
      </c>
      <c r="M911" s="42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 ht="15.75" customHeight="1">
      <c r="A912" s="7"/>
      <c r="B912" s="7"/>
      <c r="C912" s="7"/>
      <c r="D912" s="7" t="str">
        <f>MID('Sectorizacion Racks'!$B912,2,3)</f>
        <v/>
      </c>
      <c r="E912" s="7" t="str">
        <f>+CONCATENATE('Sectorizacion Racks'!$C912,'Sectorizacion Racks'!$D912)</f>
        <v/>
      </c>
      <c r="F912" s="7" t="s">
        <v>8466</v>
      </c>
      <c r="G912" s="37">
        <v>86640.0</v>
      </c>
      <c r="H912" s="7" t="str">
        <f>IFERROR(VLOOKUP(G912,'Consulta Stock'!$E$2:$G$5087,3,0),"")</f>
        <v>GALLETAS</v>
      </c>
      <c r="I912" s="7" t="str">
        <f>IFERROR(VLOOKUP('Sectorizacion Racks'!$G912,'Consulta Stock'!$E$2:$F$5447,2,FALSE),"")</f>
        <v>Galletas MCKAY Soda Clasica 20x180gr</v>
      </c>
      <c r="J912" s="37">
        <v>48.0</v>
      </c>
      <c r="K912" s="37"/>
      <c r="L912" s="41">
        <v>46478.0</v>
      </c>
      <c r="M912" s="7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 ht="15.75" customHeight="1">
      <c r="A913" s="42"/>
      <c r="B913" s="42"/>
      <c r="C913" s="42"/>
      <c r="D913" s="42" t="str">
        <f>MID('Sectorizacion Racks'!$B913,2,3)</f>
        <v/>
      </c>
      <c r="E913" s="42" t="str">
        <f>+CONCATENATE('Sectorizacion Racks'!$C913,'Sectorizacion Racks'!$D913)</f>
        <v/>
      </c>
      <c r="F913" s="42" t="s">
        <v>8466</v>
      </c>
      <c r="G913" s="43">
        <v>86640.0</v>
      </c>
      <c r="H913" s="42"/>
      <c r="I913" s="42" t="str">
        <f>IFERROR(VLOOKUP('Sectorizacion Racks'!$G913,'Consulta Stock'!$E$2:$F$5447,2,FALSE),"")</f>
        <v>Galletas MCKAY Soda Clasica 20x180gr</v>
      </c>
      <c r="J913" s="43">
        <v>48.0</v>
      </c>
      <c r="K913" s="43"/>
      <c r="L913" s="44">
        <v>46478.0</v>
      </c>
      <c r="M913" s="42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 ht="15.75" customHeight="1">
      <c r="A914" s="7"/>
      <c r="B914" s="7"/>
      <c r="C914" s="7"/>
      <c r="D914" s="7" t="str">
        <f>MID('Sectorizacion Racks'!$B914,2,3)</f>
        <v/>
      </c>
      <c r="E914" s="7" t="str">
        <f>+CONCATENATE('Sectorizacion Racks'!$C914,'Sectorizacion Racks'!$D914)</f>
        <v/>
      </c>
      <c r="F914" s="7" t="s">
        <v>8466</v>
      </c>
      <c r="G914" s="37">
        <v>86640.0</v>
      </c>
      <c r="H914" s="7" t="str">
        <f>IFERROR(VLOOKUP(G914,'Consulta Stock'!$E$2:$G$5087,3,0),"")</f>
        <v>GALLETAS</v>
      </c>
      <c r="I914" s="7" t="str">
        <f>IFERROR(VLOOKUP('Sectorizacion Racks'!$G914,'Consulta Stock'!$E$2:$F$5447,2,FALSE),"")</f>
        <v>Galletas MCKAY Soda Clasica 20x180gr</v>
      </c>
      <c r="J914" s="37">
        <v>48.0</v>
      </c>
      <c r="K914" s="37"/>
      <c r="L914" s="41">
        <v>46478.0</v>
      </c>
      <c r="M914" s="7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 ht="15.75" customHeight="1">
      <c r="A915" s="42"/>
      <c r="B915" s="42"/>
      <c r="C915" s="42"/>
      <c r="D915" s="42" t="str">
        <f>MID('Sectorizacion Racks'!$B915,2,3)</f>
        <v/>
      </c>
      <c r="E915" s="42" t="str">
        <f>+CONCATENATE('Sectorizacion Racks'!$C915,'Sectorizacion Racks'!$D915)</f>
        <v/>
      </c>
      <c r="F915" s="42" t="s">
        <v>8466</v>
      </c>
      <c r="G915" s="43">
        <v>86640.0</v>
      </c>
      <c r="H915" s="42" t="str">
        <f>IFERROR(VLOOKUP(G915,'Consulta Stock'!$E$2:$G$5087,3,0),"")</f>
        <v>GALLETAS</v>
      </c>
      <c r="I915" s="42" t="str">
        <f>IFERROR(VLOOKUP('Sectorizacion Racks'!$G915,'Consulta Stock'!$E$2:$F$5447,2,FALSE),"")</f>
        <v>Galletas MCKAY Soda Clasica 20x180gr</v>
      </c>
      <c r="J915" s="43">
        <v>48.0</v>
      </c>
      <c r="K915" s="43"/>
      <c r="L915" s="44">
        <v>46478.0</v>
      </c>
      <c r="M915" s="42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 ht="15.75" customHeight="1">
      <c r="A916" s="7"/>
      <c r="B916" s="7"/>
      <c r="C916" s="7"/>
      <c r="D916" s="7" t="str">
        <f>MID('Sectorizacion Racks'!$B916,2,3)</f>
        <v/>
      </c>
      <c r="E916" s="7" t="str">
        <f>+CONCATENATE('Sectorizacion Racks'!$C916,'Sectorizacion Racks'!$D916)</f>
        <v/>
      </c>
      <c r="F916" s="7" t="s">
        <v>8466</v>
      </c>
      <c r="G916" s="37">
        <v>86640.0</v>
      </c>
      <c r="H916" s="7" t="str">
        <f>IFERROR(VLOOKUP(G916,'Consulta Stock'!$E$2:$G$5087,3,0),"")</f>
        <v>GALLETAS</v>
      </c>
      <c r="I916" s="7" t="str">
        <f>IFERROR(VLOOKUP('Sectorizacion Racks'!$G916,'Consulta Stock'!$E$2:$F$5447,2,FALSE),"")</f>
        <v>Galletas MCKAY Soda Clasica 20x180gr</v>
      </c>
      <c r="J916" s="37">
        <v>48.0</v>
      </c>
      <c r="K916" s="37"/>
      <c r="L916" s="41">
        <v>46478.0</v>
      </c>
      <c r="M916" s="7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 ht="15.75" customHeight="1">
      <c r="A917" s="42"/>
      <c r="B917" s="42"/>
      <c r="C917" s="42"/>
      <c r="D917" s="42" t="str">
        <f>MID('Sectorizacion Racks'!$B917,2,3)</f>
        <v/>
      </c>
      <c r="E917" s="42" t="str">
        <f>+CONCATENATE('Sectorizacion Racks'!$C917,'Sectorizacion Racks'!$D917)</f>
        <v/>
      </c>
      <c r="F917" s="42" t="s">
        <v>8466</v>
      </c>
      <c r="G917" s="43">
        <v>86640.0</v>
      </c>
      <c r="H917" s="42" t="str">
        <f>IFERROR(VLOOKUP(G917,'Consulta Stock'!$E$2:$G$5087,3,0),"")</f>
        <v>GALLETAS</v>
      </c>
      <c r="I917" s="42" t="str">
        <f>IFERROR(VLOOKUP('Sectorizacion Racks'!$G917,'Consulta Stock'!$E$2:$F$5447,2,FALSE),"")</f>
        <v>Galletas MCKAY Soda Clasica 20x180gr</v>
      </c>
      <c r="J917" s="43">
        <v>48.0</v>
      </c>
      <c r="K917" s="43"/>
      <c r="L917" s="44">
        <v>46478.0</v>
      </c>
      <c r="M917" s="42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 ht="15.75" customHeight="1">
      <c r="A918" s="7"/>
      <c r="B918" s="7"/>
      <c r="C918" s="7"/>
      <c r="D918" s="7" t="str">
        <f>MID('Sectorizacion Racks'!$B918,2,3)</f>
        <v/>
      </c>
      <c r="E918" s="7" t="str">
        <f>+CONCATENATE('Sectorizacion Racks'!$C918,'Sectorizacion Racks'!$D918)</f>
        <v/>
      </c>
      <c r="F918" s="7" t="s">
        <v>8466</v>
      </c>
      <c r="G918" s="37">
        <v>86640.0</v>
      </c>
      <c r="H918" s="7" t="str">
        <f>IFERROR(VLOOKUP(G918,'Consulta Stock'!$E$2:$G$5087,3,0),"")</f>
        <v>GALLETAS</v>
      </c>
      <c r="I918" s="7" t="str">
        <f>IFERROR(VLOOKUP('Sectorizacion Racks'!$G918,'Consulta Stock'!$E$2:$F$5447,2,FALSE),"")</f>
        <v>Galletas MCKAY Soda Clasica 20x180gr</v>
      </c>
      <c r="J918" s="37">
        <v>48.0</v>
      </c>
      <c r="K918" s="37"/>
      <c r="L918" s="41">
        <v>46478.0</v>
      </c>
      <c r="M918" s="7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 ht="15.75" customHeight="1">
      <c r="A919" s="42"/>
      <c r="B919" s="42"/>
      <c r="C919" s="42"/>
      <c r="D919" s="42" t="str">
        <f>MID('Sectorizacion Racks'!$B919,2,3)</f>
        <v/>
      </c>
      <c r="E919" s="42" t="str">
        <f>+CONCATENATE('Sectorizacion Racks'!$C919,'Sectorizacion Racks'!$D919)</f>
        <v/>
      </c>
      <c r="F919" s="42" t="s">
        <v>8466</v>
      </c>
      <c r="G919" s="43">
        <v>86640.0</v>
      </c>
      <c r="H919" s="42" t="str">
        <f>IFERROR(VLOOKUP(G919,'Consulta Stock'!$E$2:$G$5087,3,0),"")</f>
        <v>GALLETAS</v>
      </c>
      <c r="I919" s="42" t="str">
        <f>IFERROR(VLOOKUP('Sectorizacion Racks'!$G919,'Consulta Stock'!$E$2:$F$5447,2,FALSE),"")</f>
        <v>Galletas MCKAY Soda Clasica 20x180gr</v>
      </c>
      <c r="J919" s="43">
        <v>48.0</v>
      </c>
      <c r="K919" s="43"/>
      <c r="L919" s="44">
        <v>46478.0</v>
      </c>
      <c r="M919" s="42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 ht="15.75" customHeight="1">
      <c r="A920" s="7"/>
      <c r="B920" s="7"/>
      <c r="C920" s="7"/>
      <c r="D920" s="7" t="str">
        <f>MID('Sectorizacion Racks'!$B920,2,3)</f>
        <v/>
      </c>
      <c r="E920" s="7" t="str">
        <f>+CONCATENATE('Sectorizacion Racks'!$C920,'Sectorizacion Racks'!$D920)</f>
        <v/>
      </c>
      <c r="F920" s="7" t="s">
        <v>8466</v>
      </c>
      <c r="G920" s="37"/>
      <c r="H920" s="7" t="str">
        <f>IFERROR(VLOOKUP(G920,'Consulta Stock'!$E$2:$G$5087,3,0),"")</f>
        <v/>
      </c>
      <c r="I920" s="7" t="str">
        <f>IFERROR(VLOOKUP('Sectorizacion Racks'!$G920,'Consulta Stock'!$E$2:$F$5447,2,FALSE),"")</f>
        <v/>
      </c>
      <c r="J920" s="37"/>
      <c r="K920" s="37"/>
      <c r="L920" s="41"/>
      <c r="M920" s="7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 ht="15.75" customHeight="1">
      <c r="A921" s="42"/>
      <c r="B921" s="42"/>
      <c r="C921" s="42"/>
      <c r="D921" s="42" t="str">
        <f>MID('Sectorizacion Racks'!$B921,2,3)</f>
        <v/>
      </c>
      <c r="E921" s="42" t="str">
        <f>+CONCATENATE('Sectorizacion Racks'!$C921,'Sectorizacion Racks'!$D921)</f>
        <v/>
      </c>
      <c r="F921" s="42" t="s">
        <v>8748</v>
      </c>
      <c r="G921" s="43">
        <v>81160.0</v>
      </c>
      <c r="H921" s="42" t="str">
        <f>IFERROR(VLOOKUP(G921,'Consulta Stock'!$E$2:$G$5087,3,0),"")</f>
        <v>GALLETAS</v>
      </c>
      <c r="I921" s="42" t="str">
        <f>IFERROR(VLOOKUP('Sectorizacion Racks'!$G921,'Consulta Stock'!$E$2:$F$5447,2,FALSE),"")</f>
        <v>Galleta chip KUKY Clasica 30 x 120 GRM</v>
      </c>
      <c r="J921" s="43">
        <v>68.0</v>
      </c>
      <c r="K921" s="43"/>
      <c r="L921" s="44">
        <v>46508.0</v>
      </c>
      <c r="M921" s="42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 ht="15.75" customHeight="1">
      <c r="A922" s="7"/>
      <c r="B922" s="7"/>
      <c r="C922" s="7"/>
      <c r="D922" s="7" t="str">
        <f>MID('Sectorizacion Racks'!$B922,2,3)</f>
        <v/>
      </c>
      <c r="E922" s="7" t="str">
        <f>+CONCATENATE('Sectorizacion Racks'!$C922,'Sectorizacion Racks'!$D922)</f>
        <v/>
      </c>
      <c r="F922" s="7" t="s">
        <v>8748</v>
      </c>
      <c r="G922" s="37">
        <v>81160.0</v>
      </c>
      <c r="H922" s="7" t="str">
        <f>IFERROR(VLOOKUP(G922,'Consulta Stock'!$E$2:$G$5087,3,0),"")</f>
        <v>GALLETAS</v>
      </c>
      <c r="I922" s="7" t="str">
        <f>IFERROR(VLOOKUP('Sectorizacion Racks'!$G922,'Consulta Stock'!$E$2:$F$5447,2,FALSE),"")</f>
        <v>Galleta chip KUKY Clasica 30 x 120 GRM</v>
      </c>
      <c r="J922" s="37">
        <v>68.0</v>
      </c>
      <c r="K922" s="37"/>
      <c r="L922" s="41">
        <v>46508.0</v>
      </c>
      <c r="M922" s="7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 ht="15.75" customHeight="1">
      <c r="A923" s="42"/>
      <c r="B923" s="42"/>
      <c r="C923" s="42"/>
      <c r="D923" s="42" t="str">
        <f>MID('Sectorizacion Racks'!$B923,2,3)</f>
        <v/>
      </c>
      <c r="E923" s="42" t="str">
        <f>+CONCATENATE('Sectorizacion Racks'!$C923,'Sectorizacion Racks'!$D923)</f>
        <v/>
      </c>
      <c r="F923" s="42" t="s">
        <v>8748</v>
      </c>
      <c r="G923" s="43">
        <v>81160.0</v>
      </c>
      <c r="H923" s="42" t="str">
        <f>IFERROR(VLOOKUP(G923,'Consulta Stock'!$E$2:$G$5087,3,0),"")</f>
        <v>GALLETAS</v>
      </c>
      <c r="I923" s="42" t="str">
        <f>IFERROR(VLOOKUP('Sectorizacion Racks'!$G923,'Consulta Stock'!$E$2:$F$5447,2,FALSE),"")</f>
        <v>Galleta chip KUKY Clasica 30 x 120 GRM</v>
      </c>
      <c r="J923" s="43">
        <v>68.0</v>
      </c>
      <c r="K923" s="43"/>
      <c r="L923" s="44">
        <v>46508.0</v>
      </c>
      <c r="M923" s="42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 ht="15.75" customHeight="1">
      <c r="A924" s="7"/>
      <c r="B924" s="7"/>
      <c r="C924" s="7"/>
      <c r="D924" s="7" t="str">
        <f>MID('Sectorizacion Racks'!$B924,2,3)</f>
        <v/>
      </c>
      <c r="E924" s="7" t="str">
        <f>+CONCATENATE('Sectorizacion Racks'!$C924,'Sectorizacion Racks'!$D924)</f>
        <v/>
      </c>
      <c r="F924" s="7" t="s">
        <v>8748</v>
      </c>
      <c r="G924" s="37">
        <v>81160.0</v>
      </c>
      <c r="H924" s="7" t="str">
        <f>IFERROR(VLOOKUP(G924,'Consulta Stock'!$E$2:$G$5087,3,0),"")</f>
        <v>GALLETAS</v>
      </c>
      <c r="I924" s="7" t="str">
        <f>IFERROR(VLOOKUP('Sectorizacion Racks'!$G924,'Consulta Stock'!$E$2:$F$5447,2,FALSE),"")</f>
        <v>Galleta chip KUKY Clasica 30 x 120 GRM</v>
      </c>
      <c r="J924" s="37">
        <v>68.0</v>
      </c>
      <c r="K924" s="37"/>
      <c r="L924" s="41">
        <v>46508.0</v>
      </c>
      <c r="M924" s="7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 ht="15.75" customHeight="1">
      <c r="A925" s="42"/>
      <c r="B925" s="42"/>
      <c r="C925" s="42"/>
      <c r="D925" s="42" t="str">
        <f>MID('Sectorizacion Racks'!$B925,2,3)</f>
        <v/>
      </c>
      <c r="E925" s="42" t="str">
        <f>+CONCATENATE('Sectorizacion Racks'!$C925,'Sectorizacion Racks'!$D925)</f>
        <v/>
      </c>
      <c r="F925" s="42" t="s">
        <v>8748</v>
      </c>
      <c r="G925" s="43">
        <v>81160.0</v>
      </c>
      <c r="H925" s="42" t="str">
        <f>IFERROR(VLOOKUP(G925,'Consulta Stock'!$E$2:$G$5087,3,0),"")</f>
        <v>GALLETAS</v>
      </c>
      <c r="I925" s="42" t="str">
        <f>IFERROR(VLOOKUP('Sectorizacion Racks'!$G925,'Consulta Stock'!$E$2:$F$5447,2,FALSE),"")</f>
        <v>Galleta chip KUKY Clasica 30 x 120 GRM</v>
      </c>
      <c r="J925" s="43">
        <v>68.0</v>
      </c>
      <c r="K925" s="43"/>
      <c r="L925" s="44">
        <v>46508.0</v>
      </c>
      <c r="M925" s="42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 ht="15.75" customHeight="1">
      <c r="A926" s="7"/>
      <c r="B926" s="7"/>
      <c r="C926" s="7"/>
      <c r="D926" s="7" t="str">
        <f>MID('Sectorizacion Racks'!$B926,2,3)</f>
        <v/>
      </c>
      <c r="E926" s="7" t="str">
        <f>+CONCATENATE('Sectorizacion Racks'!$C926,'Sectorizacion Racks'!$D926)</f>
        <v/>
      </c>
      <c r="F926" s="7" t="s">
        <v>8748</v>
      </c>
      <c r="G926" s="37">
        <v>81160.0</v>
      </c>
      <c r="H926" s="7" t="str">
        <f>IFERROR(VLOOKUP(G926,'Consulta Stock'!$E$2:$G$5087,3,0),"")</f>
        <v>GALLETAS</v>
      </c>
      <c r="I926" s="7" t="str">
        <f>IFERROR(VLOOKUP('Sectorizacion Racks'!$G926,'Consulta Stock'!$E$2:$F$5447,2,FALSE),"")</f>
        <v>Galleta chip KUKY Clasica 30 x 120 GRM</v>
      </c>
      <c r="J926" s="37">
        <v>68.0</v>
      </c>
      <c r="K926" s="37"/>
      <c r="L926" s="41">
        <v>46508.0</v>
      </c>
      <c r="M926" s="7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 ht="15.75" customHeight="1">
      <c r="A927" s="42"/>
      <c r="B927" s="42"/>
      <c r="C927" s="42"/>
      <c r="D927" s="42" t="str">
        <f>MID('Sectorizacion Racks'!$B927,2,3)</f>
        <v/>
      </c>
      <c r="E927" s="42" t="str">
        <f>+CONCATENATE('Sectorizacion Racks'!$C927,'Sectorizacion Racks'!$D927)</f>
        <v/>
      </c>
      <c r="F927" s="42" t="s">
        <v>8748</v>
      </c>
      <c r="G927" s="43">
        <v>81160.0</v>
      </c>
      <c r="H927" s="42" t="str">
        <f>IFERROR(VLOOKUP(G927,'Consulta Stock'!$E$2:$G$5087,3,0),"")</f>
        <v>GALLETAS</v>
      </c>
      <c r="I927" s="42" t="str">
        <f>IFERROR(VLOOKUP('Sectorizacion Racks'!$G927,'Consulta Stock'!$E$2:$F$5447,2,FALSE),"")</f>
        <v>Galleta chip KUKY Clasica 30 x 120 GRM</v>
      </c>
      <c r="J927" s="43">
        <v>68.0</v>
      </c>
      <c r="K927" s="43"/>
      <c r="L927" s="44">
        <v>46508.0</v>
      </c>
      <c r="M927" s="42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 ht="15.75" customHeight="1">
      <c r="A928" s="7"/>
      <c r="B928" s="7"/>
      <c r="C928" s="7"/>
      <c r="D928" s="7" t="str">
        <f>MID('Sectorizacion Racks'!$B928,2,3)</f>
        <v/>
      </c>
      <c r="E928" s="7" t="str">
        <f>+CONCATENATE('Sectorizacion Racks'!$C928,'Sectorizacion Racks'!$D928)</f>
        <v/>
      </c>
      <c r="F928" s="7" t="s">
        <v>8748</v>
      </c>
      <c r="G928" s="37">
        <v>81160.0</v>
      </c>
      <c r="H928" s="7" t="str">
        <f>IFERROR(VLOOKUP(G928,'Consulta Stock'!$E$2:$G$5087,3,0),"")</f>
        <v>GALLETAS</v>
      </c>
      <c r="I928" s="7" t="str">
        <f>IFERROR(VLOOKUP('Sectorizacion Racks'!$G928,'Consulta Stock'!$E$2:$F$5447,2,FALSE),"")</f>
        <v>Galleta chip KUKY Clasica 30 x 120 GRM</v>
      </c>
      <c r="J928" s="37">
        <v>68.0</v>
      </c>
      <c r="K928" s="37"/>
      <c r="L928" s="41">
        <v>46508.0</v>
      </c>
      <c r="M928" s="7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 ht="15.75" customHeight="1">
      <c r="A929" s="42"/>
      <c r="B929" s="42"/>
      <c r="C929" s="42"/>
      <c r="D929" s="42" t="str">
        <f>MID('Sectorizacion Racks'!$B929,2,3)</f>
        <v/>
      </c>
      <c r="E929" s="42" t="str">
        <f>+CONCATENATE('Sectorizacion Racks'!$C929,'Sectorizacion Racks'!$D929)</f>
        <v/>
      </c>
      <c r="F929" s="42" t="s">
        <v>8748</v>
      </c>
      <c r="G929" s="43">
        <v>81160.0</v>
      </c>
      <c r="H929" s="42" t="str">
        <f>IFERROR(VLOOKUP(G929,'Consulta Stock'!$E$2:$G$5087,3,0),"")</f>
        <v>GALLETAS</v>
      </c>
      <c r="I929" s="42" t="str">
        <f>IFERROR(VLOOKUP('Sectorizacion Racks'!$G929,'Consulta Stock'!$E$2:$F$5447,2,FALSE),"")</f>
        <v>Galleta chip KUKY Clasica 30 x 120 GRM</v>
      </c>
      <c r="J929" s="43">
        <v>68.0</v>
      </c>
      <c r="K929" s="43"/>
      <c r="L929" s="44">
        <v>46508.0</v>
      </c>
      <c r="M929" s="42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 ht="15.75" customHeight="1">
      <c r="A930" s="7"/>
      <c r="B930" s="7"/>
      <c r="C930" s="7"/>
      <c r="D930" s="7" t="str">
        <f>MID('Sectorizacion Racks'!$B930,2,3)</f>
        <v/>
      </c>
      <c r="E930" s="7" t="str">
        <f>+CONCATENATE('Sectorizacion Racks'!$C930,'Sectorizacion Racks'!$D930)</f>
        <v/>
      </c>
      <c r="F930" s="7" t="s">
        <v>8748</v>
      </c>
      <c r="G930" s="37">
        <v>81160.0</v>
      </c>
      <c r="H930" s="7" t="str">
        <f>IFERROR(VLOOKUP(G930,'Consulta Stock'!$E$2:$G$5087,3,0),"")</f>
        <v>GALLETAS</v>
      </c>
      <c r="I930" s="7" t="str">
        <f>IFERROR(VLOOKUP('Sectorizacion Racks'!$G930,'Consulta Stock'!$E$2:$F$5447,2,FALSE),"")</f>
        <v>Galleta chip KUKY Clasica 30 x 120 GRM</v>
      </c>
      <c r="J930" s="37">
        <v>68.0</v>
      </c>
      <c r="K930" s="37"/>
      <c r="L930" s="41">
        <v>46508.0</v>
      </c>
      <c r="M930" s="7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 ht="15.75" customHeight="1">
      <c r="A931" s="42"/>
      <c r="B931" s="42"/>
      <c r="C931" s="42"/>
      <c r="D931" s="42" t="str">
        <f>MID('Sectorizacion Racks'!$B931,2,3)</f>
        <v/>
      </c>
      <c r="E931" s="42" t="str">
        <f>+CONCATENATE('Sectorizacion Racks'!$C931,'Sectorizacion Racks'!$D931)</f>
        <v/>
      </c>
      <c r="F931" s="42" t="s">
        <v>8748</v>
      </c>
      <c r="G931" s="43">
        <v>81160.0</v>
      </c>
      <c r="H931" s="42" t="str">
        <f>IFERROR(VLOOKUP(G931,'Consulta Stock'!$E$2:$G$5087,3,0),"")</f>
        <v>GALLETAS</v>
      </c>
      <c r="I931" s="42" t="str">
        <f>IFERROR(VLOOKUP('Sectorizacion Racks'!$G931,'Consulta Stock'!$E$2:$F$5447,2,FALSE),"")</f>
        <v>Galleta chip KUKY Clasica 30 x 120 GRM</v>
      </c>
      <c r="J931" s="43">
        <v>68.0</v>
      </c>
      <c r="K931" s="43"/>
      <c r="L931" s="44">
        <v>46508.0</v>
      </c>
      <c r="M931" s="42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 ht="15.75" customHeight="1">
      <c r="A932" s="7"/>
      <c r="B932" s="7"/>
      <c r="C932" s="7"/>
      <c r="D932" s="7" t="str">
        <f>MID('Sectorizacion Racks'!$B932,2,3)</f>
        <v/>
      </c>
      <c r="E932" s="7" t="str">
        <f>+CONCATENATE('Sectorizacion Racks'!$C932,'Sectorizacion Racks'!$D932)</f>
        <v/>
      </c>
      <c r="F932" s="7" t="s">
        <v>8748</v>
      </c>
      <c r="G932" s="37">
        <v>81160.0</v>
      </c>
      <c r="H932" s="7" t="str">
        <f>IFERROR(VLOOKUP(G932,'Consulta Stock'!$E$2:$G$5087,3,0),"")</f>
        <v>GALLETAS</v>
      </c>
      <c r="I932" s="7" t="str">
        <f>IFERROR(VLOOKUP('Sectorizacion Racks'!$G932,'Consulta Stock'!$E$2:$F$5447,2,FALSE),"")</f>
        <v>Galleta chip KUKY Clasica 30 x 120 GRM</v>
      </c>
      <c r="J932" s="37">
        <v>68.0</v>
      </c>
      <c r="K932" s="37"/>
      <c r="L932" s="41">
        <v>46508.0</v>
      </c>
      <c r="M932" s="7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 ht="15.75" customHeight="1">
      <c r="A933" s="42"/>
      <c r="B933" s="42"/>
      <c r="C933" s="42"/>
      <c r="D933" s="42" t="str">
        <f>MID('Sectorizacion Racks'!$B933,2,3)</f>
        <v/>
      </c>
      <c r="E933" s="42" t="str">
        <f>+CONCATENATE('Sectorizacion Racks'!$C933,'Sectorizacion Racks'!$D933)</f>
        <v/>
      </c>
      <c r="F933" s="42" t="s">
        <v>8748</v>
      </c>
      <c r="G933" s="43">
        <v>81160.0</v>
      </c>
      <c r="H933" s="42" t="str">
        <f>IFERROR(VLOOKUP(G933,'Consulta Stock'!$E$2:$G$5087,3,0),"")</f>
        <v>GALLETAS</v>
      </c>
      <c r="I933" s="42" t="str">
        <f>IFERROR(VLOOKUP('Sectorizacion Racks'!$G933,'Consulta Stock'!$E$2:$F$5447,2,FALSE),"")</f>
        <v>Galleta chip KUKY Clasica 30 x 120 GRM</v>
      </c>
      <c r="J933" s="43">
        <v>68.0</v>
      </c>
      <c r="K933" s="43"/>
      <c r="L933" s="44">
        <v>46508.0</v>
      </c>
      <c r="M933" s="42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 ht="15.75" customHeight="1">
      <c r="A934" s="7"/>
      <c r="B934" s="7"/>
      <c r="C934" s="7"/>
      <c r="D934" s="7" t="str">
        <f>MID('Sectorizacion Racks'!$B934,2,3)</f>
        <v/>
      </c>
      <c r="E934" s="7" t="str">
        <f>+CONCATENATE('Sectorizacion Racks'!$C934,'Sectorizacion Racks'!$D934)</f>
        <v/>
      </c>
      <c r="F934" s="7" t="s">
        <v>8748</v>
      </c>
      <c r="G934" s="37">
        <v>81160.0</v>
      </c>
      <c r="H934" s="7" t="str">
        <f>IFERROR(VLOOKUP(G934,'Consulta Stock'!$E$2:$G$5087,3,0),"")</f>
        <v>GALLETAS</v>
      </c>
      <c r="I934" s="7" t="str">
        <f>IFERROR(VLOOKUP('Sectorizacion Racks'!$G934,'Consulta Stock'!$E$2:$F$5447,2,FALSE),"")</f>
        <v>Galleta chip KUKY Clasica 30 x 120 GRM</v>
      </c>
      <c r="J934" s="37">
        <v>68.0</v>
      </c>
      <c r="K934" s="37"/>
      <c r="L934" s="41">
        <v>46508.0</v>
      </c>
      <c r="M934" s="7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 ht="15.75" customHeight="1">
      <c r="A935" s="42"/>
      <c r="B935" s="42"/>
      <c r="C935" s="42"/>
      <c r="D935" s="42"/>
      <c r="E935" s="42"/>
      <c r="F935" s="42" t="s">
        <v>8748</v>
      </c>
      <c r="G935" s="43">
        <v>81160.0</v>
      </c>
      <c r="H935" s="42" t="str">
        <f>IFERROR(VLOOKUP(G935,'Consulta Stock'!$E$2:$G$5087,3,0),"")</f>
        <v>GALLETAS</v>
      </c>
      <c r="I935" s="42" t="str">
        <f>IFERROR(VLOOKUP('Sectorizacion Racks'!$G935,'Consulta Stock'!$E$2:$F$5447,2,FALSE),"")</f>
        <v>Galleta chip KUKY Clasica 30 x 120 GRM</v>
      </c>
      <c r="J935" s="43">
        <v>68.0</v>
      </c>
      <c r="K935" s="43"/>
      <c r="L935" s="44">
        <v>46447.0</v>
      </c>
      <c r="M935" s="42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 ht="15.75" customHeight="1">
      <c r="A936" s="7"/>
      <c r="B936" s="7"/>
      <c r="C936" s="7"/>
      <c r="D936" s="7"/>
      <c r="E936" s="7"/>
      <c r="F936" s="7" t="s">
        <v>8748</v>
      </c>
      <c r="G936" s="37"/>
      <c r="H936" s="7" t="str">
        <f>IFERROR(VLOOKUP(G936,'Consulta Stock'!$E$2:$G$5087,3,0),"")</f>
        <v/>
      </c>
      <c r="I936" s="7" t="str">
        <f>IFERROR(VLOOKUP('Sectorizacion Racks'!$G936,'Consulta Stock'!$E$2:$F$5447,2,FALSE),"")</f>
        <v/>
      </c>
      <c r="J936" s="37"/>
      <c r="K936" s="37"/>
      <c r="L936" s="41"/>
      <c r="M936" s="7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 ht="15.75" customHeight="1">
      <c r="A937" s="42"/>
      <c r="B937" s="42"/>
      <c r="C937" s="42"/>
      <c r="D937" s="42" t="str">
        <f>MID('Sectorizacion Racks'!$B937,2,3)</f>
        <v/>
      </c>
      <c r="E937" s="42" t="str">
        <f>+CONCATENATE('Sectorizacion Racks'!$C937,'Sectorizacion Racks'!$D937)</f>
        <v/>
      </c>
      <c r="F937" s="42" t="s">
        <v>9019</v>
      </c>
      <c r="G937" s="43">
        <v>36760.0</v>
      </c>
      <c r="H937" s="42" t="str">
        <f>IFERROR(VLOOKUP(G937,'Consulta Stock'!$E$2:$G$5087,3,0),"")</f>
        <v>GALLETAS</v>
      </c>
      <c r="I937" s="42" t="str">
        <f>IFERROR(VLOOKUP('Sectorizacion Racks'!$G937,'Consulta Stock'!$E$2:$F$5447,2,FALSE),"")</f>
        <v>TRITON Regular Vainilla 30x116g CL 30x116g</v>
      </c>
      <c r="J937" s="43">
        <v>100.0</v>
      </c>
      <c r="K937" s="43"/>
      <c r="L937" s="44">
        <v>46508.0</v>
      </c>
      <c r="M937" s="42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 ht="15.75" customHeight="1">
      <c r="A938" s="7"/>
      <c r="B938" s="7"/>
      <c r="C938" s="7"/>
      <c r="D938" s="7" t="str">
        <f>MID('Sectorizacion Racks'!$B938,2,3)</f>
        <v/>
      </c>
      <c r="E938" s="7" t="str">
        <f>+CONCATENATE('Sectorizacion Racks'!$C938,'Sectorizacion Racks'!$D938)</f>
        <v/>
      </c>
      <c r="F938" s="7" t="s">
        <v>9019</v>
      </c>
      <c r="G938" s="37">
        <v>36760.0</v>
      </c>
      <c r="H938" s="7" t="str">
        <f>IFERROR(VLOOKUP(G938,'Consulta Stock'!$E$2:$G$5087,3,0),"")</f>
        <v>GALLETAS</v>
      </c>
      <c r="I938" s="7" t="str">
        <f>IFERROR(VLOOKUP('Sectorizacion Racks'!$G938,'Consulta Stock'!$E$2:$F$5447,2,FALSE),"")</f>
        <v>TRITON Regular Vainilla 30x116g CL 30x116g</v>
      </c>
      <c r="J938" s="37">
        <v>100.0</v>
      </c>
      <c r="K938" s="37"/>
      <c r="L938" s="41">
        <v>46508.0</v>
      </c>
      <c r="M938" s="7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 ht="15.75" customHeight="1">
      <c r="A939" s="42"/>
      <c r="B939" s="42"/>
      <c r="C939" s="42"/>
      <c r="D939" s="42" t="str">
        <f>MID('Sectorizacion Racks'!$B939,2,3)</f>
        <v/>
      </c>
      <c r="E939" s="42" t="str">
        <f>+CONCATENATE('Sectorizacion Racks'!$C939,'Sectorizacion Racks'!$D939)</f>
        <v/>
      </c>
      <c r="F939" s="42" t="s">
        <v>9019</v>
      </c>
      <c r="G939" s="43">
        <v>36760.0</v>
      </c>
      <c r="H939" s="42" t="str">
        <f>IFERROR(VLOOKUP(G939,'Consulta Stock'!$E$2:$G$5087,3,0),"")</f>
        <v>GALLETAS</v>
      </c>
      <c r="I939" s="42" t="str">
        <f>IFERROR(VLOOKUP('Sectorizacion Racks'!$G939,'Consulta Stock'!$E$2:$F$5447,2,FALSE),"")</f>
        <v>TRITON Regular Vainilla 30x116g CL 30x116g</v>
      </c>
      <c r="J939" s="43">
        <v>100.0</v>
      </c>
      <c r="K939" s="43"/>
      <c r="L939" s="44">
        <v>46508.0</v>
      </c>
      <c r="M939" s="42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 ht="15.75" customHeight="1">
      <c r="A940" s="7"/>
      <c r="B940" s="7"/>
      <c r="C940" s="7"/>
      <c r="D940" s="7" t="str">
        <f>MID('Sectorizacion Racks'!$B940,2,3)</f>
        <v/>
      </c>
      <c r="E940" s="7" t="str">
        <f>+CONCATENATE('Sectorizacion Racks'!$C940,'Sectorizacion Racks'!$D940)</f>
        <v/>
      </c>
      <c r="F940" s="7" t="s">
        <v>9019</v>
      </c>
      <c r="G940" s="37">
        <v>36760.0</v>
      </c>
      <c r="H940" s="7" t="str">
        <f>IFERROR(VLOOKUP(G940,'Consulta Stock'!$E$2:$G$5087,3,0),"")</f>
        <v>GALLETAS</v>
      </c>
      <c r="I940" s="7" t="str">
        <f>IFERROR(VLOOKUP('Sectorizacion Racks'!$G940,'Consulta Stock'!$E$2:$F$5447,2,FALSE),"")</f>
        <v>TRITON Regular Vainilla 30x116g CL 30x116g</v>
      </c>
      <c r="J940" s="37">
        <v>100.0</v>
      </c>
      <c r="K940" s="37"/>
      <c r="L940" s="41">
        <v>46508.0</v>
      </c>
      <c r="M940" s="7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 ht="15.75" customHeight="1">
      <c r="A941" s="42"/>
      <c r="B941" s="42"/>
      <c r="C941" s="42"/>
      <c r="D941" s="42" t="str">
        <f>MID('Sectorizacion Racks'!$B941,2,3)</f>
        <v/>
      </c>
      <c r="E941" s="42" t="str">
        <f>+CONCATENATE('Sectorizacion Racks'!$C941,'Sectorizacion Racks'!$D941)</f>
        <v/>
      </c>
      <c r="F941" s="42" t="s">
        <v>9019</v>
      </c>
      <c r="G941" s="43">
        <v>36760.0</v>
      </c>
      <c r="H941" s="42" t="str">
        <f>IFERROR(VLOOKUP(G941,'Consulta Stock'!$E$2:$G$5087,3,0),"")</f>
        <v>GALLETAS</v>
      </c>
      <c r="I941" s="42" t="str">
        <f>IFERROR(VLOOKUP('Sectorizacion Racks'!$G941,'Consulta Stock'!$E$2:$F$5447,2,FALSE),"")</f>
        <v>TRITON Regular Vainilla 30x116g CL 30x116g</v>
      </c>
      <c r="J941" s="43">
        <v>100.0</v>
      </c>
      <c r="K941" s="43"/>
      <c r="L941" s="44">
        <v>46508.0</v>
      </c>
      <c r="M941" s="42"/>
      <c r="N941" s="30"/>
      <c r="O941" s="30"/>
      <c r="P941" s="85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 ht="15.75" customHeight="1">
      <c r="A942" s="7"/>
      <c r="B942" s="7"/>
      <c r="C942" s="7"/>
      <c r="D942" s="7" t="str">
        <f>MID('Sectorizacion Racks'!$B942,2,3)</f>
        <v/>
      </c>
      <c r="E942" s="7" t="str">
        <f>+CONCATENATE('Sectorizacion Racks'!$C942,'Sectorizacion Racks'!$D942)</f>
        <v/>
      </c>
      <c r="F942" s="7" t="s">
        <v>9019</v>
      </c>
      <c r="G942" s="37">
        <v>36760.0</v>
      </c>
      <c r="H942" s="7" t="str">
        <f>IFERROR(VLOOKUP(G942,'Consulta Stock'!$E$2:$G$5087,3,0),"")</f>
        <v>GALLETAS</v>
      </c>
      <c r="I942" s="7" t="str">
        <f>IFERROR(VLOOKUP('Sectorizacion Racks'!$G942,'Consulta Stock'!$E$2:$F$5447,2,FALSE),"")</f>
        <v>TRITON Regular Vainilla 30x116g CL 30x116g</v>
      </c>
      <c r="J942" s="37">
        <v>100.0</v>
      </c>
      <c r="K942" s="37"/>
      <c r="L942" s="41">
        <v>46508.0</v>
      </c>
      <c r="M942" s="7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 ht="15.75" customHeight="1">
      <c r="A943" s="42"/>
      <c r="B943" s="42"/>
      <c r="C943" s="42"/>
      <c r="D943" s="42" t="str">
        <f>MID('Sectorizacion Racks'!$B943,2,3)</f>
        <v/>
      </c>
      <c r="E943" s="42" t="str">
        <f>+CONCATENATE('Sectorizacion Racks'!$C943,'Sectorizacion Racks'!$D943)</f>
        <v/>
      </c>
      <c r="F943" s="42" t="s">
        <v>9019</v>
      </c>
      <c r="G943" s="43">
        <v>36760.0</v>
      </c>
      <c r="H943" s="42" t="str">
        <f>IFERROR(VLOOKUP(G943,'Consulta Stock'!$E$2:$G$5087,3,0),"")</f>
        <v>GALLETAS</v>
      </c>
      <c r="I943" s="42" t="str">
        <f>IFERROR(VLOOKUP('Sectorizacion Racks'!$G943,'Consulta Stock'!$E$2:$F$5447,2,FALSE),"")</f>
        <v>TRITON Regular Vainilla 30x116g CL 30x116g</v>
      </c>
      <c r="J943" s="43">
        <v>100.0</v>
      </c>
      <c r="K943" s="43"/>
      <c r="L943" s="44">
        <v>46508.0</v>
      </c>
      <c r="M943" s="42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 ht="15.75" customHeight="1">
      <c r="A944" s="7"/>
      <c r="B944" s="7"/>
      <c r="C944" s="7"/>
      <c r="D944" s="7" t="str">
        <f>MID('Sectorizacion Racks'!$B944,2,3)</f>
        <v/>
      </c>
      <c r="E944" s="7" t="str">
        <f>+CONCATENATE('Sectorizacion Racks'!$C944,'Sectorizacion Racks'!$D944)</f>
        <v/>
      </c>
      <c r="F944" s="7" t="s">
        <v>9019</v>
      </c>
      <c r="G944" s="37">
        <v>36760.0</v>
      </c>
      <c r="H944" s="7" t="str">
        <f>IFERROR(VLOOKUP(G944,'Consulta Stock'!$E$2:$G$5087,3,0),"")</f>
        <v>GALLETAS</v>
      </c>
      <c r="I944" s="7" t="str">
        <f>IFERROR(VLOOKUP('Sectorizacion Racks'!$G944,'Consulta Stock'!$E$2:$F$5447,2,FALSE),"")</f>
        <v>TRITON Regular Vainilla 30x116g CL 30x116g</v>
      </c>
      <c r="J944" s="37">
        <v>100.0</v>
      </c>
      <c r="K944" s="37"/>
      <c r="L944" s="41">
        <v>46508.0</v>
      </c>
      <c r="M944" s="7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 ht="15.75" customHeight="1">
      <c r="A945" s="42"/>
      <c r="B945" s="42"/>
      <c r="C945" s="42"/>
      <c r="D945" s="42" t="str">
        <f>MID('Sectorizacion Racks'!$B945,2,3)</f>
        <v/>
      </c>
      <c r="E945" s="42" t="str">
        <f>+CONCATENATE('Sectorizacion Racks'!$C945,'Sectorizacion Racks'!$D945)</f>
        <v/>
      </c>
      <c r="F945" s="42" t="s">
        <v>9019</v>
      </c>
      <c r="G945" s="43">
        <v>36760.0</v>
      </c>
      <c r="H945" s="42" t="str">
        <f>IFERROR(VLOOKUP(G945,'Consulta Stock'!$E$2:$G$5087,3,0),"")</f>
        <v>GALLETAS</v>
      </c>
      <c r="I945" s="42" t="str">
        <f>IFERROR(VLOOKUP('Sectorizacion Racks'!$G945,'Consulta Stock'!$E$2:$F$5447,2,FALSE),"")</f>
        <v>TRITON Regular Vainilla 30x116g CL 30x116g</v>
      </c>
      <c r="J945" s="43">
        <v>100.0</v>
      </c>
      <c r="K945" s="43"/>
      <c r="L945" s="44">
        <v>46508.0</v>
      </c>
      <c r="M945" s="42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 ht="15.75" customHeight="1">
      <c r="A946" s="7"/>
      <c r="B946" s="7"/>
      <c r="C946" s="7"/>
      <c r="D946" s="7" t="str">
        <f>MID('Sectorizacion Racks'!$B946,2,3)</f>
        <v/>
      </c>
      <c r="E946" s="7" t="str">
        <f>+CONCATENATE('Sectorizacion Racks'!$C946,'Sectorizacion Racks'!$D946)</f>
        <v/>
      </c>
      <c r="F946" s="7" t="s">
        <v>9019</v>
      </c>
      <c r="G946" s="37">
        <v>36760.0</v>
      </c>
      <c r="H946" s="7" t="str">
        <f>IFERROR(VLOOKUP(G946,'Consulta Stock'!$E$2:$G$5087,3,0),"")</f>
        <v>GALLETAS</v>
      </c>
      <c r="I946" s="7" t="str">
        <f>IFERROR(VLOOKUP('Sectorizacion Racks'!$G946,'Consulta Stock'!$E$2:$F$5447,2,FALSE),"")</f>
        <v>TRITON Regular Vainilla 30x116g CL 30x116g</v>
      </c>
      <c r="J946" s="37">
        <v>100.0</v>
      </c>
      <c r="K946" s="37"/>
      <c r="L946" s="41">
        <v>46508.0</v>
      </c>
      <c r="M946" s="7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 ht="15.75" customHeight="1">
      <c r="A947" s="42"/>
      <c r="B947" s="42"/>
      <c r="C947" s="42"/>
      <c r="D947" s="42" t="str">
        <f>MID('Sectorizacion Racks'!$B947,2,3)</f>
        <v/>
      </c>
      <c r="E947" s="42" t="str">
        <f>+CONCATENATE('Sectorizacion Racks'!$C947,'Sectorizacion Racks'!$D947)</f>
        <v/>
      </c>
      <c r="F947" s="42" t="s">
        <v>9019</v>
      </c>
      <c r="G947" s="43">
        <v>36760.0</v>
      </c>
      <c r="H947" s="42" t="str">
        <f>IFERROR(VLOOKUP(G947,'Consulta Stock'!$E$2:$G$5087,3,0),"")</f>
        <v>GALLETAS</v>
      </c>
      <c r="I947" s="42" t="str">
        <f>IFERROR(VLOOKUP('Sectorizacion Racks'!$G947,'Consulta Stock'!$E$2:$F$5447,2,FALSE),"")</f>
        <v>TRITON Regular Vainilla 30x116g CL 30x116g</v>
      </c>
      <c r="J947" s="43">
        <v>100.0</v>
      </c>
      <c r="K947" s="43"/>
      <c r="L947" s="44">
        <v>46508.0</v>
      </c>
      <c r="M947" s="42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 ht="15.75" customHeight="1">
      <c r="A948" s="7"/>
      <c r="B948" s="7"/>
      <c r="C948" s="7"/>
      <c r="D948" s="7" t="str">
        <f>MID('Sectorizacion Racks'!$B948,2,3)</f>
        <v/>
      </c>
      <c r="E948" s="7" t="str">
        <f>+CONCATENATE('Sectorizacion Racks'!$C948,'Sectorizacion Racks'!$D948)</f>
        <v/>
      </c>
      <c r="F948" s="7" t="s">
        <v>9019</v>
      </c>
      <c r="G948" s="37">
        <v>36760.0</v>
      </c>
      <c r="H948" s="7" t="str">
        <f>IFERROR(VLOOKUP(G948,'Consulta Stock'!$E$2:$G$5087,3,0),"")</f>
        <v>GALLETAS</v>
      </c>
      <c r="I948" s="7" t="str">
        <f>IFERROR(VLOOKUP('Sectorizacion Racks'!$G948,'Consulta Stock'!$E$2:$F$5447,2,FALSE),"")</f>
        <v>TRITON Regular Vainilla 30x116g CL 30x116g</v>
      </c>
      <c r="J948" s="37">
        <v>100.0</v>
      </c>
      <c r="K948" s="37"/>
      <c r="L948" s="41">
        <v>46508.0</v>
      </c>
      <c r="M948" s="7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 ht="15.75" customHeight="1">
      <c r="A949" s="42"/>
      <c r="B949" s="42"/>
      <c r="C949" s="42"/>
      <c r="D949" s="42" t="str">
        <f>MID('Sectorizacion Racks'!$B949,2,3)</f>
        <v/>
      </c>
      <c r="E949" s="42" t="str">
        <f>+CONCATENATE('Sectorizacion Racks'!$C949,'Sectorizacion Racks'!$D949)</f>
        <v/>
      </c>
      <c r="F949" s="42" t="s">
        <v>9019</v>
      </c>
      <c r="G949" s="43">
        <v>36760.0</v>
      </c>
      <c r="H949" s="42" t="str">
        <f>IFERROR(VLOOKUP(G949,'Consulta Stock'!$E$2:$G$5087,3,0),"")</f>
        <v>GALLETAS</v>
      </c>
      <c r="I949" s="42" t="str">
        <f>IFERROR(VLOOKUP('Sectorizacion Racks'!$G949,'Consulta Stock'!$E$2:$F$5447,2,FALSE),"")</f>
        <v>TRITON Regular Vainilla 30x116g CL 30x116g</v>
      </c>
      <c r="J949" s="43">
        <v>100.0</v>
      </c>
      <c r="K949" s="43"/>
      <c r="L949" s="44">
        <v>46508.0</v>
      </c>
      <c r="M949" s="42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 ht="15.75" customHeight="1">
      <c r="A950" s="7"/>
      <c r="B950" s="7"/>
      <c r="C950" s="7"/>
      <c r="D950" s="7" t="str">
        <f>MID('Sectorizacion Racks'!$B950,2,3)</f>
        <v/>
      </c>
      <c r="E950" s="7" t="str">
        <f>+CONCATENATE('Sectorizacion Racks'!$C950,'Sectorizacion Racks'!$D950)</f>
        <v/>
      </c>
      <c r="F950" s="7" t="s">
        <v>9019</v>
      </c>
      <c r="G950" s="37">
        <v>36760.0</v>
      </c>
      <c r="H950" s="7" t="str">
        <f>IFERROR(VLOOKUP(G950,'Consulta Stock'!$E$2:$G$5087,3,0),"")</f>
        <v>GALLETAS</v>
      </c>
      <c r="I950" s="7" t="str">
        <f>IFERROR(VLOOKUP('Sectorizacion Racks'!$G950,'Consulta Stock'!$E$2:$F$5447,2,FALSE),"")</f>
        <v>TRITON Regular Vainilla 30x116g CL 30x116g</v>
      </c>
      <c r="J950" s="37">
        <v>100.0</v>
      </c>
      <c r="K950" s="37"/>
      <c r="L950" s="41">
        <v>46508.0</v>
      </c>
      <c r="M950" s="7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 ht="15.75" customHeight="1">
      <c r="A951" s="42"/>
      <c r="B951" s="42"/>
      <c r="C951" s="42"/>
      <c r="D951" s="42"/>
      <c r="E951" s="42"/>
      <c r="F951" s="42" t="s">
        <v>9019</v>
      </c>
      <c r="G951" s="43">
        <v>36760.0</v>
      </c>
      <c r="H951" s="42" t="str">
        <f>IFERROR(VLOOKUP(G951,'Consulta Stock'!$E$2:$G$5087,3,0),"")</f>
        <v>GALLETAS</v>
      </c>
      <c r="I951" s="42" t="str">
        <f>IFERROR(VLOOKUP('Sectorizacion Racks'!$G951,'Consulta Stock'!$E$2:$F$5447,2,FALSE),"")</f>
        <v>TRITON Regular Vainilla 30x116g CL 30x116g</v>
      </c>
      <c r="J951" s="43">
        <v>100.0</v>
      </c>
      <c r="K951" s="43"/>
      <c r="L951" s="44">
        <v>46508.0</v>
      </c>
      <c r="M951" s="42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 ht="15.75" customHeight="1">
      <c r="A952" s="7"/>
      <c r="B952" s="7"/>
      <c r="C952" s="7"/>
      <c r="D952" s="7"/>
      <c r="E952" s="7"/>
      <c r="F952" s="7" t="s">
        <v>9019</v>
      </c>
      <c r="G952" s="37">
        <v>36760.0</v>
      </c>
      <c r="H952" s="7" t="str">
        <f>IFERROR(VLOOKUP(G952,'Consulta Stock'!$E$2:$G$5087,3,0),"")</f>
        <v>GALLETAS</v>
      </c>
      <c r="I952" s="7" t="str">
        <f>IFERROR(VLOOKUP('Sectorizacion Racks'!$G952,'Consulta Stock'!$E$2:$F$5447,2,FALSE),"")</f>
        <v>TRITON Regular Vainilla 30x116g CL 30x116g</v>
      </c>
      <c r="J952" s="37">
        <v>100.0</v>
      </c>
      <c r="K952" s="37"/>
      <c r="L952" s="41">
        <v>46508.0</v>
      </c>
      <c r="M952" s="7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 ht="15.75" customHeight="1">
      <c r="A953" s="42"/>
      <c r="B953" s="42"/>
      <c r="C953" s="42"/>
      <c r="D953" s="42" t="str">
        <f>MID('Sectorizacion Racks'!$B953,2,3)</f>
        <v/>
      </c>
      <c r="E953" s="42" t="str">
        <f>+CONCATENATE('Sectorizacion Racks'!$C953,'Sectorizacion Racks'!$D953)</f>
        <v/>
      </c>
      <c r="F953" s="42" t="s">
        <v>9253</v>
      </c>
      <c r="G953" s="43">
        <v>38850.0</v>
      </c>
      <c r="H953" s="42" t="str">
        <f>IFERROR(VLOOKUP(G953,'Consulta Stock'!$E$2:$G$5087,3,0),"")</f>
        <v>CAFES</v>
      </c>
      <c r="I953" s="42" t="str">
        <f>IFERROR(VLOOKUP('Sectorizacion Racks'!$G953,'Consulta Stock'!$E$2:$F$5447,2,FALSE),"")</f>
        <v>Cafe NESCAFE Tradicion tarro 24x50g</v>
      </c>
      <c r="J953" s="43">
        <v>98.0</v>
      </c>
      <c r="K953" s="43"/>
      <c r="L953" s="44">
        <v>46844.0</v>
      </c>
      <c r="M953" s="42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 ht="15.75" customHeight="1">
      <c r="A954" s="7"/>
      <c r="B954" s="7"/>
      <c r="C954" s="7"/>
      <c r="D954" s="7" t="str">
        <f>MID('Sectorizacion Racks'!$B954,2,3)</f>
        <v/>
      </c>
      <c r="E954" s="7" t="str">
        <f>+CONCATENATE('Sectorizacion Racks'!$C954,'Sectorizacion Racks'!$D954)</f>
        <v/>
      </c>
      <c r="F954" s="7" t="s">
        <v>9253</v>
      </c>
      <c r="G954" s="37">
        <v>38850.0</v>
      </c>
      <c r="H954" s="7" t="str">
        <f>IFERROR(VLOOKUP(G954,'Consulta Stock'!$E$2:$G$5087,3,0),"")</f>
        <v>CAFES</v>
      </c>
      <c r="I954" s="7" t="str">
        <f>IFERROR(VLOOKUP('Sectorizacion Racks'!$G954,'Consulta Stock'!$E$2:$F$5447,2,FALSE),"")</f>
        <v>Cafe NESCAFE Tradicion tarro 24x50g</v>
      </c>
      <c r="J954" s="37">
        <v>98.0</v>
      </c>
      <c r="K954" s="37"/>
      <c r="L954" s="41">
        <v>46844.0</v>
      </c>
      <c r="M954" s="7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 ht="15.75" customHeight="1">
      <c r="A955" s="42"/>
      <c r="B955" s="42"/>
      <c r="C955" s="42"/>
      <c r="D955" s="42" t="str">
        <f>MID('Sectorizacion Racks'!$B955,2,3)</f>
        <v/>
      </c>
      <c r="E955" s="42" t="str">
        <f>+CONCATENATE('Sectorizacion Racks'!$C955,'Sectorizacion Racks'!$D955)</f>
        <v/>
      </c>
      <c r="F955" s="42" t="s">
        <v>9253</v>
      </c>
      <c r="G955" s="43">
        <v>38850.0</v>
      </c>
      <c r="H955" s="42" t="str">
        <f>IFERROR(VLOOKUP(G955,'Consulta Stock'!$E$2:$G$5087,3,0),"")</f>
        <v>CAFES</v>
      </c>
      <c r="I955" s="42" t="str">
        <f>IFERROR(VLOOKUP('Sectorizacion Racks'!$G955,'Consulta Stock'!$E$2:$F$5447,2,FALSE),"")</f>
        <v>Cafe NESCAFE Tradicion tarro 24x50g</v>
      </c>
      <c r="J955" s="43">
        <v>98.0</v>
      </c>
      <c r="K955" s="43"/>
      <c r="L955" s="44">
        <v>46844.0</v>
      </c>
      <c r="M955" s="42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 ht="15.75" customHeight="1">
      <c r="A956" s="7"/>
      <c r="B956" s="7"/>
      <c r="C956" s="7"/>
      <c r="D956" s="7" t="str">
        <f>MID('Sectorizacion Racks'!$B956,2,3)</f>
        <v/>
      </c>
      <c r="E956" s="7" t="str">
        <f>+CONCATENATE('Sectorizacion Racks'!$C956,'Sectorizacion Racks'!$D956)</f>
        <v/>
      </c>
      <c r="F956" s="7" t="s">
        <v>9253</v>
      </c>
      <c r="G956" s="37">
        <v>38850.0</v>
      </c>
      <c r="H956" s="7" t="str">
        <f>IFERROR(VLOOKUP(G956,'Consulta Stock'!$E$2:$G$5087,3,0),"")</f>
        <v>CAFES</v>
      </c>
      <c r="I956" s="7" t="str">
        <f>IFERROR(VLOOKUP('Sectorizacion Racks'!$G956,'Consulta Stock'!$E$2:$F$5447,2,FALSE),"")</f>
        <v>Cafe NESCAFE Tradicion tarro 24x50g</v>
      </c>
      <c r="J956" s="37">
        <v>98.0</v>
      </c>
      <c r="K956" s="37"/>
      <c r="L956" s="41">
        <v>46844.0</v>
      </c>
      <c r="M956" s="7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 ht="15.75" customHeight="1">
      <c r="A957" s="42"/>
      <c r="B957" s="42"/>
      <c r="C957" s="42"/>
      <c r="D957" s="42" t="str">
        <f>MID('Sectorizacion Racks'!$B957,2,3)</f>
        <v/>
      </c>
      <c r="E957" s="42" t="str">
        <f>+CONCATENATE('Sectorizacion Racks'!$C957,'Sectorizacion Racks'!$D957)</f>
        <v/>
      </c>
      <c r="F957" s="42" t="s">
        <v>9253</v>
      </c>
      <c r="G957" s="43">
        <v>38850.0</v>
      </c>
      <c r="H957" s="42" t="str">
        <f>IFERROR(VLOOKUP(G957,'Consulta Stock'!$E$2:$G$5087,3,0),"")</f>
        <v>CAFES</v>
      </c>
      <c r="I957" s="42" t="str">
        <f>IFERROR(VLOOKUP('Sectorizacion Racks'!$G957,'Consulta Stock'!$E$2:$F$5447,2,FALSE),"")</f>
        <v>Cafe NESCAFE Tradicion tarro 24x50g</v>
      </c>
      <c r="J957" s="43">
        <v>98.0</v>
      </c>
      <c r="K957" s="43"/>
      <c r="L957" s="44">
        <v>46844.0</v>
      </c>
      <c r="M957" s="42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 ht="15.75" customHeight="1">
      <c r="A958" s="7"/>
      <c r="B958" s="7"/>
      <c r="C958" s="7"/>
      <c r="D958" s="7" t="str">
        <f>MID('Sectorizacion Racks'!$B958,2,3)</f>
        <v/>
      </c>
      <c r="E958" s="7" t="str">
        <f>+CONCATENATE('Sectorizacion Racks'!$C958,'Sectorizacion Racks'!$D958)</f>
        <v/>
      </c>
      <c r="F958" s="7" t="s">
        <v>9253</v>
      </c>
      <c r="G958" s="37">
        <v>38850.0</v>
      </c>
      <c r="H958" s="7" t="str">
        <f>IFERROR(VLOOKUP(G958,'Consulta Stock'!$E$2:$G$5087,3,0),"")</f>
        <v>CAFES</v>
      </c>
      <c r="I958" s="7" t="str">
        <f>IFERROR(VLOOKUP('Sectorizacion Racks'!$G958,'Consulta Stock'!$E$2:$F$5447,2,FALSE),"")</f>
        <v>Cafe NESCAFE Tradicion tarro 24x50g</v>
      </c>
      <c r="J958" s="37">
        <v>98.0</v>
      </c>
      <c r="K958" s="37"/>
      <c r="L958" s="41">
        <v>46844.0</v>
      </c>
      <c r="M958" s="7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 ht="15.75" customHeight="1">
      <c r="A959" s="42"/>
      <c r="B959" s="42"/>
      <c r="C959" s="42"/>
      <c r="D959" s="42" t="str">
        <f>MID('Sectorizacion Racks'!$B959,2,3)</f>
        <v/>
      </c>
      <c r="E959" s="42" t="str">
        <f>+CONCATENATE('Sectorizacion Racks'!$C959,'Sectorizacion Racks'!$D959)</f>
        <v/>
      </c>
      <c r="F959" s="42" t="s">
        <v>9253</v>
      </c>
      <c r="G959" s="43">
        <v>38850.0</v>
      </c>
      <c r="H959" s="42" t="str">
        <f>IFERROR(VLOOKUP(G959,'Consulta Stock'!$E$2:$G$5087,3,0),"")</f>
        <v>CAFES</v>
      </c>
      <c r="I959" s="42" t="str">
        <f>IFERROR(VLOOKUP('Sectorizacion Racks'!$G959,'Consulta Stock'!$E$2:$F$5447,2,FALSE),"")</f>
        <v>Cafe NESCAFE Tradicion tarro 24x50g</v>
      </c>
      <c r="J959" s="43">
        <v>98.0</v>
      </c>
      <c r="K959" s="43"/>
      <c r="L959" s="44">
        <v>46844.0</v>
      </c>
      <c r="M959" s="42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 ht="15.75" customHeight="1">
      <c r="A960" s="7"/>
      <c r="B960" s="7"/>
      <c r="C960" s="7"/>
      <c r="D960" s="7" t="str">
        <f>MID('Sectorizacion Racks'!$B960,2,3)</f>
        <v/>
      </c>
      <c r="E960" s="7" t="str">
        <f>+CONCATENATE('Sectorizacion Racks'!$C960,'Sectorizacion Racks'!$D960)</f>
        <v/>
      </c>
      <c r="F960" s="7" t="s">
        <v>9253</v>
      </c>
      <c r="G960" s="37">
        <v>38850.0</v>
      </c>
      <c r="H960" s="7" t="str">
        <f>IFERROR(VLOOKUP(G960,'Consulta Stock'!$E$2:$G$5087,3,0),"")</f>
        <v>CAFES</v>
      </c>
      <c r="I960" s="7" t="str">
        <f>IFERROR(VLOOKUP('Sectorizacion Racks'!$G960,'Consulta Stock'!$E$2:$F$5447,2,FALSE),"")</f>
        <v>Cafe NESCAFE Tradicion tarro 24x50g</v>
      </c>
      <c r="J960" s="37">
        <v>98.0</v>
      </c>
      <c r="K960" s="37"/>
      <c r="L960" s="41">
        <v>46844.0</v>
      </c>
      <c r="M960" s="7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 ht="15.75" customHeight="1">
      <c r="A961" s="42"/>
      <c r="B961" s="42"/>
      <c r="C961" s="42"/>
      <c r="D961" s="42" t="str">
        <f>MID('Sectorizacion Racks'!$B961,2,3)</f>
        <v/>
      </c>
      <c r="E961" s="42" t="str">
        <f>+CONCATENATE('Sectorizacion Racks'!$C961,'Sectorizacion Racks'!$D961)</f>
        <v/>
      </c>
      <c r="F961" s="42" t="s">
        <v>9253</v>
      </c>
      <c r="G961" s="43">
        <v>38850.0</v>
      </c>
      <c r="H961" s="42" t="str">
        <f>IFERROR(VLOOKUP(G961,'Consulta Stock'!$E$2:$G$5087,3,0),"")</f>
        <v>CAFES</v>
      </c>
      <c r="I961" s="42" t="str">
        <f>IFERROR(VLOOKUP('Sectorizacion Racks'!$G961,'Consulta Stock'!$E$2:$F$5447,2,FALSE),"")</f>
        <v>Cafe NESCAFE Tradicion tarro 24x50g</v>
      </c>
      <c r="J961" s="43">
        <v>98.0</v>
      </c>
      <c r="K961" s="43"/>
      <c r="L961" s="44">
        <v>46844.0</v>
      </c>
      <c r="M961" s="42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 ht="15.75" customHeight="1">
      <c r="A962" s="7"/>
      <c r="B962" s="7"/>
      <c r="C962" s="7"/>
      <c r="D962" s="7" t="str">
        <f>MID('Sectorizacion Racks'!$B962,2,3)</f>
        <v/>
      </c>
      <c r="E962" s="7" t="str">
        <f>+CONCATENATE('Sectorizacion Racks'!$C962,'Sectorizacion Racks'!$D962)</f>
        <v/>
      </c>
      <c r="F962" s="7" t="s">
        <v>9253</v>
      </c>
      <c r="G962" s="37">
        <v>38850.0</v>
      </c>
      <c r="H962" s="7" t="str">
        <f>IFERROR(VLOOKUP(G962,'Consulta Stock'!$E$2:$G$5087,3,0),"")</f>
        <v>CAFES</v>
      </c>
      <c r="I962" s="7" t="str">
        <f>IFERROR(VLOOKUP('Sectorizacion Racks'!$G962,'Consulta Stock'!$E$2:$F$5447,2,FALSE),"")</f>
        <v>Cafe NESCAFE Tradicion tarro 24x50g</v>
      </c>
      <c r="J962" s="37">
        <v>98.0</v>
      </c>
      <c r="K962" s="37"/>
      <c r="L962" s="41">
        <v>46844.0</v>
      </c>
      <c r="M962" s="7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 ht="15.75" customHeight="1">
      <c r="A963" s="42"/>
      <c r="B963" s="42"/>
      <c r="C963" s="42"/>
      <c r="D963" s="42" t="str">
        <f>MID('Sectorizacion Racks'!$B963,2,3)</f>
        <v/>
      </c>
      <c r="E963" s="42" t="str">
        <f>+CONCATENATE('Sectorizacion Racks'!$C963,'Sectorizacion Racks'!$D963)</f>
        <v/>
      </c>
      <c r="F963" s="42" t="s">
        <v>9253</v>
      </c>
      <c r="G963" s="43">
        <v>38850.0</v>
      </c>
      <c r="H963" s="42" t="str">
        <f>IFERROR(VLOOKUP(G963,'Consulta Stock'!$E$2:$G$5087,3,0),"")</f>
        <v>CAFES</v>
      </c>
      <c r="I963" s="42" t="str">
        <f>IFERROR(VLOOKUP('Sectorizacion Racks'!$G963,'Consulta Stock'!$E$2:$F$5447,2,FALSE),"")</f>
        <v>Cafe NESCAFE Tradicion tarro 24x50g</v>
      </c>
      <c r="J963" s="43">
        <v>98.0</v>
      </c>
      <c r="K963" s="43"/>
      <c r="L963" s="44">
        <v>46813.0</v>
      </c>
      <c r="M963" s="42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 ht="15.75" customHeight="1">
      <c r="A964" s="7"/>
      <c r="B964" s="7"/>
      <c r="C964" s="7"/>
      <c r="D964" s="7" t="str">
        <f>MID('Sectorizacion Racks'!$B964,2,3)</f>
        <v/>
      </c>
      <c r="E964" s="7" t="str">
        <f>+CONCATENATE('Sectorizacion Racks'!$C964,'Sectorizacion Racks'!$D964)</f>
        <v/>
      </c>
      <c r="F964" s="7" t="s">
        <v>9253</v>
      </c>
      <c r="G964" s="37">
        <v>38850.0</v>
      </c>
      <c r="H964" s="7" t="str">
        <f>IFERROR(VLOOKUP(G964,'Consulta Stock'!$E$2:$G$5087,3,0),"")</f>
        <v>CAFES</v>
      </c>
      <c r="I964" s="7" t="str">
        <f>IFERROR(VLOOKUP('Sectorizacion Racks'!$G964,'Consulta Stock'!$E$2:$F$5447,2,FALSE),"")</f>
        <v>Cafe NESCAFE Tradicion tarro 24x50g</v>
      </c>
      <c r="J964" s="37">
        <v>98.0</v>
      </c>
      <c r="K964" s="37"/>
      <c r="L964" s="41">
        <v>46813.0</v>
      </c>
      <c r="M964" s="7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 ht="15.75" customHeight="1">
      <c r="A965" s="42"/>
      <c r="B965" s="42"/>
      <c r="C965" s="42"/>
      <c r="D965" s="42" t="str">
        <f>MID('Sectorizacion Racks'!$B965,2,3)</f>
        <v/>
      </c>
      <c r="E965" s="42" t="str">
        <f>+CONCATENATE('Sectorizacion Racks'!$C965,'Sectorizacion Racks'!$D965)</f>
        <v/>
      </c>
      <c r="F965" s="42" t="s">
        <v>9253</v>
      </c>
      <c r="G965" s="43"/>
      <c r="H965" s="42" t="str">
        <f>IFERROR(VLOOKUP(G965,'Consulta Stock'!$E$2:$G$5087,3,0),"")</f>
        <v/>
      </c>
      <c r="I965" s="42" t="str">
        <f>IFERROR(VLOOKUP('Sectorizacion Racks'!$G965,'Consulta Stock'!$E$2:$F$5447,2,FALSE),"")</f>
        <v/>
      </c>
      <c r="J965" s="43"/>
      <c r="K965" s="43"/>
      <c r="L965" s="44"/>
      <c r="M965" s="42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 ht="15.75" customHeight="1">
      <c r="A966" s="7"/>
      <c r="B966" s="7"/>
      <c r="C966" s="7"/>
      <c r="D966" s="7" t="str">
        <f>MID('Sectorizacion Racks'!$B966,2,3)</f>
        <v/>
      </c>
      <c r="E966" s="7" t="str">
        <f>+CONCATENATE('Sectorizacion Racks'!$C966,'Sectorizacion Racks'!$D966)</f>
        <v/>
      </c>
      <c r="F966" s="7" t="s">
        <v>9253</v>
      </c>
      <c r="G966" s="37"/>
      <c r="H966" s="7" t="str">
        <f>IFERROR(VLOOKUP(G966,'Consulta Stock'!$E$2:$G$5087,3,0),"")</f>
        <v/>
      </c>
      <c r="I966" s="7" t="str">
        <f>IFERROR(VLOOKUP('Sectorizacion Racks'!$G966,'Consulta Stock'!$E$2:$F$5447,2,FALSE),"")</f>
        <v/>
      </c>
      <c r="J966" s="37"/>
      <c r="K966" s="37"/>
      <c r="L966" s="41"/>
      <c r="M966" s="7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 ht="15.75" customHeight="1">
      <c r="A967" s="42"/>
      <c r="B967" s="42"/>
      <c r="C967" s="42"/>
      <c r="D967" s="42"/>
      <c r="E967" s="42"/>
      <c r="F967" s="42" t="s">
        <v>9253</v>
      </c>
      <c r="G967" s="43"/>
      <c r="H967" s="42" t="str">
        <f>IFERROR(VLOOKUP(G967,'Consulta Stock'!$E$2:$G$5087,3,0),"")</f>
        <v/>
      </c>
      <c r="I967" s="42" t="str">
        <f>IFERROR(VLOOKUP('Sectorizacion Racks'!$G967,'Consulta Stock'!$E$2:$F$5447,2,FALSE),"")</f>
        <v/>
      </c>
      <c r="J967" s="43"/>
      <c r="K967" s="43"/>
      <c r="L967" s="44"/>
      <c r="M967" s="42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 ht="15.75" customHeight="1">
      <c r="A968" s="7"/>
      <c r="B968" s="7"/>
      <c r="C968" s="7"/>
      <c r="D968" s="7"/>
      <c r="E968" s="7"/>
      <c r="F968" s="7" t="s">
        <v>9253</v>
      </c>
      <c r="G968" s="37"/>
      <c r="H968" s="7" t="str">
        <f>IFERROR(VLOOKUP(G968,'Consulta Stock'!$E$2:$G$5087,3,0),"")</f>
        <v/>
      </c>
      <c r="I968" s="7" t="str">
        <f>IFERROR(VLOOKUP('Sectorizacion Racks'!$G968,'Consulta Stock'!$E$2:$F$5447,2,FALSE),"")</f>
        <v/>
      </c>
      <c r="J968" s="37"/>
      <c r="K968" s="37"/>
      <c r="L968" s="41"/>
      <c r="M968" s="7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 ht="15.75" customHeight="1">
      <c r="A969" s="42"/>
      <c r="B969" s="42"/>
      <c r="C969" s="42"/>
      <c r="D969" s="42" t="str">
        <f>MID('Sectorizacion Racks'!$B969,2,3)</f>
        <v/>
      </c>
      <c r="E969" s="42" t="str">
        <f>+CONCATENATE('Sectorizacion Racks'!$C969,'Sectorizacion Racks'!$D969)</f>
        <v/>
      </c>
      <c r="F969" s="42" t="s">
        <v>9535</v>
      </c>
      <c r="G969" s="43">
        <v>86640.0</v>
      </c>
      <c r="H969" s="42" t="str">
        <f>IFERROR(VLOOKUP(G969,'Consulta Stock'!$E$2:$G$5087,3,0),"")</f>
        <v>GALLETAS</v>
      </c>
      <c r="I969" s="42" t="str">
        <f>IFERROR(VLOOKUP('Sectorizacion Racks'!$G969,'Consulta Stock'!$E$2:$F$5447,2,FALSE),"")</f>
        <v>Galletas MCKAY Soda Clasica 20x180gr</v>
      </c>
      <c r="J969" s="43">
        <v>48.0</v>
      </c>
      <c r="K969" s="43"/>
      <c r="L969" s="44">
        <v>46478.0</v>
      </c>
      <c r="M969" s="42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 ht="15.75" customHeight="1">
      <c r="A970" s="7"/>
      <c r="B970" s="7"/>
      <c r="C970" s="7"/>
      <c r="D970" s="7" t="str">
        <f>MID('Sectorizacion Racks'!$B970,2,3)</f>
        <v/>
      </c>
      <c r="E970" s="7" t="str">
        <f>+CONCATENATE('Sectorizacion Racks'!$C970,'Sectorizacion Racks'!$D970)</f>
        <v/>
      </c>
      <c r="F970" s="7" t="s">
        <v>9535</v>
      </c>
      <c r="G970" s="37">
        <v>86640.0</v>
      </c>
      <c r="H970" s="7" t="str">
        <f>IFERROR(VLOOKUP(G970,'Consulta Stock'!$E$2:$G$5087,3,0),"")</f>
        <v>GALLETAS</v>
      </c>
      <c r="I970" s="7" t="str">
        <f>IFERROR(VLOOKUP('Sectorizacion Racks'!$G970,'Consulta Stock'!$E$2:$F$5447,2,FALSE),"")</f>
        <v>Galletas MCKAY Soda Clasica 20x180gr</v>
      </c>
      <c r="J970" s="37">
        <v>48.0</v>
      </c>
      <c r="K970" s="37"/>
      <c r="L970" s="41">
        <v>46478.0</v>
      </c>
      <c r="M970" s="7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 ht="15.75" customHeight="1">
      <c r="A971" s="42"/>
      <c r="B971" s="42"/>
      <c r="C971" s="42"/>
      <c r="D971" s="42" t="str">
        <f>MID('Sectorizacion Racks'!$B971,2,3)</f>
        <v/>
      </c>
      <c r="E971" s="42" t="str">
        <f>+CONCATENATE('Sectorizacion Racks'!$C971,'Sectorizacion Racks'!$D971)</f>
        <v/>
      </c>
      <c r="F971" s="42" t="s">
        <v>9535</v>
      </c>
      <c r="G971" s="43">
        <v>86640.0</v>
      </c>
      <c r="H971" s="42" t="str">
        <f>IFERROR(VLOOKUP(G971,'Consulta Stock'!$E$2:$G$5087,3,0),"")</f>
        <v>GALLETAS</v>
      </c>
      <c r="I971" s="42" t="str">
        <f>IFERROR(VLOOKUP('Sectorizacion Racks'!$G971,'Consulta Stock'!$E$2:$F$5447,2,FALSE),"")</f>
        <v>Galletas MCKAY Soda Clasica 20x180gr</v>
      </c>
      <c r="J971" s="43">
        <v>48.0</v>
      </c>
      <c r="K971" s="43"/>
      <c r="L971" s="44">
        <v>46478.0</v>
      </c>
      <c r="M971" s="42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 ht="15.75" customHeight="1">
      <c r="A972" s="7"/>
      <c r="B972" s="7"/>
      <c r="C972" s="7"/>
      <c r="D972" s="7" t="str">
        <f>MID('Sectorizacion Racks'!$B972,2,3)</f>
        <v/>
      </c>
      <c r="E972" s="7" t="str">
        <f>+CONCATENATE('Sectorizacion Racks'!$C972,'Sectorizacion Racks'!$D972)</f>
        <v/>
      </c>
      <c r="F972" s="7" t="s">
        <v>9535</v>
      </c>
      <c r="G972" s="37">
        <v>86640.0</v>
      </c>
      <c r="H972" s="7" t="str">
        <f>IFERROR(VLOOKUP(G972,'Consulta Stock'!$E$2:$G$5087,3,0),"")</f>
        <v>GALLETAS</v>
      </c>
      <c r="I972" s="7" t="str">
        <f>IFERROR(VLOOKUP('Sectorizacion Racks'!$G972,'Consulta Stock'!$E$2:$F$5447,2,FALSE),"")</f>
        <v>Galletas MCKAY Soda Clasica 20x180gr</v>
      </c>
      <c r="J972" s="37">
        <v>48.0</v>
      </c>
      <c r="K972" s="37"/>
      <c r="L972" s="41">
        <v>46478.0</v>
      </c>
      <c r="M972" s="7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 ht="15.75" customHeight="1">
      <c r="A973" s="42"/>
      <c r="B973" s="42"/>
      <c r="C973" s="42"/>
      <c r="D973" s="42" t="str">
        <f>MID('Sectorizacion Racks'!$B973,2,3)</f>
        <v/>
      </c>
      <c r="E973" s="42" t="str">
        <f>+CONCATENATE('Sectorizacion Racks'!$C973,'Sectorizacion Racks'!$D973)</f>
        <v/>
      </c>
      <c r="F973" s="42" t="s">
        <v>9535</v>
      </c>
      <c r="G973" s="43">
        <v>86640.0</v>
      </c>
      <c r="H973" s="42" t="str">
        <f>IFERROR(VLOOKUP(G973,'Consulta Stock'!$E$2:$G$5087,3,0),"")</f>
        <v>GALLETAS</v>
      </c>
      <c r="I973" s="42" t="str">
        <f>IFERROR(VLOOKUP('Sectorizacion Racks'!$G973,'Consulta Stock'!$E$2:$F$5447,2,FALSE),"")</f>
        <v>Galletas MCKAY Soda Clasica 20x180gr</v>
      </c>
      <c r="J973" s="43">
        <v>48.0</v>
      </c>
      <c r="K973" s="43"/>
      <c r="L973" s="44">
        <v>46478.0</v>
      </c>
      <c r="M973" s="42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 ht="15.75" customHeight="1">
      <c r="A974" s="7"/>
      <c r="B974" s="7"/>
      <c r="C974" s="7"/>
      <c r="D974" s="7" t="str">
        <f>MID('Sectorizacion Racks'!$B974,2,3)</f>
        <v/>
      </c>
      <c r="E974" s="7" t="str">
        <f>+CONCATENATE('Sectorizacion Racks'!$C974,'Sectorizacion Racks'!$D974)</f>
        <v/>
      </c>
      <c r="F974" s="7" t="s">
        <v>9535</v>
      </c>
      <c r="G974" s="37">
        <v>86640.0</v>
      </c>
      <c r="H974" s="7" t="str">
        <f>IFERROR(VLOOKUP(G974,'Consulta Stock'!$E$2:$G$5087,3,0),"")</f>
        <v>GALLETAS</v>
      </c>
      <c r="I974" s="7" t="str">
        <f>IFERROR(VLOOKUP('Sectorizacion Racks'!$G974,'Consulta Stock'!$E$2:$F$5447,2,FALSE),"")</f>
        <v>Galletas MCKAY Soda Clasica 20x180gr</v>
      </c>
      <c r="J974" s="37">
        <v>48.0</v>
      </c>
      <c r="K974" s="37"/>
      <c r="L974" s="41">
        <v>46478.0</v>
      </c>
      <c r="M974" s="7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 ht="15.75" customHeight="1">
      <c r="A975" s="42"/>
      <c r="B975" s="42"/>
      <c r="C975" s="42"/>
      <c r="D975" s="42" t="str">
        <f>MID('Sectorizacion Racks'!$B975,2,3)</f>
        <v/>
      </c>
      <c r="E975" s="42" t="str">
        <f>+CONCATENATE('Sectorizacion Racks'!$C975,'Sectorizacion Racks'!$D975)</f>
        <v/>
      </c>
      <c r="F975" s="42" t="s">
        <v>9535</v>
      </c>
      <c r="G975" s="43">
        <v>86640.0</v>
      </c>
      <c r="H975" s="42" t="str">
        <f>IFERROR(VLOOKUP(G975,'Consulta Stock'!$E$2:$G$5087,3,0),"")</f>
        <v>GALLETAS</v>
      </c>
      <c r="I975" s="42" t="str">
        <f>IFERROR(VLOOKUP('Sectorizacion Racks'!$G975,'Consulta Stock'!$E$2:$F$5447,2,FALSE),"")</f>
        <v>Galletas MCKAY Soda Clasica 20x180gr</v>
      </c>
      <c r="J975" s="43">
        <v>48.0</v>
      </c>
      <c r="K975" s="43"/>
      <c r="L975" s="44">
        <v>46478.0</v>
      </c>
      <c r="M975" s="42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 ht="15.75" customHeight="1">
      <c r="A976" s="7"/>
      <c r="B976" s="7"/>
      <c r="C976" s="7"/>
      <c r="D976" s="7" t="str">
        <f>MID('Sectorizacion Racks'!$B976,2,3)</f>
        <v/>
      </c>
      <c r="E976" s="7" t="str">
        <f>+CONCATENATE('Sectorizacion Racks'!$C976,'Sectorizacion Racks'!$D976)</f>
        <v/>
      </c>
      <c r="F976" s="7" t="s">
        <v>9535</v>
      </c>
      <c r="G976" s="37">
        <v>86640.0</v>
      </c>
      <c r="H976" s="7" t="str">
        <f>IFERROR(VLOOKUP(G976,'Consulta Stock'!$E$2:$G$5087,3,0),"")</f>
        <v>GALLETAS</v>
      </c>
      <c r="I976" s="7" t="str">
        <f>IFERROR(VLOOKUP('Sectorizacion Racks'!$G976,'Consulta Stock'!$E$2:$F$5447,2,FALSE),"")</f>
        <v>Galletas MCKAY Soda Clasica 20x180gr</v>
      </c>
      <c r="J976" s="37">
        <v>48.0</v>
      </c>
      <c r="K976" s="37"/>
      <c r="L976" s="41">
        <v>46478.0</v>
      </c>
      <c r="M976" s="7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 ht="15.75" customHeight="1">
      <c r="A977" s="42"/>
      <c r="B977" s="42"/>
      <c r="C977" s="42"/>
      <c r="D977" s="42" t="str">
        <f>MID('Sectorizacion Racks'!$B977,2,3)</f>
        <v/>
      </c>
      <c r="E977" s="42" t="str">
        <f>+CONCATENATE('Sectorizacion Racks'!$C977,'Sectorizacion Racks'!$D977)</f>
        <v/>
      </c>
      <c r="F977" s="42" t="s">
        <v>9535</v>
      </c>
      <c r="G977" s="43">
        <v>86640.0</v>
      </c>
      <c r="H977" s="42" t="str">
        <f>IFERROR(VLOOKUP(G977,'Consulta Stock'!$E$2:$G$5087,3,0),"")</f>
        <v>GALLETAS</v>
      </c>
      <c r="I977" s="42" t="str">
        <f>IFERROR(VLOOKUP('Sectorizacion Racks'!$G977,'Consulta Stock'!$E$2:$F$5447,2,FALSE),"")</f>
        <v>Galletas MCKAY Soda Clasica 20x180gr</v>
      </c>
      <c r="J977" s="43">
        <v>48.0</v>
      </c>
      <c r="K977" s="43"/>
      <c r="L977" s="44">
        <v>46478.0</v>
      </c>
      <c r="M977" s="42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 ht="15.75" customHeight="1">
      <c r="A978" s="7"/>
      <c r="B978" s="7"/>
      <c r="C978" s="7"/>
      <c r="D978" s="7" t="str">
        <f>MID('Sectorizacion Racks'!$B978,2,3)</f>
        <v/>
      </c>
      <c r="E978" s="7" t="str">
        <f>+CONCATENATE('Sectorizacion Racks'!$C978,'Sectorizacion Racks'!$D978)</f>
        <v/>
      </c>
      <c r="F978" s="7" t="s">
        <v>9535</v>
      </c>
      <c r="G978" s="37">
        <v>86640.0</v>
      </c>
      <c r="H978" s="7" t="str">
        <f>IFERROR(VLOOKUP(G978,'Consulta Stock'!$E$2:$G$5087,3,0),"")</f>
        <v>GALLETAS</v>
      </c>
      <c r="I978" s="7" t="str">
        <f>IFERROR(VLOOKUP('Sectorizacion Racks'!$G978,'Consulta Stock'!$E$2:$F$5447,2,FALSE),"")</f>
        <v>Galletas MCKAY Soda Clasica 20x180gr</v>
      </c>
      <c r="J978" s="37">
        <v>48.0</v>
      </c>
      <c r="K978" s="37"/>
      <c r="L978" s="41">
        <v>46478.0</v>
      </c>
      <c r="M978" s="7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 ht="15.75" customHeight="1">
      <c r="A979" s="42"/>
      <c r="B979" s="42"/>
      <c r="C979" s="42"/>
      <c r="D979" s="42" t="str">
        <f>MID('Sectorizacion Racks'!$B979,2,3)</f>
        <v/>
      </c>
      <c r="E979" s="42" t="str">
        <f>+CONCATENATE('Sectorizacion Racks'!$C979,'Sectorizacion Racks'!$D979)</f>
        <v/>
      </c>
      <c r="F979" s="42" t="s">
        <v>9535</v>
      </c>
      <c r="G979" s="43">
        <v>86640.0</v>
      </c>
      <c r="H979" s="42" t="str">
        <f>IFERROR(VLOOKUP(G979,'Consulta Stock'!$E$2:$G$5087,3,0),"")</f>
        <v>GALLETAS</v>
      </c>
      <c r="I979" s="42" t="str">
        <f>IFERROR(VLOOKUP('Sectorizacion Racks'!$G979,'Consulta Stock'!$E$2:$F$5447,2,FALSE),"")</f>
        <v>Galletas MCKAY Soda Clasica 20x180gr</v>
      </c>
      <c r="J979" s="43">
        <v>48.0</v>
      </c>
      <c r="K979" s="43"/>
      <c r="L979" s="44">
        <v>46478.0</v>
      </c>
      <c r="M979" s="42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 ht="15.75" customHeight="1">
      <c r="A980" s="7"/>
      <c r="B980" s="7"/>
      <c r="C980" s="7"/>
      <c r="D980" s="7" t="str">
        <f>MID('Sectorizacion Racks'!$B980,2,3)</f>
        <v/>
      </c>
      <c r="E980" s="7" t="str">
        <f>+CONCATENATE('Sectorizacion Racks'!$C980,'Sectorizacion Racks'!$D980)</f>
        <v/>
      </c>
      <c r="F980" s="7" t="s">
        <v>9535</v>
      </c>
      <c r="G980" s="37">
        <v>86640.0</v>
      </c>
      <c r="H980" s="7" t="str">
        <f>IFERROR(VLOOKUP(G980,'Consulta Stock'!$E$2:$G$5087,3,0),"")</f>
        <v>GALLETAS</v>
      </c>
      <c r="I980" s="7" t="str">
        <f>IFERROR(VLOOKUP('Sectorizacion Racks'!$G980,'Consulta Stock'!$E$2:$F$5447,2,FALSE),"")</f>
        <v>Galletas MCKAY Soda Clasica 20x180gr</v>
      </c>
      <c r="J980" s="37">
        <v>48.0</v>
      </c>
      <c r="K980" s="37"/>
      <c r="L980" s="41">
        <v>46478.0</v>
      </c>
      <c r="M980" s="7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 ht="15.75" customHeight="1">
      <c r="A981" s="42"/>
      <c r="B981" s="42"/>
      <c r="C981" s="42"/>
      <c r="D981" s="42" t="str">
        <f>MID('Sectorizacion Racks'!$B981,2,3)</f>
        <v/>
      </c>
      <c r="E981" s="42" t="str">
        <f>+CONCATENATE('Sectorizacion Racks'!$C981,'Sectorizacion Racks'!$D981)</f>
        <v/>
      </c>
      <c r="F981" s="42" t="s">
        <v>9535</v>
      </c>
      <c r="G981" s="43">
        <v>86640.0</v>
      </c>
      <c r="H981" s="42" t="str">
        <f>IFERROR(VLOOKUP(G981,'Consulta Stock'!$E$2:$G$5087,3,0),"")</f>
        <v>GALLETAS</v>
      </c>
      <c r="I981" s="42" t="str">
        <f>IFERROR(VLOOKUP('Sectorizacion Racks'!$G981,'Consulta Stock'!$E$2:$F$5447,2,FALSE),"")</f>
        <v>Galletas MCKAY Soda Clasica 20x180gr</v>
      </c>
      <c r="J981" s="43">
        <v>48.0</v>
      </c>
      <c r="K981" s="43"/>
      <c r="L981" s="44">
        <v>46478.0</v>
      </c>
      <c r="M981" s="42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 ht="15.75" customHeight="1">
      <c r="A982" s="7"/>
      <c r="B982" s="7"/>
      <c r="C982" s="7"/>
      <c r="D982" s="7" t="str">
        <f>MID('Sectorizacion Racks'!$B982,2,3)</f>
        <v/>
      </c>
      <c r="E982" s="7" t="str">
        <f>+CONCATENATE('Sectorizacion Racks'!$C982,'Sectorizacion Racks'!$D982)</f>
        <v/>
      </c>
      <c r="F982" s="7" t="s">
        <v>9535</v>
      </c>
      <c r="G982" s="37">
        <v>86640.0</v>
      </c>
      <c r="H982" s="7" t="str">
        <f>IFERROR(VLOOKUP(G982,'Consulta Stock'!$E$2:$G$5087,3,0),"")</f>
        <v>GALLETAS</v>
      </c>
      <c r="I982" s="7" t="str">
        <f>IFERROR(VLOOKUP('Sectorizacion Racks'!$G982,'Consulta Stock'!$E$2:$F$5447,2,FALSE),"")</f>
        <v>Galletas MCKAY Soda Clasica 20x180gr</v>
      </c>
      <c r="J982" s="37">
        <v>48.0</v>
      </c>
      <c r="K982" s="37"/>
      <c r="L982" s="41">
        <v>46478.0</v>
      </c>
      <c r="M982" s="7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 ht="15.75" customHeight="1">
      <c r="A983" s="42"/>
      <c r="B983" s="42"/>
      <c r="C983" s="42"/>
      <c r="D983" s="42"/>
      <c r="E983" s="42"/>
      <c r="F983" s="42" t="s">
        <v>9535</v>
      </c>
      <c r="G983" s="43">
        <v>86640.0</v>
      </c>
      <c r="H983" s="42" t="str">
        <f>IFERROR(VLOOKUP(G983,'Consulta Stock'!$E$2:$G$5087,3,0),"")</f>
        <v>GALLETAS</v>
      </c>
      <c r="I983" s="42" t="str">
        <f>IFERROR(VLOOKUP('Sectorizacion Racks'!$G983,'Consulta Stock'!$E$2:$F$5447,2,FALSE),"")</f>
        <v>Galletas MCKAY Soda Clasica 20x180gr</v>
      </c>
      <c r="J983" s="43">
        <v>48.0</v>
      </c>
      <c r="K983" s="43"/>
      <c r="L983" s="44">
        <v>46478.0</v>
      </c>
      <c r="M983" s="42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 ht="15.75" customHeight="1">
      <c r="A984" s="7"/>
      <c r="B984" s="7"/>
      <c r="C984" s="7"/>
      <c r="D984" s="7"/>
      <c r="E984" s="7"/>
      <c r="F984" s="7" t="s">
        <v>9535</v>
      </c>
      <c r="G984" s="37">
        <v>86640.0</v>
      </c>
      <c r="H984" s="7" t="str">
        <f>IFERROR(VLOOKUP(G984,'Consulta Stock'!$E$2:$G$5087,3,0),"")</f>
        <v>GALLETAS</v>
      </c>
      <c r="I984" s="7" t="str">
        <f>IFERROR(VLOOKUP('Sectorizacion Racks'!$G984,'Consulta Stock'!$E$2:$F$5447,2,FALSE),"")</f>
        <v>Galletas MCKAY Soda Clasica 20x180gr</v>
      </c>
      <c r="J984" s="37">
        <v>48.0</v>
      </c>
      <c r="K984" s="37"/>
      <c r="L984" s="41">
        <v>46478.0</v>
      </c>
      <c r="M984" s="7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 ht="15.75" customHeight="1">
      <c r="A985" s="42"/>
      <c r="B985" s="42"/>
      <c r="C985" s="42"/>
      <c r="D985" s="42" t="str">
        <f>MID('Sectorizacion Racks'!$B985,2,3)</f>
        <v/>
      </c>
      <c r="E985" s="42" t="str">
        <f>+CONCATENATE('Sectorizacion Racks'!$C985,'Sectorizacion Racks'!$D985)</f>
        <v/>
      </c>
      <c r="F985" s="42" t="s">
        <v>9594</v>
      </c>
      <c r="G985" s="43">
        <v>83840.0</v>
      </c>
      <c r="H985" s="42" t="str">
        <f>IFERROR(VLOOKUP(G985,'Consulta Stock'!$E$2:$G$5087,3,0),"")</f>
        <v>GALLETAS</v>
      </c>
      <c r="I985" s="42" t="str">
        <f>IFERROR(VLOOKUP('Sectorizacion Racks'!$G985,'Consulta Stock'!$E$2:$F$5447,2,FALSE),"")</f>
        <v>NESTLE MCKAY Galleta Vino CL 28x155g</v>
      </c>
      <c r="J985" s="43">
        <v>72.0</v>
      </c>
      <c r="K985" s="43"/>
      <c r="L985" s="44">
        <v>46447.0</v>
      </c>
      <c r="M985" s="42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  <row r="986" ht="15.75" customHeight="1">
      <c r="A986" s="7"/>
      <c r="B986" s="7"/>
      <c r="C986" s="7"/>
      <c r="D986" s="7" t="str">
        <f>MID('Sectorizacion Racks'!$B986,2,3)</f>
        <v/>
      </c>
      <c r="E986" s="7" t="str">
        <f>+CONCATENATE('Sectorizacion Racks'!$C986,'Sectorizacion Racks'!$D986)</f>
        <v/>
      </c>
      <c r="F986" s="7" t="s">
        <v>9594</v>
      </c>
      <c r="G986" s="37">
        <v>83840.0</v>
      </c>
      <c r="H986" s="7" t="str">
        <f>IFERROR(VLOOKUP(G986,'Consulta Stock'!$E$2:$G$5087,3,0),"")</f>
        <v>GALLETAS</v>
      </c>
      <c r="I986" s="7" t="str">
        <f>IFERROR(VLOOKUP('Sectorizacion Racks'!$G986,'Consulta Stock'!$E$2:$F$5447,2,FALSE),"")</f>
        <v>NESTLE MCKAY Galleta Vino CL 28x155g</v>
      </c>
      <c r="J986" s="37">
        <v>72.0</v>
      </c>
      <c r="K986" s="37"/>
      <c r="L986" s="41">
        <v>46447.0</v>
      </c>
      <c r="M986" s="7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</row>
    <row r="987" ht="15.75" customHeight="1">
      <c r="A987" s="42"/>
      <c r="B987" s="42"/>
      <c r="C987" s="42"/>
      <c r="D987" s="42" t="str">
        <f>MID('Sectorizacion Racks'!$B987,2,3)</f>
        <v/>
      </c>
      <c r="E987" s="42" t="str">
        <f>+CONCATENATE('Sectorizacion Racks'!$C987,'Sectorizacion Racks'!$D987)</f>
        <v/>
      </c>
      <c r="F987" s="42" t="s">
        <v>9594</v>
      </c>
      <c r="G987" s="43">
        <v>83840.0</v>
      </c>
      <c r="H987" s="42" t="str">
        <f>IFERROR(VLOOKUP(G987,'Consulta Stock'!$E$2:$G$5087,3,0),"")</f>
        <v>GALLETAS</v>
      </c>
      <c r="I987" s="42" t="str">
        <f>IFERROR(VLOOKUP('Sectorizacion Racks'!$G987,'Consulta Stock'!$E$2:$F$5447,2,FALSE),"")</f>
        <v>NESTLE MCKAY Galleta Vino CL 28x155g</v>
      </c>
      <c r="J987" s="43">
        <v>72.0</v>
      </c>
      <c r="K987" s="43"/>
      <c r="L987" s="44">
        <v>46447.0</v>
      </c>
      <c r="M987" s="42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</row>
    <row r="988" ht="15.75" customHeight="1">
      <c r="A988" s="7"/>
      <c r="B988" s="7"/>
      <c r="C988" s="7"/>
      <c r="D988" s="7" t="str">
        <f>MID('Sectorizacion Racks'!$B988,2,3)</f>
        <v/>
      </c>
      <c r="E988" s="7" t="str">
        <f>+CONCATENATE('Sectorizacion Racks'!$C988,'Sectorizacion Racks'!$D988)</f>
        <v/>
      </c>
      <c r="F988" s="7" t="s">
        <v>9594</v>
      </c>
      <c r="G988" s="37">
        <v>83840.0</v>
      </c>
      <c r="H988" s="7" t="str">
        <f>IFERROR(VLOOKUP(G988,'Consulta Stock'!$E$2:$G$5087,3,0),"")</f>
        <v>GALLETAS</v>
      </c>
      <c r="I988" s="7" t="str">
        <f>IFERROR(VLOOKUP('Sectorizacion Racks'!$G988,'Consulta Stock'!$E$2:$F$5447,2,FALSE),"")</f>
        <v>NESTLE MCKAY Galleta Vino CL 28x155g</v>
      </c>
      <c r="J988" s="37">
        <v>72.0</v>
      </c>
      <c r="K988" s="37"/>
      <c r="L988" s="41">
        <v>46447.0</v>
      </c>
      <c r="M988" s="7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</row>
    <row r="989" ht="15.75" customHeight="1">
      <c r="A989" s="42"/>
      <c r="B989" s="42"/>
      <c r="C989" s="42"/>
      <c r="D989" s="42" t="str">
        <f>MID('Sectorizacion Racks'!$B989,2,3)</f>
        <v/>
      </c>
      <c r="E989" s="42" t="str">
        <f>+CONCATENATE('Sectorizacion Racks'!$C989,'Sectorizacion Racks'!$D989)</f>
        <v/>
      </c>
      <c r="F989" s="42" t="s">
        <v>9594</v>
      </c>
      <c r="G989" s="43">
        <v>83840.0</v>
      </c>
      <c r="H989" s="42" t="str">
        <f>IFERROR(VLOOKUP(G989,'Consulta Stock'!$E$2:$G$5087,3,0),"")</f>
        <v>GALLETAS</v>
      </c>
      <c r="I989" s="42" t="str">
        <f>IFERROR(VLOOKUP('Sectorizacion Racks'!$G989,'Consulta Stock'!$E$2:$F$5447,2,FALSE),"")</f>
        <v>NESTLE MCKAY Galleta Vino CL 28x155g</v>
      </c>
      <c r="J989" s="43">
        <v>72.0</v>
      </c>
      <c r="K989" s="43"/>
      <c r="L989" s="44">
        <v>46447.0</v>
      </c>
      <c r="M989" s="42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</row>
    <row r="990" ht="15.75" customHeight="1">
      <c r="A990" s="7"/>
      <c r="B990" s="7"/>
      <c r="C990" s="7"/>
      <c r="D990" s="7" t="str">
        <f>MID('Sectorizacion Racks'!$B990,2,3)</f>
        <v/>
      </c>
      <c r="E990" s="7" t="str">
        <f>+CONCATENATE('Sectorizacion Racks'!$C990,'Sectorizacion Racks'!$D990)</f>
        <v/>
      </c>
      <c r="F990" s="7" t="s">
        <v>9594</v>
      </c>
      <c r="G990" s="37">
        <v>83840.0</v>
      </c>
      <c r="H990" s="7" t="str">
        <f>IFERROR(VLOOKUP(G990,'Consulta Stock'!$E$2:$G$5087,3,0),"")</f>
        <v>GALLETAS</v>
      </c>
      <c r="I990" s="7" t="str">
        <f>IFERROR(VLOOKUP('Sectorizacion Racks'!$G990,'Consulta Stock'!$E$2:$F$5447,2,FALSE),"")</f>
        <v>NESTLE MCKAY Galleta Vino CL 28x155g</v>
      </c>
      <c r="J990" s="37">
        <v>72.0</v>
      </c>
      <c r="K990" s="37"/>
      <c r="L990" s="41">
        <v>46447.0</v>
      </c>
      <c r="M990" s="7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</row>
    <row r="991" ht="15.75" customHeight="1">
      <c r="A991" s="42"/>
      <c r="B991" s="42"/>
      <c r="C991" s="42"/>
      <c r="D991" s="42" t="str">
        <f>MID('Sectorizacion Racks'!$B991,2,3)</f>
        <v/>
      </c>
      <c r="E991" s="42" t="str">
        <f>+CONCATENATE('Sectorizacion Racks'!$C991,'Sectorizacion Racks'!$D991)</f>
        <v/>
      </c>
      <c r="F991" s="42" t="s">
        <v>9594</v>
      </c>
      <c r="G991" s="43">
        <v>83840.0</v>
      </c>
      <c r="H991" s="42" t="str">
        <f>IFERROR(VLOOKUP(G991,'Consulta Stock'!$E$2:$G$5087,3,0),"")</f>
        <v>GALLETAS</v>
      </c>
      <c r="I991" s="42" t="str">
        <f>IFERROR(VLOOKUP('Sectorizacion Racks'!$G991,'Consulta Stock'!$E$2:$F$5447,2,FALSE),"")</f>
        <v>NESTLE MCKAY Galleta Vino CL 28x155g</v>
      </c>
      <c r="J991" s="43">
        <v>72.0</v>
      </c>
      <c r="K991" s="43"/>
      <c r="L991" s="44">
        <v>46447.0</v>
      </c>
      <c r="M991" s="42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</row>
    <row r="992" ht="15.75" customHeight="1">
      <c r="A992" s="7"/>
      <c r="B992" s="7"/>
      <c r="C992" s="7"/>
      <c r="D992" s="7" t="str">
        <f>MID('Sectorizacion Racks'!$B992,2,3)</f>
        <v/>
      </c>
      <c r="E992" s="7" t="str">
        <f>+CONCATENATE('Sectorizacion Racks'!$C992,'Sectorizacion Racks'!$D992)</f>
        <v/>
      </c>
      <c r="F992" s="7" t="s">
        <v>9594</v>
      </c>
      <c r="G992" s="37">
        <v>83840.0</v>
      </c>
      <c r="H992" s="7" t="str">
        <f>IFERROR(VLOOKUP(G992,'Consulta Stock'!$E$2:$G$5087,3,0),"")</f>
        <v>GALLETAS</v>
      </c>
      <c r="I992" s="7" t="str">
        <f>IFERROR(VLOOKUP('Sectorizacion Racks'!$G992,'Consulta Stock'!$E$2:$F$5447,2,FALSE),"")</f>
        <v>NESTLE MCKAY Galleta Vino CL 28x155g</v>
      </c>
      <c r="J992" s="37">
        <v>72.0</v>
      </c>
      <c r="K992" s="37"/>
      <c r="L992" s="41">
        <v>46447.0</v>
      </c>
      <c r="M992" s="7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</row>
    <row r="993" ht="15.75" customHeight="1">
      <c r="A993" s="42"/>
      <c r="B993" s="42"/>
      <c r="C993" s="42"/>
      <c r="D993" s="42" t="str">
        <f>MID('Sectorizacion Racks'!$B993,2,3)</f>
        <v/>
      </c>
      <c r="E993" s="42" t="str">
        <f>+CONCATENATE('Sectorizacion Racks'!$C993,'Sectorizacion Racks'!$D993)</f>
        <v/>
      </c>
      <c r="F993" s="42" t="s">
        <v>9594</v>
      </c>
      <c r="G993" s="43">
        <v>83840.0</v>
      </c>
      <c r="H993" s="42" t="str">
        <f>IFERROR(VLOOKUP(G993,'Consulta Stock'!$E$2:$G$5087,3,0),"")</f>
        <v>GALLETAS</v>
      </c>
      <c r="I993" s="42" t="str">
        <f>IFERROR(VLOOKUP('Sectorizacion Racks'!$G993,'Consulta Stock'!$E$2:$F$5447,2,FALSE),"")</f>
        <v>NESTLE MCKAY Galleta Vino CL 28x155g</v>
      </c>
      <c r="J993" s="43">
        <v>72.0</v>
      </c>
      <c r="K993" s="43"/>
      <c r="L993" s="44">
        <v>46447.0</v>
      </c>
      <c r="M993" s="42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</row>
    <row r="994" ht="15.75" customHeight="1">
      <c r="A994" s="7"/>
      <c r="B994" s="7"/>
      <c r="C994" s="7"/>
      <c r="D994" s="7" t="str">
        <f>MID('Sectorizacion Racks'!$B994,2,3)</f>
        <v/>
      </c>
      <c r="E994" s="7" t="str">
        <f>+CONCATENATE('Sectorizacion Racks'!$C994,'Sectorizacion Racks'!$D994)</f>
        <v/>
      </c>
      <c r="F994" s="7" t="s">
        <v>9594</v>
      </c>
      <c r="G994" s="37">
        <v>83840.0</v>
      </c>
      <c r="H994" s="7" t="str">
        <f>IFERROR(VLOOKUP(G994,'Consulta Stock'!$E$2:$G$5087,3,0),"")</f>
        <v>GALLETAS</v>
      </c>
      <c r="I994" s="7" t="str">
        <f>IFERROR(VLOOKUP('Sectorizacion Racks'!$G994,'Consulta Stock'!$E$2:$F$5447,2,FALSE),"")</f>
        <v>NESTLE MCKAY Galleta Vino CL 28x155g</v>
      </c>
      <c r="J994" s="37">
        <v>72.0</v>
      </c>
      <c r="K994" s="37"/>
      <c r="L994" s="41">
        <v>46447.0</v>
      </c>
      <c r="M994" s="7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</row>
    <row r="995" ht="15.75" customHeight="1">
      <c r="A995" s="42"/>
      <c r="B995" s="42"/>
      <c r="C995" s="42"/>
      <c r="D995" s="42" t="str">
        <f>MID('Sectorizacion Racks'!$B995,2,3)</f>
        <v/>
      </c>
      <c r="E995" s="42" t="str">
        <f>+CONCATENATE('Sectorizacion Racks'!$C995,'Sectorizacion Racks'!$D995)</f>
        <v/>
      </c>
      <c r="F995" s="42" t="s">
        <v>9594</v>
      </c>
      <c r="G995" s="43">
        <v>83840.0</v>
      </c>
      <c r="H995" s="42" t="str">
        <f>IFERROR(VLOOKUP(G995,'Consulta Stock'!$E$2:$G$5087,3,0),"")</f>
        <v>GALLETAS</v>
      </c>
      <c r="I995" s="42" t="str">
        <f>IFERROR(VLOOKUP('Sectorizacion Racks'!$G995,'Consulta Stock'!$E$2:$F$5447,2,FALSE),"")</f>
        <v>NESTLE MCKAY Galleta Vino CL 28x155g</v>
      </c>
      <c r="J995" s="43">
        <v>72.0</v>
      </c>
      <c r="K995" s="43"/>
      <c r="L995" s="44">
        <v>46447.0</v>
      </c>
      <c r="M995" s="42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</row>
    <row r="996" ht="15.75" customHeight="1">
      <c r="A996" s="7"/>
      <c r="B996" s="7"/>
      <c r="C996" s="7"/>
      <c r="D996" s="7" t="str">
        <f>MID('Sectorizacion Racks'!$B996,2,3)</f>
        <v/>
      </c>
      <c r="E996" s="7" t="str">
        <f>+CONCATENATE('Sectorizacion Racks'!$C996,'Sectorizacion Racks'!$D996)</f>
        <v/>
      </c>
      <c r="F996" s="7" t="s">
        <v>9594</v>
      </c>
      <c r="G996" s="37">
        <v>83840.0</v>
      </c>
      <c r="H996" s="7" t="str">
        <f>IFERROR(VLOOKUP(G996,'Consulta Stock'!$E$2:$G$5087,3,0),"")</f>
        <v>GALLETAS</v>
      </c>
      <c r="I996" s="7" t="str">
        <f>IFERROR(VLOOKUP('Sectorizacion Racks'!$G996,'Consulta Stock'!$E$2:$F$5447,2,FALSE),"")</f>
        <v>NESTLE MCKAY Galleta Vino CL 28x155g</v>
      </c>
      <c r="J996" s="37">
        <v>72.0</v>
      </c>
      <c r="K996" s="37"/>
      <c r="L996" s="41">
        <v>46447.0</v>
      </c>
      <c r="M996" s="7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</row>
    <row r="997" ht="15.75" customHeight="1">
      <c r="A997" s="42"/>
      <c r="B997" s="42"/>
      <c r="C997" s="42"/>
      <c r="D997" s="42" t="str">
        <f>MID('Sectorizacion Racks'!$B997,2,3)</f>
        <v/>
      </c>
      <c r="E997" s="42" t="str">
        <f>+CONCATENATE('Sectorizacion Racks'!$C997,'Sectorizacion Racks'!$D997)</f>
        <v/>
      </c>
      <c r="F997" s="42" t="s">
        <v>9594</v>
      </c>
      <c r="G997" s="43">
        <v>83840.0</v>
      </c>
      <c r="H997" s="42" t="str">
        <f>IFERROR(VLOOKUP(G997,'Consulta Stock'!$E$2:$G$5087,3,0),"")</f>
        <v>GALLETAS</v>
      </c>
      <c r="I997" s="42" t="str">
        <f>IFERROR(VLOOKUP('Sectorizacion Racks'!$G997,'Consulta Stock'!$E$2:$F$5447,2,FALSE),"")</f>
        <v>NESTLE MCKAY Galleta Vino CL 28x155g</v>
      </c>
      <c r="J997" s="43">
        <v>72.0</v>
      </c>
      <c r="K997" s="43"/>
      <c r="L997" s="44">
        <v>46447.0</v>
      </c>
      <c r="M997" s="42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</row>
    <row r="998" ht="15.75" customHeight="1">
      <c r="A998" s="7"/>
      <c r="B998" s="7"/>
      <c r="C998" s="7"/>
      <c r="D998" s="7" t="str">
        <f>MID('Sectorizacion Racks'!$B998,2,3)</f>
        <v/>
      </c>
      <c r="E998" s="7" t="str">
        <f>+CONCATENATE('Sectorizacion Racks'!$C998,'Sectorizacion Racks'!$D998)</f>
        <v/>
      </c>
      <c r="F998" s="7" t="s">
        <v>9594</v>
      </c>
      <c r="G998" s="37"/>
      <c r="H998" s="7" t="str">
        <f>IFERROR(VLOOKUP(G998,'Consulta Stock'!$E$2:$G$5087,3,0),"")</f>
        <v/>
      </c>
      <c r="I998" s="7" t="str">
        <f>IFERROR(VLOOKUP('Sectorizacion Racks'!$G998,'Consulta Stock'!$E$2:$F$5447,2,FALSE),"")</f>
        <v/>
      </c>
      <c r="J998" s="37"/>
      <c r="K998" s="37"/>
      <c r="L998" s="41"/>
      <c r="M998" s="7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</row>
    <row r="999" ht="15.75" customHeight="1">
      <c r="A999" s="42"/>
      <c r="B999" s="42"/>
      <c r="C999" s="42"/>
      <c r="D999" s="42"/>
      <c r="E999" s="42"/>
      <c r="F999" s="42" t="s">
        <v>9594</v>
      </c>
      <c r="G999" s="43"/>
      <c r="H999" s="42" t="str">
        <f>IFERROR(VLOOKUP(G999,'Consulta Stock'!$E$2:$G$5087,3,0),"")</f>
        <v/>
      </c>
      <c r="I999" s="42" t="str">
        <f>IFERROR(VLOOKUP('Sectorizacion Racks'!$G999,'Consulta Stock'!$E$2:$F$5447,2,FALSE),"")</f>
        <v/>
      </c>
      <c r="J999" s="43"/>
      <c r="K999" s="43"/>
      <c r="L999" s="44"/>
      <c r="M999" s="42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</row>
    <row r="1000" ht="15.75" customHeight="1">
      <c r="A1000" s="7"/>
      <c r="B1000" s="7"/>
      <c r="C1000" s="7"/>
      <c r="D1000" s="7"/>
      <c r="E1000" s="7"/>
      <c r="F1000" s="7" t="s">
        <v>9594</v>
      </c>
      <c r="G1000" s="37"/>
      <c r="H1000" s="7" t="str">
        <f>IFERROR(VLOOKUP(G1000,'Consulta Stock'!$E$2:$G$5087,3,0),"")</f>
        <v/>
      </c>
      <c r="I1000" s="7" t="str">
        <f>IFERROR(VLOOKUP('Sectorizacion Racks'!$G1000,'Consulta Stock'!$E$2:$F$5447,2,FALSE),"")</f>
        <v/>
      </c>
      <c r="J1000" s="37"/>
      <c r="K1000" s="37"/>
      <c r="L1000" s="41"/>
      <c r="M1000" s="7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</row>
    <row r="1001" ht="15.75" customHeight="1">
      <c r="A1001" s="42"/>
      <c r="B1001" s="42"/>
      <c r="C1001" s="42"/>
      <c r="D1001" s="42" t="str">
        <f>MID('Sectorizacion Racks'!$B1001,2,3)</f>
        <v/>
      </c>
      <c r="E1001" s="42" t="str">
        <f>+CONCATENATE('Sectorizacion Racks'!$C1001,'Sectorizacion Racks'!$D1001)</f>
        <v/>
      </c>
      <c r="F1001" s="42" t="s">
        <v>9763</v>
      </c>
      <c r="G1001" s="43">
        <v>87910.0</v>
      </c>
      <c r="H1001" s="42" t="str">
        <f>IFERROR(VLOOKUP(G1001,'Consulta Stock'!$E$2:$G$5087,3,0),"")</f>
        <v>CHOCOLATES</v>
      </c>
      <c r="I1001" s="42" t="str">
        <f>IFERROR(VLOOKUP('Sectorizacion Racks'!$G1001,'Consulta Stock'!$E$2:$F$5447,2,FALSE),"")</f>
        <v>SUPER 8 Oblea Bañada Barra 4(24x29g)</v>
      </c>
      <c r="J1001" s="43">
        <v>90.0</v>
      </c>
      <c r="K1001" s="43"/>
      <c r="L1001" s="44">
        <v>46447.0</v>
      </c>
      <c r="M1001" s="42"/>
      <c r="N1001" s="30"/>
      <c r="O1001" s="30"/>
      <c r="P1001" s="30"/>
      <c r="Q1001" s="30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</row>
    <row r="1002" ht="15.75" customHeight="1">
      <c r="A1002" s="7"/>
      <c r="B1002" s="7"/>
      <c r="C1002" s="7"/>
      <c r="D1002" s="7" t="str">
        <f>MID('Sectorizacion Racks'!$B1002,2,3)</f>
        <v/>
      </c>
      <c r="E1002" s="7" t="str">
        <f>+CONCATENATE('Sectorizacion Racks'!$C1002,'Sectorizacion Racks'!$D1002)</f>
        <v/>
      </c>
      <c r="F1002" s="7" t="s">
        <v>9763</v>
      </c>
      <c r="G1002" s="37">
        <v>87910.0</v>
      </c>
      <c r="H1002" s="7" t="str">
        <f>IFERROR(VLOOKUP(G1002,'Consulta Stock'!$E$2:$G$5087,3,0),"")</f>
        <v>CHOCOLATES</v>
      </c>
      <c r="I1002" s="7" t="str">
        <f>IFERROR(VLOOKUP('Sectorizacion Racks'!$G1002,'Consulta Stock'!$E$2:$F$5447,2,FALSE),"")</f>
        <v>SUPER 8 Oblea Bañada Barra 4(24x29g)</v>
      </c>
      <c r="J1002" s="37">
        <v>90.0</v>
      </c>
      <c r="K1002" s="37"/>
      <c r="L1002" s="41">
        <v>46447.0</v>
      </c>
      <c r="M1002" s="7"/>
      <c r="N1002" s="30"/>
      <c r="O1002" s="30"/>
      <c r="P1002" s="30"/>
      <c r="Q1002" s="30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</row>
    <row r="1003" ht="15.75" customHeight="1">
      <c r="A1003" s="42"/>
      <c r="B1003" s="42"/>
      <c r="C1003" s="42"/>
      <c r="D1003" s="42" t="str">
        <f>MID('Sectorizacion Racks'!$B1003,2,3)</f>
        <v/>
      </c>
      <c r="E1003" s="42" t="str">
        <f>+CONCATENATE('Sectorizacion Racks'!$C1003,'Sectorizacion Racks'!$D1003)</f>
        <v/>
      </c>
      <c r="F1003" s="42" t="s">
        <v>9763</v>
      </c>
      <c r="G1003" s="43">
        <v>87910.0</v>
      </c>
      <c r="H1003" s="42" t="str">
        <f>IFERROR(VLOOKUP(G1003,'Consulta Stock'!$E$2:$G$5087,3,0),"")</f>
        <v>CHOCOLATES</v>
      </c>
      <c r="I1003" s="42" t="str">
        <f>IFERROR(VLOOKUP('Sectorizacion Racks'!$G1003,'Consulta Stock'!$E$2:$F$5447,2,FALSE),"")</f>
        <v>SUPER 8 Oblea Bañada Barra 4(24x29g)</v>
      </c>
      <c r="J1003" s="43">
        <v>90.0</v>
      </c>
      <c r="K1003" s="43"/>
      <c r="L1003" s="44">
        <v>46447.0</v>
      </c>
      <c r="M1003" s="42"/>
      <c r="N1003" s="30"/>
      <c r="O1003" s="30"/>
      <c r="P1003" s="30"/>
      <c r="Q1003" s="30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</row>
    <row r="1004" ht="15.75" customHeight="1">
      <c r="A1004" s="7"/>
      <c r="B1004" s="7"/>
      <c r="C1004" s="7"/>
      <c r="D1004" s="7" t="str">
        <f>MID('Sectorizacion Racks'!$B1004,2,3)</f>
        <v/>
      </c>
      <c r="E1004" s="7" t="str">
        <f>+CONCATENATE('Sectorizacion Racks'!$C1004,'Sectorizacion Racks'!$D1004)</f>
        <v/>
      </c>
      <c r="F1004" s="7" t="s">
        <v>9763</v>
      </c>
      <c r="G1004" s="37">
        <v>87910.0</v>
      </c>
      <c r="H1004" s="7" t="str">
        <f>IFERROR(VLOOKUP(G1004,'Consulta Stock'!$E$2:$G$5087,3,0),"")</f>
        <v>CHOCOLATES</v>
      </c>
      <c r="I1004" s="7" t="str">
        <f>IFERROR(VLOOKUP('Sectorizacion Racks'!$G1004,'Consulta Stock'!$E$2:$F$5447,2,FALSE),"")</f>
        <v>SUPER 8 Oblea Bañada Barra 4(24x29g)</v>
      </c>
      <c r="J1004" s="37">
        <v>90.0</v>
      </c>
      <c r="K1004" s="37"/>
      <c r="L1004" s="41">
        <v>46447.0</v>
      </c>
      <c r="M1004" s="7"/>
      <c r="N1004" s="30"/>
      <c r="O1004" s="30"/>
      <c r="P1004" s="30"/>
      <c r="Q1004" s="30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</row>
    <row r="1005" ht="15.75" customHeight="1">
      <c r="A1005" s="42"/>
      <c r="B1005" s="42"/>
      <c r="C1005" s="42"/>
      <c r="D1005" s="42" t="str">
        <f>MID('Sectorizacion Racks'!$B1005,2,3)</f>
        <v/>
      </c>
      <c r="E1005" s="42" t="str">
        <f>+CONCATENATE('Sectorizacion Racks'!$C1005,'Sectorizacion Racks'!$D1005)</f>
        <v/>
      </c>
      <c r="F1005" s="42" t="s">
        <v>9763</v>
      </c>
      <c r="G1005" s="43">
        <v>87910.0</v>
      </c>
      <c r="H1005" s="42" t="str">
        <f>IFERROR(VLOOKUP(G1005,'Consulta Stock'!$E$2:$G$5087,3,0),"")</f>
        <v>CHOCOLATES</v>
      </c>
      <c r="I1005" s="42" t="str">
        <f>IFERROR(VLOOKUP('Sectorizacion Racks'!$G1005,'Consulta Stock'!$E$2:$F$5447,2,FALSE),"")</f>
        <v>SUPER 8 Oblea Bañada Barra 4(24x29g)</v>
      </c>
      <c r="J1005" s="43">
        <v>90.0</v>
      </c>
      <c r="K1005" s="43"/>
      <c r="L1005" s="44">
        <v>46447.0</v>
      </c>
      <c r="M1005" s="42"/>
      <c r="N1005" s="30"/>
      <c r="O1005" s="30"/>
      <c r="P1005" s="30"/>
      <c r="Q1005" s="30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</row>
    <row r="1006" ht="15.75" customHeight="1">
      <c r="A1006" s="7"/>
      <c r="B1006" s="7"/>
      <c r="C1006" s="7"/>
      <c r="D1006" s="7" t="str">
        <f>MID('Sectorizacion Racks'!$B1006,2,3)</f>
        <v/>
      </c>
      <c r="E1006" s="7" t="str">
        <f>+CONCATENATE('Sectorizacion Racks'!$C1006,'Sectorizacion Racks'!$D1006)</f>
        <v/>
      </c>
      <c r="F1006" s="7" t="s">
        <v>9763</v>
      </c>
      <c r="G1006" s="37">
        <v>87910.0</v>
      </c>
      <c r="H1006" s="7" t="str">
        <f>IFERROR(VLOOKUP(G1006,'Consulta Stock'!$E$2:$G$5087,3,0),"")</f>
        <v>CHOCOLATES</v>
      </c>
      <c r="I1006" s="7" t="str">
        <f>IFERROR(VLOOKUP('Sectorizacion Racks'!$G1006,'Consulta Stock'!$E$2:$F$5447,2,FALSE),"")</f>
        <v>SUPER 8 Oblea Bañada Barra 4(24x29g)</v>
      </c>
      <c r="J1006" s="37">
        <v>90.0</v>
      </c>
      <c r="K1006" s="37"/>
      <c r="L1006" s="41">
        <v>46447.0</v>
      </c>
      <c r="M1006" s="7"/>
      <c r="N1006" s="30"/>
      <c r="O1006" s="30"/>
      <c r="P1006" s="30"/>
      <c r="Q1006" s="30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</row>
    <row r="1007" ht="15.75" customHeight="1">
      <c r="A1007" s="42"/>
      <c r="B1007" s="42"/>
      <c r="C1007" s="42"/>
      <c r="D1007" s="42" t="str">
        <f>MID('Sectorizacion Racks'!$B1007,2,3)</f>
        <v/>
      </c>
      <c r="E1007" s="42" t="str">
        <f>+CONCATENATE('Sectorizacion Racks'!$C1007,'Sectorizacion Racks'!$D1007)</f>
        <v/>
      </c>
      <c r="F1007" s="42" t="s">
        <v>9763</v>
      </c>
      <c r="G1007" s="43">
        <v>87910.0</v>
      </c>
      <c r="H1007" s="42" t="str">
        <f>IFERROR(VLOOKUP(G1007,'Consulta Stock'!$E$2:$G$5087,3,0),"")</f>
        <v>CHOCOLATES</v>
      </c>
      <c r="I1007" s="42" t="str">
        <f>IFERROR(VLOOKUP('Sectorizacion Racks'!$G1007,'Consulta Stock'!$E$2:$F$5447,2,FALSE),"")</f>
        <v>SUPER 8 Oblea Bañada Barra 4(24x29g)</v>
      </c>
      <c r="J1007" s="43">
        <v>90.0</v>
      </c>
      <c r="K1007" s="43"/>
      <c r="L1007" s="44">
        <v>46447.0</v>
      </c>
      <c r="M1007" s="42"/>
      <c r="N1007" s="30"/>
      <c r="O1007" s="30"/>
      <c r="P1007" s="30"/>
      <c r="Q1007" s="30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</row>
    <row r="1008" ht="15.75" customHeight="1">
      <c r="A1008" s="7"/>
      <c r="B1008" s="7"/>
      <c r="C1008" s="7"/>
      <c r="D1008" s="7" t="str">
        <f>MID('Sectorizacion Racks'!$B1008,2,3)</f>
        <v/>
      </c>
      <c r="E1008" s="7" t="str">
        <f>+CONCATENATE('Sectorizacion Racks'!$C1008,'Sectorizacion Racks'!$D1008)</f>
        <v/>
      </c>
      <c r="F1008" s="7" t="s">
        <v>9763</v>
      </c>
      <c r="G1008" s="37">
        <v>87910.0</v>
      </c>
      <c r="H1008" s="7" t="str">
        <f>IFERROR(VLOOKUP(G1008,'Consulta Stock'!$E$2:$G$5087,3,0),"")</f>
        <v>CHOCOLATES</v>
      </c>
      <c r="I1008" s="7" t="str">
        <f>IFERROR(VLOOKUP('Sectorizacion Racks'!$G1008,'Consulta Stock'!$E$2:$F$5447,2,FALSE),"")</f>
        <v>SUPER 8 Oblea Bañada Barra 4(24x29g)</v>
      </c>
      <c r="J1008" s="37">
        <v>90.0</v>
      </c>
      <c r="K1008" s="37"/>
      <c r="L1008" s="41">
        <v>46447.0</v>
      </c>
      <c r="M1008" s="7"/>
      <c r="N1008" s="30"/>
      <c r="O1008" s="30"/>
      <c r="P1008" s="30"/>
      <c r="Q1008" s="30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</row>
    <row r="1009" ht="15.75" customHeight="1">
      <c r="A1009" s="42"/>
      <c r="B1009" s="42"/>
      <c r="C1009" s="42"/>
      <c r="D1009" s="42" t="str">
        <f>MID('Sectorizacion Racks'!$B1009,2,3)</f>
        <v/>
      </c>
      <c r="E1009" s="42" t="str">
        <f>+CONCATENATE('Sectorizacion Racks'!$C1009,'Sectorizacion Racks'!$D1009)</f>
        <v/>
      </c>
      <c r="F1009" s="42" t="s">
        <v>9763</v>
      </c>
      <c r="G1009" s="43">
        <v>87910.0</v>
      </c>
      <c r="H1009" s="42" t="str">
        <f>IFERROR(VLOOKUP(G1009,'Consulta Stock'!$E$2:$G$5087,3,0),"")</f>
        <v>CHOCOLATES</v>
      </c>
      <c r="I1009" s="42" t="str">
        <f>IFERROR(VLOOKUP('Sectorizacion Racks'!$G1009,'Consulta Stock'!$E$2:$F$5447,2,FALSE),"")</f>
        <v>SUPER 8 Oblea Bañada Barra 4(24x29g)</v>
      </c>
      <c r="J1009" s="43">
        <v>90.0</v>
      </c>
      <c r="K1009" s="43"/>
      <c r="L1009" s="44">
        <v>46447.0</v>
      </c>
      <c r="M1009" s="42"/>
      <c r="N1009" s="30"/>
      <c r="O1009" s="30"/>
      <c r="P1009" s="30"/>
      <c r="Q1009" s="30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</row>
    <row r="1010" ht="15.75" customHeight="1">
      <c r="A1010" s="7"/>
      <c r="B1010" s="7"/>
      <c r="C1010" s="7"/>
      <c r="D1010" s="7" t="str">
        <f>MID('Sectorizacion Racks'!$B1010,2,3)</f>
        <v/>
      </c>
      <c r="E1010" s="7" t="str">
        <f>+CONCATENATE('Sectorizacion Racks'!$C1010,'Sectorizacion Racks'!$D1010)</f>
        <v/>
      </c>
      <c r="F1010" s="7" t="s">
        <v>9763</v>
      </c>
      <c r="G1010" s="37">
        <v>87910.0</v>
      </c>
      <c r="H1010" s="7" t="str">
        <f>IFERROR(VLOOKUP(G1010,'Consulta Stock'!$E$2:$G$5087,3,0),"")</f>
        <v>CHOCOLATES</v>
      </c>
      <c r="I1010" s="7" t="str">
        <f>IFERROR(VLOOKUP('Sectorizacion Racks'!$G1010,'Consulta Stock'!$E$2:$F$5447,2,FALSE),"")</f>
        <v>SUPER 8 Oblea Bañada Barra 4(24x29g)</v>
      </c>
      <c r="J1010" s="37">
        <v>90.0</v>
      </c>
      <c r="K1010" s="37"/>
      <c r="L1010" s="41">
        <v>46447.0</v>
      </c>
      <c r="M1010" s="7"/>
      <c r="N1010" s="30"/>
      <c r="O1010" s="30"/>
      <c r="P1010" s="30"/>
      <c r="Q1010" s="30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</row>
    <row r="1011" ht="15.75" customHeight="1">
      <c r="A1011" s="42"/>
      <c r="B1011" s="42"/>
      <c r="C1011" s="42"/>
      <c r="D1011" s="42" t="str">
        <f>MID('Sectorizacion Racks'!$B1011,2,3)</f>
        <v/>
      </c>
      <c r="E1011" s="42" t="str">
        <f>+CONCATENATE('Sectorizacion Racks'!$C1011,'Sectorizacion Racks'!$D1011)</f>
        <v/>
      </c>
      <c r="F1011" s="42" t="s">
        <v>9763</v>
      </c>
      <c r="G1011" s="43">
        <v>87910.0</v>
      </c>
      <c r="H1011" s="42" t="str">
        <f>IFERROR(VLOOKUP(G1011,'Consulta Stock'!$E$2:$G$5087,3,0),"")</f>
        <v>CHOCOLATES</v>
      </c>
      <c r="I1011" s="42" t="str">
        <f>IFERROR(VLOOKUP('Sectorizacion Racks'!$G1011,'Consulta Stock'!$E$2:$F$5447,2,FALSE),"")</f>
        <v>SUPER 8 Oblea Bañada Barra 4(24x29g)</v>
      </c>
      <c r="J1011" s="43">
        <v>90.0</v>
      </c>
      <c r="K1011" s="43"/>
      <c r="L1011" s="44">
        <v>46447.0</v>
      </c>
      <c r="M1011" s="42"/>
      <c r="N1011" s="30"/>
      <c r="O1011" s="30"/>
      <c r="P1011" s="30"/>
      <c r="Q1011" s="30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</row>
    <row r="1012" ht="15.75" customHeight="1">
      <c r="A1012" s="7"/>
      <c r="B1012" s="7"/>
      <c r="C1012" s="7"/>
      <c r="D1012" s="7" t="str">
        <f>MID('Sectorizacion Racks'!$B1012,2,3)</f>
        <v/>
      </c>
      <c r="E1012" s="7" t="str">
        <f>+CONCATENATE('Sectorizacion Racks'!$C1012,'Sectorizacion Racks'!$D1012)</f>
        <v/>
      </c>
      <c r="F1012" s="7" t="s">
        <v>9763</v>
      </c>
      <c r="G1012" s="37">
        <v>87910.0</v>
      </c>
      <c r="H1012" s="7" t="str">
        <f>IFERROR(VLOOKUP(G1012,'Consulta Stock'!$E$2:$G$5087,3,0),"")</f>
        <v>CHOCOLATES</v>
      </c>
      <c r="I1012" s="7" t="str">
        <f>IFERROR(VLOOKUP('Sectorizacion Racks'!$G1012,'Consulta Stock'!$E$2:$F$5447,2,FALSE),"")</f>
        <v>SUPER 8 Oblea Bañada Barra 4(24x29g)</v>
      </c>
      <c r="J1012" s="37">
        <v>90.0</v>
      </c>
      <c r="K1012" s="37"/>
      <c r="L1012" s="41">
        <v>46447.0</v>
      </c>
      <c r="M1012" s="7"/>
      <c r="N1012" s="30"/>
      <c r="O1012" s="30"/>
      <c r="P1012" s="30"/>
      <c r="Q1012" s="30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</row>
    <row r="1013" ht="15.75" customHeight="1">
      <c r="A1013" s="42"/>
      <c r="B1013" s="42"/>
      <c r="C1013" s="42"/>
      <c r="D1013" s="42" t="str">
        <f>MID('Sectorizacion Racks'!$B1013,2,3)</f>
        <v/>
      </c>
      <c r="E1013" s="42" t="str">
        <f>+CONCATENATE('Sectorizacion Racks'!$C1013,'Sectorizacion Racks'!$D1013)</f>
        <v/>
      </c>
      <c r="F1013" s="42" t="s">
        <v>9763</v>
      </c>
      <c r="G1013" s="43">
        <v>87910.0</v>
      </c>
      <c r="H1013" s="42" t="str">
        <f>IFERROR(VLOOKUP(G1013,'Consulta Stock'!$E$2:$G$5087,3,0),"")</f>
        <v>CHOCOLATES</v>
      </c>
      <c r="I1013" s="42" t="str">
        <f>IFERROR(VLOOKUP('Sectorizacion Racks'!$G1013,'Consulta Stock'!$E$2:$F$5447,2,FALSE),"")</f>
        <v>SUPER 8 Oblea Bañada Barra 4(24x29g)</v>
      </c>
      <c r="J1013" s="43">
        <v>90.0</v>
      </c>
      <c r="K1013" s="43"/>
      <c r="L1013" s="44">
        <v>46447.0</v>
      </c>
      <c r="M1013" s="42"/>
      <c r="N1013" s="30"/>
      <c r="O1013" s="30"/>
      <c r="P1013" s="30"/>
      <c r="Q1013" s="30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</row>
    <row r="1014" ht="15.75" customHeight="1">
      <c r="A1014" s="7"/>
      <c r="B1014" s="7"/>
      <c r="C1014" s="7"/>
      <c r="D1014" s="7" t="str">
        <f>MID('Sectorizacion Racks'!$B1014,2,3)</f>
        <v/>
      </c>
      <c r="E1014" s="7" t="str">
        <f>+CONCATENATE('Sectorizacion Racks'!$C1014,'Sectorizacion Racks'!$D1014)</f>
        <v/>
      </c>
      <c r="F1014" s="7" t="s">
        <v>9763</v>
      </c>
      <c r="G1014" s="37">
        <v>87910.0</v>
      </c>
      <c r="H1014" s="7" t="str">
        <f>IFERROR(VLOOKUP(G1014,'Consulta Stock'!$E$2:$G$5087,3,0),"")</f>
        <v>CHOCOLATES</v>
      </c>
      <c r="I1014" s="7" t="str">
        <f>IFERROR(VLOOKUP('Sectorizacion Racks'!$G1014,'Consulta Stock'!$E$2:$F$5447,2,FALSE),"")</f>
        <v>SUPER 8 Oblea Bañada Barra 4(24x29g)</v>
      </c>
      <c r="J1014" s="37">
        <v>90.0</v>
      </c>
      <c r="K1014" s="37"/>
      <c r="L1014" s="41">
        <v>46447.0</v>
      </c>
      <c r="M1014" s="7"/>
      <c r="N1014" s="30"/>
      <c r="O1014" s="30"/>
      <c r="P1014" s="30"/>
      <c r="Q1014" s="30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</row>
    <row r="1015" ht="15.75" customHeight="1">
      <c r="A1015" s="42"/>
      <c r="B1015" s="42"/>
      <c r="C1015" s="42"/>
      <c r="D1015" s="42"/>
      <c r="E1015" s="42"/>
      <c r="F1015" s="42" t="s">
        <v>9763</v>
      </c>
      <c r="G1015" s="43">
        <v>87910.0</v>
      </c>
      <c r="H1015" s="42" t="str">
        <f>IFERROR(VLOOKUP(G1015,'Consulta Stock'!$E$2:$G$5087,3,0),"")</f>
        <v>CHOCOLATES</v>
      </c>
      <c r="I1015" s="42" t="str">
        <f>IFERROR(VLOOKUP('Sectorizacion Racks'!$G1015,'Consulta Stock'!$E$2:$F$5447,2,FALSE),"")</f>
        <v>SUPER 8 Oblea Bañada Barra 4(24x29g)</v>
      </c>
      <c r="J1015" s="43">
        <v>90.0</v>
      </c>
      <c r="K1015" s="43"/>
      <c r="L1015" s="44">
        <v>46447.0</v>
      </c>
      <c r="M1015" s="42"/>
      <c r="N1015" s="30"/>
      <c r="O1015" s="30"/>
      <c r="P1015" s="30"/>
      <c r="Q1015" s="30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</row>
    <row r="1016" ht="15.75" customHeight="1">
      <c r="A1016" s="7"/>
      <c r="B1016" s="7"/>
      <c r="C1016" s="7"/>
      <c r="D1016" s="7"/>
      <c r="E1016" s="7"/>
      <c r="F1016" s="7" t="s">
        <v>9763</v>
      </c>
      <c r="G1016" s="131">
        <v>87910.0</v>
      </c>
      <c r="H1016" s="132">
        <v>46447.0</v>
      </c>
      <c r="I1016" s="7" t="str">
        <f>IFERROR(VLOOKUP('Sectorizacion Racks'!$G1016,'Consulta Stock'!$E$2:$F$5447,2,FALSE),"")</f>
        <v>SUPER 8 Oblea Bañada Barra 4(24x29g)</v>
      </c>
      <c r="J1016" s="37">
        <v>90.0</v>
      </c>
      <c r="K1016" s="37"/>
      <c r="L1016" s="93">
        <v>46447.0</v>
      </c>
      <c r="M1016" s="7"/>
      <c r="N1016" s="30"/>
      <c r="O1016" s="30"/>
      <c r="P1016" s="30"/>
      <c r="Q1016" s="30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</row>
    <row r="1017" ht="15.75" customHeight="1">
      <c r="A1017" s="42"/>
      <c r="B1017" s="42"/>
      <c r="C1017" s="42"/>
      <c r="D1017" s="42" t="str">
        <f>MID('Sectorizacion Racks'!$B1017,2,3)</f>
        <v/>
      </c>
      <c r="E1017" s="42" t="str">
        <f>+CONCATENATE('Sectorizacion Racks'!$C1017,'Sectorizacion Racks'!$D1017)</f>
        <v/>
      </c>
      <c r="F1017" s="42" t="s">
        <v>9838</v>
      </c>
      <c r="G1017" s="43"/>
      <c r="H1017" s="42" t="str">
        <f>IFERROR(VLOOKUP(G1017,'Consulta Stock'!$E$2:$G$5087,3,0),"")</f>
        <v/>
      </c>
      <c r="I1017" s="42" t="str">
        <f>IFERROR(VLOOKUP('Sectorizacion Racks'!$G1017,'Consulta Stock'!$E$2:$F$5447,2,FALSE),"")</f>
        <v/>
      </c>
      <c r="J1017" s="43"/>
      <c r="K1017" s="43"/>
      <c r="L1017" s="44"/>
      <c r="M1017" s="42"/>
      <c r="N1017" s="30"/>
      <c r="O1017" s="30"/>
      <c r="P1017" s="30"/>
      <c r="Q1017" s="30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</row>
    <row r="1018" ht="15.75" customHeight="1">
      <c r="A1018" s="7"/>
      <c r="B1018" s="7"/>
      <c r="C1018" s="7"/>
      <c r="D1018" s="7" t="str">
        <f>MID('Sectorizacion Racks'!$B1018,2,3)</f>
        <v/>
      </c>
      <c r="E1018" s="7" t="str">
        <f>+CONCATENATE('Sectorizacion Racks'!$C1018,'Sectorizacion Racks'!$D1018)</f>
        <v/>
      </c>
      <c r="F1018" s="7" t="s">
        <v>9838</v>
      </c>
      <c r="G1018" s="37"/>
      <c r="H1018" s="7" t="str">
        <f>IFERROR(VLOOKUP(G1018,'Consulta Stock'!$E$2:$G$5087,3,0),"")</f>
        <v/>
      </c>
      <c r="I1018" s="7" t="str">
        <f>IFERROR(VLOOKUP('Sectorizacion Racks'!$G1018,'Consulta Stock'!$E$2:$F$5447,2,FALSE),"")</f>
        <v/>
      </c>
      <c r="J1018" s="37"/>
      <c r="K1018" s="37"/>
      <c r="L1018" s="41"/>
      <c r="M1018" s="7"/>
      <c r="N1018" s="30"/>
      <c r="O1018" s="30"/>
      <c r="P1018" s="30"/>
      <c r="Q1018" s="30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</row>
    <row r="1019" ht="15.75" customHeight="1">
      <c r="A1019" s="42"/>
      <c r="B1019" s="42"/>
      <c r="C1019" s="42"/>
      <c r="D1019" s="42" t="str">
        <f>MID('Sectorizacion Racks'!$B1019,2,3)</f>
        <v/>
      </c>
      <c r="E1019" s="42" t="str">
        <f>+CONCATENATE('Sectorizacion Racks'!$C1019,'Sectorizacion Racks'!$D1019)</f>
        <v/>
      </c>
      <c r="F1019" s="42" t="s">
        <v>9838</v>
      </c>
      <c r="G1019" s="43"/>
      <c r="H1019" s="42" t="str">
        <f>IFERROR(VLOOKUP(G1019,'Consulta Stock'!$E$2:$G$5087,3,0),"")</f>
        <v/>
      </c>
      <c r="I1019" s="42" t="str">
        <f>IFERROR(VLOOKUP('Sectorizacion Racks'!$G1019,'Consulta Stock'!$E$2:$F$5447,2,FALSE),"")</f>
        <v/>
      </c>
      <c r="J1019" s="43"/>
      <c r="K1019" s="43"/>
      <c r="L1019" s="44"/>
      <c r="M1019" s="42"/>
      <c r="N1019" s="30"/>
      <c r="O1019" s="98" t="s">
        <v>9852</v>
      </c>
      <c r="P1019" s="30"/>
      <c r="Q1019" s="30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</row>
    <row r="1020" ht="15.75" customHeight="1">
      <c r="A1020" s="7"/>
      <c r="B1020" s="7"/>
      <c r="C1020" s="7"/>
      <c r="D1020" s="7" t="str">
        <f>MID('Sectorizacion Racks'!$B1020,2,3)</f>
        <v/>
      </c>
      <c r="E1020" s="7" t="str">
        <f>+CONCATENATE('Sectorizacion Racks'!$C1020,'Sectorizacion Racks'!$D1020)</f>
        <v/>
      </c>
      <c r="F1020" s="7" t="s">
        <v>9838</v>
      </c>
      <c r="G1020" s="37"/>
      <c r="H1020" s="7" t="str">
        <f>IFERROR(VLOOKUP(G1020,'Consulta Stock'!$E$2:$G$5087,3,0),"")</f>
        <v/>
      </c>
      <c r="I1020" s="7" t="str">
        <f>IFERROR(VLOOKUP('Sectorizacion Racks'!$G1020,'Consulta Stock'!$E$2:$F$5447,2,FALSE),"")</f>
        <v/>
      </c>
      <c r="J1020" s="37"/>
      <c r="K1020" s="37"/>
      <c r="L1020" s="41"/>
      <c r="M1020" s="7"/>
      <c r="N1020" s="30"/>
      <c r="O1020" s="30"/>
      <c r="P1020" s="30"/>
      <c r="Q1020" s="30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</row>
    <row r="1021" ht="15.75" customHeight="1">
      <c r="A1021" s="42"/>
      <c r="B1021" s="42"/>
      <c r="C1021" s="42"/>
      <c r="D1021" s="42" t="str">
        <f>MID('Sectorizacion Racks'!$B1021,2,3)</f>
        <v/>
      </c>
      <c r="E1021" s="42" t="str">
        <f>+CONCATENATE('Sectorizacion Racks'!$C1021,'Sectorizacion Racks'!$D1021)</f>
        <v/>
      </c>
      <c r="F1021" s="42" t="s">
        <v>9838</v>
      </c>
      <c r="G1021" s="43"/>
      <c r="H1021" s="42" t="str">
        <f>IFERROR(VLOOKUP(G1021,'Consulta Stock'!$E$2:$G$5087,3,0),"")</f>
        <v/>
      </c>
      <c r="I1021" s="42" t="str">
        <f>IFERROR(VLOOKUP('Sectorizacion Racks'!$G1021,'Consulta Stock'!$E$2:$F$5447,2,FALSE),"")</f>
        <v/>
      </c>
      <c r="J1021" s="43"/>
      <c r="K1021" s="43"/>
      <c r="L1021" s="44"/>
      <c r="M1021" s="42"/>
      <c r="N1021" s="30"/>
      <c r="O1021" s="30"/>
      <c r="P1021" s="30"/>
      <c r="Q1021" s="30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</row>
    <row r="1022" ht="15.75" customHeight="1">
      <c r="A1022" s="7"/>
      <c r="B1022" s="7"/>
      <c r="C1022" s="7"/>
      <c r="D1022" s="7" t="str">
        <f>MID('Sectorizacion Racks'!$B1022,2,3)</f>
        <v/>
      </c>
      <c r="E1022" s="7" t="str">
        <f>+CONCATENATE('Sectorizacion Racks'!$C1022,'Sectorizacion Racks'!$D1022)</f>
        <v/>
      </c>
      <c r="F1022" s="7" t="s">
        <v>9838</v>
      </c>
      <c r="G1022" s="37"/>
      <c r="H1022" s="7" t="str">
        <f>IFERROR(VLOOKUP(G1022,'Consulta Stock'!$E$2:$G$5087,3,0),"")</f>
        <v/>
      </c>
      <c r="I1022" s="7" t="str">
        <f>IFERROR(VLOOKUP('Sectorizacion Racks'!$G1022,'Consulta Stock'!$E$2:$F$5447,2,FALSE),"")</f>
        <v/>
      </c>
      <c r="J1022" s="37"/>
      <c r="K1022" s="37"/>
      <c r="L1022" s="41"/>
      <c r="M1022" s="7"/>
      <c r="N1022" s="30"/>
      <c r="O1022" s="30"/>
      <c r="P1022" s="30"/>
      <c r="Q1022" s="30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</row>
    <row r="1023" ht="15.75" customHeight="1">
      <c r="A1023" s="42"/>
      <c r="B1023" s="42"/>
      <c r="C1023" s="42"/>
      <c r="D1023" s="42" t="str">
        <f>MID('Sectorizacion Racks'!$B1023,2,3)</f>
        <v/>
      </c>
      <c r="E1023" s="42" t="str">
        <f>+CONCATENATE('Sectorizacion Racks'!$C1023,'Sectorizacion Racks'!$D1023)</f>
        <v/>
      </c>
      <c r="F1023" s="42" t="s">
        <v>9838</v>
      </c>
      <c r="G1023" s="43"/>
      <c r="H1023" s="42" t="str">
        <f>IFERROR(VLOOKUP(G1023,'Consulta Stock'!$E$2:$G$5087,3,0),"")</f>
        <v/>
      </c>
      <c r="I1023" s="42" t="str">
        <f>IFERROR(VLOOKUP('Sectorizacion Racks'!$G1023,'Consulta Stock'!$E$2:$F$5447,2,FALSE),"")</f>
        <v/>
      </c>
      <c r="J1023" s="43"/>
      <c r="K1023" s="43"/>
      <c r="L1023" s="44"/>
      <c r="M1023" s="42"/>
      <c r="N1023" s="30"/>
      <c r="O1023" s="30"/>
      <c r="P1023" s="30"/>
      <c r="Q1023" s="30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</row>
    <row r="1024" ht="15.75" customHeight="1">
      <c r="A1024" s="7"/>
      <c r="B1024" s="7"/>
      <c r="C1024" s="7"/>
      <c r="D1024" s="7" t="str">
        <f>MID('Sectorizacion Racks'!$B1024,2,3)</f>
        <v/>
      </c>
      <c r="E1024" s="7" t="str">
        <f>+CONCATENATE('Sectorizacion Racks'!$C1024,'Sectorizacion Racks'!$D1024)</f>
        <v/>
      </c>
      <c r="F1024" s="7" t="s">
        <v>9838</v>
      </c>
      <c r="G1024" s="37"/>
      <c r="H1024" s="7" t="str">
        <f>IFERROR(VLOOKUP(G1024,'Consulta Stock'!$E$2:$G$5087,3,0),"")</f>
        <v/>
      </c>
      <c r="I1024" s="7" t="str">
        <f>IFERROR(VLOOKUP('Sectorizacion Racks'!$G1024,'Consulta Stock'!$E$2:$F$5447,2,FALSE),"")</f>
        <v/>
      </c>
      <c r="J1024" s="37"/>
      <c r="K1024" s="37"/>
      <c r="L1024" s="41"/>
      <c r="M1024" s="7"/>
      <c r="N1024" s="30"/>
      <c r="O1024" s="30"/>
      <c r="P1024" s="30"/>
      <c r="Q1024" s="30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</row>
    <row r="1025" ht="15.75" customHeight="1">
      <c r="A1025" s="42"/>
      <c r="B1025" s="42"/>
      <c r="C1025" s="42"/>
      <c r="D1025" s="42" t="str">
        <f>MID('Sectorizacion Racks'!$B1025,2,3)</f>
        <v/>
      </c>
      <c r="E1025" s="42" t="str">
        <f>+CONCATENATE('Sectorizacion Racks'!$C1025,'Sectorizacion Racks'!$D1025)</f>
        <v/>
      </c>
      <c r="F1025" s="42" t="s">
        <v>9838</v>
      </c>
      <c r="G1025" s="43"/>
      <c r="H1025" s="42" t="str">
        <f>IFERROR(VLOOKUP(G1025,'Consulta Stock'!$E$2:$G$5087,3,0),"")</f>
        <v/>
      </c>
      <c r="I1025" s="42" t="str">
        <f>IFERROR(VLOOKUP('Sectorizacion Racks'!$G1025,'Consulta Stock'!$E$2:$F$5447,2,FALSE),"")</f>
        <v/>
      </c>
      <c r="J1025" s="43"/>
      <c r="K1025" s="43"/>
      <c r="L1025" s="44"/>
      <c r="M1025" s="42"/>
      <c r="N1025" s="30"/>
      <c r="O1025" s="98"/>
      <c r="P1025" s="30"/>
      <c r="Q1025" s="30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</row>
    <row r="1026" ht="15.75" customHeight="1">
      <c r="A1026" s="7"/>
      <c r="B1026" s="7"/>
      <c r="C1026" s="7"/>
      <c r="D1026" s="7" t="str">
        <f>MID('Sectorizacion Racks'!$B1026,2,3)</f>
        <v/>
      </c>
      <c r="E1026" s="7" t="str">
        <f>+CONCATENATE('Sectorizacion Racks'!$C1026,'Sectorizacion Racks'!$D1026)</f>
        <v/>
      </c>
      <c r="F1026" s="7" t="s">
        <v>9838</v>
      </c>
      <c r="G1026" s="37"/>
      <c r="H1026" s="7" t="str">
        <f>IFERROR(VLOOKUP(G1026,'Consulta Stock'!$E$2:$G$5087,3,0),"")</f>
        <v/>
      </c>
      <c r="I1026" s="7" t="str">
        <f>IFERROR(VLOOKUP('Sectorizacion Racks'!$G1026,'Consulta Stock'!$E$2:$F$5447,2,FALSE),"")</f>
        <v/>
      </c>
      <c r="J1026" s="37"/>
      <c r="K1026" s="37"/>
      <c r="L1026" s="41"/>
      <c r="M1026" s="7"/>
      <c r="N1026" s="30"/>
      <c r="O1026" s="30"/>
      <c r="P1026" s="30"/>
      <c r="Q1026" s="30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</row>
    <row r="1027" ht="15.75" customHeight="1">
      <c r="A1027" s="42"/>
      <c r="B1027" s="42"/>
      <c r="C1027" s="42"/>
      <c r="D1027" s="42" t="str">
        <f>MID('Sectorizacion Racks'!$B1027,2,3)</f>
        <v/>
      </c>
      <c r="E1027" s="42" t="str">
        <f>+CONCATENATE('Sectorizacion Racks'!$C1027,'Sectorizacion Racks'!$D1027)</f>
        <v/>
      </c>
      <c r="F1027" s="42" t="s">
        <v>9838</v>
      </c>
      <c r="G1027" s="43"/>
      <c r="H1027" s="42" t="str">
        <f>IFERROR(VLOOKUP(G1027,'Consulta Stock'!$E$2:$G$5087,3,0),"")</f>
        <v/>
      </c>
      <c r="I1027" s="42" t="str">
        <f>IFERROR(VLOOKUP('Sectorizacion Racks'!$G1027,'Consulta Stock'!$E$2:$F$5447,2,FALSE),"")</f>
        <v/>
      </c>
      <c r="J1027" s="43"/>
      <c r="K1027" s="43"/>
      <c r="L1027" s="44"/>
      <c r="M1027" s="42"/>
      <c r="N1027" s="30"/>
      <c r="O1027" s="30"/>
      <c r="P1027" s="30"/>
      <c r="Q1027" s="30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</row>
    <row r="1028" ht="15.75" customHeight="1">
      <c r="A1028" s="7"/>
      <c r="B1028" s="7"/>
      <c r="C1028" s="7"/>
      <c r="D1028" s="7" t="str">
        <f>MID('Sectorizacion Racks'!$B1028,2,3)</f>
        <v/>
      </c>
      <c r="E1028" s="7" t="str">
        <f>+CONCATENATE('Sectorizacion Racks'!$C1028,'Sectorizacion Racks'!$D1028)</f>
        <v/>
      </c>
      <c r="F1028" s="7" t="s">
        <v>9838</v>
      </c>
      <c r="G1028" s="37"/>
      <c r="H1028" s="7" t="str">
        <f>IFERROR(VLOOKUP(G1028,'Consulta Stock'!$E$2:$G$5087,3,0),"")</f>
        <v/>
      </c>
      <c r="I1028" s="7" t="str">
        <f>IFERROR(VLOOKUP('Sectorizacion Racks'!$G1028,'Consulta Stock'!$E$2:$F$5447,2,FALSE),"")</f>
        <v/>
      </c>
      <c r="J1028" s="37"/>
      <c r="K1028" s="37"/>
      <c r="L1028" s="41"/>
      <c r="M1028" s="7"/>
      <c r="N1028" s="30"/>
      <c r="O1028" s="30"/>
      <c r="P1028" s="30"/>
      <c r="Q1028" s="30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</row>
    <row r="1029" ht="15.75" customHeight="1">
      <c r="A1029" s="42"/>
      <c r="B1029" s="42"/>
      <c r="C1029" s="42"/>
      <c r="D1029" s="42" t="str">
        <f>MID('Sectorizacion Racks'!$B1029,2,3)</f>
        <v/>
      </c>
      <c r="E1029" s="42" t="str">
        <f>+CONCATENATE('Sectorizacion Racks'!$C1029,'Sectorizacion Racks'!$D1029)</f>
        <v/>
      </c>
      <c r="F1029" s="42" t="s">
        <v>9838</v>
      </c>
      <c r="G1029" s="43"/>
      <c r="H1029" s="42" t="str">
        <f>IFERROR(VLOOKUP(G1029,'Consulta Stock'!$E$2:$G$5087,3,0),"")</f>
        <v/>
      </c>
      <c r="I1029" s="42" t="str">
        <f>IFERROR(VLOOKUP('Sectorizacion Racks'!$G1029,'Consulta Stock'!$E$2:$F$5447,2,FALSE),"")</f>
        <v/>
      </c>
      <c r="J1029" s="43"/>
      <c r="K1029" s="43"/>
      <c r="L1029" s="44"/>
      <c r="M1029" s="42"/>
      <c r="N1029" s="30"/>
      <c r="O1029" s="30"/>
      <c r="P1029" s="30"/>
      <c r="Q1029" s="30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</row>
    <row r="1030" ht="15.75" customHeight="1">
      <c r="A1030" s="7"/>
      <c r="B1030" s="7"/>
      <c r="C1030" s="7"/>
      <c r="D1030" s="7" t="str">
        <f>MID('Sectorizacion Racks'!$B1030,2,3)</f>
        <v/>
      </c>
      <c r="E1030" s="7" t="str">
        <f>+CONCATENATE('Sectorizacion Racks'!$C1030,'Sectorizacion Racks'!$D1030)</f>
        <v/>
      </c>
      <c r="F1030" s="7" t="s">
        <v>9838</v>
      </c>
      <c r="G1030" s="37"/>
      <c r="H1030" s="7" t="str">
        <f>IFERROR(VLOOKUP(G1030,'Consulta Stock'!$E$2:$G$5087,3,0),"")</f>
        <v/>
      </c>
      <c r="I1030" s="7" t="str">
        <f>IFERROR(VLOOKUP('Sectorizacion Racks'!$G1030,'Consulta Stock'!$E$2:$F$5447,2,FALSE),"")</f>
        <v/>
      </c>
      <c r="J1030" s="37"/>
      <c r="K1030" s="37"/>
      <c r="L1030" s="41"/>
      <c r="M1030" s="7"/>
      <c r="N1030" s="30"/>
      <c r="O1030" s="30"/>
      <c r="P1030" s="30"/>
      <c r="Q1030" s="30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</row>
    <row r="1031" ht="15.75" customHeight="1">
      <c r="A1031" s="42"/>
      <c r="B1031" s="42"/>
      <c r="C1031" s="42"/>
      <c r="D1031" s="42"/>
      <c r="E1031" s="42"/>
      <c r="F1031" s="42" t="s">
        <v>9838</v>
      </c>
      <c r="G1031" s="43"/>
      <c r="H1031" s="42" t="str">
        <f>IFERROR(VLOOKUP(G1031,'Consulta Stock'!$E$2:$G$5087,3,0),"")</f>
        <v/>
      </c>
      <c r="I1031" s="42" t="str">
        <f>IFERROR(VLOOKUP('Sectorizacion Racks'!$G1031,'Consulta Stock'!$E$2:$F$5447,2,FALSE),"")</f>
        <v/>
      </c>
      <c r="J1031" s="43"/>
      <c r="K1031" s="43"/>
      <c r="L1031" s="44"/>
      <c r="M1031" s="42"/>
      <c r="N1031" s="30"/>
      <c r="O1031" s="30"/>
      <c r="P1031" s="30"/>
      <c r="Q1031" s="30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</row>
    <row r="1032" ht="15.75" customHeight="1">
      <c r="A1032" s="7"/>
      <c r="B1032" s="7"/>
      <c r="C1032" s="7"/>
      <c r="D1032" s="7"/>
      <c r="E1032" s="7"/>
      <c r="F1032" s="7" t="s">
        <v>9838</v>
      </c>
      <c r="G1032" s="37"/>
      <c r="H1032" s="7" t="str">
        <f>IFERROR(VLOOKUP(G1032,'Consulta Stock'!$E$2:$G$5087,3,0),"")</f>
        <v/>
      </c>
      <c r="I1032" s="7" t="str">
        <f>IFERROR(VLOOKUP('Sectorizacion Racks'!$G1032,'Consulta Stock'!$E$2:$F$5447,2,FALSE),"")</f>
        <v/>
      </c>
      <c r="J1032" s="37"/>
      <c r="K1032" s="37"/>
      <c r="L1032" s="41"/>
      <c r="M1032" s="7"/>
      <c r="N1032" s="30"/>
      <c r="O1032" s="30"/>
      <c r="P1032" s="30"/>
      <c r="Q1032" s="30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</row>
    <row r="1033" ht="15.75" customHeight="1">
      <c r="A1033" s="42"/>
      <c r="B1033" s="42"/>
      <c r="C1033" s="42"/>
      <c r="D1033" s="42"/>
      <c r="E1033" s="42"/>
      <c r="F1033" s="42" t="s">
        <v>9904</v>
      </c>
      <c r="G1033" s="43">
        <v>86640.0</v>
      </c>
      <c r="H1033" s="42" t="str">
        <f>IFERROR(VLOOKUP(G1033,'Consulta Stock'!$E$2:$G$5087,3,0),"")</f>
        <v>GALLETAS</v>
      </c>
      <c r="I1033" s="42" t="str">
        <f>IFERROR(VLOOKUP('Sectorizacion Racks'!$G1033,'Consulta Stock'!$E$2:$F$5447,2,FALSE),"")</f>
        <v>Galletas MCKAY Soda Clasica 20x180gr</v>
      </c>
      <c r="J1033" s="43">
        <v>48.0</v>
      </c>
      <c r="K1033" s="43"/>
      <c r="L1033" s="44">
        <v>46508.0</v>
      </c>
      <c r="M1033" s="42"/>
      <c r="N1033" s="30"/>
      <c r="O1033" s="30"/>
      <c r="P1033" s="30"/>
      <c r="Q1033" s="30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</row>
    <row r="1034" ht="15.75" customHeight="1">
      <c r="A1034" s="7"/>
      <c r="B1034" s="7"/>
      <c r="C1034" s="7"/>
      <c r="D1034" s="7"/>
      <c r="E1034" s="7"/>
      <c r="F1034" s="7" t="s">
        <v>9904</v>
      </c>
      <c r="G1034" s="37">
        <v>86640.0</v>
      </c>
      <c r="H1034" s="7" t="str">
        <f>IFERROR(VLOOKUP(G1034,'Consulta Stock'!$E$2:$G$5087,3,0),"")</f>
        <v>GALLETAS</v>
      </c>
      <c r="I1034" s="7" t="str">
        <f>IFERROR(VLOOKUP('Sectorizacion Racks'!$G1034,'Consulta Stock'!$E$2:$F$5447,2,FALSE),"")</f>
        <v>Galletas MCKAY Soda Clasica 20x180gr</v>
      </c>
      <c r="J1034" s="37">
        <v>48.0</v>
      </c>
      <c r="K1034" s="37"/>
      <c r="L1034" s="41">
        <v>46508.0</v>
      </c>
      <c r="M1034" s="7"/>
      <c r="N1034" s="30"/>
      <c r="O1034" s="30"/>
      <c r="P1034" s="30"/>
      <c r="Q1034" s="30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</row>
    <row r="1035" ht="15.75" customHeight="1">
      <c r="A1035" s="42"/>
      <c r="B1035" s="42"/>
      <c r="C1035" s="42"/>
      <c r="D1035" s="42"/>
      <c r="E1035" s="42"/>
      <c r="F1035" s="42" t="s">
        <v>9904</v>
      </c>
      <c r="G1035" s="43">
        <v>86640.0</v>
      </c>
      <c r="H1035" s="42" t="str">
        <f>IFERROR(VLOOKUP(G1035,'Consulta Stock'!$E$2:$G$5087,3,0),"")</f>
        <v>GALLETAS</v>
      </c>
      <c r="I1035" s="42" t="str">
        <f>IFERROR(VLOOKUP('Sectorizacion Racks'!$G1035,'Consulta Stock'!$E$2:$F$5447,2,FALSE),"")</f>
        <v>Galletas MCKAY Soda Clasica 20x180gr</v>
      </c>
      <c r="J1035" s="43">
        <v>48.0</v>
      </c>
      <c r="K1035" s="43"/>
      <c r="L1035" s="44">
        <v>46508.0</v>
      </c>
      <c r="M1035" s="42"/>
      <c r="N1035" s="30"/>
      <c r="O1035" s="30"/>
      <c r="P1035" s="30"/>
      <c r="Q1035" s="30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</row>
    <row r="1036" ht="15.75" customHeight="1">
      <c r="A1036" s="7"/>
      <c r="B1036" s="7"/>
      <c r="C1036" s="7"/>
      <c r="D1036" s="7"/>
      <c r="E1036" s="7"/>
      <c r="F1036" s="7" t="s">
        <v>9904</v>
      </c>
      <c r="G1036" s="37">
        <v>86640.0</v>
      </c>
      <c r="H1036" s="7" t="str">
        <f>IFERROR(VLOOKUP(G1036,'Consulta Stock'!$E$2:$G$5087,3,0),"")</f>
        <v>GALLETAS</v>
      </c>
      <c r="I1036" s="7" t="str">
        <f>IFERROR(VLOOKUP('Sectorizacion Racks'!$G1036,'Consulta Stock'!$E$2:$F$5447,2,FALSE),"")</f>
        <v>Galletas MCKAY Soda Clasica 20x180gr</v>
      </c>
      <c r="J1036" s="37">
        <v>48.0</v>
      </c>
      <c r="K1036" s="37"/>
      <c r="L1036" s="41">
        <v>46508.0</v>
      </c>
      <c r="M1036" s="7"/>
      <c r="N1036" s="30"/>
      <c r="O1036" s="30"/>
      <c r="P1036" s="30"/>
      <c r="Q1036" s="30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</row>
    <row r="1037" ht="15.75" customHeight="1">
      <c r="A1037" s="42"/>
      <c r="B1037" s="42"/>
      <c r="C1037" s="42"/>
      <c r="D1037" s="42"/>
      <c r="E1037" s="42"/>
      <c r="F1037" s="42" t="s">
        <v>9904</v>
      </c>
      <c r="G1037" s="43">
        <v>86640.0</v>
      </c>
      <c r="H1037" s="42" t="str">
        <f>IFERROR(VLOOKUP(G1037,'Consulta Stock'!$E$2:$G$5087,3,0),"")</f>
        <v>GALLETAS</v>
      </c>
      <c r="I1037" s="42" t="str">
        <f>IFERROR(VLOOKUP('Sectorizacion Racks'!$G1037,'Consulta Stock'!$E$2:$F$5447,2,FALSE),"")</f>
        <v>Galletas MCKAY Soda Clasica 20x180gr</v>
      </c>
      <c r="J1037" s="43">
        <v>48.0</v>
      </c>
      <c r="K1037" s="43"/>
      <c r="L1037" s="44">
        <v>46508.0</v>
      </c>
      <c r="M1037" s="42"/>
      <c r="N1037" s="30"/>
      <c r="O1037" s="30"/>
      <c r="P1037" s="30"/>
      <c r="Q1037" s="30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</row>
    <row r="1038" ht="15.75" customHeight="1">
      <c r="A1038" s="7"/>
      <c r="B1038" s="7"/>
      <c r="C1038" s="7"/>
      <c r="D1038" s="7"/>
      <c r="E1038" s="7"/>
      <c r="F1038" s="7" t="s">
        <v>9904</v>
      </c>
      <c r="G1038" s="37">
        <v>86640.0</v>
      </c>
      <c r="H1038" s="7" t="str">
        <f>IFERROR(VLOOKUP(G1038,'Consulta Stock'!$E$2:$G$5087,3,0),"")</f>
        <v>GALLETAS</v>
      </c>
      <c r="I1038" s="7" t="str">
        <f>IFERROR(VLOOKUP('Sectorizacion Racks'!$G1038,'Consulta Stock'!$E$2:$F$5447,2,FALSE),"")</f>
        <v>Galletas MCKAY Soda Clasica 20x180gr</v>
      </c>
      <c r="J1038" s="37">
        <v>48.0</v>
      </c>
      <c r="K1038" s="37"/>
      <c r="L1038" s="41">
        <v>46508.0</v>
      </c>
      <c r="M1038" s="7"/>
      <c r="N1038" s="30"/>
      <c r="O1038" s="30"/>
      <c r="P1038" s="30"/>
      <c r="Q1038" s="30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</row>
    <row r="1039" ht="15.75" customHeight="1">
      <c r="A1039" s="42"/>
      <c r="B1039" s="42"/>
      <c r="C1039" s="42"/>
      <c r="D1039" s="42"/>
      <c r="E1039" s="42"/>
      <c r="F1039" s="42" t="s">
        <v>9904</v>
      </c>
      <c r="G1039" s="43">
        <v>86640.0</v>
      </c>
      <c r="H1039" s="42" t="str">
        <f>IFERROR(VLOOKUP(G1039,'Consulta Stock'!$E$2:$G$5087,3,0),"")</f>
        <v>GALLETAS</v>
      </c>
      <c r="I1039" s="42" t="str">
        <f>IFERROR(VLOOKUP('Sectorizacion Racks'!$G1039,'Consulta Stock'!$E$2:$F$5447,2,FALSE),"")</f>
        <v>Galletas MCKAY Soda Clasica 20x180gr</v>
      </c>
      <c r="J1039" s="43">
        <v>48.0</v>
      </c>
      <c r="K1039" s="43"/>
      <c r="L1039" s="44">
        <v>46508.0</v>
      </c>
      <c r="M1039" s="42"/>
      <c r="N1039" s="30"/>
      <c r="O1039" s="30"/>
      <c r="P1039" s="30"/>
      <c r="Q1039" s="30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</row>
    <row r="1040" ht="15.75" customHeight="1">
      <c r="A1040" s="7"/>
      <c r="B1040" s="7"/>
      <c r="C1040" s="7"/>
      <c r="D1040" s="7"/>
      <c r="E1040" s="7"/>
      <c r="F1040" s="7" t="s">
        <v>9904</v>
      </c>
      <c r="G1040" s="37">
        <v>86640.0</v>
      </c>
      <c r="H1040" s="7" t="str">
        <f>IFERROR(VLOOKUP(G1040,'Consulta Stock'!$E$2:$G$5087,3,0),"")</f>
        <v>GALLETAS</v>
      </c>
      <c r="I1040" s="7" t="str">
        <f>IFERROR(VLOOKUP('Sectorizacion Racks'!$G1040,'Consulta Stock'!$E$2:$F$5447,2,FALSE),"")</f>
        <v>Galletas MCKAY Soda Clasica 20x180gr</v>
      </c>
      <c r="J1040" s="37">
        <v>48.0</v>
      </c>
      <c r="K1040" s="37"/>
      <c r="L1040" s="41">
        <v>46508.0</v>
      </c>
      <c r="M1040" s="7"/>
      <c r="N1040" s="30"/>
      <c r="O1040" s="30"/>
      <c r="P1040" s="30"/>
      <c r="Q1040" s="30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</row>
    <row r="1041" ht="15.75" customHeight="1">
      <c r="A1041" s="42"/>
      <c r="B1041" s="42"/>
      <c r="C1041" s="42"/>
      <c r="D1041" s="42"/>
      <c r="E1041" s="42"/>
      <c r="F1041" s="42" t="s">
        <v>9904</v>
      </c>
      <c r="G1041" s="43">
        <v>86640.0</v>
      </c>
      <c r="H1041" s="42" t="str">
        <f>IFERROR(VLOOKUP(G1041,'Consulta Stock'!$E$2:$G$5087,3,0),"")</f>
        <v>GALLETAS</v>
      </c>
      <c r="I1041" s="42" t="str">
        <f>IFERROR(VLOOKUP('Sectorizacion Racks'!$G1041,'Consulta Stock'!$E$2:$F$5447,2,FALSE),"")</f>
        <v>Galletas MCKAY Soda Clasica 20x180gr</v>
      </c>
      <c r="J1041" s="43">
        <v>48.0</v>
      </c>
      <c r="K1041" s="43"/>
      <c r="L1041" s="44">
        <v>46508.0</v>
      </c>
      <c r="M1041" s="42"/>
      <c r="N1041" s="30"/>
      <c r="O1041" s="30"/>
      <c r="P1041" s="30"/>
      <c r="Q1041" s="30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</row>
    <row r="1042" ht="15.75" customHeight="1">
      <c r="A1042" s="7"/>
      <c r="B1042" s="7"/>
      <c r="C1042" s="7"/>
      <c r="D1042" s="7"/>
      <c r="E1042" s="7"/>
      <c r="F1042" s="7" t="s">
        <v>9904</v>
      </c>
      <c r="G1042" s="37">
        <v>86640.0</v>
      </c>
      <c r="H1042" s="7" t="str">
        <f>IFERROR(VLOOKUP(G1042,'Consulta Stock'!$E$2:$G$5087,3,0),"")</f>
        <v>GALLETAS</v>
      </c>
      <c r="I1042" s="7" t="str">
        <f>IFERROR(VLOOKUP('Sectorizacion Racks'!$G1042,'Consulta Stock'!$E$2:$F$5447,2,FALSE),"")</f>
        <v>Galletas MCKAY Soda Clasica 20x180gr</v>
      </c>
      <c r="J1042" s="37">
        <v>48.0</v>
      </c>
      <c r="K1042" s="37"/>
      <c r="L1042" s="41">
        <v>46508.0</v>
      </c>
      <c r="M1042" s="7"/>
      <c r="N1042" s="30"/>
      <c r="O1042" s="30"/>
      <c r="P1042" s="30"/>
      <c r="Q1042" s="30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</row>
    <row r="1043" ht="15.75" customHeight="1">
      <c r="A1043" s="42"/>
      <c r="B1043" s="42"/>
      <c r="C1043" s="42"/>
      <c r="D1043" s="42"/>
      <c r="E1043" s="42"/>
      <c r="F1043" s="42" t="s">
        <v>9904</v>
      </c>
      <c r="G1043" s="43">
        <v>86640.0</v>
      </c>
      <c r="H1043" s="42" t="str">
        <f>IFERROR(VLOOKUP(G1043,'Consulta Stock'!$E$2:$G$5087,3,0),"")</f>
        <v>GALLETAS</v>
      </c>
      <c r="I1043" s="42" t="str">
        <f>IFERROR(VLOOKUP('Sectorizacion Racks'!$G1043,'Consulta Stock'!$E$2:$F$5447,2,FALSE),"")</f>
        <v>Galletas MCKAY Soda Clasica 20x180gr</v>
      </c>
      <c r="J1043" s="43">
        <v>48.0</v>
      </c>
      <c r="K1043" s="43"/>
      <c r="L1043" s="44">
        <v>46478.0</v>
      </c>
      <c r="M1043" s="42"/>
      <c r="N1043" s="30"/>
      <c r="O1043" s="30"/>
      <c r="P1043" s="30"/>
      <c r="Q1043" s="30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</row>
    <row r="1044" ht="15.75" customHeight="1">
      <c r="A1044" s="7"/>
      <c r="B1044" s="7"/>
      <c r="C1044" s="7"/>
      <c r="D1044" s="7"/>
      <c r="E1044" s="7"/>
      <c r="F1044" s="7" t="s">
        <v>9904</v>
      </c>
      <c r="G1044" s="37">
        <v>86640.0</v>
      </c>
      <c r="H1044" s="7" t="str">
        <f>IFERROR(VLOOKUP(G1044,'Consulta Stock'!$E$2:$G$5087,3,0),"")</f>
        <v>GALLETAS</v>
      </c>
      <c r="I1044" s="7" t="str">
        <f>IFERROR(VLOOKUP('Sectorizacion Racks'!$G1044,'Consulta Stock'!$E$2:$F$5447,2,FALSE),"")</f>
        <v>Galletas MCKAY Soda Clasica 20x180gr</v>
      </c>
      <c r="J1044" s="37">
        <v>48.0</v>
      </c>
      <c r="K1044" s="37"/>
      <c r="L1044" s="41">
        <v>46478.0</v>
      </c>
      <c r="M1044" s="7"/>
      <c r="N1044" s="30"/>
      <c r="O1044" s="30"/>
      <c r="P1044" s="30"/>
      <c r="Q1044" s="30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</row>
    <row r="1045" ht="15.75" customHeight="1">
      <c r="A1045" s="42"/>
      <c r="B1045" s="42"/>
      <c r="C1045" s="42"/>
      <c r="D1045" s="42"/>
      <c r="E1045" s="42"/>
      <c r="F1045" s="42" t="s">
        <v>9904</v>
      </c>
      <c r="G1045" s="43">
        <v>86640.0</v>
      </c>
      <c r="H1045" s="42" t="str">
        <f>IFERROR(VLOOKUP(G1045,'Consulta Stock'!$E$2:$G$5087,3,0),"")</f>
        <v>GALLETAS</v>
      </c>
      <c r="I1045" s="42" t="str">
        <f>IFERROR(VLOOKUP('Sectorizacion Racks'!$G1045,'Consulta Stock'!$E$2:$F$5447,2,FALSE),"")</f>
        <v>Galletas MCKAY Soda Clasica 20x180gr</v>
      </c>
      <c r="J1045" s="43">
        <v>48.0</v>
      </c>
      <c r="K1045" s="43"/>
      <c r="L1045" s="44">
        <v>46478.0</v>
      </c>
      <c r="M1045" s="42"/>
      <c r="N1045" s="30"/>
      <c r="O1045" s="30"/>
      <c r="P1045" s="30"/>
      <c r="Q1045" s="30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</row>
    <row r="1046" ht="15.75" customHeight="1">
      <c r="A1046" s="7"/>
      <c r="B1046" s="7"/>
      <c r="C1046" s="7"/>
      <c r="D1046" s="7"/>
      <c r="E1046" s="7"/>
      <c r="F1046" s="7" t="s">
        <v>9904</v>
      </c>
      <c r="G1046" s="37">
        <v>86640.0</v>
      </c>
      <c r="H1046" s="7" t="str">
        <f>IFERROR(VLOOKUP(G1046,'Consulta Stock'!$E$2:$G$5087,3,0),"")</f>
        <v>GALLETAS</v>
      </c>
      <c r="I1046" s="7" t="str">
        <f>IFERROR(VLOOKUP('Sectorizacion Racks'!$G1046,'Consulta Stock'!$E$2:$F$5447,2,FALSE),"")</f>
        <v>Galletas MCKAY Soda Clasica 20x180gr</v>
      </c>
      <c r="J1046" s="37">
        <v>48.0</v>
      </c>
      <c r="K1046" s="37"/>
      <c r="L1046" s="41">
        <v>46478.0</v>
      </c>
      <c r="M1046" s="7"/>
      <c r="N1046" s="30"/>
      <c r="O1046" s="30"/>
      <c r="P1046" s="30"/>
      <c r="Q1046" s="30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</row>
    <row r="1047" ht="15.75" customHeight="1">
      <c r="A1047" s="42"/>
      <c r="B1047" s="42"/>
      <c r="C1047" s="42"/>
      <c r="D1047" s="42"/>
      <c r="E1047" s="42"/>
      <c r="F1047" s="42" t="s">
        <v>9904</v>
      </c>
      <c r="G1047" s="43">
        <v>86640.0</v>
      </c>
      <c r="H1047" s="42" t="str">
        <f>IFERROR(VLOOKUP(G1047,'Consulta Stock'!$E$2:$G$5087,3,0),"")</f>
        <v>GALLETAS</v>
      </c>
      <c r="I1047" s="42" t="str">
        <f>IFERROR(VLOOKUP('Sectorizacion Racks'!$G1047,'Consulta Stock'!$E$2:$F$5447,2,FALSE),"")</f>
        <v>Galletas MCKAY Soda Clasica 20x180gr</v>
      </c>
      <c r="J1047" s="43">
        <v>48.0</v>
      </c>
      <c r="K1047" s="43"/>
      <c r="L1047" s="44">
        <v>46478.0</v>
      </c>
      <c r="M1047" s="42"/>
      <c r="N1047" s="30"/>
      <c r="O1047" s="30"/>
      <c r="P1047" s="30"/>
      <c r="Q1047" s="30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</row>
    <row r="1048" ht="15.75" customHeight="1">
      <c r="A1048" s="7"/>
      <c r="B1048" s="7"/>
      <c r="C1048" s="7"/>
      <c r="D1048" s="7"/>
      <c r="E1048" s="7"/>
      <c r="F1048" s="7" t="s">
        <v>9904</v>
      </c>
      <c r="G1048" s="37">
        <v>86640.0</v>
      </c>
      <c r="H1048" s="7" t="str">
        <f>IFERROR(VLOOKUP(G1048,'Consulta Stock'!$E$2:$G$5087,3,0),"")</f>
        <v>GALLETAS</v>
      </c>
      <c r="I1048" s="7" t="str">
        <f>IFERROR(VLOOKUP('Sectorizacion Racks'!$G1048,'Consulta Stock'!$E$2:$F$5447,2,FALSE),"")</f>
        <v>Galletas MCKAY Soda Clasica 20x180gr</v>
      </c>
      <c r="J1048" s="37">
        <v>48.0</v>
      </c>
      <c r="K1048" s="37"/>
      <c r="L1048" s="41">
        <v>46478.0</v>
      </c>
      <c r="M1048" s="7"/>
      <c r="N1048" s="30"/>
      <c r="O1048" s="30"/>
      <c r="P1048" s="30"/>
      <c r="Q1048" s="30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</row>
    <row r="1049" ht="15.75" customHeight="1">
      <c r="A1049" s="42"/>
      <c r="B1049" s="42"/>
      <c r="C1049" s="42"/>
      <c r="D1049" s="42"/>
      <c r="E1049" s="42"/>
      <c r="F1049" s="42" t="s">
        <v>9963</v>
      </c>
      <c r="G1049" s="43"/>
      <c r="H1049" s="42" t="str">
        <f>IFERROR(VLOOKUP(G1049,'Consulta Stock'!$E$2:$G$5087,3,0),"")</f>
        <v/>
      </c>
      <c r="I1049" s="42" t="str">
        <f>IFERROR(VLOOKUP('Sectorizacion Racks'!$G1049,'Consulta Stock'!$E$2:$F$5447,2,FALSE),"")</f>
        <v/>
      </c>
      <c r="J1049" s="43"/>
      <c r="K1049" s="43"/>
      <c r="L1049" s="44"/>
      <c r="M1049" s="42"/>
      <c r="N1049" s="30"/>
      <c r="O1049" s="30"/>
      <c r="P1049" s="30"/>
      <c r="Q1049" s="30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</row>
    <row r="1050" ht="15.75" customHeight="1">
      <c r="A1050" s="7"/>
      <c r="B1050" s="7"/>
      <c r="C1050" s="7"/>
      <c r="D1050" s="7"/>
      <c r="E1050" s="7"/>
      <c r="F1050" s="7" t="s">
        <v>9963</v>
      </c>
      <c r="G1050" s="37"/>
      <c r="H1050" s="7" t="str">
        <f>IFERROR(VLOOKUP(G1050,'Consulta Stock'!$E$2:$G$5087,3,0),"")</f>
        <v/>
      </c>
      <c r="I1050" s="7" t="str">
        <f>IFERROR(VLOOKUP('Sectorizacion Racks'!$G1050,'Consulta Stock'!$E$2:$F$5447,2,FALSE),"")</f>
        <v/>
      </c>
      <c r="J1050" s="37"/>
      <c r="K1050" s="37"/>
      <c r="L1050" s="41"/>
      <c r="M1050" s="7"/>
      <c r="N1050" s="30"/>
      <c r="O1050" s="30"/>
      <c r="P1050" s="30"/>
      <c r="Q1050" s="30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</row>
    <row r="1051" ht="15.75" customHeight="1">
      <c r="A1051" s="42"/>
      <c r="B1051" s="42"/>
      <c r="C1051" s="42"/>
      <c r="D1051" s="42"/>
      <c r="E1051" s="42"/>
      <c r="F1051" s="42" t="s">
        <v>9963</v>
      </c>
      <c r="G1051" s="43"/>
      <c r="H1051" s="42" t="str">
        <f>IFERROR(VLOOKUP(G1051,'Consulta Stock'!$E$2:$G$5087,3,0),"")</f>
        <v/>
      </c>
      <c r="I1051" s="42" t="str">
        <f>IFERROR(VLOOKUP('Sectorizacion Racks'!$G1051,'Consulta Stock'!$E$2:$F$5447,2,FALSE),"")</f>
        <v/>
      </c>
      <c r="J1051" s="43"/>
      <c r="K1051" s="43"/>
      <c r="L1051" s="44"/>
      <c r="M1051" s="42"/>
      <c r="N1051" s="30"/>
      <c r="O1051" s="30"/>
      <c r="P1051" s="30"/>
      <c r="Q1051" s="30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</row>
    <row r="1052" ht="15.75" customHeight="1">
      <c r="A1052" s="7"/>
      <c r="B1052" s="7"/>
      <c r="C1052" s="7"/>
      <c r="D1052" s="7"/>
      <c r="E1052" s="7"/>
      <c r="F1052" s="7" t="s">
        <v>9963</v>
      </c>
      <c r="G1052" s="37"/>
      <c r="H1052" s="7" t="str">
        <f>IFERROR(VLOOKUP(G1052,'Consulta Stock'!$E$2:$G$5087,3,0),"")</f>
        <v/>
      </c>
      <c r="I1052" s="7" t="str">
        <f>IFERROR(VLOOKUP('Sectorizacion Racks'!$G1052,'Consulta Stock'!$E$2:$F$5447,2,FALSE),"")</f>
        <v/>
      </c>
      <c r="J1052" s="37"/>
      <c r="K1052" s="37"/>
      <c r="L1052" s="41"/>
      <c r="M1052" s="7"/>
      <c r="N1052" s="30"/>
      <c r="O1052" s="30"/>
      <c r="P1052" s="30"/>
      <c r="Q1052" s="30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</row>
    <row r="1053" ht="15.75" customHeight="1">
      <c r="A1053" s="42"/>
      <c r="B1053" s="42"/>
      <c r="C1053" s="42"/>
      <c r="D1053" s="42"/>
      <c r="E1053" s="42"/>
      <c r="F1053" s="42" t="s">
        <v>9963</v>
      </c>
      <c r="G1053" s="43"/>
      <c r="H1053" s="42" t="str">
        <f>IFERROR(VLOOKUP(G1053,'Consulta Stock'!$E$2:$G$5087,3,0),"")</f>
        <v/>
      </c>
      <c r="I1053" s="42" t="str">
        <f>IFERROR(VLOOKUP('Sectorizacion Racks'!$G1053,'Consulta Stock'!$E$2:$F$5447,2,FALSE),"")</f>
        <v/>
      </c>
      <c r="J1053" s="43"/>
      <c r="K1053" s="43"/>
      <c r="L1053" s="44"/>
      <c r="M1053" s="42"/>
      <c r="N1053" s="30"/>
      <c r="O1053" s="30"/>
      <c r="P1053" s="30"/>
      <c r="Q1053" s="30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</row>
    <row r="1054" ht="15.75" customHeight="1">
      <c r="A1054" s="7"/>
      <c r="B1054" s="7"/>
      <c r="C1054" s="7"/>
      <c r="D1054" s="7"/>
      <c r="E1054" s="7"/>
      <c r="F1054" s="7" t="s">
        <v>9963</v>
      </c>
      <c r="G1054" s="37"/>
      <c r="H1054" s="7" t="str">
        <f>IFERROR(VLOOKUP(G1054,'Consulta Stock'!$E$2:$G$5087,3,0),"")</f>
        <v/>
      </c>
      <c r="I1054" s="7" t="str">
        <f>IFERROR(VLOOKUP('Sectorizacion Racks'!$G1054,'Consulta Stock'!$E$2:$F$5447,2,FALSE),"")</f>
        <v/>
      </c>
      <c r="J1054" s="37"/>
      <c r="K1054" s="37"/>
      <c r="L1054" s="41"/>
      <c r="M1054" s="7"/>
      <c r="N1054" s="30"/>
      <c r="O1054" s="30"/>
      <c r="P1054" s="30"/>
      <c r="Q1054" s="30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</row>
    <row r="1055" ht="15.75" customHeight="1">
      <c r="A1055" s="42"/>
      <c r="B1055" s="42"/>
      <c r="C1055" s="42"/>
      <c r="D1055" s="42"/>
      <c r="E1055" s="42"/>
      <c r="F1055" s="42" t="s">
        <v>9963</v>
      </c>
      <c r="G1055" s="43"/>
      <c r="H1055" s="42" t="str">
        <f>IFERROR(VLOOKUP(G1055,'Consulta Stock'!$E$2:$G$5087,3,0),"")</f>
        <v/>
      </c>
      <c r="I1055" s="42" t="str">
        <f>IFERROR(VLOOKUP('Sectorizacion Racks'!$G1055,'Consulta Stock'!$E$2:$F$5447,2,FALSE),"")</f>
        <v/>
      </c>
      <c r="J1055" s="43"/>
      <c r="K1055" s="43"/>
      <c r="L1055" s="44"/>
      <c r="M1055" s="42"/>
      <c r="N1055" s="30"/>
      <c r="O1055" s="30"/>
      <c r="P1055" s="30"/>
      <c r="Q1055" s="30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</row>
    <row r="1056" ht="15.75" customHeight="1">
      <c r="A1056" s="7"/>
      <c r="B1056" s="7"/>
      <c r="C1056" s="7"/>
      <c r="D1056" s="7"/>
      <c r="E1056" s="7"/>
      <c r="F1056" s="7" t="s">
        <v>9963</v>
      </c>
      <c r="G1056" s="37"/>
      <c r="H1056" s="7" t="str">
        <f>IFERROR(VLOOKUP(G1056,'Consulta Stock'!$E$2:$G$5087,3,0),"")</f>
        <v/>
      </c>
      <c r="I1056" s="7" t="str">
        <f>IFERROR(VLOOKUP('Sectorizacion Racks'!$G1056,'Consulta Stock'!$E$2:$F$5447,2,FALSE),"")</f>
        <v/>
      </c>
      <c r="J1056" s="37"/>
      <c r="K1056" s="37"/>
      <c r="L1056" s="41"/>
      <c r="M1056" s="7"/>
      <c r="N1056" s="30"/>
      <c r="O1056" s="30"/>
      <c r="P1056" s="30"/>
      <c r="Q1056" s="30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</row>
    <row r="1057" ht="15.75" customHeight="1">
      <c r="A1057" s="42"/>
      <c r="B1057" s="42"/>
      <c r="C1057" s="42"/>
      <c r="D1057" s="42"/>
      <c r="E1057" s="42"/>
      <c r="F1057" s="42" t="s">
        <v>9963</v>
      </c>
      <c r="G1057" s="43"/>
      <c r="H1057" s="42" t="str">
        <f>IFERROR(VLOOKUP(G1057,'Consulta Stock'!$E$2:$G$5087,3,0),"")</f>
        <v/>
      </c>
      <c r="I1057" s="42" t="str">
        <f>IFERROR(VLOOKUP('Sectorizacion Racks'!$G1057,'Consulta Stock'!$E$2:$F$5447,2,FALSE),"")</f>
        <v/>
      </c>
      <c r="J1057" s="43"/>
      <c r="K1057" s="43"/>
      <c r="L1057" s="44"/>
      <c r="M1057" s="42"/>
      <c r="N1057" s="30"/>
      <c r="O1057" s="30"/>
      <c r="P1057" s="30"/>
      <c r="Q1057" s="30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</row>
    <row r="1058" ht="15.75" customHeight="1">
      <c r="A1058" s="7"/>
      <c r="B1058" s="7"/>
      <c r="C1058" s="7"/>
      <c r="D1058" s="7"/>
      <c r="E1058" s="7"/>
      <c r="F1058" s="7" t="s">
        <v>9963</v>
      </c>
      <c r="G1058" s="37"/>
      <c r="H1058" s="7" t="str">
        <f>IFERROR(VLOOKUP(G1058,'Consulta Stock'!$E$2:$G$5087,3,0),"")</f>
        <v/>
      </c>
      <c r="I1058" s="7" t="str">
        <f>IFERROR(VLOOKUP('Sectorizacion Racks'!$G1058,'Consulta Stock'!$E$2:$F$5447,2,FALSE),"")</f>
        <v/>
      </c>
      <c r="J1058" s="37"/>
      <c r="K1058" s="37"/>
      <c r="L1058" s="41"/>
      <c r="M1058" s="7"/>
      <c r="N1058" s="30"/>
      <c r="O1058" s="30"/>
      <c r="P1058" s="30"/>
      <c r="Q1058" s="30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</row>
    <row r="1059" ht="15.75" customHeight="1">
      <c r="A1059" s="42"/>
      <c r="B1059" s="42"/>
      <c r="C1059" s="42"/>
      <c r="D1059" s="42"/>
      <c r="E1059" s="42"/>
      <c r="F1059" s="42" t="s">
        <v>9963</v>
      </c>
      <c r="G1059" s="43"/>
      <c r="H1059" s="42" t="s">
        <v>44</v>
      </c>
      <c r="I1059" s="42" t="str">
        <f>IFERROR(VLOOKUP('Sectorizacion Racks'!$G1059,'Consulta Stock'!$E$2:$F$5447,2,FALSE),"")</f>
        <v/>
      </c>
      <c r="J1059" s="43"/>
      <c r="K1059" s="43"/>
      <c r="L1059" s="44"/>
      <c r="M1059" s="42"/>
      <c r="N1059" s="30"/>
      <c r="O1059" s="30"/>
      <c r="P1059" s="30"/>
      <c r="Q1059" s="30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</row>
    <row r="1060" ht="15.75" customHeight="1">
      <c r="A1060" s="7"/>
      <c r="B1060" s="7"/>
      <c r="C1060" s="7"/>
      <c r="D1060" s="7"/>
      <c r="E1060" s="7"/>
      <c r="F1060" s="7" t="s">
        <v>9963</v>
      </c>
      <c r="G1060" s="37"/>
      <c r="H1060" s="7" t="s">
        <v>44</v>
      </c>
      <c r="I1060" s="7" t="str">
        <f>IFERROR(VLOOKUP('Sectorizacion Racks'!$G1060,'Consulta Stock'!$E$2:$F$5447,2,FALSE),"")</f>
        <v/>
      </c>
      <c r="J1060" s="37"/>
      <c r="K1060" s="37"/>
      <c r="L1060" s="41"/>
      <c r="M1060" s="7"/>
      <c r="N1060" s="30"/>
      <c r="O1060" s="30"/>
      <c r="P1060" s="30"/>
      <c r="Q1060" s="30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</row>
    <row r="1061" ht="15.75" customHeight="1">
      <c r="A1061" s="42"/>
      <c r="B1061" s="42"/>
      <c r="C1061" s="42"/>
      <c r="D1061" s="42"/>
      <c r="E1061" s="42"/>
      <c r="F1061" s="42" t="s">
        <v>9963</v>
      </c>
      <c r="G1061" s="43"/>
      <c r="H1061" s="42" t="str">
        <f>IFERROR(VLOOKUP(G1061,'Consulta Stock'!$E$2:$G$5087,3,0),"")</f>
        <v/>
      </c>
      <c r="I1061" s="42" t="str">
        <f>IFERROR(VLOOKUP('Sectorizacion Racks'!$G1061,'Consulta Stock'!$E$2:$F$5447,2,FALSE),"")</f>
        <v/>
      </c>
      <c r="J1061" s="43"/>
      <c r="K1061" s="43"/>
      <c r="L1061" s="44"/>
      <c r="M1061" s="42"/>
      <c r="N1061" s="30"/>
      <c r="O1061" s="30"/>
      <c r="P1061" s="30"/>
      <c r="Q1061" s="30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</row>
    <row r="1062" ht="15.75" customHeight="1">
      <c r="A1062" s="7"/>
      <c r="B1062" s="7"/>
      <c r="C1062" s="7"/>
      <c r="D1062" s="7"/>
      <c r="E1062" s="7"/>
      <c r="F1062" s="7" t="s">
        <v>9963</v>
      </c>
      <c r="G1062" s="37"/>
      <c r="H1062" s="7" t="str">
        <f>IFERROR(VLOOKUP(G1062,'Consulta Stock'!$E$2:$G$5087,3,0),"")</f>
        <v/>
      </c>
      <c r="I1062" s="7" t="str">
        <f>IFERROR(VLOOKUP('Sectorizacion Racks'!$G1062,'Consulta Stock'!$E$2:$F$5447,2,FALSE),"")</f>
        <v/>
      </c>
      <c r="J1062" s="37"/>
      <c r="K1062" s="37"/>
      <c r="L1062" s="41"/>
      <c r="M1062" s="7"/>
      <c r="N1062" s="30"/>
      <c r="O1062" s="30"/>
      <c r="P1062" s="30"/>
      <c r="Q1062" s="30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</row>
    <row r="1063" ht="15.75" customHeight="1">
      <c r="A1063" s="42"/>
      <c r="B1063" s="42"/>
      <c r="C1063" s="42"/>
      <c r="D1063" s="42"/>
      <c r="E1063" s="42"/>
      <c r="F1063" s="42" t="s">
        <v>9963</v>
      </c>
      <c r="G1063" s="43"/>
      <c r="H1063" s="42" t="str">
        <f>IFERROR(VLOOKUP(G1063,'Consulta Stock'!$E$2:$G$5087,3,0),"")</f>
        <v/>
      </c>
      <c r="I1063" s="42" t="str">
        <f>IFERROR(VLOOKUP('Sectorizacion Racks'!$G1063,'Consulta Stock'!$E$2:$F$5447,2,FALSE),"")</f>
        <v/>
      </c>
      <c r="J1063" s="43"/>
      <c r="K1063" s="43"/>
      <c r="L1063" s="44"/>
      <c r="M1063" s="42"/>
      <c r="N1063" s="30"/>
      <c r="O1063" s="30"/>
      <c r="P1063" s="30"/>
      <c r="Q1063" s="30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</row>
    <row r="1064" ht="15.75" customHeight="1">
      <c r="A1064" s="7"/>
      <c r="B1064" s="7"/>
      <c r="C1064" s="7"/>
      <c r="D1064" s="7"/>
      <c r="E1064" s="7"/>
      <c r="F1064" s="7" t="s">
        <v>9963</v>
      </c>
      <c r="G1064" s="37"/>
      <c r="H1064" s="7" t="str">
        <f>IFERROR(VLOOKUP(G1064,'Consulta Stock'!$E$2:$G$5087,3,0),"")</f>
        <v/>
      </c>
      <c r="I1064" s="7" t="str">
        <f>IFERROR(VLOOKUP('Sectorizacion Racks'!$G1064,'Consulta Stock'!$E$2:$F$5447,2,FALSE),"")</f>
        <v/>
      </c>
      <c r="J1064" s="37"/>
      <c r="K1064" s="37"/>
      <c r="L1064" s="41"/>
      <c r="M1064" s="7"/>
      <c r="N1064" s="30"/>
      <c r="O1064" s="30"/>
      <c r="P1064" s="30"/>
      <c r="Q1064" s="30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</row>
    <row r="1065" ht="15.75" customHeight="1">
      <c r="A1065" s="42"/>
      <c r="B1065" s="42"/>
      <c r="C1065" s="42"/>
      <c r="D1065" s="42"/>
      <c r="E1065" s="42"/>
      <c r="F1065" s="42" t="s">
        <v>10017</v>
      </c>
      <c r="G1065" s="43"/>
      <c r="H1065" s="42" t="str">
        <f>IFERROR(VLOOKUP(G1065,'Consulta Stock'!$E$2:$G$5087,3,0),"")</f>
        <v/>
      </c>
      <c r="I1065" s="42" t="str">
        <f>IFERROR(VLOOKUP('Sectorizacion Racks'!$G1065,'Consulta Stock'!$E$2:$F$5447,2,FALSE),"")</f>
        <v/>
      </c>
      <c r="J1065" s="43"/>
      <c r="K1065" s="43"/>
      <c r="L1065" s="44"/>
      <c r="M1065" s="42"/>
      <c r="N1065" s="30"/>
      <c r="O1065" s="30"/>
      <c r="P1065" s="30"/>
      <c r="Q1065" s="30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</row>
    <row r="1066" ht="15.75" customHeight="1">
      <c r="A1066" s="7"/>
      <c r="B1066" s="7"/>
      <c r="C1066" s="7"/>
      <c r="D1066" s="7"/>
      <c r="E1066" s="7"/>
      <c r="F1066" s="7" t="s">
        <v>10017</v>
      </c>
      <c r="G1066" s="37"/>
      <c r="H1066" s="7" t="str">
        <f>IFERROR(VLOOKUP(G1066,'Consulta Stock'!$E$2:$G$5087,3,0),"")</f>
        <v/>
      </c>
      <c r="I1066" s="7" t="str">
        <f>IFERROR(VLOOKUP('Sectorizacion Racks'!$G1066,'Consulta Stock'!$E$2:$F$5447,2,FALSE),"")</f>
        <v/>
      </c>
      <c r="J1066" s="37"/>
      <c r="K1066" s="37"/>
      <c r="L1066" s="41"/>
      <c r="M1066" s="7"/>
      <c r="N1066" s="30"/>
      <c r="O1066" s="30"/>
      <c r="P1066" s="30"/>
      <c r="Q1066" s="30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</row>
    <row r="1067" ht="15.75" customHeight="1">
      <c r="A1067" s="42"/>
      <c r="B1067" s="42"/>
      <c r="C1067" s="42"/>
      <c r="D1067" s="42"/>
      <c r="E1067" s="42"/>
      <c r="F1067" s="42" t="s">
        <v>10017</v>
      </c>
      <c r="G1067" s="43"/>
      <c r="H1067" s="42" t="str">
        <f>IFERROR(VLOOKUP(G1067,'Consulta Stock'!$E$2:$G$5087,3,0),"")</f>
        <v/>
      </c>
      <c r="I1067" s="42" t="str">
        <f>IFERROR(VLOOKUP('Sectorizacion Racks'!$G1067,'Consulta Stock'!$E$2:$F$5447,2,FALSE),"")</f>
        <v/>
      </c>
      <c r="J1067" s="43"/>
      <c r="K1067" s="43"/>
      <c r="L1067" s="44"/>
      <c r="M1067" s="42"/>
      <c r="N1067" s="30"/>
      <c r="O1067" s="30"/>
      <c r="P1067" s="30"/>
      <c r="Q1067" s="30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</row>
    <row r="1068" ht="15.75" customHeight="1">
      <c r="A1068" s="7"/>
      <c r="B1068" s="7"/>
      <c r="C1068" s="7"/>
      <c r="D1068" s="7"/>
      <c r="E1068" s="7"/>
      <c r="F1068" s="7" t="s">
        <v>10017</v>
      </c>
      <c r="G1068" s="37"/>
      <c r="H1068" s="7" t="str">
        <f>IFERROR(VLOOKUP(G1068,'Consulta Stock'!$E$2:$G$5087,3,0),"")</f>
        <v/>
      </c>
      <c r="I1068" s="7" t="str">
        <f>IFERROR(VLOOKUP('Sectorizacion Racks'!$G1068,'Consulta Stock'!$E$2:$F$5447,2,FALSE),"")</f>
        <v/>
      </c>
      <c r="J1068" s="37"/>
      <c r="K1068" s="37"/>
      <c r="L1068" s="41"/>
      <c r="M1068" s="7"/>
      <c r="N1068" s="30"/>
      <c r="O1068" s="30"/>
      <c r="P1068" s="30"/>
      <c r="Q1068" s="30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</row>
    <row r="1069" ht="15.75" customHeight="1">
      <c r="A1069" s="42"/>
      <c r="B1069" s="42"/>
      <c r="C1069" s="42"/>
      <c r="D1069" s="42"/>
      <c r="E1069" s="42"/>
      <c r="F1069" s="42" t="s">
        <v>10017</v>
      </c>
      <c r="G1069" s="43"/>
      <c r="H1069" s="42" t="str">
        <f>IFERROR(VLOOKUP(G1069,'Consulta Stock'!$E$2:$G$5087,3,0),"")</f>
        <v/>
      </c>
      <c r="I1069" s="42" t="str">
        <f>IFERROR(VLOOKUP('Sectorizacion Racks'!$G1069,'Consulta Stock'!$E$2:$F$5447,2,FALSE),"")</f>
        <v/>
      </c>
      <c r="J1069" s="43"/>
      <c r="K1069" s="43"/>
      <c r="L1069" s="44"/>
      <c r="M1069" s="42"/>
      <c r="N1069" s="30"/>
      <c r="O1069" s="30"/>
      <c r="P1069" s="30"/>
      <c r="Q1069" s="30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</row>
    <row r="1070" ht="15.75" customHeight="1">
      <c r="A1070" s="7"/>
      <c r="B1070" s="7"/>
      <c r="C1070" s="7"/>
      <c r="D1070" s="7"/>
      <c r="E1070" s="7"/>
      <c r="F1070" s="7" t="s">
        <v>10017</v>
      </c>
      <c r="G1070" s="37"/>
      <c r="H1070" s="7" t="str">
        <f>IFERROR(VLOOKUP(G1070,'Consulta Stock'!$E$2:$G$5087,3,0),"")</f>
        <v/>
      </c>
      <c r="I1070" s="7" t="str">
        <f>IFERROR(VLOOKUP('Sectorizacion Racks'!$G1070,'Consulta Stock'!$E$2:$F$5447,2,FALSE),"")</f>
        <v/>
      </c>
      <c r="J1070" s="37"/>
      <c r="K1070" s="37"/>
      <c r="L1070" s="41"/>
      <c r="M1070" s="7"/>
      <c r="N1070" s="30"/>
      <c r="O1070" s="30"/>
      <c r="P1070" s="30"/>
      <c r="Q1070" s="30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</row>
    <row r="1071" ht="15.75" customHeight="1">
      <c r="A1071" s="42"/>
      <c r="B1071" s="42"/>
      <c r="C1071" s="42"/>
      <c r="D1071" s="42"/>
      <c r="E1071" s="42"/>
      <c r="F1071" s="42" t="s">
        <v>10017</v>
      </c>
      <c r="G1071" s="43"/>
      <c r="H1071" s="42" t="str">
        <f>IFERROR(VLOOKUP(G1071,'Consulta Stock'!$E$2:$G$5087,3,0),"")</f>
        <v/>
      </c>
      <c r="I1071" s="42" t="str">
        <f>IFERROR(VLOOKUP('Sectorizacion Racks'!$G1071,'Consulta Stock'!$E$2:$F$5447,2,FALSE),"")</f>
        <v/>
      </c>
      <c r="J1071" s="43"/>
      <c r="K1071" s="43"/>
      <c r="L1071" s="44"/>
      <c r="M1071" s="42"/>
      <c r="N1071" s="30"/>
      <c r="O1071" s="30"/>
      <c r="P1071" s="30"/>
      <c r="Q1071" s="30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</row>
    <row r="1072" ht="15.75" customHeight="1">
      <c r="A1072" s="7"/>
      <c r="B1072" s="7"/>
      <c r="C1072" s="7"/>
      <c r="D1072" s="7"/>
      <c r="E1072" s="7"/>
      <c r="F1072" s="7" t="s">
        <v>10017</v>
      </c>
      <c r="G1072" s="37"/>
      <c r="H1072" s="7" t="str">
        <f>IFERROR(VLOOKUP(G1072,'Consulta Stock'!$E$2:$G$5087,3,0),"")</f>
        <v/>
      </c>
      <c r="I1072" s="7" t="str">
        <f>IFERROR(VLOOKUP('Sectorizacion Racks'!$G1072,'Consulta Stock'!$E$2:$F$5447,2,FALSE),"")</f>
        <v/>
      </c>
      <c r="J1072" s="37"/>
      <c r="K1072" s="37"/>
      <c r="L1072" s="41"/>
      <c r="M1072" s="7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</row>
    <row r="1073" ht="15.75" customHeight="1">
      <c r="A1073" s="42"/>
      <c r="B1073" s="42"/>
      <c r="C1073" s="42"/>
      <c r="D1073" s="42"/>
      <c r="E1073" s="42"/>
      <c r="F1073" s="42" t="s">
        <v>10017</v>
      </c>
      <c r="G1073" s="43"/>
      <c r="H1073" s="42" t="str">
        <f>IFERROR(VLOOKUP(G1073,'Consulta Stock'!$E$2:$G$5087,3,0),"")</f>
        <v/>
      </c>
      <c r="I1073" s="42" t="str">
        <f>IFERROR(VLOOKUP('Sectorizacion Racks'!$G1073,'Consulta Stock'!$E$2:$F$5447,2,FALSE),"")</f>
        <v/>
      </c>
      <c r="J1073" s="43"/>
      <c r="K1073" s="43"/>
      <c r="L1073" s="44"/>
      <c r="M1073" s="42"/>
      <c r="N1073" s="30"/>
      <c r="O1073" s="30"/>
      <c r="P1073" s="30"/>
      <c r="Q1073" s="30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</row>
    <row r="1074" ht="15.75" customHeight="1">
      <c r="A1074" s="7"/>
      <c r="B1074" s="7"/>
      <c r="C1074" s="7"/>
      <c r="D1074" s="7"/>
      <c r="E1074" s="7"/>
      <c r="F1074" s="7" t="s">
        <v>10017</v>
      </c>
      <c r="G1074" s="37"/>
      <c r="H1074" s="7" t="str">
        <f>IFERROR(VLOOKUP(G1074,'Consulta Stock'!$E$2:$G$5087,3,0),"")</f>
        <v/>
      </c>
      <c r="I1074" s="7" t="str">
        <f>IFERROR(VLOOKUP('Sectorizacion Racks'!$G1074,'Consulta Stock'!$E$2:$F$5447,2,FALSE),"")</f>
        <v/>
      </c>
      <c r="J1074" s="37"/>
      <c r="K1074" s="37"/>
      <c r="L1074" s="41"/>
      <c r="M1074" s="7"/>
      <c r="N1074" s="30"/>
      <c r="O1074" s="30"/>
      <c r="P1074" s="30"/>
      <c r="Q1074" s="30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</row>
    <row r="1075" ht="15.75" customHeight="1">
      <c r="A1075" s="42"/>
      <c r="B1075" s="42"/>
      <c r="C1075" s="42"/>
      <c r="D1075" s="42"/>
      <c r="E1075" s="42"/>
      <c r="F1075" s="42" t="s">
        <v>10017</v>
      </c>
      <c r="G1075" s="43"/>
      <c r="H1075" s="42" t="str">
        <f>IFERROR(VLOOKUP(G1075,'Consulta Stock'!$E$2:$G$5087,3,0),"")</f>
        <v/>
      </c>
      <c r="I1075" s="42" t="str">
        <f>IFERROR(VLOOKUP('Sectorizacion Racks'!$G1075,'Consulta Stock'!$E$2:$F$5447,2,FALSE),"")</f>
        <v/>
      </c>
      <c r="J1075" s="43"/>
      <c r="K1075" s="43"/>
      <c r="L1075" s="44"/>
      <c r="M1075" s="42"/>
      <c r="N1075" s="30"/>
      <c r="O1075" s="30"/>
      <c r="P1075" s="30"/>
      <c r="Q1075" s="30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</row>
    <row r="1076" ht="15.75" customHeight="1">
      <c r="A1076" s="7"/>
      <c r="B1076" s="7"/>
      <c r="C1076" s="7"/>
      <c r="D1076" s="7"/>
      <c r="E1076" s="7"/>
      <c r="F1076" s="7" t="s">
        <v>10017</v>
      </c>
      <c r="G1076" s="37"/>
      <c r="H1076" s="7" t="str">
        <f>IFERROR(VLOOKUP(G1076,'Consulta Stock'!$E$2:$G$5087,3,0),"")</f>
        <v/>
      </c>
      <c r="I1076" s="7" t="str">
        <f>IFERROR(VLOOKUP('Sectorizacion Racks'!$G1076,'Consulta Stock'!$E$2:$F$5447,2,FALSE),"")</f>
        <v/>
      </c>
      <c r="J1076" s="37"/>
      <c r="K1076" s="37"/>
      <c r="L1076" s="41"/>
      <c r="M1076" s="7"/>
      <c r="N1076" s="30"/>
      <c r="O1076" s="30"/>
      <c r="P1076" s="30"/>
      <c r="Q1076" s="30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</row>
    <row r="1077" ht="15.75" customHeight="1">
      <c r="A1077" s="42"/>
      <c r="B1077" s="42"/>
      <c r="C1077" s="42"/>
      <c r="D1077" s="42"/>
      <c r="E1077" s="42"/>
      <c r="F1077" s="42" t="s">
        <v>10017</v>
      </c>
      <c r="G1077" s="43"/>
      <c r="H1077" s="42" t="str">
        <f>IFERROR(VLOOKUP(G1077,'Consulta Stock'!$E$2:$G$5087,3,0),"")</f>
        <v/>
      </c>
      <c r="I1077" s="42" t="str">
        <f>IFERROR(VLOOKUP('Sectorizacion Racks'!$G1077,'Consulta Stock'!$E$2:$F$5447,2,FALSE),"")</f>
        <v/>
      </c>
      <c r="J1077" s="43"/>
      <c r="K1077" s="43"/>
      <c r="L1077" s="44"/>
      <c r="M1077" s="42"/>
      <c r="N1077" s="30"/>
      <c r="O1077" s="30"/>
      <c r="P1077" s="30"/>
      <c r="Q1077" s="30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</row>
    <row r="1078" ht="15.75" customHeight="1">
      <c r="A1078" s="7"/>
      <c r="B1078" s="7"/>
      <c r="C1078" s="7"/>
      <c r="D1078" s="7"/>
      <c r="E1078" s="7"/>
      <c r="F1078" s="7" t="s">
        <v>10017</v>
      </c>
      <c r="G1078" s="37"/>
      <c r="H1078" s="7" t="str">
        <f>IFERROR(VLOOKUP(G1078,'Consulta Stock'!$E$2:$G$5087,3,0),"")</f>
        <v/>
      </c>
      <c r="I1078" s="7" t="str">
        <f>IFERROR(VLOOKUP('Sectorizacion Racks'!$G1078,'Consulta Stock'!$E$2:$F$5447,2,FALSE),"")</f>
        <v/>
      </c>
      <c r="J1078" s="37"/>
      <c r="K1078" s="37"/>
      <c r="L1078" s="41"/>
      <c r="M1078" s="7"/>
      <c r="N1078" s="30"/>
      <c r="O1078" s="30"/>
      <c r="P1078" s="30"/>
      <c r="Q1078" s="30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</row>
    <row r="1079" ht="15.75" customHeight="1">
      <c r="A1079" s="42"/>
      <c r="B1079" s="42"/>
      <c r="C1079" s="42"/>
      <c r="D1079" s="42"/>
      <c r="E1079" s="42"/>
      <c r="F1079" s="42" t="s">
        <v>10017</v>
      </c>
      <c r="G1079" s="43"/>
      <c r="H1079" s="42" t="str">
        <f>IFERROR(VLOOKUP(G1079,'Consulta Stock'!$E$2:$G$5087,3,0),"")</f>
        <v/>
      </c>
      <c r="I1079" s="42" t="str">
        <f>IFERROR(VLOOKUP('Sectorizacion Racks'!$G1079,'Consulta Stock'!$E$2:$F$5447,2,FALSE),"")</f>
        <v/>
      </c>
      <c r="J1079" s="43"/>
      <c r="K1079" s="43"/>
      <c r="L1079" s="44"/>
      <c r="M1079" s="42"/>
      <c r="N1079" s="30"/>
      <c r="O1079" s="30"/>
      <c r="P1079" s="30"/>
      <c r="Q1079" s="30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</row>
    <row r="1080" ht="15.75" customHeight="1">
      <c r="A1080" s="7"/>
      <c r="B1080" s="7"/>
      <c r="C1080" s="7"/>
      <c r="D1080" s="7"/>
      <c r="E1080" s="7"/>
      <c r="F1080" s="7" t="s">
        <v>10017</v>
      </c>
      <c r="G1080" s="37"/>
      <c r="H1080" s="7" t="str">
        <f>IFERROR(VLOOKUP(G1080,'Consulta Stock'!$E$2:$G$5087,3,0),"")</f>
        <v/>
      </c>
      <c r="I1080" s="7" t="str">
        <f>IFERROR(VLOOKUP('Sectorizacion Racks'!$G1080,'Consulta Stock'!$E$2:$F$5447,2,FALSE),"")</f>
        <v/>
      </c>
      <c r="J1080" s="37"/>
      <c r="K1080" s="37"/>
      <c r="L1080" s="41"/>
      <c r="M1080" s="7"/>
      <c r="N1080" s="30"/>
      <c r="O1080" s="30"/>
      <c r="P1080" s="30"/>
      <c r="Q1080" s="30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</row>
    <row r="1081" ht="15.75" customHeight="1">
      <c r="A1081" s="42"/>
      <c r="B1081" s="42"/>
      <c r="C1081" s="42"/>
      <c r="D1081" s="42"/>
      <c r="E1081" s="42"/>
      <c r="F1081" s="42" t="s">
        <v>10062</v>
      </c>
      <c r="G1081" s="43"/>
      <c r="H1081" s="42" t="str">
        <f>IFERROR(VLOOKUP(G1081,'Consulta Stock'!$E$2:$G$5087,3,0),"")</f>
        <v/>
      </c>
      <c r="I1081" s="42" t="str">
        <f>IFERROR(VLOOKUP('Sectorizacion Racks'!$G1081,'Consulta Stock'!$E$2:$F$5447,2,FALSE),"")</f>
        <v/>
      </c>
      <c r="J1081" s="43"/>
      <c r="K1081" s="43"/>
      <c r="L1081" s="44"/>
      <c r="M1081" s="42"/>
      <c r="N1081" s="30"/>
      <c r="O1081" s="30"/>
      <c r="P1081" s="30"/>
      <c r="Q1081" s="30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</row>
    <row r="1082" ht="15.75" customHeight="1">
      <c r="A1082" s="7"/>
      <c r="B1082" s="7"/>
      <c r="C1082" s="7"/>
      <c r="D1082" s="7"/>
      <c r="E1082" s="7"/>
      <c r="F1082" s="7" t="s">
        <v>10062</v>
      </c>
      <c r="G1082" s="37"/>
      <c r="H1082" s="7" t="str">
        <f>IFERROR(VLOOKUP(G1082,'Consulta Stock'!$E$2:$G$5087,3,0),"")</f>
        <v/>
      </c>
      <c r="I1082" s="7" t="str">
        <f>IFERROR(VLOOKUP('Sectorizacion Racks'!$G1082,'Consulta Stock'!$E$2:$F$5447,2,FALSE),"")</f>
        <v/>
      </c>
      <c r="J1082" s="112"/>
      <c r="K1082" s="112"/>
      <c r="L1082" s="41"/>
      <c r="M1082" s="7"/>
      <c r="N1082" s="30"/>
      <c r="O1082" s="30"/>
      <c r="P1082" s="30"/>
      <c r="Q1082" s="30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</row>
    <row r="1083" ht="15.75" customHeight="1">
      <c r="A1083" s="42"/>
      <c r="B1083" s="42"/>
      <c r="C1083" s="42"/>
      <c r="D1083" s="42"/>
      <c r="E1083" s="42"/>
      <c r="F1083" s="42" t="s">
        <v>10062</v>
      </c>
      <c r="G1083" s="43"/>
      <c r="H1083" s="42" t="str">
        <f>IFERROR(VLOOKUP(G1083,'Consulta Stock'!$E$2:$G$5087,3,0),"")</f>
        <v/>
      </c>
      <c r="I1083" s="42" t="str">
        <f>IFERROR(VLOOKUP('Sectorizacion Racks'!$G1083,'Consulta Stock'!$E$2:$F$5447,2,FALSE),"")</f>
        <v/>
      </c>
      <c r="J1083" s="113"/>
      <c r="K1083" s="113"/>
      <c r="L1083" s="44"/>
      <c r="M1083" s="42"/>
      <c r="N1083" s="30"/>
      <c r="O1083" s="30"/>
      <c r="P1083" s="30"/>
      <c r="Q1083" s="30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</row>
    <row r="1084" ht="15.75" customHeight="1">
      <c r="A1084" s="7"/>
      <c r="B1084" s="7"/>
      <c r="C1084" s="7"/>
      <c r="D1084" s="7"/>
      <c r="E1084" s="7"/>
      <c r="F1084" s="7" t="s">
        <v>10062</v>
      </c>
      <c r="G1084" s="37"/>
      <c r="H1084" s="7" t="str">
        <f>IFERROR(VLOOKUP(G1084,'Consulta Stock'!$E$2:$G$5087,3,0),"")</f>
        <v/>
      </c>
      <c r="I1084" s="7" t="str">
        <f>IFERROR(VLOOKUP('Sectorizacion Racks'!$G1084,'Consulta Stock'!$E$2:$F$5447,2,FALSE),"")</f>
        <v/>
      </c>
      <c r="J1084" s="37"/>
      <c r="K1084" s="37"/>
      <c r="L1084" s="41"/>
      <c r="M1084" s="7"/>
      <c r="N1084" s="30"/>
      <c r="O1084" s="30"/>
      <c r="P1084" s="30"/>
      <c r="Q1084" s="30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</row>
    <row r="1085" ht="15.75" customHeight="1">
      <c r="A1085" s="42"/>
      <c r="B1085" s="42"/>
      <c r="C1085" s="42"/>
      <c r="D1085" s="42"/>
      <c r="E1085" s="42"/>
      <c r="F1085" s="42" t="s">
        <v>10062</v>
      </c>
      <c r="G1085" s="43"/>
      <c r="H1085" s="42" t="str">
        <f>IFERROR(VLOOKUP(G1085,'Consulta Stock'!$E$2:$G$5087,3,0),"")</f>
        <v/>
      </c>
      <c r="I1085" s="42" t="str">
        <f>IFERROR(VLOOKUP('Sectorizacion Racks'!$G1085,'Consulta Stock'!$E$2:$F$5447,2,FALSE),"")</f>
        <v/>
      </c>
      <c r="J1085" s="43"/>
      <c r="K1085" s="43"/>
      <c r="L1085" s="44"/>
      <c r="M1085" s="42"/>
      <c r="N1085" s="30"/>
      <c r="O1085" s="30"/>
      <c r="P1085" s="30"/>
      <c r="Q1085" s="30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</row>
    <row r="1086" ht="15.75" customHeight="1">
      <c r="A1086" s="7"/>
      <c r="B1086" s="7"/>
      <c r="C1086" s="7"/>
      <c r="D1086" s="7"/>
      <c r="E1086" s="7"/>
      <c r="F1086" s="7" t="s">
        <v>10062</v>
      </c>
      <c r="G1086" s="37"/>
      <c r="H1086" s="7" t="str">
        <f>IFERROR(VLOOKUP(G1086,'Consulta Stock'!$E$2:$G$5087,3,0),"")</f>
        <v/>
      </c>
      <c r="I1086" s="7" t="str">
        <f>IFERROR(VLOOKUP('Sectorizacion Racks'!$G1086,'Consulta Stock'!$E$2:$F$5447,2,FALSE),"")</f>
        <v/>
      </c>
      <c r="J1086" s="37"/>
      <c r="K1086" s="37"/>
      <c r="L1086" s="41"/>
      <c r="M1086" s="7"/>
      <c r="N1086" s="30"/>
      <c r="O1086" s="30"/>
      <c r="P1086" s="30"/>
      <c r="Q1086" s="30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</row>
    <row r="1087" ht="15.75" customHeight="1">
      <c r="A1087" s="42"/>
      <c r="B1087" s="42"/>
      <c r="C1087" s="42"/>
      <c r="D1087" s="42"/>
      <c r="E1087" s="42"/>
      <c r="F1087" s="42" t="s">
        <v>10062</v>
      </c>
      <c r="G1087" s="43"/>
      <c r="H1087" s="42" t="str">
        <f>IFERROR(VLOOKUP(G1087,'Consulta Stock'!$E$2:$G$5087,3,0),"")</f>
        <v/>
      </c>
      <c r="I1087" s="42" t="str">
        <f>IFERROR(VLOOKUP('Sectorizacion Racks'!$G1087,'Consulta Stock'!$E$2:$F$5447,2,FALSE),"")</f>
        <v/>
      </c>
      <c r="J1087" s="43"/>
      <c r="K1087" s="43"/>
      <c r="L1087" s="44"/>
      <c r="M1087" s="42"/>
      <c r="N1087" s="30"/>
      <c r="O1087" s="30"/>
      <c r="P1087" s="30"/>
      <c r="Q1087" s="30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</row>
    <row r="1088" ht="15.75" customHeight="1">
      <c r="A1088" s="7"/>
      <c r="B1088" s="7"/>
      <c r="C1088" s="7"/>
      <c r="D1088" s="7"/>
      <c r="E1088" s="7"/>
      <c r="F1088" s="7" t="s">
        <v>10062</v>
      </c>
      <c r="G1088" s="37"/>
      <c r="H1088" s="7" t="str">
        <f>IFERROR(VLOOKUP(G1088,'Consulta Stock'!$E$2:$G$5087,3,0),"")</f>
        <v/>
      </c>
      <c r="I1088" s="7" t="str">
        <f>IFERROR(VLOOKUP('Sectorizacion Racks'!$G1088,'Consulta Stock'!$E$2:$F$5447,2,FALSE),"")</f>
        <v/>
      </c>
      <c r="J1088" s="37"/>
      <c r="K1088" s="37"/>
      <c r="L1088" s="41"/>
      <c r="M1088" s="7"/>
      <c r="N1088" s="30"/>
      <c r="O1088" s="30"/>
      <c r="P1088" s="30"/>
      <c r="Q1088" s="30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</row>
    <row r="1089" ht="15.75" customHeight="1">
      <c r="A1089" s="42"/>
      <c r="B1089" s="42"/>
      <c r="C1089" s="42"/>
      <c r="D1089" s="42"/>
      <c r="E1089" s="42"/>
      <c r="F1089" s="42" t="s">
        <v>10062</v>
      </c>
      <c r="G1089" s="43"/>
      <c r="H1089" s="42" t="str">
        <f>IFERROR(VLOOKUP(G1089,'Consulta Stock'!$E$2:$G$5087,3,0),"")</f>
        <v/>
      </c>
      <c r="I1089" s="42" t="str">
        <f>IFERROR(VLOOKUP('Sectorizacion Racks'!$G1089,'Consulta Stock'!$E$2:$F$5447,2,FALSE),"")</f>
        <v/>
      </c>
      <c r="J1089" s="43"/>
      <c r="K1089" s="43"/>
      <c r="L1089" s="44"/>
      <c r="M1089" s="42"/>
      <c r="N1089" s="30"/>
      <c r="O1089" s="30"/>
      <c r="P1089" s="30"/>
      <c r="Q1089" s="30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</row>
    <row r="1090" ht="15.75" customHeight="1">
      <c r="A1090" s="7"/>
      <c r="B1090" s="7"/>
      <c r="C1090" s="7"/>
      <c r="D1090" s="7"/>
      <c r="E1090" s="7"/>
      <c r="F1090" s="7" t="s">
        <v>10062</v>
      </c>
      <c r="G1090" s="37"/>
      <c r="H1090" s="7" t="str">
        <f>IFERROR(VLOOKUP(G1090,'Consulta Stock'!$E$2:$G$5087,3,0),"")</f>
        <v/>
      </c>
      <c r="I1090" s="7" t="str">
        <f>IFERROR(VLOOKUP('Sectorizacion Racks'!$G1090,'Consulta Stock'!$E$2:$F$5447,2,FALSE),"")</f>
        <v/>
      </c>
      <c r="J1090" s="37"/>
      <c r="K1090" s="37"/>
      <c r="L1090" s="41"/>
      <c r="M1090" s="7"/>
      <c r="N1090" s="30"/>
      <c r="O1090" s="30"/>
      <c r="P1090" s="30"/>
      <c r="Q1090" s="30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</row>
    <row r="1091" ht="15.75" customHeight="1">
      <c r="A1091" s="42"/>
      <c r="B1091" s="42"/>
      <c r="C1091" s="42"/>
      <c r="D1091" s="42"/>
      <c r="E1091" s="42"/>
      <c r="F1091" s="42" t="s">
        <v>10062</v>
      </c>
      <c r="G1091" s="43"/>
      <c r="H1091" s="42" t="str">
        <f>IFERROR(VLOOKUP(G1091,'Consulta Stock'!$E$2:$G$5087,3,0),"")</f>
        <v/>
      </c>
      <c r="I1091" s="42" t="str">
        <f>IFERROR(VLOOKUP('Sectorizacion Racks'!$G1091,'Consulta Stock'!$E$2:$F$5447,2,FALSE),"")</f>
        <v/>
      </c>
      <c r="J1091" s="43"/>
      <c r="K1091" s="43"/>
      <c r="L1091" s="44"/>
      <c r="M1091" s="42"/>
      <c r="N1091" s="30"/>
      <c r="O1091" s="30"/>
      <c r="P1091" s="30"/>
      <c r="Q1091" s="30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</row>
    <row r="1092" ht="15.75" customHeight="1">
      <c r="A1092" s="7"/>
      <c r="B1092" s="7"/>
      <c r="C1092" s="7"/>
      <c r="D1092" s="7"/>
      <c r="E1092" s="7"/>
      <c r="F1092" s="7" t="s">
        <v>10062</v>
      </c>
      <c r="G1092" s="37"/>
      <c r="H1092" s="7" t="str">
        <f>IFERROR(VLOOKUP(G1092,'Consulta Stock'!$E$2:$G$5087,3,0),"")</f>
        <v/>
      </c>
      <c r="I1092" s="7" t="str">
        <f>IFERROR(VLOOKUP('Sectorizacion Racks'!$G1092,'Consulta Stock'!$E$2:$F$5447,2,FALSE),"")</f>
        <v/>
      </c>
      <c r="J1092" s="37"/>
      <c r="K1092" s="37"/>
      <c r="L1092" s="41"/>
      <c r="M1092" s="7"/>
      <c r="N1092" s="30"/>
      <c r="O1092" s="30"/>
      <c r="P1092" s="30"/>
      <c r="Q1092" s="30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</row>
    <row r="1093" ht="15.75" customHeight="1">
      <c r="A1093" s="42"/>
      <c r="B1093" s="42"/>
      <c r="C1093" s="42"/>
      <c r="D1093" s="42"/>
      <c r="E1093" s="42"/>
      <c r="F1093" s="42" t="s">
        <v>10062</v>
      </c>
      <c r="G1093" s="43"/>
      <c r="H1093" s="42" t="s">
        <v>44</v>
      </c>
      <c r="I1093" s="42" t="str">
        <f>IFERROR(VLOOKUP('Sectorizacion Racks'!$G1093,'Consulta Stock'!$E$2:$F$5447,2,FALSE),"")</f>
        <v/>
      </c>
      <c r="J1093" s="43"/>
      <c r="K1093" s="43"/>
      <c r="L1093" s="44"/>
      <c r="M1093" s="42"/>
      <c r="N1093" s="30"/>
      <c r="O1093" s="30"/>
      <c r="P1093" s="30"/>
      <c r="Q1093" s="30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</row>
    <row r="1094" ht="15.75" customHeight="1">
      <c r="A1094" s="7"/>
      <c r="B1094" s="7"/>
      <c r="C1094" s="7"/>
      <c r="D1094" s="7"/>
      <c r="E1094" s="7"/>
      <c r="F1094" s="7" t="s">
        <v>10062</v>
      </c>
      <c r="G1094" s="37"/>
      <c r="H1094" s="7" t="s">
        <v>44</v>
      </c>
      <c r="I1094" s="7" t="str">
        <f>IFERROR(VLOOKUP('Sectorizacion Racks'!$G1094,'Consulta Stock'!$E$2:$F$5447,2,FALSE),"")</f>
        <v/>
      </c>
      <c r="J1094" s="37"/>
      <c r="K1094" s="37"/>
      <c r="L1094" s="41"/>
      <c r="M1094" s="7"/>
      <c r="N1094" s="30"/>
      <c r="O1094" s="30"/>
      <c r="P1094" s="30"/>
      <c r="Q1094" s="30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</row>
    <row r="1095" ht="15.75" customHeight="1">
      <c r="A1095" s="42"/>
      <c r="B1095" s="42"/>
      <c r="C1095" s="42"/>
      <c r="D1095" s="42"/>
      <c r="E1095" s="42"/>
      <c r="F1095" s="42" t="s">
        <v>10062</v>
      </c>
      <c r="G1095" s="43"/>
      <c r="H1095" s="42" t="str">
        <f>IFERROR(VLOOKUP(G1095,'Consulta Stock'!$E$2:$G$5087,3,0),"")</f>
        <v/>
      </c>
      <c r="I1095" s="42" t="str">
        <f>IFERROR(VLOOKUP('Sectorizacion Racks'!$G1095,'Consulta Stock'!$E$2:$F$5447,2,FALSE),"")</f>
        <v/>
      </c>
      <c r="J1095" s="43"/>
      <c r="K1095" s="43"/>
      <c r="L1095" s="44"/>
      <c r="M1095" s="42"/>
      <c r="N1095" s="30"/>
      <c r="O1095" s="30"/>
      <c r="P1095" s="30"/>
      <c r="Q1095" s="30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</row>
    <row r="1096" ht="15.75" customHeight="1">
      <c r="A1096" s="7"/>
      <c r="B1096" s="7"/>
      <c r="C1096" s="7"/>
      <c r="D1096" s="7"/>
      <c r="E1096" s="7"/>
      <c r="F1096" s="7" t="s">
        <v>10062</v>
      </c>
      <c r="G1096" s="37"/>
      <c r="H1096" s="7" t="str">
        <f>IFERROR(VLOOKUP(G1096,'Consulta Stock'!$E$2:$G$5087,3,0),"")</f>
        <v/>
      </c>
      <c r="I1096" s="7" t="str">
        <f>IFERROR(VLOOKUP('Sectorizacion Racks'!$G1096,'Consulta Stock'!$E$2:$F$5447,2,FALSE),"")</f>
        <v/>
      </c>
      <c r="J1096" s="37"/>
      <c r="K1096" s="37"/>
      <c r="L1096" s="41"/>
      <c r="M1096" s="7"/>
      <c r="N1096" s="30"/>
      <c r="O1096" s="30"/>
      <c r="P1096" s="30"/>
      <c r="Q1096" s="30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</row>
    <row r="1097" ht="15.75" customHeight="1">
      <c r="A1097" s="42"/>
      <c r="B1097" s="42"/>
      <c r="C1097" s="42"/>
      <c r="D1097" s="42" t="str">
        <f>MID('Sectorizacion Racks'!$B1097,2,3)</f>
        <v/>
      </c>
      <c r="E1097" s="42" t="str">
        <f>+CONCATENATE('Sectorizacion Racks'!$C1097,'Sectorizacion Racks'!$D1097)</f>
        <v/>
      </c>
      <c r="F1097" s="42" t="s">
        <v>10108</v>
      </c>
      <c r="G1097" s="43">
        <v>7410.0</v>
      </c>
      <c r="H1097" s="42" t="str">
        <f>IFERROR(VLOOKUP(G1097,'Consulta Stock'!$E$2:$G$5087,3,0),"")</f>
        <v>CHOCOLATES</v>
      </c>
      <c r="I1097" s="42" t="str">
        <f>IFERROR(VLOOKUP('Sectorizacion Racks'!$G1097,'Consulta Stock'!$E$2:$F$5447,2,FALSE),"")</f>
        <v>CAPRI Frutilla Fondant Bar 6(24x30g)</v>
      </c>
      <c r="J1097" s="43">
        <v>102.0</v>
      </c>
      <c r="K1097" s="43"/>
      <c r="L1097" s="44">
        <v>46508.0</v>
      </c>
      <c r="M1097" s="94"/>
      <c r="N1097" s="30"/>
      <c r="O1097" s="30"/>
      <c r="P1097" s="30"/>
      <c r="Q1097" s="30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</row>
    <row r="1098" ht="15.75" customHeight="1">
      <c r="A1098" s="7"/>
      <c r="B1098" s="7"/>
      <c r="C1098" s="7"/>
      <c r="D1098" s="7" t="str">
        <f>MID('Sectorizacion Racks'!$B1098,2,3)</f>
        <v/>
      </c>
      <c r="E1098" s="7" t="str">
        <f>+CONCATENATE('Sectorizacion Racks'!$C1098,'Sectorizacion Racks'!$D1098)</f>
        <v/>
      </c>
      <c r="F1098" s="7" t="s">
        <v>10108</v>
      </c>
      <c r="G1098" s="37">
        <v>7410.0</v>
      </c>
      <c r="H1098" s="7" t="str">
        <f>IFERROR(VLOOKUP(G1098,'Consulta Stock'!$E$2:$G$5087,3,0),"")</f>
        <v>CHOCOLATES</v>
      </c>
      <c r="I1098" s="7" t="str">
        <f>IFERROR(VLOOKUP('Sectorizacion Racks'!$G1098,'Consulta Stock'!$E$2:$F$5447,2,FALSE),"")</f>
        <v>CAPRI Frutilla Fondant Bar 6(24x30g)</v>
      </c>
      <c r="J1098" s="37">
        <v>102.0</v>
      </c>
      <c r="K1098" s="37"/>
      <c r="L1098" s="41">
        <v>46508.0</v>
      </c>
      <c r="M1098" s="7"/>
      <c r="N1098" s="30"/>
      <c r="O1098" s="30"/>
      <c r="P1098" s="30"/>
      <c r="Q1098" s="30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</row>
    <row r="1099" ht="15.75" customHeight="1">
      <c r="A1099" s="42"/>
      <c r="B1099" s="42"/>
      <c r="C1099" s="42"/>
      <c r="D1099" s="42" t="str">
        <f>MID('Sectorizacion Racks'!$B1099,2,3)</f>
        <v/>
      </c>
      <c r="E1099" s="42" t="str">
        <f>+CONCATENATE('Sectorizacion Racks'!$C1099,'Sectorizacion Racks'!$D1099)</f>
        <v/>
      </c>
      <c r="F1099" s="42" t="s">
        <v>10108</v>
      </c>
      <c r="G1099" s="43">
        <v>7560.0</v>
      </c>
      <c r="H1099" s="42" t="s">
        <v>39</v>
      </c>
      <c r="I1099" s="42" t="str">
        <f>IFERROR(VLOOKUP('Sectorizacion Racks'!$G1099,'Consulta Stock'!$E$2:$F$5447,2,FALSE),"")</f>
        <v>CAPRI Almendra Fondant Bar ra 6(24x30g</v>
      </c>
      <c r="J1099" s="43">
        <v>102.0</v>
      </c>
      <c r="K1099" s="43"/>
      <c r="L1099" s="44">
        <v>46447.0</v>
      </c>
      <c r="M1099" s="42"/>
      <c r="N1099" s="30"/>
      <c r="O1099" s="30"/>
      <c r="P1099" s="30"/>
      <c r="Q1099" s="30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</row>
    <row r="1100" ht="15.75" customHeight="1">
      <c r="A1100" s="7"/>
      <c r="B1100" s="7"/>
      <c r="C1100" s="7"/>
      <c r="D1100" s="7" t="str">
        <f>MID('Sectorizacion Racks'!$B1100,2,3)</f>
        <v/>
      </c>
      <c r="E1100" s="7" t="str">
        <f>+CONCATENATE('Sectorizacion Racks'!$C1100,'Sectorizacion Racks'!$D1100)</f>
        <v/>
      </c>
      <c r="F1100" s="7" t="s">
        <v>10108</v>
      </c>
      <c r="G1100" s="37">
        <v>7560.0</v>
      </c>
      <c r="H1100" s="7" t="s">
        <v>39</v>
      </c>
      <c r="I1100" s="7" t="str">
        <f>IFERROR(VLOOKUP('Sectorizacion Racks'!$G1100,'Consulta Stock'!$E$2:$F$5447,2,FALSE),"")</f>
        <v>CAPRI Almendra Fondant Bar ra 6(24x30g</v>
      </c>
      <c r="J1100" s="37">
        <v>102.0</v>
      </c>
      <c r="K1100" s="37"/>
      <c r="L1100" s="41">
        <v>46447.0</v>
      </c>
      <c r="M1100" s="7"/>
      <c r="N1100" s="30"/>
      <c r="O1100" s="30"/>
      <c r="P1100" s="30"/>
      <c r="Q1100" s="30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</row>
    <row r="1101" ht="15.75" customHeight="1">
      <c r="A1101" s="42"/>
      <c r="B1101" s="42"/>
      <c r="C1101" s="42"/>
      <c r="D1101" s="42" t="str">
        <f>MID('Sectorizacion Racks'!$B1101,2,3)</f>
        <v/>
      </c>
      <c r="E1101" s="42" t="str">
        <f>+CONCATENATE('Sectorizacion Racks'!$C1101,'Sectorizacion Racks'!$D1101)</f>
        <v/>
      </c>
      <c r="F1101" s="42" t="s">
        <v>10108</v>
      </c>
      <c r="G1101" s="43"/>
      <c r="H1101" s="42" t="s">
        <v>39</v>
      </c>
      <c r="I1101" s="42" t="str">
        <f>IFERROR(VLOOKUP('Sectorizacion Racks'!$G1101,'Consulta Stock'!$E$2:$F$5447,2,FALSE),"")</f>
        <v/>
      </c>
      <c r="J1101" s="43"/>
      <c r="K1101" s="43"/>
      <c r="L1101" s="44"/>
      <c r="M1101" s="42"/>
      <c r="N1101" s="30"/>
      <c r="O1101" s="30"/>
      <c r="P1101" s="30"/>
      <c r="Q1101" s="30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</row>
    <row r="1102" ht="15.75" customHeight="1">
      <c r="A1102" s="7"/>
      <c r="B1102" s="7"/>
      <c r="C1102" s="7"/>
      <c r="D1102" s="7" t="str">
        <f>MID('Sectorizacion Racks'!$B1102,2,3)</f>
        <v/>
      </c>
      <c r="E1102" s="7" t="str">
        <f>+CONCATENATE('Sectorizacion Racks'!$C1102,'Sectorizacion Racks'!$D1102)</f>
        <v/>
      </c>
      <c r="F1102" s="7" t="s">
        <v>10108</v>
      </c>
      <c r="G1102" s="37"/>
      <c r="H1102" s="7" t="str">
        <f>IFERROR(VLOOKUP(G1102,'Consulta Stock'!$E$2:$G$5087,3,0),"")</f>
        <v/>
      </c>
      <c r="I1102" s="7" t="str">
        <f>IFERROR(VLOOKUP('Sectorizacion Racks'!$G1102,'Consulta Stock'!$E$2:$F$5447,2,FALSE),"")</f>
        <v/>
      </c>
      <c r="J1102" s="37"/>
      <c r="K1102" s="37"/>
      <c r="L1102" s="41"/>
      <c r="M1102" s="7"/>
      <c r="N1102" s="30"/>
      <c r="O1102" s="30"/>
      <c r="P1102" s="30"/>
      <c r="Q1102" s="30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</row>
    <row r="1103" ht="15.75" customHeight="1">
      <c r="A1103" s="42"/>
      <c r="B1103" s="42"/>
      <c r="C1103" s="42"/>
      <c r="D1103" s="42"/>
      <c r="E1103" s="42"/>
      <c r="F1103" s="42" t="s">
        <v>10108</v>
      </c>
      <c r="G1103" s="43"/>
      <c r="H1103" s="42" t="str">
        <f>IFERROR(VLOOKUP(G1103,'Consulta Stock'!$E$2:$G$5087,3,0),"")</f>
        <v/>
      </c>
      <c r="I1103" s="42" t="str">
        <f>IFERROR(VLOOKUP('Sectorizacion Racks'!$G1103,'Consulta Stock'!$E$2:$F$5447,2,FALSE),"")</f>
        <v/>
      </c>
      <c r="J1103" s="43"/>
      <c r="K1103" s="43"/>
      <c r="L1103" s="44"/>
      <c r="M1103" s="42"/>
      <c r="N1103" s="30"/>
      <c r="O1103" s="30"/>
      <c r="P1103" s="30"/>
      <c r="Q1103" s="30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</row>
    <row r="1104" ht="15.75" customHeight="1">
      <c r="A1104" s="7"/>
      <c r="B1104" s="7"/>
      <c r="C1104" s="7"/>
      <c r="D1104" s="7"/>
      <c r="E1104" s="7"/>
      <c r="F1104" s="7" t="s">
        <v>10108</v>
      </c>
      <c r="G1104" s="37"/>
      <c r="H1104" s="7" t="str">
        <f>IFERROR(VLOOKUP(G1104,'Consulta Stock'!$E$2:$G$5087,3,0),"")</f>
        <v/>
      </c>
      <c r="I1104" s="7" t="str">
        <f>IFERROR(VLOOKUP('Sectorizacion Racks'!$G1104,'Consulta Stock'!$E$2:$F$5447,2,FALSE),"")</f>
        <v/>
      </c>
      <c r="J1104" s="37"/>
      <c r="K1104" s="37"/>
      <c r="L1104" s="41"/>
      <c r="M1104" s="7"/>
      <c r="N1104" s="30"/>
      <c r="O1104" s="30"/>
      <c r="P1104" s="30"/>
      <c r="Q1104" s="30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</row>
    <row r="1105" ht="15.75" customHeight="1">
      <c r="A1105" s="42"/>
      <c r="B1105" s="42"/>
      <c r="C1105" s="42"/>
      <c r="D1105" s="42" t="str">
        <f>MID('Sectorizacion Racks'!$B1105,2,3)</f>
        <v/>
      </c>
      <c r="E1105" s="42" t="str">
        <f>+CONCATENATE('Sectorizacion Racks'!$C1105,'Sectorizacion Racks'!$D1105)</f>
        <v/>
      </c>
      <c r="F1105" s="42" t="s">
        <v>10136</v>
      </c>
      <c r="G1105" s="43">
        <v>1160.0</v>
      </c>
      <c r="H1105" s="42" t="str">
        <f>IFERROR(VLOOKUP(G1105,'Consulta Stock'!$E$2:$G$5087,3,0),"")</f>
        <v>Lacteos Culinarios</v>
      </c>
      <c r="I1105" s="42" t="str">
        <f>IFERROR(VLOOKUP('Sectorizacion Racks'!$G1105,'Consulta Stock'!$E$2:$F$5447,2,FALSE),"")</f>
        <v>Leche condensada NESTLE Azucarada Lata 48x397gr</v>
      </c>
      <c r="J1105" s="43">
        <v>48.0</v>
      </c>
      <c r="K1105" s="43"/>
      <c r="L1105" s="44">
        <v>46661.0</v>
      </c>
      <c r="M1105" s="133"/>
      <c r="N1105" s="30"/>
      <c r="O1105" s="30"/>
      <c r="P1105" s="30"/>
      <c r="Q1105" s="30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</row>
    <row r="1106" ht="15.75" customHeight="1">
      <c r="A1106" s="7"/>
      <c r="B1106" s="7"/>
      <c r="C1106" s="7"/>
      <c r="D1106" s="7" t="str">
        <f>MID('Sectorizacion Racks'!$B1106,2,3)</f>
        <v/>
      </c>
      <c r="E1106" s="7" t="str">
        <f>+CONCATENATE('Sectorizacion Racks'!$C1106,'Sectorizacion Racks'!$D1106)</f>
        <v/>
      </c>
      <c r="F1106" s="7" t="s">
        <v>10136</v>
      </c>
      <c r="G1106" s="37">
        <v>1160.0</v>
      </c>
      <c r="H1106" s="7" t="str">
        <f>IFERROR(VLOOKUP(G1106,'Consulta Stock'!$E$2:$G$5087,3,0),"")</f>
        <v>Lacteos Culinarios</v>
      </c>
      <c r="I1106" s="7" t="str">
        <f>IFERROR(VLOOKUP('Sectorizacion Racks'!$G1106,'Consulta Stock'!$E$2:$F$5447,2,FALSE),"")</f>
        <v>Leche condensada NESTLE Azucarada Lata 48x397gr</v>
      </c>
      <c r="J1106" s="37">
        <v>48.0</v>
      </c>
      <c r="K1106" s="37"/>
      <c r="L1106" s="41">
        <v>46661.0</v>
      </c>
      <c r="M1106" s="17"/>
      <c r="N1106" s="30"/>
      <c r="O1106" s="30"/>
      <c r="P1106" s="30"/>
      <c r="Q1106" s="30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</row>
    <row r="1107" ht="15.75" customHeight="1">
      <c r="A1107" s="42"/>
      <c r="B1107" s="42"/>
      <c r="C1107" s="42"/>
      <c r="D1107" s="42" t="str">
        <f>MID('Sectorizacion Racks'!$B1107,2,3)</f>
        <v/>
      </c>
      <c r="E1107" s="42" t="str">
        <f>+CONCATENATE('Sectorizacion Racks'!$C1107,'Sectorizacion Racks'!$D1107)</f>
        <v/>
      </c>
      <c r="F1107" s="42" t="s">
        <v>10136</v>
      </c>
      <c r="G1107" s="43">
        <v>1160.0</v>
      </c>
      <c r="H1107" s="42" t="str">
        <f>IFERROR(VLOOKUP(G1107,'Consulta Stock'!$E$2:$G$5087,3,0),"")</f>
        <v>Lacteos Culinarios</v>
      </c>
      <c r="I1107" s="42" t="str">
        <f>IFERROR(VLOOKUP('Sectorizacion Racks'!$G1107,'Consulta Stock'!$E$2:$F$5447,2,FALSE),"")</f>
        <v>Leche condensada NESTLE Azucarada Lata 48x397gr</v>
      </c>
      <c r="J1107" s="43">
        <v>48.0</v>
      </c>
      <c r="K1107" s="43"/>
      <c r="L1107" s="44">
        <v>46661.0</v>
      </c>
      <c r="M1107" s="133"/>
      <c r="N1107" s="30"/>
      <c r="O1107" s="30"/>
      <c r="P1107" s="30"/>
      <c r="Q1107" s="30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</row>
    <row r="1108" ht="15.75" customHeight="1">
      <c r="A1108" s="7"/>
      <c r="B1108" s="7"/>
      <c r="C1108" s="7"/>
      <c r="D1108" s="7" t="str">
        <f>MID('Sectorizacion Racks'!$B1108,2,3)</f>
        <v/>
      </c>
      <c r="E1108" s="7" t="str">
        <f>+CONCATENATE('Sectorizacion Racks'!$C1108,'Sectorizacion Racks'!$D1108)</f>
        <v/>
      </c>
      <c r="F1108" s="7" t="s">
        <v>10136</v>
      </c>
      <c r="G1108" s="37">
        <v>1160.0</v>
      </c>
      <c r="H1108" s="7" t="str">
        <f>IFERROR(VLOOKUP(G1108,'Consulta Stock'!$E$2:$G$5087,3,0),"")</f>
        <v>Lacteos Culinarios</v>
      </c>
      <c r="I1108" s="7" t="str">
        <f>IFERROR(VLOOKUP('Sectorizacion Racks'!$G1108,'Consulta Stock'!$E$2:$F$5447,2,FALSE),"")</f>
        <v>Leche condensada NESTLE Azucarada Lata 48x397gr</v>
      </c>
      <c r="J1108" s="37">
        <v>48.0</v>
      </c>
      <c r="K1108" s="37"/>
      <c r="L1108" s="41">
        <v>46661.0</v>
      </c>
      <c r="M1108" s="17"/>
      <c r="N1108" s="30"/>
      <c r="O1108" s="30"/>
      <c r="P1108" s="30"/>
      <c r="Q1108" s="30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</row>
    <row r="1109" ht="15.75" customHeight="1">
      <c r="A1109" s="42"/>
      <c r="B1109" s="42"/>
      <c r="C1109" s="42"/>
      <c r="D1109" s="42" t="str">
        <f>MID('Sectorizacion Racks'!$B1109,2,3)</f>
        <v/>
      </c>
      <c r="E1109" s="42" t="str">
        <f>+CONCATENATE('Sectorizacion Racks'!$C1109,'Sectorizacion Racks'!$D1109)</f>
        <v/>
      </c>
      <c r="F1109" s="42" t="s">
        <v>10136</v>
      </c>
      <c r="G1109" s="43">
        <v>1160.0</v>
      </c>
      <c r="H1109" s="42" t="str">
        <f>IFERROR(VLOOKUP(G1109,'Consulta Stock'!$E$2:$G$5087,3,0),"")</f>
        <v>Lacteos Culinarios</v>
      </c>
      <c r="I1109" s="42" t="str">
        <f>IFERROR(VLOOKUP('Sectorizacion Racks'!$G1109,'Consulta Stock'!$E$2:$F$5447,2,FALSE),"")</f>
        <v>Leche condensada NESTLE Azucarada Lata 48x397gr</v>
      </c>
      <c r="J1109" s="43">
        <v>48.0</v>
      </c>
      <c r="K1109" s="43"/>
      <c r="L1109" s="44">
        <v>46661.0</v>
      </c>
      <c r="M1109" s="133"/>
      <c r="N1109" s="30"/>
      <c r="O1109" s="30"/>
      <c r="P1109" s="30"/>
      <c r="Q1109" s="30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</row>
    <row r="1110" ht="15.75" customHeight="1">
      <c r="A1110" s="7"/>
      <c r="B1110" s="7"/>
      <c r="C1110" s="7"/>
      <c r="D1110" s="7" t="str">
        <f>MID('Sectorizacion Racks'!$B1110,2,3)</f>
        <v/>
      </c>
      <c r="E1110" s="7" t="str">
        <f>+CONCATENATE('Sectorizacion Racks'!$C1110,'Sectorizacion Racks'!$D1110)</f>
        <v/>
      </c>
      <c r="F1110" s="7" t="s">
        <v>10136</v>
      </c>
      <c r="G1110" s="37">
        <v>1160.0</v>
      </c>
      <c r="H1110" s="7" t="str">
        <f>IFERROR(VLOOKUP(G1110,'Consulta Stock'!$E$2:$G$5087,3,0),"")</f>
        <v>Lacteos Culinarios</v>
      </c>
      <c r="I1110" s="7" t="str">
        <f>IFERROR(VLOOKUP('Sectorizacion Racks'!$G1110,'Consulta Stock'!$E$2:$F$5447,2,FALSE),"")</f>
        <v>Leche condensada NESTLE Azucarada Lata 48x397gr</v>
      </c>
      <c r="J1110" s="37">
        <v>48.0</v>
      </c>
      <c r="K1110" s="37"/>
      <c r="L1110" s="41">
        <v>46661.0</v>
      </c>
      <c r="M1110" s="17"/>
      <c r="N1110" s="30"/>
      <c r="O1110" s="30"/>
      <c r="P1110" s="30"/>
      <c r="Q1110" s="30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</row>
    <row r="1111" ht="15.75" customHeight="1">
      <c r="A1111" s="42"/>
      <c r="B1111" s="42"/>
      <c r="C1111" s="42"/>
      <c r="D1111" s="42"/>
      <c r="E1111" s="42"/>
      <c r="F1111" s="42" t="s">
        <v>10136</v>
      </c>
      <c r="G1111" s="43"/>
      <c r="H1111" s="42" t="str">
        <f>IFERROR(VLOOKUP(G1111,'Consulta Stock'!$E$2:$G$5087,3,0),"")</f>
        <v/>
      </c>
      <c r="I1111" s="42" t="str">
        <f>IFERROR(VLOOKUP('Sectorizacion Racks'!$G1111,'Consulta Stock'!$E$2:$F$5447,2,FALSE),"")</f>
        <v/>
      </c>
      <c r="J1111" s="43"/>
      <c r="K1111" s="43"/>
      <c r="L1111" s="44"/>
      <c r="M1111" s="133"/>
      <c r="N1111" s="30"/>
      <c r="O1111" s="30"/>
      <c r="P1111" s="30"/>
      <c r="Q1111" s="30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</row>
    <row r="1112" ht="15.75" customHeight="1">
      <c r="A1112" s="7"/>
      <c r="B1112" s="7"/>
      <c r="C1112" s="7"/>
      <c r="D1112" s="7"/>
      <c r="E1112" s="7"/>
      <c r="F1112" s="7" t="s">
        <v>10136</v>
      </c>
      <c r="G1112" s="37"/>
      <c r="H1112" s="7" t="str">
        <f>IFERROR(VLOOKUP(G1112,'Consulta Stock'!$E$2:$G$5087,3,0),"")</f>
        <v/>
      </c>
      <c r="I1112" s="7" t="str">
        <f>IFERROR(VLOOKUP('Sectorizacion Racks'!$G1112,'Consulta Stock'!$E$2:$F$5447,2,FALSE),"")</f>
        <v/>
      </c>
      <c r="J1112" s="37"/>
      <c r="K1112" s="37"/>
      <c r="L1112" s="41"/>
      <c r="M1112" s="17"/>
      <c r="N1112" s="30"/>
      <c r="O1112" s="30"/>
      <c r="P1112" s="30"/>
      <c r="Q1112" s="30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</row>
    <row r="1113" ht="15.75" customHeight="1">
      <c r="A1113" s="42"/>
      <c r="B1113" s="42"/>
      <c r="C1113" s="42"/>
      <c r="D1113" s="42" t="str">
        <f>MID('Sectorizacion Racks'!$B1113,2,3)</f>
        <v/>
      </c>
      <c r="E1113" s="42" t="str">
        <f>+CONCATENATE('Sectorizacion Racks'!$C1113,'Sectorizacion Racks'!$D1113)</f>
        <v/>
      </c>
      <c r="F1113" s="42" t="s">
        <v>10166</v>
      </c>
      <c r="G1113" s="43">
        <v>1340.0</v>
      </c>
      <c r="H1113" s="42" t="str">
        <f>IFERROR(VLOOKUP(G1113,'Consulta Stock'!$E$2:$G$5087,3,0),"")</f>
        <v>Lacteos Culinarios</v>
      </c>
      <c r="I1113" s="42" t="str">
        <f>IFERROR(VLOOKUP('Sectorizacion Racks'!$G1113,'Consulta Stock'!$E$2:$F$5447,2,FALSE),"")</f>
        <v>Crema de leche NESTLE Lata 48 x 236 GRM</v>
      </c>
      <c r="J1113" s="43">
        <v>56.0</v>
      </c>
      <c r="K1113" s="43"/>
      <c r="L1113" s="44">
        <v>46874.0</v>
      </c>
      <c r="M1113" s="42"/>
      <c r="N1113" s="30"/>
      <c r="O1113" s="30"/>
      <c r="P1113" s="30"/>
      <c r="Q1113" s="30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</row>
    <row r="1114" ht="15.75" customHeight="1">
      <c r="A1114" s="7"/>
      <c r="B1114" s="7"/>
      <c r="C1114" s="7"/>
      <c r="D1114" s="7" t="str">
        <f>MID('Sectorizacion Racks'!$B1114,2,3)</f>
        <v/>
      </c>
      <c r="E1114" s="7" t="str">
        <f>+CONCATENATE('Sectorizacion Racks'!$C1114,'Sectorizacion Racks'!$D1114)</f>
        <v/>
      </c>
      <c r="F1114" s="7" t="s">
        <v>10166</v>
      </c>
      <c r="G1114" s="37">
        <v>1340.0</v>
      </c>
      <c r="H1114" s="7" t="str">
        <f>IFERROR(VLOOKUP(G1114,'Consulta Stock'!$E$2:$G$5087,3,0),"")</f>
        <v>Lacteos Culinarios</v>
      </c>
      <c r="I1114" s="7" t="str">
        <f>IFERROR(VLOOKUP('Sectorizacion Racks'!$G1114,'Consulta Stock'!$E$2:$F$5447,2,FALSE),"")</f>
        <v>Crema de leche NESTLE Lata 48 x 236 GRM</v>
      </c>
      <c r="J1114" s="37">
        <v>56.0</v>
      </c>
      <c r="K1114" s="37"/>
      <c r="L1114" s="41">
        <v>46874.0</v>
      </c>
      <c r="M1114" s="7"/>
      <c r="N1114" s="30"/>
      <c r="O1114" s="30"/>
      <c r="P1114" s="30"/>
      <c r="Q1114" s="30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</row>
    <row r="1115" ht="15.75" customHeight="1">
      <c r="A1115" s="42"/>
      <c r="B1115" s="42"/>
      <c r="C1115" s="42"/>
      <c r="D1115" s="42" t="str">
        <f>MID('Sectorizacion Racks'!$B1115,2,3)</f>
        <v/>
      </c>
      <c r="E1115" s="42" t="str">
        <f>+CONCATENATE('Sectorizacion Racks'!$C1115,'Sectorizacion Racks'!$D1115)</f>
        <v/>
      </c>
      <c r="F1115" s="42" t="s">
        <v>10166</v>
      </c>
      <c r="G1115" s="43">
        <v>1340.0</v>
      </c>
      <c r="H1115" s="42" t="str">
        <f>IFERROR(VLOOKUP(G1115,'Consulta Stock'!$E$2:$G$5087,3,0),"")</f>
        <v>Lacteos Culinarios</v>
      </c>
      <c r="I1115" s="42" t="str">
        <f>IFERROR(VLOOKUP('Sectorizacion Racks'!$G1115,'Consulta Stock'!$E$2:$F$5447,2,FALSE),"")</f>
        <v>Crema de leche NESTLE Lata 48 x 236 GRM</v>
      </c>
      <c r="J1115" s="43">
        <v>56.0</v>
      </c>
      <c r="K1115" s="43"/>
      <c r="L1115" s="44">
        <v>46874.0</v>
      </c>
      <c r="M1115" s="42"/>
      <c r="N1115" s="30"/>
      <c r="O1115" s="30"/>
      <c r="P1115" s="30"/>
      <c r="Q1115" s="30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</row>
    <row r="1116" ht="15.75" customHeight="1">
      <c r="A1116" s="7"/>
      <c r="B1116" s="7"/>
      <c r="C1116" s="7"/>
      <c r="D1116" s="7" t="str">
        <f>MID('Sectorizacion Racks'!$B1116,2,3)</f>
        <v/>
      </c>
      <c r="E1116" s="7" t="str">
        <f>+CONCATENATE('Sectorizacion Racks'!$C1116,'Sectorizacion Racks'!$D1116)</f>
        <v/>
      </c>
      <c r="F1116" s="7" t="s">
        <v>10166</v>
      </c>
      <c r="G1116" s="37">
        <v>1340.0</v>
      </c>
      <c r="H1116" s="7" t="str">
        <f>IFERROR(VLOOKUP(G1116,'Consulta Stock'!$E$2:$G$5087,3,0),"")</f>
        <v>Lacteos Culinarios</v>
      </c>
      <c r="I1116" s="7" t="str">
        <f>IFERROR(VLOOKUP('Sectorizacion Racks'!$G1116,'Consulta Stock'!$E$2:$F$5447,2,FALSE),"")</f>
        <v>Crema de leche NESTLE Lata 48 x 236 GRM</v>
      </c>
      <c r="J1116" s="37">
        <v>56.0</v>
      </c>
      <c r="K1116" s="37"/>
      <c r="L1116" s="41">
        <v>46874.0</v>
      </c>
      <c r="M1116" s="7"/>
      <c r="N1116" s="30"/>
      <c r="O1116" s="30"/>
      <c r="P1116" s="30"/>
      <c r="Q1116" s="30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</row>
    <row r="1117" ht="15.75" customHeight="1">
      <c r="A1117" s="42"/>
      <c r="B1117" s="42"/>
      <c r="C1117" s="42"/>
      <c r="D1117" s="42" t="str">
        <f>MID('Sectorizacion Racks'!$B1117,2,3)</f>
        <v/>
      </c>
      <c r="E1117" s="42" t="str">
        <f>+CONCATENATE('Sectorizacion Racks'!$C1117,'Sectorizacion Racks'!$D1117)</f>
        <v/>
      </c>
      <c r="F1117" s="42" t="s">
        <v>10166</v>
      </c>
      <c r="G1117" s="43">
        <v>1340.0</v>
      </c>
      <c r="H1117" s="42" t="str">
        <f>IFERROR(VLOOKUP(G1117,'Consulta Stock'!$E$2:$G$5087,3,0),"")</f>
        <v>Lacteos Culinarios</v>
      </c>
      <c r="I1117" s="42" t="str">
        <f>IFERROR(VLOOKUP('Sectorizacion Racks'!$G1117,'Consulta Stock'!$E$2:$F$5447,2,FALSE),"")</f>
        <v>Crema de leche NESTLE Lata 48 x 236 GRM</v>
      </c>
      <c r="J1117" s="43">
        <v>56.0</v>
      </c>
      <c r="K1117" s="43"/>
      <c r="L1117" s="44">
        <v>46874.0</v>
      </c>
      <c r="M1117" s="42"/>
      <c r="N1117" s="30"/>
      <c r="O1117" s="30"/>
      <c r="P1117" s="30"/>
      <c r="Q1117" s="30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</row>
    <row r="1118" ht="15.75" customHeight="1">
      <c r="A1118" s="7"/>
      <c r="B1118" s="7"/>
      <c r="C1118" s="7"/>
      <c r="D1118" s="7" t="str">
        <f>MID('Sectorizacion Racks'!$B1118,2,3)</f>
        <v/>
      </c>
      <c r="E1118" s="7" t="str">
        <f>+CONCATENATE('Sectorizacion Racks'!$C1118,'Sectorizacion Racks'!$D1118)</f>
        <v/>
      </c>
      <c r="F1118" s="7" t="s">
        <v>10166</v>
      </c>
      <c r="G1118" s="37">
        <v>1340.0</v>
      </c>
      <c r="H1118" s="7" t="str">
        <f>IFERROR(VLOOKUP(G1118,'Consulta Stock'!$E$2:$G$5087,3,0),"")</f>
        <v>Lacteos Culinarios</v>
      </c>
      <c r="I1118" s="7" t="str">
        <f>IFERROR(VLOOKUP('Sectorizacion Racks'!$G1118,'Consulta Stock'!$E$2:$F$5447,2,FALSE),"")</f>
        <v>Crema de leche NESTLE Lata 48 x 236 GRM</v>
      </c>
      <c r="J1118" s="37">
        <v>56.0</v>
      </c>
      <c r="K1118" s="37"/>
      <c r="L1118" s="41">
        <v>46874.0</v>
      </c>
      <c r="M1118" s="7"/>
      <c r="N1118" s="30"/>
      <c r="O1118" s="30"/>
      <c r="P1118" s="30"/>
      <c r="Q1118" s="30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</row>
    <row r="1119" ht="15.75" customHeight="1">
      <c r="A1119" s="42"/>
      <c r="B1119" s="42"/>
      <c r="C1119" s="42"/>
      <c r="D1119" s="42"/>
      <c r="E1119" s="42"/>
      <c r="F1119" s="134" t="s">
        <v>10166</v>
      </c>
      <c r="G1119" s="43">
        <v>1340.0</v>
      </c>
      <c r="H1119" s="42" t="str">
        <f>IFERROR(VLOOKUP(G1119,'Consulta Stock'!$E$2:$G$5087,3,0),"")</f>
        <v>Lacteos Culinarios</v>
      </c>
      <c r="I1119" s="42" t="str">
        <f>IFERROR(VLOOKUP('Sectorizacion Racks'!$G1119,'Consulta Stock'!$E$2:$F$5447,2,FALSE),"")</f>
        <v>Crema de leche NESTLE Lata 48 x 236 GRM</v>
      </c>
      <c r="J1119" s="43">
        <v>56.0</v>
      </c>
      <c r="K1119" s="43"/>
      <c r="L1119" s="44">
        <v>46874.0</v>
      </c>
      <c r="M1119" s="42"/>
      <c r="N1119" s="30"/>
      <c r="O1119" s="30"/>
      <c r="P1119" s="30"/>
      <c r="Q1119" s="30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</row>
    <row r="1120" ht="15.75" customHeight="1">
      <c r="A1120" s="7"/>
      <c r="B1120" s="7"/>
      <c r="C1120" s="7"/>
      <c r="D1120" s="7"/>
      <c r="E1120" s="7"/>
      <c r="F1120" s="135" t="s">
        <v>10166</v>
      </c>
      <c r="G1120" s="37">
        <v>1340.0</v>
      </c>
      <c r="H1120" s="7" t="str">
        <f>IFERROR(VLOOKUP(G1120,'Consulta Stock'!$E$2:$G$5087,3,0),"")</f>
        <v>Lacteos Culinarios</v>
      </c>
      <c r="I1120" s="7" t="str">
        <f>IFERROR(VLOOKUP('Sectorizacion Racks'!$G1120,'Consulta Stock'!$E$2:$F$5447,2,FALSE),"")</f>
        <v>Crema de leche NESTLE Lata 48 x 236 GRM</v>
      </c>
      <c r="J1120" s="37">
        <v>56.0</v>
      </c>
      <c r="K1120" s="37"/>
      <c r="L1120" s="93">
        <v>46874.0</v>
      </c>
      <c r="M1120" s="7"/>
      <c r="N1120" s="30"/>
      <c r="O1120" s="30"/>
      <c r="P1120" s="30"/>
      <c r="Q1120" s="30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</row>
    <row r="1121" ht="15.75" customHeight="1">
      <c r="A1121" s="42"/>
      <c r="B1121" s="42"/>
      <c r="C1121" s="42"/>
      <c r="D1121" s="42" t="str">
        <f>MID('Sectorizacion Racks'!$B1121,2,3)</f>
        <v/>
      </c>
      <c r="E1121" s="42" t="str">
        <f>+CONCATENATE('Sectorizacion Racks'!$C1121,'Sectorizacion Racks'!$D1121)</f>
        <v/>
      </c>
      <c r="F1121" s="42" t="s">
        <v>10192</v>
      </c>
      <c r="G1121" s="43">
        <v>21082.0</v>
      </c>
      <c r="H1121" s="42" t="str">
        <f>IFERROR(VLOOKUP(G1121,'Consulta Stock'!$E$2:$G$5087,3,0),"")</f>
        <v>CHOCOLATES</v>
      </c>
      <c r="I1121" s="42" t="str">
        <f>IFERROR(VLOOKUP('Sectorizacion Racks'!$G1121,'Consulta Stock'!$E$2:$F$5447,2,FALSE),"")</f>
        <v>TRENCITOChocImpulsivoBar 12(20x14g) N1CL 12(20x14g)</v>
      </c>
      <c r="J1121" s="43">
        <v>80.0</v>
      </c>
      <c r="K1121" s="43"/>
      <c r="L1121" s="44">
        <v>46844.0</v>
      </c>
      <c r="M1121" s="42"/>
      <c r="N1121" s="30"/>
      <c r="O1121" s="30"/>
      <c r="P1121" s="30"/>
      <c r="Q1121" s="30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</row>
    <row r="1122" ht="15.75" customHeight="1">
      <c r="A1122" s="7"/>
      <c r="B1122" s="7"/>
      <c r="C1122" s="7"/>
      <c r="D1122" s="7" t="str">
        <f>MID('Sectorizacion Racks'!$B1122,2,3)</f>
        <v/>
      </c>
      <c r="E1122" s="7" t="str">
        <f>+CONCATENATE('Sectorizacion Racks'!$C1122,'Sectorizacion Racks'!$D1122)</f>
        <v/>
      </c>
      <c r="F1122" s="7" t="s">
        <v>10192</v>
      </c>
      <c r="G1122" s="37">
        <v>21082.0</v>
      </c>
      <c r="H1122" s="7" t="str">
        <f>IFERROR(VLOOKUP(G1122,'Consulta Stock'!$E$2:$G$5087,3,0),"")</f>
        <v>CHOCOLATES</v>
      </c>
      <c r="I1122" s="7" t="str">
        <f>IFERROR(VLOOKUP('Sectorizacion Racks'!$G1122,'Consulta Stock'!$E$2:$F$5447,2,FALSE),"")</f>
        <v>TRENCITOChocImpulsivoBar 12(20x14g) N1CL 12(20x14g)</v>
      </c>
      <c r="J1122" s="37">
        <v>80.0</v>
      </c>
      <c r="K1122" s="37"/>
      <c r="L1122" s="41">
        <v>46844.0</v>
      </c>
      <c r="M1122" s="7"/>
      <c r="N1122" s="30"/>
      <c r="O1122" s="30"/>
      <c r="P1122" s="30"/>
      <c r="Q1122" s="30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</row>
    <row r="1123" ht="15.75" customHeight="1">
      <c r="A1123" s="42"/>
      <c r="B1123" s="42"/>
      <c r="C1123" s="42"/>
      <c r="D1123" s="42" t="str">
        <f>MID('Sectorizacion Racks'!$B1123,2,3)</f>
        <v/>
      </c>
      <c r="E1123" s="42" t="str">
        <f>+CONCATENATE('Sectorizacion Racks'!$C1123,'Sectorizacion Racks'!$D1123)</f>
        <v/>
      </c>
      <c r="F1123" s="42" t="s">
        <v>10192</v>
      </c>
      <c r="G1123" s="43">
        <v>21082.0</v>
      </c>
      <c r="H1123" s="42" t="str">
        <f>IFERROR(VLOOKUP(G1123,'Consulta Stock'!$E$2:$G$5087,3,0),"")</f>
        <v>CHOCOLATES</v>
      </c>
      <c r="I1123" s="42" t="str">
        <f>IFERROR(VLOOKUP('Sectorizacion Racks'!$G1123,'Consulta Stock'!$E$2:$F$5447,2,FALSE),"")</f>
        <v>TRENCITOChocImpulsivoBar 12(20x14g) N1CL 12(20x14g)</v>
      </c>
      <c r="J1123" s="43">
        <v>80.0</v>
      </c>
      <c r="K1123" s="43"/>
      <c r="L1123" s="44">
        <v>46844.0</v>
      </c>
      <c r="M1123" s="42"/>
      <c r="N1123" s="30"/>
      <c r="O1123" s="30"/>
      <c r="P1123" s="30"/>
      <c r="Q1123" s="30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</row>
    <row r="1124" ht="15.75" customHeight="1">
      <c r="A1124" s="7"/>
      <c r="B1124" s="7"/>
      <c r="C1124" s="7"/>
      <c r="D1124" s="7" t="str">
        <f>MID('Sectorizacion Racks'!$B1124,2,3)</f>
        <v/>
      </c>
      <c r="E1124" s="7" t="str">
        <f>+CONCATENATE('Sectorizacion Racks'!$C1124,'Sectorizacion Racks'!$D1124)</f>
        <v/>
      </c>
      <c r="F1124" s="7" t="s">
        <v>10192</v>
      </c>
      <c r="G1124" s="37">
        <v>21082.0</v>
      </c>
      <c r="H1124" s="7" t="str">
        <f>IFERROR(VLOOKUP(G1124,'Consulta Stock'!$E$2:$G$5087,3,0),"")</f>
        <v>CHOCOLATES</v>
      </c>
      <c r="I1124" s="7" t="str">
        <f>IFERROR(VLOOKUP('Sectorizacion Racks'!$G1124,'Consulta Stock'!$E$2:$F$5447,2,FALSE),"")</f>
        <v>TRENCITOChocImpulsivoBar 12(20x14g) N1CL 12(20x14g)</v>
      </c>
      <c r="J1124" s="37">
        <v>80.0</v>
      </c>
      <c r="K1124" s="37"/>
      <c r="L1124" s="41">
        <v>46874.0</v>
      </c>
      <c r="M1124" s="7"/>
      <c r="N1124" s="30"/>
      <c r="O1124" s="30"/>
      <c r="P1124" s="30"/>
      <c r="Q1124" s="30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</row>
    <row r="1125" ht="15.75" customHeight="1">
      <c r="A1125" s="42"/>
      <c r="B1125" s="42"/>
      <c r="C1125" s="42"/>
      <c r="D1125" s="42" t="str">
        <f>MID('Sectorizacion Racks'!$B1125,2,3)</f>
        <v/>
      </c>
      <c r="E1125" s="42" t="str">
        <f>+CONCATENATE('Sectorizacion Racks'!$C1125,'Sectorizacion Racks'!$D1125)</f>
        <v/>
      </c>
      <c r="F1125" s="42" t="s">
        <v>10192</v>
      </c>
      <c r="G1125" s="43"/>
      <c r="H1125" s="42" t="str">
        <f>IFERROR(VLOOKUP(G1125,'Consulta Stock'!$E$2:$G$5087,3,0),"")</f>
        <v/>
      </c>
      <c r="I1125" s="42" t="str">
        <f>IFERROR(VLOOKUP('Sectorizacion Racks'!$G1125,'Consulta Stock'!$E$2:$F$5447,2,FALSE),"")</f>
        <v/>
      </c>
      <c r="J1125" s="43"/>
      <c r="K1125" s="43"/>
      <c r="L1125" s="44"/>
      <c r="M1125" s="42"/>
      <c r="N1125" s="30"/>
      <c r="O1125" s="30"/>
      <c r="P1125" s="30"/>
      <c r="Q1125" s="30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</row>
    <row r="1126" ht="15.75" customHeight="1">
      <c r="A1126" s="7"/>
      <c r="B1126" s="7"/>
      <c r="C1126" s="7"/>
      <c r="D1126" s="7" t="str">
        <f>MID('Sectorizacion Racks'!$B1126,2,3)</f>
        <v/>
      </c>
      <c r="E1126" s="7" t="str">
        <f>+CONCATENATE('Sectorizacion Racks'!$C1126,'Sectorizacion Racks'!$D1126)</f>
        <v/>
      </c>
      <c r="F1126" s="7" t="s">
        <v>10192</v>
      </c>
      <c r="G1126" s="37"/>
      <c r="H1126" s="7" t="str">
        <f>IFERROR(VLOOKUP(G1126,'Consulta Stock'!$E$2:$G$5087,3,0),"")</f>
        <v/>
      </c>
      <c r="I1126" s="7" t="str">
        <f>IFERROR(VLOOKUP('Sectorizacion Racks'!$G1126,'Consulta Stock'!$E$2:$F$5447,2,FALSE),"")</f>
        <v/>
      </c>
      <c r="J1126" s="37"/>
      <c r="K1126" s="37"/>
      <c r="L1126" s="41"/>
      <c r="M1126" s="7"/>
      <c r="N1126" s="30"/>
      <c r="O1126" s="30"/>
      <c r="P1126" s="30"/>
      <c r="Q1126" s="30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</row>
    <row r="1127" ht="15.75" customHeight="1">
      <c r="A1127" s="42"/>
      <c r="B1127" s="42"/>
      <c r="C1127" s="42"/>
      <c r="D1127" s="42"/>
      <c r="E1127" s="42"/>
      <c r="F1127" s="42" t="s">
        <v>10192</v>
      </c>
      <c r="G1127" s="43"/>
      <c r="H1127" s="42" t="str">
        <f>IFERROR(VLOOKUP(G1127,'Consulta Stock'!$E$2:$G$5087,3,0),"")</f>
        <v/>
      </c>
      <c r="I1127" s="42" t="str">
        <f>IFERROR(VLOOKUP('Sectorizacion Racks'!$G1127,'Consulta Stock'!$E$2:$F$5447,2,FALSE),"")</f>
        <v/>
      </c>
      <c r="J1127" s="43"/>
      <c r="K1127" s="43"/>
      <c r="L1127" s="94"/>
      <c r="M1127" s="42"/>
      <c r="N1127" s="30"/>
      <c r="O1127" s="30"/>
      <c r="P1127" s="30"/>
      <c r="Q1127" s="30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</row>
    <row r="1128" ht="15.75" customHeight="1">
      <c r="A1128" s="7"/>
      <c r="B1128" s="7"/>
      <c r="C1128" s="7"/>
      <c r="D1128" s="7"/>
      <c r="E1128" s="7"/>
      <c r="F1128" s="7" t="s">
        <v>10192</v>
      </c>
      <c r="G1128" s="37"/>
      <c r="H1128" s="7" t="str">
        <f>IFERROR(VLOOKUP(G1128,'Consulta Stock'!$E$2:$G$5087,3,0),"")</f>
        <v/>
      </c>
      <c r="I1128" s="7" t="str">
        <f>IFERROR(VLOOKUP('Sectorizacion Racks'!$G1128,'Consulta Stock'!$E$2:$F$5447,2,FALSE),"")</f>
        <v/>
      </c>
      <c r="J1128" s="37"/>
      <c r="K1128" s="37"/>
      <c r="L1128" s="41"/>
      <c r="M1128" s="7"/>
      <c r="N1128" s="30"/>
      <c r="O1128" s="30"/>
      <c r="P1128" s="30"/>
      <c r="Q1128" s="30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</row>
    <row r="1129" ht="15.75" customHeight="1">
      <c r="A1129" s="42"/>
      <c r="B1129" s="42"/>
      <c r="C1129" s="42"/>
      <c r="D1129" s="42" t="str">
        <f>MID('Sectorizacion Racks'!$B1129,2,3)</f>
        <v/>
      </c>
      <c r="E1129" s="42" t="str">
        <f>+CONCATENATE('Sectorizacion Racks'!$C1129,'Sectorizacion Racks'!$D1129)</f>
        <v/>
      </c>
      <c r="F1129" s="42" t="s">
        <v>10220</v>
      </c>
      <c r="G1129" s="43">
        <v>7631.0</v>
      </c>
      <c r="H1129" s="42" t="str">
        <f>IFERROR(VLOOKUP(G1129,'Consulta Stock'!$E$2:$G$5087,3,0),"")</f>
        <v>GALLETAS</v>
      </c>
      <c r="I1129" s="42" t="str">
        <f>IFERROR(VLOOKUP('Sectorizacion Racks'!$G1129,'Consulta Stock'!$E$2:$F$5447,2,FALSE),"")</f>
        <v>TRITON Reg CookieVanilla Medio PDQ 127.6kgCL 127.6kg</v>
      </c>
      <c r="J1129" s="43">
        <v>2.0</v>
      </c>
      <c r="K1129" s="43"/>
      <c r="L1129" s="44">
        <v>46388.0</v>
      </c>
      <c r="M1129" s="42"/>
      <c r="N1129" s="30"/>
      <c r="O1129" s="30"/>
      <c r="P1129" s="30"/>
      <c r="Q1129" s="30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</row>
    <row r="1130" ht="15.75" customHeight="1">
      <c r="A1130" s="7"/>
      <c r="B1130" s="7"/>
      <c r="C1130" s="7"/>
      <c r="D1130" s="7" t="str">
        <f>MID('Sectorizacion Racks'!$B1130,2,3)</f>
        <v/>
      </c>
      <c r="E1130" s="7" t="str">
        <f>+CONCATENATE('Sectorizacion Racks'!$C1130,'Sectorizacion Racks'!$D1130)</f>
        <v/>
      </c>
      <c r="F1130" s="7" t="s">
        <v>10220</v>
      </c>
      <c r="G1130" s="37">
        <v>7631.0</v>
      </c>
      <c r="H1130" s="7" t="str">
        <f>IFERROR(VLOOKUP(G1130,'Consulta Stock'!$E$2:$G$5087,3,0),"")</f>
        <v>GALLETAS</v>
      </c>
      <c r="I1130" s="7" t="str">
        <f>IFERROR(VLOOKUP('Sectorizacion Racks'!$G1130,'Consulta Stock'!$E$2:$F$5447,2,FALSE),"")</f>
        <v>TRITON Reg CookieVanilla Medio PDQ 127.6kgCL 127.6kg</v>
      </c>
      <c r="J1130" s="37">
        <v>2.0</v>
      </c>
      <c r="K1130" s="37"/>
      <c r="L1130" s="41">
        <v>46388.0</v>
      </c>
      <c r="M1130" s="7"/>
      <c r="N1130" s="30"/>
      <c r="O1130" s="30"/>
      <c r="P1130" s="30"/>
      <c r="Q1130" s="30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</row>
    <row r="1131" ht="15.75" customHeight="1">
      <c r="A1131" s="42"/>
      <c r="B1131" s="42"/>
      <c r="C1131" s="42"/>
      <c r="D1131" s="42" t="str">
        <f>MID('Sectorizacion Racks'!$B1131,2,3)</f>
        <v/>
      </c>
      <c r="E1131" s="42" t="str">
        <f>+CONCATENATE('Sectorizacion Racks'!$C1131,'Sectorizacion Racks'!$D1131)</f>
        <v/>
      </c>
      <c r="F1131" s="42" t="s">
        <v>10220</v>
      </c>
      <c r="G1131" s="43">
        <v>7631.0</v>
      </c>
      <c r="H1131" s="42" t="str">
        <f>IFERROR(VLOOKUP(G1131,'Consulta Stock'!$E$2:$G$5087,3,0),"")</f>
        <v>GALLETAS</v>
      </c>
      <c r="I1131" s="42" t="str">
        <f>IFERROR(VLOOKUP('Sectorizacion Racks'!$G1131,'Consulta Stock'!$E$2:$F$5447,2,FALSE),"")</f>
        <v>TRITON Reg CookieVanilla Medio PDQ 127.6kgCL 127.6kg</v>
      </c>
      <c r="J1131" s="43">
        <v>2.0</v>
      </c>
      <c r="K1131" s="43"/>
      <c r="L1131" s="44">
        <v>46388.0</v>
      </c>
      <c r="M1131" s="42"/>
      <c r="N1131" s="30"/>
      <c r="O1131" s="30"/>
      <c r="P1131" s="30"/>
      <c r="Q1131" s="30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</row>
    <row r="1132" ht="15.75" customHeight="1">
      <c r="A1132" s="7"/>
      <c r="B1132" s="7"/>
      <c r="C1132" s="7"/>
      <c r="D1132" s="7" t="str">
        <f>MID('Sectorizacion Racks'!$B1132,2,3)</f>
        <v/>
      </c>
      <c r="E1132" s="7" t="str">
        <f>+CONCATENATE('Sectorizacion Racks'!$C1132,'Sectorizacion Racks'!$D1132)</f>
        <v/>
      </c>
      <c r="F1132" s="7" t="s">
        <v>10220</v>
      </c>
      <c r="G1132" s="37">
        <v>7631.0</v>
      </c>
      <c r="H1132" s="7" t="str">
        <f>IFERROR(VLOOKUP(G1132,'Consulta Stock'!$E$2:$G$5087,3,0),"")</f>
        <v>GALLETAS</v>
      </c>
      <c r="I1132" s="7" t="str">
        <f>IFERROR(VLOOKUP('Sectorizacion Racks'!$G1132,'Consulta Stock'!$E$2:$F$5447,2,FALSE),"")</f>
        <v>TRITON Reg CookieVanilla Medio PDQ 127.6kgCL 127.6kg</v>
      </c>
      <c r="J1132" s="37">
        <v>2.0</v>
      </c>
      <c r="K1132" s="37"/>
      <c r="L1132" s="41">
        <v>46388.0</v>
      </c>
      <c r="M1132" s="7"/>
      <c r="N1132" s="30"/>
      <c r="O1132" s="30"/>
      <c r="P1132" s="30"/>
      <c r="Q1132" s="30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</row>
    <row r="1133" ht="15.75" customHeight="1">
      <c r="A1133" s="42"/>
      <c r="B1133" s="42"/>
      <c r="C1133" s="42"/>
      <c r="D1133" s="42" t="str">
        <f>MID('Sectorizacion Racks'!$B1133,2,3)</f>
        <v/>
      </c>
      <c r="E1133" s="42" t="str">
        <f>+CONCATENATE('Sectorizacion Racks'!$C1133,'Sectorizacion Racks'!$D1133)</f>
        <v/>
      </c>
      <c r="F1133" s="42" t="s">
        <v>10220</v>
      </c>
      <c r="G1133" s="43">
        <v>7631.0</v>
      </c>
      <c r="H1133" s="42" t="str">
        <f>IFERROR(VLOOKUP(G1133,'Consulta Stock'!$E$2:$G$5087,3,0),"")</f>
        <v>GALLETAS</v>
      </c>
      <c r="I1133" s="42" t="str">
        <f>IFERROR(VLOOKUP('Sectorizacion Racks'!$G1133,'Consulta Stock'!$E$2:$F$5447,2,FALSE),"")</f>
        <v>TRITON Reg CookieVanilla Medio PDQ 127.6kgCL 127.6kg</v>
      </c>
      <c r="J1133" s="43">
        <v>2.0</v>
      </c>
      <c r="K1133" s="43"/>
      <c r="L1133" s="44">
        <v>46388.0</v>
      </c>
      <c r="M1133" s="42"/>
      <c r="N1133" s="30"/>
      <c r="O1133" s="30"/>
      <c r="P1133" s="30"/>
      <c r="Q1133" s="30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</row>
    <row r="1134" ht="15.75" customHeight="1">
      <c r="A1134" s="7"/>
      <c r="B1134" s="7"/>
      <c r="C1134" s="7"/>
      <c r="D1134" s="7" t="str">
        <f>MID('Sectorizacion Racks'!$B1134,2,3)</f>
        <v/>
      </c>
      <c r="E1134" s="7" t="str">
        <f>+CONCATENATE('Sectorizacion Racks'!$C1134,'Sectorizacion Racks'!$D1134)</f>
        <v/>
      </c>
      <c r="F1134" s="7" t="s">
        <v>10220</v>
      </c>
      <c r="G1134" s="37">
        <v>7631.0</v>
      </c>
      <c r="H1134" s="7" t="str">
        <f>IFERROR(VLOOKUP(G1134,'Consulta Stock'!$E$2:$G$5087,3,0),"")</f>
        <v>GALLETAS</v>
      </c>
      <c r="I1134" s="7" t="str">
        <f>IFERROR(VLOOKUP('Sectorizacion Racks'!$G1134,'Consulta Stock'!$E$2:$F$5447,2,FALSE),"")</f>
        <v>TRITON Reg CookieVanilla Medio PDQ 127.6kgCL 127.6kg</v>
      </c>
      <c r="J1134" s="37">
        <v>2.0</v>
      </c>
      <c r="K1134" s="37"/>
      <c r="L1134" s="41">
        <v>46388.0</v>
      </c>
      <c r="M1134" s="7"/>
      <c r="N1134" s="30"/>
      <c r="O1134" s="30"/>
      <c r="P1134" s="30"/>
      <c r="Q1134" s="30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</row>
    <row r="1135" ht="15.75" customHeight="1">
      <c r="A1135" s="42"/>
      <c r="B1135" s="42"/>
      <c r="C1135" s="42"/>
      <c r="D1135" s="42"/>
      <c r="E1135" s="42"/>
      <c r="F1135" s="42" t="s">
        <v>10220</v>
      </c>
      <c r="G1135" s="43">
        <v>7631.0</v>
      </c>
      <c r="H1135" s="42" t="str">
        <f>IFERROR(VLOOKUP(G1135,'Consulta Stock'!$E$2:$G$5087,3,0),"")</f>
        <v>GALLETAS</v>
      </c>
      <c r="I1135" s="42" t="str">
        <f>IFERROR(VLOOKUP('Sectorizacion Racks'!$G1135,'Consulta Stock'!$E$2:$F$5447,2,FALSE),"")</f>
        <v>TRITON Reg CookieVanilla Medio PDQ 127.6kgCL 127.6kg</v>
      </c>
      <c r="J1135" s="43">
        <v>2.0</v>
      </c>
      <c r="K1135" s="43"/>
      <c r="L1135" s="44">
        <v>46388.0</v>
      </c>
      <c r="M1135" s="42"/>
      <c r="N1135" s="30"/>
      <c r="O1135" s="30"/>
      <c r="P1135" s="30"/>
      <c r="Q1135" s="30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</row>
    <row r="1136" ht="15.75" customHeight="1">
      <c r="A1136" s="7"/>
      <c r="B1136" s="7"/>
      <c r="C1136" s="7"/>
      <c r="D1136" s="7"/>
      <c r="E1136" s="7"/>
      <c r="F1136" s="7" t="s">
        <v>10220</v>
      </c>
      <c r="G1136" s="37">
        <v>7631.0</v>
      </c>
      <c r="H1136" s="7" t="str">
        <f>IFERROR(VLOOKUP(G1136,'Consulta Stock'!$E$2:$G$5087,3,0),"")</f>
        <v>GALLETAS</v>
      </c>
      <c r="I1136" s="7" t="str">
        <f>IFERROR(VLOOKUP('Sectorizacion Racks'!$G1136,'Consulta Stock'!$E$2:$F$5447,2,FALSE),"")</f>
        <v>TRITON Reg CookieVanilla Medio PDQ 127.6kgCL 127.6kg</v>
      </c>
      <c r="J1136" s="37">
        <v>2.0</v>
      </c>
      <c r="K1136" s="37"/>
      <c r="L1136" s="41">
        <v>46388.0</v>
      </c>
      <c r="M1136" s="7"/>
      <c r="N1136" s="30"/>
      <c r="O1136" s="30"/>
      <c r="P1136" s="30"/>
      <c r="Q1136" s="30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</row>
    <row r="1137" ht="15.75" customHeight="1">
      <c r="A1137" s="42"/>
      <c r="B1137" s="42"/>
      <c r="C1137" s="42"/>
      <c r="D1137" s="42" t="str">
        <f>MID('Sectorizacion Racks'!$B1137,2,3)</f>
        <v/>
      </c>
      <c r="E1137" s="42" t="str">
        <f>+CONCATENATE('Sectorizacion Racks'!$C1137,'Sectorizacion Racks'!$D1137)</f>
        <v/>
      </c>
      <c r="F1137" s="42" t="s">
        <v>10246</v>
      </c>
      <c r="G1137" s="43">
        <v>7631.0</v>
      </c>
      <c r="H1137" s="42" t="str">
        <f>IFERROR(VLOOKUP(G1137,'Consulta Stock'!$E$2:$G$5087,3,0),"")</f>
        <v>GALLETAS</v>
      </c>
      <c r="I1137" s="42" t="str">
        <f>IFERROR(VLOOKUP('Sectorizacion Racks'!$G1137,'Consulta Stock'!$E$2:$F$5447,2,FALSE),"")</f>
        <v>TRITON Reg CookieVanilla Medio PDQ 127.6kgCL 127.6kg</v>
      </c>
      <c r="J1137" s="43">
        <v>2.0</v>
      </c>
      <c r="K1137" s="43"/>
      <c r="L1137" s="44">
        <v>46388.0</v>
      </c>
      <c r="M1137" s="42"/>
      <c r="N1137" s="30"/>
      <c r="O1137" s="30"/>
      <c r="P1137" s="30"/>
      <c r="Q1137" s="30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</row>
    <row r="1138" ht="15.75" customHeight="1">
      <c r="A1138" s="7"/>
      <c r="B1138" s="7"/>
      <c r="C1138" s="7"/>
      <c r="D1138" s="7" t="str">
        <f>MID('Sectorizacion Racks'!$B1138,2,3)</f>
        <v/>
      </c>
      <c r="E1138" s="7" t="str">
        <f>+CONCATENATE('Sectorizacion Racks'!$C1138,'Sectorizacion Racks'!$D1138)</f>
        <v/>
      </c>
      <c r="F1138" s="7" t="s">
        <v>10246</v>
      </c>
      <c r="G1138" s="37">
        <v>7631.0</v>
      </c>
      <c r="H1138" s="7" t="str">
        <f>IFERROR(VLOOKUP(G1138,'Consulta Stock'!$E$2:$G$5087,3,0),"")</f>
        <v>GALLETAS</v>
      </c>
      <c r="I1138" s="7" t="str">
        <f>IFERROR(VLOOKUP('Sectorizacion Racks'!$G1138,'Consulta Stock'!$E$2:$F$5447,2,FALSE),"")</f>
        <v>TRITON Reg CookieVanilla Medio PDQ 127.6kgCL 127.6kg</v>
      </c>
      <c r="J1138" s="37">
        <v>2.0</v>
      </c>
      <c r="K1138" s="37"/>
      <c r="L1138" s="41">
        <v>46388.0</v>
      </c>
      <c r="M1138" s="7"/>
      <c r="N1138" s="30"/>
      <c r="O1138" s="30"/>
      <c r="P1138" s="30"/>
      <c r="Q1138" s="30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</row>
    <row r="1139" ht="15.75" customHeight="1">
      <c r="A1139" s="42"/>
      <c r="B1139" s="42"/>
      <c r="C1139" s="42"/>
      <c r="D1139" s="42" t="str">
        <f>MID('Sectorizacion Racks'!$B1139,2,3)</f>
        <v/>
      </c>
      <c r="E1139" s="42" t="str">
        <f>+CONCATENATE('Sectorizacion Racks'!$C1139,'Sectorizacion Racks'!$D1139)</f>
        <v/>
      </c>
      <c r="F1139" s="42" t="s">
        <v>10246</v>
      </c>
      <c r="G1139" s="43">
        <v>68681.0</v>
      </c>
      <c r="H1139" s="42" t="str">
        <f>IFERROR(VLOOKUP(G1139,'Consulta Stock'!$E$2:$G$5087,3,0),"")</f>
        <v>GALLETAS</v>
      </c>
      <c r="I1139" s="42" t="str">
        <f>IFERROR(VLOOKUP('Sectorizacion Racks'!$G1139,'Consulta Stock'!$E$2:$F$5447,2,FALSE),"")</f>
        <v>TRITON Reg GallChocolate Medio PDQ 127.6kg CL 127.6kg</v>
      </c>
      <c r="J1139" s="43">
        <v>2.0</v>
      </c>
      <c r="K1139" s="43"/>
      <c r="L1139" s="44">
        <v>46388.0</v>
      </c>
      <c r="M1139" s="42"/>
      <c r="N1139" s="30"/>
      <c r="O1139" s="30"/>
      <c r="P1139" s="30"/>
      <c r="Q1139" s="30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</row>
    <row r="1140" ht="15.75" customHeight="1">
      <c r="A1140" s="7"/>
      <c r="B1140" s="7"/>
      <c r="C1140" s="7"/>
      <c r="D1140" s="7" t="str">
        <f>MID('Sectorizacion Racks'!$B1140,2,3)</f>
        <v/>
      </c>
      <c r="E1140" s="7" t="str">
        <f>+CONCATENATE('Sectorizacion Racks'!$C1140,'Sectorizacion Racks'!$D1140)</f>
        <v/>
      </c>
      <c r="F1140" s="7" t="s">
        <v>10246</v>
      </c>
      <c r="G1140" s="37">
        <v>68681.0</v>
      </c>
      <c r="H1140" s="7" t="str">
        <f>IFERROR(VLOOKUP(G1140,'Consulta Stock'!$E$2:$G$5087,3,0),"")</f>
        <v>GALLETAS</v>
      </c>
      <c r="I1140" s="7" t="str">
        <f>IFERROR(VLOOKUP('Sectorizacion Racks'!$G1140,'Consulta Stock'!$E$2:$F$5447,2,FALSE),"")</f>
        <v>TRITON Reg GallChocolate Medio PDQ 127.6kg CL 127.6kg</v>
      </c>
      <c r="J1140" s="37">
        <v>2.0</v>
      </c>
      <c r="K1140" s="37"/>
      <c r="L1140" s="41">
        <v>46388.0</v>
      </c>
      <c r="M1140" s="7"/>
      <c r="N1140" s="30"/>
      <c r="O1140" s="30"/>
      <c r="P1140" s="30"/>
      <c r="Q1140" s="30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</row>
    <row r="1141" ht="15.75" customHeight="1">
      <c r="A1141" s="42"/>
      <c r="B1141" s="42"/>
      <c r="C1141" s="42"/>
      <c r="D1141" s="42" t="str">
        <f>MID('Sectorizacion Racks'!$B1141,2,3)</f>
        <v/>
      </c>
      <c r="E1141" s="42" t="str">
        <f>+CONCATENATE('Sectorizacion Racks'!$C1141,'Sectorizacion Racks'!$D1141)</f>
        <v/>
      </c>
      <c r="F1141" s="42" t="s">
        <v>10246</v>
      </c>
      <c r="G1141" s="43">
        <v>68681.0</v>
      </c>
      <c r="H1141" s="42" t="str">
        <f>IFERROR(VLOOKUP(G1141,'Consulta Stock'!$E$2:$G$5087,3,0),"")</f>
        <v>GALLETAS</v>
      </c>
      <c r="I1141" s="42" t="str">
        <f>IFERROR(VLOOKUP('Sectorizacion Racks'!$G1141,'Consulta Stock'!$E$2:$F$5447,2,FALSE),"")</f>
        <v>TRITON Reg GallChocolate Medio PDQ 127.6kg CL 127.6kg</v>
      </c>
      <c r="J1141" s="43">
        <v>2.0</v>
      </c>
      <c r="K1141" s="43"/>
      <c r="L1141" s="44">
        <v>46388.0</v>
      </c>
      <c r="M1141" s="42"/>
      <c r="N1141" s="30"/>
      <c r="O1141" s="30"/>
      <c r="P1141" s="30"/>
      <c r="Q1141" s="30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</row>
    <row r="1142" ht="15.75" customHeight="1">
      <c r="A1142" s="7"/>
      <c r="B1142" s="7"/>
      <c r="C1142" s="7"/>
      <c r="D1142" s="7" t="str">
        <f>MID('Sectorizacion Racks'!$B1142,2,3)</f>
        <v/>
      </c>
      <c r="E1142" s="7" t="str">
        <f>+CONCATENATE('Sectorizacion Racks'!$C1142,'Sectorizacion Racks'!$D1142)</f>
        <v/>
      </c>
      <c r="F1142" s="7" t="s">
        <v>10246</v>
      </c>
      <c r="G1142" s="37">
        <v>68681.0</v>
      </c>
      <c r="H1142" s="7" t="str">
        <f>IFERROR(VLOOKUP(G1142,'Consulta Stock'!$E$2:$G$5087,3,0),"")</f>
        <v>GALLETAS</v>
      </c>
      <c r="I1142" s="7" t="str">
        <f>IFERROR(VLOOKUP('Sectorizacion Racks'!$G1142,'Consulta Stock'!$E$2:$F$5447,2,FALSE),"")</f>
        <v>TRITON Reg GallChocolate Medio PDQ 127.6kg CL 127.6kg</v>
      </c>
      <c r="J1142" s="37">
        <v>2.0</v>
      </c>
      <c r="K1142" s="37"/>
      <c r="L1142" s="41">
        <v>46388.0</v>
      </c>
      <c r="M1142" s="7"/>
      <c r="N1142" s="30"/>
      <c r="O1142" s="30"/>
      <c r="P1142" s="30"/>
      <c r="Q1142" s="30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</row>
    <row r="1143" ht="15.75" customHeight="1">
      <c r="A1143" s="42"/>
      <c r="B1143" s="42"/>
      <c r="C1143" s="42"/>
      <c r="D1143" s="42"/>
      <c r="E1143" s="42"/>
      <c r="F1143" s="42" t="s">
        <v>10246</v>
      </c>
      <c r="G1143" s="43">
        <v>68681.0</v>
      </c>
      <c r="H1143" s="42" t="str">
        <f>IFERROR(VLOOKUP(G1143,'Consulta Stock'!$E$2:$G$5087,3,0),"")</f>
        <v>GALLETAS</v>
      </c>
      <c r="I1143" s="42" t="str">
        <f>IFERROR(VLOOKUP('Sectorizacion Racks'!$G1143,'Consulta Stock'!$E$2:$F$5447,2,FALSE),"")</f>
        <v>TRITON Reg GallChocolate Medio PDQ 127.6kg CL 127.6kg</v>
      </c>
      <c r="J1143" s="43">
        <v>2.0</v>
      </c>
      <c r="K1143" s="43"/>
      <c r="L1143" s="44">
        <v>46388.0</v>
      </c>
      <c r="M1143" s="42"/>
      <c r="N1143" s="30"/>
      <c r="O1143" s="30"/>
      <c r="P1143" s="30"/>
      <c r="Q1143" s="30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</row>
    <row r="1144" ht="15.75" customHeight="1">
      <c r="A1144" s="7"/>
      <c r="B1144" s="7"/>
      <c r="C1144" s="7"/>
      <c r="D1144" s="7"/>
      <c r="E1144" s="7"/>
      <c r="F1144" s="7" t="s">
        <v>10246</v>
      </c>
      <c r="G1144" s="37">
        <v>68681.0</v>
      </c>
      <c r="H1144" s="7" t="str">
        <f>IFERROR(VLOOKUP(G1144,'Consulta Stock'!$E$2:$G$5087,3,0),"")</f>
        <v>GALLETAS</v>
      </c>
      <c r="I1144" s="7" t="str">
        <f>IFERROR(VLOOKUP('Sectorizacion Racks'!$G1144,'Consulta Stock'!$E$2:$F$5447,2,FALSE),"")</f>
        <v>TRITON Reg GallChocolate Medio PDQ 127.6kg CL 127.6kg</v>
      </c>
      <c r="J1144" s="37">
        <v>2.0</v>
      </c>
      <c r="K1144" s="37"/>
      <c r="L1144" s="41">
        <v>46388.0</v>
      </c>
      <c r="M1144" s="7"/>
      <c r="N1144" s="30"/>
      <c r="O1144" s="30"/>
      <c r="P1144" s="30"/>
      <c r="Q1144" s="30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</row>
    <row r="1145" ht="15.75" customHeight="1">
      <c r="A1145" s="42"/>
      <c r="B1145" s="42"/>
      <c r="C1145" s="42"/>
      <c r="D1145" s="42" t="str">
        <f>MID('Sectorizacion Racks'!$B1145,2,3)</f>
        <v/>
      </c>
      <c r="E1145" s="42" t="str">
        <f>+CONCATENATE('Sectorizacion Racks'!$C1145,'Sectorizacion Racks'!$D1145)</f>
        <v/>
      </c>
      <c r="F1145" s="42" t="s">
        <v>10274</v>
      </c>
      <c r="G1145" s="43">
        <v>81160.0</v>
      </c>
      <c r="H1145" s="42" t="str">
        <f>IFERROR(VLOOKUP(G1145,'Consulta Stock'!$E$2:$G$5087,3,0),"")</f>
        <v>GALLETAS</v>
      </c>
      <c r="I1145" s="42" t="str">
        <f>IFERROR(VLOOKUP('Sectorizacion Racks'!$G1145,'Consulta Stock'!$E$2:$F$5447,2,FALSE),"")</f>
        <v>Galleta chip KUKY Clasica 30 x 120 GRM</v>
      </c>
      <c r="J1145" s="43">
        <v>68.0</v>
      </c>
      <c r="K1145" s="43"/>
      <c r="L1145" s="44">
        <v>46447.0</v>
      </c>
      <c r="M1145" s="42"/>
      <c r="N1145" s="30"/>
      <c r="O1145" s="30"/>
      <c r="P1145" s="30"/>
      <c r="Q1145" s="30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</row>
    <row r="1146" ht="15.75" customHeight="1">
      <c r="A1146" s="7"/>
      <c r="B1146" s="7"/>
      <c r="C1146" s="7"/>
      <c r="D1146" s="7" t="str">
        <f>MID('Sectorizacion Racks'!$B1146,2,3)</f>
        <v/>
      </c>
      <c r="E1146" s="7" t="str">
        <f>+CONCATENATE('Sectorizacion Racks'!$C1146,'Sectorizacion Racks'!$D1146)</f>
        <v/>
      </c>
      <c r="F1146" s="7" t="s">
        <v>10274</v>
      </c>
      <c r="G1146" s="37">
        <v>81160.0</v>
      </c>
      <c r="H1146" s="7" t="str">
        <f>IFERROR(VLOOKUP(G1146,'Consulta Stock'!$E$2:$G$5087,3,0),"")</f>
        <v>GALLETAS</v>
      </c>
      <c r="I1146" s="7" t="str">
        <f>IFERROR(VLOOKUP('Sectorizacion Racks'!$G1146,'Consulta Stock'!$E$2:$F$5447,2,FALSE),"")</f>
        <v>Galleta chip KUKY Clasica 30 x 120 GRM</v>
      </c>
      <c r="J1146" s="37">
        <v>68.0</v>
      </c>
      <c r="K1146" s="37"/>
      <c r="L1146" s="41">
        <v>46447.0</v>
      </c>
      <c r="M1146" s="7"/>
      <c r="N1146" s="30"/>
      <c r="O1146" s="30"/>
      <c r="P1146" s="30"/>
      <c r="Q1146" s="30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</row>
    <row r="1147" ht="15.75" customHeight="1">
      <c r="A1147" s="42"/>
      <c r="B1147" s="42"/>
      <c r="C1147" s="42"/>
      <c r="D1147" s="42" t="str">
        <f>MID('Sectorizacion Racks'!$B1147,2,3)</f>
        <v/>
      </c>
      <c r="E1147" s="42" t="str">
        <f>+CONCATENATE('Sectorizacion Racks'!$C1147,'Sectorizacion Racks'!$D1147)</f>
        <v/>
      </c>
      <c r="F1147" s="42" t="s">
        <v>10274</v>
      </c>
      <c r="G1147" s="43">
        <v>81160.0</v>
      </c>
      <c r="H1147" s="42" t="str">
        <f>IFERROR(VLOOKUP(G1147,'Consulta Stock'!$E$2:$G$5087,3,0),"")</f>
        <v>GALLETAS</v>
      </c>
      <c r="I1147" s="42" t="str">
        <f>IFERROR(VLOOKUP('Sectorizacion Racks'!$G1147,'Consulta Stock'!$E$2:$F$5447,2,FALSE),"")</f>
        <v>Galleta chip KUKY Clasica 30 x 120 GRM</v>
      </c>
      <c r="J1147" s="43">
        <v>68.0</v>
      </c>
      <c r="K1147" s="43"/>
      <c r="L1147" s="44">
        <v>46447.0</v>
      </c>
      <c r="M1147" s="42"/>
      <c r="N1147" s="30"/>
      <c r="O1147" s="30"/>
      <c r="P1147" s="30"/>
      <c r="Q1147" s="30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</row>
    <row r="1148" ht="15.75" customHeight="1">
      <c r="A1148" s="7"/>
      <c r="B1148" s="7"/>
      <c r="C1148" s="7"/>
      <c r="D1148" s="7" t="str">
        <f>MID('Sectorizacion Racks'!$B1148,2,3)</f>
        <v/>
      </c>
      <c r="E1148" s="7" t="str">
        <f>+CONCATENATE('Sectorizacion Racks'!$C1148,'Sectorizacion Racks'!$D1148)</f>
        <v/>
      </c>
      <c r="F1148" s="7" t="s">
        <v>10274</v>
      </c>
      <c r="G1148" s="37">
        <v>81160.0</v>
      </c>
      <c r="H1148" s="7" t="str">
        <f>IFERROR(VLOOKUP(G1148,'Consulta Stock'!$E$2:$G$5087,3,0),"")</f>
        <v>GALLETAS</v>
      </c>
      <c r="I1148" s="7" t="str">
        <f>IFERROR(VLOOKUP('Sectorizacion Racks'!$G1148,'Consulta Stock'!$E$2:$F$5447,2,FALSE),"")</f>
        <v>Galleta chip KUKY Clasica 30 x 120 GRM</v>
      </c>
      <c r="J1148" s="37">
        <v>68.0</v>
      </c>
      <c r="K1148" s="37"/>
      <c r="L1148" s="41">
        <v>46447.0</v>
      </c>
      <c r="M1148" s="7"/>
      <c r="N1148" s="30"/>
      <c r="O1148" s="30"/>
      <c r="P1148" s="30"/>
      <c r="Q1148" s="30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</row>
    <row r="1149" ht="15.75" customHeight="1">
      <c r="A1149" s="42"/>
      <c r="B1149" s="42"/>
      <c r="C1149" s="42"/>
      <c r="D1149" s="42" t="str">
        <f>MID('Sectorizacion Racks'!$B1149,2,3)</f>
        <v/>
      </c>
      <c r="E1149" s="42" t="str">
        <f>+CONCATENATE('Sectorizacion Racks'!$C1149,'Sectorizacion Racks'!$D1149)</f>
        <v/>
      </c>
      <c r="F1149" s="42" t="s">
        <v>10274</v>
      </c>
      <c r="G1149" s="43">
        <v>81160.0</v>
      </c>
      <c r="H1149" s="42" t="str">
        <f>IFERROR(VLOOKUP(G1149,'Consulta Stock'!$E$2:$G$5087,3,0),"")</f>
        <v>GALLETAS</v>
      </c>
      <c r="I1149" s="42" t="str">
        <f>IFERROR(VLOOKUP('Sectorizacion Racks'!$G1149,'Consulta Stock'!$E$2:$F$5447,2,FALSE),"")</f>
        <v>Galleta chip KUKY Clasica 30 x 120 GRM</v>
      </c>
      <c r="J1149" s="43">
        <v>68.0</v>
      </c>
      <c r="K1149" s="43"/>
      <c r="L1149" s="44">
        <v>46447.0</v>
      </c>
      <c r="M1149" s="42"/>
      <c r="N1149" s="30"/>
      <c r="O1149" s="30"/>
      <c r="P1149" s="30"/>
      <c r="Q1149" s="30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</row>
    <row r="1150" ht="15.75" customHeight="1">
      <c r="A1150" s="7"/>
      <c r="B1150" s="7"/>
      <c r="C1150" s="7"/>
      <c r="D1150" s="7" t="str">
        <f>MID('Sectorizacion Racks'!$B1150,2,3)</f>
        <v/>
      </c>
      <c r="E1150" s="7" t="str">
        <f>+CONCATENATE('Sectorizacion Racks'!$C1150,'Sectorizacion Racks'!$D1150)</f>
        <v/>
      </c>
      <c r="F1150" s="7" t="s">
        <v>10274</v>
      </c>
      <c r="G1150" s="37">
        <v>81160.0</v>
      </c>
      <c r="H1150" s="7" t="str">
        <f>IFERROR(VLOOKUP(G1150,'Consulta Stock'!$E$2:$G$5087,3,0),"")</f>
        <v>GALLETAS</v>
      </c>
      <c r="I1150" s="7" t="str">
        <f>IFERROR(VLOOKUP('Sectorizacion Racks'!$G1150,'Consulta Stock'!$E$2:$F$5447,2,FALSE),"")</f>
        <v>Galleta chip KUKY Clasica 30 x 120 GRM</v>
      </c>
      <c r="J1150" s="37">
        <v>68.0</v>
      </c>
      <c r="K1150" s="37"/>
      <c r="L1150" s="41">
        <v>46447.0</v>
      </c>
      <c r="M1150" s="7"/>
      <c r="N1150" s="30"/>
      <c r="O1150" s="30"/>
      <c r="P1150" s="30"/>
      <c r="Q1150" s="30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</row>
    <row r="1151" ht="15.75" customHeight="1">
      <c r="A1151" s="42"/>
      <c r="B1151" s="42"/>
      <c r="C1151" s="42"/>
      <c r="D1151" s="42"/>
      <c r="E1151" s="42"/>
      <c r="F1151" s="42" t="s">
        <v>10274</v>
      </c>
      <c r="G1151" s="43">
        <v>81160.0</v>
      </c>
      <c r="H1151" s="42" t="str">
        <f>IFERROR(VLOOKUP(G1151,'Consulta Stock'!$E$2:$G$5087,3,0),"")</f>
        <v>GALLETAS</v>
      </c>
      <c r="I1151" s="42" t="str">
        <f>IFERROR(VLOOKUP('Sectorizacion Racks'!$G1151,'Consulta Stock'!$E$2:$F$5447,2,FALSE),"")</f>
        <v>Galleta chip KUKY Clasica 30 x 120 GRM</v>
      </c>
      <c r="J1151" s="43">
        <v>68.0</v>
      </c>
      <c r="K1151" s="43"/>
      <c r="L1151" s="44">
        <v>46447.0</v>
      </c>
      <c r="M1151" s="42"/>
      <c r="N1151" s="30"/>
      <c r="O1151" s="30"/>
      <c r="P1151" s="30"/>
      <c r="Q1151" s="30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</row>
    <row r="1152" ht="15.75" customHeight="1">
      <c r="A1152" s="7"/>
      <c r="B1152" s="7"/>
      <c r="C1152" s="7"/>
      <c r="D1152" s="7"/>
      <c r="E1152" s="7"/>
      <c r="F1152" s="7" t="s">
        <v>10274</v>
      </c>
      <c r="G1152" s="37">
        <v>36310.0</v>
      </c>
      <c r="H1152" s="7" t="str">
        <f>IFERROR(VLOOKUP(G1152,'Consulta Stock'!$E$2:$G$5087,3,0),"")</f>
        <v>GALLETAS</v>
      </c>
      <c r="I1152" s="7" t="str">
        <f>IFERROR(VLOOKUP('Sectorizacion Racks'!$G1152,'Consulta Stock'!$E$2:$F$5447,2,FALSE),"")</f>
        <v>MC KAY CRIOLLITA 28x80g CL 28x80g</v>
      </c>
      <c r="J1152" s="37">
        <v>48.0</v>
      </c>
      <c r="K1152" s="37"/>
      <c r="L1152" s="41">
        <v>46478.0</v>
      </c>
      <c r="M1152" s="7"/>
      <c r="N1152" s="30"/>
      <c r="O1152" s="30"/>
      <c r="P1152" s="30"/>
      <c r="Q1152" s="30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</row>
    <row r="1153" ht="15.75" customHeight="1">
      <c r="A1153" s="42"/>
      <c r="B1153" s="42"/>
      <c r="C1153" s="42"/>
      <c r="D1153" s="42" t="str">
        <f>MID('Sectorizacion Racks'!$B1153,2,3)</f>
        <v/>
      </c>
      <c r="E1153" s="42" t="str">
        <f>+CONCATENATE('Sectorizacion Racks'!$C1153,'Sectorizacion Racks'!$D1153)</f>
        <v/>
      </c>
      <c r="F1153" s="42" t="s">
        <v>10306</v>
      </c>
      <c r="G1153" s="43">
        <v>81170.0</v>
      </c>
      <c r="H1153" s="42" t="str">
        <f>IFERROR(VLOOKUP(G1153,'Consulta Stock'!$E$2:$G$5087,3,0),"")</f>
        <v>GALLETAS</v>
      </c>
      <c r="I1153" s="42" t="str">
        <f>IFERROR(VLOOKUP('Sectorizacion Racks'!$G1153,'Consulta Stock'!$E$2:$F$5447,2,FALSE),"")</f>
        <v>Galleta chip KUKY Chocolate 30 x 120 GRM</v>
      </c>
      <c r="J1153" s="43">
        <v>68.0</v>
      </c>
      <c r="K1153" s="43"/>
      <c r="L1153" s="44">
        <v>46478.0</v>
      </c>
      <c r="M1153" s="42"/>
      <c r="N1153" s="30"/>
      <c r="O1153" s="30"/>
      <c r="P1153" s="30"/>
      <c r="Q1153" s="30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</row>
    <row r="1154" ht="15.75" customHeight="1">
      <c r="A1154" s="7"/>
      <c r="B1154" s="7"/>
      <c r="C1154" s="7"/>
      <c r="D1154" s="7" t="str">
        <f>MID('Sectorizacion Racks'!$B1154,2,3)</f>
        <v/>
      </c>
      <c r="E1154" s="7" t="str">
        <f>+CONCATENATE('Sectorizacion Racks'!$C1154,'Sectorizacion Racks'!$D1154)</f>
        <v/>
      </c>
      <c r="F1154" s="7" t="s">
        <v>10306</v>
      </c>
      <c r="G1154" s="37">
        <v>81170.0</v>
      </c>
      <c r="H1154" s="7" t="str">
        <f>IFERROR(VLOOKUP(G1154,'Consulta Stock'!$E$2:$G$5087,3,0),"")</f>
        <v>GALLETAS</v>
      </c>
      <c r="I1154" s="7" t="str">
        <f>IFERROR(VLOOKUP('Sectorizacion Racks'!$G1154,'Consulta Stock'!$E$2:$F$5447,2,FALSE),"")</f>
        <v>Galleta chip KUKY Chocolate 30 x 120 GRM</v>
      </c>
      <c r="J1154" s="37">
        <v>68.0</v>
      </c>
      <c r="K1154" s="37"/>
      <c r="L1154" s="41">
        <v>46478.0</v>
      </c>
      <c r="M1154" s="7"/>
      <c r="N1154" s="30"/>
      <c r="O1154" s="30"/>
      <c r="P1154" s="30"/>
      <c r="Q1154" s="30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</row>
    <row r="1155" ht="15.75" customHeight="1">
      <c r="A1155" s="42"/>
      <c r="B1155" s="42"/>
      <c r="C1155" s="42"/>
      <c r="D1155" s="42" t="str">
        <f>MID('Sectorizacion Racks'!$B1155,2,3)</f>
        <v/>
      </c>
      <c r="E1155" s="42" t="str">
        <f>+CONCATENATE('Sectorizacion Racks'!$C1155,'Sectorizacion Racks'!$D1155)</f>
        <v/>
      </c>
      <c r="F1155" s="42" t="s">
        <v>10306</v>
      </c>
      <c r="G1155" s="43">
        <v>81170.0</v>
      </c>
      <c r="H1155" s="42" t="str">
        <f>IFERROR(VLOOKUP(G1155,'Consulta Stock'!$E$2:$G$5087,3,0),"")</f>
        <v>GALLETAS</v>
      </c>
      <c r="I1155" s="42" t="str">
        <f>IFERROR(VLOOKUP('Sectorizacion Racks'!$G1155,'Consulta Stock'!$E$2:$F$5447,2,FALSE),"")</f>
        <v>Galleta chip KUKY Chocolate 30 x 120 GRM</v>
      </c>
      <c r="J1155" s="43">
        <v>68.0</v>
      </c>
      <c r="K1155" s="43"/>
      <c r="L1155" s="44">
        <v>46478.0</v>
      </c>
      <c r="M1155" s="42"/>
      <c r="N1155" s="30"/>
      <c r="O1155" s="30"/>
      <c r="P1155" s="30"/>
      <c r="Q1155" s="30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</row>
    <row r="1156" ht="15.75" customHeight="1">
      <c r="A1156" s="7"/>
      <c r="B1156" s="7"/>
      <c r="C1156" s="7"/>
      <c r="D1156" s="7" t="str">
        <f>MID('Sectorizacion Racks'!$B1156,2,3)</f>
        <v/>
      </c>
      <c r="E1156" s="7" t="str">
        <f>+CONCATENATE('Sectorizacion Racks'!$C1156,'Sectorizacion Racks'!$D1156)</f>
        <v/>
      </c>
      <c r="F1156" s="7" t="s">
        <v>10306</v>
      </c>
      <c r="G1156" s="37">
        <v>81170.0</v>
      </c>
      <c r="H1156" s="7" t="str">
        <f>IFERROR(VLOOKUP(G1156,'Consulta Stock'!$E$2:$G$5087,3,0),"")</f>
        <v>GALLETAS</v>
      </c>
      <c r="I1156" s="7" t="str">
        <f>IFERROR(VLOOKUP('Sectorizacion Racks'!$G1156,'Consulta Stock'!$E$2:$F$5447,2,FALSE),"")</f>
        <v>Galleta chip KUKY Chocolate 30 x 120 GRM</v>
      </c>
      <c r="J1156" s="37">
        <v>68.0</v>
      </c>
      <c r="K1156" s="37"/>
      <c r="L1156" s="41">
        <v>46478.0</v>
      </c>
      <c r="M1156" s="7"/>
      <c r="N1156" s="30"/>
      <c r="O1156" s="30"/>
      <c r="P1156" s="30"/>
      <c r="Q1156" s="30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</row>
    <row r="1157" ht="15.75" customHeight="1">
      <c r="A1157" s="42"/>
      <c r="B1157" s="42"/>
      <c r="C1157" s="42"/>
      <c r="D1157" s="42"/>
      <c r="E1157" s="42"/>
      <c r="F1157" s="42" t="s">
        <v>10306</v>
      </c>
      <c r="G1157" s="43">
        <v>81170.0</v>
      </c>
      <c r="H1157" s="42" t="str">
        <f>IFERROR(VLOOKUP(G1157,'Consulta Stock'!$E$2:$G$5087,3,0),"")</f>
        <v>GALLETAS</v>
      </c>
      <c r="I1157" s="42" t="str">
        <f>IFERROR(VLOOKUP('Sectorizacion Racks'!$G1157,'Consulta Stock'!$E$2:$F$5447,2,FALSE),"")</f>
        <v>Galleta chip KUKY Chocolate 30 x 120 GRM</v>
      </c>
      <c r="J1157" s="43">
        <v>68.0</v>
      </c>
      <c r="K1157" s="43"/>
      <c r="L1157" s="44">
        <v>46478.0</v>
      </c>
      <c r="M1157" s="42"/>
      <c r="N1157" s="30"/>
      <c r="O1157" s="30"/>
      <c r="P1157" s="30"/>
      <c r="Q1157" s="30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</row>
    <row r="1158" ht="15.75" customHeight="1">
      <c r="A1158" s="7"/>
      <c r="B1158" s="7"/>
      <c r="C1158" s="7"/>
      <c r="D1158" s="7"/>
      <c r="E1158" s="7"/>
      <c r="F1158" s="7" t="s">
        <v>10306</v>
      </c>
      <c r="G1158" s="37">
        <v>81170.0</v>
      </c>
      <c r="H1158" s="7" t="str">
        <f>IFERROR(VLOOKUP(G1158,'Consulta Stock'!$E$2:$G$5087,3,0),"")</f>
        <v>GALLETAS</v>
      </c>
      <c r="I1158" s="7" t="str">
        <f>IFERROR(VLOOKUP('Sectorizacion Racks'!$G1158,'Consulta Stock'!$E$2:$F$5447,2,FALSE),"")</f>
        <v>Galleta chip KUKY Chocolate 30 x 120 GRM</v>
      </c>
      <c r="J1158" s="37">
        <v>68.0</v>
      </c>
      <c r="K1158" s="37"/>
      <c r="L1158" s="41">
        <v>46478.0</v>
      </c>
      <c r="M1158" s="7"/>
      <c r="N1158" s="30"/>
      <c r="O1158" s="30"/>
      <c r="P1158" s="30"/>
      <c r="Q1158" s="30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</row>
    <row r="1159" ht="15.75" customHeight="1">
      <c r="A1159" s="42"/>
      <c r="B1159" s="42"/>
      <c r="C1159" s="42"/>
      <c r="D1159" s="42"/>
      <c r="E1159" s="42"/>
      <c r="F1159" s="42" t="s">
        <v>10306</v>
      </c>
      <c r="G1159" s="43">
        <v>81170.0</v>
      </c>
      <c r="H1159" s="42" t="str">
        <f>IFERROR(VLOOKUP(G1159,'Consulta Stock'!$E$2:$G$5087,3,0),"")</f>
        <v>GALLETAS</v>
      </c>
      <c r="I1159" s="42" t="str">
        <f>IFERROR(VLOOKUP('Sectorizacion Racks'!$G1159,'Consulta Stock'!$E$2:$F$5447,2,FALSE),"")</f>
        <v>Galleta chip KUKY Chocolate 30 x 120 GRM</v>
      </c>
      <c r="J1159" s="43">
        <v>68.0</v>
      </c>
      <c r="K1159" s="43"/>
      <c r="L1159" s="44">
        <v>46478.0</v>
      </c>
      <c r="M1159" s="42"/>
      <c r="N1159" s="30"/>
      <c r="O1159" s="30"/>
      <c r="P1159" s="30"/>
      <c r="Q1159" s="30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</row>
    <row r="1160" ht="15.75" customHeight="1">
      <c r="A1160" s="7"/>
      <c r="B1160" s="7"/>
      <c r="C1160" s="7"/>
      <c r="D1160" s="7"/>
      <c r="E1160" s="7"/>
      <c r="F1160" s="37" t="s">
        <v>10306</v>
      </c>
      <c r="G1160" s="37">
        <v>81170.0</v>
      </c>
      <c r="H1160" s="7" t="str">
        <f>IFERROR(VLOOKUP(G1160,'Consulta Stock'!$E$2:$G$5087,3,0),"")</f>
        <v>GALLETAS</v>
      </c>
      <c r="I1160" s="37" t="str">
        <f>IFERROR(VLOOKUP('Sectorizacion Racks'!$G1160,'Consulta Stock'!$E$2:$F$5447,2,FALSE),"")</f>
        <v>Galleta chip KUKY Chocolate 30 x 120 GRM</v>
      </c>
      <c r="J1160" s="37">
        <v>68.0</v>
      </c>
      <c r="K1160" s="37"/>
      <c r="L1160" s="41">
        <v>46478.0</v>
      </c>
      <c r="M1160" s="7"/>
      <c r="N1160" s="30"/>
      <c r="O1160" s="30"/>
      <c r="P1160" s="30"/>
      <c r="Q1160" s="30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</row>
    <row r="1161" ht="15.75" customHeight="1">
      <c r="A1161" s="42"/>
      <c r="B1161" s="42"/>
      <c r="C1161" s="42"/>
      <c r="D1161" s="42" t="str">
        <f>MID('Sectorizacion Racks'!$B1161,2,3)</f>
        <v/>
      </c>
      <c r="E1161" s="42" t="str">
        <f>+CONCATENATE('Sectorizacion Racks'!$C1161,'Sectorizacion Racks'!$D1161)</f>
        <v/>
      </c>
      <c r="F1161" s="42" t="s">
        <v>10329</v>
      </c>
      <c r="G1161" s="43">
        <v>36310.0</v>
      </c>
      <c r="H1161" s="42" t="str">
        <f>IFERROR(VLOOKUP(G1161,'Consulta Stock'!$E$2:$G$5087,3,0),"")</f>
        <v>GALLETAS</v>
      </c>
      <c r="I1161" s="42" t="str">
        <f>IFERROR(VLOOKUP('Sectorizacion Racks'!$G1161,'Consulta Stock'!$E$2:$F$5447,2,FALSE),"")</f>
        <v>MC KAY CRIOLLITA 28x80g CL 28x80g</v>
      </c>
      <c r="J1161" s="43">
        <v>48.0</v>
      </c>
      <c r="K1161" s="43"/>
      <c r="L1161" s="44">
        <v>46508.0</v>
      </c>
      <c r="M1161" s="42"/>
      <c r="N1161" s="30"/>
      <c r="O1161" s="30"/>
      <c r="P1161" s="30"/>
      <c r="Q1161" s="30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</row>
    <row r="1162" ht="15.75" customHeight="1">
      <c r="A1162" s="7"/>
      <c r="B1162" s="7"/>
      <c r="C1162" s="7"/>
      <c r="D1162" s="7" t="str">
        <f>MID('Sectorizacion Racks'!$B1162,2,3)</f>
        <v/>
      </c>
      <c r="E1162" s="7" t="str">
        <f>+CONCATENATE('Sectorizacion Racks'!$C1162,'Sectorizacion Racks'!$D1162)</f>
        <v/>
      </c>
      <c r="F1162" s="7" t="s">
        <v>10329</v>
      </c>
      <c r="G1162" s="37">
        <v>36310.0</v>
      </c>
      <c r="H1162" s="7" t="str">
        <f>IFERROR(VLOOKUP(G1162,'Consulta Stock'!$E$2:$G$5087,3,0),"")</f>
        <v>GALLETAS</v>
      </c>
      <c r="I1162" s="7" t="str">
        <f>IFERROR(VLOOKUP('Sectorizacion Racks'!$G1162,'Consulta Stock'!$E$2:$F$5447,2,FALSE),"")</f>
        <v>MC KAY CRIOLLITA 28x80g CL 28x80g</v>
      </c>
      <c r="J1162" s="37">
        <v>48.0</v>
      </c>
      <c r="K1162" s="37"/>
      <c r="L1162" s="41">
        <v>46508.0</v>
      </c>
      <c r="M1162" s="7"/>
      <c r="N1162" s="30"/>
      <c r="O1162" s="30"/>
      <c r="P1162" s="30"/>
      <c r="Q1162" s="30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</row>
    <row r="1163" ht="15.75" customHeight="1">
      <c r="A1163" s="42"/>
      <c r="B1163" s="42"/>
      <c r="C1163" s="42"/>
      <c r="D1163" s="42" t="str">
        <f>MID('Sectorizacion Racks'!$B1163,2,3)</f>
        <v/>
      </c>
      <c r="E1163" s="42" t="str">
        <f>+CONCATENATE('Sectorizacion Racks'!$C1163,'Sectorizacion Racks'!$D1163)</f>
        <v/>
      </c>
      <c r="F1163" s="42" t="s">
        <v>10329</v>
      </c>
      <c r="G1163" s="43">
        <v>36310.0</v>
      </c>
      <c r="H1163" s="42" t="str">
        <f>IFERROR(VLOOKUP(G1163,'Consulta Stock'!$E$2:$G$5087,3,0),"")</f>
        <v>GALLETAS</v>
      </c>
      <c r="I1163" s="42" t="str">
        <f>IFERROR(VLOOKUP('Sectorizacion Racks'!$G1163,'Consulta Stock'!$E$2:$F$5447,2,FALSE),"")</f>
        <v>MC KAY CRIOLLITA 28x80g CL 28x80g</v>
      </c>
      <c r="J1163" s="43">
        <v>48.0</v>
      </c>
      <c r="K1163" s="43"/>
      <c r="L1163" s="44">
        <v>46508.0</v>
      </c>
      <c r="M1163" s="42"/>
      <c r="N1163" s="30"/>
      <c r="O1163" s="30"/>
      <c r="P1163" s="30"/>
      <c r="Q1163" s="30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</row>
    <row r="1164" ht="15.75" customHeight="1">
      <c r="A1164" s="7"/>
      <c r="B1164" s="7"/>
      <c r="C1164" s="7"/>
      <c r="D1164" s="7" t="str">
        <f>MID('Sectorizacion Racks'!$B1164,2,3)</f>
        <v/>
      </c>
      <c r="E1164" s="7" t="str">
        <f>+CONCATENATE('Sectorizacion Racks'!$C1164,'Sectorizacion Racks'!$D1164)</f>
        <v/>
      </c>
      <c r="F1164" s="7" t="s">
        <v>10329</v>
      </c>
      <c r="G1164" s="37">
        <v>36310.0</v>
      </c>
      <c r="H1164" s="7" t="str">
        <f>IFERROR(VLOOKUP(G1164,'Consulta Stock'!$E$2:$G$5087,3,0),"")</f>
        <v>GALLETAS</v>
      </c>
      <c r="I1164" s="7" t="str">
        <f>IFERROR(VLOOKUP('Sectorizacion Racks'!$G1164,'Consulta Stock'!$E$2:$F$5447,2,FALSE),"")</f>
        <v>MC KAY CRIOLLITA 28x80g CL 28x80g</v>
      </c>
      <c r="J1164" s="37">
        <v>48.0</v>
      </c>
      <c r="K1164" s="37"/>
      <c r="L1164" s="41">
        <v>46508.0</v>
      </c>
      <c r="M1164" s="7"/>
      <c r="N1164" s="30"/>
      <c r="O1164" s="30"/>
      <c r="P1164" s="30"/>
      <c r="Q1164" s="30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</row>
    <row r="1165" ht="15.75" customHeight="1">
      <c r="A1165" s="42"/>
      <c r="B1165" s="42"/>
      <c r="C1165" s="42"/>
      <c r="D1165" s="42"/>
      <c r="E1165" s="42"/>
      <c r="F1165" s="42" t="s">
        <v>10329</v>
      </c>
      <c r="G1165" s="43">
        <v>36310.0</v>
      </c>
      <c r="H1165" s="42" t="str">
        <f>IFERROR(VLOOKUP(G1165,'Consulta Stock'!$E$2:$G$5087,3,0),"")</f>
        <v>GALLETAS</v>
      </c>
      <c r="I1165" s="42" t="str">
        <f>IFERROR(VLOOKUP('Sectorizacion Racks'!$G1165,'Consulta Stock'!$E$2:$F$5447,2,FALSE),"")</f>
        <v>MC KAY CRIOLLITA 28x80g CL 28x80g</v>
      </c>
      <c r="J1165" s="43">
        <v>48.0</v>
      </c>
      <c r="K1165" s="43"/>
      <c r="L1165" s="44">
        <v>46508.0</v>
      </c>
      <c r="M1165" s="42"/>
      <c r="N1165" s="30"/>
      <c r="O1165" s="30"/>
      <c r="P1165" s="30"/>
      <c r="Q1165" s="30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</row>
    <row r="1166" ht="15.75" customHeight="1">
      <c r="A1166" s="7"/>
      <c r="B1166" s="7"/>
      <c r="C1166" s="7"/>
      <c r="D1166" s="7"/>
      <c r="E1166" s="7"/>
      <c r="F1166" s="7" t="s">
        <v>10329</v>
      </c>
      <c r="G1166" s="37">
        <v>36310.0</v>
      </c>
      <c r="H1166" s="7" t="str">
        <f>IFERROR(VLOOKUP(G1166,'Consulta Stock'!$E$2:$G$5087,3,0),"")</f>
        <v>GALLETAS</v>
      </c>
      <c r="I1166" s="7" t="str">
        <f>IFERROR(VLOOKUP('Sectorizacion Racks'!$G1166,'Consulta Stock'!$E$2:$F$5447,2,FALSE),"")</f>
        <v>MC KAY CRIOLLITA 28x80g CL 28x80g</v>
      </c>
      <c r="J1166" s="37">
        <v>48.0</v>
      </c>
      <c r="K1166" s="37"/>
      <c r="L1166" s="41">
        <v>46508.0</v>
      </c>
      <c r="M1166" s="7"/>
      <c r="N1166" s="30"/>
      <c r="O1166" s="30"/>
      <c r="P1166" s="30"/>
      <c r="Q1166" s="30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</row>
    <row r="1167" ht="15.75" customHeight="1">
      <c r="A1167" s="42"/>
      <c r="B1167" s="42"/>
      <c r="C1167" s="42"/>
      <c r="D1167" s="42"/>
      <c r="E1167" s="42"/>
      <c r="F1167" s="42" t="s">
        <v>10329</v>
      </c>
      <c r="G1167" s="43">
        <v>36310.0</v>
      </c>
      <c r="H1167" s="42" t="str">
        <f>IFERROR(VLOOKUP(G1167,'Consulta Stock'!$E$2:$G$5087,3,0),"")</f>
        <v>GALLETAS</v>
      </c>
      <c r="I1167" s="42" t="str">
        <f>IFERROR(VLOOKUP('Sectorizacion Racks'!$G1167,'Consulta Stock'!$E$2:$F$5447,2,FALSE),"")</f>
        <v>MC KAY CRIOLLITA 28x80g CL 28x80g</v>
      </c>
      <c r="J1167" s="43">
        <v>48.0</v>
      </c>
      <c r="K1167" s="43"/>
      <c r="L1167" s="44">
        <v>46508.0</v>
      </c>
      <c r="M1167" s="42"/>
      <c r="N1167" s="30"/>
      <c r="O1167" s="30"/>
      <c r="P1167" s="30"/>
      <c r="Q1167" s="30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</row>
    <row r="1168" ht="15.75" customHeight="1">
      <c r="A1168" s="7"/>
      <c r="B1168" s="7"/>
      <c r="C1168" s="7"/>
      <c r="D1168" s="7"/>
      <c r="E1168" s="7"/>
      <c r="F1168" s="7" t="s">
        <v>10329</v>
      </c>
      <c r="G1168" s="37">
        <v>36310.0</v>
      </c>
      <c r="H1168" s="7" t="str">
        <f>IFERROR(VLOOKUP(G1168,'Consulta Stock'!$E$2:$G$5087,3,0),"")</f>
        <v>GALLETAS</v>
      </c>
      <c r="I1168" s="7" t="str">
        <f>IFERROR(VLOOKUP('Sectorizacion Racks'!$G1168,'Consulta Stock'!$E$2:$F$5447,2,FALSE),"")</f>
        <v>MC KAY CRIOLLITA 28x80g CL 28x80g</v>
      </c>
      <c r="J1168" s="37">
        <v>48.0</v>
      </c>
      <c r="K1168" s="37"/>
      <c r="L1168" s="41">
        <v>46508.0</v>
      </c>
      <c r="M1168" s="7"/>
      <c r="N1168" s="30"/>
      <c r="O1168" s="30"/>
      <c r="P1168" s="30"/>
      <c r="Q1168" s="30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</row>
    <row r="1169" ht="15.75" customHeight="1">
      <c r="A1169" s="42"/>
      <c r="B1169" s="42"/>
      <c r="C1169" s="42"/>
      <c r="D1169" s="42" t="str">
        <f>MID('Sectorizacion Racks'!$B1169,2,3)</f>
        <v/>
      </c>
      <c r="E1169" s="42" t="str">
        <f>+CONCATENATE('Sectorizacion Racks'!$C1169,'Sectorizacion Racks'!$D1169)</f>
        <v/>
      </c>
      <c r="F1169" s="42" t="s">
        <v>10353</v>
      </c>
      <c r="G1169" s="43">
        <v>46669.0</v>
      </c>
      <c r="H1169" s="42" t="str">
        <f>IFERROR(VLOOKUP(G1169,'Consulta Stock'!$E$2:$G$5087,3,0),"")</f>
        <v>ALIMENTOS INFANTILES</v>
      </c>
      <c r="I1169" s="42" t="str">
        <f>IFERROR(VLOOKUP('Sectorizacion Racks'!$G1169,'Consulta Stock'!$E$2:$F$5447,2,FALSE),"")</f>
        <v>Colado NATURNES Pollo Verduras 4(6x205g) CL 4(6x205g)</v>
      </c>
      <c r="J1169" s="43">
        <v>100.0</v>
      </c>
      <c r="K1169" s="43"/>
      <c r="L1169" s="44">
        <v>46631.0</v>
      </c>
      <c r="M1169" s="42"/>
      <c r="N1169" s="30"/>
      <c r="O1169" s="30"/>
      <c r="P1169" s="30"/>
      <c r="Q1169" s="30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</row>
    <row r="1170" ht="15.75" customHeight="1">
      <c r="A1170" s="7"/>
      <c r="B1170" s="7"/>
      <c r="C1170" s="7"/>
      <c r="D1170" s="7" t="str">
        <f>MID('Sectorizacion Racks'!$B1170,2,3)</f>
        <v/>
      </c>
      <c r="E1170" s="7" t="str">
        <f>+CONCATENATE('Sectorizacion Racks'!$C1170,'Sectorizacion Racks'!$D1170)</f>
        <v/>
      </c>
      <c r="F1170" s="7" t="s">
        <v>10353</v>
      </c>
      <c r="G1170" s="37">
        <v>46669.0</v>
      </c>
      <c r="H1170" s="7" t="str">
        <f>IFERROR(VLOOKUP(G1170,'Consulta Stock'!$E$2:$G$5087,3,0),"")</f>
        <v>ALIMENTOS INFANTILES</v>
      </c>
      <c r="I1170" s="7" t="str">
        <f>IFERROR(VLOOKUP('Sectorizacion Racks'!$G1170,'Consulta Stock'!$E$2:$F$5447,2,FALSE),"")</f>
        <v>Colado NATURNES Pollo Verduras 4(6x205g) CL 4(6x205g)</v>
      </c>
      <c r="J1170" s="37">
        <v>100.0</v>
      </c>
      <c r="K1170" s="37"/>
      <c r="L1170" s="41">
        <v>46631.0</v>
      </c>
      <c r="M1170" s="7"/>
      <c r="N1170" s="30"/>
      <c r="O1170" s="30"/>
      <c r="P1170" s="30"/>
      <c r="Q1170" s="30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</row>
    <row r="1171" ht="15.75" customHeight="1">
      <c r="A1171" s="42"/>
      <c r="B1171" s="42"/>
      <c r="C1171" s="42"/>
      <c r="D1171" s="42" t="str">
        <f>MID('Sectorizacion Racks'!$B1171,2,3)</f>
        <v/>
      </c>
      <c r="E1171" s="42" t="str">
        <f>+CONCATENATE('Sectorizacion Racks'!$C1171,'Sectorizacion Racks'!$D1171)</f>
        <v/>
      </c>
      <c r="F1171" s="42" t="s">
        <v>10353</v>
      </c>
      <c r="G1171" s="43">
        <v>46695.0</v>
      </c>
      <c r="H1171" s="42" t="str">
        <f>IFERROR(VLOOKUP(G1171,'Consulta Stock'!$E$2:$G$5087,3,0),"")</f>
        <v>ALIMENTOS INFANTILES</v>
      </c>
      <c r="I1171" s="42" t="str">
        <f>IFERROR(VLOOKUP('Sectorizacion Racks'!$G1171,'Consulta Stock'!$E$2:$F$5447,2,FALSE),"")</f>
        <v>NATURNES AIP Carne Verduras 4(6x205g) CL 4(6x205g)</v>
      </c>
      <c r="J1171" s="43">
        <v>100.0</v>
      </c>
      <c r="K1171" s="43"/>
      <c r="L1171" s="44">
        <v>46631.0</v>
      </c>
      <c r="M1171" s="42"/>
      <c r="N1171" s="30"/>
      <c r="O1171" s="30"/>
      <c r="P1171" s="30"/>
      <c r="Q1171" s="30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</row>
    <row r="1172" ht="15.75" customHeight="1">
      <c r="A1172" s="7"/>
      <c r="B1172" s="7"/>
      <c r="C1172" s="7"/>
      <c r="D1172" s="7" t="str">
        <f>MID('Sectorizacion Racks'!$B1172,2,3)</f>
        <v/>
      </c>
      <c r="E1172" s="7" t="str">
        <f>+CONCATENATE('Sectorizacion Racks'!$C1172,'Sectorizacion Racks'!$D1172)</f>
        <v/>
      </c>
      <c r="F1172" s="7" t="s">
        <v>10353</v>
      </c>
      <c r="G1172" s="37">
        <v>46695.0</v>
      </c>
      <c r="H1172" s="7" t="str">
        <f>IFERROR(VLOOKUP(G1172,'Consulta Stock'!$E$2:$G$5087,3,0),"")</f>
        <v>ALIMENTOS INFANTILES</v>
      </c>
      <c r="I1172" s="7" t="str">
        <f>IFERROR(VLOOKUP('Sectorizacion Racks'!$G1172,'Consulta Stock'!$E$2:$F$5447,2,FALSE),"")</f>
        <v>NATURNES AIP Carne Verduras 4(6x205g) CL 4(6x205g)</v>
      </c>
      <c r="J1172" s="37">
        <v>100.0</v>
      </c>
      <c r="K1172" s="37"/>
      <c r="L1172" s="41">
        <v>46631.0</v>
      </c>
      <c r="M1172" s="7"/>
      <c r="N1172" s="30"/>
      <c r="O1172" s="30"/>
      <c r="P1172" s="30"/>
      <c r="Q1172" s="30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</row>
    <row r="1173" ht="15.75" customHeight="1">
      <c r="A1173" s="42"/>
      <c r="B1173" s="42"/>
      <c r="C1173" s="42"/>
      <c r="D1173" s="42"/>
      <c r="E1173" s="42"/>
      <c r="F1173" s="42" t="s">
        <v>10353</v>
      </c>
      <c r="G1173" s="43">
        <v>46695.0</v>
      </c>
      <c r="H1173" s="42" t="str">
        <f>IFERROR(VLOOKUP(G1173,'Consulta Stock'!$E$2:$G$5087,3,0),"")</f>
        <v>ALIMENTOS INFANTILES</v>
      </c>
      <c r="I1173" s="42" t="str">
        <f>IFERROR(VLOOKUP('Sectorizacion Racks'!$G1173,'Consulta Stock'!$E$2:$F$5447,2,FALSE),"")</f>
        <v>NATURNES AIP Carne Verduras 4(6x205g) CL 4(6x205g)</v>
      </c>
      <c r="J1173" s="43">
        <v>100.0</v>
      </c>
      <c r="K1173" s="43"/>
      <c r="L1173" s="44">
        <v>46631.0</v>
      </c>
      <c r="M1173" s="42"/>
      <c r="N1173" s="30"/>
      <c r="O1173" s="30"/>
      <c r="P1173" s="30"/>
      <c r="Q1173" s="30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</row>
    <row r="1174" ht="15.75" customHeight="1">
      <c r="A1174" s="7"/>
      <c r="B1174" s="7"/>
      <c r="C1174" s="7"/>
      <c r="D1174" s="7"/>
      <c r="E1174" s="7"/>
      <c r="F1174" s="7" t="s">
        <v>10353</v>
      </c>
      <c r="G1174" s="37">
        <v>46695.0</v>
      </c>
      <c r="H1174" s="7" t="str">
        <f>IFERROR(VLOOKUP(G1174,'Consulta Stock'!$E$2:$G$5087,3,0),"")</f>
        <v>ALIMENTOS INFANTILES</v>
      </c>
      <c r="I1174" s="7" t="str">
        <f>IFERROR(VLOOKUP('Sectorizacion Racks'!$G1174,'Consulta Stock'!$E$2:$F$5447,2,FALSE),"")</f>
        <v>NATURNES AIP Carne Verduras 4(6x205g) CL 4(6x205g)</v>
      </c>
      <c r="J1174" s="37">
        <v>100.0</v>
      </c>
      <c r="K1174" s="37"/>
      <c r="L1174" s="41">
        <v>46631.0</v>
      </c>
      <c r="M1174" s="7"/>
      <c r="N1174" s="30"/>
      <c r="O1174" s="30"/>
      <c r="P1174" s="30"/>
      <c r="Q1174" s="30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</row>
    <row r="1175" ht="15.75" customHeight="1">
      <c r="A1175" s="42"/>
      <c r="B1175" s="42"/>
      <c r="C1175" s="42"/>
      <c r="D1175" s="42"/>
      <c r="E1175" s="42"/>
      <c r="F1175" s="42" t="s">
        <v>10353</v>
      </c>
      <c r="G1175" s="43">
        <v>46716.0</v>
      </c>
      <c r="H1175" s="42" t="str">
        <f>IFERROR(VLOOKUP(G1175,'Consulta Stock'!$E$2:$G$5087,3,0),"")</f>
        <v>ALIMENTOS INFANTILES</v>
      </c>
      <c r="I1175" s="42" t="str">
        <f>IFERROR(VLOOKUP('Sectorizacion Racks'!$G1175,'Consulta Stock'!$E$2:$F$5447,2,FALSE),"")</f>
        <v>NESTLE AIP Pollo Verduras 4(6x205g) CL 4(6x205g)</v>
      </c>
      <c r="J1175" s="43">
        <v>100.0</v>
      </c>
      <c r="K1175" s="43"/>
      <c r="L1175" s="44">
        <v>46631.0</v>
      </c>
      <c r="M1175" s="42"/>
      <c r="N1175" s="30"/>
      <c r="O1175" s="30"/>
      <c r="P1175" s="30"/>
      <c r="Q1175" s="30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</row>
    <row r="1176" ht="15.75" customHeight="1">
      <c r="A1176" s="7"/>
      <c r="B1176" s="7"/>
      <c r="C1176" s="7"/>
      <c r="D1176" s="7"/>
      <c r="E1176" s="7"/>
      <c r="F1176" s="37" t="s">
        <v>10353</v>
      </c>
      <c r="G1176" s="37">
        <v>46716.0</v>
      </c>
      <c r="H1176" s="7" t="str">
        <f>IFERROR(VLOOKUP(G1176,'Consulta Stock'!$E$2:$G$5087,3,0),"")</f>
        <v>ALIMENTOS INFANTILES</v>
      </c>
      <c r="I1176" s="37" t="str">
        <f>IFERROR(VLOOKUP('Sectorizacion Racks'!$G1176,'Consulta Stock'!$E$2:$F$5447,2,FALSE),"")</f>
        <v>NESTLE AIP Pollo Verduras 4(6x205g) CL 4(6x205g)</v>
      </c>
      <c r="J1176" s="37">
        <v>100.0</v>
      </c>
      <c r="K1176" s="41"/>
      <c r="L1176" s="41">
        <v>46631.0</v>
      </c>
      <c r="M1176" s="7"/>
      <c r="N1176" s="30"/>
      <c r="O1176" s="30"/>
      <c r="P1176" s="30"/>
      <c r="Q1176" s="30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</row>
    <row r="1177" ht="15.75" customHeight="1">
      <c r="A1177" s="42"/>
      <c r="B1177" s="42"/>
      <c r="C1177" s="42"/>
      <c r="D1177" s="42" t="str">
        <f>MID('Sectorizacion Racks'!$B1177,2,3)</f>
        <v/>
      </c>
      <c r="E1177" s="42" t="str">
        <f>+CONCATENATE('Sectorizacion Racks'!$C1177,'Sectorizacion Racks'!$D1177)</f>
        <v/>
      </c>
      <c r="F1177" s="42" t="s">
        <v>10375</v>
      </c>
      <c r="G1177" s="43">
        <v>84820.0</v>
      </c>
      <c r="H1177" s="42" t="str">
        <f>IFERROR(VLOOKUP(G1177,'Consulta Stock'!$E$2:$G$5087,3,0),"")</f>
        <v>GALLETAS</v>
      </c>
      <c r="I1177" s="42" t="str">
        <f>IFERROR(VLOOKUP('Sectorizacion Racks'!$G1177,'Consulta Stock'!$E$2:$F$5447,2,FALSE),"")</f>
        <v>NESTLE MCKAY AGUAGallFamiliarN1CL 20x180g</v>
      </c>
      <c r="J1177" s="43">
        <v>48.0</v>
      </c>
      <c r="K1177" s="43"/>
      <c r="L1177" s="44">
        <v>46447.0</v>
      </c>
      <c r="M1177" s="42"/>
      <c r="N1177" s="30"/>
      <c r="O1177" s="30"/>
      <c r="P1177" s="30"/>
      <c r="Q1177" s="30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</row>
    <row r="1178" ht="15.75" customHeight="1">
      <c r="A1178" s="7"/>
      <c r="B1178" s="7"/>
      <c r="C1178" s="7"/>
      <c r="D1178" s="7" t="str">
        <f>MID('Sectorizacion Racks'!$B1178,2,3)</f>
        <v/>
      </c>
      <c r="E1178" s="7" t="str">
        <f>+CONCATENATE('Sectorizacion Racks'!$C1178,'Sectorizacion Racks'!$D1178)</f>
        <v/>
      </c>
      <c r="F1178" s="7" t="s">
        <v>10375</v>
      </c>
      <c r="G1178" s="37">
        <v>84820.0</v>
      </c>
      <c r="H1178" s="7" t="str">
        <f>IFERROR(VLOOKUP(G1178,'Consulta Stock'!$E$2:$G$5087,3,0),"")</f>
        <v>GALLETAS</v>
      </c>
      <c r="I1178" s="7" t="str">
        <f>IFERROR(VLOOKUP('Sectorizacion Racks'!$G1178,'Consulta Stock'!$E$2:$F$5447,2,FALSE),"")</f>
        <v>NESTLE MCKAY AGUAGallFamiliarN1CL 20x180g</v>
      </c>
      <c r="J1178" s="37">
        <v>48.0</v>
      </c>
      <c r="K1178" s="37"/>
      <c r="L1178" s="41">
        <v>46447.0</v>
      </c>
      <c r="M1178" s="7"/>
      <c r="N1178" s="30"/>
      <c r="O1178" s="30"/>
      <c r="P1178" s="30"/>
      <c r="Q1178" s="30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</row>
    <row r="1179" ht="15.75" customHeight="1">
      <c r="A1179" s="42"/>
      <c r="B1179" s="42"/>
      <c r="C1179" s="42"/>
      <c r="D1179" s="42" t="str">
        <f>MID('Sectorizacion Racks'!$B1179,2,3)</f>
        <v/>
      </c>
      <c r="E1179" s="42" t="str">
        <f>+CONCATENATE('Sectorizacion Racks'!$C1179,'Sectorizacion Racks'!$D1179)</f>
        <v/>
      </c>
      <c r="F1179" s="42" t="s">
        <v>10375</v>
      </c>
      <c r="G1179" s="43">
        <v>84820.0</v>
      </c>
      <c r="H1179" s="42" t="str">
        <f>IFERROR(VLOOKUP(G1179,'Consulta Stock'!$E$2:$G$5087,3,0),"")</f>
        <v>GALLETAS</v>
      </c>
      <c r="I1179" s="42" t="str">
        <f>IFERROR(VLOOKUP('Sectorizacion Racks'!$G1179,'Consulta Stock'!$E$2:$F$5447,2,FALSE),"")</f>
        <v>NESTLE MCKAY AGUAGallFamiliarN1CL 20x180g</v>
      </c>
      <c r="J1179" s="43">
        <v>48.0</v>
      </c>
      <c r="K1179" s="43"/>
      <c r="L1179" s="44">
        <v>46447.0</v>
      </c>
      <c r="M1179" s="42"/>
      <c r="N1179" s="30"/>
      <c r="O1179" s="30"/>
      <c r="P1179" s="30"/>
      <c r="Q1179" s="30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</row>
    <row r="1180" ht="15.75" customHeight="1">
      <c r="A1180" s="7"/>
      <c r="B1180" s="7"/>
      <c r="C1180" s="7"/>
      <c r="D1180" s="7" t="str">
        <f>MID('Sectorizacion Racks'!$B1180,2,3)</f>
        <v/>
      </c>
      <c r="E1180" s="7" t="str">
        <f>+CONCATENATE('Sectorizacion Racks'!$C1180,'Sectorizacion Racks'!$D1180)</f>
        <v/>
      </c>
      <c r="F1180" s="7" t="s">
        <v>10375</v>
      </c>
      <c r="G1180" s="37">
        <v>84820.0</v>
      </c>
      <c r="H1180" s="7" t="str">
        <f>IFERROR(VLOOKUP(G1180,'Consulta Stock'!$E$2:$G$5087,3,0),"")</f>
        <v>GALLETAS</v>
      </c>
      <c r="I1180" s="7" t="str">
        <f>IFERROR(VLOOKUP('Sectorizacion Racks'!$G1180,'Consulta Stock'!$E$2:$F$5447,2,FALSE),"")</f>
        <v>NESTLE MCKAY AGUAGallFamiliarN1CL 20x180g</v>
      </c>
      <c r="J1180" s="37">
        <v>48.0</v>
      </c>
      <c r="K1180" s="37"/>
      <c r="L1180" s="41">
        <v>46447.0</v>
      </c>
      <c r="M1180" s="7"/>
      <c r="N1180" s="30"/>
      <c r="O1180" s="30"/>
      <c r="P1180" s="30"/>
      <c r="Q1180" s="30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</row>
    <row r="1181" ht="15.75" customHeight="1">
      <c r="A1181" s="42"/>
      <c r="B1181" s="42"/>
      <c r="C1181" s="42"/>
      <c r="D1181" s="42" t="str">
        <f>MID('Sectorizacion Racks'!$B1181,2,3)</f>
        <v/>
      </c>
      <c r="E1181" s="42" t="str">
        <f>+CONCATENATE('Sectorizacion Racks'!$C1181,'Sectorizacion Racks'!$D1181)</f>
        <v/>
      </c>
      <c r="F1181" s="42" t="s">
        <v>10375</v>
      </c>
      <c r="G1181" s="43">
        <v>84820.0</v>
      </c>
      <c r="H1181" s="42" t="str">
        <f>IFERROR(VLOOKUP(G1181,'Consulta Stock'!$E$2:$G$5087,3,0),"")</f>
        <v>GALLETAS</v>
      </c>
      <c r="I1181" s="42" t="str">
        <f>IFERROR(VLOOKUP('Sectorizacion Racks'!$G1181,'Consulta Stock'!$E$2:$F$5447,2,FALSE),"")</f>
        <v>NESTLE MCKAY AGUAGallFamiliarN1CL 20x180g</v>
      </c>
      <c r="J1181" s="43">
        <v>48.0</v>
      </c>
      <c r="K1181" s="43"/>
      <c r="L1181" s="44">
        <v>46447.0</v>
      </c>
      <c r="M1181" s="42"/>
      <c r="N1181" s="30"/>
      <c r="O1181" s="30"/>
      <c r="P1181" s="30"/>
      <c r="Q1181" s="30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</row>
    <row r="1182" ht="15.75" customHeight="1">
      <c r="A1182" s="7"/>
      <c r="B1182" s="7"/>
      <c r="C1182" s="7"/>
      <c r="D1182" s="7" t="str">
        <f>MID('Sectorizacion Racks'!$B1182,2,3)</f>
        <v/>
      </c>
      <c r="E1182" s="7" t="str">
        <f>+CONCATENATE('Sectorizacion Racks'!$C1182,'Sectorizacion Racks'!$D1182)</f>
        <v/>
      </c>
      <c r="F1182" s="7" t="s">
        <v>10375</v>
      </c>
      <c r="G1182" s="37">
        <v>84820.0</v>
      </c>
      <c r="H1182" s="7" t="str">
        <f>IFERROR(VLOOKUP(G1182,'Consulta Stock'!$E$2:$G$5087,3,0),"")</f>
        <v>GALLETAS</v>
      </c>
      <c r="I1182" s="7" t="str">
        <f>IFERROR(VLOOKUP('Sectorizacion Racks'!$G1182,'Consulta Stock'!$E$2:$F$5447,2,FALSE),"")</f>
        <v>NESTLE MCKAY AGUAGallFamiliarN1CL 20x180g</v>
      </c>
      <c r="J1182" s="37">
        <v>48.0</v>
      </c>
      <c r="K1182" s="37"/>
      <c r="L1182" s="41">
        <v>46447.0</v>
      </c>
      <c r="M1182" s="7"/>
      <c r="N1182" s="30"/>
      <c r="O1182" s="30"/>
      <c r="P1182" s="30"/>
      <c r="Q1182" s="30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</row>
    <row r="1183" ht="15.75" customHeight="1">
      <c r="A1183" s="42"/>
      <c r="B1183" s="42"/>
      <c r="C1183" s="42"/>
      <c r="D1183" s="42" t="str">
        <f>MID('Sectorizacion Racks'!$B1183,2,3)</f>
        <v/>
      </c>
      <c r="E1183" s="42" t="str">
        <f>+CONCATENATE('Sectorizacion Racks'!$C1183,'Sectorizacion Racks'!$D1183)</f>
        <v/>
      </c>
      <c r="F1183" s="42" t="s">
        <v>10375</v>
      </c>
      <c r="G1183" s="43">
        <v>36760.0</v>
      </c>
      <c r="H1183" s="42" t="str">
        <f>IFERROR(VLOOKUP(G1183,'Consulta Stock'!$E$2:$G$5087,3,0),"")</f>
        <v>GALLETAS</v>
      </c>
      <c r="I1183" s="42" t="str">
        <f>IFERROR(VLOOKUP('Sectorizacion Racks'!$G1183,'Consulta Stock'!$E$2:$F$5447,2,FALSE),"")</f>
        <v>TRITON Regular Vainilla 30x116g CL 30x116g</v>
      </c>
      <c r="J1183" s="43">
        <v>100.0</v>
      </c>
      <c r="K1183" s="43"/>
      <c r="L1183" s="44">
        <v>46478.0</v>
      </c>
      <c r="M1183" s="42"/>
      <c r="N1183" s="30"/>
      <c r="O1183" s="30"/>
      <c r="P1183" s="30"/>
      <c r="Q1183" s="30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</row>
    <row r="1184" ht="15.75" customHeight="1">
      <c r="A1184" s="7"/>
      <c r="B1184" s="7"/>
      <c r="C1184" s="7"/>
      <c r="D1184" s="7" t="str">
        <f>MID('Sectorizacion Racks'!$B1184,2,3)</f>
        <v/>
      </c>
      <c r="E1184" s="7" t="str">
        <f>+CONCATENATE('Sectorizacion Racks'!$C1184,'Sectorizacion Racks'!$D1184)</f>
        <v/>
      </c>
      <c r="F1184" s="7" t="s">
        <v>10375</v>
      </c>
      <c r="G1184" s="37">
        <v>36760.0</v>
      </c>
      <c r="H1184" s="7" t="str">
        <f>IFERROR(VLOOKUP(G1184,'Consulta Stock'!$E$2:$G$5087,3,0),"")</f>
        <v>GALLETAS</v>
      </c>
      <c r="I1184" s="7" t="str">
        <f>IFERROR(VLOOKUP('Sectorizacion Racks'!$G1184,'Consulta Stock'!$E$2:$F$5447,2,FALSE),"")</f>
        <v>TRITON Regular Vainilla 30x116g CL 30x116g</v>
      </c>
      <c r="J1184" s="37">
        <v>100.0</v>
      </c>
      <c r="K1184" s="37"/>
      <c r="L1184" s="41">
        <v>46478.0</v>
      </c>
      <c r="M1184" s="7"/>
      <c r="N1184" s="30"/>
      <c r="O1184" s="30"/>
      <c r="P1184" s="30"/>
      <c r="Q1184" s="30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</row>
    <row r="1185" ht="15.75" customHeight="1">
      <c r="A1185" s="42"/>
      <c r="B1185" s="42"/>
      <c r="C1185" s="42"/>
      <c r="D1185" s="42" t="str">
        <f>MID('Sectorizacion Racks'!$B1185,2,3)</f>
        <v/>
      </c>
      <c r="E1185" s="42" t="str">
        <f>+CONCATENATE('Sectorizacion Racks'!$C1185,'Sectorizacion Racks'!$D1185)</f>
        <v/>
      </c>
      <c r="F1185" s="42" t="s">
        <v>10375</v>
      </c>
      <c r="G1185" s="43">
        <v>36760.0</v>
      </c>
      <c r="H1185" s="42" t="str">
        <f>IFERROR(VLOOKUP(G1185,'Consulta Stock'!$E$2:$G$5087,3,0),"")</f>
        <v>GALLETAS</v>
      </c>
      <c r="I1185" s="42" t="str">
        <f>IFERROR(VLOOKUP('Sectorizacion Racks'!$G1185,'Consulta Stock'!$E$2:$F$5447,2,FALSE),"")</f>
        <v>TRITON Regular Vainilla 30x116g CL 30x116g</v>
      </c>
      <c r="J1185" s="43">
        <v>100.0</v>
      </c>
      <c r="K1185" s="43"/>
      <c r="L1185" s="44">
        <v>46478.0</v>
      </c>
      <c r="M1185" s="42"/>
      <c r="N1185" s="30"/>
      <c r="O1185" s="30"/>
      <c r="P1185" s="30"/>
      <c r="Q1185" s="30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</row>
    <row r="1186" ht="15.75" customHeight="1">
      <c r="A1186" s="7"/>
      <c r="B1186" s="7"/>
      <c r="C1186" s="7"/>
      <c r="D1186" s="7" t="str">
        <f>MID('Sectorizacion Racks'!$B1186,2,3)</f>
        <v/>
      </c>
      <c r="E1186" s="7" t="str">
        <f>+CONCATENATE('Sectorizacion Racks'!$C1186,'Sectorizacion Racks'!$D1186)</f>
        <v/>
      </c>
      <c r="F1186" s="7" t="s">
        <v>10375</v>
      </c>
      <c r="G1186" s="37">
        <v>36760.0</v>
      </c>
      <c r="H1186" s="7" t="str">
        <f>IFERROR(VLOOKUP(G1186,'Consulta Stock'!$E$2:$G$5087,3,0),"")</f>
        <v>GALLETAS</v>
      </c>
      <c r="I1186" s="7" t="str">
        <f>IFERROR(VLOOKUP('Sectorizacion Racks'!$G1186,'Consulta Stock'!$E$2:$F$5447,2,FALSE),"")</f>
        <v>TRITON Regular Vainilla 30x116g CL 30x116g</v>
      </c>
      <c r="J1186" s="37">
        <v>100.0</v>
      </c>
      <c r="K1186" s="37"/>
      <c r="L1186" s="41">
        <v>46478.0</v>
      </c>
      <c r="M1186" s="7"/>
      <c r="N1186" s="30"/>
      <c r="O1186" s="30"/>
      <c r="P1186" s="30"/>
      <c r="Q1186" s="30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</row>
    <row r="1187" ht="15.75" customHeight="1">
      <c r="A1187" s="42"/>
      <c r="B1187" s="42"/>
      <c r="C1187" s="42"/>
      <c r="D1187" s="42" t="str">
        <f>MID('Sectorizacion Racks'!$B1187,2,3)</f>
        <v/>
      </c>
      <c r="E1187" s="42" t="str">
        <f>+CONCATENATE('Sectorizacion Racks'!$C1187,'Sectorizacion Racks'!$D1187)</f>
        <v/>
      </c>
      <c r="F1187" s="42" t="s">
        <v>10375</v>
      </c>
      <c r="G1187" s="43">
        <v>36760.0</v>
      </c>
      <c r="H1187" s="42" t="str">
        <f>IFERROR(VLOOKUP(G1187,'Consulta Stock'!$E$2:$G$5087,3,0),"")</f>
        <v>GALLETAS</v>
      </c>
      <c r="I1187" s="42" t="str">
        <f>IFERROR(VLOOKUP('Sectorizacion Racks'!$G1187,'Consulta Stock'!$E$2:$F$5447,2,FALSE),"")</f>
        <v>TRITON Regular Vainilla 30x116g CL 30x116g</v>
      </c>
      <c r="J1187" s="43">
        <v>100.0</v>
      </c>
      <c r="K1187" s="43"/>
      <c r="L1187" s="44">
        <v>46508.0</v>
      </c>
      <c r="M1187" s="42"/>
      <c r="N1187" s="30"/>
      <c r="O1187" s="30"/>
      <c r="P1187" s="30"/>
      <c r="Q1187" s="30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</row>
    <row r="1188" ht="15.75" customHeight="1">
      <c r="A1188" s="7"/>
      <c r="B1188" s="7"/>
      <c r="C1188" s="7"/>
      <c r="D1188" s="7" t="str">
        <f>MID('Sectorizacion Racks'!$B1188,2,3)</f>
        <v/>
      </c>
      <c r="E1188" s="7" t="str">
        <f>+CONCATENATE('Sectorizacion Racks'!$C1188,'Sectorizacion Racks'!$D1188)</f>
        <v/>
      </c>
      <c r="F1188" s="7" t="s">
        <v>10375</v>
      </c>
      <c r="G1188" s="37">
        <v>96050.0</v>
      </c>
      <c r="H1188" s="7" t="str">
        <f>IFERROR(VLOOKUP(G1188,'Consulta Stock'!$E$2:$G$5087,3,0),"")</f>
        <v>CHOCOLATES</v>
      </c>
      <c r="I1188" s="7" t="str">
        <f>IFERROR(VLOOKUP('Sectorizacion Racks'!$G1188,'Consulta Stock'!$E$2:$F$5447,2,FALSE),"")</f>
        <v>CHOKITA Galleta BanadaBarra 5(20x30)g</v>
      </c>
      <c r="J1188" s="37">
        <v>75.0</v>
      </c>
      <c r="K1188" s="37"/>
      <c r="L1188" s="41">
        <v>46478.0</v>
      </c>
      <c r="M1188" s="7"/>
      <c r="N1188" s="30"/>
      <c r="O1188" s="30"/>
      <c r="P1188" s="30"/>
      <c r="Q1188" s="30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</row>
    <row r="1189" ht="15.75" customHeight="1">
      <c r="A1189" s="42"/>
      <c r="B1189" s="42"/>
      <c r="C1189" s="42"/>
      <c r="D1189" s="42" t="str">
        <f>MID('Sectorizacion Racks'!$B1189,2,3)</f>
        <v/>
      </c>
      <c r="E1189" s="42" t="str">
        <f>+CONCATENATE('Sectorizacion Racks'!$C1189,'Sectorizacion Racks'!$D1189)</f>
        <v/>
      </c>
      <c r="F1189" s="42" t="s">
        <v>10414</v>
      </c>
      <c r="G1189" s="43">
        <v>96050.0</v>
      </c>
      <c r="H1189" s="42" t="str">
        <f>IFERROR(VLOOKUP(G1189,'Consulta Stock'!$E$2:$G$5087,3,0),"")</f>
        <v>CHOCOLATES</v>
      </c>
      <c r="I1189" s="42" t="str">
        <f>IFERROR(VLOOKUP('Sectorizacion Racks'!$G1189,'Consulta Stock'!$E$2:$F$5447,2,FALSE),"")</f>
        <v>CHOKITA Galleta BanadaBarra 5(20x30)g</v>
      </c>
      <c r="J1189" s="43">
        <v>75.0</v>
      </c>
      <c r="K1189" s="43"/>
      <c r="L1189" s="44">
        <v>46478.0</v>
      </c>
      <c r="M1189" s="42"/>
      <c r="N1189" s="30"/>
      <c r="O1189" s="30"/>
      <c r="P1189" s="30"/>
      <c r="Q1189" s="30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</row>
    <row r="1190" ht="15.75" customHeight="1">
      <c r="A1190" s="7"/>
      <c r="B1190" s="7"/>
      <c r="C1190" s="7"/>
      <c r="D1190" s="7" t="str">
        <f>MID('Sectorizacion Racks'!$B1190,2,3)</f>
        <v/>
      </c>
      <c r="E1190" s="7" t="str">
        <f>+CONCATENATE('Sectorizacion Racks'!$C1190,'Sectorizacion Racks'!$D1190)</f>
        <v/>
      </c>
      <c r="F1190" s="7" t="s">
        <v>10414</v>
      </c>
      <c r="G1190" s="37">
        <v>96050.0</v>
      </c>
      <c r="H1190" s="7" t="str">
        <f>IFERROR(VLOOKUP(G1190,'Consulta Stock'!$E$2:$G$5087,3,0),"")</f>
        <v>CHOCOLATES</v>
      </c>
      <c r="I1190" s="7" t="str">
        <f>IFERROR(VLOOKUP('Sectorizacion Racks'!$G1190,'Consulta Stock'!$E$2:$F$5447,2,FALSE),"")</f>
        <v>CHOKITA Galleta BanadaBarra 5(20x30)g</v>
      </c>
      <c r="J1190" s="37">
        <v>75.0</v>
      </c>
      <c r="K1190" s="37"/>
      <c r="L1190" s="41">
        <v>46478.0</v>
      </c>
      <c r="M1190" s="7"/>
      <c r="N1190" s="30"/>
      <c r="O1190" s="30"/>
      <c r="P1190" s="30"/>
      <c r="Q1190" s="30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</row>
    <row r="1191" ht="15.75" customHeight="1">
      <c r="A1191" s="42"/>
      <c r="B1191" s="42"/>
      <c r="C1191" s="42"/>
      <c r="D1191" s="42" t="str">
        <f>MID('Sectorizacion Racks'!$B1191,2,3)</f>
        <v/>
      </c>
      <c r="E1191" s="42" t="str">
        <f>+CONCATENATE('Sectorizacion Racks'!$C1191,'Sectorizacion Racks'!$D1191)</f>
        <v/>
      </c>
      <c r="F1191" s="42" t="s">
        <v>10414</v>
      </c>
      <c r="G1191" s="43">
        <v>96050.0</v>
      </c>
      <c r="H1191" s="42" t="str">
        <f>IFERROR(VLOOKUP(G1191,'Consulta Stock'!$E$2:$G$5087,3,0),"")</f>
        <v>CHOCOLATES</v>
      </c>
      <c r="I1191" s="42" t="str">
        <f>IFERROR(VLOOKUP('Sectorizacion Racks'!$G1191,'Consulta Stock'!$E$2:$F$5447,2,FALSE),"")</f>
        <v>CHOKITA Galleta BanadaBarra 5(20x30)g</v>
      </c>
      <c r="J1191" s="43">
        <v>75.0</v>
      </c>
      <c r="K1191" s="43"/>
      <c r="L1191" s="44">
        <v>46478.0</v>
      </c>
      <c r="M1191" s="42"/>
      <c r="N1191" s="30"/>
      <c r="O1191" s="30"/>
      <c r="P1191" s="30"/>
      <c r="Q1191" s="30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</row>
    <row r="1192" ht="15.75" customHeight="1">
      <c r="A1192" s="7"/>
      <c r="B1192" s="7"/>
      <c r="C1192" s="7"/>
      <c r="D1192" s="7" t="str">
        <f>MID('Sectorizacion Racks'!$B1192,2,3)</f>
        <v/>
      </c>
      <c r="E1192" s="7" t="str">
        <f>+CONCATENATE('Sectorizacion Racks'!$C1192,'Sectorizacion Racks'!$D1192)</f>
        <v/>
      </c>
      <c r="F1192" s="7" t="s">
        <v>10414</v>
      </c>
      <c r="G1192" s="37">
        <v>96050.0</v>
      </c>
      <c r="H1192" s="7" t="str">
        <f>IFERROR(VLOOKUP(G1192,'Consulta Stock'!$E$2:$G$5087,3,0),"")</f>
        <v>CHOCOLATES</v>
      </c>
      <c r="I1192" s="7" t="str">
        <f>IFERROR(VLOOKUP('Sectorizacion Racks'!$G1192,'Consulta Stock'!$E$2:$F$5447,2,FALSE),"")</f>
        <v>CHOKITA Galleta BanadaBarra 5(20x30)g</v>
      </c>
      <c r="J1192" s="37">
        <v>75.0</v>
      </c>
      <c r="K1192" s="37"/>
      <c r="L1192" s="41">
        <v>46478.0</v>
      </c>
      <c r="M1192" s="7"/>
      <c r="N1192" s="30"/>
      <c r="O1192" s="30"/>
      <c r="P1192" s="30"/>
      <c r="Q1192" s="30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</row>
    <row r="1193" ht="15.75" customHeight="1">
      <c r="A1193" s="42"/>
      <c r="B1193" s="42"/>
      <c r="C1193" s="42"/>
      <c r="D1193" s="42" t="str">
        <f>MID('Sectorizacion Racks'!$B1193,2,3)</f>
        <v/>
      </c>
      <c r="E1193" s="42" t="str">
        <f>+CONCATENATE('Sectorizacion Racks'!$C1193,'Sectorizacion Racks'!$D1193)</f>
        <v/>
      </c>
      <c r="F1193" s="42" t="s">
        <v>10414</v>
      </c>
      <c r="G1193" s="43">
        <v>96050.0</v>
      </c>
      <c r="H1193" s="42" t="str">
        <f>IFERROR(VLOOKUP(G1193,'Consulta Stock'!$E$2:$G$5087,3,0),"")</f>
        <v>CHOCOLATES</v>
      </c>
      <c r="I1193" s="42" t="str">
        <f>IFERROR(VLOOKUP('Sectorizacion Racks'!$G1193,'Consulta Stock'!$E$2:$F$5447,2,FALSE),"")</f>
        <v>CHOKITA Galleta BanadaBarra 5(20x30)g</v>
      </c>
      <c r="J1193" s="43">
        <v>75.0</v>
      </c>
      <c r="K1193" s="43"/>
      <c r="L1193" s="44">
        <v>46478.0</v>
      </c>
      <c r="M1193" s="42"/>
      <c r="N1193" s="30"/>
      <c r="O1193" s="30"/>
      <c r="P1193" s="30"/>
      <c r="Q1193" s="30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</row>
    <row r="1194" ht="15.75" customHeight="1">
      <c r="A1194" s="7"/>
      <c r="B1194" s="7"/>
      <c r="C1194" s="7"/>
      <c r="D1194" s="7" t="str">
        <f>MID('Sectorizacion Racks'!$B1194,2,3)</f>
        <v/>
      </c>
      <c r="E1194" s="7" t="str">
        <f>+CONCATENATE('Sectorizacion Racks'!$C1194,'Sectorizacion Racks'!$D1194)</f>
        <v/>
      </c>
      <c r="F1194" s="7" t="s">
        <v>10414</v>
      </c>
      <c r="G1194" s="37">
        <v>96050.0</v>
      </c>
      <c r="H1194" s="7" t="str">
        <f>IFERROR(VLOOKUP(G1194,'Consulta Stock'!$E$2:$G$5087,3,0),"")</f>
        <v>CHOCOLATES</v>
      </c>
      <c r="I1194" s="7" t="str">
        <f>IFERROR(VLOOKUP('Sectorizacion Racks'!$G1194,'Consulta Stock'!$E$2:$F$5447,2,FALSE),"")</f>
        <v>CHOKITA Galleta BanadaBarra 5(20x30)g</v>
      </c>
      <c r="J1194" s="37">
        <v>75.0</v>
      </c>
      <c r="K1194" s="37"/>
      <c r="L1194" s="41">
        <v>46478.0</v>
      </c>
      <c r="M1194" s="7"/>
      <c r="N1194" s="30"/>
      <c r="O1194" s="30"/>
      <c r="P1194" s="30"/>
      <c r="Q1194" s="30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</row>
    <row r="1195" ht="15.75" customHeight="1">
      <c r="A1195" s="42"/>
      <c r="B1195" s="42"/>
      <c r="C1195" s="42"/>
      <c r="D1195" s="42" t="str">
        <f>MID('Sectorizacion Racks'!$B1195,2,3)</f>
        <v/>
      </c>
      <c r="E1195" s="42" t="str">
        <f>+CONCATENATE('Sectorizacion Racks'!$C1195,'Sectorizacion Racks'!$D1195)</f>
        <v/>
      </c>
      <c r="F1195" s="42" t="s">
        <v>10414</v>
      </c>
      <c r="G1195" s="43">
        <v>96050.0</v>
      </c>
      <c r="H1195" s="42" t="str">
        <f>IFERROR(VLOOKUP(G1195,'Consulta Stock'!$E$2:$G$5087,3,0),"")</f>
        <v>CHOCOLATES</v>
      </c>
      <c r="I1195" s="42" t="str">
        <f>IFERROR(VLOOKUP('Sectorizacion Racks'!$G1195,'Consulta Stock'!$E$2:$F$5447,2,FALSE),"")</f>
        <v>CHOKITA Galleta BanadaBarra 5(20x30)g</v>
      </c>
      <c r="J1195" s="43">
        <v>75.0</v>
      </c>
      <c r="K1195" s="43"/>
      <c r="L1195" s="44">
        <v>46478.0</v>
      </c>
      <c r="M1195" s="42"/>
      <c r="N1195" s="30"/>
      <c r="O1195" s="30"/>
      <c r="P1195" s="30"/>
      <c r="Q1195" s="30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</row>
    <row r="1196" ht="15.75" customHeight="1">
      <c r="A1196" s="7"/>
      <c r="B1196" s="7"/>
      <c r="C1196" s="7"/>
      <c r="D1196" s="7" t="str">
        <f>MID('Sectorizacion Racks'!$B1196,2,3)</f>
        <v/>
      </c>
      <c r="E1196" s="7" t="str">
        <f>+CONCATENATE('Sectorizacion Racks'!$C1196,'Sectorizacion Racks'!$D1196)</f>
        <v/>
      </c>
      <c r="F1196" s="7" t="s">
        <v>10414</v>
      </c>
      <c r="G1196" s="37">
        <v>96050.0</v>
      </c>
      <c r="H1196" s="7" t="str">
        <f>IFERROR(VLOOKUP(G1196,'Consulta Stock'!$E$2:$G$5087,3,0),"")</f>
        <v>CHOCOLATES</v>
      </c>
      <c r="I1196" s="7" t="str">
        <f>IFERROR(VLOOKUP('Sectorizacion Racks'!$G1196,'Consulta Stock'!$E$2:$F$5447,2,FALSE),"")</f>
        <v>CHOKITA Galleta BanadaBarra 5(20x30)g</v>
      </c>
      <c r="J1196" s="37">
        <v>75.0</v>
      </c>
      <c r="K1196" s="37"/>
      <c r="L1196" s="41">
        <v>46478.0</v>
      </c>
      <c r="M1196" s="7"/>
      <c r="N1196" s="30"/>
      <c r="O1196" s="30"/>
      <c r="P1196" s="30"/>
      <c r="Q1196" s="30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</row>
    <row r="1197" ht="15.75" customHeight="1">
      <c r="A1197" s="42"/>
      <c r="B1197" s="42"/>
      <c r="C1197" s="42"/>
      <c r="D1197" s="42" t="str">
        <f>MID('Sectorizacion Racks'!$B1197,2,3)</f>
        <v/>
      </c>
      <c r="E1197" s="42" t="str">
        <f>+CONCATENATE('Sectorizacion Racks'!$C1197,'Sectorizacion Racks'!$D1197)</f>
        <v/>
      </c>
      <c r="F1197" s="42" t="s">
        <v>10414</v>
      </c>
      <c r="G1197" s="43">
        <v>96050.0</v>
      </c>
      <c r="H1197" s="42" t="str">
        <f>IFERROR(VLOOKUP(G1197,'Consulta Stock'!$E$2:$G$5087,3,0),"")</f>
        <v>CHOCOLATES</v>
      </c>
      <c r="I1197" s="42" t="str">
        <f>IFERROR(VLOOKUP('Sectorizacion Racks'!$G1197,'Consulta Stock'!$E$2:$F$5447,2,FALSE),"")</f>
        <v>CHOKITA Galleta BanadaBarra 5(20x30)g</v>
      </c>
      <c r="J1197" s="43">
        <v>75.0</v>
      </c>
      <c r="K1197" s="43"/>
      <c r="L1197" s="44">
        <v>46478.0</v>
      </c>
      <c r="M1197" s="42"/>
      <c r="N1197" s="30"/>
      <c r="O1197" s="30"/>
      <c r="P1197" s="30"/>
      <c r="Q1197" s="30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</row>
    <row r="1198" ht="15.75" customHeight="1">
      <c r="A1198" s="7"/>
      <c r="B1198" s="7"/>
      <c r="C1198" s="7"/>
      <c r="D1198" s="7" t="str">
        <f>MID('Sectorizacion Racks'!$B1198,2,3)</f>
        <v/>
      </c>
      <c r="E1198" s="7" t="str">
        <f>+CONCATENATE('Sectorizacion Racks'!$C1198,'Sectorizacion Racks'!$D1198)</f>
        <v/>
      </c>
      <c r="F1198" s="7" t="s">
        <v>10414</v>
      </c>
      <c r="G1198" s="37">
        <v>96050.0</v>
      </c>
      <c r="H1198" s="7" t="str">
        <f>IFERROR(VLOOKUP(G1198,'Consulta Stock'!$E$2:$G$5087,3,0),"")</f>
        <v>CHOCOLATES</v>
      </c>
      <c r="I1198" s="7" t="str">
        <f>IFERROR(VLOOKUP('Sectorizacion Racks'!$G1198,'Consulta Stock'!$E$2:$F$5447,2,FALSE),"")</f>
        <v>CHOKITA Galleta BanadaBarra 5(20x30)g</v>
      </c>
      <c r="J1198" s="37">
        <v>75.0</v>
      </c>
      <c r="K1198" s="37"/>
      <c r="L1198" s="41">
        <v>46478.0</v>
      </c>
      <c r="M1198" s="7"/>
      <c r="N1198" s="30"/>
      <c r="O1198" s="30"/>
      <c r="P1198" s="30"/>
      <c r="Q1198" s="30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</row>
    <row r="1199" ht="15.75" customHeight="1">
      <c r="A1199" s="42"/>
      <c r="B1199" s="42"/>
      <c r="C1199" s="42"/>
      <c r="D1199" s="42" t="str">
        <f>MID('Sectorizacion Racks'!$B1199,2,3)</f>
        <v/>
      </c>
      <c r="E1199" s="42" t="str">
        <f>+CONCATENATE('Sectorizacion Racks'!$C1199,'Sectorizacion Racks'!$D1199)</f>
        <v/>
      </c>
      <c r="F1199" s="42" t="s">
        <v>10414</v>
      </c>
      <c r="G1199" s="43"/>
      <c r="H1199" s="42" t="str">
        <f>IFERROR(VLOOKUP(G1199,'Consulta Stock'!$E$2:$G$5087,3,0),"")</f>
        <v/>
      </c>
      <c r="I1199" s="42" t="str">
        <f>IFERROR(VLOOKUP('Sectorizacion Racks'!$G1199,'Consulta Stock'!$E$2:$F$5447,2,FALSE),"")</f>
        <v/>
      </c>
      <c r="J1199" s="43"/>
      <c r="K1199" s="43"/>
      <c r="L1199" s="44"/>
      <c r="M1199" s="42"/>
      <c r="N1199" s="30"/>
      <c r="O1199" s="30"/>
      <c r="P1199" s="30"/>
      <c r="Q1199" s="30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</row>
    <row r="1200" ht="15.75" customHeight="1">
      <c r="A1200" s="7"/>
      <c r="B1200" s="7"/>
      <c r="C1200" s="7"/>
      <c r="D1200" s="7" t="str">
        <f>MID('Sectorizacion Racks'!$B1200,2,3)</f>
        <v/>
      </c>
      <c r="E1200" s="7" t="str">
        <f>+CONCATENATE('Sectorizacion Racks'!$C1200,'Sectorizacion Racks'!$D1200)</f>
        <v/>
      </c>
      <c r="F1200" s="7" t="s">
        <v>10414</v>
      </c>
      <c r="G1200" s="37"/>
      <c r="H1200" s="7" t="str">
        <f>IFERROR(VLOOKUP(G1200,'Consulta Stock'!$E$2:$G$5087,3,0),"")</f>
        <v/>
      </c>
      <c r="I1200" s="7" t="str">
        <f>IFERROR(VLOOKUP('Sectorizacion Racks'!$G1200,'Consulta Stock'!$E$2:$F$5447,2,FALSE),"")</f>
        <v/>
      </c>
      <c r="J1200" s="37"/>
      <c r="K1200" s="37"/>
      <c r="L1200" s="41"/>
      <c r="M1200" s="7"/>
      <c r="N1200" s="30"/>
      <c r="O1200" s="30"/>
      <c r="P1200" s="30"/>
      <c r="Q1200" s="30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</row>
    <row r="1201" ht="15.75" customHeight="1">
      <c r="A1201" s="42"/>
      <c r="B1201" s="42"/>
      <c r="C1201" s="42"/>
      <c r="D1201" s="42" t="str">
        <f>MID('Sectorizacion Racks'!$B1201,2,3)</f>
        <v/>
      </c>
      <c r="E1201" s="42" t="str">
        <f>+CONCATENATE('Sectorizacion Racks'!$C1201,'Sectorizacion Racks'!$D1201)</f>
        <v/>
      </c>
      <c r="F1201" s="42" t="s">
        <v>10453</v>
      </c>
      <c r="G1201" s="43">
        <v>36800.0</v>
      </c>
      <c r="H1201" s="42" t="str">
        <f>IFERROR(VLOOKUP(G1201,'Consulta Stock'!$E$2:$G$5087,3,0),"")</f>
        <v>GALLETAS</v>
      </c>
      <c r="I1201" s="42" t="str">
        <f>IFERROR(VLOOKUP('Sectorizacion Racks'!$G1201,'Consulta Stock'!$E$2:$F$5447,2,FALSE),"")</f>
        <v>TRITON Regular Chocolate 30x116g CL 30x116g</v>
      </c>
      <c r="J1201" s="43">
        <v>100.0</v>
      </c>
      <c r="K1201" s="43"/>
      <c r="L1201" s="44">
        <v>46508.0</v>
      </c>
      <c r="M1201" s="42"/>
      <c r="N1201" s="30"/>
      <c r="O1201" s="30"/>
      <c r="P1201" s="30"/>
      <c r="Q1201" s="30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</row>
    <row r="1202" ht="15.75" customHeight="1">
      <c r="A1202" s="7"/>
      <c r="B1202" s="7"/>
      <c r="C1202" s="7"/>
      <c r="D1202" s="7" t="str">
        <f>MID('Sectorizacion Racks'!$B1202,2,3)</f>
        <v/>
      </c>
      <c r="E1202" s="7" t="str">
        <f>+CONCATENATE('Sectorizacion Racks'!$C1202,'Sectorizacion Racks'!$D1202)</f>
        <v/>
      </c>
      <c r="F1202" s="7" t="s">
        <v>10453</v>
      </c>
      <c r="G1202" s="37">
        <v>36800.0</v>
      </c>
      <c r="H1202" s="7"/>
      <c r="I1202" s="7" t="str">
        <f>IFERROR(VLOOKUP('Sectorizacion Racks'!$G1202,'Consulta Stock'!$E$2:$F$5447,2,FALSE),"")</f>
        <v>TRITON Regular Chocolate 30x116g CL 30x116g</v>
      </c>
      <c r="J1202" s="37">
        <v>100.0</v>
      </c>
      <c r="K1202" s="37"/>
      <c r="L1202" s="41">
        <v>46508.0</v>
      </c>
      <c r="M1202" s="7"/>
      <c r="N1202" s="30"/>
      <c r="O1202" s="30"/>
      <c r="P1202" s="30"/>
      <c r="Q1202" s="30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</row>
    <row r="1203" ht="15.75" customHeight="1">
      <c r="A1203" s="42"/>
      <c r="B1203" s="42"/>
      <c r="C1203" s="42"/>
      <c r="D1203" s="42" t="str">
        <f>MID('Sectorizacion Racks'!$B1203,2,3)</f>
        <v/>
      </c>
      <c r="E1203" s="42" t="str">
        <f>+CONCATENATE('Sectorizacion Racks'!$C1203,'Sectorizacion Racks'!$D1203)</f>
        <v/>
      </c>
      <c r="F1203" s="42" t="s">
        <v>10453</v>
      </c>
      <c r="G1203" s="43">
        <v>36800.0</v>
      </c>
      <c r="H1203" s="42" t="str">
        <f>IFERROR(VLOOKUP(G1203,'Consulta Stock'!$E$2:$G$5087,3,0),"")</f>
        <v>GALLETAS</v>
      </c>
      <c r="I1203" s="42" t="str">
        <f>IFERROR(VLOOKUP('Sectorizacion Racks'!$G1203,'Consulta Stock'!$E$2:$F$5447,2,FALSE),"")</f>
        <v>TRITON Regular Chocolate 30x116g CL 30x116g</v>
      </c>
      <c r="J1203" s="43">
        <v>100.0</v>
      </c>
      <c r="K1203" s="43"/>
      <c r="L1203" s="44">
        <v>46508.0</v>
      </c>
      <c r="M1203" s="42"/>
      <c r="N1203" s="30"/>
      <c r="O1203" s="30"/>
      <c r="P1203" s="30"/>
      <c r="Q1203" s="30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</row>
    <row r="1204" ht="15.75" customHeight="1">
      <c r="A1204" s="7"/>
      <c r="B1204" s="7"/>
      <c r="C1204" s="7"/>
      <c r="D1204" s="7" t="str">
        <f>MID('Sectorizacion Racks'!$B1204,2,3)</f>
        <v/>
      </c>
      <c r="E1204" s="7" t="str">
        <f>+CONCATENATE('Sectorizacion Racks'!$C1204,'Sectorizacion Racks'!$D1204)</f>
        <v/>
      </c>
      <c r="F1204" s="7" t="s">
        <v>10453</v>
      </c>
      <c r="G1204" s="37">
        <v>36800.0</v>
      </c>
      <c r="H1204" s="7"/>
      <c r="I1204" s="7" t="str">
        <f>IFERROR(VLOOKUP('Sectorizacion Racks'!$G1204,'Consulta Stock'!$E$2:$F$5447,2,FALSE),"")</f>
        <v>TRITON Regular Chocolate 30x116g CL 30x116g</v>
      </c>
      <c r="J1204" s="37">
        <v>100.0</v>
      </c>
      <c r="K1204" s="37"/>
      <c r="L1204" s="41">
        <v>46508.0</v>
      </c>
      <c r="M1204" s="7"/>
      <c r="N1204" s="30"/>
      <c r="O1204" s="30"/>
      <c r="P1204" s="30"/>
      <c r="Q1204" s="30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</row>
    <row r="1205" ht="15.75" customHeight="1">
      <c r="A1205" s="42"/>
      <c r="B1205" s="42"/>
      <c r="C1205" s="42"/>
      <c r="D1205" s="42" t="str">
        <f>MID('Sectorizacion Racks'!$B1205,2,3)</f>
        <v/>
      </c>
      <c r="E1205" s="42" t="str">
        <f>+CONCATENATE('Sectorizacion Racks'!$C1205,'Sectorizacion Racks'!$D1205)</f>
        <v/>
      </c>
      <c r="F1205" s="42" t="s">
        <v>10453</v>
      </c>
      <c r="G1205" s="43"/>
      <c r="H1205" s="42" t="str">
        <f>IFERROR(VLOOKUP(G1205,'Consulta Stock'!$E$2:$G$5087,3,0),"")</f>
        <v/>
      </c>
      <c r="I1205" s="42" t="str">
        <f>IFERROR(VLOOKUP('Sectorizacion Racks'!$G1205,'Consulta Stock'!$E$2:$F$5447,2,FALSE),"")</f>
        <v/>
      </c>
      <c r="J1205" s="43"/>
      <c r="K1205" s="43"/>
      <c r="L1205" s="44"/>
      <c r="M1205" s="42"/>
      <c r="N1205" s="30"/>
      <c r="O1205" s="30"/>
      <c r="P1205" s="30"/>
      <c r="Q1205" s="30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</row>
    <row r="1206" ht="15.75" customHeight="1">
      <c r="A1206" s="7"/>
      <c r="B1206" s="7"/>
      <c r="C1206" s="7"/>
      <c r="D1206" s="7" t="str">
        <f>MID('Sectorizacion Racks'!$B1206,2,3)</f>
        <v/>
      </c>
      <c r="E1206" s="7" t="str">
        <f>+CONCATENATE('Sectorizacion Racks'!$C1206,'Sectorizacion Racks'!$D1206)</f>
        <v/>
      </c>
      <c r="F1206" s="7" t="s">
        <v>10453</v>
      </c>
      <c r="G1206" s="37"/>
      <c r="H1206" s="7"/>
      <c r="I1206" s="7" t="str">
        <f>IFERROR(VLOOKUP('Sectorizacion Racks'!$G1206,'Consulta Stock'!$E$2:$F$5447,2,FALSE),"")</f>
        <v/>
      </c>
      <c r="J1206" s="37"/>
      <c r="K1206" s="37"/>
      <c r="L1206" s="41"/>
      <c r="M1206" s="7"/>
      <c r="N1206" s="30"/>
      <c r="O1206" s="30"/>
      <c r="P1206" s="30"/>
      <c r="Q1206" s="30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</row>
    <row r="1207" ht="15.75" customHeight="1">
      <c r="A1207" s="42"/>
      <c r="B1207" s="42"/>
      <c r="C1207" s="42"/>
      <c r="D1207" s="42" t="str">
        <f>MID('Sectorizacion Racks'!$B1207,2,3)</f>
        <v/>
      </c>
      <c r="E1207" s="42" t="str">
        <f>+CONCATENATE('Sectorizacion Racks'!$C1207,'Sectorizacion Racks'!$D1207)</f>
        <v/>
      </c>
      <c r="F1207" s="42" t="s">
        <v>10453</v>
      </c>
      <c r="G1207" s="43"/>
      <c r="H1207" s="42" t="str">
        <f>IFERROR(VLOOKUP(G1207,'Consulta Stock'!$E$2:$G$5087,3,0),"")</f>
        <v/>
      </c>
      <c r="I1207" s="42" t="str">
        <f>IFERROR(VLOOKUP('Sectorizacion Racks'!$G1207,'Consulta Stock'!$E$2:$F$5447,2,FALSE),"")</f>
        <v/>
      </c>
      <c r="J1207" s="43"/>
      <c r="K1207" s="43"/>
      <c r="L1207" s="44"/>
      <c r="M1207" s="42"/>
      <c r="N1207" s="30"/>
      <c r="O1207" s="30"/>
      <c r="P1207" s="30"/>
      <c r="Q1207" s="30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</row>
    <row r="1208" ht="15.75" customHeight="1">
      <c r="A1208" s="7"/>
      <c r="B1208" s="7"/>
      <c r="C1208" s="7"/>
      <c r="D1208" s="7" t="str">
        <f>MID('Sectorizacion Racks'!$B1208,2,3)</f>
        <v/>
      </c>
      <c r="E1208" s="7" t="str">
        <f>+CONCATENATE('Sectorizacion Racks'!$C1208,'Sectorizacion Racks'!$D1208)</f>
        <v/>
      </c>
      <c r="F1208" s="7" t="s">
        <v>10453</v>
      </c>
      <c r="G1208" s="37"/>
      <c r="H1208" s="7" t="str">
        <f>IFERROR(VLOOKUP(G1208,'Consulta Stock'!$E$2:$G$5087,3,0),"")</f>
        <v/>
      </c>
      <c r="I1208" s="7" t="str">
        <f>IFERROR(VLOOKUP('Sectorizacion Racks'!$G1208,'Consulta Stock'!$E$2:$F$5447,2,FALSE),"")</f>
        <v/>
      </c>
      <c r="J1208" s="37"/>
      <c r="K1208" s="37"/>
      <c r="L1208" s="41"/>
      <c r="M1208" s="7"/>
      <c r="N1208" s="30"/>
      <c r="O1208" s="30"/>
      <c r="P1208" s="30"/>
      <c r="Q1208" s="30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</row>
    <row r="1209" ht="15.75" customHeight="1">
      <c r="A1209" s="42"/>
      <c r="B1209" s="42"/>
      <c r="C1209" s="42"/>
      <c r="D1209" s="42" t="str">
        <f>MID('Sectorizacion Racks'!$B1209,2,3)</f>
        <v/>
      </c>
      <c r="E1209" s="42" t="str">
        <f>+CONCATENATE('Sectorizacion Racks'!$C1209,'Sectorizacion Racks'!$D1209)</f>
        <v/>
      </c>
      <c r="F1209" s="42" t="s">
        <v>10453</v>
      </c>
      <c r="G1209" s="43"/>
      <c r="H1209" s="42" t="str">
        <f>IFERROR(VLOOKUP(G1209,'Consulta Stock'!$E$2:$G$5087,3,0),"")</f>
        <v/>
      </c>
      <c r="I1209" s="42" t="str">
        <f>IFERROR(VLOOKUP('Sectorizacion Racks'!$G1209,'Consulta Stock'!$E$2:$F$5447,2,FALSE),"")</f>
        <v/>
      </c>
      <c r="J1209" s="43"/>
      <c r="K1209" s="43"/>
      <c r="L1209" s="44"/>
      <c r="M1209" s="42"/>
      <c r="N1209" s="30"/>
      <c r="O1209" s="30"/>
      <c r="P1209" s="30"/>
      <c r="Q1209" s="30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</row>
    <row r="1210" ht="15.75" customHeight="1">
      <c r="A1210" s="7"/>
      <c r="B1210" s="7"/>
      <c r="C1210" s="7"/>
      <c r="D1210" s="7" t="str">
        <f>MID('Sectorizacion Racks'!$B1210,2,3)</f>
        <v/>
      </c>
      <c r="E1210" s="7" t="str">
        <f>+CONCATENATE('Sectorizacion Racks'!$C1210,'Sectorizacion Racks'!$D1210)</f>
        <v/>
      </c>
      <c r="F1210" s="7" t="s">
        <v>10453</v>
      </c>
      <c r="G1210" s="37"/>
      <c r="H1210" s="7" t="str">
        <f>IFERROR(VLOOKUP(G1210,'Consulta Stock'!$E$2:$G$5087,3,0),"")</f>
        <v/>
      </c>
      <c r="I1210" s="7" t="str">
        <f>IFERROR(VLOOKUP('Sectorizacion Racks'!$G1210,'Consulta Stock'!$E$2:$F$5447,2,FALSE),"")</f>
        <v/>
      </c>
      <c r="J1210" s="37"/>
      <c r="K1210" s="37"/>
      <c r="L1210" s="41"/>
      <c r="M1210" s="7"/>
      <c r="N1210" s="30"/>
      <c r="O1210" s="30"/>
      <c r="P1210" s="30"/>
      <c r="Q1210" s="30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</row>
    <row r="1211" ht="15.75" customHeight="1">
      <c r="A1211" s="42"/>
      <c r="B1211" s="42"/>
      <c r="C1211" s="42"/>
      <c r="D1211" s="42"/>
      <c r="E1211" s="42"/>
      <c r="F1211" s="42" t="s">
        <v>10453</v>
      </c>
      <c r="G1211" s="43"/>
      <c r="H1211" s="42" t="str">
        <f>IFERROR(VLOOKUP(G1211,'Consulta Stock'!$E$2:$G$5087,3,0),"")</f>
        <v/>
      </c>
      <c r="I1211" s="42" t="str">
        <f>IFERROR(VLOOKUP('Sectorizacion Racks'!$G1211,'Consulta Stock'!$E$2:$F$5447,2,FALSE),"")</f>
        <v/>
      </c>
      <c r="J1211" s="43"/>
      <c r="K1211" s="43"/>
      <c r="L1211" s="44"/>
      <c r="M1211" s="42"/>
      <c r="N1211" s="30"/>
      <c r="O1211" s="30"/>
      <c r="P1211" s="30"/>
      <c r="Q1211" s="30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</row>
    <row r="1212" ht="15.75" customHeight="1">
      <c r="A1212" s="7"/>
      <c r="B1212" s="7"/>
      <c r="C1212" s="7"/>
      <c r="D1212" s="7" t="str">
        <f>MID('Sectorizacion Racks'!$B1212,2,3)</f>
        <v/>
      </c>
      <c r="E1212" s="7" t="str">
        <f>+CONCATENATE('Sectorizacion Racks'!$C1212,'Sectorizacion Racks'!$D1212)</f>
        <v/>
      </c>
      <c r="F1212" s="7" t="s">
        <v>10453</v>
      </c>
      <c r="G1212" s="37"/>
      <c r="H1212" s="7" t="str">
        <f>IFERROR(VLOOKUP(G1212,'Consulta Stock'!$E$2:$G$5087,3,0),"")</f>
        <v/>
      </c>
      <c r="I1212" s="7" t="str">
        <f>IFERROR(VLOOKUP('Sectorizacion Racks'!$G1212,'Consulta Stock'!$E$2:$F$5447,2,FALSE),"")</f>
        <v/>
      </c>
      <c r="J1212" s="37"/>
      <c r="K1212" s="37"/>
      <c r="L1212" s="41"/>
      <c r="M1212" s="7"/>
      <c r="N1212" s="30"/>
      <c r="O1212" s="30"/>
      <c r="P1212" s="30"/>
      <c r="Q1212" s="30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</row>
    <row r="1213" ht="15.75" customHeight="1">
      <c r="A1213" s="42"/>
      <c r="B1213" s="42"/>
      <c r="C1213" s="42"/>
      <c r="D1213" s="42"/>
      <c r="E1213" s="42"/>
      <c r="F1213" s="137" t="s">
        <v>10496</v>
      </c>
      <c r="G1213" s="138"/>
      <c r="H1213" s="42" t="str">
        <f>IFERROR(VLOOKUP(G1213,'Consulta Stock'!$E$2:$G$5087,3,0),"")</f>
        <v/>
      </c>
      <c r="I1213" s="138" t="str">
        <f>IFERROR(VLOOKUP('Sectorizacion Racks'!$G1213,'Consulta Stock'!$E$2:$F$5447,2,FALSE),"")</f>
        <v/>
      </c>
      <c r="J1213" s="138"/>
      <c r="K1213" s="138"/>
      <c r="L1213" s="139"/>
      <c r="M1213" s="138"/>
      <c r="N1213" s="30"/>
      <c r="O1213" s="30"/>
      <c r="P1213" s="30"/>
      <c r="Q1213" s="30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</row>
    <row r="1214" ht="15.75" customHeight="1">
      <c r="A1214" s="7"/>
      <c r="B1214" s="7"/>
      <c r="C1214" s="7"/>
      <c r="D1214" s="7"/>
      <c r="E1214" s="7"/>
      <c r="F1214" s="7" t="s">
        <v>10499</v>
      </c>
      <c r="G1214" s="37"/>
      <c r="H1214" s="7" t="str">
        <f>IFERROR(VLOOKUP(G1214,'Consulta Stock'!$E$2:$G$5087,3,0),"")</f>
        <v/>
      </c>
      <c r="I1214" s="7" t="str">
        <f>IFERROR(VLOOKUP('Sectorizacion Racks'!$G1214,'Consulta Stock'!$E$2:$F$5447,2,FALSE),"")</f>
        <v/>
      </c>
      <c r="J1214" s="37"/>
      <c r="K1214" s="37"/>
      <c r="L1214" s="41"/>
      <c r="M1214" s="7"/>
      <c r="N1214" s="30"/>
      <c r="O1214" s="30"/>
      <c r="P1214" s="30"/>
      <c r="Q1214" s="30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</row>
    <row r="1215" ht="15.75" customHeight="1">
      <c r="A1215" s="42"/>
      <c r="B1215" s="42"/>
      <c r="C1215" s="42"/>
      <c r="D1215" s="42"/>
      <c r="E1215" s="42"/>
      <c r="F1215" s="42" t="s">
        <v>10499</v>
      </c>
      <c r="G1215" s="43">
        <v>366801.0</v>
      </c>
      <c r="H1215" s="42" t="str">
        <f>IFERROR(VLOOKUP(G1215,'Consulta Stock'!$E$2:$G$5087,3,0),"")</f>
        <v>GALLETAS</v>
      </c>
      <c r="I1215" s="42" t="str">
        <f>IFERROR(VLOOKUP('Sectorizacion Racks'!$G1215,'Consulta Stock'!$E$2:$F$5447,2,FALSE),"")</f>
        <v>ALTEZA Oblea Helado 24x140g CL 24x140g</v>
      </c>
      <c r="J1215" s="43">
        <v>4.0</v>
      </c>
      <c r="K1215" s="43"/>
      <c r="L1215" s="44">
        <v>46447.0</v>
      </c>
      <c r="M1215" s="42"/>
      <c r="N1215" s="30"/>
      <c r="O1215" s="30"/>
      <c r="P1215" s="30"/>
      <c r="Q1215" s="30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</row>
    <row r="1216" ht="15.75" customHeight="1">
      <c r="A1216" s="7"/>
      <c r="B1216" s="7"/>
      <c r="C1216" s="7"/>
      <c r="D1216" s="7"/>
      <c r="E1216" s="7"/>
      <c r="F1216" s="7" t="s">
        <v>10499</v>
      </c>
      <c r="G1216" s="37">
        <v>36760.0</v>
      </c>
      <c r="H1216" s="7" t="str">
        <f>IFERROR(VLOOKUP(G1216,'Consulta Stock'!$E$2:$G$5087,3,0),"")</f>
        <v>GALLETAS</v>
      </c>
      <c r="I1216" s="7" t="str">
        <f>IFERROR(VLOOKUP('Sectorizacion Racks'!$G1216,'Consulta Stock'!$E$2:$F$5447,2,FALSE),"")</f>
        <v>TRITON Regular Vainilla 30x116g CL 30x116g</v>
      </c>
      <c r="J1216" s="37">
        <v>8.0</v>
      </c>
      <c r="K1216" s="37"/>
      <c r="L1216" s="41">
        <v>46447.0</v>
      </c>
      <c r="M1216" s="7"/>
      <c r="N1216" s="30"/>
      <c r="O1216" s="30"/>
      <c r="P1216" s="30"/>
      <c r="Q1216" s="30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</row>
    <row r="1217" ht="15.75" customHeight="1">
      <c r="A1217" s="42"/>
      <c r="B1217" s="42"/>
      <c r="C1217" s="42"/>
      <c r="D1217" s="42"/>
      <c r="E1217" s="42"/>
      <c r="F1217" s="42" t="s">
        <v>10499</v>
      </c>
      <c r="G1217" s="43">
        <v>81160.0</v>
      </c>
      <c r="H1217" s="42" t="str">
        <f>IFERROR(VLOOKUP(G1217,'Consulta Stock'!$E$2:$G$5087,3,0),"")</f>
        <v>GALLETAS</v>
      </c>
      <c r="I1217" s="42" t="str">
        <f>IFERROR(VLOOKUP('Sectorizacion Racks'!$G1217,'Consulta Stock'!$E$2:$F$5447,2,FALSE),"")</f>
        <v>Galleta chip KUKY Clasica 30 x 120 GRM</v>
      </c>
      <c r="J1217" s="43">
        <v>3.0</v>
      </c>
      <c r="K1217" s="43"/>
      <c r="L1217" s="44">
        <v>46508.0</v>
      </c>
      <c r="M1217" s="42"/>
      <c r="N1217" s="30"/>
      <c r="O1217" s="30"/>
      <c r="P1217" s="30"/>
      <c r="Q1217" s="30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</row>
    <row r="1218" ht="15.75" customHeight="1">
      <c r="A1218" s="7"/>
      <c r="B1218" s="7"/>
      <c r="C1218" s="7"/>
      <c r="D1218" s="7"/>
      <c r="E1218" s="7"/>
      <c r="F1218" s="7" t="s">
        <v>10499</v>
      </c>
      <c r="G1218" s="37"/>
      <c r="H1218" s="7" t="str">
        <f>IFERROR(VLOOKUP(G1218,'Consulta Stock'!$E$2:$G$5087,3,0),"")</f>
        <v/>
      </c>
      <c r="I1218" s="7" t="str">
        <f>IFERROR(VLOOKUP('Sectorizacion Racks'!$G1218,'Consulta Stock'!$E$2:$F$5447,2,FALSE),"")</f>
        <v/>
      </c>
      <c r="J1218" s="37"/>
      <c r="K1218" s="37"/>
      <c r="L1218" s="41"/>
      <c r="M1218" s="7"/>
      <c r="N1218" s="30"/>
      <c r="O1218" s="30"/>
      <c r="P1218" s="30"/>
      <c r="Q1218" s="30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</row>
    <row r="1219" ht="15.75" customHeight="1">
      <c r="A1219" s="42"/>
      <c r="B1219" s="42"/>
      <c r="C1219" s="42"/>
      <c r="D1219" s="42"/>
      <c r="E1219" s="42"/>
      <c r="F1219" s="42" t="s">
        <v>10499</v>
      </c>
      <c r="G1219" s="43"/>
      <c r="H1219" s="42" t="str">
        <f>IFERROR(VLOOKUP(G1219,'Consulta Stock'!$E$2:$G$5087,3,0),"")</f>
        <v/>
      </c>
      <c r="I1219" s="42" t="str">
        <f>IFERROR(VLOOKUP('Sectorizacion Racks'!$G1219,'Consulta Stock'!$E$2:$F$5447,2,FALSE),"")</f>
        <v/>
      </c>
      <c r="J1219" s="43"/>
      <c r="K1219" s="43"/>
      <c r="L1219" s="44"/>
      <c r="M1219" s="42"/>
      <c r="N1219" s="30"/>
      <c r="O1219" s="30"/>
      <c r="P1219" s="30"/>
      <c r="Q1219" s="30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</row>
    <row r="1220" ht="15.75" customHeight="1">
      <c r="A1220" s="7"/>
      <c r="B1220" s="7"/>
      <c r="C1220" s="7"/>
      <c r="D1220" s="7"/>
      <c r="E1220" s="7"/>
      <c r="F1220" s="7" t="s">
        <v>10499</v>
      </c>
      <c r="G1220" s="37"/>
      <c r="H1220" s="7" t="str">
        <f>IFERROR(VLOOKUP(G1220,'Consulta Stock'!$E$2:$G$5087,3,0),"")</f>
        <v/>
      </c>
      <c r="I1220" s="7" t="str">
        <f>IFERROR(VLOOKUP('Sectorizacion Racks'!$G1220,'Consulta Stock'!$E$2:$F$5447,2,FALSE),"")</f>
        <v/>
      </c>
      <c r="J1220" s="37"/>
      <c r="K1220" s="37"/>
      <c r="L1220" s="41"/>
      <c r="M1220" s="7"/>
      <c r="N1220" s="30"/>
      <c r="O1220" s="30"/>
      <c r="P1220" s="30"/>
      <c r="Q1220" s="30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</row>
    <row r="1221" ht="15.75" customHeight="1">
      <c r="A1221" s="42"/>
      <c r="B1221" s="42"/>
      <c r="C1221" s="42"/>
      <c r="D1221" s="42"/>
      <c r="E1221" s="42"/>
      <c r="F1221" s="42" t="s">
        <v>10499</v>
      </c>
      <c r="G1221" s="43"/>
      <c r="H1221" s="42" t="str">
        <f>IFERROR(VLOOKUP(G1221,'Consulta Stock'!$E$2:$G$5087,3,0),"")</f>
        <v/>
      </c>
      <c r="I1221" s="42" t="str">
        <f>IFERROR(VLOOKUP('Sectorizacion Racks'!$G1221,'Consulta Stock'!$E$2:$F$5447,2,FALSE),"")</f>
        <v/>
      </c>
      <c r="J1221" s="43"/>
      <c r="K1221" s="43"/>
      <c r="L1221" s="44"/>
      <c r="M1221" s="42"/>
      <c r="N1221" s="30"/>
      <c r="O1221" s="30"/>
      <c r="P1221" s="30"/>
      <c r="Q1221" s="30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</row>
    <row r="1222" ht="15.75" customHeight="1">
      <c r="A1222" s="7"/>
      <c r="B1222" s="7"/>
      <c r="C1222" s="7"/>
      <c r="D1222" s="7"/>
      <c r="E1222" s="7"/>
      <c r="F1222" s="7" t="s">
        <v>10499</v>
      </c>
      <c r="G1222" s="37">
        <v>30070.0</v>
      </c>
      <c r="H1222" s="7" t="str">
        <f>IFERROR(VLOOKUP(G1222,'Consulta Stock'!$E$2:$G$5087,3,0),"")</f>
        <v>CULINARIOS</v>
      </c>
      <c r="I1222" s="7" t="str">
        <f>IFERROR(VLOOKUP('Sectorizacion Racks'!$G1222,'Consulta Stock'!$E$2:$F$5447,2,FALSE),"")</f>
        <v>Base MAGGI Pescado Frito Sobre 18 x 85 GRM</v>
      </c>
      <c r="J1222" s="37">
        <v>108.0</v>
      </c>
      <c r="K1222" s="37"/>
      <c r="L1222" s="41">
        <v>46631.0</v>
      </c>
      <c r="M1222" s="7"/>
      <c r="N1222" s="30"/>
      <c r="O1222" s="30"/>
      <c r="P1222" s="30"/>
      <c r="Q1222" s="30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</row>
    <row r="1223" ht="15.75" customHeight="1">
      <c r="A1223" s="42"/>
      <c r="B1223" s="42"/>
      <c r="C1223" s="42"/>
      <c r="D1223" s="42" t="str">
        <f>MID('Sectorizacion Racks'!$B1223,2,3)</f>
        <v/>
      </c>
      <c r="E1223" s="42" t="str">
        <f>+CONCATENATE('Sectorizacion Racks'!$C1223,'Sectorizacion Racks'!$D1223)</f>
        <v/>
      </c>
      <c r="F1223" s="42" t="s">
        <v>10499</v>
      </c>
      <c r="G1223" s="43"/>
      <c r="H1223" s="42" t="str">
        <f>IFERROR(VLOOKUP(G1223,'Consulta Stock'!$E$2:$G$5087,3,0),"")</f>
        <v/>
      </c>
      <c r="I1223" s="42" t="str">
        <f>IFERROR(VLOOKUP('Sectorizacion Racks'!$G1223,'Consulta Stock'!$E$2:$F$5447,2,FALSE),"")</f>
        <v/>
      </c>
      <c r="J1223" s="43"/>
      <c r="K1223" s="43"/>
      <c r="L1223" s="44"/>
      <c r="M1223" s="42"/>
      <c r="N1223" s="30"/>
      <c r="O1223" s="30"/>
      <c r="P1223" s="30"/>
      <c r="Q1223" s="30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</row>
    <row r="1224" ht="15.75" customHeight="1">
      <c r="A1224" s="7"/>
      <c r="B1224" s="7"/>
      <c r="C1224" s="7"/>
      <c r="D1224" s="7" t="str">
        <f>MID('Sectorizacion Racks'!$B1224,2,3)</f>
        <v/>
      </c>
      <c r="E1224" s="7" t="str">
        <f>+CONCATENATE('Sectorizacion Racks'!$C1224,'Sectorizacion Racks'!$D1224)</f>
        <v/>
      </c>
      <c r="F1224" s="7" t="s">
        <v>10499</v>
      </c>
      <c r="G1224" s="37"/>
      <c r="H1224" s="7" t="str">
        <f>IFERROR(VLOOKUP(G1224,'Consulta Stock'!$E$2:$G$5087,3,0),"")</f>
        <v/>
      </c>
      <c r="I1224" s="7" t="str">
        <f>IFERROR(VLOOKUP('Sectorizacion Racks'!$G1224,'Consulta Stock'!$E$2:$F$5447,2,FALSE),"")</f>
        <v/>
      </c>
      <c r="J1224" s="37"/>
      <c r="K1224" s="37"/>
      <c r="L1224" s="41"/>
      <c r="M1224" s="7"/>
      <c r="N1224" s="30"/>
      <c r="O1224" s="30"/>
      <c r="P1224" s="30"/>
      <c r="Q1224" s="30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</row>
    <row r="1225" ht="15.75" customHeight="1">
      <c r="A1225" s="42"/>
      <c r="B1225" s="42"/>
      <c r="C1225" s="42"/>
      <c r="D1225" s="42" t="str">
        <f>MID('Sectorizacion Racks'!$B1225,2,3)</f>
        <v/>
      </c>
      <c r="E1225" s="42" t="str">
        <f>+CONCATENATE('Sectorizacion Racks'!$C1225,'Sectorizacion Racks'!$D1225)</f>
        <v/>
      </c>
      <c r="F1225" s="42" t="s">
        <v>10499</v>
      </c>
      <c r="G1225" s="43"/>
      <c r="H1225" s="42" t="str">
        <f>IFERROR(VLOOKUP(G1225,'Consulta Stock'!$E$2:$G$5087,3,0),"")</f>
        <v/>
      </c>
      <c r="I1225" s="42" t="str">
        <f>IFERROR(VLOOKUP('Sectorizacion Racks'!$G1225,'Consulta Stock'!$E$2:$F$5447,2,FALSE),"")</f>
        <v/>
      </c>
      <c r="J1225" s="43"/>
      <c r="K1225" s="43"/>
      <c r="L1225" s="44"/>
      <c r="M1225" s="42"/>
      <c r="N1225" s="30"/>
      <c r="O1225" s="30"/>
      <c r="P1225" s="30"/>
      <c r="Q1225" s="30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</row>
    <row r="1226" ht="15.75" customHeight="1">
      <c r="A1226" s="7"/>
      <c r="B1226" s="7"/>
      <c r="C1226" s="7"/>
      <c r="D1226" s="7" t="str">
        <f>MID('Sectorizacion Racks'!$B1226,2,3)</f>
        <v/>
      </c>
      <c r="E1226" s="7" t="str">
        <f>+CONCATENATE('Sectorizacion Racks'!$C1226,'Sectorizacion Racks'!$D1226)</f>
        <v/>
      </c>
      <c r="F1226" s="7" t="s">
        <v>10499</v>
      </c>
      <c r="G1226" s="37"/>
      <c r="H1226" s="7" t="str">
        <f>IFERROR(VLOOKUP(G1226,'Consulta Stock'!$E$2:$G$5087,3,0),"")</f>
        <v/>
      </c>
      <c r="I1226" s="7" t="str">
        <f>IFERROR(VLOOKUP('Sectorizacion Racks'!$G1226,'Consulta Stock'!$E$2:$F$5447,2,FALSE),"")</f>
        <v/>
      </c>
      <c r="J1226" s="37"/>
      <c r="K1226" s="37"/>
      <c r="L1226" s="41"/>
      <c r="M1226" s="7"/>
      <c r="N1226" s="30"/>
      <c r="O1226" s="30"/>
      <c r="P1226" s="30"/>
      <c r="Q1226" s="30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</row>
    <row r="1227" ht="15.75" customHeight="1">
      <c r="A1227" s="42"/>
      <c r="B1227" s="42"/>
      <c r="C1227" s="42"/>
      <c r="D1227" s="42" t="str">
        <f>MID('Sectorizacion Racks'!$B1227,2,3)</f>
        <v/>
      </c>
      <c r="E1227" s="42" t="str">
        <f>+CONCATENATE('Sectorizacion Racks'!$C1227,'Sectorizacion Racks'!$D1227)</f>
        <v/>
      </c>
      <c r="F1227" s="42" t="s">
        <v>10499</v>
      </c>
      <c r="G1227" s="43"/>
      <c r="H1227" s="42" t="str">
        <f>IFERROR(VLOOKUP(G1227,'Consulta Stock'!$E$2:$G$5087,3,0),"")</f>
        <v/>
      </c>
      <c r="I1227" s="42" t="str">
        <f>IFERROR(VLOOKUP('Sectorizacion Racks'!$G1227,'Consulta Stock'!$E$2:$F$5447,2,FALSE),"")</f>
        <v/>
      </c>
      <c r="J1227" s="43"/>
      <c r="K1227" s="43"/>
      <c r="L1227" s="44"/>
      <c r="M1227" s="42"/>
      <c r="N1227" s="30"/>
      <c r="O1227" s="30"/>
      <c r="P1227" s="30"/>
      <c r="Q1227" s="30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</row>
    <row r="1228" ht="15.75" customHeight="1">
      <c r="A1228" s="7"/>
      <c r="B1228" s="7"/>
      <c r="C1228" s="7"/>
      <c r="D1228" s="7" t="str">
        <f>MID('Sectorizacion Racks'!$B1228,2,3)</f>
        <v/>
      </c>
      <c r="E1228" s="7" t="str">
        <f>+CONCATENATE('Sectorizacion Racks'!$C1228,'Sectorizacion Racks'!$D1228)</f>
        <v/>
      </c>
      <c r="F1228" s="7" t="s">
        <v>10499</v>
      </c>
      <c r="G1228" s="37"/>
      <c r="H1228" s="7" t="str">
        <f>IFERROR(VLOOKUP(G1228,'Consulta Stock'!$E$2:$G$5087,3,0),"")</f>
        <v/>
      </c>
      <c r="I1228" s="7" t="str">
        <f>IFERROR(VLOOKUP('Sectorizacion Racks'!$G1228,'Consulta Stock'!$E$2:$F$5447,2,FALSE),"")</f>
        <v/>
      </c>
      <c r="J1228" s="37"/>
      <c r="K1228" s="37"/>
      <c r="L1228" s="41"/>
      <c r="M1228" s="7"/>
      <c r="N1228" s="30"/>
      <c r="O1228" s="30"/>
      <c r="P1228" s="30"/>
      <c r="Q1228" s="30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</row>
    <row r="1229" ht="15.75" customHeight="1">
      <c r="A1229" s="42"/>
      <c r="B1229" s="42"/>
      <c r="C1229" s="42"/>
      <c r="D1229" s="42" t="str">
        <f>MID('Sectorizacion Racks'!$B1229,2,3)</f>
        <v/>
      </c>
      <c r="E1229" s="42" t="str">
        <f>+CONCATENATE('Sectorizacion Racks'!$C1229,'Sectorizacion Racks'!$D1229)</f>
        <v/>
      </c>
      <c r="F1229" s="42" t="s">
        <v>10499</v>
      </c>
      <c r="G1229" s="43"/>
      <c r="H1229" s="42" t="str">
        <f>IFERROR(VLOOKUP(G1229,'Consulta Stock'!$E$2:$G$5087,3,0),"")</f>
        <v/>
      </c>
      <c r="I1229" s="42" t="str">
        <f>IFERROR(VLOOKUP('Sectorizacion Racks'!$G1229,'Consulta Stock'!$E$2:$F$5447,2,FALSE),"")</f>
        <v/>
      </c>
      <c r="J1229" s="43"/>
      <c r="K1229" s="43"/>
      <c r="L1229" s="44"/>
      <c r="M1229" s="42"/>
      <c r="N1229" s="30"/>
      <c r="O1229" s="30"/>
      <c r="P1229" s="30"/>
      <c r="Q1229" s="30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</row>
    <row r="1230" ht="15.75" customHeight="1">
      <c r="A1230" s="7"/>
      <c r="B1230" s="7"/>
      <c r="C1230" s="7"/>
      <c r="D1230" s="7" t="str">
        <f>MID('Sectorizacion Racks'!$B1230,2,3)</f>
        <v/>
      </c>
      <c r="E1230" s="7" t="str">
        <f>+CONCATENATE('Sectorizacion Racks'!$C1230,'Sectorizacion Racks'!$D1230)</f>
        <v/>
      </c>
      <c r="F1230" s="7" t="s">
        <v>10499</v>
      </c>
      <c r="G1230" s="37"/>
      <c r="H1230" s="7" t="str">
        <f>IFERROR(VLOOKUP(G1230,'Consulta Stock'!$E$2:$G$5087,3,0),"")</f>
        <v/>
      </c>
      <c r="I1230" s="7" t="str">
        <f>IFERROR(VLOOKUP('Sectorizacion Racks'!$G1230,'Consulta Stock'!$E$2:$F$5447,2,FALSE),"")</f>
        <v/>
      </c>
      <c r="J1230" s="37"/>
      <c r="K1230" s="37"/>
      <c r="L1230" s="41"/>
      <c r="M1230" s="7"/>
      <c r="N1230" s="30"/>
      <c r="O1230" s="30"/>
      <c r="P1230" s="30"/>
      <c r="Q1230" s="30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</row>
    <row r="1231" ht="15.75" customHeight="1">
      <c r="A1231" s="42"/>
      <c r="B1231" s="42"/>
      <c r="C1231" s="42"/>
      <c r="D1231" s="42" t="str">
        <f>MID('Sectorizacion Racks'!$B1231,2,3)</f>
        <v/>
      </c>
      <c r="E1231" s="42" t="str">
        <f>+CONCATENATE('Sectorizacion Racks'!$C1231,'Sectorizacion Racks'!$D1231)</f>
        <v/>
      </c>
      <c r="F1231" s="42" t="s">
        <v>10499</v>
      </c>
      <c r="G1231" s="43"/>
      <c r="H1231" s="42" t="str">
        <f>IFERROR(VLOOKUP(G1231,'Consulta Stock'!$E$2:$G$5087,3,0),"")</f>
        <v/>
      </c>
      <c r="I1231" s="42" t="str">
        <f>IFERROR(VLOOKUP('Sectorizacion Racks'!$G1231,'Consulta Stock'!$E$2:$F$5447,2,FALSE),"")</f>
        <v/>
      </c>
      <c r="J1231" s="43"/>
      <c r="K1231" s="43"/>
      <c r="L1231" s="44"/>
      <c r="M1231" s="42"/>
      <c r="N1231" s="30"/>
      <c r="O1231" s="30"/>
      <c r="P1231" s="30"/>
      <c r="Q1231" s="30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</row>
    <row r="1232" ht="15.75" customHeight="1">
      <c r="A1232" s="7"/>
      <c r="B1232" s="7"/>
      <c r="C1232" s="7"/>
      <c r="D1232" s="7" t="str">
        <f>MID('Sectorizacion Racks'!$B1232,2,3)</f>
        <v/>
      </c>
      <c r="E1232" s="7" t="str">
        <f>+CONCATENATE('Sectorizacion Racks'!$C1232,'Sectorizacion Racks'!$D1232)</f>
        <v/>
      </c>
      <c r="F1232" s="7" t="s">
        <v>10499</v>
      </c>
      <c r="G1232" s="37"/>
      <c r="H1232" s="7" t="str">
        <f>IFERROR(VLOOKUP(G1232,'Consulta Stock'!$E$2:$G$5087,3,0),"")</f>
        <v/>
      </c>
      <c r="I1232" s="7" t="str">
        <f>IFERROR(VLOOKUP('Sectorizacion Racks'!$G1232,'Consulta Stock'!$E$2:$F$5447,2,FALSE),"")</f>
        <v/>
      </c>
      <c r="J1232" s="37"/>
      <c r="K1232" s="37"/>
      <c r="L1232" s="41"/>
      <c r="M1232" s="7"/>
      <c r="N1232" s="30"/>
      <c r="O1232" s="30"/>
      <c r="P1232" s="30"/>
      <c r="Q1232" s="30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</row>
    <row r="1233" ht="15.75" customHeight="1">
      <c r="A1233" s="42"/>
      <c r="B1233" s="42"/>
      <c r="C1233" s="42"/>
      <c r="D1233" s="42" t="str">
        <f>MID('Sectorizacion Racks'!$B1233,2,3)</f>
        <v/>
      </c>
      <c r="E1233" s="42" t="str">
        <f>+CONCATENATE('Sectorizacion Racks'!$C1233,'Sectorizacion Racks'!$D1233)</f>
        <v/>
      </c>
      <c r="F1233" s="42" t="s">
        <v>10499</v>
      </c>
      <c r="G1233" s="43"/>
      <c r="H1233" s="42" t="str">
        <f>IFERROR(VLOOKUP(G1233,'Consulta Stock'!$E$2:$G$5087,3,0),"")</f>
        <v/>
      </c>
      <c r="I1233" s="42" t="str">
        <f>IFERROR(VLOOKUP('Sectorizacion Racks'!$G1233,'Consulta Stock'!$E$2:$F$5447,2,FALSE),"")</f>
        <v/>
      </c>
      <c r="J1233" s="43"/>
      <c r="K1233" s="43"/>
      <c r="L1233" s="44"/>
      <c r="M1233" s="42"/>
      <c r="N1233" s="30"/>
      <c r="O1233" s="30"/>
      <c r="P1233" s="30"/>
      <c r="Q1233" s="30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</row>
    <row r="1234" ht="15.75" customHeight="1">
      <c r="A1234" s="7"/>
      <c r="B1234" s="7"/>
      <c r="C1234" s="7"/>
      <c r="D1234" s="7" t="str">
        <f>MID('Sectorizacion Racks'!$B1234,2,3)</f>
        <v/>
      </c>
      <c r="E1234" s="7" t="str">
        <f>+CONCATENATE('Sectorizacion Racks'!$C1234,'Sectorizacion Racks'!$D1234)</f>
        <v/>
      </c>
      <c r="F1234" s="7" t="s">
        <v>10499</v>
      </c>
      <c r="G1234" s="37"/>
      <c r="H1234" s="7" t="str">
        <f>IFERROR(VLOOKUP(G1234,'Consulta Stock'!$E$2:$G$5087,3,0),"")</f>
        <v/>
      </c>
      <c r="I1234" s="7" t="str">
        <f>IFERROR(VLOOKUP('Sectorizacion Racks'!$G1234,'Consulta Stock'!$E$2:$F$5447,2,FALSE),"")</f>
        <v/>
      </c>
      <c r="J1234" s="37"/>
      <c r="K1234" s="37"/>
      <c r="L1234" s="41"/>
      <c r="M1234" s="7"/>
      <c r="N1234" s="30"/>
      <c r="O1234" s="30"/>
      <c r="P1234" s="30"/>
      <c r="Q1234" s="30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</row>
    <row r="1235" ht="15.75" customHeight="1">
      <c r="A1235" s="42"/>
      <c r="B1235" s="42"/>
      <c r="C1235" s="42"/>
      <c r="D1235" s="42" t="str">
        <f>MID('Sectorizacion Racks'!$B1235,2,3)</f>
        <v/>
      </c>
      <c r="E1235" s="42" t="str">
        <f>+CONCATENATE('Sectorizacion Racks'!$C1235,'Sectorizacion Racks'!$D1235)</f>
        <v/>
      </c>
      <c r="F1235" s="42" t="s">
        <v>10499</v>
      </c>
      <c r="G1235" s="43"/>
      <c r="H1235" s="42" t="str">
        <f>IFERROR(VLOOKUP(G1235,'Consulta Stock'!$E$2:$G$5087,3,0),"")</f>
        <v/>
      </c>
      <c r="I1235" s="42" t="str">
        <f>IFERROR(VLOOKUP('Sectorizacion Racks'!$G1235,'Consulta Stock'!$E$2:$F$5447,2,FALSE),"")</f>
        <v/>
      </c>
      <c r="J1235" s="43"/>
      <c r="K1235" s="43"/>
      <c r="L1235" s="44"/>
      <c r="M1235" s="42"/>
      <c r="N1235" s="30"/>
      <c r="O1235" s="30"/>
      <c r="P1235" s="30"/>
      <c r="Q1235" s="30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</row>
    <row r="1236" ht="15.75" customHeight="1">
      <c r="A1236" s="7"/>
      <c r="B1236" s="7"/>
      <c r="C1236" s="7"/>
      <c r="D1236" s="7"/>
      <c r="E1236" s="7"/>
      <c r="F1236" s="7" t="s">
        <v>10499</v>
      </c>
      <c r="G1236" s="37"/>
      <c r="H1236" s="7" t="str">
        <f>IFERROR(VLOOKUP(G1236,'Consulta Stock'!$E$2:$G$5087,3,0),"")</f>
        <v/>
      </c>
      <c r="I1236" s="7" t="str">
        <f>IFERROR(VLOOKUP('Sectorizacion Racks'!$G1236,'Consulta Stock'!$E$2:$F$5447,2,FALSE),"")</f>
        <v/>
      </c>
      <c r="J1236" s="37"/>
      <c r="K1236" s="37"/>
      <c r="L1236" s="41"/>
      <c r="M1236" s="7"/>
      <c r="N1236" s="30"/>
      <c r="O1236" s="30"/>
      <c r="P1236" s="30"/>
      <c r="Q1236" s="30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</row>
    <row r="1237" ht="15.75" customHeight="1">
      <c r="A1237" s="42"/>
      <c r="B1237" s="42"/>
      <c r="C1237" s="42"/>
      <c r="D1237" s="42"/>
      <c r="E1237" s="42"/>
      <c r="F1237" s="42" t="s">
        <v>10499</v>
      </c>
      <c r="G1237" s="43"/>
      <c r="H1237" s="42" t="str">
        <f>IFERROR(VLOOKUP(G1237,'Consulta Stock'!$E$2:$G$5087,3,0),"")</f>
        <v/>
      </c>
      <c r="I1237" s="42" t="str">
        <f>IFERROR(VLOOKUP('Sectorizacion Racks'!$G1237,'Consulta Stock'!$E$2:$F$5447,2,FALSE),"")</f>
        <v/>
      </c>
      <c r="J1237" s="43"/>
      <c r="K1237" s="43"/>
      <c r="L1237" s="44"/>
      <c r="M1237" s="42"/>
      <c r="N1237" s="30"/>
      <c r="O1237" s="30"/>
      <c r="P1237" s="30"/>
      <c r="Q1237" s="30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</row>
    <row r="1238" ht="15.75" customHeight="1">
      <c r="A1238" s="7"/>
      <c r="B1238" s="7"/>
      <c r="C1238" s="7"/>
      <c r="D1238" s="7"/>
      <c r="E1238" s="7"/>
      <c r="F1238" s="7" t="s">
        <v>10499</v>
      </c>
      <c r="G1238" s="37"/>
      <c r="H1238" s="7" t="str">
        <f>IFERROR(VLOOKUP(G1238,'Consulta Stock'!$E$2:$G$5087,3,0),"")</f>
        <v/>
      </c>
      <c r="I1238" s="7" t="str">
        <f>IFERROR(VLOOKUP('Sectorizacion Racks'!$G1238,'Consulta Stock'!$E$2:$F$5447,2,FALSE),"")</f>
        <v/>
      </c>
      <c r="J1238" s="37"/>
      <c r="K1238" s="37"/>
      <c r="L1238" s="41"/>
      <c r="M1238" s="7"/>
      <c r="N1238" s="30"/>
      <c r="O1238" s="30"/>
      <c r="P1238" s="30"/>
      <c r="Q1238" s="30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</row>
    <row r="1239" ht="15.75" customHeight="1">
      <c r="A1239" s="42"/>
      <c r="B1239" s="42"/>
      <c r="C1239" s="42"/>
      <c r="D1239" s="42"/>
      <c r="E1239" s="42"/>
      <c r="F1239" s="42" t="s">
        <v>10499</v>
      </c>
      <c r="G1239" s="43"/>
      <c r="H1239" s="42" t="str">
        <f>IFERROR(VLOOKUP(G1239,'Consulta Stock'!$E$2:$G$5087,3,0),"")</f>
        <v/>
      </c>
      <c r="I1239" s="42" t="str">
        <f>IFERROR(VLOOKUP('Sectorizacion Racks'!$G1239,'Consulta Stock'!$E$2:$F$5447,2,FALSE),"")</f>
        <v/>
      </c>
      <c r="J1239" s="43"/>
      <c r="K1239" s="43"/>
      <c r="L1239" s="44"/>
      <c r="M1239" s="42"/>
      <c r="N1239" s="30"/>
      <c r="O1239" s="30"/>
      <c r="P1239" s="30"/>
      <c r="Q1239" s="30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</row>
    <row r="1240" ht="15.75" customHeight="1">
      <c r="A1240" s="7"/>
      <c r="B1240" s="7"/>
      <c r="C1240" s="7"/>
      <c r="D1240" s="7"/>
      <c r="E1240" s="7"/>
      <c r="F1240" s="7" t="s">
        <v>10499</v>
      </c>
      <c r="G1240" s="37"/>
      <c r="H1240" s="7" t="str">
        <f>IFERROR(VLOOKUP(G1240,'Consulta Stock'!$E$2:$G$5087,3,0),"")</f>
        <v/>
      </c>
      <c r="I1240" s="7" t="str">
        <f>IFERROR(VLOOKUP('Sectorizacion Racks'!$G1240,'Consulta Stock'!$E$2:$F$5447,2,FALSE),"")</f>
        <v/>
      </c>
      <c r="J1240" s="37"/>
      <c r="K1240" s="37"/>
      <c r="L1240" s="41"/>
      <c r="M1240" s="7"/>
      <c r="N1240" s="30"/>
      <c r="O1240" s="30"/>
      <c r="P1240" s="30"/>
      <c r="Q1240" s="30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</row>
    <row r="1241" ht="15.75" customHeight="1">
      <c r="A1241" s="42"/>
      <c r="B1241" s="42"/>
      <c r="C1241" s="42"/>
      <c r="D1241" s="42"/>
      <c r="E1241" s="42"/>
      <c r="F1241" s="42" t="s">
        <v>10499</v>
      </c>
      <c r="G1241" s="43"/>
      <c r="H1241" s="42" t="str">
        <f>IFERROR(VLOOKUP(G1241,'Consulta Stock'!$E$2:$G$5087,3,0),"")</f>
        <v/>
      </c>
      <c r="I1241" s="42" t="str">
        <f>IFERROR(VLOOKUP('Sectorizacion Racks'!$G1241,'Consulta Stock'!$E$2:$F$5447,2,FALSE),"")</f>
        <v/>
      </c>
      <c r="J1241" s="43"/>
      <c r="K1241" s="43"/>
      <c r="L1241" s="44"/>
      <c r="M1241" s="42"/>
      <c r="N1241" s="30"/>
      <c r="O1241" s="30"/>
      <c r="P1241" s="30"/>
      <c r="Q1241" s="30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</row>
    <row r="1242" ht="15.75" customHeight="1">
      <c r="A1242" s="7"/>
      <c r="B1242" s="7"/>
      <c r="C1242" s="7"/>
      <c r="D1242" s="7"/>
      <c r="E1242" s="7"/>
      <c r="F1242" s="7" t="s">
        <v>10499</v>
      </c>
      <c r="G1242" s="37"/>
      <c r="H1242" s="7" t="str">
        <f>IFERROR(VLOOKUP(G1242,'Consulta Stock'!$E$2:$G$5087,3,0),"")</f>
        <v/>
      </c>
      <c r="I1242" s="7" t="str">
        <f>IFERROR(VLOOKUP('Sectorizacion Racks'!$G1242,'Consulta Stock'!$E$2:$F$5447,2,FALSE),"")</f>
        <v/>
      </c>
      <c r="J1242" s="37"/>
      <c r="K1242" s="37"/>
      <c r="L1242" s="41"/>
      <c r="M1242" s="7"/>
      <c r="N1242" s="30"/>
      <c r="O1242" s="30"/>
      <c r="P1242" s="30"/>
      <c r="Q1242" s="30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</row>
    <row r="1243" ht="15.75" customHeight="1">
      <c r="A1243" s="42"/>
      <c r="B1243" s="42"/>
      <c r="C1243" s="42"/>
      <c r="D1243" s="42"/>
      <c r="E1243" s="42"/>
      <c r="F1243" s="42" t="s">
        <v>10499</v>
      </c>
      <c r="G1243" s="43"/>
      <c r="H1243" s="42" t="str">
        <f>IFERROR(VLOOKUP(G1243,'Consulta Stock'!$E$2:$G$5087,3,0),"")</f>
        <v/>
      </c>
      <c r="I1243" s="42" t="str">
        <f>IFERROR(VLOOKUP('Sectorizacion Racks'!$G1243,'Consulta Stock'!$E$2:$F$5447,2,FALSE),"")</f>
        <v/>
      </c>
      <c r="J1243" s="43"/>
      <c r="K1243" s="43"/>
      <c r="L1243" s="44"/>
      <c r="M1243" s="42"/>
      <c r="N1243" s="30"/>
      <c r="O1243" s="30"/>
      <c r="P1243" s="30"/>
      <c r="Q1243" s="30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</row>
    <row r="1244" ht="15.75" customHeight="1">
      <c r="A1244" s="7"/>
      <c r="B1244" s="7"/>
      <c r="C1244" s="7"/>
      <c r="D1244" s="7"/>
      <c r="E1244" s="7"/>
      <c r="F1244" s="7" t="s">
        <v>10499</v>
      </c>
      <c r="G1244" s="37">
        <v>68751.0</v>
      </c>
      <c r="H1244" s="7"/>
      <c r="I1244" s="7" t="str">
        <f>IFERROR(VLOOKUP('Sectorizacion Racks'!$G1244,'Consulta Stock'!$E$2:$F$5447,2,FALSE),"")</f>
        <v>MILO Medio PDQ 108kg CL 108kg</v>
      </c>
      <c r="J1244" s="37">
        <v>2.0</v>
      </c>
      <c r="K1244" s="37"/>
      <c r="L1244" s="41">
        <v>46447.0</v>
      </c>
      <c r="M1244" s="7"/>
      <c r="N1244" s="30"/>
      <c r="O1244" s="30"/>
      <c r="P1244" s="30"/>
      <c r="Q1244" s="30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</row>
    <row r="1245" ht="15.75" customHeight="1">
      <c r="A1245" s="42"/>
      <c r="B1245" s="42"/>
      <c r="C1245" s="42"/>
      <c r="D1245" s="42"/>
      <c r="E1245" s="42"/>
      <c r="F1245" s="42" t="s">
        <v>10499</v>
      </c>
      <c r="G1245" s="43"/>
      <c r="H1245" s="42"/>
      <c r="I1245" s="42" t="str">
        <f>IFERROR(VLOOKUP('Sectorizacion Racks'!$G1245,'Consulta Stock'!$E$2:$F$5447,2,FALSE),"")</f>
        <v/>
      </c>
      <c r="J1245" s="43"/>
      <c r="K1245" s="43"/>
      <c r="L1245" s="44"/>
      <c r="M1245" s="42"/>
      <c r="N1245" s="30"/>
      <c r="O1245" s="30"/>
      <c r="P1245" s="30"/>
      <c r="Q1245" s="30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</row>
    <row r="1246" ht="15.75" customHeight="1">
      <c r="A1246" s="7"/>
      <c r="B1246" s="7"/>
      <c r="C1246" s="7"/>
      <c r="D1246" s="7" t="str">
        <f>MID('Sectorizacion Racks'!$B1246,2,3)</f>
        <v/>
      </c>
      <c r="E1246" s="7" t="str">
        <f>+CONCATENATE('Sectorizacion Racks'!$C1246,'Sectorizacion Racks'!$D1246)</f>
        <v/>
      </c>
      <c r="F1246" s="140" t="s">
        <v>10571</v>
      </c>
      <c r="G1246" s="141"/>
      <c r="H1246" s="140" t="str">
        <f>IFERROR(VLOOKUP(G1246,'Consulta Stock'!$E$2:$G$5087,3,0),"")</f>
        <v/>
      </c>
      <c r="I1246" s="140" t="str">
        <f>IFERROR(VLOOKUP('Sectorizacion Racks'!$G1246,'Consulta Stock'!$E$2:$F$5447,2,FALSE),"")</f>
        <v/>
      </c>
      <c r="J1246" s="141"/>
      <c r="K1246" s="141"/>
      <c r="L1246" s="142"/>
      <c r="M1246" s="140"/>
      <c r="N1246" s="30"/>
      <c r="O1246" s="30"/>
      <c r="P1246" s="30"/>
      <c r="Q1246" s="30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</row>
    <row r="1247" ht="15.75" customHeight="1">
      <c r="A1247" s="42"/>
      <c r="B1247" s="42"/>
      <c r="C1247" s="42"/>
      <c r="D1247" s="42" t="str">
        <f>MID('Sectorizacion Racks'!$B1247,2,3)</f>
        <v/>
      </c>
      <c r="E1247" s="42" t="str">
        <f>+CONCATENATE('Sectorizacion Racks'!$C1247,'Sectorizacion Racks'!$D1247)</f>
        <v/>
      </c>
      <c r="F1247" s="43" t="s">
        <v>10576</v>
      </c>
      <c r="G1247" s="43"/>
      <c r="H1247" s="42" t="str">
        <f>IFERROR(VLOOKUP(G1247,'Consulta Stock'!$E$2:$G$5087,3,0),"")</f>
        <v/>
      </c>
      <c r="I1247" s="42" t="str">
        <f>IFERROR(VLOOKUP('Sectorizacion Racks'!$G1247,'Consulta Stock'!$E$2:$F$5447,2,FALSE),"")</f>
        <v/>
      </c>
      <c r="J1247" s="43"/>
      <c r="K1247" s="43"/>
      <c r="L1247" s="44"/>
      <c r="M1247" s="42"/>
      <c r="N1247" s="30"/>
      <c r="O1247" s="30"/>
      <c r="P1247" s="30"/>
      <c r="Q1247" s="30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</row>
    <row r="1248" ht="15.75" customHeight="1">
      <c r="A1248" s="7"/>
      <c r="B1248" s="7"/>
      <c r="C1248" s="7"/>
      <c r="D1248" s="7" t="str">
        <f>MID('Sectorizacion Racks'!$B1248,2,3)</f>
        <v/>
      </c>
      <c r="E1248" s="7" t="str">
        <f>+CONCATENATE('Sectorizacion Racks'!$C1248,'Sectorizacion Racks'!$D1248)</f>
        <v/>
      </c>
      <c r="F1248" s="37" t="s">
        <v>10576</v>
      </c>
      <c r="G1248" s="37"/>
      <c r="H1248" s="7" t="str">
        <f>IFERROR(VLOOKUP(G1248,'Consulta Stock'!$E$2:$G$5087,3,0),"")</f>
        <v/>
      </c>
      <c r="I1248" s="7" t="str">
        <f>IFERROR(VLOOKUP('Sectorizacion Racks'!$G1248,'Consulta Stock'!$E$2:$F$5447,2,FALSE),"")</f>
        <v/>
      </c>
      <c r="J1248" s="37"/>
      <c r="K1248" s="37"/>
      <c r="L1248" s="41"/>
      <c r="M1248" s="7"/>
      <c r="N1248" s="30"/>
      <c r="O1248" s="30"/>
      <c r="P1248" s="30"/>
      <c r="Q1248" s="30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</row>
    <row r="1249" ht="15.75" customHeight="1">
      <c r="A1249" s="42"/>
      <c r="B1249" s="42"/>
      <c r="C1249" s="42"/>
      <c r="D1249" s="42"/>
      <c r="E1249" s="42"/>
      <c r="F1249" s="43" t="s">
        <v>10576</v>
      </c>
      <c r="G1249" s="43"/>
      <c r="H1249" s="42" t="str">
        <f>IFERROR(VLOOKUP(G1249,'Consulta Stock'!$E$2:$G$5087,3,0),"")</f>
        <v/>
      </c>
      <c r="I1249" s="42" t="str">
        <f>IFERROR(VLOOKUP('Sectorizacion Racks'!$G1249,'Consulta Stock'!$E$2:$F$5447,2,FALSE),"")</f>
        <v/>
      </c>
      <c r="J1249" s="43"/>
      <c r="K1249" s="37"/>
      <c r="L1249" s="44"/>
      <c r="M1249" s="42"/>
      <c r="N1249" s="30"/>
      <c r="O1249" s="30"/>
      <c r="P1249" s="30"/>
      <c r="Q1249" s="30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</row>
    <row r="1250" ht="15.75" customHeight="1">
      <c r="A1250" s="7"/>
      <c r="B1250" s="7"/>
      <c r="C1250" s="7"/>
      <c r="D1250" s="7"/>
      <c r="E1250" s="7"/>
      <c r="F1250" s="37" t="s">
        <v>10576</v>
      </c>
      <c r="G1250" s="37"/>
      <c r="H1250" s="7" t="str">
        <f>IFERROR(VLOOKUP(G1250,'Consulta Stock'!$E$2:$G$5087,3,0),"")</f>
        <v/>
      </c>
      <c r="I1250" s="7" t="str">
        <f>IFERROR(VLOOKUP('Sectorizacion Racks'!$G1250,'Consulta Stock'!$E$2:$F$5447,2,FALSE),"")</f>
        <v/>
      </c>
      <c r="J1250" s="37"/>
      <c r="K1250" s="37"/>
      <c r="L1250" s="41"/>
      <c r="M1250" s="7"/>
      <c r="N1250" s="30"/>
      <c r="O1250" s="30"/>
      <c r="P1250" s="30"/>
      <c r="Q1250" s="30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</row>
    <row r="1251" ht="15.75" customHeight="1">
      <c r="A1251" s="7"/>
      <c r="B1251" s="7"/>
      <c r="C1251" s="7"/>
      <c r="D1251" s="7" t="str">
        <f>MID('Sectorizacion Racks'!$B1251,2,3)</f>
        <v/>
      </c>
      <c r="E1251" s="7" t="str">
        <f>+CONCATENATE('Sectorizacion Racks'!$C1251,'Sectorizacion Racks'!$D1251)</f>
        <v/>
      </c>
      <c r="F1251" s="43" t="s">
        <v>10588</v>
      </c>
      <c r="G1251" s="43"/>
      <c r="H1251" s="42" t="str">
        <f>IFERROR(VLOOKUP(G1251,'Consulta Stock'!$E$2:$G$5087,3,0),"")</f>
        <v/>
      </c>
      <c r="I1251" s="42" t="str">
        <f>IFERROR(VLOOKUP('Sectorizacion Racks'!$G1251,'Consulta Stock'!$E$2:$F$5447,2,FALSE),"")</f>
        <v/>
      </c>
      <c r="J1251" s="43"/>
      <c r="K1251" s="37"/>
      <c r="L1251" s="44"/>
      <c r="M1251" s="42"/>
      <c r="N1251" s="30"/>
      <c r="O1251" s="30"/>
      <c r="P1251" s="30"/>
      <c r="Q1251" s="30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</row>
    <row r="1252" ht="15.75" customHeight="1">
      <c r="A1252" s="42"/>
      <c r="B1252" s="42"/>
      <c r="C1252" s="42"/>
      <c r="D1252" s="42" t="str">
        <f>MID('Sectorizacion Racks'!$B1252,2,3)</f>
        <v/>
      </c>
      <c r="E1252" s="42" t="str">
        <f>+CONCATENATE('Sectorizacion Racks'!$C1252,'Sectorizacion Racks'!$D1252)</f>
        <v/>
      </c>
      <c r="F1252" s="37" t="s">
        <v>10588</v>
      </c>
      <c r="G1252" s="37"/>
      <c r="H1252" s="7" t="str">
        <f>IFERROR(VLOOKUP(G1252,'Consulta Stock'!$E$2:$G$5087,3,0),"")</f>
        <v/>
      </c>
      <c r="I1252" s="7" t="str">
        <f>IFERROR(VLOOKUP('Sectorizacion Racks'!$G1252,'Consulta Stock'!$E$2:$F$5447,2,FALSE),"")</f>
        <v/>
      </c>
      <c r="J1252" s="37"/>
      <c r="K1252" s="37"/>
      <c r="L1252" s="41"/>
      <c r="M1252" s="7"/>
      <c r="N1252" s="30"/>
      <c r="O1252" s="30"/>
      <c r="P1252" s="30"/>
      <c r="Q1252" s="30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</row>
    <row r="1253" ht="15.75" customHeight="1">
      <c r="A1253" s="7"/>
      <c r="B1253" s="7"/>
      <c r="C1253" s="7"/>
      <c r="D1253" s="7" t="str">
        <f>MID('Sectorizacion Racks'!$B1253,2,3)</f>
        <v/>
      </c>
      <c r="E1253" s="7" t="str">
        <f>+CONCATENATE('Sectorizacion Racks'!$C1253,'Sectorizacion Racks'!$D1253)</f>
        <v/>
      </c>
      <c r="F1253" s="43" t="s">
        <v>10588</v>
      </c>
      <c r="G1253" s="43"/>
      <c r="H1253" s="42" t="str">
        <f>IFERROR(VLOOKUP(G1253,'Consulta Stock'!$E$2:$G$5087,3,0),"")</f>
        <v/>
      </c>
      <c r="I1253" s="42" t="str">
        <f>IFERROR(VLOOKUP('Sectorizacion Racks'!$G1253,'Consulta Stock'!$E$2:$F$5447,2,FALSE),"")</f>
        <v/>
      </c>
      <c r="J1253" s="43"/>
      <c r="K1253" s="37"/>
      <c r="L1253" s="44"/>
      <c r="M1253" s="42"/>
      <c r="N1253" s="30"/>
      <c r="O1253" s="30"/>
      <c r="P1253" s="30"/>
      <c r="Q1253" s="30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</row>
    <row r="1254" ht="15.75" customHeight="1">
      <c r="A1254" s="42"/>
      <c r="B1254" s="42"/>
      <c r="C1254" s="42"/>
      <c r="D1254" s="42" t="str">
        <f>MID('Sectorizacion Racks'!$B1254,2,3)</f>
        <v/>
      </c>
      <c r="E1254" s="42" t="str">
        <f>+CONCATENATE('Sectorizacion Racks'!$C1254,'Sectorizacion Racks'!$D1254)</f>
        <v/>
      </c>
      <c r="F1254" s="37" t="s">
        <v>10588</v>
      </c>
      <c r="G1254" s="37"/>
      <c r="H1254" s="7" t="str">
        <f>IFERROR(VLOOKUP(G1254,'Consulta Stock'!$E$2:$G$5087,3,0),"")</f>
        <v/>
      </c>
      <c r="I1254" s="7" t="str">
        <f>IFERROR(VLOOKUP('Sectorizacion Racks'!$G1254,'Consulta Stock'!$E$2:$F$5447,2,FALSE),"")</f>
        <v/>
      </c>
      <c r="J1254" s="37"/>
      <c r="K1254" s="37"/>
      <c r="L1254" s="41"/>
      <c r="M1254" s="7"/>
      <c r="N1254" s="30"/>
      <c r="O1254" s="30"/>
      <c r="P1254" s="30"/>
      <c r="Q1254" s="30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</row>
    <row r="1255" ht="15.75" customHeight="1">
      <c r="A1255" s="42"/>
      <c r="B1255" s="42"/>
      <c r="C1255" s="42"/>
      <c r="D1255" s="42" t="str">
        <f>MID('Sectorizacion Racks'!$B1255,2,3)</f>
        <v/>
      </c>
      <c r="E1255" s="42" t="str">
        <f>+CONCATENATE('Sectorizacion Racks'!$C1255,'Sectorizacion Racks'!$D1255)</f>
        <v/>
      </c>
      <c r="F1255" s="43" t="s">
        <v>10600</v>
      </c>
      <c r="G1255" s="43"/>
      <c r="H1255" s="42" t="str">
        <f>IFERROR(VLOOKUP(G1255,'Consulta Stock'!$E$2:$G$5087,3,0),"")</f>
        <v/>
      </c>
      <c r="I1255" s="42" t="str">
        <f>IFERROR(VLOOKUP('Sectorizacion Racks'!$G1255,'Consulta Stock'!$E$2:$F$5447,2,FALSE),"")</f>
        <v/>
      </c>
      <c r="J1255" s="43"/>
      <c r="K1255" s="37"/>
      <c r="L1255" s="44"/>
      <c r="M1255" s="42"/>
      <c r="N1255" s="30"/>
      <c r="O1255" s="30"/>
      <c r="P1255" s="30"/>
      <c r="Q1255" s="30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</row>
    <row r="1256" ht="15.75" customHeight="1">
      <c r="A1256" s="7"/>
      <c r="B1256" s="7"/>
      <c r="C1256" s="7"/>
      <c r="D1256" s="7" t="str">
        <f>MID('Sectorizacion Racks'!$B1256,2,3)</f>
        <v/>
      </c>
      <c r="E1256" s="7" t="str">
        <f>+CONCATENATE('Sectorizacion Racks'!$C1256,'Sectorizacion Racks'!$D1256)</f>
        <v/>
      </c>
      <c r="F1256" s="37" t="s">
        <v>10600</v>
      </c>
      <c r="G1256" s="37"/>
      <c r="H1256" s="7" t="str">
        <f>IFERROR(VLOOKUP(G1256,'Consulta Stock'!$E$2:$G$5087,3,0),"")</f>
        <v/>
      </c>
      <c r="I1256" s="7" t="str">
        <f>IFERROR(VLOOKUP('Sectorizacion Racks'!$G1256,'Consulta Stock'!$E$2:$F$5447,2,FALSE),"")</f>
        <v/>
      </c>
      <c r="J1256" s="37"/>
      <c r="K1256" s="37"/>
      <c r="L1256" s="41"/>
      <c r="M1256" s="7"/>
      <c r="N1256" s="30"/>
      <c r="O1256" s="30"/>
      <c r="P1256" s="30"/>
      <c r="Q1256" s="30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</row>
    <row r="1257" ht="15.75" customHeight="1">
      <c r="A1257" s="42"/>
      <c r="B1257" s="42"/>
      <c r="C1257" s="42"/>
      <c r="D1257" s="42" t="str">
        <f>MID('Sectorizacion Racks'!$B1257,2,3)</f>
        <v/>
      </c>
      <c r="E1257" s="42" t="str">
        <f>+CONCATENATE('Sectorizacion Racks'!$C1257,'Sectorizacion Racks'!$D1257)</f>
        <v/>
      </c>
      <c r="F1257" s="43" t="s">
        <v>10600</v>
      </c>
      <c r="G1257" s="43"/>
      <c r="H1257" s="42" t="str">
        <f>IFERROR(VLOOKUP(G1257,'Consulta Stock'!$E$2:$G$5087,3,0),"")</f>
        <v/>
      </c>
      <c r="I1257" s="42" t="str">
        <f>IFERROR(VLOOKUP('Sectorizacion Racks'!$G1257,'Consulta Stock'!$E$2:$F$5447,2,FALSE),"")</f>
        <v/>
      </c>
      <c r="J1257" s="43"/>
      <c r="K1257" s="37"/>
      <c r="L1257" s="44"/>
      <c r="M1257" s="42"/>
      <c r="N1257" s="30"/>
      <c r="O1257" s="30"/>
      <c r="P1257" s="30"/>
      <c r="Q1257" s="30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</row>
    <row r="1258" ht="15.75" customHeight="1">
      <c r="A1258" s="7"/>
      <c r="B1258" s="7"/>
      <c r="C1258" s="7"/>
      <c r="D1258" s="7" t="str">
        <f>MID('Sectorizacion Racks'!$B1258,2,3)</f>
        <v/>
      </c>
      <c r="E1258" s="7" t="str">
        <f>+CONCATENATE('Sectorizacion Racks'!$C1258,'Sectorizacion Racks'!$D1258)</f>
        <v/>
      </c>
      <c r="F1258" s="37" t="s">
        <v>10600</v>
      </c>
      <c r="G1258" s="37"/>
      <c r="H1258" s="7" t="str">
        <f>IFERROR(VLOOKUP(G1258,'Consulta Stock'!$E$2:$G$5087,3,0),"")</f>
        <v/>
      </c>
      <c r="I1258" s="7" t="str">
        <f>IFERROR(VLOOKUP('Sectorizacion Racks'!$G1258,'Consulta Stock'!$E$2:$F$5447,2,FALSE),"")</f>
        <v/>
      </c>
      <c r="J1258" s="37"/>
      <c r="K1258" s="37"/>
      <c r="L1258" s="41"/>
      <c r="M1258" s="7"/>
      <c r="N1258" s="30"/>
      <c r="O1258" s="30"/>
      <c r="P1258" s="30"/>
      <c r="Q1258" s="30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</row>
    <row r="1259" ht="15.75" customHeight="1">
      <c r="A1259" s="7"/>
      <c r="B1259" s="7"/>
      <c r="C1259" s="7"/>
      <c r="D1259" s="7" t="str">
        <f>MID('Sectorizacion Racks'!$B1259,2,3)</f>
        <v/>
      </c>
      <c r="E1259" s="7" t="str">
        <f>+CONCATENATE('Sectorizacion Racks'!$C1259,'Sectorizacion Racks'!$D1259)</f>
        <v/>
      </c>
      <c r="F1259" s="43" t="s">
        <v>10613</v>
      </c>
      <c r="G1259" s="43"/>
      <c r="H1259" s="42" t="str">
        <f>IFERROR(VLOOKUP(G1259,'Consulta Stock'!$E$2:$G$5087,3,0),"")</f>
        <v/>
      </c>
      <c r="I1259" s="42" t="str">
        <f>IFERROR(VLOOKUP('Sectorizacion Racks'!$G1259,'Consulta Stock'!$E$2:$F$5447,2,FALSE),"")</f>
        <v/>
      </c>
      <c r="J1259" s="43"/>
      <c r="K1259" s="37"/>
      <c r="L1259" s="44"/>
      <c r="M1259" s="42"/>
      <c r="N1259" s="30"/>
      <c r="O1259" s="30"/>
      <c r="P1259" s="30"/>
      <c r="Q1259" s="30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</row>
    <row r="1260" ht="15.75" customHeight="1">
      <c r="A1260" s="42"/>
      <c r="B1260" s="42"/>
      <c r="C1260" s="42"/>
      <c r="D1260" s="42" t="str">
        <f>MID('Sectorizacion Racks'!$B1260,2,3)</f>
        <v/>
      </c>
      <c r="E1260" s="42" t="str">
        <f>+CONCATENATE('Sectorizacion Racks'!$C1260,'Sectorizacion Racks'!$D1260)</f>
        <v/>
      </c>
      <c r="F1260" s="37" t="s">
        <v>10613</v>
      </c>
      <c r="G1260" s="37"/>
      <c r="H1260" s="7" t="str">
        <f>IFERROR(VLOOKUP(G1260,'Consulta Stock'!$E$2:$G$5087,3,0),"")</f>
        <v/>
      </c>
      <c r="I1260" s="7" t="str">
        <f>IFERROR(VLOOKUP('Sectorizacion Racks'!$G1260,'Consulta Stock'!$E$2:$F$5447,2,FALSE),"")</f>
        <v/>
      </c>
      <c r="J1260" s="37"/>
      <c r="K1260" s="37"/>
      <c r="L1260" s="41"/>
      <c r="M1260" s="7"/>
      <c r="N1260" s="30"/>
      <c r="O1260" s="30"/>
      <c r="P1260" s="30"/>
      <c r="Q1260" s="30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</row>
    <row r="1261" ht="15.75" customHeight="1">
      <c r="A1261" s="7"/>
      <c r="B1261" s="7"/>
      <c r="C1261" s="7"/>
      <c r="D1261" s="7" t="str">
        <f>MID('Sectorizacion Racks'!$B1261,2,3)</f>
        <v/>
      </c>
      <c r="E1261" s="7" t="str">
        <f>+CONCATENATE('Sectorizacion Racks'!$C1261,'Sectorizacion Racks'!$D1261)</f>
        <v/>
      </c>
      <c r="F1261" s="43" t="s">
        <v>10613</v>
      </c>
      <c r="G1261" s="43"/>
      <c r="H1261" s="42" t="str">
        <f>IFERROR(VLOOKUP(G1261,'Consulta Stock'!$E$2:$G$5087,3,0),"")</f>
        <v/>
      </c>
      <c r="I1261" s="42" t="str">
        <f>IFERROR(VLOOKUP('Sectorizacion Racks'!$G1261,'Consulta Stock'!$E$2:$F$5447,2,FALSE),"")</f>
        <v/>
      </c>
      <c r="J1261" s="43"/>
      <c r="K1261" s="37"/>
      <c r="L1261" s="44"/>
      <c r="M1261" s="42"/>
      <c r="N1261" s="30"/>
      <c r="O1261" s="30"/>
      <c r="P1261" s="30"/>
      <c r="Q1261" s="30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</row>
    <row r="1262" ht="15.75" customHeight="1">
      <c r="A1262" s="42"/>
      <c r="B1262" s="42"/>
      <c r="C1262" s="42"/>
      <c r="D1262" s="42" t="str">
        <f>MID('Sectorizacion Racks'!$B1262,2,3)</f>
        <v/>
      </c>
      <c r="E1262" s="42" t="str">
        <f>+CONCATENATE('Sectorizacion Racks'!$C1262,'Sectorizacion Racks'!$D1262)</f>
        <v/>
      </c>
      <c r="F1262" s="37" t="s">
        <v>10613</v>
      </c>
      <c r="G1262" s="37"/>
      <c r="H1262" s="7" t="str">
        <f>IFERROR(VLOOKUP(G1262,'Consulta Stock'!$E$2:$G$5087,3,0),"")</f>
        <v/>
      </c>
      <c r="I1262" s="7" t="str">
        <f>IFERROR(VLOOKUP('Sectorizacion Racks'!$G1262,'Consulta Stock'!$E$2:$F$5447,2,FALSE),"")</f>
        <v/>
      </c>
      <c r="J1262" s="37"/>
      <c r="K1262" s="37"/>
      <c r="L1262" s="41"/>
      <c r="M1262" s="7"/>
      <c r="N1262" s="30"/>
      <c r="O1262" s="30"/>
      <c r="P1262" s="30"/>
      <c r="Q1262" s="30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</row>
    <row r="1263" ht="15.75" customHeight="1">
      <c r="A1263" s="42"/>
      <c r="B1263" s="42"/>
      <c r="C1263" s="42"/>
      <c r="D1263" s="42" t="str">
        <f>MID('Sectorizacion Racks'!$B1263,2,3)</f>
        <v/>
      </c>
      <c r="E1263" s="42" t="str">
        <f>+CONCATENATE('Sectorizacion Racks'!$C1263,'Sectorizacion Racks'!$D1263)</f>
        <v/>
      </c>
      <c r="F1263" s="43" t="s">
        <v>10624</v>
      </c>
      <c r="G1263" s="43"/>
      <c r="H1263" s="42" t="str">
        <f>IFERROR(VLOOKUP(G1263,'Consulta Stock'!$E$2:$G$5087,3,0),"")</f>
        <v/>
      </c>
      <c r="I1263" s="42" t="str">
        <f>IFERROR(VLOOKUP('Sectorizacion Racks'!$G1263,'Consulta Stock'!$E$2:$F$5447,2,FALSE),"")</f>
        <v/>
      </c>
      <c r="J1263" s="43"/>
      <c r="K1263" s="37"/>
      <c r="L1263" s="44"/>
      <c r="M1263" s="42"/>
      <c r="N1263" s="30"/>
      <c r="O1263" s="30"/>
      <c r="P1263" s="30"/>
      <c r="Q1263" s="30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</row>
    <row r="1264" ht="15.75" customHeight="1">
      <c r="A1264" s="7"/>
      <c r="B1264" s="7"/>
      <c r="C1264" s="7"/>
      <c r="D1264" s="7" t="str">
        <f>MID('Sectorizacion Racks'!$B1264,2,3)</f>
        <v/>
      </c>
      <c r="E1264" s="7" t="str">
        <f>+CONCATENATE('Sectorizacion Racks'!$C1264,'Sectorizacion Racks'!$D1264)</f>
        <v/>
      </c>
      <c r="F1264" s="37" t="s">
        <v>10624</v>
      </c>
      <c r="G1264" s="37"/>
      <c r="H1264" s="7" t="str">
        <f>IFERROR(VLOOKUP(G1264,'Consulta Stock'!$E$2:$G$5087,3,0),"")</f>
        <v/>
      </c>
      <c r="I1264" s="7" t="str">
        <f>IFERROR(VLOOKUP('Sectorizacion Racks'!$G1264,'Consulta Stock'!$E$2:$F$5447,2,FALSE),"")</f>
        <v/>
      </c>
      <c r="J1264" s="37"/>
      <c r="K1264" s="37"/>
      <c r="L1264" s="41"/>
      <c r="M1264" s="7"/>
      <c r="N1264" s="30"/>
      <c r="O1264" s="30"/>
      <c r="P1264" s="30"/>
      <c r="Q1264" s="30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</row>
    <row r="1265" ht="15.75" customHeight="1">
      <c r="A1265" s="42"/>
      <c r="B1265" s="42"/>
      <c r="C1265" s="42"/>
      <c r="D1265" s="42" t="str">
        <f>MID('Sectorizacion Racks'!$B1265,2,3)</f>
        <v/>
      </c>
      <c r="E1265" s="42" t="str">
        <f>+CONCATENATE('Sectorizacion Racks'!$C1265,'Sectorizacion Racks'!$D1265)</f>
        <v/>
      </c>
      <c r="F1265" s="43" t="s">
        <v>10624</v>
      </c>
      <c r="G1265" s="43"/>
      <c r="H1265" s="42" t="str">
        <f>IFERROR(VLOOKUP(G1265,'Consulta Stock'!$E$2:$G$5087,3,0),"")</f>
        <v/>
      </c>
      <c r="I1265" s="42" t="str">
        <f>IFERROR(VLOOKUP('Sectorizacion Racks'!$G1265,'Consulta Stock'!$E$2:$F$5447,2,FALSE),"")</f>
        <v/>
      </c>
      <c r="J1265" s="43"/>
      <c r="K1265" s="37"/>
      <c r="L1265" s="44"/>
      <c r="M1265" s="42"/>
      <c r="N1265" s="30"/>
      <c r="O1265" s="30"/>
      <c r="P1265" s="30"/>
      <c r="Q1265" s="30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</row>
    <row r="1266" ht="15.75" customHeight="1">
      <c r="A1266" s="7"/>
      <c r="B1266" s="7"/>
      <c r="C1266" s="7"/>
      <c r="D1266" s="7" t="str">
        <f>MID('Sectorizacion Racks'!$B1266,2,3)</f>
        <v/>
      </c>
      <c r="E1266" s="7" t="str">
        <f>+CONCATENATE('Sectorizacion Racks'!$C1266,'Sectorizacion Racks'!$D1266)</f>
        <v/>
      </c>
      <c r="F1266" s="37" t="s">
        <v>10624</v>
      </c>
      <c r="G1266" s="37"/>
      <c r="H1266" s="7" t="str">
        <f>IFERROR(VLOOKUP(G1266,'Consulta Stock'!$E$2:$G$5087,3,0),"")</f>
        <v/>
      </c>
      <c r="I1266" s="7" t="str">
        <f>IFERROR(VLOOKUP('Sectorizacion Racks'!$G1266,'Consulta Stock'!$E$2:$F$5447,2,FALSE),"")</f>
        <v/>
      </c>
      <c r="J1266" s="37"/>
      <c r="K1266" s="37"/>
      <c r="L1266" s="41"/>
      <c r="M1266" s="7"/>
      <c r="N1266" s="30"/>
      <c r="O1266" s="30"/>
      <c r="P1266" s="30"/>
      <c r="Q1266" s="30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</row>
    <row r="1267" ht="15.75" customHeight="1">
      <c r="A1267" s="7"/>
      <c r="B1267" s="7"/>
      <c r="C1267" s="7"/>
      <c r="D1267" s="7" t="str">
        <f>MID('Sectorizacion Racks'!$B1267,2,3)</f>
        <v/>
      </c>
      <c r="E1267" s="7" t="str">
        <f>+CONCATENATE('Sectorizacion Racks'!$C1267,'Sectorizacion Racks'!$D1267)</f>
        <v/>
      </c>
      <c r="F1267" s="43" t="s">
        <v>10637</v>
      </c>
      <c r="G1267" s="43"/>
      <c r="H1267" s="42" t="str">
        <f>IFERROR(VLOOKUP(G1267,'Consulta Stock'!$E$2:$G$5087,3,0),"")</f>
        <v/>
      </c>
      <c r="I1267" s="42" t="str">
        <f>IFERROR(VLOOKUP('Sectorizacion Racks'!$G1267,'Consulta Stock'!$E$2:$F$5447,2,FALSE),"")</f>
        <v/>
      </c>
      <c r="J1267" s="43"/>
      <c r="K1267" s="37"/>
      <c r="L1267" s="44"/>
      <c r="M1267" s="42"/>
      <c r="N1267" s="30"/>
      <c r="O1267" s="30"/>
      <c r="P1267" s="30"/>
      <c r="Q1267" s="30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</row>
    <row r="1268" ht="15.75" customHeight="1">
      <c r="A1268" s="42"/>
      <c r="B1268" s="42"/>
      <c r="C1268" s="42"/>
      <c r="D1268" s="42" t="str">
        <f>MID('Sectorizacion Racks'!$B1268,2,3)</f>
        <v/>
      </c>
      <c r="E1268" s="42" t="str">
        <f>+CONCATENATE('Sectorizacion Racks'!$C1268,'Sectorizacion Racks'!$D1268)</f>
        <v/>
      </c>
      <c r="F1268" s="37" t="s">
        <v>10637</v>
      </c>
      <c r="G1268" s="37"/>
      <c r="H1268" s="7" t="str">
        <f>IFERROR(VLOOKUP(G1268,'Consulta Stock'!$E$2:$G$5087,3,0),"")</f>
        <v/>
      </c>
      <c r="I1268" s="7" t="str">
        <f>IFERROR(VLOOKUP('Sectorizacion Racks'!$G1268,'Consulta Stock'!$E$2:$F$5447,2,FALSE),"")</f>
        <v/>
      </c>
      <c r="J1268" s="37"/>
      <c r="K1268" s="37"/>
      <c r="L1268" s="41"/>
      <c r="M1268" s="7"/>
      <c r="N1268" s="30"/>
      <c r="O1268" s="30"/>
      <c r="P1268" s="30"/>
      <c r="Q1268" s="30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</row>
    <row r="1269" ht="15.75" customHeight="1">
      <c r="A1269" s="7"/>
      <c r="B1269" s="7"/>
      <c r="C1269" s="7"/>
      <c r="D1269" s="7" t="str">
        <f>MID('Sectorizacion Racks'!$B1269,2,3)</f>
        <v/>
      </c>
      <c r="E1269" s="7" t="str">
        <f>+CONCATENATE('Sectorizacion Racks'!$C1269,'Sectorizacion Racks'!$D1269)</f>
        <v/>
      </c>
      <c r="F1269" s="43" t="s">
        <v>10637</v>
      </c>
      <c r="G1269" s="43"/>
      <c r="H1269" s="42" t="str">
        <f>IFERROR(VLOOKUP(G1269,'Consulta Stock'!$E$2:$G$5087,3,0),"")</f>
        <v/>
      </c>
      <c r="I1269" s="42" t="str">
        <f>IFERROR(VLOOKUP('Sectorizacion Racks'!$G1269,'Consulta Stock'!$E$2:$F$5447,2,FALSE),"")</f>
        <v/>
      </c>
      <c r="J1269" s="43"/>
      <c r="K1269" s="37"/>
      <c r="L1269" s="44"/>
      <c r="M1269" s="42"/>
      <c r="N1269" s="30"/>
      <c r="O1269" s="30"/>
      <c r="P1269" s="30"/>
      <c r="Q1269" s="30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</row>
    <row r="1270" ht="15.75" customHeight="1">
      <c r="A1270" s="42"/>
      <c r="B1270" s="42"/>
      <c r="C1270" s="42"/>
      <c r="D1270" s="42" t="str">
        <f>MID('Sectorizacion Racks'!$B1270,2,3)</f>
        <v/>
      </c>
      <c r="E1270" s="42" t="str">
        <f>+CONCATENATE('Sectorizacion Racks'!$C1270,'Sectorizacion Racks'!$D1270)</f>
        <v/>
      </c>
      <c r="F1270" s="37" t="s">
        <v>10637</v>
      </c>
      <c r="G1270" s="37"/>
      <c r="H1270" s="7" t="str">
        <f>IFERROR(VLOOKUP(G1270,'Consulta Stock'!$E$2:$G$5087,3,0),"")</f>
        <v/>
      </c>
      <c r="I1270" s="7" t="str">
        <f>IFERROR(VLOOKUP('Sectorizacion Racks'!$G1270,'Consulta Stock'!$E$2:$F$5447,2,FALSE),"")</f>
        <v/>
      </c>
      <c r="J1270" s="37"/>
      <c r="K1270" s="37"/>
      <c r="L1270" s="41"/>
      <c r="M1270" s="7"/>
      <c r="N1270" s="30"/>
      <c r="O1270" s="30"/>
      <c r="P1270" s="30"/>
      <c r="Q1270" s="30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</row>
    <row r="1271" ht="15.75" customHeight="1">
      <c r="A1271" s="7"/>
      <c r="B1271" s="7"/>
      <c r="C1271" s="7"/>
      <c r="D1271" s="7" t="str">
        <f>MID('Sectorizacion Racks'!$B1271,2,3)</f>
        <v/>
      </c>
      <c r="E1271" s="7" t="str">
        <f>+CONCATENATE('Sectorizacion Racks'!$C1271,'Sectorizacion Racks'!$D1271)</f>
        <v/>
      </c>
      <c r="F1271" s="140" t="s">
        <v>10571</v>
      </c>
      <c r="G1271" s="141"/>
      <c r="H1271" s="140" t="str">
        <f>IFERROR(VLOOKUP(G1271,'Consulta Stock'!$E$2:$G$5087,3,0),"")</f>
        <v/>
      </c>
      <c r="I1271" s="140" t="str">
        <f>IFERROR(VLOOKUP('Sectorizacion Racks'!$G1271,'Consulta Stock'!$E$2:$F$5447,2,FALSE),"")</f>
        <v/>
      </c>
      <c r="J1271" s="141"/>
      <c r="K1271" s="141"/>
      <c r="L1271" s="142"/>
      <c r="M1271" s="140"/>
      <c r="N1271" s="30"/>
      <c r="O1271" s="30"/>
      <c r="P1271" s="30"/>
      <c r="Q1271" s="30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</row>
    <row r="1272" ht="15.75" customHeight="1">
      <c r="A1272" s="42"/>
      <c r="B1272" s="42"/>
      <c r="C1272" s="42"/>
      <c r="D1272" s="42" t="str">
        <f>MID('Sectorizacion Racks'!$B1272,2,3)</f>
        <v/>
      </c>
      <c r="E1272" s="42" t="str">
        <f>+CONCATENATE('Sectorizacion Racks'!$C1272,'Sectorizacion Racks'!$D1272)</f>
        <v/>
      </c>
      <c r="F1272" s="42" t="s">
        <v>10652</v>
      </c>
      <c r="G1272" s="43"/>
      <c r="H1272" s="42" t="str">
        <f>IFERROR(VLOOKUP(G1272,'Consulta Stock'!$E$2:$G$5087,3,0),"")</f>
        <v/>
      </c>
      <c r="I1272" s="42" t="str">
        <f>IFERROR(VLOOKUP('Sectorizacion Racks'!$G1272,'Consulta Stock'!$E$2:$F$5447,2,FALSE),"")</f>
        <v/>
      </c>
      <c r="J1272" s="43"/>
      <c r="K1272" s="43"/>
      <c r="L1272" s="44"/>
      <c r="M1272" s="42"/>
      <c r="N1272" s="30"/>
      <c r="O1272" s="30"/>
      <c r="P1272" s="30"/>
      <c r="Q1272" s="30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</row>
    <row r="1273" ht="15.75" customHeight="1">
      <c r="A1273" s="7"/>
      <c r="B1273" s="7"/>
      <c r="C1273" s="7"/>
      <c r="D1273" s="7" t="str">
        <f>MID('Sectorizacion Racks'!$B1273,2,3)</f>
        <v/>
      </c>
      <c r="E1273" s="7" t="str">
        <f>+CONCATENATE('Sectorizacion Racks'!$C1273,'Sectorizacion Racks'!$D1273)</f>
        <v/>
      </c>
      <c r="F1273" s="7" t="s">
        <v>10652</v>
      </c>
      <c r="G1273" s="37"/>
      <c r="H1273" s="7" t="str">
        <f>IFERROR(VLOOKUP(G1273,'Consulta Stock'!$E$2:$G$5087,3,0),"")</f>
        <v/>
      </c>
      <c r="I1273" s="7" t="str">
        <f>IFERROR(VLOOKUP('Sectorizacion Racks'!$G1273,'Consulta Stock'!$E$2:$F$5447,2,FALSE),"")</f>
        <v/>
      </c>
      <c r="J1273" s="37"/>
      <c r="K1273" s="37"/>
      <c r="L1273" s="41"/>
      <c r="M1273" s="7"/>
      <c r="N1273" s="30"/>
      <c r="O1273" s="30"/>
      <c r="P1273" s="30"/>
      <c r="Q1273" s="30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</row>
    <row r="1274" ht="15.75" customHeight="1">
      <c r="A1274" s="42"/>
      <c r="B1274" s="42"/>
      <c r="C1274" s="42"/>
      <c r="D1274" s="42" t="str">
        <f>MID('Sectorizacion Racks'!$B1274,2,3)</f>
        <v/>
      </c>
      <c r="E1274" s="42" t="str">
        <f>+CONCATENATE('Sectorizacion Racks'!$C1274,'Sectorizacion Racks'!$D1274)</f>
        <v/>
      </c>
      <c r="F1274" s="42" t="s">
        <v>10652</v>
      </c>
      <c r="G1274" s="43"/>
      <c r="H1274" s="42" t="str">
        <f>IFERROR(VLOOKUP(G1274,'Consulta Stock'!$E$2:$G$5087,3,0),"")</f>
        <v/>
      </c>
      <c r="I1274" s="42" t="str">
        <f>IFERROR(VLOOKUP('Sectorizacion Racks'!$G1274,'Consulta Stock'!$E$2:$F$5447,2,FALSE),"")</f>
        <v/>
      </c>
      <c r="J1274" s="43"/>
      <c r="K1274" s="43"/>
      <c r="L1274" s="44"/>
      <c r="M1274" s="42"/>
      <c r="N1274" s="30"/>
      <c r="O1274" s="30"/>
      <c r="P1274" s="30"/>
      <c r="Q1274" s="30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</row>
    <row r="1275" ht="15.75" customHeight="1">
      <c r="A1275" s="7"/>
      <c r="B1275" s="7"/>
      <c r="C1275" s="7"/>
      <c r="D1275" s="7" t="str">
        <f>MID('Sectorizacion Racks'!$B1275,2,3)</f>
        <v/>
      </c>
      <c r="E1275" s="7" t="str">
        <f>+CONCATENATE('Sectorizacion Racks'!$C1275,'Sectorizacion Racks'!$D1275)</f>
        <v/>
      </c>
      <c r="F1275" s="7" t="s">
        <v>10652</v>
      </c>
      <c r="G1275" s="37"/>
      <c r="H1275" s="7" t="str">
        <f>IFERROR(VLOOKUP(G1275,'Consulta Stock'!$E$2:$G$5087,3,0),"")</f>
        <v/>
      </c>
      <c r="I1275" s="7" t="str">
        <f>IFERROR(VLOOKUP('Sectorizacion Racks'!$G1275,'Consulta Stock'!$E$2:$F$5447,2,FALSE),"")</f>
        <v/>
      </c>
      <c r="J1275" s="37"/>
      <c r="K1275" s="37"/>
      <c r="L1275" s="41"/>
      <c r="M1275" s="7"/>
      <c r="N1275" s="30"/>
      <c r="O1275" s="30"/>
      <c r="P1275" s="30"/>
      <c r="Q1275" s="30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</row>
    <row r="1276" ht="15.75" customHeight="1">
      <c r="A1276" s="42"/>
      <c r="B1276" s="42"/>
      <c r="C1276" s="42"/>
      <c r="D1276" s="42" t="str">
        <f>MID('Sectorizacion Racks'!$B1276,2,3)</f>
        <v/>
      </c>
      <c r="E1276" s="42" t="str">
        <f>+CONCATENATE('Sectorizacion Racks'!$C1276,'Sectorizacion Racks'!$D1276)</f>
        <v/>
      </c>
      <c r="F1276" s="42" t="s">
        <v>10652</v>
      </c>
      <c r="G1276" s="43"/>
      <c r="H1276" s="42" t="str">
        <f>IFERROR(VLOOKUP(G1276,'Consulta Stock'!$E$2:$G$5087,3,0),"")</f>
        <v/>
      </c>
      <c r="I1276" s="42" t="str">
        <f>IFERROR(VLOOKUP('Sectorizacion Racks'!$G1276,'Consulta Stock'!$E$2:$F$5447,2,FALSE),"")</f>
        <v/>
      </c>
      <c r="J1276" s="43"/>
      <c r="K1276" s="43"/>
      <c r="L1276" s="44"/>
      <c r="M1276" s="42"/>
      <c r="N1276" s="30"/>
      <c r="O1276" s="30"/>
      <c r="P1276" s="30"/>
      <c r="Q1276" s="30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</row>
    <row r="1277" ht="15.75" customHeight="1">
      <c r="A1277" s="7"/>
      <c r="B1277" s="7"/>
      <c r="C1277" s="7"/>
      <c r="D1277" s="7" t="str">
        <f>MID('Sectorizacion Racks'!$B1277,2,3)</f>
        <v/>
      </c>
      <c r="E1277" s="7" t="str">
        <f>+CONCATENATE('Sectorizacion Racks'!$C1277,'Sectorizacion Racks'!$D1277)</f>
        <v/>
      </c>
      <c r="F1277" s="7" t="s">
        <v>10652</v>
      </c>
      <c r="G1277" s="37"/>
      <c r="H1277" s="7" t="str">
        <f>IFERROR(VLOOKUP(G1277,'Consulta Stock'!$E$2:$G$5087,3,0),"")</f>
        <v/>
      </c>
      <c r="I1277" s="7" t="str">
        <f>IFERROR(VLOOKUP('Sectorizacion Racks'!$G1277,'Consulta Stock'!$E$2:$F$5447,2,FALSE),"")</f>
        <v/>
      </c>
      <c r="J1277" s="37"/>
      <c r="K1277" s="37"/>
      <c r="L1277" s="41"/>
      <c r="M1277" s="7"/>
      <c r="N1277" s="30"/>
      <c r="O1277" s="30"/>
      <c r="P1277" s="30"/>
      <c r="Q1277" s="30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</row>
    <row r="1278" ht="15.75" customHeight="1">
      <c r="A1278" s="42"/>
      <c r="B1278" s="42"/>
      <c r="C1278" s="42"/>
      <c r="D1278" s="42" t="str">
        <f>MID('Sectorizacion Racks'!$B1278,2,3)</f>
        <v/>
      </c>
      <c r="E1278" s="42" t="str">
        <f>+CONCATENATE('Sectorizacion Racks'!$C1278,'Sectorizacion Racks'!$D1278)</f>
        <v/>
      </c>
      <c r="F1278" s="42" t="s">
        <v>10652</v>
      </c>
      <c r="G1278" s="43"/>
      <c r="H1278" s="42" t="str">
        <f>IFERROR(VLOOKUP(G1278,'Consulta Stock'!$E$2:$G$5087,3,0),"")</f>
        <v/>
      </c>
      <c r="I1278" s="42" t="str">
        <f>IFERROR(VLOOKUP('Sectorizacion Racks'!$G1278,'Consulta Stock'!$E$2:$F$5447,2,FALSE),"")</f>
        <v/>
      </c>
      <c r="J1278" s="43"/>
      <c r="K1278" s="43"/>
      <c r="L1278" s="44"/>
      <c r="M1278" s="42"/>
      <c r="N1278" s="30"/>
      <c r="O1278" s="30"/>
      <c r="P1278" s="30"/>
      <c r="Q1278" s="30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</row>
    <row r="1279" ht="15.75" customHeight="1">
      <c r="A1279" s="7"/>
      <c r="B1279" s="7"/>
      <c r="C1279" s="7"/>
      <c r="D1279" s="7" t="str">
        <f>MID('Sectorizacion Racks'!$B1279,2,3)</f>
        <v/>
      </c>
      <c r="E1279" s="7" t="str">
        <f>+CONCATENATE('Sectorizacion Racks'!$C1279,'Sectorizacion Racks'!$D1279)</f>
        <v/>
      </c>
      <c r="F1279" s="7" t="s">
        <v>10652</v>
      </c>
      <c r="G1279" s="37"/>
      <c r="H1279" s="7" t="str">
        <f>IFERROR(VLOOKUP(G1279,'Consulta Stock'!$E$2:$G$5087,3,0),"")</f>
        <v/>
      </c>
      <c r="I1279" s="7" t="str">
        <f>IFERROR(VLOOKUP('Sectorizacion Racks'!$G1279,'Consulta Stock'!$E$2:$F$5447,2,FALSE),"")</f>
        <v/>
      </c>
      <c r="J1279" s="37"/>
      <c r="K1279" s="37"/>
      <c r="L1279" s="41"/>
      <c r="M1279" s="7"/>
      <c r="N1279" s="30"/>
      <c r="O1279" s="30"/>
      <c r="P1279" s="30"/>
      <c r="Q1279" s="30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</row>
    <row r="1280" ht="15.75" customHeight="1">
      <c r="A1280" s="42"/>
      <c r="B1280" s="42"/>
      <c r="C1280" s="42"/>
      <c r="D1280" s="42" t="str">
        <f>MID('Sectorizacion Racks'!$B1280,2,3)</f>
        <v/>
      </c>
      <c r="E1280" s="42" t="str">
        <f>+CONCATENATE('Sectorizacion Racks'!$C1280,'Sectorizacion Racks'!$D1280)</f>
        <v/>
      </c>
      <c r="F1280" s="42" t="s">
        <v>10652</v>
      </c>
      <c r="G1280" s="43"/>
      <c r="H1280" s="42" t="str">
        <f>IFERROR(VLOOKUP(G1280,'Consulta Stock'!$E$2:$G$5087,3,0),"")</f>
        <v/>
      </c>
      <c r="I1280" s="42" t="str">
        <f>IFERROR(VLOOKUP('Sectorizacion Racks'!$G1280,'Consulta Stock'!$E$2:$F$5447,2,FALSE),"")</f>
        <v/>
      </c>
      <c r="J1280" s="43"/>
      <c r="K1280" s="43"/>
      <c r="L1280" s="44"/>
      <c r="M1280" s="42"/>
      <c r="N1280" s="30"/>
      <c r="O1280" s="30"/>
      <c r="P1280" s="30"/>
      <c r="Q1280" s="30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</row>
    <row r="1281" ht="15.75" customHeight="1">
      <c r="A1281" s="7"/>
      <c r="B1281" s="7"/>
      <c r="C1281" s="7"/>
      <c r="D1281" s="7" t="str">
        <f>MID('Sectorizacion Racks'!$B1281,2,3)</f>
        <v/>
      </c>
      <c r="E1281" s="7" t="str">
        <f>+CONCATENATE('Sectorizacion Racks'!$C1281,'Sectorizacion Racks'!$D1281)</f>
        <v/>
      </c>
      <c r="F1281" s="7" t="s">
        <v>10652</v>
      </c>
      <c r="G1281" s="37"/>
      <c r="H1281" s="7" t="str">
        <f>IFERROR(VLOOKUP(G1281,'Consulta Stock'!$E$2:$G$5087,3,0),"")</f>
        <v/>
      </c>
      <c r="I1281" s="7" t="str">
        <f>IFERROR(VLOOKUP('Sectorizacion Racks'!$G1281,'Consulta Stock'!$E$2:$F$5447,2,FALSE),"")</f>
        <v/>
      </c>
      <c r="J1281" s="37"/>
      <c r="K1281" s="37"/>
      <c r="L1281" s="41"/>
      <c r="M1281" s="7"/>
      <c r="N1281" s="30"/>
      <c r="O1281" s="30"/>
      <c r="P1281" s="30"/>
      <c r="Q1281" s="30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</row>
    <row r="1282" ht="15.75" customHeight="1">
      <c r="A1282" s="42"/>
      <c r="B1282" s="42"/>
      <c r="C1282" s="42"/>
      <c r="D1282" s="42" t="str">
        <f>MID('Sectorizacion Racks'!$B1282,2,3)</f>
        <v/>
      </c>
      <c r="E1282" s="42" t="str">
        <f>+CONCATENATE('Sectorizacion Racks'!$C1282,'Sectorizacion Racks'!$D1282)</f>
        <v/>
      </c>
      <c r="F1282" s="42" t="s">
        <v>10652</v>
      </c>
      <c r="G1282" s="43"/>
      <c r="H1282" s="42" t="str">
        <f>IFERROR(VLOOKUP(G1282,'Consulta Stock'!$E$2:$G$5087,3,0),"")</f>
        <v/>
      </c>
      <c r="I1282" s="42" t="str">
        <f>IFERROR(VLOOKUP('Sectorizacion Racks'!$G1282,'Consulta Stock'!$E$2:$F$5447,2,FALSE),"")</f>
        <v/>
      </c>
      <c r="J1282" s="43"/>
      <c r="K1282" s="43"/>
      <c r="L1282" s="44"/>
      <c r="M1282" s="42"/>
      <c r="N1282" s="30"/>
      <c r="O1282" s="30"/>
      <c r="P1282" s="30"/>
      <c r="Q1282" s="30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</row>
    <row r="1283" ht="15.75" customHeight="1">
      <c r="A1283" s="7"/>
      <c r="B1283" s="7"/>
      <c r="C1283" s="7"/>
      <c r="D1283" s="7" t="str">
        <f>MID('Sectorizacion Racks'!$B1283,2,3)</f>
        <v/>
      </c>
      <c r="E1283" s="7" t="str">
        <f>+CONCATENATE('Sectorizacion Racks'!$C1283,'Sectorizacion Racks'!$D1283)</f>
        <v/>
      </c>
      <c r="F1283" s="7" t="s">
        <v>10652</v>
      </c>
      <c r="G1283" s="37"/>
      <c r="H1283" s="7" t="str">
        <f>IFERROR(VLOOKUP(G1283,'Consulta Stock'!$E$2:$G$5087,3,0),"")</f>
        <v/>
      </c>
      <c r="I1283" s="7" t="str">
        <f>IFERROR(VLOOKUP('Sectorizacion Racks'!$G1283,'Consulta Stock'!$E$2:$F$5447,2,FALSE),"")</f>
        <v/>
      </c>
      <c r="J1283" s="37"/>
      <c r="K1283" s="37"/>
      <c r="L1283" s="41"/>
      <c r="M1283" s="7"/>
      <c r="N1283" s="30"/>
      <c r="O1283" s="30"/>
      <c r="P1283" s="30"/>
      <c r="Q1283" s="30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</row>
    <row r="1284" ht="15.75" customHeight="1">
      <c r="A1284" s="42"/>
      <c r="B1284" s="42"/>
      <c r="C1284" s="42"/>
      <c r="D1284" s="42" t="str">
        <f>MID('Sectorizacion Racks'!$B1284,2,3)</f>
        <v/>
      </c>
      <c r="E1284" s="42" t="str">
        <f>+CONCATENATE('Sectorizacion Racks'!$C1284,'Sectorizacion Racks'!$D1284)</f>
        <v/>
      </c>
      <c r="F1284" s="42" t="s">
        <v>10652</v>
      </c>
      <c r="G1284" s="43"/>
      <c r="H1284" s="42" t="str">
        <f>IFERROR(VLOOKUP(G1284,'Consulta Stock'!$E$2:$G$5087,3,0),"")</f>
        <v/>
      </c>
      <c r="I1284" s="42" t="str">
        <f>IFERROR(VLOOKUP('Sectorizacion Racks'!$G1284,'Consulta Stock'!$E$2:$F$5447,2,FALSE),"")</f>
        <v/>
      </c>
      <c r="J1284" s="43"/>
      <c r="K1284" s="43"/>
      <c r="L1284" s="44"/>
      <c r="M1284" s="42"/>
      <c r="N1284" s="30"/>
      <c r="O1284" s="30"/>
      <c r="P1284" s="30"/>
      <c r="Q1284" s="30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</row>
    <row r="1285" ht="15.75" customHeight="1">
      <c r="A1285" s="7"/>
      <c r="B1285" s="7"/>
      <c r="C1285" s="7"/>
      <c r="D1285" s="7" t="str">
        <f>MID('Sectorizacion Racks'!$B1285,2,3)</f>
        <v/>
      </c>
      <c r="E1285" s="7" t="str">
        <f>+CONCATENATE('Sectorizacion Racks'!$C1285,'Sectorizacion Racks'!$D1285)</f>
        <v/>
      </c>
      <c r="F1285" s="7" t="s">
        <v>10652</v>
      </c>
      <c r="G1285" s="37"/>
      <c r="H1285" s="7" t="str">
        <f>IFERROR(VLOOKUP(G1285,'Consulta Stock'!$E$2:$G$5087,3,0),"")</f>
        <v/>
      </c>
      <c r="I1285" s="7" t="str">
        <f>IFERROR(VLOOKUP('Sectorizacion Racks'!$G1285,'Consulta Stock'!$E$2:$F$5447,2,FALSE),"")</f>
        <v/>
      </c>
      <c r="J1285" s="37"/>
      <c r="K1285" s="37"/>
      <c r="L1285" s="41"/>
      <c r="M1285" s="7"/>
      <c r="N1285" s="30"/>
      <c r="O1285" s="30"/>
      <c r="P1285" s="30"/>
      <c r="Q1285" s="30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</row>
    <row r="1286" ht="15.75" customHeight="1">
      <c r="A1286" s="42"/>
      <c r="B1286" s="42"/>
      <c r="C1286" s="42"/>
      <c r="D1286" s="42" t="str">
        <f>MID('Sectorizacion Racks'!$B1286,2,3)</f>
        <v/>
      </c>
      <c r="E1286" s="42" t="str">
        <f>+CONCATENATE('Sectorizacion Racks'!$C1286,'Sectorizacion Racks'!$D1286)</f>
        <v/>
      </c>
      <c r="F1286" s="42" t="s">
        <v>10652</v>
      </c>
      <c r="G1286" s="43"/>
      <c r="H1286" s="42" t="str">
        <f>IFERROR(VLOOKUP(G1286,'Consulta Stock'!$E$2:$G$5087,3,0),"")</f>
        <v/>
      </c>
      <c r="I1286" s="42" t="str">
        <f>IFERROR(VLOOKUP('Sectorizacion Racks'!$G1286,'Consulta Stock'!$E$2:$F$5447,2,FALSE),"")</f>
        <v/>
      </c>
      <c r="J1286" s="43"/>
      <c r="K1286" s="43"/>
      <c r="L1286" s="44"/>
      <c r="M1286" s="42"/>
      <c r="N1286" s="30"/>
      <c r="O1286" s="30"/>
      <c r="P1286" s="30"/>
      <c r="Q1286" s="30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</row>
    <row r="1287" ht="15.75" customHeight="1">
      <c r="A1287" s="7"/>
      <c r="B1287" s="7"/>
      <c r="C1287" s="7"/>
      <c r="D1287" s="7" t="str">
        <f>MID('Sectorizacion Racks'!$B1287,2,3)</f>
        <v/>
      </c>
      <c r="E1287" s="7" t="str">
        <f>+CONCATENATE('Sectorizacion Racks'!$C1287,'Sectorizacion Racks'!$D1287)</f>
        <v/>
      </c>
      <c r="F1287" s="7" t="s">
        <v>10652</v>
      </c>
      <c r="G1287" s="37"/>
      <c r="H1287" s="7" t="str">
        <f>IFERROR(VLOOKUP(G1287,'Consulta Stock'!$E$2:$G$5087,3,0),"")</f>
        <v/>
      </c>
      <c r="I1287" s="7" t="str">
        <f>IFERROR(VLOOKUP('Sectorizacion Racks'!$G1287,'Consulta Stock'!$E$2:$F$5447,2,FALSE),"")</f>
        <v/>
      </c>
      <c r="J1287" s="37"/>
      <c r="K1287" s="37"/>
      <c r="L1287" s="41"/>
      <c r="M1287" s="7"/>
      <c r="N1287" s="30"/>
      <c r="O1287" s="30"/>
      <c r="P1287" s="30"/>
      <c r="Q1287" s="30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</row>
    <row r="1288" ht="15.75" customHeight="1">
      <c r="A1288" s="42"/>
      <c r="B1288" s="42"/>
      <c r="C1288" s="42"/>
      <c r="D1288" s="42" t="str">
        <f>MID('Sectorizacion Racks'!$B1288,2,3)</f>
        <v/>
      </c>
      <c r="E1288" s="42" t="str">
        <f>+CONCATENATE('Sectorizacion Racks'!$C1288,'Sectorizacion Racks'!$D1288)</f>
        <v/>
      </c>
      <c r="F1288" s="42" t="s">
        <v>10652</v>
      </c>
      <c r="G1288" s="43"/>
      <c r="H1288" s="42" t="str">
        <f>IFERROR(VLOOKUP(G1288,'Consulta Stock'!$E$2:$G$5087,3,0),"")</f>
        <v/>
      </c>
      <c r="I1288" s="42" t="str">
        <f>IFERROR(VLOOKUP('Sectorizacion Racks'!$G1288,'Consulta Stock'!$E$2:$F$5447,2,FALSE),"")</f>
        <v/>
      </c>
      <c r="J1288" s="43"/>
      <c r="K1288" s="43"/>
      <c r="L1288" s="44"/>
      <c r="M1288" s="42"/>
      <c r="N1288" s="30"/>
      <c r="O1288" s="30"/>
      <c r="P1288" s="30"/>
      <c r="Q1288" s="30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</row>
    <row r="1289" ht="15.75" customHeight="1">
      <c r="A1289" s="7"/>
      <c r="B1289" s="7"/>
      <c r="C1289" s="7"/>
      <c r="D1289" s="7" t="str">
        <f>MID('Sectorizacion Racks'!$B1289,2,3)</f>
        <v/>
      </c>
      <c r="E1289" s="7" t="str">
        <f>+CONCATENATE('Sectorizacion Racks'!$C1289,'Sectorizacion Racks'!$D1289)</f>
        <v/>
      </c>
      <c r="F1289" s="7" t="s">
        <v>10652</v>
      </c>
      <c r="G1289" s="37"/>
      <c r="H1289" s="7" t="str">
        <f>IFERROR(VLOOKUP(G1289,'Consulta Stock'!$E$2:$G$5087,3,0),"")</f>
        <v/>
      </c>
      <c r="I1289" s="7" t="str">
        <f>IFERROR(VLOOKUP('Sectorizacion Racks'!$G1289,'Consulta Stock'!$E$2:$F$5447,2,FALSE),"")</f>
        <v/>
      </c>
      <c r="J1289" s="37"/>
      <c r="K1289" s="37"/>
      <c r="L1289" s="41"/>
      <c r="M1289" s="7"/>
      <c r="N1289" s="30"/>
      <c r="O1289" s="30"/>
      <c r="P1289" s="30"/>
      <c r="Q1289" s="30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</row>
    <row r="1290" ht="15.75" customHeight="1">
      <c r="A1290" s="42"/>
      <c r="B1290" s="42"/>
      <c r="C1290" s="42"/>
      <c r="D1290" s="42" t="str">
        <f>MID('Sectorizacion Racks'!$B1290,2,3)</f>
        <v/>
      </c>
      <c r="E1290" s="42" t="str">
        <f>+CONCATENATE('Sectorizacion Racks'!$C1290,'Sectorizacion Racks'!$D1290)</f>
        <v/>
      </c>
      <c r="F1290" s="42" t="s">
        <v>10652</v>
      </c>
      <c r="G1290" s="43"/>
      <c r="H1290" s="42" t="str">
        <f>IFERROR(VLOOKUP(G1290,'Consulta Stock'!$E$2:$G$5087,3,0),"")</f>
        <v/>
      </c>
      <c r="I1290" s="42" t="str">
        <f>IFERROR(VLOOKUP('Sectorizacion Racks'!$G1290,'Consulta Stock'!$E$2:$F$5447,2,FALSE),"")</f>
        <v/>
      </c>
      <c r="J1290" s="43"/>
      <c r="K1290" s="43"/>
      <c r="L1290" s="44"/>
      <c r="M1290" s="42"/>
      <c r="N1290" s="30"/>
      <c r="O1290" s="30"/>
      <c r="P1290" s="30"/>
      <c r="Q1290" s="30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</row>
    <row r="1291" ht="15.75" customHeight="1">
      <c r="A1291" s="7"/>
      <c r="B1291" s="7"/>
      <c r="C1291" s="7"/>
      <c r="D1291" s="7" t="str">
        <f>MID('Sectorizacion Racks'!$B1291,2,3)</f>
        <v/>
      </c>
      <c r="E1291" s="7" t="str">
        <f>+CONCATENATE('Sectorizacion Racks'!$C1291,'Sectorizacion Racks'!$D1291)</f>
        <v/>
      </c>
      <c r="F1291" s="7" t="s">
        <v>10652</v>
      </c>
      <c r="G1291" s="37"/>
      <c r="H1291" s="7" t="str">
        <f>IFERROR(VLOOKUP(G1291,'Consulta Stock'!$E$2:$G$5087,3,0),"")</f>
        <v/>
      </c>
      <c r="I1291" s="7" t="str">
        <f>IFERROR(VLOOKUP('Sectorizacion Racks'!$G1291,'Consulta Stock'!$E$2:$F$5447,2,FALSE),"")</f>
        <v/>
      </c>
      <c r="J1291" s="37"/>
      <c r="K1291" s="37"/>
      <c r="L1291" s="41"/>
      <c r="M1291" s="7"/>
      <c r="N1291" s="30"/>
      <c r="O1291" s="30"/>
      <c r="P1291" s="30"/>
      <c r="Q1291" s="30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</row>
    <row r="1292" ht="15.75" customHeight="1">
      <c r="A1292" s="42"/>
      <c r="B1292" s="42"/>
      <c r="C1292" s="42"/>
      <c r="D1292" s="42" t="str">
        <f>MID('Sectorizacion Racks'!$B1292,2,3)</f>
        <v/>
      </c>
      <c r="E1292" s="42" t="str">
        <f>+CONCATENATE('Sectorizacion Racks'!$C1292,'Sectorizacion Racks'!$D1292)</f>
        <v/>
      </c>
      <c r="F1292" s="42" t="s">
        <v>10652</v>
      </c>
      <c r="G1292" s="43"/>
      <c r="H1292" s="42" t="str">
        <f>IFERROR(VLOOKUP(G1292,'Consulta Stock'!$E$2:$G$5087,3,0),"")</f>
        <v/>
      </c>
      <c r="I1292" s="42" t="str">
        <f>IFERROR(VLOOKUP('Sectorizacion Racks'!$G1292,'Consulta Stock'!$E$2:$F$5447,2,FALSE),"")</f>
        <v/>
      </c>
      <c r="J1292" s="43"/>
      <c r="K1292" s="43"/>
      <c r="L1292" s="44"/>
      <c r="M1292" s="42"/>
      <c r="N1292" s="30"/>
      <c r="O1292" s="30"/>
      <c r="P1292" s="30"/>
      <c r="Q1292" s="30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</row>
    <row r="1293" ht="15.75" customHeight="1">
      <c r="A1293" s="7"/>
      <c r="B1293" s="7"/>
      <c r="C1293" s="7"/>
      <c r="D1293" s="7" t="str">
        <f>MID('Sectorizacion Racks'!$B1293,2,3)</f>
        <v/>
      </c>
      <c r="E1293" s="7" t="str">
        <f>+CONCATENATE('Sectorizacion Racks'!$C1293,'Sectorizacion Racks'!$D1293)</f>
        <v/>
      </c>
      <c r="F1293" s="7" t="s">
        <v>10652</v>
      </c>
      <c r="G1293" s="37"/>
      <c r="H1293" s="7" t="str">
        <f>IFERROR(VLOOKUP(G1293,'Consulta Stock'!$E$2:$G$5087,3,0),"")</f>
        <v/>
      </c>
      <c r="I1293" s="7" t="str">
        <f>IFERROR(VLOOKUP('Sectorizacion Racks'!$G1293,'Consulta Stock'!$E$2:$F$5447,2,FALSE),"")</f>
        <v/>
      </c>
      <c r="J1293" s="37"/>
      <c r="K1293" s="37"/>
      <c r="L1293" s="41"/>
      <c r="M1293" s="7"/>
      <c r="N1293" s="30"/>
      <c r="O1293" s="30"/>
      <c r="P1293" s="30"/>
      <c r="Q1293" s="30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</row>
    <row r="1294" ht="15.75" customHeight="1">
      <c r="A1294" s="42"/>
      <c r="B1294" s="42"/>
      <c r="C1294" s="42"/>
      <c r="D1294" s="42" t="str">
        <f>MID('Sectorizacion Racks'!$B1294,2,3)</f>
        <v/>
      </c>
      <c r="E1294" s="42" t="str">
        <f>+CONCATENATE('Sectorizacion Racks'!$C1294,'Sectorizacion Racks'!$D1294)</f>
        <v/>
      </c>
      <c r="F1294" s="42" t="s">
        <v>10652</v>
      </c>
      <c r="G1294" s="43"/>
      <c r="H1294" s="42" t="str">
        <f>IFERROR(VLOOKUP(G1294,'Consulta Stock'!$E$2:$G$5087,3,0),"")</f>
        <v/>
      </c>
      <c r="I1294" s="42" t="str">
        <f>IFERROR(VLOOKUP('Sectorizacion Racks'!$G1294,'Consulta Stock'!$E$2:$F$5447,2,FALSE),"")</f>
        <v/>
      </c>
      <c r="J1294" s="43"/>
      <c r="K1294" s="43"/>
      <c r="L1294" s="44"/>
      <c r="M1294" s="42"/>
      <c r="N1294" s="30"/>
      <c r="O1294" s="30"/>
      <c r="P1294" s="30"/>
      <c r="Q1294" s="30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</row>
    <row r="1295" ht="15.75" customHeight="1">
      <c r="A1295" s="7"/>
      <c r="B1295" s="7"/>
      <c r="C1295" s="7"/>
      <c r="D1295" s="7" t="str">
        <f>MID('Sectorizacion Racks'!$B1295,2,3)</f>
        <v/>
      </c>
      <c r="E1295" s="7" t="str">
        <f>+CONCATENATE('Sectorizacion Racks'!$C1295,'Sectorizacion Racks'!$D1295)</f>
        <v/>
      </c>
      <c r="F1295" s="7" t="s">
        <v>10652</v>
      </c>
      <c r="G1295" s="37"/>
      <c r="H1295" s="7" t="str">
        <f>IFERROR(VLOOKUP(G1295,'Consulta Stock'!$E$2:$G$5087,3,0),"")</f>
        <v/>
      </c>
      <c r="I1295" s="7" t="str">
        <f>IFERROR(VLOOKUP('Sectorizacion Racks'!$G1295,'Consulta Stock'!$E$2:$F$5447,2,FALSE),"")</f>
        <v/>
      </c>
      <c r="J1295" s="37"/>
      <c r="K1295" s="37"/>
      <c r="L1295" s="41"/>
      <c r="M1295" s="7"/>
      <c r="N1295" s="30"/>
      <c r="O1295" s="30"/>
      <c r="P1295" s="30"/>
      <c r="Q1295" s="30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</row>
    <row r="1296" ht="15.75" customHeight="1">
      <c r="A1296" s="42"/>
      <c r="B1296" s="42"/>
      <c r="C1296" s="42"/>
      <c r="D1296" s="42" t="str">
        <f>MID('Sectorizacion Racks'!$B1296,2,3)</f>
        <v/>
      </c>
      <c r="E1296" s="42" t="str">
        <f>+CONCATENATE('Sectorizacion Racks'!$C1296,'Sectorizacion Racks'!$D1296)</f>
        <v/>
      </c>
      <c r="F1296" s="42" t="s">
        <v>10652</v>
      </c>
      <c r="G1296" s="43"/>
      <c r="H1296" s="42" t="str">
        <f>IFERROR(VLOOKUP(G1296,'Consulta Stock'!$E$2:$G$5087,3,0),"")</f>
        <v/>
      </c>
      <c r="I1296" s="42" t="str">
        <f>IFERROR(VLOOKUP('Sectorizacion Racks'!$G1296,'Consulta Stock'!$E$2:$F$5447,2,FALSE),"")</f>
        <v/>
      </c>
      <c r="J1296" s="43"/>
      <c r="K1296" s="43"/>
      <c r="L1296" s="44"/>
      <c r="M1296" s="42"/>
      <c r="N1296" s="30"/>
      <c r="O1296" s="30"/>
      <c r="P1296" s="30"/>
      <c r="Q1296" s="30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</row>
    <row r="1297" ht="15.75" customHeight="1">
      <c r="A1297" s="7"/>
      <c r="B1297" s="7"/>
      <c r="C1297" s="7"/>
      <c r="D1297" s="7" t="str">
        <f>MID('Sectorizacion Racks'!$B1297,2,3)</f>
        <v/>
      </c>
      <c r="E1297" s="7" t="str">
        <f>+CONCATENATE('Sectorizacion Racks'!$C1297,'Sectorizacion Racks'!$D1297)</f>
        <v/>
      </c>
      <c r="F1297" s="7" t="s">
        <v>10652</v>
      </c>
      <c r="G1297" s="37"/>
      <c r="H1297" s="7" t="str">
        <f>IFERROR(VLOOKUP(G1297,'Consulta Stock'!$E$2:$G$5087,3,0),"")</f>
        <v/>
      </c>
      <c r="I1297" s="7" t="str">
        <f>IFERROR(VLOOKUP('Sectorizacion Racks'!$G1297,'Consulta Stock'!$E$2:$F$5447,2,FALSE),"")</f>
        <v/>
      </c>
      <c r="J1297" s="37"/>
      <c r="K1297" s="37"/>
      <c r="L1297" s="41"/>
      <c r="M1297" s="7"/>
      <c r="N1297" s="30"/>
      <c r="O1297" s="30"/>
      <c r="P1297" s="30"/>
      <c r="Q1297" s="30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</row>
    <row r="1298" ht="15.75" customHeight="1">
      <c r="A1298" s="42"/>
      <c r="B1298" s="42"/>
      <c r="C1298" s="42"/>
      <c r="D1298" s="42" t="str">
        <f>MID('Sectorizacion Racks'!$B1298,2,3)</f>
        <v/>
      </c>
      <c r="E1298" s="42" t="str">
        <f>+CONCATENATE('Sectorizacion Racks'!$C1298,'Sectorizacion Racks'!$D1298)</f>
        <v/>
      </c>
      <c r="F1298" s="42" t="s">
        <v>10652</v>
      </c>
      <c r="G1298" s="43"/>
      <c r="H1298" s="42" t="str">
        <f>IFERROR(VLOOKUP(G1298,'Consulta Stock'!$E$2:$G$5087,3,0),"")</f>
        <v/>
      </c>
      <c r="I1298" s="42" t="str">
        <f>IFERROR(VLOOKUP('Sectorizacion Racks'!$G1298,'Consulta Stock'!$E$2:$F$5447,2,FALSE),"")</f>
        <v/>
      </c>
      <c r="J1298" s="43"/>
      <c r="K1298" s="43"/>
      <c r="L1298" s="44"/>
      <c r="M1298" s="42"/>
      <c r="N1298" s="30"/>
      <c r="O1298" s="30"/>
      <c r="P1298" s="30"/>
      <c r="Q1298" s="30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</row>
    <row r="1299" ht="15.75" customHeight="1">
      <c r="A1299" s="7"/>
      <c r="B1299" s="7"/>
      <c r="C1299" s="7"/>
      <c r="D1299" s="7" t="str">
        <f>MID('Sectorizacion Racks'!$B1299,2,3)</f>
        <v/>
      </c>
      <c r="E1299" s="7" t="str">
        <f>+CONCATENATE('Sectorizacion Racks'!$C1299,'Sectorizacion Racks'!$D1299)</f>
        <v/>
      </c>
      <c r="F1299" s="7" t="s">
        <v>10652</v>
      </c>
      <c r="G1299" s="37"/>
      <c r="H1299" s="7" t="str">
        <f>IFERROR(VLOOKUP(G1299,'Consulta Stock'!$E$2:$G$5087,3,0),"")</f>
        <v/>
      </c>
      <c r="I1299" s="7" t="str">
        <f>IFERROR(VLOOKUP('Sectorizacion Racks'!$G1299,'Consulta Stock'!$E$2:$F$5447,2,FALSE),"")</f>
        <v/>
      </c>
      <c r="J1299" s="112"/>
      <c r="K1299" s="112"/>
      <c r="L1299" s="41"/>
      <c r="M1299" s="7"/>
      <c r="N1299" s="30"/>
      <c r="O1299" s="30"/>
      <c r="P1299" s="30"/>
      <c r="Q1299" s="30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</row>
    <row r="1300" ht="15.75" customHeight="1">
      <c r="A1300" s="42"/>
      <c r="B1300" s="42"/>
      <c r="C1300" s="42"/>
      <c r="D1300" s="42" t="str">
        <f>MID('Sectorizacion Racks'!$B1300,2,3)</f>
        <v/>
      </c>
      <c r="E1300" s="42" t="str">
        <f>+CONCATENATE('Sectorizacion Racks'!$C1300,'Sectorizacion Racks'!$D1300)</f>
        <v/>
      </c>
      <c r="F1300" s="42" t="s">
        <v>10652</v>
      </c>
      <c r="G1300" s="43"/>
      <c r="H1300" s="42" t="str">
        <f>IFERROR(VLOOKUP(G1300,'Consulta Stock'!$E$2:$G$5087,3,0),"")</f>
        <v/>
      </c>
      <c r="I1300" s="42" t="str">
        <f>IFERROR(VLOOKUP('Sectorizacion Racks'!$G1300,'Consulta Stock'!$E$2:$F$5447,2,FALSE),"")</f>
        <v/>
      </c>
      <c r="J1300" s="43"/>
      <c r="K1300" s="43"/>
      <c r="L1300" s="44"/>
      <c r="M1300" s="42"/>
      <c r="N1300" s="30"/>
      <c r="O1300" s="30"/>
      <c r="P1300" s="30"/>
      <c r="Q1300" s="30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</row>
    <row r="1301" ht="15.75" customHeight="1">
      <c r="A1301" s="7"/>
      <c r="B1301" s="7"/>
      <c r="C1301" s="7"/>
      <c r="D1301" s="7" t="str">
        <f>MID('Sectorizacion Racks'!$B1301,2,3)</f>
        <v/>
      </c>
      <c r="E1301" s="7" t="str">
        <f>+CONCATENATE('Sectorizacion Racks'!$C1301,'Sectorizacion Racks'!$D1301)</f>
        <v/>
      </c>
      <c r="F1301" s="7" t="s">
        <v>10652</v>
      </c>
      <c r="G1301" s="37"/>
      <c r="H1301" s="7" t="str">
        <f>IFERROR(VLOOKUP(G1301,'Consulta Stock'!$E$2:$G$5087,3,0),"")</f>
        <v/>
      </c>
      <c r="I1301" s="7" t="str">
        <f>IFERROR(VLOOKUP('Sectorizacion Racks'!$G1301,'Consulta Stock'!$E$2:$F$5447,2,FALSE),"")</f>
        <v/>
      </c>
      <c r="J1301" s="112"/>
      <c r="K1301" s="112"/>
      <c r="L1301" s="41"/>
      <c r="M1301" s="7"/>
      <c r="N1301" s="30"/>
      <c r="O1301" s="30"/>
      <c r="P1301" s="30"/>
      <c r="Q1301" s="30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</row>
    <row r="1302" ht="15.75" customHeight="1">
      <c r="A1302" s="42"/>
      <c r="B1302" s="42"/>
      <c r="C1302" s="42"/>
      <c r="D1302" s="42" t="str">
        <f>MID('Sectorizacion Racks'!$B1302,2,3)</f>
        <v/>
      </c>
      <c r="E1302" s="42" t="str">
        <f>+CONCATENATE('Sectorizacion Racks'!$C1302,'Sectorizacion Racks'!$D1302)</f>
        <v/>
      </c>
      <c r="F1302" s="42" t="s">
        <v>10652</v>
      </c>
      <c r="G1302" s="43"/>
      <c r="H1302" s="42" t="str">
        <f>IFERROR(VLOOKUP(G1302,'Consulta Stock'!$E$2:$G$5087,3,0),"")</f>
        <v/>
      </c>
      <c r="I1302" s="42" t="str">
        <f>IFERROR(VLOOKUP('Sectorizacion Racks'!$G1302,'Consulta Stock'!$E$2:$F$5447,2,FALSE),"")</f>
        <v/>
      </c>
      <c r="J1302" s="43"/>
      <c r="K1302" s="43"/>
      <c r="L1302" s="44"/>
      <c r="M1302" s="42"/>
      <c r="N1302" s="30"/>
      <c r="O1302" s="30"/>
      <c r="P1302" s="30"/>
      <c r="Q1302" s="30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</row>
    <row r="1303" ht="15.75" customHeight="1">
      <c r="A1303" s="7"/>
      <c r="B1303" s="7"/>
      <c r="C1303" s="7"/>
      <c r="D1303" s="7" t="str">
        <f>MID('Sectorizacion Racks'!$B1303,2,3)</f>
        <v/>
      </c>
      <c r="E1303" s="7" t="str">
        <f>+CONCATENATE('Sectorizacion Racks'!$C1303,'Sectorizacion Racks'!$D1303)</f>
        <v/>
      </c>
      <c r="F1303" s="7" t="s">
        <v>10652</v>
      </c>
      <c r="G1303" s="37"/>
      <c r="H1303" s="7" t="str">
        <f>IFERROR(VLOOKUP(G1303,'Consulta Stock'!$E$2:$G$5087,3,0),"")</f>
        <v/>
      </c>
      <c r="I1303" s="7" t="str">
        <f>IFERROR(VLOOKUP('Sectorizacion Racks'!$G1303,'Consulta Stock'!$E$2:$F$5447,2,FALSE),"")</f>
        <v/>
      </c>
      <c r="J1303" s="37"/>
      <c r="K1303" s="37"/>
      <c r="L1303" s="41"/>
      <c r="M1303" s="7"/>
      <c r="N1303" s="30"/>
      <c r="O1303" s="30"/>
      <c r="P1303" s="30"/>
      <c r="Q1303" s="30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</row>
    <row r="1304" ht="15.75" customHeight="1">
      <c r="A1304" s="42"/>
      <c r="B1304" s="42"/>
      <c r="C1304" s="42"/>
      <c r="D1304" s="42" t="str">
        <f>MID('Sectorizacion Racks'!$B1304,2,3)</f>
        <v/>
      </c>
      <c r="E1304" s="42" t="str">
        <f>+CONCATENATE('Sectorizacion Racks'!$C1304,'Sectorizacion Racks'!$D1304)</f>
        <v/>
      </c>
      <c r="F1304" s="42" t="s">
        <v>10652</v>
      </c>
      <c r="G1304" s="43"/>
      <c r="H1304" s="42" t="str">
        <f>IFERROR(VLOOKUP(G1304,'Consulta Stock'!$E$2:$G$5087,3,0),"")</f>
        <v/>
      </c>
      <c r="I1304" s="42" t="str">
        <f>IFERROR(VLOOKUP('Sectorizacion Racks'!$G1304,'Consulta Stock'!$E$2:$F$5447,2,FALSE),"")</f>
        <v/>
      </c>
      <c r="J1304" s="43"/>
      <c r="K1304" s="43"/>
      <c r="L1304" s="44"/>
      <c r="M1304" s="42"/>
      <c r="N1304" s="30"/>
      <c r="O1304" s="30"/>
      <c r="P1304" s="30"/>
      <c r="Q1304" s="30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</row>
    <row r="1305" ht="15.75" customHeight="1">
      <c r="A1305" s="7"/>
      <c r="B1305" s="7"/>
      <c r="C1305" s="7"/>
      <c r="D1305" s="7" t="str">
        <f>MID('Sectorizacion Racks'!$B1305,2,3)</f>
        <v/>
      </c>
      <c r="E1305" s="7" t="str">
        <f>+CONCATENATE('Sectorizacion Racks'!$C1305,'Sectorizacion Racks'!$D1305)</f>
        <v/>
      </c>
      <c r="F1305" s="7" t="s">
        <v>10652</v>
      </c>
      <c r="G1305" s="37"/>
      <c r="H1305" s="7" t="str">
        <f>IFERROR(VLOOKUP(G1305,'Consulta Stock'!$E$2:$G$5087,3,0),"")</f>
        <v/>
      </c>
      <c r="I1305" s="7" t="str">
        <f>IFERROR(VLOOKUP('Sectorizacion Racks'!$G1305,'Consulta Stock'!$E$2:$F$5447,2,FALSE),"")</f>
        <v/>
      </c>
      <c r="J1305" s="37"/>
      <c r="K1305" s="37"/>
      <c r="L1305" s="41"/>
      <c r="M1305" s="7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</row>
    <row r="1306" ht="15.75" customHeight="1">
      <c r="A1306" s="42"/>
      <c r="B1306" s="42"/>
      <c r="C1306" s="42"/>
      <c r="D1306" s="42" t="str">
        <f>MID('Sectorizacion Racks'!$B1306,2,3)</f>
        <v/>
      </c>
      <c r="E1306" s="42" t="str">
        <f>+CONCATENATE('Sectorizacion Racks'!$C1306,'Sectorizacion Racks'!$D1306)</f>
        <v/>
      </c>
      <c r="F1306" s="42" t="s">
        <v>10652</v>
      </c>
      <c r="G1306" s="43"/>
      <c r="H1306" s="42" t="str">
        <f>IFERROR(VLOOKUP(G1306,'Consulta Stock'!$E$2:$G$5087,3,0),"")</f>
        <v/>
      </c>
      <c r="I1306" s="42" t="str">
        <f>IFERROR(VLOOKUP('Sectorizacion Racks'!$G1306,'Consulta Stock'!$E$2:$F$5447,2,FALSE),"")</f>
        <v/>
      </c>
      <c r="J1306" s="43"/>
      <c r="K1306" s="43"/>
      <c r="L1306" s="44"/>
      <c r="M1306" s="42"/>
      <c r="N1306" s="30"/>
      <c r="O1306" s="30"/>
      <c r="P1306" s="30"/>
      <c r="Q1306" s="30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  <c r="AB1306" s="30"/>
    </row>
    <row r="1307" ht="15.75" customHeight="1">
      <c r="A1307" s="7"/>
      <c r="B1307" s="7"/>
      <c r="C1307" s="7"/>
      <c r="D1307" s="7" t="str">
        <f>MID('Sectorizacion Racks'!$B1307,2,3)</f>
        <v/>
      </c>
      <c r="E1307" s="7" t="str">
        <f>+CONCATENATE('Sectorizacion Racks'!$C1307,'Sectorizacion Racks'!$D1307)</f>
        <v/>
      </c>
      <c r="F1307" s="7" t="s">
        <v>10652</v>
      </c>
      <c r="G1307" s="37"/>
      <c r="H1307" s="7" t="str">
        <f>IFERROR(VLOOKUP(G1307,'Consulta Stock'!$E$2:$G$5087,3,0),"")</f>
        <v/>
      </c>
      <c r="I1307" s="7" t="str">
        <f>IFERROR(VLOOKUP('Sectorizacion Racks'!$G1307,'Consulta Stock'!$E$2:$F$5447,2,FALSE),"")</f>
        <v/>
      </c>
      <c r="J1307" s="37"/>
      <c r="K1307" s="37"/>
      <c r="L1307" s="41"/>
      <c r="M1307" s="7"/>
      <c r="N1307" s="30"/>
      <c r="O1307" s="30"/>
      <c r="P1307" s="30"/>
      <c r="Q1307" s="30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  <c r="AB1307" s="30"/>
    </row>
    <row r="1308" ht="15.75" customHeight="1">
      <c r="A1308" s="42"/>
      <c r="B1308" s="42"/>
      <c r="C1308" s="42"/>
      <c r="D1308" s="42" t="str">
        <f>MID('Sectorizacion Racks'!$B1308,2,3)</f>
        <v/>
      </c>
      <c r="E1308" s="42" t="str">
        <f>+CONCATENATE('Sectorizacion Racks'!$C1308,'Sectorizacion Racks'!$D1308)</f>
        <v/>
      </c>
      <c r="F1308" s="42" t="s">
        <v>10652</v>
      </c>
      <c r="G1308" s="43"/>
      <c r="H1308" s="42" t="str">
        <f>IFERROR(VLOOKUP(G1308,'Consulta Stock'!$E$2:$G$5087,3,0),"")</f>
        <v/>
      </c>
      <c r="I1308" s="42" t="str">
        <f>IFERROR(VLOOKUP('Sectorizacion Racks'!$G1308,'Consulta Stock'!$E$2:$F$5447,2,FALSE),"")</f>
        <v/>
      </c>
      <c r="J1308" s="43"/>
      <c r="K1308" s="43"/>
      <c r="L1308" s="44"/>
      <c r="M1308" s="42"/>
      <c r="N1308" s="30"/>
      <c r="O1308" s="30"/>
      <c r="P1308" s="30"/>
      <c r="Q1308" s="30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  <c r="AB1308" s="30"/>
    </row>
    <row r="1309" ht="15.75" customHeight="1">
      <c r="A1309" s="7"/>
      <c r="B1309" s="7"/>
      <c r="C1309" s="7"/>
      <c r="D1309" s="7" t="str">
        <f>MID('Sectorizacion Racks'!$B1309,2,3)</f>
        <v/>
      </c>
      <c r="E1309" s="7" t="str">
        <f>+CONCATENATE('Sectorizacion Racks'!$C1309,'Sectorizacion Racks'!$D1309)</f>
        <v/>
      </c>
      <c r="F1309" s="7" t="s">
        <v>10652</v>
      </c>
      <c r="G1309" s="37"/>
      <c r="H1309" s="7" t="str">
        <f>IFERROR(VLOOKUP(G1309,'Consulta Stock'!$E$2:$G$5087,3,0),"")</f>
        <v/>
      </c>
      <c r="I1309" s="7" t="str">
        <f>IFERROR(VLOOKUP('Sectorizacion Racks'!$G1309,'Consulta Stock'!$E$2:$F$5447,2,FALSE),"")</f>
        <v/>
      </c>
      <c r="J1309" s="37"/>
      <c r="K1309" s="37"/>
      <c r="L1309" s="41"/>
      <c r="M1309" s="7"/>
      <c r="N1309" s="30"/>
      <c r="O1309" s="30"/>
      <c r="P1309" s="30"/>
      <c r="Q1309" s="30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  <c r="AB1309" s="30"/>
    </row>
    <row r="1310" ht="15.75" customHeight="1">
      <c r="A1310" s="42"/>
      <c r="B1310" s="42"/>
      <c r="C1310" s="42"/>
      <c r="D1310" s="42" t="str">
        <f>MID('Sectorizacion Racks'!$B1310,2,3)</f>
        <v/>
      </c>
      <c r="E1310" s="42" t="str">
        <f>+CONCATENATE('Sectorizacion Racks'!$C1310,'Sectorizacion Racks'!$D1310)</f>
        <v/>
      </c>
      <c r="F1310" s="42" t="s">
        <v>10652</v>
      </c>
      <c r="G1310" s="43"/>
      <c r="H1310" s="42" t="str">
        <f>IFERROR(VLOOKUP(G1310,'Consulta Stock'!$E$2:$G$5087,3,0),"")</f>
        <v/>
      </c>
      <c r="I1310" s="42" t="str">
        <f>IFERROR(VLOOKUP('Sectorizacion Racks'!$G1310,'Consulta Stock'!$E$2:$F$5447,2,FALSE),"")</f>
        <v/>
      </c>
      <c r="J1310" s="43"/>
      <c r="K1310" s="43"/>
      <c r="L1310" s="44"/>
      <c r="M1310" s="42"/>
      <c r="N1310" s="30"/>
      <c r="O1310" s="30"/>
      <c r="P1310" s="30"/>
      <c r="Q1310" s="30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  <c r="AB1310" s="30"/>
    </row>
    <row r="1311" ht="15.75" customHeight="1">
      <c r="A1311" s="7"/>
      <c r="B1311" s="7"/>
      <c r="C1311" s="7"/>
      <c r="D1311" s="7" t="str">
        <f>MID('Sectorizacion Racks'!$B1311,2,3)</f>
        <v/>
      </c>
      <c r="E1311" s="7" t="str">
        <f>+CONCATENATE('Sectorizacion Racks'!$C1311,'Sectorizacion Racks'!$D1311)</f>
        <v/>
      </c>
      <c r="F1311" s="7" t="s">
        <v>10652</v>
      </c>
      <c r="G1311" s="37"/>
      <c r="H1311" s="7" t="str">
        <f>IFERROR(VLOOKUP(G1311,'Consulta Stock'!$E$2:$G$5087,3,0),"")</f>
        <v/>
      </c>
      <c r="I1311" s="7" t="str">
        <f>IFERROR(VLOOKUP('Sectorizacion Racks'!$G1311,'Consulta Stock'!$E$2:$F$5447,2,FALSE),"")</f>
        <v/>
      </c>
      <c r="J1311" s="37"/>
      <c r="K1311" s="37"/>
      <c r="L1311" s="41"/>
      <c r="M1311" s="7"/>
      <c r="N1311" s="30"/>
      <c r="O1311" s="30"/>
      <c r="P1311" s="30"/>
      <c r="Q1311" s="30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  <c r="AB1311" s="30"/>
    </row>
    <row r="1312" ht="15.75" customHeight="1">
      <c r="A1312" s="42"/>
      <c r="B1312" s="42"/>
      <c r="C1312" s="42"/>
      <c r="D1312" s="42" t="str">
        <f>MID('Sectorizacion Racks'!$B1312,2,3)</f>
        <v/>
      </c>
      <c r="E1312" s="42" t="str">
        <f>+CONCATENATE('Sectorizacion Racks'!$C1312,'Sectorizacion Racks'!$D1312)</f>
        <v/>
      </c>
      <c r="F1312" s="42" t="s">
        <v>10652</v>
      </c>
      <c r="G1312" s="43"/>
      <c r="H1312" s="42" t="str">
        <f>IFERROR(VLOOKUP(G1312,'Consulta Stock'!$E$2:$G$5087,3,0),"")</f>
        <v/>
      </c>
      <c r="I1312" s="42" t="str">
        <f>IFERROR(VLOOKUP('Sectorizacion Racks'!$G1312,'Consulta Stock'!$E$2:$F$5447,2,FALSE),"")</f>
        <v/>
      </c>
      <c r="J1312" s="43"/>
      <c r="K1312" s="43"/>
      <c r="L1312" s="44"/>
      <c r="M1312" s="42"/>
      <c r="N1312" s="30"/>
      <c r="O1312" s="30"/>
      <c r="P1312" s="30"/>
      <c r="Q1312" s="30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  <c r="AB1312" s="30"/>
    </row>
    <row r="1313" ht="15.75" customHeight="1">
      <c r="A1313" s="7"/>
      <c r="B1313" s="7"/>
      <c r="C1313" s="7"/>
      <c r="D1313" s="7" t="str">
        <f>MID('Sectorizacion Racks'!$B1313,2,3)</f>
        <v/>
      </c>
      <c r="E1313" s="7" t="str">
        <f>+CONCATENATE('Sectorizacion Racks'!$C1313,'Sectorizacion Racks'!$D1313)</f>
        <v/>
      </c>
      <c r="F1313" s="7" t="s">
        <v>10652</v>
      </c>
      <c r="G1313" s="112"/>
      <c r="H1313" s="7" t="str">
        <f>IFERROR(VLOOKUP(G1313,'Consulta Stock'!$E$2:$G$5087,3,0),"")</f>
        <v/>
      </c>
      <c r="I1313" s="7" t="str">
        <f>IFERROR(VLOOKUP('Sectorizacion Racks'!$G1313,'Consulta Stock'!$E$2:$F$5447,2,FALSE),"")</f>
        <v/>
      </c>
      <c r="J1313" s="112"/>
      <c r="K1313" s="112"/>
      <c r="L1313" s="41"/>
      <c r="M1313" s="7"/>
      <c r="N1313" s="30"/>
      <c r="O1313" s="30"/>
      <c r="P1313" s="30"/>
      <c r="Q1313" s="30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  <c r="AB1313" s="30"/>
    </row>
    <row r="1314" ht="15.75" customHeight="1">
      <c r="A1314" s="42"/>
      <c r="B1314" s="42"/>
      <c r="C1314" s="42"/>
      <c r="D1314" s="42" t="str">
        <f>MID('Sectorizacion Racks'!$B1314,2,3)</f>
        <v/>
      </c>
      <c r="E1314" s="42" t="str">
        <f>+CONCATENATE('Sectorizacion Racks'!$C1314,'Sectorizacion Racks'!$D1314)</f>
        <v/>
      </c>
      <c r="F1314" s="42" t="s">
        <v>10652</v>
      </c>
      <c r="G1314" s="113"/>
      <c r="H1314" s="42" t="str">
        <f>IFERROR(VLOOKUP(G1314,'Consulta Stock'!$E$2:$G$5087,3,0),"")</f>
        <v/>
      </c>
      <c r="I1314" s="42" t="str">
        <f>IFERROR(VLOOKUP('Sectorizacion Racks'!$G1314,'Consulta Stock'!$E$2:$F$5447,2,FALSE),"")</f>
        <v/>
      </c>
      <c r="J1314" s="113"/>
      <c r="K1314" s="113"/>
      <c r="L1314" s="44"/>
      <c r="M1314" s="42"/>
      <c r="N1314" s="30"/>
      <c r="O1314" s="30"/>
      <c r="P1314" s="30"/>
      <c r="Q1314" s="30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  <c r="AB1314" s="30"/>
    </row>
    <row r="1315" ht="15.75" customHeight="1">
      <c r="A1315" s="7"/>
      <c r="B1315" s="7"/>
      <c r="C1315" s="7"/>
      <c r="D1315" s="7" t="str">
        <f>MID('Sectorizacion Racks'!$B1315,2,3)</f>
        <v/>
      </c>
      <c r="E1315" s="7" t="str">
        <f>+CONCATENATE('Sectorizacion Racks'!$C1315,'Sectorizacion Racks'!$D1315)</f>
        <v/>
      </c>
      <c r="F1315" s="7" t="s">
        <v>10652</v>
      </c>
      <c r="G1315" s="37"/>
      <c r="H1315" s="7" t="str">
        <f>IFERROR(VLOOKUP(G1315,'Consulta Stock'!$E$2:$G$5087,3,0),"")</f>
        <v/>
      </c>
      <c r="I1315" s="7" t="str">
        <f>IFERROR(VLOOKUP('Sectorizacion Racks'!$G1315,'Consulta Stock'!$E$2:$F$5447,2,FALSE),"")</f>
        <v/>
      </c>
      <c r="J1315" s="37"/>
      <c r="K1315" s="37"/>
      <c r="L1315" s="41"/>
      <c r="M1315" s="7"/>
      <c r="N1315" s="30"/>
      <c r="O1315" s="30"/>
      <c r="P1315" s="30"/>
      <c r="Q1315" s="30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  <c r="AB1315" s="30"/>
    </row>
    <row r="1316" ht="15.75" customHeight="1">
      <c r="A1316" s="42"/>
      <c r="B1316" s="42"/>
      <c r="C1316" s="42"/>
      <c r="D1316" s="42" t="str">
        <f>MID('Sectorizacion Racks'!$B1316,2,3)</f>
        <v/>
      </c>
      <c r="E1316" s="42" t="str">
        <f>+CONCATENATE('Sectorizacion Racks'!$C1316,'Sectorizacion Racks'!$D1316)</f>
        <v/>
      </c>
      <c r="F1316" s="42" t="s">
        <v>10652</v>
      </c>
      <c r="G1316" s="43"/>
      <c r="H1316" s="42" t="str">
        <f>IFERROR(VLOOKUP(G1316,'Consulta Stock'!$E$2:$G$5087,3,0),"")</f>
        <v/>
      </c>
      <c r="I1316" s="42" t="str">
        <f>IFERROR(VLOOKUP('Sectorizacion Racks'!$G1316,'Consulta Stock'!$E$2:$F$5447,2,FALSE),"")</f>
        <v/>
      </c>
      <c r="J1316" s="43"/>
      <c r="K1316" s="43"/>
      <c r="L1316" s="44"/>
      <c r="M1316" s="42"/>
      <c r="N1316" s="30"/>
      <c r="O1316" s="30"/>
      <c r="P1316" s="30"/>
      <c r="Q1316" s="30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  <c r="AB1316" s="30"/>
    </row>
    <row r="1317" ht="15.75" customHeight="1">
      <c r="A1317" s="7"/>
      <c r="B1317" s="7"/>
      <c r="C1317" s="7"/>
      <c r="D1317" s="7" t="str">
        <f>MID('Sectorizacion Racks'!$B1317,2,3)</f>
        <v/>
      </c>
      <c r="E1317" s="7" t="str">
        <f>+CONCATENATE('Sectorizacion Racks'!$C1317,'Sectorizacion Racks'!$D1317)</f>
        <v/>
      </c>
      <c r="F1317" s="7" t="s">
        <v>10652</v>
      </c>
      <c r="G1317" s="37"/>
      <c r="H1317" s="7" t="str">
        <f>IFERROR(VLOOKUP(G1317,'Consulta Stock'!$E$2:$G$5087,3,0),"")</f>
        <v/>
      </c>
      <c r="I1317" s="7" t="str">
        <f>IFERROR(VLOOKUP('Sectorizacion Racks'!$G1317,'Consulta Stock'!$E$2:$F$5447,2,FALSE),"")</f>
        <v/>
      </c>
      <c r="J1317" s="37"/>
      <c r="K1317" s="112"/>
      <c r="L1317" s="41"/>
      <c r="M1317" s="7"/>
      <c r="N1317" s="30"/>
      <c r="O1317" s="30"/>
      <c r="P1317" s="30"/>
      <c r="Q1317" s="30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  <c r="AB1317" s="30"/>
    </row>
    <row r="1318" ht="15.75" customHeight="1">
      <c r="A1318" s="42"/>
      <c r="B1318" s="42"/>
      <c r="C1318" s="42"/>
      <c r="D1318" s="42"/>
      <c r="E1318" s="42"/>
      <c r="F1318" s="42" t="s">
        <v>10652</v>
      </c>
      <c r="G1318" s="43"/>
      <c r="H1318" s="42" t="str">
        <f>IFERROR(VLOOKUP(G1318,'Consulta Stock'!$E$2:$G$5087,3,0),"")</f>
        <v/>
      </c>
      <c r="I1318" s="42" t="str">
        <f>IFERROR(VLOOKUP('Sectorizacion Racks'!$G1318,'Consulta Stock'!$E$2:$F$5447,2,FALSE),"")</f>
        <v/>
      </c>
      <c r="J1318" s="43"/>
      <c r="K1318" s="113"/>
      <c r="L1318" s="44"/>
      <c r="M1318" s="42"/>
      <c r="N1318" s="30"/>
      <c r="O1318" s="30"/>
      <c r="P1318" s="30"/>
      <c r="Q1318" s="30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  <c r="AB1318" s="30"/>
    </row>
    <row r="1319" ht="15.75" customHeight="1">
      <c r="A1319" s="7"/>
      <c r="B1319" s="7"/>
      <c r="C1319" s="7"/>
      <c r="D1319" s="7"/>
      <c r="E1319" s="7"/>
      <c r="F1319" s="7" t="s">
        <v>10652</v>
      </c>
      <c r="G1319" s="37"/>
      <c r="H1319" s="7" t="str">
        <f>IFERROR(VLOOKUP(G1319,'Consulta Stock'!$E$2:$G$5087,3,0),"")</f>
        <v/>
      </c>
      <c r="I1319" s="7" t="str">
        <f>IFERROR(VLOOKUP('Sectorizacion Racks'!$G1319,'Consulta Stock'!$E$2:$F$5447,2,FALSE),"")</f>
        <v/>
      </c>
      <c r="J1319" s="37"/>
      <c r="K1319" s="112"/>
      <c r="L1319" s="41"/>
      <c r="M1319" s="7"/>
      <c r="N1319" s="30"/>
      <c r="O1319" s="30"/>
      <c r="P1319" s="30"/>
      <c r="Q1319" s="30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  <c r="AB1319" s="30"/>
    </row>
    <row r="1320" ht="15.75" customHeight="1">
      <c r="A1320" s="42"/>
      <c r="B1320" s="42"/>
      <c r="C1320" s="42"/>
      <c r="D1320" s="42" t="str">
        <f>MID('Sectorizacion Racks'!$B1320,2,3)</f>
        <v/>
      </c>
      <c r="E1320" s="42" t="str">
        <f>+CONCATENATE('Sectorizacion Racks'!$C1320,'Sectorizacion Racks'!$D1320)</f>
        <v/>
      </c>
      <c r="F1320" s="42" t="s">
        <v>10652</v>
      </c>
      <c r="G1320" s="43"/>
      <c r="H1320" s="42" t="str">
        <f>IFERROR(VLOOKUP(G1320,'Consulta Stock'!$E$2:$G$5087,3,0),"")</f>
        <v/>
      </c>
      <c r="I1320" s="42" t="str">
        <f>IFERROR(VLOOKUP('Sectorizacion Racks'!$G1320,'Consulta Stock'!$E$2:$F$5447,2,FALSE),"")</f>
        <v/>
      </c>
      <c r="J1320" s="43"/>
      <c r="K1320" s="113"/>
      <c r="L1320" s="44"/>
      <c r="M1320" s="42"/>
      <c r="N1320" s="30"/>
      <c r="O1320" s="30"/>
      <c r="P1320" s="30"/>
      <c r="Q1320" s="30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  <c r="AB1320" s="30"/>
    </row>
    <row r="1321" ht="15.75" customHeight="1">
      <c r="A1321" s="7"/>
      <c r="B1321" s="7"/>
      <c r="C1321" s="7"/>
      <c r="D1321" s="7" t="str">
        <f>MID('Sectorizacion Racks'!$B1321,2,3)</f>
        <v/>
      </c>
      <c r="E1321" s="7" t="str">
        <f>+CONCATENATE('Sectorizacion Racks'!$C1321,'Sectorizacion Racks'!$D1321)</f>
        <v/>
      </c>
      <c r="F1321" s="7" t="s">
        <v>10652</v>
      </c>
      <c r="G1321" s="37"/>
      <c r="H1321" s="7" t="str">
        <f>IFERROR(VLOOKUP(G1321,'Consulta Stock'!$E$2:$G$5087,3,0),"")</f>
        <v/>
      </c>
      <c r="I1321" s="7" t="str">
        <f>IFERROR(VLOOKUP('Sectorizacion Racks'!$G1321,'Consulta Stock'!$E$2:$F$5447,2,FALSE),"")</f>
        <v/>
      </c>
      <c r="J1321" s="37"/>
      <c r="K1321" s="112"/>
      <c r="L1321" s="41"/>
      <c r="M1321" s="7"/>
      <c r="N1321" s="30"/>
      <c r="O1321" s="30"/>
      <c r="P1321" s="30"/>
      <c r="Q1321" s="30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  <c r="AB1321" s="30"/>
    </row>
    <row r="1322" ht="15.75" customHeight="1">
      <c r="A1322" s="42"/>
      <c r="B1322" s="42"/>
      <c r="C1322" s="42"/>
      <c r="D1322" s="42" t="str">
        <f>MID('Sectorizacion Racks'!$B1322,2,3)</f>
        <v/>
      </c>
      <c r="E1322" s="42" t="str">
        <f>+CONCATENATE('Sectorizacion Racks'!$C1322,'Sectorizacion Racks'!$D1322)</f>
        <v/>
      </c>
      <c r="F1322" s="42" t="s">
        <v>10652</v>
      </c>
      <c r="G1322" s="43"/>
      <c r="H1322" s="42" t="str">
        <f>IFERROR(VLOOKUP(G1322,'Consulta Stock'!$E$2:$G$5087,3,0),"")</f>
        <v/>
      </c>
      <c r="I1322" s="42" t="str">
        <f>IFERROR(VLOOKUP('Sectorizacion Racks'!$G1322,'Consulta Stock'!$E$2:$F$5447,2,FALSE),"")</f>
        <v/>
      </c>
      <c r="J1322" s="43"/>
      <c r="K1322" s="113"/>
      <c r="L1322" s="44"/>
      <c r="M1322" s="42"/>
      <c r="N1322" s="30"/>
      <c r="O1322" s="30"/>
      <c r="P1322" s="30"/>
      <c r="Q1322" s="30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  <c r="AB1322" s="30"/>
    </row>
    <row r="1323" ht="15.75" customHeight="1">
      <c r="A1323" s="7"/>
      <c r="B1323" s="7"/>
      <c r="C1323" s="7"/>
      <c r="D1323" s="7" t="str">
        <f>MID('Sectorizacion Racks'!$B1323,2,3)</f>
        <v/>
      </c>
      <c r="E1323" s="7" t="str">
        <f>+CONCATENATE('Sectorizacion Racks'!$C1323,'Sectorizacion Racks'!$D1323)</f>
        <v/>
      </c>
      <c r="F1323" s="7" t="s">
        <v>10652</v>
      </c>
      <c r="G1323" s="37"/>
      <c r="H1323" s="7" t="str">
        <f>IFERROR(VLOOKUP(G1323,'Consulta Stock'!$E$2:$G$5087,3,0),"")</f>
        <v/>
      </c>
      <c r="I1323" s="7" t="str">
        <f>IFERROR(VLOOKUP('Sectorizacion Racks'!$G1323,'Consulta Stock'!$E$2:$F$5447,2,FALSE),"")</f>
        <v/>
      </c>
      <c r="J1323" s="37"/>
      <c r="K1323" s="112"/>
      <c r="L1323" s="41"/>
      <c r="M1323" s="7"/>
      <c r="N1323" s="30"/>
      <c r="O1323" s="30"/>
      <c r="P1323" s="30"/>
      <c r="Q1323" s="30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  <c r="AB1323" s="30"/>
    </row>
    <row r="1324" ht="15.75" customHeight="1">
      <c r="A1324" s="42"/>
      <c r="B1324" s="42"/>
      <c r="C1324" s="42"/>
      <c r="D1324" s="42" t="str">
        <f>MID('Sectorizacion Racks'!$B1324,2,3)</f>
        <v/>
      </c>
      <c r="E1324" s="42" t="str">
        <f>+CONCATENATE('Sectorizacion Racks'!$C1324,'Sectorizacion Racks'!$D1324)</f>
        <v/>
      </c>
      <c r="F1324" s="42" t="s">
        <v>10652</v>
      </c>
      <c r="G1324" s="43"/>
      <c r="H1324" s="42" t="str">
        <f>IFERROR(VLOOKUP(G1324,'Consulta Stock'!$E$2:$G$5087,3,0),"")</f>
        <v/>
      </c>
      <c r="I1324" s="42" t="str">
        <f>IFERROR(VLOOKUP('Sectorizacion Racks'!$G1324,'Consulta Stock'!$E$2:$F$5447,2,FALSE),"")</f>
        <v/>
      </c>
      <c r="J1324" s="43"/>
      <c r="K1324" s="113"/>
      <c r="L1324" s="44"/>
      <c r="M1324" s="42"/>
      <c r="N1324" s="30"/>
      <c r="O1324" s="30"/>
      <c r="P1324" s="30"/>
      <c r="Q1324" s="30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  <c r="AB1324" s="30"/>
    </row>
    <row r="1325" ht="15.75" customHeight="1">
      <c r="A1325" s="7"/>
      <c r="B1325" s="7"/>
      <c r="C1325" s="7"/>
      <c r="D1325" s="7" t="str">
        <f>MID('Sectorizacion Racks'!$B1325,2,3)</f>
        <v/>
      </c>
      <c r="E1325" s="7" t="str">
        <f>+CONCATENATE('Sectorizacion Racks'!$C1325,'Sectorizacion Racks'!$D1325)</f>
        <v/>
      </c>
      <c r="F1325" s="7" t="s">
        <v>10652</v>
      </c>
      <c r="G1325" s="37"/>
      <c r="H1325" s="7" t="str">
        <f>IFERROR(VLOOKUP(G1325,'Consulta Stock'!$E$2:$G$5087,3,0),"")</f>
        <v/>
      </c>
      <c r="I1325" s="7" t="str">
        <f>IFERROR(VLOOKUP('Sectorizacion Racks'!$G1325,'Consulta Stock'!$E$2:$F$5447,2,FALSE),"")</f>
        <v/>
      </c>
      <c r="J1325" s="37"/>
      <c r="K1325" s="112"/>
      <c r="L1325" s="41"/>
      <c r="M1325" s="7"/>
      <c r="N1325" s="30"/>
      <c r="O1325" s="30"/>
      <c r="P1325" s="30"/>
      <c r="Q1325" s="30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  <c r="AB1325" s="30"/>
    </row>
    <row r="1326" ht="15.75" customHeight="1">
      <c r="A1326" s="42"/>
      <c r="B1326" s="42"/>
      <c r="C1326" s="42"/>
      <c r="D1326" s="42" t="str">
        <f>MID('Sectorizacion Racks'!$B1326,2,3)</f>
        <v/>
      </c>
      <c r="E1326" s="42" t="str">
        <f>+CONCATENATE('Sectorizacion Racks'!$C1326,'Sectorizacion Racks'!$D1326)</f>
        <v/>
      </c>
      <c r="F1326" s="42" t="s">
        <v>10652</v>
      </c>
      <c r="G1326" s="43"/>
      <c r="H1326" s="42" t="str">
        <f>IFERROR(VLOOKUP(G1326,'Consulta Stock'!$E$2:$G$5087,3,0),"")</f>
        <v/>
      </c>
      <c r="I1326" s="42" t="str">
        <f>IFERROR(VLOOKUP('Sectorizacion Racks'!$G1326,'Consulta Stock'!$E$2:$F$5447,2,FALSE),"")</f>
        <v/>
      </c>
      <c r="J1326" s="43"/>
      <c r="K1326" s="113"/>
      <c r="L1326" s="44"/>
      <c r="M1326" s="42"/>
      <c r="N1326" s="30"/>
      <c r="O1326" s="30"/>
      <c r="P1326" s="30"/>
      <c r="Q1326" s="30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  <c r="AB1326" s="30"/>
    </row>
    <row r="1327" ht="15.75" customHeight="1">
      <c r="A1327" s="7"/>
      <c r="B1327" s="7"/>
      <c r="C1327" s="7"/>
      <c r="D1327" s="7" t="str">
        <f>MID('Sectorizacion Racks'!$B1327,2,3)</f>
        <v/>
      </c>
      <c r="E1327" s="7" t="str">
        <f>+CONCATENATE('Sectorizacion Racks'!$C1327,'Sectorizacion Racks'!$D1327)</f>
        <v/>
      </c>
      <c r="F1327" s="140" t="s">
        <v>10771</v>
      </c>
      <c r="G1327" s="141"/>
      <c r="H1327" s="140" t="str">
        <f>IFERROR(VLOOKUP(G1327,'Consulta Stock'!$E$2:$G$5087,3,0),"")</f>
        <v/>
      </c>
      <c r="I1327" s="140" t="str">
        <f>IFERROR(VLOOKUP('Sectorizacion Racks'!$G1327,'Consulta Stock'!$E$2:$F$5447,2,FALSE),"")</f>
        <v/>
      </c>
      <c r="J1327" s="141"/>
      <c r="K1327" s="141"/>
      <c r="L1327" s="142"/>
      <c r="M1327" s="140"/>
      <c r="N1327" s="30"/>
      <c r="O1327" s="30"/>
      <c r="P1327" s="30"/>
      <c r="Q1327" s="30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  <c r="AB1327" s="30"/>
    </row>
    <row r="1328" ht="15.75" customHeight="1">
      <c r="A1328" s="42"/>
      <c r="B1328" s="42"/>
      <c r="C1328" s="42"/>
      <c r="D1328" s="42" t="str">
        <f>MID('Sectorizacion Racks'!$B1328,2,3)</f>
        <v/>
      </c>
      <c r="E1328" s="42" t="str">
        <f>+CONCATENATE('Sectorizacion Racks'!$C1328,'Sectorizacion Racks'!$D1328)</f>
        <v/>
      </c>
      <c r="F1328" s="42" t="s">
        <v>10771</v>
      </c>
      <c r="G1328" s="43">
        <v>81600.0</v>
      </c>
      <c r="H1328" s="42" t="str">
        <f>IFERROR(VLOOKUP(G1328,'Consulta Stock'!$E$2:$G$5087,3,0),"")</f>
        <v>GALLETAS</v>
      </c>
      <c r="I1328" s="42" t="str">
        <f>IFERROR(VLOOKUP('Sectorizacion Racks'!$G1328,'Consulta Stock'!$E$2:$F$5447,2,FALSE),"")</f>
        <v>Galletas MCKAY Soda Light 20 x 180 GRM</v>
      </c>
      <c r="J1328" s="43">
        <v>48.0</v>
      </c>
      <c r="K1328" s="43"/>
      <c r="L1328" s="44">
        <v>46478.0</v>
      </c>
      <c r="M1328" s="42"/>
      <c r="N1328" s="30"/>
      <c r="O1328" s="30"/>
      <c r="P1328" s="30"/>
      <c r="Q1328" s="30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  <c r="AB1328" s="30"/>
    </row>
    <row r="1329" ht="15.75" customHeight="1">
      <c r="A1329" s="7"/>
      <c r="B1329" s="7"/>
      <c r="C1329" s="7"/>
      <c r="D1329" s="7" t="str">
        <f>MID('Sectorizacion Racks'!$B1329,2,3)</f>
        <v/>
      </c>
      <c r="E1329" s="7" t="str">
        <f>+CONCATENATE('Sectorizacion Racks'!$C1329,'Sectorizacion Racks'!$D1329)</f>
        <v/>
      </c>
      <c r="F1329" s="7" t="s">
        <v>10771</v>
      </c>
      <c r="G1329" s="37">
        <v>81600.0</v>
      </c>
      <c r="H1329" s="7" t="str">
        <f>IFERROR(VLOOKUP(G1329,'Consulta Stock'!$E$2:$G$5087,3,0),"")</f>
        <v>GALLETAS</v>
      </c>
      <c r="I1329" s="7" t="str">
        <f>IFERROR(VLOOKUP('Sectorizacion Racks'!$G1329,'Consulta Stock'!$E$2:$F$5447,2,FALSE),"")</f>
        <v>Galletas MCKAY Soda Light 20 x 180 GRM</v>
      </c>
      <c r="J1329" s="37">
        <v>48.0</v>
      </c>
      <c r="K1329" s="37"/>
      <c r="L1329" s="41">
        <v>46478.0</v>
      </c>
      <c r="M1329" s="7"/>
      <c r="N1329" s="30"/>
      <c r="O1329" s="30"/>
      <c r="P1329" s="30"/>
      <c r="Q1329" s="30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  <c r="AB1329" s="30"/>
    </row>
    <row r="1330" ht="15.75" customHeight="1">
      <c r="A1330" s="42"/>
      <c r="B1330" s="42"/>
      <c r="C1330" s="42"/>
      <c r="D1330" s="42" t="str">
        <f>MID('Sectorizacion Racks'!$B1330,2,3)</f>
        <v/>
      </c>
      <c r="E1330" s="42" t="str">
        <f>+CONCATENATE('Sectorizacion Racks'!$C1330,'Sectorizacion Racks'!$D1330)</f>
        <v/>
      </c>
      <c r="F1330" s="42" t="s">
        <v>10771</v>
      </c>
      <c r="G1330" s="43">
        <v>81600.0</v>
      </c>
      <c r="H1330" s="42" t="str">
        <f>IFERROR(VLOOKUP(G1330,'Consulta Stock'!$E$2:$G$5087,3,0),"")</f>
        <v>GALLETAS</v>
      </c>
      <c r="I1330" s="42" t="str">
        <f>IFERROR(VLOOKUP('Sectorizacion Racks'!$G1330,'Consulta Stock'!$E$2:$F$5447,2,FALSE),"")</f>
        <v>Galletas MCKAY Soda Light 20 x 180 GRM</v>
      </c>
      <c r="J1330" s="43">
        <v>48.0</v>
      </c>
      <c r="K1330" s="43"/>
      <c r="L1330" s="44">
        <v>46478.0</v>
      </c>
      <c r="M1330" s="42"/>
      <c r="N1330" s="30"/>
      <c r="O1330" s="30"/>
      <c r="P1330" s="30"/>
      <c r="Q1330" s="30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  <c r="AB1330" s="30"/>
    </row>
    <row r="1331" ht="15.75" customHeight="1">
      <c r="A1331" s="7"/>
      <c r="B1331" s="7"/>
      <c r="C1331" s="7"/>
      <c r="D1331" s="7" t="str">
        <f>MID('Sectorizacion Racks'!$B1331,2,3)</f>
        <v/>
      </c>
      <c r="E1331" s="7" t="str">
        <f>+CONCATENATE('Sectorizacion Racks'!$C1331,'Sectorizacion Racks'!$D1331)</f>
        <v/>
      </c>
      <c r="F1331" s="7" t="s">
        <v>10771</v>
      </c>
      <c r="G1331" s="37"/>
      <c r="H1331" s="7" t="str">
        <f>IFERROR(VLOOKUP(G1331,'Consulta Stock'!$E$2:$G$5087,3,0),"")</f>
        <v/>
      </c>
      <c r="I1331" s="7" t="str">
        <f>IFERROR(VLOOKUP('Sectorizacion Racks'!$G1331,'Consulta Stock'!$E$2:$F$5447,2,FALSE),"")</f>
        <v/>
      </c>
      <c r="J1331" s="37"/>
      <c r="K1331" s="37"/>
      <c r="L1331" s="41"/>
      <c r="M1331" s="7"/>
      <c r="N1331" s="30"/>
      <c r="O1331" s="30"/>
      <c r="P1331" s="30"/>
      <c r="Q1331" s="30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  <c r="AB1331" s="30"/>
    </row>
    <row r="1332" ht="15.75" customHeight="1">
      <c r="A1332" s="42"/>
      <c r="B1332" s="42"/>
      <c r="C1332" s="42"/>
      <c r="D1332" s="42" t="str">
        <f>MID('Sectorizacion Racks'!$B1332,2,3)</f>
        <v/>
      </c>
      <c r="E1332" s="42" t="str">
        <f>+CONCATENATE('Sectorizacion Racks'!$C1332,'Sectorizacion Racks'!$D1332)</f>
        <v/>
      </c>
      <c r="F1332" s="42" t="s">
        <v>10771</v>
      </c>
      <c r="G1332" s="43"/>
      <c r="H1332" s="42" t="str">
        <f>IFERROR(VLOOKUP(G1332,'Consulta Stock'!$E$2:$G$5087,3,0),"")</f>
        <v/>
      </c>
      <c r="I1332" s="42" t="str">
        <f>IFERROR(VLOOKUP('Sectorizacion Racks'!$G1332,'Consulta Stock'!$E$2:$F$5447,2,FALSE),"")</f>
        <v/>
      </c>
      <c r="J1332" s="43"/>
      <c r="K1332" s="43"/>
      <c r="L1332" s="44"/>
      <c r="M1332" s="42"/>
      <c r="N1332" s="30"/>
      <c r="O1332" s="30"/>
      <c r="P1332" s="30"/>
      <c r="Q1332" s="30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  <c r="AB1332" s="30"/>
    </row>
    <row r="1333" ht="15.75" customHeight="1">
      <c r="A1333" s="7"/>
      <c r="B1333" s="7"/>
      <c r="C1333" s="7"/>
      <c r="D1333" s="7"/>
      <c r="E1333" s="7"/>
      <c r="F1333" s="7" t="s">
        <v>10771</v>
      </c>
      <c r="G1333" s="37">
        <v>36780.0</v>
      </c>
      <c r="H1333" s="7" t="str">
        <f>IFERROR(VLOOKUP(G1333,'Consulta Stock'!$E$2:$G$5087,3,0),"")</f>
        <v>GALLETAS</v>
      </c>
      <c r="I1333" s="7" t="str">
        <f>IFERROR(VLOOKUP('Sectorizacion Racks'!$G1333,'Consulta Stock'!$E$2:$F$5447,2,FALSE),"")</f>
        <v>TRITON Regular Naranja 30x116g CL 30x116g</v>
      </c>
      <c r="J1333" s="37">
        <v>100.0</v>
      </c>
      <c r="K1333" s="37"/>
      <c r="L1333" s="41">
        <v>46447.0</v>
      </c>
      <c r="M1333" s="7"/>
      <c r="N1333" s="30"/>
      <c r="O1333" s="30"/>
      <c r="P1333" s="30"/>
      <c r="Q1333" s="30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  <c r="AB1333" s="30"/>
    </row>
    <row r="1334" ht="15.75" customHeight="1">
      <c r="A1334" s="42"/>
      <c r="B1334" s="42"/>
      <c r="C1334" s="42"/>
      <c r="D1334" s="42"/>
      <c r="E1334" s="42"/>
      <c r="F1334" s="42" t="s">
        <v>10771</v>
      </c>
      <c r="G1334" s="43">
        <v>36780.0</v>
      </c>
      <c r="H1334" s="42" t="str">
        <f>IFERROR(VLOOKUP(G1334,'Consulta Stock'!$E$2:$G$5087,3,0),"")</f>
        <v>GALLETAS</v>
      </c>
      <c r="I1334" s="42" t="str">
        <f>IFERROR(VLOOKUP('Sectorizacion Racks'!$G1334,'Consulta Stock'!$E$2:$F$5447,2,FALSE),"")</f>
        <v>TRITON Regular Naranja 30x116g CL 30x116g</v>
      </c>
      <c r="J1334" s="43">
        <v>100.0</v>
      </c>
      <c r="K1334" s="43"/>
      <c r="L1334" s="44">
        <v>46447.0</v>
      </c>
      <c r="M1334" s="42"/>
      <c r="N1334" s="30"/>
      <c r="O1334" s="30"/>
      <c r="P1334" s="30"/>
      <c r="Q1334" s="30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  <c r="AB1334" s="30"/>
    </row>
    <row r="1335" ht="15.75" customHeight="1">
      <c r="A1335" s="7"/>
      <c r="B1335" s="7"/>
      <c r="C1335" s="7"/>
      <c r="D1335" s="7"/>
      <c r="E1335" s="7"/>
      <c r="F1335" s="7" t="s">
        <v>10771</v>
      </c>
      <c r="G1335" s="37"/>
      <c r="H1335" s="7" t="str">
        <f>IFERROR(VLOOKUP(G1335,'Consulta Stock'!$E$2:$G$5087,3,0),"")</f>
        <v/>
      </c>
      <c r="I1335" s="7" t="str">
        <f>IFERROR(VLOOKUP('Sectorizacion Racks'!$G1335,'Consulta Stock'!$E$2:$F$5447,2,FALSE),"")</f>
        <v/>
      </c>
      <c r="J1335" s="37"/>
      <c r="K1335" s="37"/>
      <c r="L1335" s="41"/>
      <c r="M1335" s="7"/>
      <c r="N1335" s="30"/>
      <c r="O1335" s="30"/>
      <c r="P1335" s="30"/>
      <c r="Q1335" s="30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  <c r="AB1335" s="30"/>
    </row>
    <row r="1336" ht="15.75" customHeight="1">
      <c r="A1336" s="42"/>
      <c r="B1336" s="42"/>
      <c r="C1336" s="42"/>
      <c r="D1336" s="42"/>
      <c r="E1336" s="42"/>
      <c r="F1336" s="42" t="s">
        <v>10771</v>
      </c>
      <c r="G1336" s="43"/>
      <c r="H1336" s="42" t="str">
        <f>IFERROR(VLOOKUP(G1336,'Consulta Stock'!$E$2:$G$5087,3,0),"")</f>
        <v/>
      </c>
      <c r="I1336" s="42" t="str">
        <f>IFERROR(VLOOKUP('Sectorizacion Racks'!$G1336,'Consulta Stock'!$E$2:$F$5447,2,FALSE),"")</f>
        <v/>
      </c>
      <c r="J1336" s="43"/>
      <c r="K1336" s="43"/>
      <c r="L1336" s="44"/>
      <c r="M1336" s="42"/>
      <c r="N1336" s="30"/>
      <c r="O1336" s="30"/>
      <c r="P1336" s="30"/>
      <c r="Q1336" s="30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  <c r="AB1336" s="30"/>
    </row>
    <row r="1337" ht="15.75" customHeight="1">
      <c r="A1337" s="7"/>
      <c r="B1337" s="7"/>
      <c r="C1337" s="7"/>
      <c r="D1337" s="7"/>
      <c r="E1337" s="7"/>
      <c r="F1337" s="7" t="s">
        <v>10771</v>
      </c>
      <c r="G1337" s="37"/>
      <c r="H1337" s="7" t="str">
        <f>IFERROR(VLOOKUP(G1337,'Consulta Stock'!$E$2:$G$5087,3,0),"")</f>
        <v/>
      </c>
      <c r="I1337" s="7" t="str">
        <f>IFERROR(VLOOKUP('Sectorizacion Racks'!$G1337,'Consulta Stock'!$E$2:$F$5447,2,FALSE),"")</f>
        <v/>
      </c>
      <c r="J1337" s="37"/>
      <c r="K1337" s="37"/>
      <c r="L1337" s="41"/>
      <c r="M1337" s="7"/>
      <c r="N1337" s="30"/>
      <c r="O1337" s="30"/>
      <c r="P1337" s="30"/>
      <c r="Q1337" s="30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  <c r="AB1337" s="30"/>
    </row>
    <row r="1338" ht="15.75" customHeight="1">
      <c r="A1338" s="42"/>
      <c r="B1338" s="42"/>
      <c r="C1338" s="42"/>
      <c r="D1338" s="42"/>
      <c r="E1338" s="42"/>
      <c r="F1338" s="42" t="s">
        <v>10771</v>
      </c>
      <c r="G1338" s="43">
        <v>81600.0</v>
      </c>
      <c r="H1338" s="42" t="str">
        <f>IFERROR(VLOOKUP(G1338,'Consulta Stock'!$E$2:$G$5087,3,0),"")</f>
        <v>GALLETAS</v>
      </c>
      <c r="I1338" s="42" t="str">
        <f>IFERROR(VLOOKUP('Sectorizacion Racks'!$G1338,'Consulta Stock'!$E$2:$F$5447,2,FALSE),"")</f>
        <v>Galletas MCKAY Soda Light 20 x 180 GRM</v>
      </c>
      <c r="J1338" s="43">
        <v>48.0</v>
      </c>
      <c r="K1338" s="43"/>
      <c r="L1338" s="44">
        <v>46508.0</v>
      </c>
      <c r="M1338" s="42"/>
      <c r="N1338" s="30"/>
      <c r="O1338" s="30"/>
      <c r="P1338" s="30"/>
      <c r="Q1338" s="30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  <c r="AB1338" s="30"/>
    </row>
    <row r="1339" ht="15.75" customHeight="1">
      <c r="A1339" s="7"/>
      <c r="B1339" s="7"/>
      <c r="C1339" s="7"/>
      <c r="D1339" s="7"/>
      <c r="E1339" s="7"/>
      <c r="F1339" s="7" t="s">
        <v>10771</v>
      </c>
      <c r="G1339" s="37">
        <v>81600.0</v>
      </c>
      <c r="H1339" s="7" t="str">
        <f>IFERROR(VLOOKUP(G1339,'Consulta Stock'!$E$2:$G$5087,3,0),"")</f>
        <v>GALLETAS</v>
      </c>
      <c r="I1339" s="7" t="str">
        <f>IFERROR(VLOOKUP('Sectorizacion Racks'!$G1339,'Consulta Stock'!$E$2:$F$5447,2,FALSE),"")</f>
        <v>Galletas MCKAY Soda Light 20 x 180 GRM</v>
      </c>
      <c r="J1339" s="37">
        <v>48.0</v>
      </c>
      <c r="K1339" s="37"/>
      <c r="L1339" s="41">
        <v>46508.0</v>
      </c>
      <c r="M1339" s="7"/>
      <c r="N1339" s="30"/>
      <c r="O1339" s="30"/>
      <c r="P1339" s="30"/>
      <c r="Q1339" s="30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  <c r="AB1339" s="30"/>
    </row>
    <row r="1340" ht="15.75" customHeight="1">
      <c r="A1340" s="42"/>
      <c r="B1340" s="42"/>
      <c r="C1340" s="42"/>
      <c r="D1340" s="42"/>
      <c r="E1340" s="42"/>
      <c r="F1340" s="42" t="s">
        <v>10771</v>
      </c>
      <c r="G1340" s="43">
        <v>81600.0</v>
      </c>
      <c r="H1340" s="42" t="str">
        <f>IFERROR(VLOOKUP(G1340,'Consulta Stock'!$E$2:$G$5087,3,0),"")</f>
        <v>GALLETAS</v>
      </c>
      <c r="I1340" s="42" t="str">
        <f>IFERROR(VLOOKUP('Sectorizacion Racks'!$G1340,'Consulta Stock'!$E$2:$F$5447,2,FALSE),"")</f>
        <v>Galletas MCKAY Soda Light 20 x 180 GRM</v>
      </c>
      <c r="J1340" s="43">
        <v>48.0</v>
      </c>
      <c r="K1340" s="43"/>
      <c r="L1340" s="44">
        <v>46508.0</v>
      </c>
      <c r="M1340" s="42"/>
      <c r="N1340" s="30"/>
      <c r="O1340" s="30"/>
      <c r="P1340" s="30"/>
      <c r="Q1340" s="30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  <c r="AB1340" s="30"/>
    </row>
    <row r="1341" ht="15.75" customHeight="1">
      <c r="A1341" s="7"/>
      <c r="B1341" s="7"/>
      <c r="C1341" s="7"/>
      <c r="D1341" s="7"/>
      <c r="E1341" s="7"/>
      <c r="F1341" s="7" t="s">
        <v>10771</v>
      </c>
      <c r="G1341" s="37"/>
      <c r="H1341" s="7" t="str">
        <f>IFERROR(VLOOKUP(G1341,'Consulta Stock'!$E$2:$G$5087,3,0),"")</f>
        <v/>
      </c>
      <c r="I1341" s="7" t="str">
        <f>IFERROR(VLOOKUP('Sectorizacion Racks'!$G1341,'Consulta Stock'!$E$2:$F$5447,2,FALSE),"")</f>
        <v/>
      </c>
      <c r="J1341" s="37"/>
      <c r="K1341" s="37"/>
      <c r="L1341" s="41"/>
      <c r="M1341" s="7"/>
      <c r="N1341" s="30"/>
      <c r="O1341" s="30"/>
      <c r="P1341" s="30"/>
      <c r="Q1341" s="30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  <c r="AB1341" s="30"/>
    </row>
    <row r="1342" ht="15.75" customHeight="1">
      <c r="A1342" s="42"/>
      <c r="B1342" s="42"/>
      <c r="C1342" s="42"/>
      <c r="D1342" s="42"/>
      <c r="E1342" s="42"/>
      <c r="F1342" s="42" t="s">
        <v>10771</v>
      </c>
      <c r="G1342" s="43">
        <v>90720.0</v>
      </c>
      <c r="H1342" s="42" t="str">
        <f>IFERROR(VLOOKUP(G1342,'Consulta Stock'!$E$2:$G$5087,3,0),"")</f>
        <v>GALLETAS</v>
      </c>
      <c r="I1342" s="42" t="str">
        <f>IFERROR(VLOOKUP('Sectorizacion Racks'!$G1342,'Consulta Stock'!$E$2:$F$5447,2,FALSE),"")</f>
        <v>MOROCHA Mini Galleta 24x50g N1 CL</v>
      </c>
      <c r="J1342" s="43">
        <v>160.0</v>
      </c>
      <c r="K1342" s="43"/>
      <c r="L1342" s="44">
        <v>46447.0</v>
      </c>
      <c r="M1342" s="42"/>
      <c r="N1342" s="30"/>
      <c r="O1342" s="30"/>
      <c r="P1342" s="30"/>
      <c r="Q1342" s="30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  <c r="AB1342" s="30"/>
    </row>
    <row r="1343" ht="15.75" customHeight="1">
      <c r="A1343" s="7"/>
      <c r="B1343" s="7"/>
      <c r="C1343" s="7"/>
      <c r="D1343" s="7"/>
      <c r="E1343" s="7"/>
      <c r="F1343" s="7" t="s">
        <v>10771</v>
      </c>
      <c r="G1343" s="37">
        <v>90720.0</v>
      </c>
      <c r="H1343" s="7" t="str">
        <f>IFERROR(VLOOKUP(G1343,'Consulta Stock'!$E$2:$G$5087,3,0),"")</f>
        <v>GALLETAS</v>
      </c>
      <c r="I1343" s="7" t="str">
        <f>IFERROR(VLOOKUP('Sectorizacion Racks'!$G1343,'Consulta Stock'!$E$2:$F$5447,2,FALSE),"")</f>
        <v>MOROCHA Mini Galleta 24x50g N1 CL</v>
      </c>
      <c r="J1343" s="37">
        <v>160.0</v>
      </c>
      <c r="K1343" s="37"/>
      <c r="L1343" s="41">
        <v>46447.0</v>
      </c>
      <c r="M1343" s="7"/>
      <c r="N1343" s="30"/>
      <c r="O1343" s="30"/>
      <c r="P1343" s="30"/>
      <c r="Q1343" s="30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  <c r="AB1343" s="30"/>
    </row>
    <row r="1344" ht="15.75" customHeight="1">
      <c r="A1344" s="42"/>
      <c r="B1344" s="42"/>
      <c r="C1344" s="42"/>
      <c r="D1344" s="42"/>
      <c r="E1344" s="42"/>
      <c r="F1344" s="42" t="s">
        <v>10771</v>
      </c>
      <c r="G1344" s="43">
        <v>90720.0</v>
      </c>
      <c r="H1344" s="42" t="str">
        <f>IFERROR(VLOOKUP(G1344,'Consulta Stock'!$E$2:$G$5087,3,0),"")</f>
        <v>GALLETAS</v>
      </c>
      <c r="I1344" s="42" t="str">
        <f>IFERROR(VLOOKUP('Sectorizacion Racks'!$G1344,'Consulta Stock'!$E$2:$F$5447,2,FALSE),"")</f>
        <v>MOROCHA Mini Galleta 24x50g N1 CL</v>
      </c>
      <c r="J1344" s="43">
        <v>160.0</v>
      </c>
      <c r="K1344" s="43"/>
      <c r="L1344" s="44">
        <v>46447.0</v>
      </c>
      <c r="M1344" s="42"/>
      <c r="N1344" s="30"/>
      <c r="O1344" s="30"/>
      <c r="P1344" s="30"/>
      <c r="Q1344" s="30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  <c r="AB1344" s="30"/>
    </row>
    <row r="1345" ht="15.75" customHeight="1">
      <c r="A1345" s="7"/>
      <c r="B1345" s="7"/>
      <c r="C1345" s="7"/>
      <c r="D1345" s="7"/>
      <c r="E1345" s="7"/>
      <c r="F1345" s="7" t="s">
        <v>10771</v>
      </c>
      <c r="G1345" s="37">
        <v>90720.0</v>
      </c>
      <c r="H1345" s="7" t="str">
        <f>IFERROR(VLOOKUP(G1345,'Consulta Stock'!$E$2:$G$5087,3,0),"")</f>
        <v>GALLETAS</v>
      </c>
      <c r="I1345" s="7" t="str">
        <f>IFERROR(VLOOKUP('Sectorizacion Racks'!$G1345,'Consulta Stock'!$E$2:$F$5447,2,FALSE),"")</f>
        <v>MOROCHA Mini Galleta 24x50g N1 CL</v>
      </c>
      <c r="J1345" s="37">
        <v>160.0</v>
      </c>
      <c r="K1345" s="37"/>
      <c r="L1345" s="41">
        <v>46447.0</v>
      </c>
      <c r="M1345" s="7"/>
      <c r="N1345" s="30"/>
      <c r="O1345" s="30"/>
      <c r="P1345" s="30"/>
      <c r="Q1345" s="30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  <c r="AB1345" s="30"/>
    </row>
    <row r="1346" ht="15.75" customHeight="1">
      <c r="A1346" s="42"/>
      <c r="B1346" s="42"/>
      <c r="C1346" s="42"/>
      <c r="D1346" s="42"/>
      <c r="E1346" s="42"/>
      <c r="F1346" s="42" t="s">
        <v>10771</v>
      </c>
      <c r="G1346" s="43"/>
      <c r="H1346" s="42" t="str">
        <f>IFERROR(VLOOKUP(G1346,'Consulta Stock'!$E$2:$G$5087,3,0),"")</f>
        <v/>
      </c>
      <c r="I1346" s="42" t="str">
        <f>IFERROR(VLOOKUP('Sectorizacion Racks'!$G1346,'Consulta Stock'!$E$2:$F$5447,2,FALSE),"")</f>
        <v/>
      </c>
      <c r="J1346" s="43"/>
      <c r="K1346" s="43"/>
      <c r="L1346" s="44"/>
      <c r="M1346" s="42"/>
      <c r="N1346" s="30"/>
      <c r="O1346" s="30"/>
      <c r="P1346" s="30"/>
      <c r="Q1346" s="30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  <c r="AB1346" s="30"/>
    </row>
    <row r="1347" ht="15.75" customHeight="1">
      <c r="A1347" s="7"/>
      <c r="B1347" s="7"/>
      <c r="C1347" s="7"/>
      <c r="D1347" s="7"/>
      <c r="E1347" s="7"/>
      <c r="F1347" s="7" t="s">
        <v>10771</v>
      </c>
      <c r="G1347" s="37"/>
      <c r="H1347" s="7" t="str">
        <f>IFERROR(VLOOKUP(G1347,'Consulta Stock'!$E$2:$G$5087,3,0),"")</f>
        <v/>
      </c>
      <c r="I1347" s="7" t="str">
        <f>IFERROR(VLOOKUP('Sectorizacion Racks'!$G1347,'Consulta Stock'!$E$2:$F$5447,2,FALSE),"")</f>
        <v/>
      </c>
      <c r="J1347" s="37"/>
      <c r="K1347" s="37"/>
      <c r="L1347" s="41"/>
      <c r="M1347" s="7"/>
      <c r="N1347" s="30"/>
      <c r="O1347" s="30"/>
      <c r="P1347" s="30"/>
      <c r="Q1347" s="30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  <c r="AB1347" s="30"/>
    </row>
    <row r="1348" ht="15.75" customHeight="1">
      <c r="A1348" s="42"/>
      <c r="B1348" s="42"/>
      <c r="C1348" s="42"/>
      <c r="D1348" s="42"/>
      <c r="E1348" s="42"/>
      <c r="F1348" s="42" t="s">
        <v>10771</v>
      </c>
      <c r="G1348" s="43">
        <v>41120.0</v>
      </c>
      <c r="H1348" s="42" t="str">
        <f>IFERROR(VLOOKUP(G1348,'Consulta Stock'!$E$2:$G$5087,3,0),"")</f>
        <v>GALLETAS</v>
      </c>
      <c r="I1348" s="42" t="str">
        <f>IFERROR(VLOOKUP('Sectorizacion Racks'!$G1348,'Consulta Stock'!$E$2:$F$5447,2,FALSE),"")</f>
        <v>Galleta chip KUKY ChipChipers 20 x 190grs</v>
      </c>
      <c r="J1348" s="43">
        <v>60.0</v>
      </c>
      <c r="K1348" s="43"/>
      <c r="L1348" s="44">
        <v>46539.0</v>
      </c>
      <c r="M1348" s="42"/>
      <c r="N1348" s="30"/>
      <c r="O1348" s="30"/>
      <c r="P1348" s="30"/>
      <c r="Q1348" s="30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  <c r="AB1348" s="30"/>
    </row>
    <row r="1349" ht="15.75" customHeight="1">
      <c r="A1349" s="7"/>
      <c r="B1349" s="7"/>
      <c r="C1349" s="7"/>
      <c r="D1349" s="7"/>
      <c r="E1349" s="7"/>
      <c r="F1349" s="7" t="s">
        <v>10771</v>
      </c>
      <c r="G1349" s="37">
        <v>41120.0</v>
      </c>
      <c r="H1349" s="7" t="str">
        <f>IFERROR(VLOOKUP(G1349,'Consulta Stock'!$E$2:$G$5087,3,0),"")</f>
        <v>GALLETAS</v>
      </c>
      <c r="I1349" s="7" t="str">
        <f>IFERROR(VLOOKUP('Sectorizacion Racks'!$G1349,'Consulta Stock'!$E$2:$F$5447,2,FALSE),"")</f>
        <v>Galleta chip KUKY ChipChipers 20 x 190grs</v>
      </c>
      <c r="J1349" s="37">
        <v>60.0</v>
      </c>
      <c r="K1349" s="37"/>
      <c r="L1349" s="41">
        <v>46539.0</v>
      </c>
      <c r="M1349" s="7"/>
      <c r="N1349" s="30"/>
      <c r="O1349" s="30"/>
      <c r="P1349" s="30"/>
      <c r="Q1349" s="30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  <c r="AB1349" s="30"/>
    </row>
    <row r="1350" ht="15.75" customHeight="1">
      <c r="A1350" s="42"/>
      <c r="B1350" s="42"/>
      <c r="C1350" s="42"/>
      <c r="D1350" s="42"/>
      <c r="E1350" s="42"/>
      <c r="F1350" s="42" t="s">
        <v>10771</v>
      </c>
      <c r="G1350" s="43">
        <v>41120.0</v>
      </c>
      <c r="H1350" s="42" t="str">
        <f>IFERROR(VLOOKUP(G1350,'Consulta Stock'!$E$2:$G$5087,3,0),"")</f>
        <v>GALLETAS</v>
      </c>
      <c r="I1350" s="42" t="str">
        <f>IFERROR(VLOOKUP('Sectorizacion Racks'!$G1350,'Consulta Stock'!$E$2:$F$5447,2,FALSE),"")</f>
        <v>Galleta chip KUKY ChipChipers 20 x 190grs</v>
      </c>
      <c r="J1350" s="43">
        <v>60.0</v>
      </c>
      <c r="K1350" s="43"/>
      <c r="L1350" s="44">
        <v>46539.0</v>
      </c>
      <c r="M1350" s="42"/>
      <c r="N1350" s="30"/>
      <c r="O1350" s="30"/>
      <c r="P1350" s="30"/>
      <c r="Q1350" s="30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  <c r="AB1350" s="30"/>
    </row>
    <row r="1351" ht="15.75" customHeight="1">
      <c r="A1351" s="7"/>
      <c r="B1351" s="7"/>
      <c r="C1351" s="7"/>
      <c r="D1351" s="7"/>
      <c r="E1351" s="7"/>
      <c r="F1351" s="7" t="s">
        <v>10771</v>
      </c>
      <c r="G1351" s="37">
        <v>41120.0</v>
      </c>
      <c r="H1351" s="7" t="str">
        <f>IFERROR(VLOOKUP(G1351,'Consulta Stock'!$E$2:$G$5087,3,0),"")</f>
        <v>GALLETAS</v>
      </c>
      <c r="I1351" s="7" t="str">
        <f>IFERROR(VLOOKUP('Sectorizacion Racks'!$G1351,'Consulta Stock'!$E$2:$F$5447,2,FALSE),"")</f>
        <v>Galleta chip KUKY ChipChipers 20 x 190grs</v>
      </c>
      <c r="J1351" s="37">
        <v>60.0</v>
      </c>
      <c r="K1351" s="37"/>
      <c r="L1351" s="41">
        <v>46539.0</v>
      </c>
      <c r="M1351" s="7"/>
      <c r="N1351" s="30"/>
      <c r="O1351" s="30"/>
      <c r="P1351" s="30"/>
      <c r="Q1351" s="30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  <c r="AB1351" s="30"/>
    </row>
    <row r="1352" ht="15.75" customHeight="1">
      <c r="A1352" s="42"/>
      <c r="B1352" s="42"/>
      <c r="C1352" s="42"/>
      <c r="D1352" s="42"/>
      <c r="E1352" s="42"/>
      <c r="F1352" s="42" t="s">
        <v>10771</v>
      </c>
      <c r="G1352" s="43">
        <v>36720.0</v>
      </c>
      <c r="H1352" s="42" t="str">
        <f>IFERROR(VLOOKUP(G1352,'Consulta Stock'!$E$2:$G$5087,3,0),"")</f>
        <v>GALLETAS</v>
      </c>
      <c r="I1352" s="42" t="str">
        <f>IFERROR(VLOOKUP('Sectorizacion Racks'!$G1352,'Consulta Stock'!$E$2:$F$5447,2,FALSE),"")</f>
        <v>TRITON GallVainilla Tripack 10(3x116g)CL 10(3x116g</v>
      </c>
      <c r="J1352" s="43">
        <v>100.0</v>
      </c>
      <c r="K1352" s="43"/>
      <c r="L1352" s="44">
        <v>46508.0</v>
      </c>
      <c r="M1352" s="42"/>
      <c r="N1352" s="30"/>
      <c r="O1352" s="30"/>
      <c r="P1352" s="30"/>
      <c r="Q1352" s="30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  <c r="AB1352" s="30"/>
    </row>
    <row r="1353" ht="15.75" customHeight="1">
      <c r="A1353" s="7"/>
      <c r="B1353" s="7"/>
      <c r="C1353" s="7"/>
      <c r="D1353" s="7"/>
      <c r="E1353" s="7"/>
      <c r="F1353" s="7" t="s">
        <v>10771</v>
      </c>
      <c r="G1353" s="37">
        <v>36720.0</v>
      </c>
      <c r="H1353" s="7" t="str">
        <f>IFERROR(VLOOKUP(G1353,'Consulta Stock'!$E$2:$G$5087,3,0),"")</f>
        <v>GALLETAS</v>
      </c>
      <c r="I1353" s="7" t="str">
        <f>IFERROR(VLOOKUP('Sectorizacion Racks'!$G1353,'Consulta Stock'!$E$2:$F$5447,2,FALSE),"")</f>
        <v>TRITON GallVainilla Tripack 10(3x116g)CL 10(3x116g</v>
      </c>
      <c r="J1353" s="37">
        <v>100.0</v>
      </c>
      <c r="K1353" s="37"/>
      <c r="L1353" s="41">
        <v>46508.0</v>
      </c>
      <c r="M1353" s="7"/>
      <c r="N1353" s="30"/>
      <c r="O1353" s="30"/>
      <c r="P1353" s="30"/>
      <c r="Q1353" s="30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  <c r="AB1353" s="30"/>
    </row>
    <row r="1354" ht="15.75" customHeight="1">
      <c r="A1354" s="42"/>
      <c r="B1354" s="42"/>
      <c r="C1354" s="42"/>
      <c r="D1354" s="42"/>
      <c r="E1354" s="42"/>
      <c r="F1354" s="42" t="s">
        <v>10771</v>
      </c>
      <c r="G1354" s="43"/>
      <c r="H1354" s="42" t="str">
        <f>IFERROR(VLOOKUP(G1354,'Consulta Stock'!$E$2:$G$5087,3,0),"")</f>
        <v/>
      </c>
      <c r="I1354" s="42" t="str">
        <f>IFERROR(VLOOKUP('Sectorizacion Racks'!$G1354,'Consulta Stock'!$E$2:$F$5447,2,FALSE),"")</f>
        <v/>
      </c>
      <c r="J1354" s="43"/>
      <c r="K1354" s="43"/>
      <c r="L1354" s="44"/>
      <c r="M1354" s="42"/>
      <c r="N1354" s="30"/>
      <c r="O1354" s="30"/>
      <c r="P1354" s="30"/>
      <c r="Q1354" s="30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  <c r="AB1354" s="30"/>
    </row>
    <row r="1355" ht="15.75" customHeight="1">
      <c r="A1355" s="7"/>
      <c r="B1355" s="7"/>
      <c r="C1355" s="7"/>
      <c r="D1355" s="7"/>
      <c r="E1355" s="7"/>
      <c r="F1355" s="7" t="s">
        <v>10771</v>
      </c>
      <c r="G1355" s="37"/>
      <c r="H1355" s="7" t="str">
        <f>IFERROR(VLOOKUP(G1355,'Consulta Stock'!$E$2:$G$5087,3,0),"")</f>
        <v/>
      </c>
      <c r="I1355" s="7" t="str">
        <f>IFERROR(VLOOKUP('Sectorizacion Racks'!$G1355,'Consulta Stock'!$E$2:$F$5447,2,FALSE),"")</f>
        <v/>
      </c>
      <c r="J1355" s="37"/>
      <c r="K1355" s="37"/>
      <c r="L1355" s="41"/>
      <c r="M1355" s="7"/>
      <c r="N1355" s="30"/>
      <c r="O1355" s="30"/>
      <c r="P1355" s="30"/>
      <c r="Q1355" s="30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  <c r="AB1355" s="30"/>
    </row>
    <row r="1356" ht="15.75" customHeight="1">
      <c r="A1356" s="42"/>
      <c r="B1356" s="42"/>
      <c r="C1356" s="42"/>
      <c r="D1356" s="42"/>
      <c r="E1356" s="42"/>
      <c r="F1356" s="42" t="s">
        <v>10771</v>
      </c>
      <c r="G1356" s="43"/>
      <c r="H1356" s="42" t="str">
        <f>IFERROR(VLOOKUP(G1356,'Consulta Stock'!$E$2:$G$5087,3,0),"")</f>
        <v/>
      </c>
      <c r="I1356" s="42" t="str">
        <f>IFERROR(VLOOKUP('Sectorizacion Racks'!$G1356,'Consulta Stock'!$E$2:$F$5447,2,FALSE),"")</f>
        <v/>
      </c>
      <c r="J1356" s="43"/>
      <c r="K1356" s="43"/>
      <c r="L1356" s="44"/>
      <c r="M1356" s="42"/>
      <c r="N1356" s="30"/>
      <c r="O1356" s="30"/>
      <c r="P1356" s="30"/>
      <c r="Q1356" s="30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  <c r="AB1356" s="30"/>
    </row>
    <row r="1357" ht="15.75" customHeight="1">
      <c r="A1357" s="7"/>
      <c r="B1357" s="7"/>
      <c r="C1357" s="7"/>
      <c r="D1357" s="7"/>
      <c r="E1357" s="7"/>
      <c r="F1357" s="7" t="s">
        <v>10771</v>
      </c>
      <c r="G1357" s="37"/>
      <c r="H1357" s="7" t="str">
        <f>IFERROR(VLOOKUP(G1357,'Consulta Stock'!$E$2:$G$5087,3,0),"")</f>
        <v/>
      </c>
      <c r="I1357" s="7" t="str">
        <f>IFERROR(VLOOKUP('Sectorizacion Racks'!$G1357,'Consulta Stock'!$E$2:$F$5447,2,FALSE),"")</f>
        <v/>
      </c>
      <c r="J1357" s="37"/>
      <c r="K1357" s="37"/>
      <c r="L1357" s="41"/>
      <c r="M1357" s="7"/>
      <c r="N1357" s="30"/>
      <c r="O1357" s="30"/>
      <c r="P1357" s="30"/>
      <c r="Q1357" s="30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  <c r="AB1357" s="30"/>
    </row>
    <row r="1358" ht="15.75" customHeight="1">
      <c r="A1358" s="42"/>
      <c r="B1358" s="42"/>
      <c r="C1358" s="42"/>
      <c r="D1358" s="42"/>
      <c r="E1358" s="42"/>
      <c r="F1358" s="42" t="s">
        <v>10771</v>
      </c>
      <c r="G1358" s="43"/>
      <c r="H1358" s="42" t="str">
        <f>IFERROR(VLOOKUP(G1358,'Consulta Stock'!$E$2:$G$5087,3,0),"")</f>
        <v/>
      </c>
      <c r="I1358" s="42" t="str">
        <f>IFERROR(VLOOKUP('Sectorizacion Racks'!$G1358,'Consulta Stock'!$E$2:$F$5447,2,FALSE),"")</f>
        <v/>
      </c>
      <c r="J1358" s="43"/>
      <c r="K1358" s="43"/>
      <c r="L1358" s="44"/>
      <c r="M1358" s="42"/>
      <c r="N1358" s="30"/>
      <c r="O1358" s="30"/>
      <c r="P1358" s="30"/>
      <c r="Q1358" s="30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  <c r="AB1358" s="30"/>
    </row>
    <row r="1359" ht="15.75" customHeight="1">
      <c r="A1359" s="7"/>
      <c r="B1359" s="7"/>
      <c r="C1359" s="7"/>
      <c r="D1359" s="7"/>
      <c r="E1359" s="7"/>
      <c r="F1359" s="7" t="s">
        <v>10771</v>
      </c>
      <c r="G1359" s="37"/>
      <c r="H1359" s="7" t="str">
        <f>IFERROR(VLOOKUP(G1359,'Consulta Stock'!$E$2:$G$5087,3,0),"")</f>
        <v/>
      </c>
      <c r="I1359" s="7" t="str">
        <f>IFERROR(VLOOKUP('Sectorizacion Racks'!$G1359,'Consulta Stock'!$E$2:$F$5447,2,FALSE),"")</f>
        <v/>
      </c>
      <c r="J1359" s="37"/>
      <c r="K1359" s="37"/>
      <c r="L1359" s="41"/>
      <c r="M1359" s="7"/>
      <c r="N1359" s="30"/>
      <c r="O1359" s="30"/>
      <c r="P1359" s="30"/>
      <c r="Q1359" s="30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  <c r="AB1359" s="30"/>
    </row>
    <row r="1360" ht="15.75" customHeight="1">
      <c r="A1360" s="42"/>
      <c r="B1360" s="42"/>
      <c r="C1360" s="42"/>
      <c r="D1360" s="42"/>
      <c r="E1360" s="42"/>
      <c r="F1360" s="42" t="s">
        <v>10771</v>
      </c>
      <c r="G1360" s="43"/>
      <c r="H1360" s="42" t="str">
        <f>IFERROR(VLOOKUP(G1360,'Consulta Stock'!$E$2:$G$5087,3,0),"")</f>
        <v/>
      </c>
      <c r="I1360" s="42" t="str">
        <f>IFERROR(VLOOKUP('Sectorizacion Racks'!$G1360,'Consulta Stock'!$E$2:$F$5447,2,FALSE),"")</f>
        <v/>
      </c>
      <c r="J1360" s="43"/>
      <c r="K1360" s="43"/>
      <c r="L1360" s="44"/>
      <c r="M1360" s="42"/>
      <c r="N1360" s="30"/>
      <c r="O1360" s="30"/>
      <c r="P1360" s="30"/>
      <c r="Q1360" s="30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  <c r="AB1360" s="30"/>
    </row>
    <row r="1361" ht="15.75" customHeight="1">
      <c r="A1361" s="7"/>
      <c r="B1361" s="7"/>
      <c r="C1361" s="7"/>
      <c r="D1361" s="7"/>
      <c r="E1361" s="7"/>
      <c r="F1361" s="7" t="s">
        <v>10771</v>
      </c>
      <c r="G1361" s="37"/>
      <c r="H1361" s="7" t="str">
        <f>IFERROR(VLOOKUP(G1361,'Consulta Stock'!$E$2:$G$5087,3,0),"")</f>
        <v/>
      </c>
      <c r="I1361" s="7" t="str">
        <f>IFERROR(VLOOKUP('Sectorizacion Racks'!$G1361,'Consulta Stock'!$E$2:$F$5447,2,FALSE),"")</f>
        <v/>
      </c>
      <c r="J1361" s="37"/>
      <c r="K1361" s="37"/>
      <c r="L1361" s="41"/>
      <c r="M1361" s="7"/>
      <c r="N1361" s="30"/>
      <c r="O1361" s="30"/>
      <c r="P1361" s="30"/>
      <c r="Q1361" s="30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  <c r="AB1361" s="30"/>
    </row>
    <row r="1362" ht="15.75" customHeight="1">
      <c r="A1362" s="42"/>
      <c r="B1362" s="42"/>
      <c r="C1362" s="42"/>
      <c r="D1362" s="42"/>
      <c r="E1362" s="42"/>
      <c r="F1362" s="42" t="s">
        <v>10771</v>
      </c>
      <c r="G1362" s="43"/>
      <c r="H1362" s="42" t="str">
        <f>IFERROR(VLOOKUP(G1362,'Consulta Stock'!$E$2:$G$5087,3,0),"")</f>
        <v/>
      </c>
      <c r="I1362" s="42" t="str">
        <f>IFERROR(VLOOKUP('Sectorizacion Racks'!$G1362,'Consulta Stock'!$E$2:$F$5447,2,FALSE),"")</f>
        <v/>
      </c>
      <c r="J1362" s="43"/>
      <c r="K1362" s="43"/>
      <c r="L1362" s="44"/>
      <c r="M1362" s="42"/>
      <c r="N1362" s="30"/>
      <c r="O1362" s="30"/>
      <c r="P1362" s="30"/>
      <c r="Q1362" s="30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  <c r="AB1362" s="30"/>
    </row>
    <row r="1363" ht="15.75" customHeight="1">
      <c r="A1363" s="7"/>
      <c r="B1363" s="7"/>
      <c r="C1363" s="7"/>
      <c r="D1363" s="7"/>
      <c r="E1363" s="7"/>
      <c r="F1363" s="7" t="s">
        <v>10771</v>
      </c>
      <c r="G1363" s="37"/>
      <c r="H1363" s="7" t="str">
        <f>IFERROR(VLOOKUP(G1363,'Consulta Stock'!$E$2:$G$5087,3,0),"")</f>
        <v/>
      </c>
      <c r="I1363" s="7" t="str">
        <f>IFERROR(VLOOKUP('Sectorizacion Racks'!$G1363,'Consulta Stock'!$E$2:$F$5447,2,FALSE),"")</f>
        <v/>
      </c>
      <c r="J1363" s="37"/>
      <c r="K1363" s="37"/>
      <c r="L1363" s="41"/>
      <c r="M1363" s="7"/>
      <c r="N1363" s="30"/>
      <c r="O1363" s="30"/>
      <c r="P1363" s="30"/>
      <c r="Q1363" s="30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  <c r="AB1363" s="30"/>
    </row>
    <row r="1364" ht="15.75" customHeight="1">
      <c r="A1364" s="42"/>
      <c r="B1364" s="42"/>
      <c r="C1364" s="42"/>
      <c r="D1364" s="42"/>
      <c r="E1364" s="42"/>
      <c r="F1364" s="42" t="s">
        <v>10771</v>
      </c>
      <c r="G1364" s="43"/>
      <c r="H1364" s="42" t="str">
        <f>IFERROR(VLOOKUP(G1364,'Consulta Stock'!$E$2:$G$5087,3,0),"")</f>
        <v/>
      </c>
      <c r="I1364" s="42" t="str">
        <f>IFERROR(VLOOKUP('Sectorizacion Racks'!$G1364,'Consulta Stock'!$E$2:$F$5447,2,FALSE),"")</f>
        <v/>
      </c>
      <c r="J1364" s="43"/>
      <c r="K1364" s="43"/>
      <c r="L1364" s="44"/>
      <c r="M1364" s="42"/>
      <c r="N1364" s="30"/>
      <c r="O1364" s="30"/>
      <c r="P1364" s="30"/>
      <c r="Q1364" s="30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  <c r="AB1364" s="30"/>
    </row>
    <row r="1365" ht="15.75" customHeight="1">
      <c r="A1365" s="7"/>
      <c r="B1365" s="7"/>
      <c r="C1365" s="7"/>
      <c r="D1365" s="7"/>
      <c r="E1365" s="7"/>
      <c r="F1365" s="7" t="s">
        <v>10771</v>
      </c>
      <c r="G1365" s="37"/>
      <c r="H1365" s="7" t="str">
        <f>IFERROR(VLOOKUP(G1365,'Consulta Stock'!$E$2:$G$5087,3,0),"")</f>
        <v/>
      </c>
      <c r="I1365" s="7" t="str">
        <f>IFERROR(VLOOKUP('Sectorizacion Racks'!$G1365,'Consulta Stock'!$E$2:$F$5447,2,FALSE),"")</f>
        <v/>
      </c>
      <c r="J1365" s="37"/>
      <c r="K1365" s="37"/>
      <c r="L1365" s="41"/>
      <c r="M1365" s="7"/>
      <c r="N1365" s="30"/>
      <c r="O1365" s="30"/>
      <c r="P1365" s="30"/>
      <c r="Q1365" s="30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  <c r="AB1365" s="30"/>
    </row>
    <row r="1366" ht="15.75" customHeight="1">
      <c r="A1366" s="42"/>
      <c r="B1366" s="42"/>
      <c r="C1366" s="42"/>
      <c r="D1366" s="42"/>
      <c r="E1366" s="42"/>
      <c r="F1366" s="42" t="s">
        <v>10771</v>
      </c>
      <c r="G1366" s="43"/>
      <c r="H1366" s="42" t="str">
        <f>IFERROR(VLOOKUP(G1366,'Consulta Stock'!$E$2:$G$5087,3,0),"")</f>
        <v/>
      </c>
      <c r="I1366" s="42" t="str">
        <f>IFERROR(VLOOKUP('Sectorizacion Racks'!$G1366,'Consulta Stock'!$E$2:$F$5447,2,FALSE),"")</f>
        <v/>
      </c>
      <c r="J1366" s="43"/>
      <c r="K1366" s="43"/>
      <c r="L1366" s="44"/>
      <c r="M1366" s="42"/>
      <c r="N1366" s="30"/>
      <c r="O1366" s="30"/>
      <c r="P1366" s="30"/>
      <c r="Q1366" s="30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  <c r="AB1366" s="30"/>
    </row>
    <row r="1367" ht="15.75" customHeight="1">
      <c r="A1367" s="7"/>
      <c r="B1367" s="7"/>
      <c r="C1367" s="7"/>
      <c r="D1367" s="7"/>
      <c r="E1367" s="7"/>
      <c r="F1367" s="7" t="s">
        <v>10771</v>
      </c>
      <c r="G1367" s="37"/>
      <c r="H1367" s="7" t="str">
        <f>IFERROR(VLOOKUP(G1367,'Consulta Stock'!$E$2:$G$5087,3,0),"")</f>
        <v/>
      </c>
      <c r="I1367" s="7" t="str">
        <f>IFERROR(VLOOKUP('Sectorizacion Racks'!$G1367,'Consulta Stock'!$E$2:$F$5447,2,FALSE),"")</f>
        <v/>
      </c>
      <c r="J1367" s="37"/>
      <c r="K1367" s="37"/>
      <c r="L1367" s="41"/>
      <c r="M1367" s="7"/>
      <c r="N1367" s="30"/>
      <c r="O1367" s="30"/>
      <c r="P1367" s="30"/>
      <c r="Q1367" s="30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  <c r="AB1367" s="30"/>
    </row>
    <row r="1368" ht="15.75" customHeight="1">
      <c r="A1368" s="42"/>
      <c r="B1368" s="42"/>
      <c r="C1368" s="42"/>
      <c r="D1368" s="42"/>
      <c r="E1368" s="42"/>
      <c r="F1368" s="42" t="s">
        <v>10771</v>
      </c>
      <c r="G1368" s="43"/>
      <c r="H1368" s="42" t="str">
        <f>IFERROR(VLOOKUP(G1368,'Consulta Stock'!$E$2:$G$5087,3,0),"")</f>
        <v/>
      </c>
      <c r="I1368" s="42" t="str">
        <f>IFERROR(VLOOKUP('Sectorizacion Racks'!$G1368,'Consulta Stock'!$E$2:$F$5447,2,FALSE),"")</f>
        <v/>
      </c>
      <c r="J1368" s="43"/>
      <c r="K1368" s="43"/>
      <c r="L1368" s="44"/>
      <c r="M1368" s="42"/>
      <c r="N1368" s="30"/>
      <c r="O1368" s="30"/>
      <c r="P1368" s="30"/>
      <c r="Q1368" s="30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  <c r="AB1368" s="30"/>
    </row>
    <row r="1369" ht="15.75" customHeight="1">
      <c r="A1369" s="7"/>
      <c r="B1369" s="7"/>
      <c r="C1369" s="7"/>
      <c r="D1369" s="7"/>
      <c r="E1369" s="7"/>
      <c r="F1369" s="7" t="s">
        <v>10771</v>
      </c>
      <c r="G1369" s="37"/>
      <c r="H1369" s="7" t="str">
        <f>IFERROR(VLOOKUP(G1369,'Consulta Stock'!$E$2:$G$5087,3,0),"")</f>
        <v/>
      </c>
      <c r="I1369" s="7" t="str">
        <f>IFERROR(VLOOKUP('Sectorizacion Racks'!$G1369,'Consulta Stock'!$E$2:$F$5447,2,FALSE),"")</f>
        <v/>
      </c>
      <c r="J1369" s="37"/>
      <c r="K1369" s="37"/>
      <c r="L1369" s="41"/>
      <c r="M1369" s="7"/>
      <c r="N1369" s="30"/>
      <c r="O1369" s="30"/>
      <c r="P1369" s="30"/>
      <c r="Q1369" s="30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  <c r="AB1369" s="30"/>
    </row>
    <row r="1370" ht="15.75" customHeight="1">
      <c r="A1370" s="42"/>
      <c r="B1370" s="42"/>
      <c r="C1370" s="42"/>
      <c r="D1370" s="42"/>
      <c r="E1370" s="42"/>
      <c r="F1370" s="42" t="s">
        <v>10771</v>
      </c>
      <c r="G1370" s="43"/>
      <c r="H1370" s="42" t="str">
        <f>IFERROR(VLOOKUP(G1370,'Consulta Stock'!$E$2:$G$5087,3,0),"")</f>
        <v/>
      </c>
      <c r="I1370" s="42" t="str">
        <f>IFERROR(VLOOKUP('Sectorizacion Racks'!$G1370,'Consulta Stock'!$E$2:$F$5447,2,FALSE),"")</f>
        <v/>
      </c>
      <c r="J1370" s="43"/>
      <c r="K1370" s="43"/>
      <c r="L1370" s="44"/>
      <c r="M1370" s="42"/>
      <c r="N1370" s="30"/>
      <c r="O1370" s="30"/>
      <c r="P1370" s="30"/>
      <c r="Q1370" s="30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  <c r="AB1370" s="30"/>
    </row>
    <row r="1371" ht="15.75" customHeight="1">
      <c r="A1371" s="7"/>
      <c r="B1371" s="7"/>
      <c r="C1371" s="7"/>
      <c r="D1371" s="7"/>
      <c r="E1371" s="7"/>
      <c r="F1371" s="7" t="s">
        <v>10771</v>
      </c>
      <c r="G1371" s="37"/>
      <c r="H1371" s="7" t="str">
        <f>IFERROR(VLOOKUP(G1371,'Consulta Stock'!$E$2:$G$5087,3,0),"")</f>
        <v/>
      </c>
      <c r="I1371" s="7" t="str">
        <f>IFERROR(VLOOKUP('Sectorizacion Racks'!$G1371,'Consulta Stock'!$E$2:$F$5447,2,FALSE),"")</f>
        <v/>
      </c>
      <c r="J1371" s="37"/>
      <c r="K1371" s="37"/>
      <c r="L1371" s="41"/>
      <c r="M1371" s="7"/>
      <c r="N1371" s="30"/>
      <c r="O1371" s="30"/>
      <c r="P1371" s="30"/>
      <c r="Q1371" s="30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  <c r="AB1371" s="30"/>
    </row>
    <row r="1372" ht="15.75" customHeight="1">
      <c r="A1372" s="42"/>
      <c r="B1372" s="42"/>
      <c r="C1372" s="42"/>
      <c r="D1372" s="42"/>
      <c r="E1372" s="42"/>
      <c r="F1372" s="42" t="s">
        <v>10771</v>
      </c>
      <c r="G1372" s="43"/>
      <c r="H1372" s="42" t="str">
        <f>IFERROR(VLOOKUP(G1372,'Consulta Stock'!$E$2:$G$5087,3,0),"")</f>
        <v/>
      </c>
      <c r="I1372" s="42" t="str">
        <f>IFERROR(VLOOKUP('Sectorizacion Racks'!$G1372,'Consulta Stock'!$E$2:$F$5447,2,FALSE),"")</f>
        <v/>
      </c>
      <c r="J1372" s="43"/>
      <c r="K1372" s="43"/>
      <c r="L1372" s="44"/>
      <c r="M1372" s="42"/>
      <c r="N1372" s="30"/>
      <c r="O1372" s="30"/>
      <c r="P1372" s="30"/>
      <c r="Q1372" s="30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  <c r="AB1372" s="30"/>
    </row>
    <row r="1373" ht="15.75" customHeight="1">
      <c r="A1373" s="7"/>
      <c r="B1373" s="7"/>
      <c r="C1373" s="7"/>
      <c r="D1373" s="7"/>
      <c r="E1373" s="7"/>
      <c r="F1373" s="7" t="s">
        <v>10771</v>
      </c>
      <c r="G1373" s="37"/>
      <c r="H1373" s="7" t="str">
        <f>IFERROR(VLOOKUP(G1373,'Consulta Stock'!$E$2:$G$5087,3,0),"")</f>
        <v/>
      </c>
      <c r="I1373" s="7" t="str">
        <f>IFERROR(VLOOKUP('Sectorizacion Racks'!$G1373,'Consulta Stock'!$E$2:$F$5447,2,FALSE),"")</f>
        <v/>
      </c>
      <c r="J1373" s="37"/>
      <c r="K1373" s="37"/>
      <c r="L1373" s="41"/>
      <c r="M1373" s="7"/>
      <c r="N1373" s="30"/>
      <c r="O1373" s="30"/>
      <c r="P1373" s="30"/>
      <c r="Q1373" s="30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  <c r="AB1373" s="30"/>
    </row>
    <row r="1374" ht="15.75" customHeight="1">
      <c r="A1374" s="42"/>
      <c r="B1374" s="42"/>
      <c r="C1374" s="42"/>
      <c r="D1374" s="42"/>
      <c r="E1374" s="42"/>
      <c r="F1374" s="42" t="s">
        <v>10771</v>
      </c>
      <c r="G1374" s="43"/>
      <c r="H1374" s="42" t="str">
        <f>IFERROR(VLOOKUP(G1374,'Consulta Stock'!$E$2:$G$5087,3,0),"")</f>
        <v/>
      </c>
      <c r="I1374" s="42" t="str">
        <f>IFERROR(VLOOKUP('Sectorizacion Racks'!$G1374,'Consulta Stock'!$E$2:$F$5447,2,FALSE),"")</f>
        <v/>
      </c>
      <c r="J1374" s="43"/>
      <c r="K1374" s="43"/>
      <c r="L1374" s="44"/>
      <c r="M1374" s="42"/>
      <c r="N1374" s="30"/>
      <c r="O1374" s="30"/>
      <c r="P1374" s="30"/>
      <c r="Q1374" s="30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  <c r="AB1374" s="30"/>
    </row>
    <row r="1375" ht="15.75" customHeight="1">
      <c r="A1375" s="7"/>
      <c r="B1375" s="7"/>
      <c r="C1375" s="7"/>
      <c r="D1375" s="7"/>
      <c r="E1375" s="7"/>
      <c r="F1375" s="7" t="s">
        <v>10771</v>
      </c>
      <c r="G1375" s="37"/>
      <c r="H1375" s="7" t="str">
        <f>IFERROR(VLOOKUP(G1375,'Consulta Stock'!$E$2:$G$5087,3,0),"")</f>
        <v/>
      </c>
      <c r="I1375" s="7" t="str">
        <f>IFERROR(VLOOKUP('Sectorizacion Racks'!$G1375,'Consulta Stock'!$E$2:$F$5447,2,FALSE),"")</f>
        <v/>
      </c>
      <c r="J1375" s="37"/>
      <c r="K1375" s="37"/>
      <c r="L1375" s="41"/>
      <c r="M1375" s="7"/>
      <c r="N1375" s="30"/>
      <c r="O1375" s="30"/>
      <c r="P1375" s="30"/>
      <c r="Q1375" s="30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  <c r="AB1375" s="30"/>
    </row>
    <row r="1376" ht="15.75" customHeight="1">
      <c r="A1376" s="42"/>
      <c r="B1376" s="42"/>
      <c r="C1376" s="42"/>
      <c r="D1376" s="42"/>
      <c r="E1376" s="42"/>
      <c r="F1376" s="42" t="s">
        <v>10771</v>
      </c>
      <c r="G1376" s="43"/>
      <c r="H1376" s="42" t="str">
        <f>IFERROR(VLOOKUP(G1376,'Consulta Stock'!$E$2:$G$5087,3,0),"")</f>
        <v/>
      </c>
      <c r="I1376" s="42" t="str">
        <f>IFERROR(VLOOKUP('Sectorizacion Racks'!$G1376,'Consulta Stock'!$E$2:$F$5447,2,FALSE),"")</f>
        <v/>
      </c>
      <c r="J1376" s="43"/>
      <c r="K1376" s="43"/>
      <c r="L1376" s="44"/>
      <c r="M1376" s="42"/>
      <c r="N1376" s="30"/>
      <c r="O1376" s="30"/>
      <c r="P1376" s="30"/>
      <c r="Q1376" s="30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  <c r="AB1376" s="30"/>
    </row>
    <row r="1377" ht="15.75" customHeight="1">
      <c r="A1377" s="7"/>
      <c r="B1377" s="7"/>
      <c r="C1377" s="7"/>
      <c r="D1377" s="7"/>
      <c r="E1377" s="7"/>
      <c r="F1377" s="7" t="s">
        <v>10771</v>
      </c>
      <c r="G1377" s="37"/>
      <c r="H1377" s="7" t="str">
        <f>IFERROR(VLOOKUP(G1377,'Consulta Stock'!$E$2:$G$5087,3,0),"")</f>
        <v/>
      </c>
      <c r="I1377" s="7" t="str">
        <f>IFERROR(VLOOKUP('Sectorizacion Racks'!$G1377,'Consulta Stock'!$E$2:$F$5447,2,FALSE),"")</f>
        <v/>
      </c>
      <c r="J1377" s="37"/>
      <c r="K1377" s="37"/>
      <c r="L1377" s="41"/>
      <c r="M1377" s="7"/>
      <c r="N1377" s="30"/>
      <c r="O1377" s="30"/>
      <c r="P1377" s="30"/>
      <c r="Q1377" s="30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  <c r="AB1377" s="30"/>
    </row>
    <row r="1378" ht="15.75" customHeight="1">
      <c r="A1378" s="42"/>
      <c r="B1378" s="42"/>
      <c r="C1378" s="42"/>
      <c r="D1378" s="42"/>
      <c r="E1378" s="42"/>
      <c r="F1378" s="42" t="s">
        <v>10771</v>
      </c>
      <c r="G1378" s="43"/>
      <c r="H1378" s="42" t="str">
        <f>IFERROR(VLOOKUP(G1378,'Consulta Stock'!$E$2:$G$5087,3,0),"")</f>
        <v/>
      </c>
      <c r="I1378" s="42" t="str">
        <f>IFERROR(VLOOKUP('Sectorizacion Racks'!$G1378,'Consulta Stock'!$E$2:$F$5447,2,FALSE),"")</f>
        <v/>
      </c>
      <c r="J1378" s="43"/>
      <c r="K1378" s="43"/>
      <c r="L1378" s="44"/>
      <c r="M1378" s="42"/>
      <c r="N1378" s="30"/>
      <c r="O1378" s="30"/>
      <c r="P1378" s="30"/>
      <c r="Q1378" s="30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  <c r="AB1378" s="30"/>
    </row>
    <row r="1379" ht="15.75" customHeight="1">
      <c r="A1379" s="7"/>
      <c r="B1379" s="7"/>
      <c r="C1379" s="7"/>
      <c r="D1379" s="7"/>
      <c r="E1379" s="7"/>
      <c r="F1379" s="7" t="s">
        <v>10771</v>
      </c>
      <c r="G1379" s="37"/>
      <c r="H1379" s="7" t="str">
        <f>IFERROR(VLOOKUP(G1379,'Consulta Stock'!$E$2:$G$5087,3,0),"")</f>
        <v/>
      </c>
      <c r="I1379" s="7" t="str">
        <f>IFERROR(VLOOKUP('Sectorizacion Racks'!$G1379,'Consulta Stock'!$E$2:$F$5447,2,FALSE),"")</f>
        <v/>
      </c>
      <c r="J1379" s="37"/>
      <c r="K1379" s="37"/>
      <c r="L1379" s="41"/>
      <c r="M1379" s="7"/>
      <c r="N1379" s="30"/>
      <c r="O1379" s="30"/>
      <c r="P1379" s="30"/>
      <c r="Q1379" s="30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  <c r="AB1379" s="30"/>
    </row>
    <row r="1380" ht="15.75" customHeight="1">
      <c r="A1380" s="42"/>
      <c r="B1380" s="42"/>
      <c r="C1380" s="42"/>
      <c r="D1380" s="42"/>
      <c r="E1380" s="42"/>
      <c r="F1380" s="42" t="s">
        <v>10771</v>
      </c>
      <c r="G1380" s="43"/>
      <c r="H1380" s="42" t="str">
        <f>IFERROR(VLOOKUP(G1380,'Consulta Stock'!$E$2:$G$5087,3,0),"")</f>
        <v/>
      </c>
      <c r="I1380" s="42" t="str">
        <f>IFERROR(VLOOKUP('Sectorizacion Racks'!$G1380,'Consulta Stock'!$E$2:$F$5447,2,FALSE),"")</f>
        <v/>
      </c>
      <c r="J1380" s="43"/>
      <c r="K1380" s="43"/>
      <c r="L1380" s="44"/>
      <c r="M1380" s="42"/>
      <c r="N1380" s="30"/>
      <c r="O1380" s="30"/>
      <c r="P1380" s="30"/>
      <c r="Q1380" s="30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  <c r="AB1380" s="30"/>
    </row>
    <row r="1381" ht="15.75" customHeight="1">
      <c r="A1381" s="7"/>
      <c r="B1381" s="7"/>
      <c r="C1381" s="7"/>
      <c r="D1381" s="7"/>
      <c r="E1381" s="7"/>
      <c r="F1381" s="7" t="s">
        <v>10771</v>
      </c>
      <c r="G1381" s="37"/>
      <c r="H1381" s="7" t="str">
        <f>IFERROR(VLOOKUP(G1381,'Consulta Stock'!$E$2:$G$5087,3,0),"")</f>
        <v/>
      </c>
      <c r="I1381" s="7" t="str">
        <f>IFERROR(VLOOKUP('Sectorizacion Racks'!$G1381,'Consulta Stock'!$E$2:$F$5447,2,FALSE),"")</f>
        <v/>
      </c>
      <c r="J1381" s="37"/>
      <c r="K1381" s="37"/>
      <c r="L1381" s="41"/>
      <c r="M1381" s="7"/>
      <c r="N1381" s="30"/>
      <c r="O1381" s="30"/>
      <c r="P1381" s="30"/>
      <c r="Q1381" s="30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  <c r="AB1381" s="30"/>
    </row>
    <row r="1382" ht="15.75" customHeight="1">
      <c r="A1382" s="42"/>
      <c r="B1382" s="42"/>
      <c r="C1382" s="42"/>
      <c r="D1382" s="42"/>
      <c r="E1382" s="42"/>
      <c r="F1382" s="42" t="s">
        <v>10771</v>
      </c>
      <c r="G1382" s="43"/>
      <c r="H1382" s="42" t="str">
        <f>IFERROR(VLOOKUP(G1382,'Consulta Stock'!$E$2:$G$5087,3,0),"")</f>
        <v/>
      </c>
      <c r="I1382" s="42" t="str">
        <f>IFERROR(VLOOKUP('Sectorizacion Racks'!$G1382,'Consulta Stock'!$E$2:$F$5447,2,FALSE),"")</f>
        <v/>
      </c>
      <c r="J1382" s="43"/>
      <c r="K1382" s="43"/>
      <c r="L1382" s="44"/>
      <c r="M1382" s="42"/>
      <c r="N1382" s="30"/>
      <c r="O1382" s="30"/>
      <c r="P1382" s="30"/>
      <c r="Q1382" s="30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  <c r="AB1382" s="30"/>
    </row>
    <row r="1383" ht="15.75" customHeight="1">
      <c r="A1383" s="7"/>
      <c r="B1383" s="7"/>
      <c r="C1383" s="7"/>
      <c r="D1383" s="7"/>
      <c r="E1383" s="7"/>
      <c r="F1383" s="7" t="s">
        <v>10771</v>
      </c>
      <c r="G1383" s="37"/>
      <c r="H1383" s="7" t="str">
        <f>IFERROR(VLOOKUP(G1383,'Consulta Stock'!$E$2:$G$5087,3,0),"")</f>
        <v/>
      </c>
      <c r="I1383" s="7" t="str">
        <f>IFERROR(VLOOKUP('Sectorizacion Racks'!$G1383,'Consulta Stock'!$E$2:$F$5447,2,FALSE),"")</f>
        <v/>
      </c>
      <c r="J1383" s="37"/>
      <c r="K1383" s="37"/>
      <c r="L1383" s="41"/>
      <c r="M1383" s="7"/>
      <c r="N1383" s="30"/>
      <c r="O1383" s="30"/>
      <c r="P1383" s="30"/>
      <c r="Q1383" s="30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  <c r="AB1383" s="30"/>
    </row>
    <row r="1384" ht="15.75" customHeight="1">
      <c r="A1384" s="42"/>
      <c r="B1384" s="42"/>
      <c r="C1384" s="42"/>
      <c r="D1384" s="42"/>
      <c r="E1384" s="42"/>
      <c r="F1384" s="42" t="s">
        <v>10771</v>
      </c>
      <c r="G1384" s="43"/>
      <c r="H1384" s="42" t="str">
        <f>IFERROR(VLOOKUP(G1384,'Consulta Stock'!$E$2:$G$5087,3,0),"")</f>
        <v/>
      </c>
      <c r="I1384" s="42" t="str">
        <f>IFERROR(VLOOKUP('Sectorizacion Racks'!$G1384,'Consulta Stock'!$E$2:$F$5447,2,FALSE),"")</f>
        <v/>
      </c>
      <c r="J1384" s="113"/>
      <c r="K1384" s="113"/>
      <c r="L1384" s="44"/>
      <c r="M1384" s="42"/>
      <c r="N1384" s="30"/>
      <c r="O1384" s="30"/>
      <c r="P1384" s="30"/>
      <c r="Q1384" s="30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  <c r="AB1384" s="30"/>
    </row>
    <row r="1385" ht="15.75" customHeight="1">
      <c r="A1385" s="7"/>
      <c r="B1385" s="7"/>
      <c r="C1385" s="7"/>
      <c r="D1385" s="7"/>
      <c r="E1385" s="7"/>
      <c r="F1385" s="7" t="s">
        <v>10771</v>
      </c>
      <c r="G1385" s="37"/>
      <c r="H1385" s="7" t="str">
        <f>IFERROR(VLOOKUP(G1385,'Consulta Stock'!$E$2:$G$5087,3,0),"")</f>
        <v/>
      </c>
      <c r="I1385" s="7" t="str">
        <f>IFERROR(VLOOKUP('Sectorizacion Racks'!$G1385,'Consulta Stock'!$E$2:$F$5447,2,FALSE),"")</f>
        <v/>
      </c>
      <c r="J1385" s="37"/>
      <c r="K1385" s="37"/>
      <c r="L1385" s="41"/>
      <c r="M1385" s="7"/>
      <c r="N1385" s="30"/>
      <c r="O1385" s="30"/>
      <c r="P1385" s="30"/>
      <c r="Q1385" s="30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  <c r="AB1385" s="30"/>
    </row>
    <row r="1386" ht="15.75" customHeight="1">
      <c r="A1386" s="42"/>
      <c r="B1386" s="42"/>
      <c r="C1386" s="42"/>
      <c r="D1386" s="42"/>
      <c r="E1386" s="42"/>
      <c r="F1386" s="42" t="s">
        <v>10771</v>
      </c>
      <c r="G1386" s="43"/>
      <c r="H1386" s="42" t="str">
        <f>IFERROR(VLOOKUP(G1386,'Consulta Stock'!$E$2:$G$5087,3,0),"")</f>
        <v/>
      </c>
      <c r="I1386" s="42" t="str">
        <f>IFERROR(VLOOKUP('Sectorizacion Racks'!$G1386,'Consulta Stock'!$E$2:$F$5447,2,FALSE),"")</f>
        <v/>
      </c>
      <c r="J1386" s="43"/>
      <c r="K1386" s="43"/>
      <c r="L1386" s="44"/>
      <c r="M1386" s="42"/>
      <c r="N1386" s="30"/>
      <c r="O1386" s="30"/>
      <c r="P1386" s="30"/>
      <c r="Q1386" s="30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  <c r="AB1386" s="30"/>
    </row>
    <row r="1387" ht="15.75" customHeight="1">
      <c r="A1387" s="7"/>
      <c r="B1387" s="7"/>
      <c r="C1387" s="7"/>
      <c r="D1387" s="7"/>
      <c r="E1387" s="7"/>
      <c r="F1387" s="7" t="s">
        <v>10771</v>
      </c>
      <c r="G1387" s="37"/>
      <c r="H1387" s="7" t="str">
        <f>IFERROR(VLOOKUP(G1387,'Consulta Stock'!$E$2:$G$5087,3,0),"")</f>
        <v/>
      </c>
      <c r="I1387" s="7" t="str">
        <f>IFERROR(VLOOKUP('Sectorizacion Racks'!$G1387,'Consulta Stock'!$E$2:$F$5447,2,FALSE),"")</f>
        <v/>
      </c>
      <c r="J1387" s="37"/>
      <c r="K1387" s="37"/>
      <c r="L1387" s="41"/>
      <c r="M1387" s="7"/>
      <c r="N1387" s="30"/>
      <c r="O1387" s="30"/>
      <c r="P1387" s="30"/>
      <c r="Q1387" s="30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  <c r="AB1387" s="30"/>
    </row>
    <row r="1388" ht="15.75" customHeight="1">
      <c r="A1388" s="42"/>
      <c r="B1388" s="42"/>
      <c r="C1388" s="42"/>
      <c r="D1388" s="42"/>
      <c r="E1388" s="42"/>
      <c r="F1388" s="42" t="s">
        <v>10771</v>
      </c>
      <c r="G1388" s="43"/>
      <c r="H1388" s="42" t="str">
        <f>IFERROR(VLOOKUP(G1388,'Consulta Stock'!$E$2:$G$5087,3,0),"")</f>
        <v/>
      </c>
      <c r="I1388" s="42" t="str">
        <f>IFERROR(VLOOKUP('Sectorizacion Racks'!$G1388,'Consulta Stock'!$E$2:$F$5447,2,FALSE),"")</f>
        <v/>
      </c>
      <c r="J1388" s="43"/>
      <c r="K1388" s="43"/>
      <c r="L1388" s="44"/>
      <c r="M1388" s="42"/>
      <c r="N1388" s="30"/>
      <c r="O1388" s="30"/>
      <c r="P1388" s="30"/>
      <c r="Q1388" s="30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  <c r="AB1388" s="30"/>
    </row>
    <row r="1389" ht="15.75" customHeight="1">
      <c r="A1389" s="7"/>
      <c r="B1389" s="7"/>
      <c r="C1389" s="7"/>
      <c r="D1389" s="7"/>
      <c r="E1389" s="7"/>
      <c r="F1389" s="7" t="s">
        <v>10771</v>
      </c>
      <c r="G1389" s="37"/>
      <c r="H1389" s="7" t="str">
        <f>IFERROR(VLOOKUP(G1389,'Consulta Stock'!$E$2:$G$5087,3,0),"")</f>
        <v/>
      </c>
      <c r="I1389" s="7" t="str">
        <f>IFERROR(VLOOKUP('Sectorizacion Racks'!$G1389,'Consulta Stock'!$E$2:$F$5447,2,FALSE),"")</f>
        <v/>
      </c>
      <c r="J1389" s="37"/>
      <c r="K1389" s="37"/>
      <c r="L1389" s="41"/>
      <c r="M1389" s="7"/>
      <c r="N1389" s="30"/>
      <c r="O1389" s="30"/>
      <c r="P1389" s="30"/>
      <c r="Q1389" s="30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  <c r="AB1389" s="30"/>
    </row>
    <row r="1390" ht="15.75" customHeight="1">
      <c r="A1390" s="42"/>
      <c r="B1390" s="42"/>
      <c r="C1390" s="42"/>
      <c r="D1390" s="42"/>
      <c r="E1390" s="42"/>
      <c r="F1390" s="42" t="s">
        <v>10771</v>
      </c>
      <c r="G1390" s="43"/>
      <c r="H1390" s="42" t="str">
        <f>IFERROR(VLOOKUP(G1390,'Consulta Stock'!$E$2:$G$5087,3,0),"")</f>
        <v/>
      </c>
      <c r="I1390" s="42" t="str">
        <f>IFERROR(VLOOKUP('Sectorizacion Racks'!$G1390,'Consulta Stock'!$E$2:$F$5447,2,FALSE),"")</f>
        <v/>
      </c>
      <c r="J1390" s="43"/>
      <c r="K1390" s="43"/>
      <c r="L1390" s="44"/>
      <c r="M1390" s="42"/>
      <c r="N1390" s="30"/>
      <c r="O1390" s="30"/>
      <c r="P1390" s="30"/>
      <c r="Q1390" s="30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  <c r="AB1390" s="30"/>
    </row>
    <row r="1391" ht="15.75" customHeight="1">
      <c r="A1391" s="7"/>
      <c r="B1391" s="7"/>
      <c r="C1391" s="7"/>
      <c r="D1391" s="7"/>
      <c r="E1391" s="7"/>
      <c r="F1391" s="7" t="s">
        <v>10771</v>
      </c>
      <c r="G1391" s="37"/>
      <c r="H1391" s="7" t="str">
        <f>IFERROR(VLOOKUP(G1391,'Consulta Stock'!$E$2:$G$5087,3,0),"")</f>
        <v/>
      </c>
      <c r="I1391" s="7" t="str">
        <f>IFERROR(VLOOKUP('Sectorizacion Racks'!$G1391,'Consulta Stock'!$E$2:$F$5447,2,FALSE),"")</f>
        <v/>
      </c>
      <c r="J1391" s="37"/>
      <c r="K1391" s="37"/>
      <c r="L1391" s="41"/>
      <c r="M1391" s="7"/>
      <c r="N1391" s="30"/>
      <c r="O1391" s="30"/>
      <c r="P1391" s="30"/>
      <c r="Q1391" s="30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  <c r="AB1391" s="30"/>
    </row>
    <row r="1392" ht="15.75" customHeight="1">
      <c r="A1392" s="42"/>
      <c r="B1392" s="42"/>
      <c r="C1392" s="42"/>
      <c r="D1392" s="42"/>
      <c r="E1392" s="42"/>
      <c r="F1392" s="42" t="s">
        <v>10771</v>
      </c>
      <c r="G1392" s="43"/>
      <c r="H1392" s="42" t="str">
        <f>IFERROR(VLOOKUP(G1392,'Consulta Stock'!$E$2:$G$5087,3,0),"")</f>
        <v/>
      </c>
      <c r="I1392" s="42" t="str">
        <f>IFERROR(VLOOKUP('Sectorizacion Racks'!$G1392,'Consulta Stock'!$E$2:$F$5447,2,FALSE),"")</f>
        <v/>
      </c>
      <c r="J1392" s="43"/>
      <c r="K1392" s="43"/>
      <c r="L1392" s="44"/>
      <c r="M1392" s="42"/>
      <c r="N1392" s="30"/>
      <c r="O1392" s="30"/>
      <c r="P1392" s="30"/>
      <c r="Q1392" s="30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  <c r="AB1392" s="30"/>
    </row>
    <row r="1393" ht="15.75" customHeight="1">
      <c r="A1393" s="7"/>
      <c r="B1393" s="7"/>
      <c r="C1393" s="7"/>
      <c r="D1393" s="7"/>
      <c r="E1393" s="7"/>
      <c r="F1393" s="7" t="s">
        <v>10771</v>
      </c>
      <c r="G1393" s="37"/>
      <c r="H1393" s="7" t="str">
        <f>IFERROR(VLOOKUP(G1393,'Consulta Stock'!$E$2:$G$5087,3,0),"")</f>
        <v/>
      </c>
      <c r="I1393" s="7" t="str">
        <f>IFERROR(VLOOKUP('Sectorizacion Racks'!$G1393,'Consulta Stock'!$E$2:$F$5447,2,FALSE),"")</f>
        <v/>
      </c>
      <c r="J1393" s="37"/>
      <c r="K1393" s="37"/>
      <c r="L1393" s="41"/>
      <c r="M1393" s="7"/>
      <c r="N1393" s="30"/>
      <c r="O1393" s="30"/>
      <c r="P1393" s="30"/>
      <c r="Q1393" s="30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  <c r="AB1393" s="30"/>
    </row>
    <row r="1394" ht="15.75" customHeight="1">
      <c r="A1394" s="42"/>
      <c r="B1394" s="42"/>
      <c r="C1394" s="42"/>
      <c r="D1394" s="42"/>
      <c r="E1394" s="42"/>
      <c r="F1394" s="42" t="s">
        <v>10771</v>
      </c>
      <c r="G1394" s="43"/>
      <c r="H1394" s="42" t="str">
        <f>IFERROR(VLOOKUP(G1394,'Consulta Stock'!$E$2:$G$5087,3,0),"")</f>
        <v/>
      </c>
      <c r="I1394" s="42" t="str">
        <f>IFERROR(VLOOKUP('Sectorizacion Racks'!$G1394,'Consulta Stock'!$E$2:$F$5447,2,FALSE),"")</f>
        <v/>
      </c>
      <c r="J1394" s="43"/>
      <c r="K1394" s="43"/>
      <c r="L1394" s="44"/>
      <c r="M1394" s="42"/>
      <c r="N1394" s="30"/>
      <c r="O1394" s="30"/>
      <c r="P1394" s="30"/>
      <c r="Q1394" s="30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  <c r="AB1394" s="30"/>
    </row>
    <row r="1395" ht="15.75" customHeight="1">
      <c r="A1395" s="7"/>
      <c r="B1395" s="7"/>
      <c r="C1395" s="7"/>
      <c r="D1395" s="7"/>
      <c r="E1395" s="7"/>
      <c r="F1395" s="7" t="s">
        <v>10771</v>
      </c>
      <c r="G1395" s="37"/>
      <c r="H1395" s="7" t="str">
        <f>IFERROR(VLOOKUP(G1395,'Consulta Stock'!$E$2:$G$5087,3,0),"")</f>
        <v/>
      </c>
      <c r="I1395" s="7" t="str">
        <f>IFERROR(VLOOKUP('Sectorizacion Racks'!$G1395,'Consulta Stock'!$E$2:$F$5447,2,FALSE),"")</f>
        <v/>
      </c>
      <c r="J1395" s="37"/>
      <c r="K1395" s="37"/>
      <c r="L1395" s="17"/>
      <c r="M1395" s="7"/>
      <c r="N1395" s="30"/>
      <c r="O1395" s="30"/>
      <c r="P1395" s="30"/>
      <c r="Q1395" s="30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  <c r="AB1395" s="30"/>
    </row>
    <row r="1396" ht="15.75" customHeight="1">
      <c r="A1396" s="42"/>
      <c r="B1396" s="42"/>
      <c r="C1396" s="42"/>
      <c r="D1396" s="42"/>
      <c r="E1396" s="42"/>
      <c r="F1396" s="42" t="s">
        <v>10771</v>
      </c>
      <c r="G1396" s="43"/>
      <c r="H1396" s="42" t="str">
        <f>IFERROR(VLOOKUP(G1396,'Consulta Stock'!$E$2:$G$5087,3,0),"")</f>
        <v/>
      </c>
      <c r="I1396" s="42" t="str">
        <f>IFERROR(VLOOKUP('Sectorizacion Racks'!$G1396,'Consulta Stock'!$E$2:$F$5447,2,FALSE),"")</f>
        <v/>
      </c>
      <c r="J1396" s="43"/>
      <c r="K1396" s="43"/>
      <c r="L1396" s="133"/>
      <c r="M1396" s="42"/>
      <c r="N1396" s="30"/>
      <c r="O1396" s="30"/>
      <c r="P1396" s="30"/>
      <c r="Q1396" s="30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  <c r="AB1396" s="30"/>
    </row>
    <row r="1397" ht="15.75" customHeight="1">
      <c r="A1397" s="7"/>
      <c r="B1397" s="7"/>
      <c r="C1397" s="7"/>
      <c r="D1397" s="7"/>
      <c r="E1397" s="7"/>
      <c r="F1397" s="7" t="s">
        <v>10771</v>
      </c>
      <c r="G1397" s="37"/>
      <c r="H1397" s="7" t="str">
        <f>IFERROR(VLOOKUP(G1397,'Consulta Stock'!$E$2:$G$5087,3,0),"")</f>
        <v/>
      </c>
      <c r="I1397" s="7" t="str">
        <f>IFERROR(VLOOKUP('Sectorizacion Racks'!$G1397,'Consulta Stock'!$E$2:$F$5447,2,FALSE),"")</f>
        <v/>
      </c>
      <c r="J1397" s="37"/>
      <c r="K1397" s="37"/>
      <c r="L1397" s="17"/>
      <c r="M1397" s="7"/>
      <c r="N1397" s="30"/>
      <c r="O1397" s="30"/>
      <c r="P1397" s="30"/>
      <c r="Q1397" s="30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  <c r="AB1397" s="30"/>
    </row>
    <row r="1398" ht="15.75" customHeight="1">
      <c r="A1398" s="42"/>
      <c r="B1398" s="42"/>
      <c r="C1398" s="42"/>
      <c r="D1398" s="42"/>
      <c r="E1398" s="42"/>
      <c r="F1398" s="42" t="s">
        <v>10771</v>
      </c>
      <c r="G1398" s="43"/>
      <c r="H1398" s="42" t="str">
        <f>IFERROR(VLOOKUP(G1398,'Consulta Stock'!$E$2:$G$5087,3,0),"")</f>
        <v/>
      </c>
      <c r="I1398" s="42" t="str">
        <f>IFERROR(VLOOKUP('Sectorizacion Racks'!$G1398,'Consulta Stock'!$E$2:$F$5447,2,FALSE),"")</f>
        <v/>
      </c>
      <c r="J1398" s="43"/>
      <c r="K1398" s="43"/>
      <c r="L1398" s="133"/>
      <c r="M1398" s="42"/>
      <c r="N1398" s="30"/>
      <c r="O1398" s="30"/>
      <c r="P1398" s="30"/>
      <c r="Q1398" s="30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  <c r="AB1398" s="30"/>
    </row>
    <row r="1399" ht="15.75" customHeight="1">
      <c r="A1399" s="7"/>
      <c r="B1399" s="7"/>
      <c r="C1399" s="7"/>
      <c r="D1399" s="7"/>
      <c r="E1399" s="7"/>
      <c r="F1399" s="7" t="s">
        <v>10771</v>
      </c>
      <c r="G1399" s="37"/>
      <c r="H1399" s="7" t="str">
        <f>IFERROR(VLOOKUP(G1399,'Consulta Stock'!$E$2:$G$5087,3,0),"")</f>
        <v/>
      </c>
      <c r="I1399" s="7" t="str">
        <f>IFERROR(VLOOKUP('Sectorizacion Racks'!$G1399,'Consulta Stock'!$E$2:$F$5447,2,FALSE),"")</f>
        <v/>
      </c>
      <c r="J1399" s="37"/>
      <c r="K1399" s="37"/>
      <c r="L1399" s="17"/>
      <c r="M1399" s="7"/>
      <c r="N1399" s="30"/>
      <c r="O1399" s="30"/>
      <c r="P1399" s="30"/>
      <c r="Q1399" s="30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  <c r="AB1399" s="30"/>
    </row>
    <row r="1400" ht="15.75" customHeight="1">
      <c r="A1400" s="42"/>
      <c r="B1400" s="42"/>
      <c r="C1400" s="42"/>
      <c r="D1400" s="42"/>
      <c r="E1400" s="42"/>
      <c r="F1400" s="42" t="s">
        <v>10771</v>
      </c>
      <c r="G1400" s="43"/>
      <c r="H1400" s="42" t="str">
        <f>IFERROR(VLOOKUP(G1400,'Consulta Stock'!$E$2:$G$5087,3,0),"")</f>
        <v/>
      </c>
      <c r="I1400" s="42" t="str">
        <f>IFERROR(VLOOKUP('Sectorizacion Racks'!$G1400,'Consulta Stock'!$E$2:$F$5447,2,FALSE),"")</f>
        <v/>
      </c>
      <c r="J1400" s="43"/>
      <c r="K1400" s="43"/>
      <c r="L1400" s="133"/>
      <c r="M1400" s="42"/>
      <c r="N1400" s="30"/>
      <c r="O1400" s="30"/>
      <c r="P1400" s="30"/>
      <c r="Q1400" s="30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  <c r="AB1400" s="30"/>
    </row>
    <row r="1401" ht="15.75" customHeight="1">
      <c r="A1401" s="7"/>
      <c r="B1401" s="7"/>
      <c r="C1401" s="7"/>
      <c r="D1401" s="7"/>
      <c r="E1401" s="7"/>
      <c r="F1401" s="7" t="s">
        <v>10771</v>
      </c>
      <c r="G1401" s="37"/>
      <c r="H1401" s="7" t="str">
        <f>IFERROR(VLOOKUP(G1401,'Consulta Stock'!$E$2:$G$5087,3,0),"")</f>
        <v/>
      </c>
      <c r="I1401" s="7" t="str">
        <f>IFERROR(VLOOKUP('Sectorizacion Racks'!$G1401,'Consulta Stock'!$E$2:$F$5447,2,FALSE),"")</f>
        <v/>
      </c>
      <c r="J1401" s="37"/>
      <c r="K1401" s="37"/>
      <c r="L1401" s="17"/>
      <c r="M1401" s="7"/>
      <c r="N1401" s="30"/>
      <c r="O1401" s="30"/>
      <c r="P1401" s="30"/>
      <c r="Q1401" s="30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  <c r="AB1401" s="30"/>
    </row>
    <row r="1402" ht="15.75" customHeight="1">
      <c r="A1402" s="42"/>
      <c r="B1402" s="42"/>
      <c r="C1402" s="42"/>
      <c r="D1402" s="42"/>
      <c r="E1402" s="42"/>
      <c r="F1402" s="42" t="s">
        <v>10771</v>
      </c>
      <c r="G1402" s="43"/>
      <c r="H1402" s="42" t="str">
        <f>IFERROR(VLOOKUP(G1402,'Consulta Stock'!$E$2:$G$5087,3,0),"")</f>
        <v/>
      </c>
      <c r="I1402" s="42" t="str">
        <f>IFERROR(VLOOKUP('Sectorizacion Racks'!$G1402,'Consulta Stock'!$E$2:$F$5447,2,FALSE),"")</f>
        <v/>
      </c>
      <c r="J1402" s="43"/>
      <c r="K1402" s="43"/>
      <c r="L1402" s="133"/>
      <c r="M1402" s="42"/>
      <c r="N1402" s="30"/>
      <c r="O1402" s="30"/>
      <c r="P1402" s="30"/>
      <c r="Q1402" s="30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  <c r="AB1402" s="30"/>
    </row>
    <row r="1403" ht="15.75" customHeight="1">
      <c r="A1403" s="7"/>
      <c r="B1403" s="7"/>
      <c r="C1403" s="7"/>
      <c r="D1403" s="7"/>
      <c r="E1403" s="7"/>
      <c r="F1403" s="7" t="s">
        <v>10771</v>
      </c>
      <c r="G1403" s="7"/>
      <c r="H1403" s="7" t="str">
        <f>IFERROR(VLOOKUP(G1403,'Consulta Stock'!$E$2:$G$5087,3,0),"")</f>
        <v/>
      </c>
      <c r="I1403" s="7" t="str">
        <f>IFERROR(VLOOKUP('Sectorizacion Racks'!$G1403,'Consulta Stock'!$E$2:$F$5447,2,FALSE),"")</f>
        <v/>
      </c>
      <c r="J1403" s="7"/>
      <c r="K1403" s="7"/>
      <c r="L1403" s="17"/>
      <c r="M1403" s="7"/>
      <c r="N1403" s="30"/>
      <c r="O1403" s="30"/>
      <c r="P1403" s="30"/>
      <c r="Q1403" s="30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  <c r="AB1403" s="30"/>
    </row>
    <row r="1404" ht="15.75" customHeight="1">
      <c r="A1404" s="42"/>
      <c r="B1404" s="42"/>
      <c r="C1404" s="42"/>
      <c r="D1404" s="42"/>
      <c r="E1404" s="42"/>
      <c r="F1404" s="42" t="s">
        <v>10771</v>
      </c>
      <c r="G1404" s="43"/>
      <c r="H1404" s="42" t="str">
        <f>IFERROR(VLOOKUP(G1404,'Consulta Stock'!$E$2:$G$5087,3,0),"")</f>
        <v/>
      </c>
      <c r="I1404" s="42" t="str">
        <f>IFERROR(VLOOKUP('Sectorizacion Racks'!$G1404,'Consulta Stock'!$E$2:$F$5447,2,FALSE),"")</f>
        <v/>
      </c>
      <c r="J1404" s="43"/>
      <c r="K1404" s="43"/>
      <c r="L1404" s="133"/>
      <c r="M1404" s="42"/>
      <c r="N1404" s="30"/>
      <c r="O1404" s="30"/>
      <c r="P1404" s="30"/>
      <c r="Q1404" s="30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  <c r="AB1404" s="30"/>
    </row>
    <row r="1405" ht="15.75" customHeight="1">
      <c r="A1405" s="7"/>
      <c r="B1405" s="7"/>
      <c r="C1405" s="7"/>
      <c r="D1405" s="7"/>
      <c r="E1405" s="7"/>
      <c r="F1405" s="7" t="s">
        <v>10771</v>
      </c>
      <c r="G1405" s="37"/>
      <c r="H1405" s="7" t="str">
        <f>IFERROR(VLOOKUP(G1405,'Consulta Stock'!$E$2:$G$5087,3,0),"")</f>
        <v/>
      </c>
      <c r="I1405" s="7" t="str">
        <f>IFERROR(VLOOKUP('Sectorizacion Racks'!$G1405,'Consulta Stock'!$E$2:$F$5447,2,FALSE),"")</f>
        <v/>
      </c>
      <c r="J1405" s="37"/>
      <c r="K1405" s="37"/>
      <c r="L1405" s="17"/>
      <c r="M1405" s="7"/>
      <c r="N1405" s="30"/>
      <c r="O1405" s="30"/>
      <c r="P1405" s="30"/>
      <c r="Q1405" s="30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  <c r="AB1405" s="30"/>
    </row>
    <row r="1406" ht="15.75" customHeight="1">
      <c r="A1406" s="42"/>
      <c r="B1406" s="42"/>
      <c r="C1406" s="42"/>
      <c r="D1406" s="42"/>
      <c r="E1406" s="42"/>
      <c r="F1406" s="42" t="s">
        <v>10771</v>
      </c>
      <c r="G1406" s="43"/>
      <c r="H1406" s="42" t="str">
        <f>IFERROR(VLOOKUP(G1406,'Consulta Stock'!$E$2:$G$5087,3,0),"")</f>
        <v/>
      </c>
      <c r="I1406" s="42" t="str">
        <f>IFERROR(VLOOKUP('Sectorizacion Racks'!$G1406,'Consulta Stock'!$E$2:$F$5447,2,FALSE),"")</f>
        <v/>
      </c>
      <c r="J1406" s="43"/>
      <c r="K1406" s="43"/>
      <c r="L1406" s="133"/>
      <c r="M1406" s="42"/>
      <c r="N1406" s="30"/>
      <c r="O1406" s="30"/>
      <c r="P1406" s="30"/>
      <c r="Q1406" s="30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  <c r="AB1406" s="30"/>
    </row>
    <row r="1407" ht="15.75" customHeight="1">
      <c r="A1407" s="7"/>
      <c r="B1407" s="7"/>
      <c r="C1407" s="7"/>
      <c r="D1407" s="7"/>
      <c r="E1407" s="7"/>
      <c r="F1407" s="7" t="s">
        <v>10771</v>
      </c>
      <c r="G1407" s="37"/>
      <c r="H1407" s="7" t="str">
        <f>IFERROR(VLOOKUP(G1407,'Consulta Stock'!$E$2:$G$5087,3,0),"")</f>
        <v/>
      </c>
      <c r="I1407" s="7" t="str">
        <f>IFERROR(VLOOKUP('Sectorizacion Racks'!$G1407,'Consulta Stock'!$E$2:$F$5447,2,FALSE),"")</f>
        <v/>
      </c>
      <c r="J1407" s="37"/>
      <c r="K1407" s="37"/>
      <c r="L1407" s="17"/>
      <c r="M1407" s="7"/>
      <c r="N1407" s="30"/>
      <c r="O1407" s="30"/>
      <c r="P1407" s="30"/>
      <c r="Q1407" s="30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  <c r="AB1407" s="30"/>
    </row>
    <row r="1408" ht="15.75" customHeight="1">
      <c r="A1408" s="42"/>
      <c r="B1408" s="42"/>
      <c r="C1408" s="42"/>
      <c r="D1408" s="42"/>
      <c r="E1408" s="42"/>
      <c r="F1408" s="42" t="s">
        <v>10771</v>
      </c>
      <c r="G1408" s="43"/>
      <c r="H1408" s="42" t="str">
        <f>IFERROR(VLOOKUP(G1408,'Consulta Stock'!$E$2:$G$5087,3,0),"")</f>
        <v/>
      </c>
      <c r="I1408" s="42" t="str">
        <f>IFERROR(VLOOKUP('Sectorizacion Racks'!$G1408,'Consulta Stock'!$E$2:$F$5447,2,FALSE),"")</f>
        <v/>
      </c>
      <c r="J1408" s="43"/>
      <c r="K1408" s="43"/>
      <c r="L1408" s="133"/>
      <c r="M1408" s="42"/>
      <c r="N1408" s="30"/>
      <c r="O1408" s="30"/>
      <c r="P1408" s="30"/>
      <c r="Q1408" s="30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  <c r="AB1408" s="30"/>
    </row>
    <row r="1409" ht="15.75" customHeight="1">
      <c r="A1409" s="7"/>
      <c r="B1409" s="7"/>
      <c r="C1409" s="7"/>
      <c r="D1409" s="7"/>
      <c r="E1409" s="7"/>
      <c r="F1409" s="7" t="s">
        <v>10771</v>
      </c>
      <c r="G1409" s="37"/>
      <c r="H1409" s="7" t="str">
        <f>IFERROR(VLOOKUP(G1409,'Consulta Stock'!$E$2:$G$5087,3,0),"")</f>
        <v/>
      </c>
      <c r="I1409" s="7" t="str">
        <f>IFERROR(VLOOKUP('Sectorizacion Racks'!$G1409,'Consulta Stock'!$E$2:$F$5447,2,FALSE),"")</f>
        <v/>
      </c>
      <c r="J1409" s="37"/>
      <c r="K1409" s="37"/>
      <c r="L1409" s="17"/>
      <c r="M1409" s="7"/>
      <c r="N1409" s="30"/>
      <c r="O1409" s="30"/>
      <c r="P1409" s="30"/>
      <c r="Q1409" s="30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  <c r="AB1409" s="30"/>
    </row>
    <row r="1410" ht="15.75" customHeight="1">
      <c r="A1410" s="42"/>
      <c r="B1410" s="42"/>
      <c r="C1410" s="42"/>
      <c r="D1410" s="42"/>
      <c r="E1410" s="42"/>
      <c r="F1410" s="42" t="s">
        <v>10771</v>
      </c>
      <c r="G1410" s="43"/>
      <c r="H1410" s="42" t="str">
        <f>IFERROR(VLOOKUP(G1410,'Consulta Stock'!$E$2:$G$5087,3,0),"")</f>
        <v/>
      </c>
      <c r="I1410" s="42" t="str">
        <f>IFERROR(VLOOKUP('Sectorizacion Racks'!$G1410,'Consulta Stock'!$E$2:$F$5447,2,FALSE),"")</f>
        <v/>
      </c>
      <c r="J1410" s="43"/>
      <c r="K1410" s="43"/>
      <c r="L1410" s="133"/>
      <c r="M1410" s="42"/>
      <c r="N1410" s="30"/>
      <c r="O1410" s="30"/>
      <c r="P1410" s="30"/>
      <c r="Q1410" s="30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  <c r="AB1410" s="30"/>
    </row>
    <row r="1411" ht="15.75" customHeight="1">
      <c r="A1411" s="7"/>
      <c r="B1411" s="7"/>
      <c r="C1411" s="7"/>
      <c r="D1411" s="7"/>
      <c r="E1411" s="7"/>
      <c r="F1411" s="7" t="s">
        <v>10771</v>
      </c>
      <c r="G1411" s="37"/>
      <c r="H1411" s="7" t="str">
        <f>IFERROR(VLOOKUP(G1411,'Consulta Stock'!$E$2:$G$5087,3,0),"")</f>
        <v/>
      </c>
      <c r="I1411" s="7" t="str">
        <f>IFERROR(VLOOKUP('Sectorizacion Racks'!$G1411,'Consulta Stock'!$E$2:$F$5447,2,FALSE),"")</f>
        <v/>
      </c>
      <c r="J1411" s="37"/>
      <c r="K1411" s="37"/>
      <c r="L1411" s="17"/>
      <c r="M1411" s="7"/>
      <c r="N1411" s="30"/>
      <c r="O1411" s="30"/>
      <c r="P1411" s="30"/>
      <c r="Q1411" s="30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  <c r="AB1411" s="30"/>
    </row>
    <row r="1412" ht="15.75" customHeight="1">
      <c r="A1412" s="42"/>
      <c r="B1412" s="42"/>
      <c r="C1412" s="42"/>
      <c r="D1412" s="42"/>
      <c r="E1412" s="42"/>
      <c r="F1412" s="42" t="s">
        <v>10771</v>
      </c>
      <c r="G1412" s="43"/>
      <c r="H1412" s="42" t="str">
        <f>IFERROR(VLOOKUP(G1412,'Consulta Stock'!$E$2:$G$5087,3,0),"")</f>
        <v/>
      </c>
      <c r="I1412" s="42" t="str">
        <f>IFERROR(VLOOKUP('Sectorizacion Racks'!$G1412,'Consulta Stock'!$E$2:$F$5447,2,FALSE),"")</f>
        <v/>
      </c>
      <c r="J1412" s="43"/>
      <c r="K1412" s="43"/>
      <c r="L1412" s="133"/>
      <c r="M1412" s="42"/>
      <c r="N1412" s="30"/>
      <c r="O1412" s="30"/>
      <c r="P1412" s="30"/>
      <c r="Q1412" s="30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  <c r="AB1412" s="30"/>
    </row>
    <row r="1413" ht="15.75" customHeight="1">
      <c r="A1413" s="7"/>
      <c r="B1413" s="7"/>
      <c r="C1413" s="7"/>
      <c r="D1413" s="7"/>
      <c r="E1413" s="7"/>
      <c r="F1413" s="7" t="s">
        <v>10771</v>
      </c>
      <c r="G1413" s="37"/>
      <c r="H1413" s="7" t="str">
        <f>IFERROR(VLOOKUP(G1413,'Consulta Stock'!$E$2:$G$5087,3,0),"")</f>
        <v/>
      </c>
      <c r="I1413" s="7" t="str">
        <f>IFERROR(VLOOKUP('Sectorizacion Racks'!$G1413,'Consulta Stock'!$E$2:$F$5447,2,FALSE),"")</f>
        <v/>
      </c>
      <c r="J1413" s="37"/>
      <c r="K1413" s="37"/>
      <c r="L1413" s="17"/>
      <c r="M1413" s="7"/>
      <c r="N1413" s="30"/>
      <c r="O1413" s="30"/>
      <c r="P1413" s="30"/>
      <c r="Q1413" s="30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  <c r="AB1413" s="30"/>
    </row>
    <row r="1414" ht="15.75" customHeight="1">
      <c r="A1414" s="42"/>
      <c r="B1414" s="42"/>
      <c r="C1414" s="42"/>
      <c r="D1414" s="42"/>
      <c r="E1414" s="42"/>
      <c r="F1414" s="42" t="s">
        <v>10771</v>
      </c>
      <c r="G1414" s="43"/>
      <c r="H1414" s="42" t="str">
        <f>IFERROR(VLOOKUP(G1414,'Consulta Stock'!$E$2:$G$5087,3,0),"")</f>
        <v/>
      </c>
      <c r="I1414" s="42" t="str">
        <f>IFERROR(VLOOKUP('Sectorizacion Racks'!$G1414,'Consulta Stock'!$E$2:$F$5447,2,FALSE),"")</f>
        <v/>
      </c>
      <c r="J1414" s="43"/>
      <c r="K1414" s="43"/>
      <c r="L1414" s="133"/>
      <c r="M1414" s="42"/>
      <c r="N1414" s="30"/>
      <c r="O1414" s="30"/>
      <c r="P1414" s="30"/>
      <c r="Q1414" s="30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  <c r="AB1414" s="30"/>
    </row>
    <row r="1415" ht="15.75" customHeight="1">
      <c r="A1415" s="7"/>
      <c r="B1415" s="7"/>
      <c r="C1415" s="7"/>
      <c r="D1415" s="7"/>
      <c r="E1415" s="7"/>
      <c r="F1415" s="7" t="s">
        <v>10771</v>
      </c>
      <c r="G1415" s="37"/>
      <c r="H1415" s="7" t="str">
        <f>IFERROR(VLOOKUP(G1415,'Consulta Stock'!$E$2:$G$5087,3,0),"")</f>
        <v/>
      </c>
      <c r="I1415" s="7" t="str">
        <f>IFERROR(VLOOKUP('Sectorizacion Racks'!$G1415,'Consulta Stock'!$E$2:$F$5447,2,FALSE),"")</f>
        <v/>
      </c>
      <c r="J1415" s="37"/>
      <c r="K1415" s="37"/>
      <c r="L1415" s="41"/>
      <c r="M1415" s="7"/>
      <c r="N1415" s="30"/>
      <c r="O1415" s="30"/>
      <c r="P1415" s="30"/>
      <c r="Q1415" s="30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  <c r="AB1415" s="30"/>
    </row>
    <row r="1416" ht="15.75" customHeight="1">
      <c r="A1416" s="42"/>
      <c r="B1416" s="42"/>
      <c r="C1416" s="42"/>
      <c r="D1416" s="42"/>
      <c r="E1416" s="42"/>
      <c r="F1416" s="42" t="s">
        <v>10771</v>
      </c>
      <c r="G1416" s="43"/>
      <c r="H1416" s="42" t="str">
        <f>IFERROR(VLOOKUP(G1416,'Consulta Stock'!$E$2:$G$5087,3,0),"")</f>
        <v/>
      </c>
      <c r="I1416" s="42" t="str">
        <f>IFERROR(VLOOKUP('Sectorizacion Racks'!$G1416,'Consulta Stock'!$E$2:$F$5447,2,FALSE),"")</f>
        <v/>
      </c>
      <c r="J1416" s="43"/>
      <c r="K1416" s="43"/>
      <c r="L1416" s="44"/>
      <c r="M1416" s="42"/>
      <c r="N1416" s="30"/>
      <c r="O1416" s="30"/>
      <c r="P1416" s="30"/>
      <c r="Q1416" s="30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  <c r="AB1416" s="30"/>
    </row>
    <row r="1417" ht="15.75" customHeight="1">
      <c r="A1417" s="7"/>
      <c r="B1417" s="7"/>
      <c r="C1417" s="7"/>
      <c r="D1417" s="7"/>
      <c r="E1417" s="7"/>
      <c r="F1417" s="7" t="s">
        <v>10771</v>
      </c>
      <c r="G1417" s="37"/>
      <c r="H1417" s="7" t="str">
        <f>IFERROR(VLOOKUP(G1417,'Consulta Stock'!$E$2:$G$5087,3,0),"")</f>
        <v/>
      </c>
      <c r="I1417" s="7" t="str">
        <f>IFERROR(VLOOKUP('Sectorizacion Racks'!$G1417,'Consulta Stock'!$E$2:$F$5447,2,FALSE),"")</f>
        <v/>
      </c>
      <c r="J1417" s="37"/>
      <c r="K1417" s="37"/>
      <c r="L1417" s="41"/>
      <c r="M1417" s="7"/>
      <c r="N1417" s="30"/>
      <c r="O1417" s="30"/>
      <c r="P1417" s="30"/>
      <c r="Q1417" s="30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  <c r="AB1417" s="30"/>
    </row>
    <row r="1418" ht="15.75" customHeight="1">
      <c r="A1418" s="42"/>
      <c r="B1418" s="42"/>
      <c r="C1418" s="42"/>
      <c r="D1418" s="42"/>
      <c r="E1418" s="42"/>
      <c r="F1418" s="42" t="s">
        <v>10771</v>
      </c>
      <c r="G1418" s="43"/>
      <c r="H1418" s="42" t="str">
        <f>IFERROR(VLOOKUP(G1418,'Consulta Stock'!$E$2:$G$5087,3,0),"")</f>
        <v/>
      </c>
      <c r="I1418" s="42" t="str">
        <f>IFERROR(VLOOKUP('Sectorizacion Racks'!$G1418,'Consulta Stock'!$E$2:$F$5447,2,FALSE),"")</f>
        <v/>
      </c>
      <c r="J1418" s="43"/>
      <c r="K1418" s="43"/>
      <c r="L1418" s="44"/>
      <c r="M1418" s="42"/>
      <c r="N1418" s="30"/>
      <c r="O1418" s="30"/>
      <c r="P1418" s="30"/>
      <c r="Q1418" s="30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  <c r="AB1418" s="30"/>
    </row>
    <row r="1419" ht="15.75" customHeight="1">
      <c r="A1419" s="7"/>
      <c r="B1419" s="7"/>
      <c r="C1419" s="7"/>
      <c r="D1419" s="7"/>
      <c r="E1419" s="7"/>
      <c r="F1419" s="7" t="s">
        <v>10771</v>
      </c>
      <c r="G1419" s="37"/>
      <c r="H1419" s="7" t="str">
        <f>IFERROR(VLOOKUP(G1419,'Consulta Stock'!$E$2:$G$5087,3,0),"")</f>
        <v/>
      </c>
      <c r="I1419" s="7" t="str">
        <f>IFERROR(VLOOKUP('Sectorizacion Racks'!$G1419,'Consulta Stock'!$E$2:$F$5447,2,FALSE),"")</f>
        <v/>
      </c>
      <c r="J1419" s="37"/>
      <c r="K1419" s="37"/>
      <c r="L1419" s="41"/>
      <c r="M1419" s="7"/>
      <c r="N1419" s="30"/>
      <c r="O1419" s="30"/>
      <c r="P1419" s="30"/>
      <c r="Q1419" s="30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  <c r="AB1419" s="30"/>
    </row>
    <row r="1420" ht="15.75" customHeight="1">
      <c r="A1420" s="42"/>
      <c r="B1420" s="42"/>
      <c r="C1420" s="42"/>
      <c r="D1420" s="42"/>
      <c r="E1420" s="42"/>
      <c r="F1420" s="42" t="s">
        <v>10771</v>
      </c>
      <c r="G1420" s="43"/>
      <c r="H1420" s="42" t="str">
        <f>IFERROR(VLOOKUP(G1420,'Consulta Stock'!$E$2:$G$5087,3,0),"")</f>
        <v/>
      </c>
      <c r="I1420" s="42" t="str">
        <f>IFERROR(VLOOKUP('Sectorizacion Racks'!$G1420,'Consulta Stock'!$E$2:$F$5447,2,FALSE),"")</f>
        <v/>
      </c>
      <c r="J1420" s="43"/>
      <c r="K1420" s="43"/>
      <c r="L1420" s="44"/>
      <c r="M1420" s="42"/>
      <c r="N1420" s="30"/>
      <c r="O1420" s="30"/>
      <c r="P1420" s="30"/>
      <c r="Q1420" s="30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  <c r="AB1420" s="30"/>
    </row>
    <row r="1421" ht="15.75" customHeight="1">
      <c r="A1421" s="7"/>
      <c r="B1421" s="7"/>
      <c r="C1421" s="7"/>
      <c r="D1421" s="7"/>
      <c r="E1421" s="7"/>
      <c r="F1421" s="7" t="s">
        <v>10771</v>
      </c>
      <c r="G1421" s="37"/>
      <c r="H1421" s="7" t="str">
        <f>IFERROR(VLOOKUP(G1421,'Consulta Stock'!$E$2:$G$5087,3,0),"")</f>
        <v/>
      </c>
      <c r="I1421" s="7" t="str">
        <f>IFERROR(VLOOKUP('Sectorizacion Racks'!$G1421,'Consulta Stock'!$E$2:$F$5447,2,FALSE),"")</f>
        <v/>
      </c>
      <c r="J1421" s="37"/>
      <c r="K1421" s="37"/>
      <c r="L1421" s="41"/>
      <c r="M1421" s="7"/>
      <c r="N1421" s="30"/>
      <c r="O1421" s="30"/>
      <c r="P1421" s="30"/>
      <c r="Q1421" s="30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  <c r="AB1421" s="30"/>
    </row>
    <row r="1422" ht="15.75" customHeight="1">
      <c r="A1422" s="42"/>
      <c r="B1422" s="42"/>
      <c r="C1422" s="42"/>
      <c r="D1422" s="42"/>
      <c r="E1422" s="42"/>
      <c r="F1422" s="42" t="s">
        <v>10771</v>
      </c>
      <c r="G1422" s="43"/>
      <c r="H1422" s="42" t="str">
        <f>IFERROR(VLOOKUP(G1422,'Consulta Stock'!$E$2:$G$5087,3,0),"")</f>
        <v/>
      </c>
      <c r="I1422" s="42" t="str">
        <f>IFERROR(VLOOKUP('Sectorizacion Racks'!$G1422,'Consulta Stock'!$E$2:$F$5447,2,FALSE),"")</f>
        <v/>
      </c>
      <c r="J1422" s="43"/>
      <c r="K1422" s="43"/>
      <c r="L1422" s="44"/>
      <c r="M1422" s="42"/>
      <c r="N1422" s="30"/>
      <c r="O1422" s="30"/>
      <c r="P1422" s="30"/>
      <c r="Q1422" s="30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  <c r="AB1422" s="30"/>
    </row>
    <row r="1423" ht="15.75" customHeight="1">
      <c r="A1423" s="7"/>
      <c r="B1423" s="7"/>
      <c r="C1423" s="7"/>
      <c r="D1423" s="7"/>
      <c r="E1423" s="7"/>
      <c r="F1423" s="7" t="s">
        <v>10771</v>
      </c>
      <c r="G1423" s="37"/>
      <c r="H1423" s="7" t="str">
        <f>IFERROR(VLOOKUP(G1423,'Consulta Stock'!$E$2:$G$5087,3,0),"")</f>
        <v/>
      </c>
      <c r="I1423" s="7" t="str">
        <f>IFERROR(VLOOKUP('Sectorizacion Racks'!$G1423,'Consulta Stock'!$E$2:$F$5447,2,FALSE),"")</f>
        <v/>
      </c>
      <c r="J1423" s="37"/>
      <c r="K1423" s="37"/>
      <c r="L1423" s="41"/>
      <c r="M1423" s="7"/>
      <c r="N1423" s="30"/>
      <c r="O1423" s="30"/>
      <c r="P1423" s="30"/>
      <c r="Q1423" s="30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  <c r="AB1423" s="30"/>
    </row>
    <row r="1424" ht="15.75" customHeight="1">
      <c r="A1424" s="42"/>
      <c r="B1424" s="42"/>
      <c r="C1424" s="42"/>
      <c r="D1424" s="42"/>
      <c r="E1424" s="42"/>
      <c r="F1424" s="42" t="s">
        <v>10771</v>
      </c>
      <c r="G1424" s="43"/>
      <c r="H1424" s="42" t="str">
        <f>IFERROR(VLOOKUP(G1424,'Consulta Stock'!$E$2:$G$5087,3,0),"")</f>
        <v/>
      </c>
      <c r="I1424" s="42" t="str">
        <f>IFERROR(VLOOKUP('Sectorizacion Racks'!$G1424,'Consulta Stock'!$E$2:$F$5447,2,FALSE),"")</f>
        <v/>
      </c>
      <c r="J1424" s="43"/>
      <c r="K1424" s="43"/>
      <c r="L1424" s="44"/>
      <c r="M1424" s="42"/>
      <c r="N1424" s="30"/>
      <c r="O1424" s="30"/>
      <c r="P1424" s="30"/>
      <c r="Q1424" s="30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  <c r="AB1424" s="30"/>
    </row>
    <row r="1425" ht="15.75" customHeight="1">
      <c r="A1425" s="7"/>
      <c r="B1425" s="7"/>
      <c r="C1425" s="7"/>
      <c r="D1425" s="7"/>
      <c r="E1425" s="7"/>
      <c r="F1425" s="7" t="s">
        <v>10771</v>
      </c>
      <c r="G1425" s="37"/>
      <c r="H1425" s="7" t="str">
        <f>IFERROR(VLOOKUP(G1425,'Consulta Stock'!$E$2:$G$5087,3,0),"")</f>
        <v/>
      </c>
      <c r="I1425" s="7" t="str">
        <f>IFERROR(VLOOKUP('Sectorizacion Racks'!$G1425,'Consulta Stock'!$E$2:$F$5447,2,FALSE),"")</f>
        <v/>
      </c>
      <c r="J1425" s="37"/>
      <c r="K1425" s="37"/>
      <c r="L1425" s="41"/>
      <c r="M1425" s="7"/>
      <c r="N1425" s="30"/>
      <c r="O1425" s="30"/>
      <c r="P1425" s="30"/>
      <c r="Q1425" s="30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  <c r="AB1425" s="30"/>
    </row>
    <row r="1426" ht="15.75" customHeight="1">
      <c r="A1426" s="42"/>
      <c r="B1426" s="42"/>
      <c r="C1426" s="42"/>
      <c r="D1426" s="42"/>
      <c r="E1426" s="42"/>
      <c r="F1426" s="42" t="s">
        <v>10771</v>
      </c>
      <c r="G1426" s="43"/>
      <c r="H1426" s="42" t="str">
        <f>IFERROR(VLOOKUP(G1426,'Consulta Stock'!$E$2:$G$5087,3,0),"")</f>
        <v/>
      </c>
      <c r="I1426" s="42" t="str">
        <f>IFERROR(VLOOKUP('Sectorizacion Racks'!$G1426,'Consulta Stock'!$E$2:$F$5447,2,FALSE),"")</f>
        <v/>
      </c>
      <c r="J1426" s="43"/>
      <c r="K1426" s="43"/>
      <c r="L1426" s="44"/>
      <c r="M1426" s="42"/>
      <c r="N1426" s="30"/>
      <c r="O1426" s="30"/>
      <c r="P1426" s="30"/>
      <c r="Q1426" s="30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  <c r="AB1426" s="30"/>
    </row>
    <row r="1427" ht="15.75" customHeight="1">
      <c r="A1427" s="7"/>
      <c r="B1427" s="7"/>
      <c r="C1427" s="7"/>
      <c r="D1427" s="7"/>
      <c r="E1427" s="7"/>
      <c r="F1427" s="7" t="s">
        <v>10771</v>
      </c>
      <c r="G1427" s="37"/>
      <c r="H1427" s="7" t="str">
        <f>IFERROR(VLOOKUP(G1427,'Consulta Stock'!$E$2:$G$5087,3,0),"")</f>
        <v/>
      </c>
      <c r="I1427" s="7" t="str">
        <f>IFERROR(VLOOKUP('Sectorizacion Racks'!$G1427,'Consulta Stock'!$E$2:$F$5447,2,FALSE),"")</f>
        <v/>
      </c>
      <c r="J1427" s="37"/>
      <c r="K1427" s="37"/>
      <c r="L1427" s="41"/>
      <c r="M1427" s="7"/>
      <c r="N1427" s="30"/>
      <c r="O1427" s="30"/>
      <c r="P1427" s="30"/>
      <c r="Q1427" s="30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  <c r="AB1427" s="30"/>
    </row>
    <row r="1428" ht="15.75" customHeight="1">
      <c r="A1428" s="42"/>
      <c r="B1428" s="42"/>
      <c r="C1428" s="42"/>
      <c r="D1428" s="42"/>
      <c r="E1428" s="42"/>
      <c r="F1428" s="42" t="s">
        <v>10771</v>
      </c>
      <c r="G1428" s="43"/>
      <c r="H1428" s="42" t="str">
        <f>IFERROR(VLOOKUP(G1428,'Consulta Stock'!$E$2:$G$5087,3,0),"")</f>
        <v/>
      </c>
      <c r="I1428" s="42" t="str">
        <f>IFERROR(VLOOKUP('Sectorizacion Racks'!$G1428,'Consulta Stock'!$E$2:$F$5447,2,FALSE),"")</f>
        <v/>
      </c>
      <c r="J1428" s="43"/>
      <c r="K1428" s="43"/>
      <c r="L1428" s="44"/>
      <c r="M1428" s="42"/>
      <c r="N1428" s="30"/>
      <c r="O1428" s="30"/>
      <c r="P1428" s="30"/>
      <c r="Q1428" s="30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  <c r="AB1428" s="30"/>
    </row>
    <row r="1429" ht="15.75" customHeight="1">
      <c r="A1429" s="7"/>
      <c r="B1429" s="7"/>
      <c r="C1429" s="7"/>
      <c r="D1429" s="7"/>
      <c r="E1429" s="7"/>
      <c r="F1429" s="7" t="s">
        <v>10771</v>
      </c>
      <c r="G1429" s="37"/>
      <c r="H1429" s="7" t="str">
        <f>IFERROR(VLOOKUP(G1429,'Consulta Stock'!$E$2:$G$5087,3,0),"")</f>
        <v/>
      </c>
      <c r="I1429" s="7" t="str">
        <f>IFERROR(VLOOKUP('Sectorizacion Racks'!$G1429,'Consulta Stock'!$E$2:$F$5447,2,FALSE),"")</f>
        <v/>
      </c>
      <c r="J1429" s="37"/>
      <c r="K1429" s="37"/>
      <c r="L1429" s="41"/>
      <c r="M1429" s="7"/>
      <c r="N1429" s="30"/>
      <c r="O1429" s="30"/>
      <c r="P1429" s="30"/>
      <c r="Q1429" s="30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  <c r="AB1429" s="30"/>
    </row>
    <row r="1430" ht="15.75" customHeight="1">
      <c r="A1430" s="42"/>
      <c r="B1430" s="42"/>
      <c r="C1430" s="42"/>
      <c r="D1430" s="42"/>
      <c r="E1430" s="42"/>
      <c r="F1430" s="42" t="s">
        <v>10771</v>
      </c>
      <c r="G1430" s="43"/>
      <c r="H1430" s="42" t="str">
        <f>IFERROR(VLOOKUP(G1430,'Consulta Stock'!$E$2:$G$5087,3,0),"")</f>
        <v/>
      </c>
      <c r="I1430" s="42" t="str">
        <f>IFERROR(VLOOKUP('Sectorizacion Racks'!$G1430,'Consulta Stock'!$E$2:$F$5447,2,FALSE),"")</f>
        <v/>
      </c>
      <c r="J1430" s="43"/>
      <c r="K1430" s="43"/>
      <c r="L1430" s="44"/>
      <c r="M1430" s="42"/>
      <c r="N1430" s="30"/>
      <c r="O1430" s="30"/>
      <c r="P1430" s="30"/>
      <c r="Q1430" s="30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  <c r="AB1430" s="30"/>
    </row>
    <row r="1431" ht="15.75" customHeight="1">
      <c r="A1431" s="7"/>
      <c r="B1431" s="7"/>
      <c r="C1431" s="7"/>
      <c r="D1431" s="7"/>
      <c r="E1431" s="7"/>
      <c r="F1431" s="7" t="s">
        <v>10771</v>
      </c>
      <c r="G1431" s="37"/>
      <c r="H1431" s="7" t="str">
        <f>IFERROR(VLOOKUP(G1431,'Consulta Stock'!$E$2:$G$5087,3,0),"")</f>
        <v/>
      </c>
      <c r="I1431" s="7" t="str">
        <f>IFERROR(VLOOKUP('Sectorizacion Racks'!$G1431,'Consulta Stock'!$E$2:$F$5447,2,FALSE),"")</f>
        <v/>
      </c>
      <c r="J1431" s="37"/>
      <c r="K1431" s="37"/>
      <c r="L1431" s="41"/>
      <c r="M1431" s="7"/>
      <c r="N1431" s="30"/>
      <c r="O1431" s="30"/>
      <c r="P1431" s="30"/>
      <c r="Q1431" s="30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  <c r="AB1431" s="30"/>
    </row>
    <row r="1432" ht="15.75" customHeight="1">
      <c r="A1432" s="42"/>
      <c r="B1432" s="42"/>
      <c r="C1432" s="42"/>
      <c r="D1432" s="42"/>
      <c r="E1432" s="42"/>
      <c r="F1432" s="42" t="s">
        <v>10771</v>
      </c>
      <c r="G1432" s="43"/>
      <c r="H1432" s="42" t="str">
        <f>IFERROR(VLOOKUP(G1432,'Consulta Stock'!$E$2:$G$5087,3,0),"")</f>
        <v/>
      </c>
      <c r="I1432" s="42" t="str">
        <f>IFERROR(VLOOKUP('Sectorizacion Racks'!$G1432,'Consulta Stock'!$E$2:$F$5447,2,FALSE),"")</f>
        <v/>
      </c>
      <c r="J1432" s="43"/>
      <c r="K1432" s="43"/>
      <c r="L1432" s="44"/>
      <c r="M1432" s="42"/>
      <c r="N1432" s="30"/>
      <c r="O1432" s="30"/>
      <c r="P1432" s="30"/>
      <c r="Q1432" s="30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  <c r="AB1432" s="30"/>
    </row>
    <row r="1433" ht="15.75" customHeight="1">
      <c r="A1433" s="7"/>
      <c r="B1433" s="7"/>
      <c r="C1433" s="7"/>
      <c r="D1433" s="7"/>
      <c r="E1433" s="7"/>
      <c r="F1433" s="7" t="s">
        <v>10771</v>
      </c>
      <c r="G1433" s="37"/>
      <c r="H1433" s="7" t="str">
        <f>IFERROR(VLOOKUP(G1433,'Consulta Stock'!$E$2:$G$5087,3,0),"")</f>
        <v/>
      </c>
      <c r="I1433" s="7" t="str">
        <f>IFERROR(VLOOKUP('Sectorizacion Racks'!$G1433,'Consulta Stock'!$E$2:$F$5447,2,FALSE),"")</f>
        <v/>
      </c>
      <c r="J1433" s="37"/>
      <c r="K1433" s="37"/>
      <c r="L1433" s="41"/>
      <c r="M1433" s="7"/>
      <c r="N1433" s="30"/>
      <c r="O1433" s="30"/>
      <c r="P1433" s="30"/>
      <c r="Q1433" s="30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  <c r="AB1433" s="30"/>
    </row>
    <row r="1434" ht="15.75" customHeight="1">
      <c r="A1434" s="42"/>
      <c r="B1434" s="42"/>
      <c r="C1434" s="42"/>
      <c r="D1434" s="42"/>
      <c r="E1434" s="42"/>
      <c r="F1434" s="42" t="s">
        <v>10771</v>
      </c>
      <c r="G1434" s="43"/>
      <c r="H1434" s="42" t="str">
        <f>IFERROR(VLOOKUP(G1434,'Consulta Stock'!$E$2:$G$5087,3,0),"")</f>
        <v/>
      </c>
      <c r="I1434" s="42" t="str">
        <f>IFERROR(VLOOKUP('Sectorizacion Racks'!$G1434,'Consulta Stock'!$E$2:$F$5447,2,FALSE),"")</f>
        <v/>
      </c>
      <c r="J1434" s="43"/>
      <c r="K1434" s="43"/>
      <c r="L1434" s="44"/>
      <c r="M1434" s="42"/>
      <c r="N1434" s="30"/>
      <c r="O1434" s="30"/>
      <c r="P1434" s="30"/>
      <c r="Q1434" s="30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  <c r="AB1434" s="30"/>
    </row>
    <row r="1435" ht="15.75" customHeight="1">
      <c r="A1435" s="7"/>
      <c r="B1435" s="7"/>
      <c r="C1435" s="7"/>
      <c r="D1435" s="7"/>
      <c r="E1435" s="7"/>
      <c r="F1435" s="7" t="s">
        <v>10771</v>
      </c>
      <c r="G1435" s="37"/>
      <c r="H1435" s="7" t="str">
        <f>IFERROR(VLOOKUP(G1435,'Consulta Stock'!$E$2:$G$5087,3,0),"")</f>
        <v/>
      </c>
      <c r="I1435" s="7" t="str">
        <f>IFERROR(VLOOKUP('Sectorizacion Racks'!$G1435,'Consulta Stock'!$E$2:$F$5447,2,FALSE),"")</f>
        <v/>
      </c>
      <c r="J1435" s="37"/>
      <c r="K1435" s="37"/>
      <c r="L1435" s="41"/>
      <c r="M1435" s="7"/>
      <c r="N1435" s="30"/>
      <c r="O1435" s="30"/>
      <c r="P1435" s="30"/>
      <c r="Q1435" s="30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  <c r="AB1435" s="30"/>
    </row>
    <row r="1436" ht="15.75" customHeight="1">
      <c r="A1436" s="42"/>
      <c r="B1436" s="42"/>
      <c r="C1436" s="42"/>
      <c r="D1436" s="42"/>
      <c r="E1436" s="42"/>
      <c r="F1436" s="42" t="s">
        <v>10771</v>
      </c>
      <c r="G1436" s="43"/>
      <c r="H1436" s="42" t="str">
        <f>IFERROR(VLOOKUP(G1436,'Consulta Stock'!$E$2:$G$5087,3,0),"")</f>
        <v/>
      </c>
      <c r="I1436" s="42" t="str">
        <f>IFERROR(VLOOKUP('Sectorizacion Racks'!$G1436,'Consulta Stock'!$E$2:$F$5447,2,FALSE),"")</f>
        <v/>
      </c>
      <c r="J1436" s="43"/>
      <c r="K1436" s="43"/>
      <c r="L1436" s="44"/>
      <c r="M1436" s="42"/>
      <c r="N1436" s="30"/>
      <c r="O1436" s="30"/>
      <c r="P1436" s="30"/>
      <c r="Q1436" s="30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  <c r="AB1436" s="30"/>
    </row>
    <row r="1437" ht="15.75" customHeight="1">
      <c r="A1437" s="7"/>
      <c r="B1437" s="7"/>
      <c r="C1437" s="7"/>
      <c r="D1437" s="7"/>
      <c r="E1437" s="7"/>
      <c r="F1437" s="7" t="s">
        <v>10771</v>
      </c>
      <c r="G1437" s="37"/>
      <c r="H1437" s="7" t="str">
        <f>IFERROR(VLOOKUP(G1437,'Consulta Stock'!$E$2:$G$5087,3,0),"")</f>
        <v/>
      </c>
      <c r="I1437" s="7" t="str">
        <f>IFERROR(VLOOKUP('Sectorizacion Racks'!$G1437,'Consulta Stock'!$E$2:$F$5447,2,FALSE),"")</f>
        <v/>
      </c>
      <c r="J1437" s="37"/>
      <c r="K1437" s="37"/>
      <c r="L1437" s="41"/>
      <c r="M1437" s="7"/>
      <c r="N1437" s="30"/>
      <c r="O1437" s="30"/>
      <c r="P1437" s="30"/>
      <c r="Q1437" s="30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  <c r="AB1437" s="30"/>
    </row>
    <row r="1438" ht="15.75" customHeight="1">
      <c r="A1438" s="42"/>
      <c r="B1438" s="42"/>
      <c r="C1438" s="42"/>
      <c r="D1438" s="42"/>
      <c r="E1438" s="42"/>
      <c r="F1438" s="42" t="s">
        <v>10771</v>
      </c>
      <c r="G1438" s="43"/>
      <c r="H1438" s="42" t="str">
        <f>IFERROR(VLOOKUP(G1438,'Consulta Stock'!$E$2:$G$5087,3,0),"")</f>
        <v/>
      </c>
      <c r="I1438" s="42" t="str">
        <f>IFERROR(VLOOKUP('Sectorizacion Racks'!$G1438,'Consulta Stock'!$E$2:$F$5447,2,FALSE),"")</f>
        <v/>
      </c>
      <c r="J1438" s="43"/>
      <c r="K1438" s="43"/>
      <c r="L1438" s="44"/>
      <c r="M1438" s="42"/>
      <c r="N1438" s="30"/>
      <c r="O1438" s="30"/>
      <c r="P1438" s="30"/>
      <c r="Q1438" s="30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  <c r="AB1438" s="30"/>
    </row>
    <row r="1439" ht="15.75" customHeight="1">
      <c r="A1439" s="7"/>
      <c r="B1439" s="7"/>
      <c r="C1439" s="7"/>
      <c r="D1439" s="7"/>
      <c r="E1439" s="7"/>
      <c r="F1439" s="7" t="s">
        <v>10771</v>
      </c>
      <c r="G1439" s="37"/>
      <c r="H1439" s="7" t="str">
        <f>IFERROR(VLOOKUP(G1439,'Consulta Stock'!$E$2:$G$5087,3,0),"")</f>
        <v/>
      </c>
      <c r="I1439" s="7" t="str">
        <f>IFERROR(VLOOKUP('Sectorizacion Racks'!$G1439,'Consulta Stock'!$E$2:$F$5447,2,FALSE),"")</f>
        <v/>
      </c>
      <c r="J1439" s="37"/>
      <c r="K1439" s="37"/>
      <c r="L1439" s="41"/>
      <c r="M1439" s="7"/>
      <c r="N1439" s="30"/>
      <c r="O1439" s="30"/>
      <c r="P1439" s="30"/>
      <c r="Q1439" s="30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  <c r="AB1439" s="30"/>
    </row>
    <row r="1440" ht="15.75" customHeight="1">
      <c r="A1440" s="42"/>
      <c r="B1440" s="42"/>
      <c r="C1440" s="42"/>
      <c r="D1440" s="42"/>
      <c r="E1440" s="42"/>
      <c r="F1440" s="42" t="s">
        <v>10771</v>
      </c>
      <c r="G1440" s="43"/>
      <c r="H1440" s="42" t="str">
        <f>IFERROR(VLOOKUP(G1440,'Consulta Stock'!$E$2:$G$5087,3,0),"")</f>
        <v/>
      </c>
      <c r="I1440" s="42" t="str">
        <f>IFERROR(VLOOKUP('Sectorizacion Racks'!$G1440,'Consulta Stock'!$E$2:$F$5447,2,FALSE),"")</f>
        <v/>
      </c>
      <c r="J1440" s="43"/>
      <c r="K1440" s="43"/>
      <c r="L1440" s="44"/>
      <c r="M1440" s="42"/>
      <c r="N1440" s="30"/>
      <c r="O1440" s="30"/>
      <c r="P1440" s="30"/>
      <c r="Q1440" s="30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  <c r="AB1440" s="30"/>
    </row>
    <row r="1441" ht="15.75" customHeight="1">
      <c r="A1441" s="7"/>
      <c r="B1441" s="7"/>
      <c r="C1441" s="7"/>
      <c r="D1441" s="7"/>
      <c r="E1441" s="7"/>
      <c r="F1441" s="7" t="s">
        <v>10771</v>
      </c>
      <c r="G1441" s="37"/>
      <c r="H1441" s="7" t="str">
        <f>IFERROR(VLOOKUP(G1441,'Consulta Stock'!$E$2:$G$5087,3,0),"")</f>
        <v/>
      </c>
      <c r="I1441" s="7" t="str">
        <f>IFERROR(VLOOKUP('Sectorizacion Racks'!$G1441,'Consulta Stock'!$E$2:$F$5447,2,FALSE),"")</f>
        <v/>
      </c>
      <c r="J1441" s="37"/>
      <c r="K1441" s="37"/>
      <c r="L1441" s="41"/>
      <c r="M1441" s="7"/>
      <c r="N1441" s="30"/>
      <c r="O1441" s="30"/>
      <c r="P1441" s="30"/>
      <c r="Q1441" s="30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  <c r="AB1441" s="30"/>
    </row>
    <row r="1442" ht="15.75" customHeight="1">
      <c r="A1442" s="42"/>
      <c r="B1442" s="42"/>
      <c r="C1442" s="42"/>
      <c r="D1442" s="42"/>
      <c r="E1442" s="42"/>
      <c r="F1442" s="42" t="s">
        <v>10771</v>
      </c>
      <c r="G1442" s="43"/>
      <c r="H1442" s="42" t="str">
        <f>IFERROR(VLOOKUP(G1442,'Consulta Stock'!$E$2:$G$5087,3,0),"")</f>
        <v/>
      </c>
      <c r="I1442" s="42" t="str">
        <f>IFERROR(VLOOKUP('Sectorizacion Racks'!$G1442,'Consulta Stock'!$E$2:$F$5447,2,FALSE),"")</f>
        <v/>
      </c>
      <c r="J1442" s="43"/>
      <c r="K1442" s="43"/>
      <c r="L1442" s="44"/>
      <c r="M1442" s="42"/>
      <c r="N1442" s="30"/>
      <c r="O1442" s="30"/>
      <c r="P1442" s="30"/>
      <c r="Q1442" s="30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  <c r="AB1442" s="30"/>
    </row>
    <row r="1443" ht="15.75" customHeight="1">
      <c r="A1443" s="7"/>
      <c r="B1443" s="7"/>
      <c r="C1443" s="7"/>
      <c r="D1443" s="7"/>
      <c r="E1443" s="7"/>
      <c r="F1443" s="7" t="s">
        <v>10771</v>
      </c>
      <c r="G1443" s="37"/>
      <c r="H1443" s="7" t="str">
        <f>IFERROR(VLOOKUP(G1443,'Consulta Stock'!$E$2:$G$5087,3,0),"")</f>
        <v/>
      </c>
      <c r="I1443" s="7" t="str">
        <f>IFERROR(VLOOKUP('Sectorizacion Racks'!$G1443,'Consulta Stock'!$E$2:$F$5447,2,FALSE),"")</f>
        <v/>
      </c>
      <c r="J1443" s="37"/>
      <c r="K1443" s="37"/>
      <c r="L1443" s="41"/>
      <c r="M1443" s="7"/>
      <c r="N1443" s="30"/>
      <c r="O1443" s="30"/>
      <c r="P1443" s="30"/>
      <c r="Q1443" s="30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  <c r="AB1443" s="30"/>
    </row>
    <row r="1444" ht="15.75" customHeight="1">
      <c r="A1444" s="42"/>
      <c r="B1444" s="42"/>
      <c r="C1444" s="42"/>
      <c r="D1444" s="42"/>
      <c r="E1444" s="42"/>
      <c r="F1444" s="42" t="s">
        <v>10771</v>
      </c>
      <c r="G1444" s="43"/>
      <c r="H1444" s="42" t="str">
        <f>IFERROR(VLOOKUP(G1444,'Consulta Stock'!$E$2:$G$5087,3,0),"")</f>
        <v/>
      </c>
      <c r="I1444" s="42" t="str">
        <f>IFERROR(VLOOKUP('Sectorizacion Racks'!$G1444,'Consulta Stock'!$E$2:$F$5447,2,FALSE),"")</f>
        <v/>
      </c>
      <c r="J1444" s="43"/>
      <c r="K1444" s="43"/>
      <c r="L1444" s="44"/>
      <c r="M1444" s="42"/>
      <c r="N1444" s="30"/>
      <c r="O1444" s="30"/>
      <c r="P1444" s="30"/>
      <c r="Q1444" s="30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  <c r="AB1444" s="30"/>
    </row>
    <row r="1445" ht="15.75" customHeight="1">
      <c r="A1445" s="7"/>
      <c r="B1445" s="7"/>
      <c r="C1445" s="7"/>
      <c r="D1445" s="7"/>
      <c r="E1445" s="7"/>
      <c r="F1445" s="7" t="s">
        <v>10771</v>
      </c>
      <c r="G1445" s="37"/>
      <c r="H1445" s="7" t="str">
        <f>IFERROR(VLOOKUP(G1445,'Consulta Stock'!$E$2:$G$5087,3,0),"")</f>
        <v/>
      </c>
      <c r="I1445" s="7" t="str">
        <f>IFERROR(VLOOKUP('Sectorizacion Racks'!$G1445,'Consulta Stock'!$E$2:$F$5447,2,FALSE),"")</f>
        <v/>
      </c>
      <c r="J1445" s="37"/>
      <c r="K1445" s="37"/>
      <c r="L1445" s="41"/>
      <c r="M1445" s="7"/>
      <c r="N1445" s="30"/>
      <c r="O1445" s="30"/>
      <c r="P1445" s="30"/>
      <c r="Q1445" s="30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  <c r="AB1445" s="30"/>
    </row>
    <row r="1446" ht="15.75" customHeight="1">
      <c r="A1446" s="42"/>
      <c r="B1446" s="42"/>
      <c r="C1446" s="42"/>
      <c r="D1446" s="42"/>
      <c r="E1446" s="42"/>
      <c r="F1446" s="42" t="s">
        <v>10771</v>
      </c>
      <c r="G1446" s="43"/>
      <c r="H1446" s="42" t="str">
        <f>IFERROR(VLOOKUP(G1446,'Consulta Stock'!$E$2:$G$5087,3,0),"")</f>
        <v/>
      </c>
      <c r="I1446" s="42" t="str">
        <f>IFERROR(VLOOKUP('Sectorizacion Racks'!$G1446,'Consulta Stock'!$E$2:$F$5447,2,FALSE),"")</f>
        <v/>
      </c>
      <c r="J1446" s="43"/>
      <c r="K1446" s="43"/>
      <c r="L1446" s="44"/>
      <c r="M1446" s="42"/>
      <c r="N1446" s="30"/>
      <c r="O1446" s="30"/>
      <c r="P1446" s="30"/>
      <c r="Q1446" s="30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  <c r="AB1446" s="30"/>
    </row>
    <row r="1447" ht="15.75" customHeight="1">
      <c r="A1447" s="7"/>
      <c r="B1447" s="7"/>
      <c r="C1447" s="7"/>
      <c r="D1447" s="7"/>
      <c r="E1447" s="7"/>
      <c r="F1447" s="7" t="s">
        <v>10771</v>
      </c>
      <c r="G1447" s="37"/>
      <c r="H1447" s="7" t="str">
        <f>IFERROR(VLOOKUP(G1447,'Consulta Stock'!$E$2:$G$5087,3,0),"")</f>
        <v/>
      </c>
      <c r="I1447" s="7" t="str">
        <f>IFERROR(VLOOKUP('Sectorizacion Racks'!$G1447,'Consulta Stock'!$E$2:$F$5447,2,FALSE),"")</f>
        <v/>
      </c>
      <c r="J1447" s="37"/>
      <c r="K1447" s="37"/>
      <c r="L1447" s="41"/>
      <c r="M1447" s="7"/>
      <c r="N1447" s="30"/>
      <c r="O1447" s="30"/>
      <c r="P1447" s="30"/>
      <c r="Q1447" s="30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  <c r="AB1447" s="30"/>
    </row>
    <row r="1448" ht="15.75" customHeight="1">
      <c r="A1448" s="42"/>
      <c r="B1448" s="42"/>
      <c r="C1448" s="42"/>
      <c r="D1448" s="42"/>
      <c r="E1448" s="42"/>
      <c r="F1448" s="42" t="s">
        <v>10771</v>
      </c>
      <c r="G1448" s="43"/>
      <c r="H1448" s="42" t="str">
        <f>IFERROR(VLOOKUP(G1448,'Consulta Stock'!$E$2:$G$5087,3,0),"")</f>
        <v/>
      </c>
      <c r="I1448" s="42" t="str">
        <f>IFERROR(VLOOKUP('Sectorizacion Racks'!$G1448,'Consulta Stock'!$E$2:$F$5447,2,FALSE),"")</f>
        <v/>
      </c>
      <c r="J1448" s="43"/>
      <c r="K1448" s="43"/>
      <c r="L1448" s="44"/>
      <c r="M1448" s="42"/>
      <c r="N1448" s="30"/>
      <c r="O1448" s="30"/>
      <c r="P1448" s="30"/>
      <c r="Q1448" s="30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  <c r="AB1448" s="30"/>
    </row>
    <row r="1449" ht="15.75" customHeight="1">
      <c r="A1449" s="7"/>
      <c r="B1449" s="7"/>
      <c r="C1449" s="7"/>
      <c r="D1449" s="7"/>
      <c r="E1449" s="7"/>
      <c r="F1449" s="7" t="s">
        <v>10771</v>
      </c>
      <c r="G1449" s="37"/>
      <c r="H1449" s="7" t="str">
        <f>IFERROR(VLOOKUP(G1449,'Consulta Stock'!$E$2:$G$5087,3,0),"")</f>
        <v/>
      </c>
      <c r="I1449" s="7" t="str">
        <f>IFERROR(VLOOKUP('Sectorizacion Racks'!$G1449,'Consulta Stock'!$E$2:$F$5447,2,FALSE),"")</f>
        <v/>
      </c>
      <c r="J1449" s="37"/>
      <c r="K1449" s="37"/>
      <c r="L1449" s="41"/>
      <c r="M1449" s="7"/>
      <c r="N1449" s="30"/>
      <c r="O1449" s="30"/>
      <c r="P1449" s="30"/>
      <c r="Q1449" s="30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  <c r="AB1449" s="30"/>
    </row>
    <row r="1450" ht="15.75" customHeight="1">
      <c r="A1450" s="42"/>
      <c r="B1450" s="42"/>
      <c r="C1450" s="42"/>
      <c r="D1450" s="42"/>
      <c r="E1450" s="42"/>
      <c r="F1450" s="42" t="s">
        <v>10771</v>
      </c>
      <c r="G1450" s="43"/>
      <c r="H1450" s="42" t="str">
        <f>IFERROR(VLOOKUP(G1450,'Consulta Stock'!$E$2:$G$5087,3,0),"")</f>
        <v/>
      </c>
      <c r="I1450" s="42" t="str">
        <f>IFERROR(VLOOKUP('Sectorizacion Racks'!$G1450,'Consulta Stock'!$E$2:$F$5447,2,FALSE),"")</f>
        <v/>
      </c>
      <c r="J1450" s="43"/>
      <c r="K1450" s="43"/>
      <c r="L1450" s="44"/>
      <c r="M1450" s="42"/>
      <c r="N1450" s="30"/>
      <c r="O1450" s="30"/>
      <c r="P1450" s="30"/>
      <c r="Q1450" s="30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  <c r="AB1450" s="30"/>
    </row>
    <row r="1451" ht="15.75" customHeight="1">
      <c r="A1451" s="7"/>
      <c r="B1451" s="7"/>
      <c r="C1451" s="7"/>
      <c r="D1451" s="7"/>
      <c r="E1451" s="7"/>
      <c r="F1451" s="7" t="s">
        <v>10771</v>
      </c>
      <c r="G1451" s="37"/>
      <c r="H1451" s="7" t="str">
        <f>IFERROR(VLOOKUP(G1451,'Consulta Stock'!$E$2:$G$5087,3,0),"")</f>
        <v/>
      </c>
      <c r="I1451" s="7" t="str">
        <f>IFERROR(VLOOKUP('Sectorizacion Racks'!$G1451,'Consulta Stock'!$E$2:$F$5447,2,FALSE),"")</f>
        <v/>
      </c>
      <c r="J1451" s="37"/>
      <c r="K1451" s="37"/>
      <c r="L1451" s="41"/>
      <c r="M1451" s="7"/>
      <c r="N1451" s="30"/>
      <c r="O1451" s="30"/>
      <c r="P1451" s="30"/>
      <c r="Q1451" s="30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  <c r="AB1451" s="30"/>
    </row>
    <row r="1452" ht="15.75" customHeight="1">
      <c r="A1452" s="42"/>
      <c r="B1452" s="42"/>
      <c r="C1452" s="42"/>
      <c r="D1452" s="42"/>
      <c r="E1452" s="42"/>
      <c r="F1452" s="42" t="s">
        <v>10771</v>
      </c>
      <c r="G1452" s="43"/>
      <c r="H1452" s="42" t="str">
        <f>IFERROR(VLOOKUP(G1452,'Consulta Stock'!$E$2:$G$5087,3,0),"")</f>
        <v/>
      </c>
      <c r="I1452" s="42" t="str">
        <f>IFERROR(VLOOKUP('Sectorizacion Racks'!$G1452,'Consulta Stock'!$E$2:$F$5447,2,FALSE),"")</f>
        <v/>
      </c>
      <c r="J1452" s="43"/>
      <c r="K1452" s="43"/>
      <c r="L1452" s="44"/>
      <c r="M1452" s="42"/>
      <c r="N1452" s="30"/>
      <c r="O1452" s="30"/>
      <c r="P1452" s="30"/>
      <c r="Q1452" s="30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  <c r="AB1452" s="30"/>
    </row>
    <row r="1453" ht="15.75" customHeight="1">
      <c r="A1453" s="7"/>
      <c r="B1453" s="7"/>
      <c r="C1453" s="7"/>
      <c r="D1453" s="7"/>
      <c r="E1453" s="7"/>
      <c r="F1453" s="7" t="s">
        <v>10771</v>
      </c>
      <c r="G1453" s="37"/>
      <c r="H1453" s="7" t="str">
        <f>IFERROR(VLOOKUP(G1453,'Consulta Stock'!$E$2:$G$5087,3,0),"")</f>
        <v/>
      </c>
      <c r="I1453" s="7" t="str">
        <f>IFERROR(VLOOKUP('Sectorizacion Racks'!$G1453,'Consulta Stock'!$E$2:$F$5447,2,FALSE),"")</f>
        <v/>
      </c>
      <c r="J1453" s="37"/>
      <c r="K1453" s="37"/>
      <c r="L1453" s="41"/>
      <c r="M1453" s="7"/>
      <c r="N1453" s="30"/>
      <c r="O1453" s="30"/>
      <c r="P1453" s="30"/>
      <c r="Q1453" s="30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  <c r="AB1453" s="30"/>
    </row>
    <row r="1454" ht="15.75" customHeight="1">
      <c r="A1454" s="42"/>
      <c r="B1454" s="42"/>
      <c r="C1454" s="42"/>
      <c r="D1454" s="42"/>
      <c r="E1454" s="42"/>
      <c r="F1454" s="42" t="s">
        <v>10771</v>
      </c>
      <c r="G1454" s="43"/>
      <c r="H1454" s="42" t="str">
        <f>IFERROR(VLOOKUP(G1454,'Consulta Stock'!$E$2:$G$5087,3,0),"")</f>
        <v/>
      </c>
      <c r="I1454" s="42" t="str">
        <f>IFERROR(VLOOKUP('Sectorizacion Racks'!$G1454,'Consulta Stock'!$E$2:$F$5447,2,FALSE),"")</f>
        <v/>
      </c>
      <c r="J1454" s="43"/>
      <c r="K1454" s="43"/>
      <c r="L1454" s="44"/>
      <c r="M1454" s="42"/>
      <c r="N1454" s="30"/>
      <c r="O1454" s="30"/>
      <c r="P1454" s="30"/>
      <c r="Q1454" s="30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  <c r="AB1454" s="30"/>
    </row>
    <row r="1455" ht="15.75" customHeight="1">
      <c r="A1455" s="7"/>
      <c r="B1455" s="7"/>
      <c r="C1455" s="7"/>
      <c r="D1455" s="7"/>
      <c r="E1455" s="7"/>
      <c r="F1455" s="7" t="s">
        <v>10771</v>
      </c>
      <c r="G1455" s="37"/>
      <c r="H1455" s="7" t="str">
        <f>IFERROR(VLOOKUP(G1455,'Consulta Stock'!$E$2:$G$5087,3,0),"")</f>
        <v/>
      </c>
      <c r="I1455" s="7" t="str">
        <f>IFERROR(VLOOKUP('Sectorizacion Racks'!$G1455,'Consulta Stock'!$E$2:$F$5447,2,FALSE),"")</f>
        <v/>
      </c>
      <c r="J1455" s="37"/>
      <c r="K1455" s="37"/>
      <c r="L1455" s="41"/>
      <c r="M1455" s="7"/>
      <c r="N1455" s="30"/>
      <c r="O1455" s="30"/>
      <c r="P1455" s="30"/>
      <c r="Q1455" s="30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  <c r="AB1455" s="30"/>
    </row>
    <row r="1456" ht="15.75" customHeight="1">
      <c r="A1456" s="42"/>
      <c r="B1456" s="42"/>
      <c r="C1456" s="42"/>
      <c r="D1456" s="42"/>
      <c r="E1456" s="42"/>
      <c r="F1456" s="42" t="s">
        <v>10771</v>
      </c>
      <c r="G1456" s="43"/>
      <c r="H1456" s="42" t="str">
        <f>IFERROR(VLOOKUP(G1456,'Consulta Stock'!$E$2:$G$5087,3,0),"")</f>
        <v/>
      </c>
      <c r="I1456" s="42" t="str">
        <f>IFERROR(VLOOKUP('Sectorizacion Racks'!$G1456,'Consulta Stock'!$E$2:$F$5447,2,FALSE),"")</f>
        <v/>
      </c>
      <c r="J1456" s="43"/>
      <c r="K1456" s="43"/>
      <c r="L1456" s="44"/>
      <c r="M1456" s="42"/>
      <c r="N1456" s="30"/>
      <c r="O1456" s="30"/>
      <c r="P1456" s="30"/>
      <c r="Q1456" s="30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  <c r="AB1456" s="30"/>
    </row>
    <row r="1457" ht="15.75" customHeight="1">
      <c r="A1457" s="7"/>
      <c r="B1457" s="7"/>
      <c r="C1457" s="7"/>
      <c r="D1457" s="7"/>
      <c r="E1457" s="7"/>
      <c r="F1457" s="7" t="s">
        <v>10771</v>
      </c>
      <c r="G1457" s="37"/>
      <c r="H1457" s="7" t="str">
        <f>IFERROR(VLOOKUP(G1457,'Consulta Stock'!$E$2:$G$5087,3,0),"")</f>
        <v/>
      </c>
      <c r="I1457" s="7" t="str">
        <f>IFERROR(VLOOKUP('Sectorizacion Racks'!$G1457,'Consulta Stock'!$E$2:$F$5447,2,FALSE),"")</f>
        <v/>
      </c>
      <c r="J1457" s="37"/>
      <c r="K1457" s="37"/>
      <c r="L1457" s="41"/>
      <c r="M1457" s="7"/>
      <c r="N1457" s="30"/>
      <c r="O1457" s="30"/>
      <c r="P1457" s="30"/>
      <c r="Q1457" s="30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  <c r="AB1457" s="30"/>
    </row>
    <row r="1458" ht="15.75" customHeight="1">
      <c r="A1458" s="42"/>
      <c r="B1458" s="42"/>
      <c r="C1458" s="42"/>
      <c r="D1458" s="42"/>
      <c r="E1458" s="42"/>
      <c r="F1458" s="42" t="s">
        <v>10771</v>
      </c>
      <c r="G1458" s="113"/>
      <c r="H1458" s="42" t="str">
        <f>IFERROR(VLOOKUP(G1458,'Consulta Stock'!$E$2:$G$5087,3,0),"")</f>
        <v/>
      </c>
      <c r="I1458" s="42" t="str">
        <f>IFERROR(VLOOKUP('Sectorizacion Racks'!$G1458,'Consulta Stock'!$E$2:$F$5447,2,FALSE),"")</f>
        <v/>
      </c>
      <c r="J1458" s="113"/>
      <c r="K1458" s="113"/>
      <c r="L1458" s="44"/>
      <c r="M1458" s="42"/>
      <c r="N1458" s="30"/>
      <c r="O1458" s="30"/>
      <c r="P1458" s="30"/>
      <c r="Q1458" s="30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  <c r="AB1458" s="30"/>
    </row>
    <row r="1459" ht="15.75" customHeight="1">
      <c r="A1459" s="7"/>
      <c r="B1459" s="7"/>
      <c r="C1459" s="7"/>
      <c r="D1459" s="7"/>
      <c r="E1459" s="7"/>
      <c r="F1459" s="7" t="s">
        <v>10771</v>
      </c>
      <c r="G1459" s="112"/>
      <c r="H1459" s="7" t="str">
        <f>IFERROR(VLOOKUP(G1459,'Consulta Stock'!$E$2:$G$5087,3,0),"")</f>
        <v/>
      </c>
      <c r="I1459" s="7" t="str">
        <f>IFERROR(VLOOKUP('Sectorizacion Racks'!$G1459,'Consulta Stock'!$E$2:$F$5447,2,FALSE),"")</f>
        <v/>
      </c>
      <c r="J1459" s="112"/>
      <c r="K1459" s="112"/>
      <c r="L1459" s="41"/>
      <c r="M1459" s="7"/>
      <c r="N1459" s="30"/>
      <c r="O1459" s="30"/>
      <c r="P1459" s="30"/>
      <c r="Q1459" s="30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  <c r="AB1459" s="30"/>
    </row>
    <row r="1460" ht="15.75" customHeight="1">
      <c r="A1460" s="42"/>
      <c r="B1460" s="42"/>
      <c r="C1460" s="42"/>
      <c r="D1460" s="42"/>
      <c r="E1460" s="42"/>
      <c r="F1460" s="42" t="s">
        <v>10771</v>
      </c>
      <c r="G1460" s="113"/>
      <c r="H1460" s="42" t="str">
        <f>IFERROR(VLOOKUP(G1460,'Consulta Stock'!$E$2:$G$5087,3,0),"")</f>
        <v/>
      </c>
      <c r="I1460" s="42" t="str">
        <f>IFERROR(VLOOKUP('Sectorizacion Racks'!$G1460,'Consulta Stock'!$E$2:$F$5447,2,FALSE),"")</f>
        <v/>
      </c>
      <c r="J1460" s="113"/>
      <c r="K1460" s="113"/>
      <c r="L1460" s="44"/>
      <c r="M1460" s="42"/>
      <c r="N1460" s="30"/>
      <c r="O1460" s="30"/>
      <c r="P1460" s="30"/>
      <c r="Q1460" s="30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  <c r="AB1460" s="30"/>
    </row>
    <row r="1461" ht="15.75" customHeight="1">
      <c r="A1461" s="7"/>
      <c r="B1461" s="7"/>
      <c r="C1461" s="7"/>
      <c r="D1461" s="7"/>
      <c r="E1461" s="7"/>
      <c r="F1461" s="7" t="s">
        <v>10771</v>
      </c>
      <c r="G1461" s="37"/>
      <c r="H1461" s="7" t="str">
        <f>IFERROR(VLOOKUP(G1461,'Consulta Stock'!$E$2:$G$5087,3,0),"")</f>
        <v/>
      </c>
      <c r="I1461" s="7" t="str">
        <f>IFERROR(VLOOKUP('Sectorizacion Racks'!$G1461,'Consulta Stock'!$E$2:$F$5447,2,FALSE),"")</f>
        <v/>
      </c>
      <c r="J1461" s="37"/>
      <c r="K1461" s="37"/>
      <c r="L1461" s="41"/>
      <c r="M1461" s="7"/>
      <c r="N1461" s="30"/>
      <c r="O1461" s="30"/>
      <c r="P1461" s="30"/>
      <c r="Q1461" s="30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  <c r="AB1461" s="30"/>
    </row>
    <row r="1462" ht="15.75" customHeight="1">
      <c r="A1462" s="42"/>
      <c r="B1462" s="42"/>
      <c r="C1462" s="42"/>
      <c r="D1462" s="42"/>
      <c r="E1462" s="42"/>
      <c r="F1462" s="42" t="s">
        <v>10771</v>
      </c>
      <c r="G1462" s="43"/>
      <c r="H1462" s="42" t="str">
        <f>IFERROR(VLOOKUP(G1462,'Consulta Stock'!$E$2:$G$5087,3,0),"")</f>
        <v/>
      </c>
      <c r="I1462" s="42" t="str">
        <f>IFERROR(VLOOKUP('Sectorizacion Racks'!$G1462,'Consulta Stock'!$E$2:$F$5447,2,FALSE),"")</f>
        <v/>
      </c>
      <c r="J1462" s="43"/>
      <c r="K1462" s="43"/>
      <c r="L1462" s="44"/>
      <c r="M1462" s="42"/>
      <c r="N1462" s="30"/>
      <c r="O1462" s="30"/>
      <c r="P1462" s="30"/>
      <c r="Q1462" s="30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  <c r="AB1462" s="30"/>
    </row>
    <row r="1463" ht="15.75" customHeight="1">
      <c r="A1463" s="7"/>
      <c r="B1463" s="7"/>
      <c r="C1463" s="7"/>
      <c r="D1463" s="7"/>
      <c r="E1463" s="7"/>
      <c r="F1463" s="7" t="s">
        <v>10771</v>
      </c>
      <c r="G1463" s="112"/>
      <c r="H1463" s="7" t="str">
        <f>IFERROR(VLOOKUP(G1463,'Consulta Stock'!$E$2:$G$5087,3,0),"")</f>
        <v/>
      </c>
      <c r="I1463" s="7" t="str">
        <f>IFERROR(VLOOKUP('Sectorizacion Racks'!$G1463,'Consulta Stock'!$E$2:$F$5447,2,FALSE),"")</f>
        <v/>
      </c>
      <c r="J1463" s="112"/>
      <c r="K1463" s="112"/>
      <c r="L1463" s="41"/>
      <c r="M1463" s="7"/>
      <c r="N1463" s="30"/>
      <c r="O1463" s="30"/>
      <c r="P1463" s="30"/>
      <c r="Q1463" s="30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  <c r="AB1463" s="30"/>
    </row>
    <row r="1464" ht="15.75" customHeight="1">
      <c r="A1464" s="42"/>
      <c r="B1464" s="42"/>
      <c r="C1464" s="42"/>
      <c r="D1464" s="42"/>
      <c r="E1464" s="42"/>
      <c r="F1464" s="42" t="s">
        <v>10771</v>
      </c>
      <c r="G1464" s="43"/>
      <c r="H1464" s="42" t="str">
        <f>IFERROR(VLOOKUP(G1464,'Consulta Stock'!$E$2:$G$5087,3,0),"")</f>
        <v/>
      </c>
      <c r="I1464" s="42" t="str">
        <f>IFERROR(VLOOKUP('Sectorizacion Racks'!$G1464,'Consulta Stock'!$E$2:$F$5447,2,FALSE),"")</f>
        <v/>
      </c>
      <c r="J1464" s="43"/>
      <c r="K1464" s="43"/>
      <c r="L1464" s="44"/>
      <c r="M1464" s="42"/>
      <c r="N1464" s="30"/>
      <c r="O1464" s="30"/>
      <c r="P1464" s="30"/>
      <c r="Q1464" s="30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  <c r="AB1464" s="30"/>
    </row>
    <row r="1465" ht="15.75" customHeight="1">
      <c r="A1465" s="7"/>
      <c r="B1465" s="7"/>
      <c r="C1465" s="7"/>
      <c r="D1465" s="7"/>
      <c r="E1465" s="7"/>
      <c r="F1465" s="7" t="s">
        <v>10771</v>
      </c>
      <c r="G1465" s="37"/>
      <c r="H1465" s="7" t="str">
        <f>IFERROR(VLOOKUP(G1465,'Consulta Stock'!$E$2:$G$5087,3,0),"")</f>
        <v/>
      </c>
      <c r="I1465" s="7" t="str">
        <f>IFERROR(VLOOKUP('Sectorizacion Racks'!$G1465,'Consulta Stock'!$E$2:$F$5447,2,FALSE),"")</f>
        <v/>
      </c>
      <c r="J1465" s="37"/>
      <c r="K1465" s="37"/>
      <c r="L1465" s="41"/>
      <c r="M1465" s="7"/>
      <c r="N1465" s="30"/>
      <c r="O1465" s="30"/>
      <c r="P1465" s="30"/>
      <c r="Q1465" s="30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  <c r="AB1465" s="30"/>
    </row>
    <row r="1466" ht="15.75" customHeight="1">
      <c r="A1466" s="42"/>
      <c r="B1466" s="42"/>
      <c r="C1466" s="42"/>
      <c r="D1466" s="42"/>
      <c r="E1466" s="42"/>
      <c r="F1466" s="42" t="s">
        <v>10771</v>
      </c>
      <c r="G1466" s="43"/>
      <c r="H1466" s="42" t="str">
        <f>IFERROR(VLOOKUP(G1466,'Consulta Stock'!$E$2:$G$5087,3,0),"")</f>
        <v/>
      </c>
      <c r="I1466" s="42" t="str">
        <f>IFERROR(VLOOKUP('Sectorizacion Racks'!$G1466,'Consulta Stock'!$E$2:$F$5447,2,FALSE),"")</f>
        <v/>
      </c>
      <c r="J1466" s="43"/>
      <c r="K1466" s="43"/>
      <c r="L1466" s="44"/>
      <c r="M1466" s="42"/>
      <c r="N1466" s="30"/>
      <c r="O1466" s="30"/>
      <c r="P1466" s="30"/>
      <c r="Q1466" s="30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  <c r="AB1466" s="30"/>
    </row>
    <row r="1467" ht="15.75" customHeight="1">
      <c r="A1467" s="7"/>
      <c r="B1467" s="7"/>
      <c r="C1467" s="7"/>
      <c r="D1467" s="7"/>
      <c r="E1467" s="7"/>
      <c r="F1467" s="7" t="s">
        <v>10771</v>
      </c>
      <c r="G1467" s="37"/>
      <c r="H1467" s="7" t="str">
        <f>IFERROR(VLOOKUP(G1467,'Consulta Stock'!$E$2:$G$5087,3,0),"")</f>
        <v/>
      </c>
      <c r="I1467" s="7" t="str">
        <f>IFERROR(VLOOKUP('Sectorizacion Racks'!$G1467,'Consulta Stock'!$E$2:$F$5447,2,FALSE),"")</f>
        <v/>
      </c>
      <c r="J1467" s="37"/>
      <c r="K1467" s="37"/>
      <c r="L1467" s="41"/>
      <c r="M1467" s="7"/>
      <c r="N1467" s="30"/>
      <c r="O1467" s="30"/>
      <c r="P1467" s="30"/>
      <c r="Q1467" s="30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  <c r="AB1467" s="30"/>
    </row>
    <row r="1468" ht="15.75" customHeight="1">
      <c r="A1468" s="42"/>
      <c r="B1468" s="42"/>
      <c r="C1468" s="42"/>
      <c r="D1468" s="42"/>
      <c r="E1468" s="42"/>
      <c r="F1468" s="42" t="s">
        <v>10771</v>
      </c>
      <c r="G1468" s="43"/>
      <c r="H1468" s="42" t="str">
        <f>IFERROR(VLOOKUP(G1468,'Consulta Stock'!$E$2:$G$5087,3,0),"")</f>
        <v/>
      </c>
      <c r="I1468" s="42" t="str">
        <f>IFERROR(VLOOKUP('Sectorizacion Racks'!$G1468,'Consulta Stock'!$E$2:$F$5447,2,FALSE),"")</f>
        <v/>
      </c>
      <c r="J1468" s="43"/>
      <c r="K1468" s="43"/>
      <c r="L1468" s="44"/>
      <c r="M1468" s="42"/>
      <c r="N1468" s="30"/>
      <c r="O1468" s="30"/>
      <c r="P1468" s="30"/>
      <c r="Q1468" s="30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  <c r="AB1468" s="30"/>
    </row>
    <row r="1469" ht="15.75" customHeight="1">
      <c r="A1469" s="7"/>
      <c r="B1469" s="7"/>
      <c r="C1469" s="7"/>
      <c r="D1469" s="7"/>
      <c r="E1469" s="7"/>
      <c r="F1469" s="7" t="s">
        <v>10771</v>
      </c>
      <c r="G1469" s="37"/>
      <c r="H1469" s="7" t="str">
        <f>IFERROR(VLOOKUP(G1469,'Consulta Stock'!$E$2:$G$5087,3,0),"")</f>
        <v/>
      </c>
      <c r="I1469" s="7" t="str">
        <f>IFERROR(VLOOKUP('Sectorizacion Racks'!$G1469,'Consulta Stock'!$E$2:$F$5447,2,FALSE),"")</f>
        <v/>
      </c>
      <c r="J1469" s="37"/>
      <c r="K1469" s="37"/>
      <c r="L1469" s="41"/>
      <c r="M1469" s="7"/>
      <c r="N1469" s="30"/>
      <c r="O1469" s="30"/>
      <c r="P1469" s="30"/>
      <c r="Q1469" s="30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  <c r="AB1469" s="30"/>
    </row>
    <row r="1470" ht="15.75" customHeight="1">
      <c r="A1470" s="42"/>
      <c r="B1470" s="42"/>
      <c r="C1470" s="42"/>
      <c r="D1470" s="42"/>
      <c r="E1470" s="42"/>
      <c r="F1470" s="42" t="s">
        <v>10771</v>
      </c>
      <c r="G1470" s="43"/>
      <c r="H1470" s="42" t="str">
        <f>IFERROR(VLOOKUP(G1470,'Consulta Stock'!$E$2:$G$5087,3,0),"")</f>
        <v/>
      </c>
      <c r="I1470" s="42" t="str">
        <f>IFERROR(VLOOKUP('Sectorizacion Racks'!$G1470,'Consulta Stock'!$E$2:$F$5447,2,FALSE),"")</f>
        <v/>
      </c>
      <c r="J1470" s="43"/>
      <c r="K1470" s="43"/>
      <c r="L1470" s="44"/>
      <c r="M1470" s="42"/>
      <c r="N1470" s="30"/>
      <c r="O1470" s="30"/>
      <c r="P1470" s="30"/>
      <c r="Q1470" s="30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  <c r="AB1470" s="30"/>
    </row>
    <row r="1471" ht="15.75" customHeight="1">
      <c r="A1471" s="7"/>
      <c r="B1471" s="7"/>
      <c r="C1471" s="7"/>
      <c r="D1471" s="7"/>
      <c r="E1471" s="7"/>
      <c r="F1471" s="144" t="s">
        <v>10772</v>
      </c>
      <c r="G1471" s="37">
        <v>36590.0</v>
      </c>
      <c r="H1471" s="7" t="str">
        <f>IFERROR(VLOOKUP(G1471,'Consulta Stock'!$E$2:$G$5087,3,0),"")</f>
        <v>CAFES</v>
      </c>
      <c r="I1471" s="7" t="str">
        <f>IFERROR(VLOOKUP('Sectorizacion Racks'!$G1471,'Consulta Stock'!$E$2:$F$5447,2,FALSE),"")</f>
        <v>NESCAFE Vainilla Latte 6(8x18.5g) XR 6(8x18.5g)</v>
      </c>
      <c r="J1471" s="37">
        <v>175.0</v>
      </c>
      <c r="K1471" s="37"/>
      <c r="L1471" s="41">
        <v>46508.0</v>
      </c>
      <c r="M1471" s="7"/>
      <c r="N1471" s="30"/>
      <c r="O1471" s="30"/>
      <c r="P1471" s="30"/>
      <c r="Q1471" s="30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  <c r="AB1471" s="30"/>
    </row>
    <row r="1472" ht="15.75" customHeight="1">
      <c r="A1472" s="42"/>
      <c r="B1472" s="42"/>
      <c r="C1472" s="42"/>
      <c r="D1472" s="42"/>
      <c r="E1472" s="42"/>
      <c r="F1472" s="144" t="s">
        <v>10772</v>
      </c>
      <c r="G1472" s="43">
        <v>36590.0</v>
      </c>
      <c r="H1472" s="42" t="str">
        <f>IFERROR(VLOOKUP(G1472,'Consulta Stock'!$E$2:$G$5087,3,0),"")</f>
        <v>CAFES</v>
      </c>
      <c r="I1472" s="42" t="str">
        <f>IFERROR(VLOOKUP('Sectorizacion Racks'!$G1472,'Consulta Stock'!$E$2:$F$5447,2,FALSE),"")</f>
        <v>NESCAFE Vainilla Latte 6(8x18.5g) XR 6(8x18.5g)</v>
      </c>
      <c r="J1472" s="43">
        <v>175.0</v>
      </c>
      <c r="K1472" s="43"/>
      <c r="L1472" s="44">
        <v>46508.0</v>
      </c>
      <c r="M1472" s="42"/>
      <c r="N1472" s="30"/>
      <c r="O1472" s="30"/>
      <c r="P1472" s="30"/>
      <c r="Q1472" s="30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  <c r="AB1472" s="30"/>
    </row>
    <row r="1473" ht="15.75" customHeight="1">
      <c r="A1473" s="7"/>
      <c r="B1473" s="7"/>
      <c r="C1473" s="7"/>
      <c r="D1473" s="7"/>
      <c r="E1473" s="7"/>
      <c r="F1473" s="144" t="s">
        <v>10772</v>
      </c>
      <c r="G1473" s="37">
        <v>36590.0</v>
      </c>
      <c r="H1473" s="7" t="str">
        <f>IFERROR(VLOOKUP(G1473,'Consulta Stock'!$E$2:$G$5087,3,0),"")</f>
        <v>CAFES</v>
      </c>
      <c r="I1473" s="7" t="str">
        <f>IFERROR(VLOOKUP('Sectorizacion Racks'!$G1473,'Consulta Stock'!$E$2:$F$5447,2,FALSE),"")</f>
        <v>NESCAFE Vainilla Latte 6(8x18.5g) XR 6(8x18.5g)</v>
      </c>
      <c r="J1473" s="37">
        <v>175.0</v>
      </c>
      <c r="K1473" s="37"/>
      <c r="L1473" s="41">
        <v>46508.0</v>
      </c>
      <c r="M1473" s="7"/>
      <c r="N1473" s="30"/>
      <c r="O1473" s="30"/>
      <c r="P1473" s="30"/>
      <c r="Q1473" s="30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  <c r="AB1473" s="30"/>
    </row>
    <row r="1474" ht="15.75" customHeight="1">
      <c r="A1474" s="42"/>
      <c r="B1474" s="42"/>
      <c r="C1474" s="42"/>
      <c r="D1474" s="42"/>
      <c r="E1474" s="42"/>
      <c r="F1474" s="144" t="s">
        <v>10772</v>
      </c>
      <c r="G1474" s="43">
        <v>36590.0</v>
      </c>
      <c r="H1474" s="42" t="str">
        <f>IFERROR(VLOOKUP(G1474,'Consulta Stock'!$E$2:$G$5087,3,0),"")</f>
        <v>CAFES</v>
      </c>
      <c r="I1474" s="42" t="str">
        <f>IFERROR(VLOOKUP('Sectorizacion Racks'!$G1474,'Consulta Stock'!$E$2:$F$5447,2,FALSE),"")</f>
        <v>NESCAFE Vainilla Latte 6(8x18.5g) XR 6(8x18.5g)</v>
      </c>
      <c r="J1474" s="43">
        <v>175.0</v>
      </c>
      <c r="K1474" s="43"/>
      <c r="L1474" s="44">
        <v>46508.0</v>
      </c>
      <c r="M1474" s="42"/>
      <c r="N1474" s="30"/>
      <c r="O1474" s="30"/>
      <c r="P1474" s="30"/>
      <c r="Q1474" s="30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  <c r="AB1474" s="30"/>
    </row>
    <row r="1475" ht="15.75" customHeight="1">
      <c r="A1475" s="7"/>
      <c r="B1475" s="7"/>
      <c r="C1475" s="7"/>
      <c r="D1475" s="7"/>
      <c r="E1475" s="7"/>
      <c r="F1475" s="144" t="s">
        <v>10772</v>
      </c>
      <c r="G1475" s="37">
        <v>36590.0</v>
      </c>
      <c r="H1475" s="7" t="str">
        <f>IFERROR(VLOOKUP(G1475,'Consulta Stock'!$E$2:$G$5087,3,0),"")</f>
        <v>CAFES</v>
      </c>
      <c r="I1475" s="7" t="str">
        <f>IFERROR(VLOOKUP('Sectorizacion Racks'!$G1475,'Consulta Stock'!$E$2:$F$5447,2,FALSE),"")</f>
        <v>NESCAFE Vainilla Latte 6(8x18.5g) XR 6(8x18.5g)</v>
      </c>
      <c r="J1475" s="37">
        <v>175.0</v>
      </c>
      <c r="K1475" s="37"/>
      <c r="L1475" s="41">
        <v>46508.0</v>
      </c>
      <c r="M1475" s="7"/>
      <c r="N1475" s="30"/>
      <c r="O1475" s="30"/>
      <c r="P1475" s="30"/>
      <c r="Q1475" s="30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  <c r="AB1475" s="30"/>
    </row>
    <row r="1476" ht="15.75" customHeight="1">
      <c r="A1476" s="42"/>
      <c r="B1476" s="42"/>
      <c r="C1476" s="42"/>
      <c r="D1476" s="42"/>
      <c r="E1476" s="42"/>
      <c r="F1476" s="144" t="s">
        <v>10772</v>
      </c>
      <c r="G1476" s="43">
        <v>36590.0</v>
      </c>
      <c r="H1476" s="42" t="str">
        <f>IFERROR(VLOOKUP(G1476,'Consulta Stock'!$E$2:$G$5087,3,0),"")</f>
        <v>CAFES</v>
      </c>
      <c r="I1476" s="42" t="str">
        <f>IFERROR(VLOOKUP('Sectorizacion Racks'!$G1476,'Consulta Stock'!$E$2:$F$5447,2,FALSE),"")</f>
        <v>NESCAFE Vainilla Latte 6(8x18.5g) XR 6(8x18.5g)</v>
      </c>
      <c r="J1476" s="43">
        <v>175.0</v>
      </c>
      <c r="K1476" s="43"/>
      <c r="L1476" s="44">
        <v>46508.0</v>
      </c>
      <c r="M1476" s="42"/>
      <c r="N1476" s="30"/>
      <c r="O1476" s="30"/>
      <c r="P1476" s="30"/>
      <c r="Q1476" s="30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  <c r="AB1476" s="30"/>
    </row>
    <row r="1477" ht="15.75" customHeight="1">
      <c r="A1477" s="7"/>
      <c r="B1477" s="7"/>
      <c r="C1477" s="7"/>
      <c r="D1477" s="7"/>
      <c r="E1477" s="7"/>
      <c r="F1477" s="144" t="s">
        <v>10772</v>
      </c>
      <c r="G1477" s="37">
        <v>36590.0</v>
      </c>
      <c r="H1477" s="7" t="str">
        <f>IFERROR(VLOOKUP(G1477,'Consulta Stock'!$E$2:$G$5087,3,0),"")</f>
        <v>CAFES</v>
      </c>
      <c r="I1477" s="7" t="str">
        <f>IFERROR(VLOOKUP('Sectorizacion Racks'!$G1477,'Consulta Stock'!$E$2:$F$5447,2,FALSE),"")</f>
        <v>NESCAFE Vainilla Latte 6(8x18.5g) XR 6(8x18.5g)</v>
      </c>
      <c r="J1477" s="37">
        <v>175.0</v>
      </c>
      <c r="K1477" s="37"/>
      <c r="L1477" s="41">
        <v>46508.0</v>
      </c>
      <c r="M1477" s="7"/>
      <c r="N1477" s="30"/>
      <c r="O1477" s="30"/>
      <c r="P1477" s="30"/>
      <c r="Q1477" s="30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  <c r="AB1477" s="30"/>
    </row>
    <row r="1478" ht="15.75" customHeight="1">
      <c r="A1478" s="42"/>
      <c r="B1478" s="42"/>
      <c r="C1478" s="42"/>
      <c r="D1478" s="42"/>
      <c r="E1478" s="42"/>
      <c r="F1478" s="144" t="s">
        <v>10772</v>
      </c>
      <c r="G1478" s="43">
        <v>36590.0</v>
      </c>
      <c r="H1478" s="42" t="str">
        <f>IFERROR(VLOOKUP(G1478,'Consulta Stock'!$E$2:$G$5087,3,0),"")</f>
        <v>CAFES</v>
      </c>
      <c r="I1478" s="42" t="str">
        <f>IFERROR(VLOOKUP('Sectorizacion Racks'!$G1478,'Consulta Stock'!$E$2:$F$5447,2,FALSE),"")</f>
        <v>NESCAFE Vainilla Latte 6(8x18.5g) XR 6(8x18.5g)</v>
      </c>
      <c r="J1478" s="43">
        <v>175.0</v>
      </c>
      <c r="K1478" s="43"/>
      <c r="L1478" s="44">
        <v>46508.0</v>
      </c>
      <c r="M1478" s="42"/>
      <c r="N1478" s="30"/>
      <c r="O1478" s="30"/>
      <c r="P1478" s="30"/>
      <c r="Q1478" s="30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  <c r="AB1478" s="30"/>
    </row>
    <row r="1479" ht="15.75" customHeight="1">
      <c r="A1479" s="7"/>
      <c r="B1479" s="7"/>
      <c r="C1479" s="7"/>
      <c r="D1479" s="7"/>
      <c r="E1479" s="7"/>
      <c r="F1479" s="144" t="s">
        <v>10772</v>
      </c>
      <c r="G1479" s="37">
        <v>36590.0</v>
      </c>
      <c r="H1479" s="7" t="str">
        <f>IFERROR(VLOOKUP(G1479,'Consulta Stock'!$E$2:$G$5087,3,0),"")</f>
        <v>CAFES</v>
      </c>
      <c r="I1479" s="7" t="str">
        <f>IFERROR(VLOOKUP('Sectorizacion Racks'!$G1479,'Consulta Stock'!$E$2:$F$5447,2,FALSE),"")</f>
        <v>NESCAFE Vainilla Latte 6(8x18.5g) XR 6(8x18.5g)</v>
      </c>
      <c r="J1479" s="37">
        <v>175.0</v>
      </c>
      <c r="K1479" s="37"/>
      <c r="L1479" s="41">
        <v>46508.0</v>
      </c>
      <c r="M1479" s="7"/>
      <c r="N1479" s="30"/>
      <c r="O1479" s="30"/>
      <c r="P1479" s="30"/>
      <c r="Q1479" s="30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  <c r="AB1479" s="30"/>
    </row>
    <row r="1480" ht="15.75" customHeight="1">
      <c r="A1480" s="42"/>
      <c r="B1480" s="42"/>
      <c r="C1480" s="42"/>
      <c r="D1480" s="42"/>
      <c r="E1480" s="42"/>
      <c r="F1480" s="144" t="s">
        <v>10772</v>
      </c>
      <c r="G1480" s="43">
        <v>36590.0</v>
      </c>
      <c r="H1480" s="42" t="str">
        <f>IFERROR(VLOOKUP(G1480,'Consulta Stock'!$E$2:$G$5087,3,0),"")</f>
        <v>CAFES</v>
      </c>
      <c r="I1480" s="42" t="str">
        <f>IFERROR(VLOOKUP('Sectorizacion Racks'!$G1480,'Consulta Stock'!$E$2:$F$5447,2,FALSE),"")</f>
        <v>NESCAFE Vainilla Latte 6(8x18.5g) XR 6(8x18.5g)</v>
      </c>
      <c r="J1480" s="43">
        <v>175.0</v>
      </c>
      <c r="K1480" s="43"/>
      <c r="L1480" s="44">
        <v>46508.0</v>
      </c>
      <c r="M1480" s="42"/>
      <c r="N1480" s="30"/>
      <c r="O1480" s="30"/>
      <c r="P1480" s="30"/>
      <c r="Q1480" s="30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  <c r="AB1480" s="30"/>
    </row>
    <row r="1481" ht="15.75" customHeight="1">
      <c r="A1481" s="7"/>
      <c r="B1481" s="7"/>
      <c r="C1481" s="7"/>
      <c r="D1481" s="7"/>
      <c r="E1481" s="7"/>
      <c r="F1481" s="144" t="s">
        <v>10772</v>
      </c>
      <c r="G1481" s="37">
        <v>36590.0</v>
      </c>
      <c r="H1481" s="7" t="str">
        <f>IFERROR(VLOOKUP(G1481,'Consulta Stock'!$E$2:$G$5087,3,0),"")</f>
        <v>CAFES</v>
      </c>
      <c r="I1481" s="7" t="str">
        <f>IFERROR(VLOOKUP('Sectorizacion Racks'!$G1481,'Consulta Stock'!$E$2:$F$5447,2,FALSE),"")</f>
        <v>NESCAFE Vainilla Latte 6(8x18.5g) XR 6(8x18.5g)</v>
      </c>
      <c r="J1481" s="37">
        <v>175.0</v>
      </c>
      <c r="K1481" s="37"/>
      <c r="L1481" s="41">
        <v>46508.0</v>
      </c>
      <c r="M1481" s="7"/>
      <c r="N1481" s="30"/>
      <c r="O1481" s="30"/>
      <c r="P1481" s="30"/>
      <c r="Q1481" s="30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  <c r="AB1481" s="30"/>
    </row>
    <row r="1482" ht="15.75" customHeight="1">
      <c r="A1482" s="42"/>
      <c r="B1482" s="42"/>
      <c r="C1482" s="42"/>
      <c r="D1482" s="42"/>
      <c r="E1482" s="42"/>
      <c r="F1482" s="144" t="s">
        <v>10772</v>
      </c>
      <c r="G1482" s="43">
        <v>36590.0</v>
      </c>
      <c r="H1482" s="42" t="str">
        <f>IFERROR(VLOOKUP(G1482,'Consulta Stock'!$E$2:$G$5087,3,0),"")</f>
        <v>CAFES</v>
      </c>
      <c r="I1482" s="42" t="str">
        <f>IFERROR(VLOOKUP('Sectorizacion Racks'!$G1482,'Consulta Stock'!$E$2:$F$5447,2,FALSE),"")</f>
        <v>NESCAFE Vainilla Latte 6(8x18.5g) XR 6(8x18.5g)</v>
      </c>
      <c r="J1482" s="43">
        <v>175.0</v>
      </c>
      <c r="K1482" s="43"/>
      <c r="L1482" s="44">
        <v>46508.0</v>
      </c>
      <c r="M1482" s="42"/>
      <c r="N1482" s="30"/>
      <c r="O1482" s="30"/>
      <c r="P1482" s="30"/>
      <c r="Q1482" s="30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  <c r="AB1482" s="30"/>
    </row>
    <row r="1483" ht="15.75" customHeight="1">
      <c r="A1483" s="7"/>
      <c r="B1483" s="7"/>
      <c r="C1483" s="7"/>
      <c r="D1483" s="7"/>
      <c r="E1483" s="7"/>
      <c r="F1483" s="144" t="s">
        <v>10772</v>
      </c>
      <c r="G1483" s="37"/>
      <c r="H1483" s="7" t="str">
        <f>IFERROR(VLOOKUP(G1483,'Consulta Stock'!$E$2:$G$5087,3,0),"")</f>
        <v/>
      </c>
      <c r="I1483" s="7" t="str">
        <f>IFERROR(VLOOKUP('Sectorizacion Racks'!$G1483,'Consulta Stock'!$E$2:$F$5447,2,FALSE),"")</f>
        <v/>
      </c>
      <c r="J1483" s="37"/>
      <c r="K1483" s="37"/>
      <c r="L1483" s="41"/>
      <c r="M1483" s="7"/>
      <c r="N1483" s="30"/>
      <c r="O1483" s="30"/>
      <c r="P1483" s="30"/>
      <c r="Q1483" s="30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  <c r="AB1483" s="30"/>
    </row>
    <row r="1484" ht="15.75" customHeight="1">
      <c r="A1484" s="42"/>
      <c r="B1484" s="42"/>
      <c r="C1484" s="42"/>
      <c r="D1484" s="42"/>
      <c r="E1484" s="42"/>
      <c r="F1484" s="144" t="s">
        <v>10772</v>
      </c>
      <c r="G1484" s="43"/>
      <c r="H1484" s="42" t="str">
        <f>IFERROR(VLOOKUP(G1484,'Consulta Stock'!$E$2:$G$5087,3,0),"")</f>
        <v/>
      </c>
      <c r="I1484" s="42" t="str">
        <f>IFERROR(VLOOKUP('Sectorizacion Racks'!$G1484,'Consulta Stock'!$E$2:$F$5447,2,FALSE),"")</f>
        <v/>
      </c>
      <c r="J1484" s="43"/>
      <c r="K1484" s="43"/>
      <c r="L1484" s="44"/>
      <c r="M1484" s="42"/>
      <c r="N1484" s="30"/>
      <c r="O1484" s="30"/>
      <c r="P1484" s="30"/>
      <c r="Q1484" s="30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  <c r="AB1484" s="30"/>
    </row>
    <row r="1485" ht="15.75" customHeight="1">
      <c r="A1485" s="7"/>
      <c r="B1485" s="7"/>
      <c r="C1485" s="7"/>
      <c r="D1485" s="7"/>
      <c r="E1485" s="7"/>
      <c r="F1485" s="144" t="s">
        <v>10772</v>
      </c>
      <c r="G1485" s="37"/>
      <c r="H1485" s="7" t="str">
        <f>IFERROR(VLOOKUP(G1485,'Consulta Stock'!$E$2:$G$5087,3,0),"")</f>
        <v/>
      </c>
      <c r="I1485" s="7" t="str">
        <f>IFERROR(VLOOKUP('Sectorizacion Racks'!$G1485,'Consulta Stock'!$E$2:$F$5447,2,FALSE),"")</f>
        <v/>
      </c>
      <c r="J1485" s="37"/>
      <c r="K1485" s="37"/>
      <c r="L1485" s="41"/>
      <c r="M1485" s="7"/>
      <c r="N1485" s="30"/>
      <c r="O1485" s="30"/>
      <c r="P1485" s="30"/>
      <c r="Q1485" s="30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  <c r="AB1485" s="30"/>
    </row>
    <row r="1486" ht="15.75" customHeight="1">
      <c r="A1486" s="42"/>
      <c r="B1486" s="42"/>
      <c r="C1486" s="42"/>
      <c r="D1486" s="42"/>
      <c r="E1486" s="42"/>
      <c r="F1486" s="144" t="s">
        <v>10772</v>
      </c>
      <c r="G1486" s="43"/>
      <c r="H1486" s="42" t="str">
        <f>IFERROR(VLOOKUP(G1486,'Consulta Stock'!$E$2:$G$5087,3,0),"")</f>
        <v/>
      </c>
      <c r="I1486" s="42" t="str">
        <f>IFERROR(VLOOKUP('Sectorizacion Racks'!$G1486,'Consulta Stock'!$E$2:$F$5447,2,FALSE),"")</f>
        <v/>
      </c>
      <c r="J1486" s="43"/>
      <c r="K1486" s="43"/>
      <c r="L1486" s="44"/>
      <c r="M1486" s="42"/>
      <c r="N1486" s="30"/>
      <c r="O1486" s="30"/>
      <c r="P1486" s="30"/>
      <c r="Q1486" s="30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  <c r="AB1486" s="30"/>
    </row>
    <row r="1487" ht="15.75" customHeight="1">
      <c r="A1487" s="7"/>
      <c r="B1487" s="7"/>
      <c r="C1487" s="7"/>
      <c r="D1487" s="7"/>
      <c r="E1487" s="7"/>
      <c r="F1487" s="7" t="s">
        <v>10772</v>
      </c>
      <c r="G1487" s="37"/>
      <c r="H1487" s="7" t="str">
        <f>IFERROR(VLOOKUP(G1487,'Consulta Stock'!$E$2:$G$5087,3,0),"")</f>
        <v/>
      </c>
      <c r="I1487" s="7" t="str">
        <f>IFERROR(VLOOKUP('Sectorizacion Racks'!$G1487,'Consulta Stock'!$E$2:$F$5447,2,FALSE),"")</f>
        <v/>
      </c>
      <c r="J1487" s="37"/>
      <c r="K1487" s="37"/>
      <c r="L1487" s="41"/>
      <c r="M1487" s="7"/>
      <c r="N1487" s="30"/>
      <c r="O1487" s="30"/>
      <c r="P1487" s="30"/>
      <c r="Q1487" s="30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  <c r="AB1487" s="30"/>
    </row>
    <row r="1488" ht="15.75" customHeight="1">
      <c r="A1488" s="42"/>
      <c r="B1488" s="42"/>
      <c r="C1488" s="42"/>
      <c r="D1488" s="42"/>
      <c r="E1488" s="42"/>
      <c r="F1488" s="42" t="s">
        <v>10772</v>
      </c>
      <c r="G1488" s="43"/>
      <c r="H1488" s="42" t="str">
        <f>IFERROR(VLOOKUP(G1488,'Consulta Stock'!$E$2:$G$5087,3,0),"")</f>
        <v/>
      </c>
      <c r="I1488" s="42" t="str">
        <f>IFERROR(VLOOKUP('Sectorizacion Racks'!$G1488,'Consulta Stock'!$E$2:$F$5447,2,FALSE),"")</f>
        <v/>
      </c>
      <c r="J1488" s="43"/>
      <c r="K1488" s="43"/>
      <c r="L1488" s="44"/>
      <c r="M1488" s="42"/>
      <c r="N1488" s="30"/>
      <c r="O1488" s="30"/>
      <c r="P1488" s="30"/>
      <c r="Q1488" s="30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  <c r="AB1488" s="30"/>
    </row>
    <row r="1489" ht="15.75" customHeight="1">
      <c r="A1489" s="7"/>
      <c r="B1489" s="7"/>
      <c r="C1489" s="7"/>
      <c r="D1489" s="7"/>
      <c r="E1489" s="7"/>
      <c r="F1489" s="7" t="s">
        <v>10772</v>
      </c>
      <c r="G1489" s="37"/>
      <c r="H1489" s="7" t="str">
        <f>IFERROR(VLOOKUP(G1489,'Consulta Stock'!$E$2:$G$5087,3,0),"")</f>
        <v/>
      </c>
      <c r="I1489" s="7" t="str">
        <f>IFERROR(VLOOKUP('Sectorizacion Racks'!$G1489,'Consulta Stock'!$E$2:$F$5447,2,FALSE),"")</f>
        <v/>
      </c>
      <c r="J1489" s="37"/>
      <c r="K1489" s="37"/>
      <c r="L1489" s="41"/>
      <c r="M1489" s="7"/>
      <c r="N1489" s="30"/>
      <c r="O1489" s="30"/>
      <c r="P1489" s="30"/>
      <c r="Q1489" s="30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  <c r="AB1489" s="30"/>
    </row>
    <row r="1490" ht="15.75" customHeight="1">
      <c r="A1490" s="42"/>
      <c r="B1490" s="42"/>
      <c r="C1490" s="42"/>
      <c r="D1490" s="42"/>
      <c r="E1490" s="42"/>
      <c r="F1490" s="42" t="s">
        <v>10772</v>
      </c>
      <c r="G1490" s="43"/>
      <c r="H1490" s="42" t="str">
        <f>IFERROR(VLOOKUP(G1490,'Consulta Stock'!$E$2:$G$5087,3,0),"")</f>
        <v/>
      </c>
      <c r="I1490" s="42" t="str">
        <f>IFERROR(VLOOKUP('Sectorizacion Racks'!$G1490,'Consulta Stock'!$E$2:$F$5447,2,FALSE),"")</f>
        <v/>
      </c>
      <c r="J1490" s="43"/>
      <c r="K1490" s="43"/>
      <c r="L1490" s="44"/>
      <c r="M1490" s="42"/>
      <c r="N1490" s="30"/>
      <c r="O1490" s="30"/>
      <c r="P1490" s="30"/>
      <c r="Q1490" s="30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  <c r="AB1490" s="30"/>
    </row>
    <row r="1491" ht="15.75" customHeight="1">
      <c r="A1491" s="7"/>
      <c r="B1491" s="7"/>
      <c r="C1491" s="7"/>
      <c r="D1491" s="7"/>
      <c r="E1491" s="7"/>
      <c r="F1491" s="7" t="s">
        <v>10772</v>
      </c>
      <c r="G1491" s="37"/>
      <c r="H1491" s="7" t="str">
        <f>IFERROR(VLOOKUP(G1491,'Consulta Stock'!$E$2:$G$5087,3,0),"")</f>
        <v/>
      </c>
      <c r="I1491" s="7" t="str">
        <f>IFERROR(VLOOKUP('Sectorizacion Racks'!$G1491,'Consulta Stock'!$E$2:$F$5447,2,FALSE),"")</f>
        <v/>
      </c>
      <c r="J1491" s="37"/>
      <c r="K1491" s="37"/>
      <c r="L1491" s="41"/>
      <c r="M1491" s="7"/>
      <c r="N1491" s="30"/>
      <c r="O1491" s="30"/>
      <c r="P1491" s="30"/>
      <c r="Q1491" s="30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  <c r="AB1491" s="30"/>
    </row>
    <row r="1492" ht="15.75" customHeight="1">
      <c r="A1492" s="42"/>
      <c r="B1492" s="42"/>
      <c r="C1492" s="42"/>
      <c r="D1492" s="42"/>
      <c r="E1492" s="42"/>
      <c r="F1492" s="42" t="s">
        <v>10772</v>
      </c>
      <c r="G1492" s="43"/>
      <c r="H1492" s="42" t="str">
        <f>IFERROR(VLOOKUP(G1492,'Consulta Stock'!$E$2:$G$5087,3,0),"")</f>
        <v/>
      </c>
      <c r="I1492" s="42" t="str">
        <f>IFERROR(VLOOKUP('Sectorizacion Racks'!$G1492,'Consulta Stock'!$E$2:$F$5447,2,FALSE),"")</f>
        <v/>
      </c>
      <c r="J1492" s="43"/>
      <c r="K1492" s="43"/>
      <c r="L1492" s="44"/>
      <c r="M1492" s="42"/>
      <c r="N1492" s="30"/>
      <c r="O1492" s="30"/>
      <c r="P1492" s="30"/>
      <c r="Q1492" s="30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  <c r="AB1492" s="30"/>
    </row>
    <row r="1493" ht="15.75" customHeight="1">
      <c r="A1493" s="7"/>
      <c r="B1493" s="7"/>
      <c r="C1493" s="7"/>
      <c r="D1493" s="7"/>
      <c r="E1493" s="7"/>
      <c r="F1493" s="7" t="s">
        <v>10772</v>
      </c>
      <c r="G1493" s="37"/>
      <c r="H1493" s="7" t="str">
        <f>IFERROR(VLOOKUP(G1493,'Consulta Stock'!$E$2:$G$5087,3,0),"")</f>
        <v/>
      </c>
      <c r="I1493" s="7" t="str">
        <f>IFERROR(VLOOKUP('Sectorizacion Racks'!$G1493,'Consulta Stock'!$E$2:$F$5447,2,FALSE),"")</f>
        <v/>
      </c>
      <c r="J1493" s="37"/>
      <c r="K1493" s="37"/>
      <c r="L1493" s="41"/>
      <c r="M1493" s="7"/>
      <c r="N1493" s="30"/>
      <c r="O1493" s="30"/>
      <c r="P1493" s="30"/>
      <c r="Q1493" s="30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  <c r="AB1493" s="30"/>
    </row>
    <row r="1494" ht="15.75" customHeight="1">
      <c r="A1494" s="42"/>
      <c r="B1494" s="42"/>
      <c r="C1494" s="42"/>
      <c r="D1494" s="42"/>
      <c r="E1494" s="42"/>
      <c r="F1494" s="42" t="s">
        <v>10772</v>
      </c>
      <c r="G1494" s="43"/>
      <c r="H1494" s="42" t="str">
        <f>IFERROR(VLOOKUP(G1494,'Consulta Stock'!$E$2:$G$5087,3,0),"")</f>
        <v/>
      </c>
      <c r="I1494" s="42" t="str">
        <f>IFERROR(VLOOKUP('Sectorizacion Racks'!$G1494,'Consulta Stock'!$E$2:$F$5447,2,FALSE),"")</f>
        <v/>
      </c>
      <c r="J1494" s="43"/>
      <c r="K1494" s="43"/>
      <c r="L1494" s="44"/>
      <c r="M1494" s="42"/>
      <c r="N1494" s="30"/>
      <c r="O1494" s="30"/>
      <c r="P1494" s="30"/>
      <c r="Q1494" s="30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  <c r="AB1494" s="30"/>
    </row>
    <row r="1495" ht="15.75" customHeight="1">
      <c r="A1495" s="7"/>
      <c r="B1495" s="7"/>
      <c r="C1495" s="7"/>
      <c r="D1495" s="7"/>
      <c r="E1495" s="7"/>
      <c r="F1495" s="7" t="s">
        <v>10772</v>
      </c>
      <c r="G1495" s="37"/>
      <c r="H1495" s="7" t="str">
        <f>IFERROR(VLOOKUP(G1495,'Consulta Stock'!$E$2:$G$5087,3,0),"")</f>
        <v/>
      </c>
      <c r="I1495" s="7" t="str">
        <f>IFERROR(VLOOKUP('Sectorizacion Racks'!$G1495,'Consulta Stock'!$E$2:$F$5447,2,FALSE),"")</f>
        <v/>
      </c>
      <c r="J1495" s="37"/>
      <c r="K1495" s="37"/>
      <c r="L1495" s="41"/>
      <c r="M1495" s="7"/>
      <c r="N1495" s="30"/>
      <c r="O1495" s="30"/>
      <c r="P1495" s="30"/>
      <c r="Q1495" s="30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  <c r="AB1495" s="30"/>
    </row>
    <row r="1496" ht="15.75" customHeight="1">
      <c r="A1496" s="42"/>
      <c r="B1496" s="42"/>
      <c r="C1496" s="42"/>
      <c r="D1496" s="42"/>
      <c r="E1496" s="42"/>
      <c r="F1496" s="42" t="s">
        <v>10772</v>
      </c>
      <c r="G1496" s="43"/>
      <c r="H1496" s="42" t="str">
        <f>IFERROR(VLOOKUP(G1496,'Consulta Stock'!$E$2:$G$5087,3,0),"")</f>
        <v/>
      </c>
      <c r="I1496" s="42" t="str">
        <f>IFERROR(VLOOKUP('Sectorizacion Racks'!$G1496,'Consulta Stock'!$E$2:$F$5447,2,FALSE),"")</f>
        <v/>
      </c>
      <c r="J1496" s="43"/>
      <c r="K1496" s="43"/>
      <c r="L1496" s="44"/>
      <c r="M1496" s="42"/>
      <c r="N1496" s="30"/>
      <c r="O1496" s="30"/>
      <c r="P1496" s="30"/>
      <c r="Q1496" s="30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  <c r="AB1496" s="30"/>
    </row>
    <row r="1497" ht="15.75" customHeight="1">
      <c r="A1497" s="7"/>
      <c r="B1497" s="7"/>
      <c r="C1497" s="7"/>
      <c r="D1497" s="7"/>
      <c r="E1497" s="7"/>
      <c r="F1497" s="7" t="s">
        <v>10772</v>
      </c>
      <c r="G1497" s="37"/>
      <c r="H1497" s="7" t="str">
        <f>IFERROR(VLOOKUP(G1497,'Consulta Stock'!$E$2:$G$5087,3,0),"")</f>
        <v/>
      </c>
      <c r="I1497" s="7" t="str">
        <f>IFERROR(VLOOKUP('Sectorizacion Racks'!$G1497,'Consulta Stock'!$E$2:$F$5447,2,FALSE),"")</f>
        <v/>
      </c>
      <c r="J1497" s="37"/>
      <c r="K1497" s="37"/>
      <c r="L1497" s="41"/>
      <c r="M1497" s="7"/>
      <c r="N1497" s="30"/>
      <c r="O1497" s="30"/>
      <c r="P1497" s="30"/>
      <c r="Q1497" s="30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  <c r="AB1497" s="30"/>
    </row>
    <row r="1498" ht="15.75" customHeight="1">
      <c r="A1498" s="42"/>
      <c r="B1498" s="42"/>
      <c r="C1498" s="42"/>
      <c r="D1498" s="42"/>
      <c r="E1498" s="42"/>
      <c r="F1498" s="42" t="s">
        <v>10772</v>
      </c>
      <c r="G1498" s="43"/>
      <c r="H1498" s="42" t="str">
        <f>IFERROR(VLOOKUP(G1498,'Consulta Stock'!$E$2:$G$5087,3,0),"")</f>
        <v/>
      </c>
      <c r="I1498" s="42" t="str">
        <f>IFERROR(VLOOKUP('Sectorizacion Racks'!$G1498,'Consulta Stock'!$E$2:$F$5447,2,FALSE),"")</f>
        <v/>
      </c>
      <c r="J1498" s="43"/>
      <c r="K1498" s="43"/>
      <c r="L1498" s="44"/>
      <c r="M1498" s="42"/>
      <c r="N1498" s="30"/>
      <c r="O1498" s="30"/>
      <c r="P1498" s="30"/>
      <c r="Q1498" s="30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  <c r="AB1498" s="30"/>
    </row>
    <row r="1499" ht="15.75" customHeight="1">
      <c r="A1499" s="7"/>
      <c r="B1499" s="7"/>
      <c r="C1499" s="7"/>
      <c r="D1499" s="7"/>
      <c r="E1499" s="7"/>
      <c r="F1499" s="7" t="s">
        <v>10772</v>
      </c>
      <c r="G1499" s="37"/>
      <c r="H1499" s="7" t="str">
        <f>IFERROR(VLOOKUP(G1499,'Consulta Stock'!$E$2:$G$5087,3,0),"")</f>
        <v/>
      </c>
      <c r="I1499" s="7" t="str">
        <f>IFERROR(VLOOKUP('Sectorizacion Racks'!$G1499,'Consulta Stock'!$E$2:$F$5447,2,FALSE),"")</f>
        <v/>
      </c>
      <c r="J1499" s="37"/>
      <c r="K1499" s="37"/>
      <c r="L1499" s="41"/>
      <c r="M1499" s="7"/>
      <c r="N1499" s="30"/>
      <c r="O1499" s="30"/>
      <c r="P1499" s="30"/>
      <c r="Q1499" s="30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  <c r="AB1499" s="30"/>
    </row>
    <row r="1500" ht="15.75" customHeight="1">
      <c r="A1500" s="42"/>
      <c r="B1500" s="42"/>
      <c r="C1500" s="42"/>
      <c r="D1500" s="42"/>
      <c r="E1500" s="42"/>
      <c r="F1500" s="42" t="s">
        <v>10772</v>
      </c>
      <c r="G1500" s="43"/>
      <c r="H1500" s="42" t="str">
        <f>IFERROR(VLOOKUP(G1500,'Consulta Stock'!$E$2:$G$5087,3,0),"")</f>
        <v/>
      </c>
      <c r="I1500" s="42" t="str">
        <f>IFERROR(VLOOKUP('Sectorizacion Racks'!$G1500,'Consulta Stock'!$E$2:$F$5447,2,FALSE),"")</f>
        <v/>
      </c>
      <c r="J1500" s="43"/>
      <c r="K1500" s="43"/>
      <c r="L1500" s="44"/>
      <c r="M1500" s="42"/>
      <c r="N1500" s="30"/>
      <c r="O1500" s="30"/>
      <c r="P1500" s="30"/>
      <c r="Q1500" s="30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  <c r="AB1500" s="30"/>
    </row>
    <row r="1501" ht="15.75" customHeight="1">
      <c r="A1501" s="7"/>
      <c r="B1501" s="7"/>
      <c r="C1501" s="7"/>
      <c r="D1501" s="7"/>
      <c r="E1501" s="7"/>
      <c r="F1501" s="7" t="s">
        <v>10772</v>
      </c>
      <c r="G1501" s="37"/>
      <c r="H1501" s="7" t="str">
        <f>IFERROR(VLOOKUP(G1501,'Consulta Stock'!$E$2:$G$5087,3,0),"")</f>
        <v/>
      </c>
      <c r="I1501" s="7" t="str">
        <f>IFERROR(VLOOKUP('Sectorizacion Racks'!$G1501,'Consulta Stock'!$E$2:$F$5447,2,FALSE),"")</f>
        <v/>
      </c>
      <c r="J1501" s="37"/>
      <c r="K1501" s="37"/>
      <c r="L1501" s="41"/>
      <c r="M1501" s="7"/>
      <c r="N1501" s="30"/>
      <c r="O1501" s="30"/>
      <c r="P1501" s="30"/>
      <c r="Q1501" s="30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  <c r="AB1501" s="30"/>
    </row>
    <row r="1502" ht="15.75" customHeight="1">
      <c r="A1502" s="42"/>
      <c r="B1502" s="42"/>
      <c r="C1502" s="42"/>
      <c r="D1502" s="42"/>
      <c r="E1502" s="42"/>
      <c r="F1502" s="42" t="s">
        <v>10772</v>
      </c>
      <c r="G1502" s="43"/>
      <c r="H1502" s="42" t="str">
        <f>IFERROR(VLOOKUP(G1502,'Consulta Stock'!$E$2:$G$5087,3,0),"")</f>
        <v/>
      </c>
      <c r="I1502" s="42" t="str">
        <f>IFERROR(VLOOKUP('Sectorizacion Racks'!$G1502,'Consulta Stock'!$E$2:$F$5447,2,FALSE),"")</f>
        <v/>
      </c>
      <c r="J1502" s="43"/>
      <c r="K1502" s="43"/>
      <c r="L1502" s="44"/>
      <c r="M1502" s="42"/>
      <c r="N1502" s="30"/>
      <c r="O1502" s="30"/>
      <c r="P1502" s="30"/>
      <c r="Q1502" s="30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  <c r="AB1502" s="30"/>
    </row>
    <row r="1503" ht="15.75" customHeight="1">
      <c r="A1503" s="7"/>
      <c r="B1503" s="7"/>
      <c r="C1503" s="7"/>
      <c r="D1503" s="7"/>
      <c r="E1503" s="7"/>
      <c r="F1503" s="7" t="s">
        <v>10772</v>
      </c>
      <c r="G1503" s="37"/>
      <c r="H1503" s="7" t="str">
        <f>IFERROR(VLOOKUP(G1503,'Consulta Stock'!$E$2:$G$5087,3,0),"")</f>
        <v/>
      </c>
      <c r="I1503" s="7" t="str">
        <f>IFERROR(VLOOKUP('Sectorizacion Racks'!$G1503,'Consulta Stock'!$E$2:$F$5447,2,FALSE),"")</f>
        <v/>
      </c>
      <c r="J1503" s="37"/>
      <c r="K1503" s="37"/>
      <c r="L1503" s="41"/>
      <c r="M1503" s="7"/>
      <c r="N1503" s="30"/>
      <c r="O1503" s="30"/>
      <c r="P1503" s="30"/>
      <c r="Q1503" s="30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  <c r="AB1503" s="30"/>
    </row>
    <row r="1504" ht="15.75" customHeight="1">
      <c r="A1504" s="42"/>
      <c r="B1504" s="42"/>
      <c r="C1504" s="42"/>
      <c r="D1504" s="42"/>
      <c r="E1504" s="42"/>
      <c r="F1504" s="42" t="s">
        <v>10772</v>
      </c>
      <c r="G1504" s="43"/>
      <c r="H1504" s="42" t="str">
        <f>IFERROR(VLOOKUP(G1504,'Consulta Stock'!$E$2:$G$5087,3,0),"")</f>
        <v/>
      </c>
      <c r="I1504" s="42" t="str">
        <f>IFERROR(VLOOKUP('Sectorizacion Racks'!$G1504,'Consulta Stock'!$E$2:$F$5447,2,FALSE),"")</f>
        <v/>
      </c>
      <c r="J1504" s="43"/>
      <c r="K1504" s="43"/>
      <c r="L1504" s="44"/>
      <c r="M1504" s="42"/>
      <c r="N1504" s="30"/>
      <c r="O1504" s="30"/>
      <c r="P1504" s="30"/>
      <c r="Q1504" s="30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  <c r="AB1504" s="30"/>
    </row>
    <row r="1505" ht="15.75" customHeight="1">
      <c r="A1505" s="7"/>
      <c r="B1505" s="7"/>
      <c r="C1505" s="7"/>
      <c r="D1505" s="7"/>
      <c r="E1505" s="7"/>
      <c r="F1505" s="7" t="s">
        <v>10772</v>
      </c>
      <c r="G1505" s="37"/>
      <c r="H1505" s="7" t="str">
        <f>IFERROR(VLOOKUP(G1505,'Consulta Stock'!$E$2:$G$5087,3,0),"")</f>
        <v/>
      </c>
      <c r="I1505" s="7" t="str">
        <f>IFERROR(VLOOKUP('Sectorizacion Racks'!$G1505,'Consulta Stock'!$E$2:$F$5447,2,FALSE),"")</f>
        <v/>
      </c>
      <c r="J1505" s="37"/>
      <c r="K1505" s="37"/>
      <c r="L1505" s="41"/>
      <c r="M1505" s="7"/>
      <c r="N1505" s="30"/>
      <c r="O1505" s="30"/>
      <c r="P1505" s="30"/>
      <c r="Q1505" s="30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  <c r="AB1505" s="30"/>
    </row>
    <row r="1506" ht="15.75" customHeight="1">
      <c r="A1506" s="42"/>
      <c r="B1506" s="42"/>
      <c r="C1506" s="42"/>
      <c r="D1506" s="42"/>
      <c r="E1506" s="42"/>
      <c r="F1506" s="42" t="s">
        <v>10772</v>
      </c>
      <c r="G1506" s="43"/>
      <c r="H1506" s="42" t="str">
        <f>IFERROR(VLOOKUP(G1506,'Consulta Stock'!$E$2:$G$5087,3,0),"")</f>
        <v/>
      </c>
      <c r="I1506" s="42" t="str">
        <f>IFERROR(VLOOKUP('Sectorizacion Racks'!$G1506,'Consulta Stock'!$E$2:$F$5447,2,FALSE),"")</f>
        <v/>
      </c>
      <c r="J1506" s="43"/>
      <c r="K1506" s="43"/>
      <c r="L1506" s="44"/>
      <c r="M1506" s="42"/>
      <c r="N1506" s="30"/>
      <c r="O1506" s="30"/>
      <c r="P1506" s="30"/>
      <c r="Q1506" s="30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  <c r="AB1506" s="30"/>
    </row>
    <row r="1507" ht="15.75" customHeight="1">
      <c r="A1507" s="7"/>
      <c r="B1507" s="7"/>
      <c r="C1507" s="7"/>
      <c r="D1507" s="7"/>
      <c r="E1507" s="7"/>
      <c r="F1507" s="7" t="s">
        <v>10772</v>
      </c>
      <c r="G1507" s="37"/>
      <c r="H1507" s="7" t="str">
        <f>IFERROR(VLOOKUP(G1507,'Consulta Stock'!$E$2:$G$5087,3,0),"")</f>
        <v/>
      </c>
      <c r="I1507" s="7" t="str">
        <f>IFERROR(VLOOKUP('Sectorizacion Racks'!$G1507,'Consulta Stock'!$E$2:$F$5447,2,FALSE),"")</f>
        <v/>
      </c>
      <c r="J1507" s="37"/>
      <c r="K1507" s="37"/>
      <c r="L1507" s="41"/>
      <c r="M1507" s="7"/>
      <c r="N1507" s="30"/>
      <c r="O1507" s="30"/>
      <c r="P1507" s="30"/>
      <c r="Q1507" s="30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  <c r="AB1507" s="30"/>
    </row>
    <row r="1508" ht="15.75" customHeight="1">
      <c r="A1508" s="42"/>
      <c r="B1508" s="42"/>
      <c r="C1508" s="42"/>
      <c r="D1508" s="42"/>
      <c r="E1508" s="42"/>
      <c r="F1508" s="42" t="s">
        <v>10772</v>
      </c>
      <c r="G1508" s="43"/>
      <c r="H1508" s="42" t="str">
        <f>IFERROR(VLOOKUP(G1508,'Consulta Stock'!$E$2:$G$5087,3,0),"")</f>
        <v/>
      </c>
      <c r="I1508" s="42" t="str">
        <f>IFERROR(VLOOKUP('Sectorizacion Racks'!$G1508,'Consulta Stock'!$E$2:$F$5447,2,FALSE),"")</f>
        <v/>
      </c>
      <c r="J1508" s="43"/>
      <c r="K1508" s="43"/>
      <c r="L1508" s="44"/>
      <c r="M1508" s="42"/>
      <c r="N1508" s="30"/>
      <c r="O1508" s="30"/>
      <c r="P1508" s="30"/>
      <c r="Q1508" s="30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  <c r="AB1508" s="30"/>
    </row>
    <row r="1509" ht="15.75" customHeight="1">
      <c r="A1509" s="7"/>
      <c r="B1509" s="7"/>
      <c r="C1509" s="7"/>
      <c r="D1509" s="7"/>
      <c r="E1509" s="7"/>
      <c r="F1509" s="7" t="s">
        <v>10772</v>
      </c>
      <c r="G1509" s="37"/>
      <c r="H1509" s="7" t="str">
        <f>IFERROR(VLOOKUP(G1509,'Consulta Stock'!$E$2:$G$5087,3,0),"")</f>
        <v/>
      </c>
      <c r="I1509" s="7" t="str">
        <f>IFERROR(VLOOKUP('Sectorizacion Racks'!$G1509,'Consulta Stock'!$E$2:$F$5447,2,FALSE),"")</f>
        <v/>
      </c>
      <c r="J1509" s="37"/>
      <c r="K1509" s="37"/>
      <c r="L1509" s="41"/>
      <c r="M1509" s="7"/>
      <c r="N1509" s="30"/>
      <c r="O1509" s="30"/>
      <c r="P1509" s="30"/>
      <c r="Q1509" s="30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  <c r="AB1509" s="30"/>
    </row>
    <row r="1510" ht="15.75" customHeight="1">
      <c r="A1510" s="42"/>
      <c r="B1510" s="42"/>
      <c r="C1510" s="42"/>
      <c r="D1510" s="42"/>
      <c r="E1510" s="42"/>
      <c r="F1510" s="42" t="s">
        <v>10772</v>
      </c>
      <c r="G1510" s="43"/>
      <c r="H1510" s="42" t="str">
        <f>IFERROR(VLOOKUP(G1510,'Consulta Stock'!$E$2:$G$5087,3,0),"")</f>
        <v/>
      </c>
      <c r="I1510" s="42" t="str">
        <f>IFERROR(VLOOKUP('Sectorizacion Racks'!$G1510,'Consulta Stock'!$E$2:$F$5447,2,FALSE),"")</f>
        <v/>
      </c>
      <c r="J1510" s="43"/>
      <c r="K1510" s="43"/>
      <c r="L1510" s="44"/>
      <c r="M1510" s="42"/>
      <c r="N1510" s="30"/>
      <c r="O1510" s="30"/>
      <c r="P1510" s="30"/>
      <c r="Q1510" s="30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  <c r="AB1510" s="30"/>
    </row>
    <row r="1511" ht="15.75" customHeight="1">
      <c r="A1511" s="7"/>
      <c r="B1511" s="7"/>
      <c r="C1511" s="7"/>
      <c r="D1511" s="7"/>
      <c r="E1511" s="7"/>
      <c r="F1511" s="7" t="s">
        <v>10772</v>
      </c>
      <c r="G1511" s="37"/>
      <c r="H1511" s="7" t="str">
        <f>IFERROR(VLOOKUP(G1511,'Consulta Stock'!$E$2:$G$5087,3,0),"")</f>
        <v/>
      </c>
      <c r="I1511" s="7" t="str">
        <f>IFERROR(VLOOKUP('Sectorizacion Racks'!$G1511,'Consulta Stock'!$E$2:$F$5447,2,FALSE),"")</f>
        <v/>
      </c>
      <c r="J1511" s="37"/>
      <c r="K1511" s="37"/>
      <c r="L1511" s="41"/>
      <c r="M1511" s="7"/>
      <c r="N1511" s="30"/>
      <c r="O1511" s="30"/>
      <c r="P1511" s="30"/>
      <c r="Q1511" s="30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  <c r="AB1511" s="30"/>
    </row>
    <row r="1512" ht="15.75" customHeight="1">
      <c r="A1512" s="42"/>
      <c r="B1512" s="42"/>
      <c r="C1512" s="42"/>
      <c r="D1512" s="42"/>
      <c r="E1512" s="42"/>
      <c r="F1512" s="42" t="s">
        <v>10772</v>
      </c>
      <c r="G1512" s="43"/>
      <c r="H1512" s="42" t="str">
        <f>IFERROR(VLOOKUP(G1512,'Consulta Stock'!$E$2:$G$5087,3,0),"")</f>
        <v/>
      </c>
      <c r="I1512" s="42" t="str">
        <f>IFERROR(VLOOKUP('Sectorizacion Racks'!$G1512,'Consulta Stock'!$E$2:$F$5447,2,FALSE),"")</f>
        <v/>
      </c>
      <c r="J1512" s="43"/>
      <c r="K1512" s="43"/>
      <c r="L1512" s="44"/>
      <c r="M1512" s="42"/>
      <c r="N1512" s="30"/>
      <c r="O1512" s="30"/>
      <c r="P1512" s="30"/>
      <c r="Q1512" s="30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  <c r="AB1512" s="30"/>
    </row>
    <row r="1513" ht="15.75" customHeight="1">
      <c r="A1513" s="7"/>
      <c r="B1513" s="7"/>
      <c r="C1513" s="7"/>
      <c r="D1513" s="7"/>
      <c r="E1513" s="7"/>
      <c r="F1513" s="7" t="s">
        <v>10772</v>
      </c>
      <c r="G1513" s="37"/>
      <c r="H1513" s="7" t="str">
        <f>IFERROR(VLOOKUP(G1513,'Consulta Stock'!$E$2:$G$5087,3,0),"")</f>
        <v/>
      </c>
      <c r="I1513" s="7" t="str">
        <f>IFERROR(VLOOKUP('Sectorizacion Racks'!$G1513,'Consulta Stock'!$E$2:$F$5447,2,FALSE),"")</f>
        <v/>
      </c>
      <c r="J1513" s="37"/>
      <c r="K1513" s="37"/>
      <c r="L1513" s="41"/>
      <c r="M1513" s="7"/>
      <c r="N1513" s="30"/>
      <c r="O1513" s="30"/>
      <c r="P1513" s="30"/>
      <c r="Q1513" s="30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  <c r="AB1513" s="30"/>
    </row>
    <row r="1514" ht="15.75" customHeight="1">
      <c r="A1514" s="42"/>
      <c r="B1514" s="42"/>
      <c r="C1514" s="42"/>
      <c r="D1514" s="42"/>
      <c r="E1514" s="42"/>
      <c r="F1514" s="42" t="s">
        <v>10772</v>
      </c>
      <c r="G1514" s="43"/>
      <c r="H1514" s="42" t="str">
        <f>IFERROR(VLOOKUP(G1514,'Consulta Stock'!$E$2:$G$5087,3,0),"")</f>
        <v/>
      </c>
      <c r="I1514" s="42" t="str">
        <f>IFERROR(VLOOKUP('Sectorizacion Racks'!$G1514,'Consulta Stock'!$E$2:$F$5447,2,FALSE),"")</f>
        <v/>
      </c>
      <c r="J1514" s="43"/>
      <c r="K1514" s="43"/>
      <c r="L1514" s="44"/>
      <c r="M1514" s="42"/>
      <c r="N1514" s="30"/>
      <c r="O1514" s="30"/>
      <c r="P1514" s="30"/>
      <c r="Q1514" s="30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  <c r="AB1514" s="30"/>
    </row>
    <row r="1515" ht="15.75" customHeight="1">
      <c r="A1515" s="7"/>
      <c r="B1515" s="7"/>
      <c r="C1515" s="7"/>
      <c r="D1515" s="7"/>
      <c r="E1515" s="7"/>
      <c r="F1515" s="7" t="s">
        <v>10772</v>
      </c>
      <c r="G1515" s="37"/>
      <c r="H1515" s="7" t="str">
        <f>IFERROR(VLOOKUP(G1515,'Consulta Stock'!$E$2:$G$5087,3,0),"")</f>
        <v/>
      </c>
      <c r="I1515" s="7" t="str">
        <f>IFERROR(VLOOKUP('Sectorizacion Racks'!$G1515,'Consulta Stock'!$E$2:$F$5447,2,FALSE),"")</f>
        <v/>
      </c>
      <c r="J1515" s="37"/>
      <c r="K1515" s="37"/>
      <c r="L1515" s="41"/>
      <c r="M1515" s="7"/>
      <c r="N1515" s="30"/>
      <c r="O1515" s="30"/>
      <c r="P1515" s="30"/>
      <c r="Q1515" s="30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  <c r="AB1515" s="30"/>
    </row>
    <row r="1516" ht="15.75" customHeight="1">
      <c r="A1516" s="42"/>
      <c r="B1516" s="42"/>
      <c r="C1516" s="42"/>
      <c r="D1516" s="42"/>
      <c r="E1516" s="42"/>
      <c r="F1516" s="42" t="s">
        <v>10772</v>
      </c>
      <c r="G1516" s="43"/>
      <c r="H1516" s="42" t="str">
        <f>IFERROR(VLOOKUP(G1516,'Consulta Stock'!$E$2:$G$5087,3,0),"")</f>
        <v/>
      </c>
      <c r="I1516" s="42" t="str">
        <f>IFERROR(VLOOKUP('Sectorizacion Racks'!$G1516,'Consulta Stock'!$E$2:$F$5447,2,FALSE),"")</f>
        <v/>
      </c>
      <c r="J1516" s="43"/>
      <c r="K1516" s="43"/>
      <c r="L1516" s="44"/>
      <c r="M1516" s="42"/>
      <c r="N1516" s="30"/>
      <c r="O1516" s="30"/>
      <c r="P1516" s="30"/>
      <c r="Q1516" s="30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  <c r="AB1516" s="30"/>
    </row>
    <row r="1517" ht="15.75" customHeight="1">
      <c r="A1517" s="7"/>
      <c r="B1517" s="7"/>
      <c r="C1517" s="7"/>
      <c r="D1517" s="7"/>
      <c r="E1517" s="7"/>
      <c r="F1517" s="145" t="s">
        <v>10773</v>
      </c>
      <c r="G1517" s="146"/>
      <c r="H1517" s="145" t="s">
        <v>10774</v>
      </c>
      <c r="I1517" s="145" t="str">
        <f>IFERROR(VLOOKUP('Sectorizacion Racks'!$G1517,'Consulta Stock'!$E$2:$F$5447,2,FALSE),"")</f>
        <v/>
      </c>
      <c r="J1517" s="146"/>
      <c r="K1517" s="146"/>
      <c r="L1517" s="147"/>
      <c r="M1517" s="7"/>
      <c r="N1517" s="30"/>
      <c r="O1517" s="30"/>
      <c r="P1517" s="30"/>
      <c r="Q1517" s="30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  <c r="AB1517" s="30"/>
    </row>
    <row r="1518" ht="15.75" customHeight="1">
      <c r="A1518" s="42"/>
      <c r="B1518" s="42"/>
      <c r="C1518" s="42"/>
      <c r="D1518" s="42"/>
      <c r="E1518" s="42"/>
      <c r="F1518" s="42" t="s">
        <v>10773</v>
      </c>
      <c r="G1518" s="43"/>
      <c r="H1518" s="42" t="str">
        <f>IFERROR(VLOOKUP(G1518,'Consulta Stock'!$E$2:$G$5087,3,0),"")</f>
        <v/>
      </c>
      <c r="I1518" s="42" t="str">
        <f>IFERROR(VLOOKUP('Sectorizacion Racks'!$G1518,'Consulta Stock'!$E$2:$F$5447,2,FALSE),"")</f>
        <v/>
      </c>
      <c r="J1518" s="43"/>
      <c r="K1518" s="43"/>
      <c r="L1518" s="44"/>
      <c r="M1518" s="42"/>
      <c r="N1518" s="30"/>
      <c r="O1518" s="30"/>
      <c r="P1518" s="30"/>
      <c r="Q1518" s="30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  <c r="AB1518" s="30"/>
    </row>
    <row r="1519" ht="15.75" customHeight="1">
      <c r="A1519" s="7"/>
      <c r="B1519" s="7"/>
      <c r="C1519" s="7"/>
      <c r="D1519" s="7"/>
      <c r="E1519" s="7"/>
      <c r="F1519" s="7" t="s">
        <v>10773</v>
      </c>
      <c r="G1519" s="37"/>
      <c r="H1519" s="7" t="str">
        <f>IFERROR(VLOOKUP(G1519,'Consulta Stock'!$E$2:$G$5087,3,0),"")</f>
        <v/>
      </c>
      <c r="I1519" s="7" t="str">
        <f>IFERROR(VLOOKUP('Sectorizacion Racks'!$G1519,'Consulta Stock'!$E$2:$F$5447,2,FALSE),"")</f>
        <v/>
      </c>
      <c r="J1519" s="37"/>
      <c r="K1519" s="37"/>
      <c r="L1519" s="41"/>
      <c r="M1519" s="7"/>
      <c r="N1519" s="30"/>
      <c r="O1519" s="30"/>
      <c r="P1519" s="30"/>
      <c r="Q1519" s="30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  <c r="AB1519" s="30"/>
    </row>
    <row r="1520" ht="15.75" customHeight="1">
      <c r="A1520" s="42"/>
      <c r="B1520" s="42"/>
      <c r="C1520" s="42"/>
      <c r="D1520" s="42"/>
      <c r="E1520" s="42"/>
      <c r="F1520" s="42" t="s">
        <v>10773</v>
      </c>
      <c r="G1520" s="43"/>
      <c r="H1520" s="42" t="str">
        <f>IFERROR(VLOOKUP(G1520,'Consulta Stock'!$E$2:$G$5087,3,0),"")</f>
        <v/>
      </c>
      <c r="I1520" s="42" t="str">
        <f>IFERROR(VLOOKUP('Sectorizacion Racks'!$G1520,'Consulta Stock'!$E$2:$F$5447,2,FALSE),"")</f>
        <v/>
      </c>
      <c r="J1520" s="43"/>
      <c r="K1520" s="43"/>
      <c r="L1520" s="44"/>
      <c r="M1520" s="42"/>
      <c r="N1520" s="30"/>
      <c r="O1520" s="30"/>
      <c r="P1520" s="30"/>
      <c r="Q1520" s="30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  <c r="AB1520" s="30"/>
    </row>
    <row r="1521" ht="15.75" customHeight="1">
      <c r="A1521" s="7"/>
      <c r="B1521" s="7"/>
      <c r="C1521" s="7"/>
      <c r="D1521" s="7"/>
      <c r="E1521" s="7"/>
      <c r="F1521" s="7" t="s">
        <v>10773</v>
      </c>
      <c r="G1521" s="37"/>
      <c r="H1521" s="7" t="str">
        <f>IFERROR(VLOOKUP(G1521,'Consulta Stock'!$E$2:$G$5087,3,0),"")</f>
        <v/>
      </c>
      <c r="I1521" s="7" t="str">
        <f>IFERROR(VLOOKUP('Sectorizacion Racks'!$G1521,'Consulta Stock'!$E$2:$F$5447,2,FALSE),"")</f>
        <v/>
      </c>
      <c r="J1521" s="37"/>
      <c r="K1521" s="37"/>
      <c r="L1521" s="41"/>
      <c r="M1521" s="7"/>
      <c r="N1521" s="30"/>
      <c r="O1521" s="30"/>
      <c r="P1521" s="30"/>
      <c r="Q1521" s="30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  <c r="AB1521" s="30"/>
    </row>
    <row r="1522" ht="15.75" customHeight="1">
      <c r="A1522" s="42"/>
      <c r="B1522" s="42"/>
      <c r="C1522" s="42"/>
      <c r="D1522" s="42"/>
      <c r="E1522" s="42"/>
      <c r="F1522" s="42" t="s">
        <v>10773</v>
      </c>
      <c r="G1522" s="43"/>
      <c r="H1522" s="42" t="str">
        <f>IFERROR(VLOOKUP(G1522,'Consulta Stock'!$E$2:$G$5087,3,0),"")</f>
        <v/>
      </c>
      <c r="I1522" s="42" t="str">
        <f>IFERROR(VLOOKUP('Sectorizacion Racks'!$G1522,'Consulta Stock'!$E$2:$F$5447,2,FALSE),"")</f>
        <v/>
      </c>
      <c r="J1522" s="43"/>
      <c r="K1522" s="43"/>
      <c r="L1522" s="44"/>
      <c r="M1522" s="42"/>
      <c r="N1522" s="30"/>
      <c r="O1522" s="30"/>
      <c r="P1522" s="30"/>
      <c r="Q1522" s="30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  <c r="AB1522" s="30"/>
    </row>
    <row r="1523" ht="15.75" customHeight="1">
      <c r="A1523" s="7"/>
      <c r="B1523" s="7"/>
      <c r="C1523" s="7"/>
      <c r="D1523" s="7"/>
      <c r="E1523" s="7"/>
      <c r="F1523" s="7" t="s">
        <v>10773</v>
      </c>
      <c r="G1523" s="37"/>
      <c r="H1523" s="7" t="str">
        <f>IFERROR(VLOOKUP(G1523,'Consulta Stock'!$E$2:$G$5087,3,0),"")</f>
        <v/>
      </c>
      <c r="I1523" s="7" t="str">
        <f>IFERROR(VLOOKUP('Sectorizacion Racks'!$G1523,'Consulta Stock'!$E$2:$F$5447,2,FALSE),"")</f>
        <v/>
      </c>
      <c r="J1523" s="37"/>
      <c r="K1523" s="37"/>
      <c r="L1523" s="41"/>
      <c r="M1523" s="7"/>
      <c r="N1523" s="30"/>
      <c r="O1523" s="30"/>
      <c r="P1523" s="30"/>
      <c r="Q1523" s="30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  <c r="AB1523" s="30"/>
    </row>
    <row r="1524" ht="15.75" customHeight="1">
      <c r="A1524" s="42"/>
      <c r="B1524" s="42"/>
      <c r="C1524" s="42"/>
      <c r="D1524" s="42"/>
      <c r="E1524" s="42"/>
      <c r="F1524" s="42" t="s">
        <v>10773</v>
      </c>
      <c r="G1524" s="43"/>
      <c r="H1524" s="42" t="str">
        <f>IFERROR(VLOOKUP(G1524,'Consulta Stock'!$E$2:$G$5087,3,0),"")</f>
        <v/>
      </c>
      <c r="I1524" s="42" t="str">
        <f>IFERROR(VLOOKUP('Sectorizacion Racks'!$G1524,'Consulta Stock'!$E$2:$F$5447,2,FALSE),"")</f>
        <v/>
      </c>
      <c r="J1524" s="43"/>
      <c r="K1524" s="43"/>
      <c r="L1524" s="44"/>
      <c r="M1524" s="42"/>
      <c r="N1524" s="30"/>
      <c r="O1524" s="30"/>
      <c r="P1524" s="30"/>
      <c r="Q1524" s="30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  <c r="AB1524" s="30"/>
    </row>
    <row r="1525" ht="15.75" customHeight="1">
      <c r="A1525" s="7"/>
      <c r="B1525" s="7"/>
      <c r="C1525" s="7"/>
      <c r="D1525" s="7"/>
      <c r="E1525" s="7"/>
      <c r="F1525" s="7" t="s">
        <v>10773</v>
      </c>
      <c r="G1525" s="37"/>
      <c r="H1525" s="7" t="str">
        <f>IFERROR(VLOOKUP(G1525,'Consulta Stock'!$E$2:$G$5087,3,0),"")</f>
        <v/>
      </c>
      <c r="I1525" s="7" t="str">
        <f>IFERROR(VLOOKUP('Sectorizacion Racks'!$G1525,'Consulta Stock'!$E$2:$F$5447,2,FALSE),"")</f>
        <v/>
      </c>
      <c r="J1525" s="37"/>
      <c r="K1525" s="37"/>
      <c r="L1525" s="41"/>
      <c r="M1525" s="7"/>
      <c r="N1525" s="30"/>
      <c r="O1525" s="30"/>
      <c r="P1525" s="30"/>
      <c r="Q1525" s="30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  <c r="AB1525" s="30"/>
    </row>
    <row r="1526" ht="15.75" customHeight="1">
      <c r="A1526" s="42"/>
      <c r="B1526" s="42"/>
      <c r="C1526" s="42"/>
      <c r="D1526" s="42"/>
      <c r="E1526" s="42"/>
      <c r="F1526" s="42" t="s">
        <v>10773</v>
      </c>
      <c r="G1526" s="43"/>
      <c r="H1526" s="42" t="str">
        <f>IFERROR(VLOOKUP(G1526,'Consulta Stock'!$E$2:$G$5087,3,0),"")</f>
        <v/>
      </c>
      <c r="I1526" s="42" t="str">
        <f>IFERROR(VLOOKUP('Sectorizacion Racks'!$G1526,'Consulta Stock'!$E$2:$F$5447,2,FALSE),"")</f>
        <v/>
      </c>
      <c r="J1526" s="43"/>
      <c r="K1526" s="43"/>
      <c r="L1526" s="44"/>
      <c r="M1526" s="42"/>
      <c r="N1526" s="30"/>
      <c r="O1526" s="30"/>
      <c r="P1526" s="30"/>
      <c r="Q1526" s="30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  <c r="AB1526" s="30"/>
    </row>
    <row r="1527" ht="15.75" customHeight="1">
      <c r="A1527" s="7"/>
      <c r="B1527" s="7"/>
      <c r="C1527" s="7"/>
      <c r="D1527" s="7"/>
      <c r="E1527" s="7"/>
      <c r="F1527" s="7" t="s">
        <v>10773</v>
      </c>
      <c r="G1527" s="37"/>
      <c r="H1527" s="7" t="str">
        <f>IFERROR(VLOOKUP(G1527,'Consulta Stock'!$E$2:$G$5087,3,0),"")</f>
        <v/>
      </c>
      <c r="I1527" s="7" t="str">
        <f>IFERROR(VLOOKUP('Sectorizacion Racks'!$G1527,'Consulta Stock'!$E$2:$F$5447,2,FALSE),"")</f>
        <v/>
      </c>
      <c r="J1527" s="37"/>
      <c r="K1527" s="37"/>
      <c r="L1527" s="41"/>
      <c r="M1527" s="7"/>
      <c r="N1527" s="30"/>
      <c r="O1527" s="30"/>
      <c r="P1527" s="30"/>
      <c r="Q1527" s="30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  <c r="AB1527" s="30"/>
    </row>
    <row r="1528" ht="15.75" customHeight="1">
      <c r="A1528" s="42"/>
      <c r="B1528" s="42"/>
      <c r="C1528" s="42"/>
      <c r="D1528" s="42"/>
      <c r="E1528" s="42"/>
      <c r="F1528" s="145" t="s">
        <v>10773</v>
      </c>
      <c r="G1528" s="146"/>
      <c r="H1528" s="145" t="str">
        <f>IFERROR(VLOOKUP(G1528,'Consulta Stock'!$E$2:$G$5087,3,0),"")</f>
        <v/>
      </c>
      <c r="I1528" s="145" t="str">
        <f>IFERROR(VLOOKUP('Sectorizacion Racks'!$G1528,'Consulta Stock'!$E$2:$F$5447,2,FALSE),"")</f>
        <v/>
      </c>
      <c r="J1528" s="146"/>
      <c r="K1528" s="146"/>
      <c r="L1528" s="147"/>
      <c r="M1528" s="42"/>
      <c r="N1528" s="30"/>
      <c r="O1528" s="30"/>
      <c r="P1528" s="30"/>
      <c r="Q1528" s="30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  <c r="AB1528" s="30"/>
    </row>
    <row r="1529" ht="15.75" customHeight="1">
      <c r="A1529" s="7"/>
      <c r="B1529" s="7"/>
      <c r="C1529" s="7"/>
      <c r="D1529" s="7"/>
      <c r="E1529" s="7"/>
      <c r="F1529" s="7" t="s">
        <v>10773</v>
      </c>
      <c r="G1529" s="37"/>
      <c r="H1529" s="7" t="str">
        <f>IFERROR(VLOOKUP(G1529,'Consulta Stock'!$E$2:$G$5087,3,0),"")</f>
        <v/>
      </c>
      <c r="I1529" s="7" t="str">
        <f>IFERROR(VLOOKUP('Sectorizacion Racks'!$G1529,'Consulta Stock'!$E$2:$F$5447,2,FALSE),"")</f>
        <v/>
      </c>
      <c r="J1529" s="37"/>
      <c r="K1529" s="37"/>
      <c r="L1529" s="41"/>
      <c r="M1529" s="7"/>
      <c r="N1529" s="30"/>
      <c r="O1529" s="30"/>
      <c r="P1529" s="30"/>
      <c r="Q1529" s="30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  <c r="AB1529" s="30"/>
    </row>
    <row r="1530" ht="15.75" customHeight="1">
      <c r="A1530" s="42"/>
      <c r="B1530" s="42"/>
      <c r="C1530" s="42"/>
      <c r="D1530" s="42"/>
      <c r="E1530" s="42"/>
      <c r="F1530" s="42" t="s">
        <v>10773</v>
      </c>
      <c r="G1530" s="43"/>
      <c r="H1530" s="42" t="s">
        <v>10774</v>
      </c>
      <c r="I1530" s="42" t="str">
        <f>IFERROR(VLOOKUP('Sectorizacion Racks'!$G1530,'Consulta Stock'!$E$2:$F$5447,2,FALSE),"")</f>
        <v/>
      </c>
      <c r="J1530" s="43"/>
      <c r="K1530" s="43"/>
      <c r="L1530" s="44"/>
      <c r="M1530" s="42"/>
      <c r="N1530" s="30"/>
      <c r="O1530" s="30"/>
      <c r="P1530" s="30"/>
      <c r="Q1530" s="30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  <c r="AB1530" s="30"/>
    </row>
    <row r="1531" ht="15.75" customHeight="1">
      <c r="A1531" s="7"/>
      <c r="B1531" s="7"/>
      <c r="C1531" s="7"/>
      <c r="D1531" s="7"/>
      <c r="E1531" s="7"/>
      <c r="F1531" s="7" t="s">
        <v>10773</v>
      </c>
      <c r="G1531" s="37"/>
      <c r="H1531" s="7" t="str">
        <f>IFERROR(VLOOKUP(G1531,'Consulta Stock'!$E$2:$G$5087,3,0),"")</f>
        <v/>
      </c>
      <c r="I1531" s="7" t="str">
        <f>IFERROR(VLOOKUP('Sectorizacion Racks'!$G1531,'Consulta Stock'!$E$2:$F$5447,2,FALSE),"")</f>
        <v/>
      </c>
      <c r="J1531" s="37"/>
      <c r="K1531" s="37"/>
      <c r="L1531" s="41"/>
      <c r="M1531" s="7"/>
      <c r="N1531" s="30"/>
      <c r="O1531" s="30"/>
      <c r="P1531" s="30"/>
      <c r="Q1531" s="30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  <c r="AB1531" s="30"/>
    </row>
    <row r="1532" ht="15.75" customHeight="1">
      <c r="A1532" s="42"/>
      <c r="B1532" s="42"/>
      <c r="C1532" s="42"/>
      <c r="D1532" s="42"/>
      <c r="E1532" s="42"/>
      <c r="F1532" s="42" t="s">
        <v>10773</v>
      </c>
      <c r="G1532" s="43"/>
      <c r="H1532" s="42" t="str">
        <f>IFERROR(VLOOKUP(G1532,'Consulta Stock'!$E$2:$G$5087,3,0),"")</f>
        <v/>
      </c>
      <c r="I1532" s="42" t="str">
        <f>IFERROR(VLOOKUP('Sectorizacion Racks'!$G1532,'Consulta Stock'!$E$2:$F$5447,2,FALSE),"")</f>
        <v/>
      </c>
      <c r="J1532" s="43"/>
      <c r="K1532" s="43"/>
      <c r="L1532" s="44"/>
      <c r="M1532" s="42"/>
      <c r="N1532" s="30"/>
      <c r="O1532" s="30"/>
      <c r="P1532" s="30"/>
      <c r="Q1532" s="30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  <c r="AB1532" s="30"/>
    </row>
    <row r="1533" ht="15.75" customHeight="1">
      <c r="A1533" s="7"/>
      <c r="B1533" s="7"/>
      <c r="C1533" s="7"/>
      <c r="D1533" s="7"/>
      <c r="E1533" s="7"/>
      <c r="F1533" s="7" t="s">
        <v>10773</v>
      </c>
      <c r="G1533" s="37"/>
      <c r="H1533" s="7" t="str">
        <f>IFERROR(VLOOKUP(G1533,'Consulta Stock'!$E$2:$G$5087,3,0),"")</f>
        <v/>
      </c>
      <c r="I1533" s="7" t="str">
        <f>IFERROR(VLOOKUP('Sectorizacion Racks'!$G1533,'Consulta Stock'!$E$2:$F$5447,2,FALSE),"")</f>
        <v/>
      </c>
      <c r="J1533" s="37"/>
      <c r="K1533" s="37"/>
      <c r="L1533" s="41"/>
      <c r="M1533" s="7"/>
      <c r="N1533" s="30"/>
      <c r="O1533" s="30"/>
      <c r="P1533" s="30"/>
      <c r="Q1533" s="30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  <c r="AB1533" s="30"/>
    </row>
    <row r="1534" ht="15.75" customHeight="1">
      <c r="A1534" s="42"/>
      <c r="B1534" s="42"/>
      <c r="C1534" s="42"/>
      <c r="D1534" s="42"/>
      <c r="E1534" s="42"/>
      <c r="F1534" s="42" t="s">
        <v>10773</v>
      </c>
      <c r="G1534" s="43"/>
      <c r="H1534" s="42" t="str">
        <f>IFERROR(VLOOKUP(G1534,'Consulta Stock'!$E$2:$G$5087,3,0),"")</f>
        <v/>
      </c>
      <c r="I1534" s="42" t="str">
        <f>IFERROR(VLOOKUP('Sectorizacion Racks'!$G1534,'Consulta Stock'!$E$2:$F$5447,2,FALSE),"")</f>
        <v/>
      </c>
      <c r="J1534" s="43"/>
      <c r="K1534" s="43"/>
      <c r="L1534" s="44"/>
      <c r="M1534" s="42"/>
      <c r="N1534" s="30"/>
      <c r="O1534" s="30"/>
      <c r="P1534" s="30"/>
      <c r="Q1534" s="30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  <c r="AB1534" s="30"/>
    </row>
    <row r="1535" ht="15.75" customHeight="1">
      <c r="A1535" s="7"/>
      <c r="B1535" s="7"/>
      <c r="C1535" s="7"/>
      <c r="D1535" s="7"/>
      <c r="E1535" s="7"/>
      <c r="F1535" s="7" t="s">
        <v>10773</v>
      </c>
      <c r="G1535" s="37"/>
      <c r="H1535" s="7" t="str">
        <f>IFERROR(VLOOKUP(G1535,'Consulta Stock'!$E$2:$G$5087,3,0),"")</f>
        <v/>
      </c>
      <c r="I1535" s="7" t="str">
        <f>IFERROR(VLOOKUP('Sectorizacion Racks'!$G1535,'Consulta Stock'!$E$2:$F$5447,2,FALSE),"")</f>
        <v/>
      </c>
      <c r="J1535" s="37"/>
      <c r="K1535" s="37"/>
      <c r="L1535" s="41"/>
      <c r="M1535" s="7"/>
      <c r="N1535" s="30"/>
      <c r="O1535" s="30"/>
      <c r="P1535" s="30"/>
      <c r="Q1535" s="30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  <c r="AB1535" s="30"/>
    </row>
    <row r="1536" ht="15.75" customHeight="1">
      <c r="A1536" s="42"/>
      <c r="B1536" s="42"/>
      <c r="C1536" s="42"/>
      <c r="D1536" s="42"/>
      <c r="E1536" s="42"/>
      <c r="F1536" s="42" t="s">
        <v>10773</v>
      </c>
      <c r="G1536" s="43"/>
      <c r="H1536" s="42" t="str">
        <f>IFERROR(VLOOKUP(G1536,'Consulta Stock'!$E$2:$G$5087,3,0),"")</f>
        <v/>
      </c>
      <c r="I1536" s="42" t="str">
        <f>IFERROR(VLOOKUP('Sectorizacion Racks'!$G1536,'Consulta Stock'!$E$2:$F$5447,2,FALSE),"")</f>
        <v/>
      </c>
      <c r="J1536" s="43"/>
      <c r="K1536" s="43"/>
      <c r="L1536" s="44"/>
      <c r="M1536" s="42"/>
      <c r="N1536" s="30"/>
      <c r="O1536" s="30"/>
      <c r="P1536" s="30"/>
      <c r="Q1536" s="30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  <c r="AB1536" s="30"/>
    </row>
    <row r="1537" ht="15.75" customHeight="1">
      <c r="A1537" s="7"/>
      <c r="B1537" s="7"/>
      <c r="C1537" s="7"/>
      <c r="D1537" s="7"/>
      <c r="E1537" s="7"/>
      <c r="F1537" s="145" t="s">
        <v>10773</v>
      </c>
      <c r="G1537" s="146"/>
      <c r="H1537" s="145" t="str">
        <f>IFERROR(VLOOKUP(G1537,'Consulta Stock'!$E$2:$G$5087,3,0),"")</f>
        <v/>
      </c>
      <c r="I1537" s="145" t="str">
        <f>IFERROR(VLOOKUP('Sectorizacion Racks'!$G1537,'Consulta Stock'!$E$2:$F$5447,2,FALSE),"")</f>
        <v/>
      </c>
      <c r="J1537" s="146"/>
      <c r="K1537" s="146"/>
      <c r="L1537" s="147"/>
      <c r="M1537" s="7"/>
      <c r="N1537" s="30"/>
      <c r="O1537" s="30"/>
      <c r="P1537" s="30"/>
      <c r="Q1537" s="30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  <c r="AB1537" s="30"/>
    </row>
    <row r="1538" ht="15.75" customHeight="1">
      <c r="A1538" s="42"/>
      <c r="B1538" s="42"/>
      <c r="C1538" s="42"/>
      <c r="D1538" s="42"/>
      <c r="E1538" s="42"/>
      <c r="F1538" s="42" t="s">
        <v>10773</v>
      </c>
      <c r="G1538" s="43"/>
      <c r="H1538" s="42" t="str">
        <f>IFERROR(VLOOKUP(G1538,'Consulta Stock'!$E$2:$G$5087,3,0),"")</f>
        <v/>
      </c>
      <c r="I1538" s="42" t="str">
        <f>IFERROR(VLOOKUP('Sectorizacion Racks'!$G1538,'Consulta Stock'!$E$2:$F$5447,2,FALSE),"")</f>
        <v/>
      </c>
      <c r="J1538" s="43"/>
      <c r="K1538" s="43"/>
      <c r="L1538" s="44"/>
      <c r="M1538" s="42"/>
      <c r="N1538" s="30"/>
      <c r="O1538" s="30"/>
      <c r="P1538" s="30"/>
      <c r="Q1538" s="30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  <c r="AB1538" s="30"/>
    </row>
    <row r="1539" ht="15.75" customHeight="1">
      <c r="A1539" s="7"/>
      <c r="B1539" s="7"/>
      <c r="C1539" s="7"/>
      <c r="D1539" s="7"/>
      <c r="E1539" s="7"/>
      <c r="F1539" s="7" t="s">
        <v>10773</v>
      </c>
      <c r="G1539" s="37"/>
      <c r="H1539" s="7" t="str">
        <f>IFERROR(VLOOKUP(G1539,'Consulta Stock'!$E$2:$G$5087,3,0),"")</f>
        <v/>
      </c>
      <c r="I1539" s="7" t="str">
        <f>IFERROR(VLOOKUP('Sectorizacion Racks'!$G1539,'Consulta Stock'!$E$2:$F$5447,2,FALSE),"")</f>
        <v/>
      </c>
      <c r="J1539" s="37"/>
      <c r="K1539" s="37"/>
      <c r="L1539" s="41"/>
      <c r="M1539" s="7"/>
      <c r="N1539" s="30"/>
      <c r="O1539" s="30"/>
      <c r="P1539" s="30"/>
      <c r="Q1539" s="30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  <c r="AB1539" s="30"/>
    </row>
    <row r="1540" ht="15.75" customHeight="1">
      <c r="A1540" s="42"/>
      <c r="B1540" s="42"/>
      <c r="C1540" s="42"/>
      <c r="D1540" s="42"/>
      <c r="E1540" s="42"/>
      <c r="F1540" s="42" t="s">
        <v>10773</v>
      </c>
      <c r="G1540" s="43"/>
      <c r="H1540" s="42" t="str">
        <f>IFERROR(VLOOKUP(G1540,'Consulta Stock'!$E$2:$G$5087,3,0),"")</f>
        <v/>
      </c>
      <c r="I1540" s="42" t="str">
        <f>IFERROR(VLOOKUP('Sectorizacion Racks'!$G1540,'Consulta Stock'!$E$2:$F$5447,2,FALSE),"")</f>
        <v/>
      </c>
      <c r="J1540" s="43"/>
      <c r="K1540" s="43"/>
      <c r="L1540" s="44"/>
      <c r="M1540" s="42"/>
      <c r="N1540" s="30"/>
      <c r="O1540" s="30"/>
      <c r="P1540" s="30"/>
      <c r="Q1540" s="30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  <c r="AB1540" s="30"/>
    </row>
    <row r="1541" ht="15.75" customHeight="1">
      <c r="A1541" s="7"/>
      <c r="B1541" s="7"/>
      <c r="C1541" s="7"/>
      <c r="D1541" s="7"/>
      <c r="E1541" s="7"/>
      <c r="F1541" s="7" t="s">
        <v>10773</v>
      </c>
      <c r="G1541" s="37"/>
      <c r="H1541" s="7" t="str">
        <f>IFERROR(VLOOKUP(G1541,'Consulta Stock'!$E$2:$G$5087,3,0),"")</f>
        <v/>
      </c>
      <c r="I1541" s="7" t="str">
        <f>IFERROR(VLOOKUP('Sectorizacion Racks'!$G1541,'Consulta Stock'!$E$2:$F$5447,2,FALSE),"")</f>
        <v/>
      </c>
      <c r="J1541" s="37"/>
      <c r="K1541" s="37"/>
      <c r="L1541" s="41"/>
      <c r="M1541" s="7"/>
      <c r="N1541" s="30"/>
      <c r="O1541" s="30"/>
      <c r="P1541" s="30"/>
      <c r="Q1541" s="30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  <c r="AB1541" s="30"/>
    </row>
    <row r="1542" ht="15.75" customHeight="1">
      <c r="A1542" s="42"/>
      <c r="B1542" s="42"/>
      <c r="C1542" s="42"/>
      <c r="D1542" s="42"/>
      <c r="E1542" s="42"/>
      <c r="F1542" s="42" t="s">
        <v>10773</v>
      </c>
      <c r="G1542" s="43"/>
      <c r="H1542" s="42" t="str">
        <f>IFERROR(VLOOKUP(G1542,'Consulta Stock'!$E$2:$G$5087,3,0),"")</f>
        <v/>
      </c>
      <c r="I1542" s="42" t="str">
        <f>IFERROR(VLOOKUP('Sectorizacion Racks'!$G1542,'Consulta Stock'!$E$2:$F$5447,2,FALSE),"")</f>
        <v/>
      </c>
      <c r="J1542" s="43"/>
      <c r="K1542" s="43"/>
      <c r="L1542" s="44"/>
      <c r="M1542" s="42"/>
      <c r="N1542" s="30"/>
      <c r="O1542" s="30"/>
      <c r="P1542" s="30"/>
      <c r="Q1542" s="30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  <c r="AB1542" s="30"/>
    </row>
    <row r="1543" ht="15.75" customHeight="1">
      <c r="A1543" s="7"/>
      <c r="B1543" s="7"/>
      <c r="C1543" s="7"/>
      <c r="D1543" s="7"/>
      <c r="E1543" s="7"/>
      <c r="F1543" s="7" t="s">
        <v>10773</v>
      </c>
      <c r="G1543" s="37"/>
      <c r="H1543" s="7" t="s">
        <v>10774</v>
      </c>
      <c r="I1543" s="7" t="str">
        <f>IFERROR(VLOOKUP('Sectorizacion Racks'!$G1543,'Consulta Stock'!$E$2:$F$5447,2,FALSE),"")</f>
        <v/>
      </c>
      <c r="J1543" s="37"/>
      <c r="K1543" s="37"/>
      <c r="L1543" s="41"/>
      <c r="M1543" s="7"/>
      <c r="N1543" s="30"/>
      <c r="O1543" s="30"/>
      <c r="P1543" s="30"/>
      <c r="Q1543" s="30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  <c r="AB1543" s="30"/>
    </row>
    <row r="1544" ht="15.75" customHeight="1">
      <c r="A1544" s="42"/>
      <c r="B1544" s="42"/>
      <c r="C1544" s="42"/>
      <c r="D1544" s="42"/>
      <c r="E1544" s="42"/>
      <c r="F1544" s="42" t="s">
        <v>10773</v>
      </c>
      <c r="G1544" s="43"/>
      <c r="H1544" s="42" t="str">
        <f>IFERROR(VLOOKUP(G1544,'Consulta Stock'!$E$2:$G$5087,3,0),"")</f>
        <v/>
      </c>
      <c r="I1544" s="42" t="str">
        <f>IFERROR(VLOOKUP('Sectorizacion Racks'!$G1544,'Consulta Stock'!$E$2:$F$5447,2,FALSE),"")</f>
        <v/>
      </c>
      <c r="J1544" s="43"/>
      <c r="K1544" s="43"/>
      <c r="L1544" s="44"/>
      <c r="M1544" s="42"/>
      <c r="N1544" s="30"/>
      <c r="O1544" s="30"/>
      <c r="P1544" s="30"/>
      <c r="Q1544" s="30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  <c r="AB1544" s="30"/>
    </row>
    <row r="1545" ht="15.75" customHeight="1">
      <c r="A1545" s="7"/>
      <c r="B1545" s="7"/>
      <c r="C1545" s="7"/>
      <c r="D1545" s="7"/>
      <c r="E1545" s="7"/>
      <c r="F1545" s="7" t="s">
        <v>10773</v>
      </c>
      <c r="G1545" s="37"/>
      <c r="H1545" s="7" t="str">
        <f>IFERROR(VLOOKUP(G1545,'Consulta Stock'!$E$2:$G$5087,3,0),"")</f>
        <v/>
      </c>
      <c r="I1545" s="7" t="str">
        <f>IFERROR(VLOOKUP('Sectorizacion Racks'!$G1545,'Consulta Stock'!$E$2:$F$5447,2,FALSE),"")</f>
        <v/>
      </c>
      <c r="J1545" s="37"/>
      <c r="K1545" s="37"/>
      <c r="L1545" s="41"/>
      <c r="M1545" s="7"/>
      <c r="N1545" s="30"/>
      <c r="O1545" s="30"/>
      <c r="P1545" s="30"/>
      <c r="Q1545" s="30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  <c r="AB1545" s="30"/>
    </row>
    <row r="1546" ht="15.75" customHeight="1">
      <c r="A1546" s="42"/>
      <c r="B1546" s="42"/>
      <c r="C1546" s="42"/>
      <c r="D1546" s="42"/>
      <c r="E1546" s="42"/>
      <c r="F1546" s="42" t="s">
        <v>10773</v>
      </c>
      <c r="G1546" s="43"/>
      <c r="H1546" s="42" t="str">
        <f>IFERROR(VLOOKUP(G1546,'Consulta Stock'!$E$2:$G$5087,3,0),"")</f>
        <v/>
      </c>
      <c r="I1546" s="42" t="str">
        <f>IFERROR(VLOOKUP('Sectorizacion Racks'!$G1546,'Consulta Stock'!$E$2:$F$5447,2,FALSE),"")</f>
        <v/>
      </c>
      <c r="J1546" s="43"/>
      <c r="K1546" s="43"/>
      <c r="L1546" s="44"/>
      <c r="M1546" s="42"/>
      <c r="N1546" s="30"/>
      <c r="O1546" s="30"/>
      <c r="P1546" s="30"/>
      <c r="Q1546" s="30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  <c r="AB1546" s="30"/>
    </row>
    <row r="1547" ht="15.75" customHeight="1">
      <c r="A1547" s="7"/>
      <c r="B1547" s="7"/>
      <c r="C1547" s="7"/>
      <c r="D1547" s="7"/>
      <c r="E1547" s="7"/>
      <c r="F1547" s="7" t="s">
        <v>10773</v>
      </c>
      <c r="G1547" s="37"/>
      <c r="H1547" s="7" t="str">
        <f>IFERROR(VLOOKUP(G1547,'Consulta Stock'!$E$2:$G$5087,3,0),"")</f>
        <v/>
      </c>
      <c r="I1547" s="7" t="str">
        <f>IFERROR(VLOOKUP('Sectorizacion Racks'!$G1547,'Consulta Stock'!$E$2:$F$5447,2,FALSE),"")</f>
        <v/>
      </c>
      <c r="J1547" s="37"/>
      <c r="K1547" s="37"/>
      <c r="L1547" s="41"/>
      <c r="M1547" s="7"/>
      <c r="N1547" s="30"/>
      <c r="O1547" s="30"/>
      <c r="P1547" s="30"/>
      <c r="Q1547" s="30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  <c r="AB1547" s="30"/>
    </row>
    <row r="1548" ht="15.75" customHeight="1">
      <c r="A1548" s="42"/>
      <c r="B1548" s="42"/>
      <c r="C1548" s="42"/>
      <c r="D1548" s="42"/>
      <c r="E1548" s="42"/>
      <c r="F1548" s="145" t="s">
        <v>10773</v>
      </c>
      <c r="G1548" s="146"/>
      <c r="H1548" s="145" t="str">
        <f>IFERROR(VLOOKUP(G1548,'Consulta Stock'!$E$2:$G$5087,3,0),"")</f>
        <v/>
      </c>
      <c r="I1548" s="145" t="str">
        <f>IFERROR(VLOOKUP('Sectorizacion Racks'!$G1548,'Consulta Stock'!$E$2:$F$5447,2,FALSE),"")</f>
        <v/>
      </c>
      <c r="J1548" s="146"/>
      <c r="K1548" s="146"/>
      <c r="L1548" s="147"/>
      <c r="M1548" s="42"/>
      <c r="N1548" s="30"/>
      <c r="O1548" s="30"/>
      <c r="P1548" s="30"/>
      <c r="Q1548" s="30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  <c r="AB1548" s="30"/>
    </row>
    <row r="1549" ht="15.75" customHeight="1">
      <c r="A1549" s="7"/>
      <c r="B1549" s="7"/>
      <c r="C1549" s="7"/>
      <c r="D1549" s="7"/>
      <c r="E1549" s="7"/>
      <c r="F1549" s="7" t="s">
        <v>10773</v>
      </c>
      <c r="G1549" s="37"/>
      <c r="H1549" s="7" t="str">
        <f>IFERROR(VLOOKUP(G1549,'Consulta Stock'!$E$2:$G$5087,3,0),"")</f>
        <v/>
      </c>
      <c r="I1549" s="7" t="str">
        <f>IFERROR(VLOOKUP('Sectorizacion Racks'!$G1549,'Consulta Stock'!$E$2:$F$5447,2,FALSE),"")</f>
        <v/>
      </c>
      <c r="J1549" s="37"/>
      <c r="K1549" s="37"/>
      <c r="L1549" s="41"/>
      <c r="M1549" s="7"/>
      <c r="N1549" s="30"/>
      <c r="O1549" s="30"/>
      <c r="P1549" s="30"/>
      <c r="Q1549" s="30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  <c r="AB1549" s="30"/>
    </row>
    <row r="1550" ht="15.75" customHeight="1">
      <c r="A1550" s="42"/>
      <c r="B1550" s="42"/>
      <c r="C1550" s="42"/>
      <c r="D1550" s="42"/>
      <c r="E1550" s="42"/>
      <c r="F1550" s="42" t="s">
        <v>10773</v>
      </c>
      <c r="G1550" s="43"/>
      <c r="H1550" s="42" t="str">
        <f>IFERROR(VLOOKUP(G1550,'Consulta Stock'!$E$2:$G$5087,3,0),"")</f>
        <v/>
      </c>
      <c r="I1550" s="42" t="str">
        <f>IFERROR(VLOOKUP('Sectorizacion Racks'!$G1550,'Consulta Stock'!$E$2:$F$5447,2,FALSE),"")</f>
        <v/>
      </c>
      <c r="J1550" s="43"/>
      <c r="K1550" s="43"/>
      <c r="L1550" s="44"/>
      <c r="M1550" s="42"/>
      <c r="N1550" s="30"/>
      <c r="O1550" s="30"/>
      <c r="P1550" s="30"/>
      <c r="Q1550" s="30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  <c r="AB1550" s="30"/>
    </row>
    <row r="1551" ht="15.75" customHeight="1">
      <c r="A1551" s="7"/>
      <c r="B1551" s="7"/>
      <c r="C1551" s="7"/>
      <c r="D1551" s="7"/>
      <c r="E1551" s="7"/>
      <c r="F1551" s="7" t="s">
        <v>10773</v>
      </c>
      <c r="G1551" s="37"/>
      <c r="H1551" s="7" t="str">
        <f>IFERROR(VLOOKUP(G1551,'Consulta Stock'!$E$2:$G$5087,3,0),"")</f>
        <v/>
      </c>
      <c r="I1551" s="7" t="str">
        <f>IFERROR(VLOOKUP('Sectorizacion Racks'!$G1551,'Consulta Stock'!$E$2:$F$5447,2,FALSE),"")</f>
        <v/>
      </c>
      <c r="J1551" s="37"/>
      <c r="K1551" s="37"/>
      <c r="L1551" s="41"/>
      <c r="M1551" s="7"/>
      <c r="N1551" s="30"/>
      <c r="O1551" s="30"/>
      <c r="P1551" s="30"/>
      <c r="Q1551" s="30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  <c r="AB1551" s="30"/>
    </row>
    <row r="1552" ht="15.75" customHeight="1">
      <c r="A1552" s="42"/>
      <c r="B1552" s="42"/>
      <c r="C1552" s="42"/>
      <c r="D1552" s="42"/>
      <c r="E1552" s="42"/>
      <c r="F1552" s="42" t="s">
        <v>10773</v>
      </c>
      <c r="G1552" s="43"/>
      <c r="H1552" s="42" t="str">
        <f>IFERROR(VLOOKUP(G1552,'Consulta Stock'!$E$2:$G$5087,3,0),"")</f>
        <v/>
      </c>
      <c r="I1552" s="42" t="str">
        <f>IFERROR(VLOOKUP('Sectorizacion Racks'!$G1552,'Consulta Stock'!$E$2:$F$5447,2,FALSE),"")</f>
        <v/>
      </c>
      <c r="J1552" s="43"/>
      <c r="K1552" s="43"/>
      <c r="L1552" s="44"/>
      <c r="M1552" s="42"/>
      <c r="N1552" s="30"/>
      <c r="O1552" s="30"/>
      <c r="P1552" s="30"/>
      <c r="Q1552" s="30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  <c r="AB1552" s="30"/>
    </row>
    <row r="1553" ht="15.75" customHeight="1">
      <c r="A1553" s="7"/>
      <c r="B1553" s="7"/>
      <c r="C1553" s="7"/>
      <c r="D1553" s="7"/>
      <c r="E1553" s="7"/>
      <c r="F1553" s="7" t="s">
        <v>10773</v>
      </c>
      <c r="G1553" s="37"/>
      <c r="H1553" s="7" t="str">
        <f>IFERROR(VLOOKUP(G1553,'Consulta Stock'!$E$2:$G$5087,3,0),"")</f>
        <v/>
      </c>
      <c r="I1553" s="7" t="str">
        <f>IFERROR(VLOOKUP('Sectorizacion Racks'!$G1553,'Consulta Stock'!$E$2:$F$5447,2,FALSE),"")</f>
        <v/>
      </c>
      <c r="J1553" s="37"/>
      <c r="K1553" s="37"/>
      <c r="L1553" s="41"/>
      <c r="M1553" s="7"/>
      <c r="N1553" s="30"/>
      <c r="O1553" s="30"/>
      <c r="P1553" s="30"/>
      <c r="Q1553" s="30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  <c r="AB1553" s="30"/>
    </row>
    <row r="1554" ht="15.75" customHeight="1">
      <c r="A1554" s="42"/>
      <c r="B1554" s="42"/>
      <c r="C1554" s="42"/>
      <c r="D1554" s="42"/>
      <c r="E1554" s="42"/>
      <c r="F1554" s="42" t="s">
        <v>10773</v>
      </c>
      <c r="G1554" s="43"/>
      <c r="H1554" s="42" t="str">
        <f>IFERROR(VLOOKUP(G1554,'Consulta Stock'!$E$2:$G$5087,3,0),"")</f>
        <v/>
      </c>
      <c r="I1554" s="42" t="str">
        <f>IFERROR(VLOOKUP('Sectorizacion Racks'!$G1554,'Consulta Stock'!$E$2:$F$5447,2,FALSE),"")</f>
        <v/>
      </c>
      <c r="J1554" s="43"/>
      <c r="K1554" s="43"/>
      <c r="L1554" s="44"/>
      <c r="M1554" s="42"/>
      <c r="N1554" s="30"/>
      <c r="O1554" s="30"/>
      <c r="P1554" s="30"/>
      <c r="Q1554" s="30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  <c r="AB1554" s="30"/>
    </row>
    <row r="1555" ht="15.75" customHeight="1">
      <c r="A1555" s="7"/>
      <c r="B1555" s="7"/>
      <c r="C1555" s="7"/>
      <c r="D1555" s="7"/>
      <c r="E1555" s="7"/>
      <c r="F1555" s="7" t="s">
        <v>10773</v>
      </c>
      <c r="G1555" s="37"/>
      <c r="H1555" s="7" t="str">
        <f>IFERROR(VLOOKUP(G1555,'Consulta Stock'!$E$2:$G$5087,3,0),"")</f>
        <v/>
      </c>
      <c r="I1555" s="7" t="str">
        <f>IFERROR(VLOOKUP('Sectorizacion Racks'!$G1555,'Consulta Stock'!$E$2:$F$5447,2,FALSE),"")</f>
        <v/>
      </c>
      <c r="J1555" s="37"/>
      <c r="K1555" s="37"/>
      <c r="L1555" s="41"/>
      <c r="M1555" s="7"/>
      <c r="N1555" s="30"/>
      <c r="O1555" s="30"/>
      <c r="P1555" s="30"/>
      <c r="Q1555" s="30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  <c r="AB1555" s="30"/>
    </row>
    <row r="1556" ht="15.75" customHeight="1">
      <c r="A1556" s="42"/>
      <c r="B1556" s="42"/>
      <c r="C1556" s="42"/>
      <c r="D1556" s="42"/>
      <c r="E1556" s="42"/>
      <c r="F1556" s="42" t="s">
        <v>10773</v>
      </c>
      <c r="G1556" s="43"/>
      <c r="H1556" s="42" t="s">
        <v>10774</v>
      </c>
      <c r="I1556" s="42" t="str">
        <f>IFERROR(VLOOKUP('Sectorizacion Racks'!$G1556,'Consulta Stock'!$E$2:$F$5447,2,FALSE),"")</f>
        <v/>
      </c>
      <c r="J1556" s="43"/>
      <c r="K1556" s="43"/>
      <c r="L1556" s="44"/>
      <c r="M1556" s="42"/>
      <c r="N1556" s="30"/>
      <c r="O1556" s="30"/>
      <c r="P1556" s="30"/>
      <c r="Q1556" s="30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  <c r="AB1556" s="30"/>
    </row>
    <row r="1557" ht="15.75" customHeight="1">
      <c r="A1557" s="7"/>
      <c r="B1557" s="7"/>
      <c r="C1557" s="7"/>
      <c r="D1557" s="7"/>
      <c r="E1557" s="7"/>
      <c r="F1557" s="145" t="s">
        <v>10773</v>
      </c>
      <c r="G1557" s="146"/>
      <c r="H1557" s="145" t="str">
        <f>IFERROR(VLOOKUP(G1557,'Consulta Stock'!$E$2:$G$5087,3,0),"")</f>
        <v/>
      </c>
      <c r="I1557" s="145" t="str">
        <f>IFERROR(VLOOKUP('Sectorizacion Racks'!$G1557,'Consulta Stock'!$E$2:$F$5447,2,FALSE),"")</f>
        <v/>
      </c>
      <c r="J1557" s="146"/>
      <c r="K1557" s="146"/>
      <c r="L1557" s="147"/>
      <c r="M1557" s="7"/>
      <c r="N1557" s="30"/>
      <c r="O1557" s="30"/>
      <c r="P1557" s="30"/>
      <c r="Q1557" s="30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  <c r="AB1557" s="30"/>
    </row>
    <row r="1558" ht="15.75" customHeight="1">
      <c r="A1558" s="42"/>
      <c r="B1558" s="42"/>
      <c r="C1558" s="42"/>
      <c r="D1558" s="42"/>
      <c r="E1558" s="42"/>
      <c r="F1558" s="42" t="s">
        <v>10773</v>
      </c>
      <c r="G1558" s="43"/>
      <c r="H1558" s="42" t="str">
        <f>IFERROR(VLOOKUP(G1558,'Consulta Stock'!$E$2:$G$5087,3,0),"")</f>
        <v/>
      </c>
      <c r="I1558" s="42" t="str">
        <f>IFERROR(VLOOKUP('Sectorizacion Racks'!$G1558,'Consulta Stock'!$E$2:$F$5447,2,FALSE),"")</f>
        <v/>
      </c>
      <c r="J1558" s="43"/>
      <c r="K1558" s="43"/>
      <c r="L1558" s="44"/>
      <c r="M1558" s="42"/>
      <c r="N1558" s="30"/>
      <c r="O1558" s="30"/>
      <c r="P1558" s="30"/>
      <c r="Q1558" s="30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  <c r="AB1558" s="30"/>
    </row>
    <row r="1559" ht="15.75" customHeight="1">
      <c r="A1559" s="7"/>
      <c r="B1559" s="7"/>
      <c r="C1559" s="7"/>
      <c r="D1559" s="7"/>
      <c r="E1559" s="7"/>
      <c r="F1559" s="7" t="s">
        <v>10773</v>
      </c>
      <c r="G1559" s="37"/>
      <c r="H1559" s="7" t="str">
        <f>IFERROR(VLOOKUP(G1559,'Consulta Stock'!$E$2:$G$5087,3,0),"")</f>
        <v/>
      </c>
      <c r="I1559" s="7" t="str">
        <f>IFERROR(VLOOKUP('Sectorizacion Racks'!$G1559,'Consulta Stock'!$E$2:$F$5447,2,FALSE),"")</f>
        <v/>
      </c>
      <c r="J1559" s="37"/>
      <c r="K1559" s="37"/>
      <c r="L1559" s="41"/>
      <c r="M1559" s="7"/>
      <c r="N1559" s="30"/>
      <c r="O1559" s="30"/>
      <c r="P1559" s="30"/>
      <c r="Q1559" s="30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  <c r="AB1559" s="30"/>
    </row>
    <row r="1560" ht="15.75" customHeight="1">
      <c r="A1560" s="42"/>
      <c r="B1560" s="42"/>
      <c r="C1560" s="42"/>
      <c r="D1560" s="42"/>
      <c r="E1560" s="42"/>
      <c r="F1560" s="42" t="s">
        <v>10773</v>
      </c>
      <c r="G1560" s="43"/>
      <c r="H1560" s="42" t="str">
        <f>IFERROR(VLOOKUP(G1560,'Consulta Stock'!$E$2:$G$5087,3,0),"")</f>
        <v/>
      </c>
      <c r="I1560" s="42" t="str">
        <f>IFERROR(VLOOKUP('Sectorizacion Racks'!$G1560,'Consulta Stock'!$E$2:$F$5447,2,FALSE),"")</f>
        <v/>
      </c>
      <c r="J1560" s="43"/>
      <c r="K1560" s="43"/>
      <c r="L1560" s="44"/>
      <c r="M1560" s="42"/>
      <c r="N1560" s="30"/>
      <c r="O1560" s="30"/>
      <c r="P1560" s="30"/>
      <c r="Q1560" s="30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  <c r="AB1560" s="30"/>
    </row>
    <row r="1561" ht="15.75" customHeight="1">
      <c r="A1561" s="7"/>
      <c r="B1561" s="7"/>
      <c r="C1561" s="7"/>
      <c r="D1561" s="7"/>
      <c r="E1561" s="7"/>
      <c r="F1561" s="7" t="s">
        <v>10773</v>
      </c>
      <c r="G1561" s="37"/>
      <c r="H1561" s="7" t="str">
        <f>IFERROR(VLOOKUP(G1561,'Consulta Stock'!$E$2:$G$5087,3,0),"")</f>
        <v/>
      </c>
      <c r="I1561" s="7" t="str">
        <f>IFERROR(VLOOKUP('Sectorizacion Racks'!$G1561,'Consulta Stock'!$E$2:$F$5447,2,FALSE),"")</f>
        <v/>
      </c>
      <c r="J1561" s="37"/>
      <c r="K1561" s="37"/>
      <c r="L1561" s="41"/>
      <c r="M1561" s="7"/>
      <c r="N1561" s="30"/>
      <c r="O1561" s="30"/>
      <c r="P1561" s="30"/>
      <c r="Q1561" s="30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  <c r="AB1561" s="30"/>
    </row>
    <row r="1562" ht="15.75" customHeight="1">
      <c r="A1562" s="42"/>
      <c r="B1562" s="42"/>
      <c r="C1562" s="42"/>
      <c r="D1562" s="42"/>
      <c r="E1562" s="42"/>
      <c r="F1562" s="42" t="s">
        <v>10773</v>
      </c>
      <c r="G1562" s="43"/>
      <c r="H1562" s="42" t="str">
        <f>IFERROR(VLOOKUP(G1562,'Consulta Stock'!$E$2:$G$5087,3,0),"")</f>
        <v/>
      </c>
      <c r="I1562" s="42" t="str">
        <f>IFERROR(VLOOKUP('Sectorizacion Racks'!$G1562,'Consulta Stock'!$E$2:$F$5447,2,FALSE),"")</f>
        <v/>
      </c>
      <c r="J1562" s="43"/>
      <c r="K1562" s="43"/>
      <c r="L1562" s="44"/>
      <c r="M1562" s="42"/>
      <c r="N1562" s="30"/>
      <c r="O1562" s="30"/>
      <c r="P1562" s="30"/>
      <c r="Q1562" s="30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  <c r="AB1562" s="30"/>
    </row>
    <row r="1563" ht="15.75" customHeight="1">
      <c r="A1563" s="7"/>
      <c r="B1563" s="7"/>
      <c r="C1563" s="7"/>
      <c r="D1563" s="7"/>
      <c r="E1563" s="7"/>
      <c r="F1563" s="7" t="s">
        <v>10773</v>
      </c>
      <c r="G1563" s="37"/>
      <c r="H1563" s="7" t="str">
        <f>IFERROR(VLOOKUP(G1563,'Consulta Stock'!$E$2:$G$5087,3,0),"")</f>
        <v/>
      </c>
      <c r="I1563" s="7" t="str">
        <f>IFERROR(VLOOKUP('Sectorizacion Racks'!$G1563,'Consulta Stock'!$E$2:$F$5447,2,FALSE),"")</f>
        <v/>
      </c>
      <c r="J1563" s="37"/>
      <c r="K1563" s="37"/>
      <c r="L1563" s="41"/>
      <c r="M1563" s="7"/>
      <c r="N1563" s="30"/>
      <c r="O1563" s="30"/>
      <c r="P1563" s="30"/>
      <c r="Q1563" s="30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  <c r="AB1563" s="30"/>
    </row>
    <row r="1564" ht="15.75" customHeight="1">
      <c r="A1564" s="42"/>
      <c r="B1564" s="42"/>
      <c r="C1564" s="42"/>
      <c r="D1564" s="42"/>
      <c r="E1564" s="42"/>
      <c r="F1564" s="42" t="s">
        <v>10773</v>
      </c>
      <c r="G1564" s="43"/>
      <c r="H1564" s="42" t="str">
        <f>IFERROR(VLOOKUP(G1564,'Consulta Stock'!$E$2:$G$5087,3,0),"")</f>
        <v/>
      </c>
      <c r="I1564" s="42" t="str">
        <f>IFERROR(VLOOKUP('Sectorizacion Racks'!$G1564,'Consulta Stock'!$E$2:$F$5447,2,FALSE),"")</f>
        <v/>
      </c>
      <c r="J1564" s="43"/>
      <c r="K1564" s="43"/>
      <c r="L1564" s="44"/>
      <c r="M1564" s="42"/>
      <c r="N1564" s="30"/>
      <c r="O1564" s="30"/>
      <c r="P1564" s="30"/>
      <c r="Q1564" s="30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  <c r="AB1564" s="30"/>
    </row>
    <row r="1565" ht="15.75" customHeight="1">
      <c r="A1565" s="7"/>
      <c r="B1565" s="7"/>
      <c r="C1565" s="7"/>
      <c r="D1565" s="7"/>
      <c r="E1565" s="7"/>
      <c r="F1565" s="7" t="s">
        <v>10773</v>
      </c>
      <c r="G1565" s="37"/>
      <c r="H1565" s="7" t="str">
        <f>IFERROR(VLOOKUP(G1565,'Consulta Stock'!$E$2:$G$5087,3,0),"")</f>
        <v/>
      </c>
      <c r="I1565" s="7" t="str">
        <f>IFERROR(VLOOKUP('Sectorizacion Racks'!$G1565,'Consulta Stock'!$E$2:$F$5447,2,FALSE),"")</f>
        <v/>
      </c>
      <c r="J1565" s="37"/>
      <c r="K1565" s="37"/>
      <c r="L1565" s="41"/>
      <c r="M1565" s="7"/>
      <c r="N1565" s="30"/>
      <c r="O1565" s="30"/>
      <c r="P1565" s="30"/>
      <c r="Q1565" s="30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  <c r="AB1565" s="30"/>
    </row>
    <row r="1566" ht="15.75" customHeight="1">
      <c r="A1566" s="42"/>
      <c r="B1566" s="42"/>
      <c r="C1566" s="42"/>
      <c r="D1566" s="42"/>
      <c r="E1566" s="42"/>
      <c r="F1566" s="42" t="s">
        <v>10773</v>
      </c>
      <c r="G1566" s="43"/>
      <c r="H1566" s="42" t="str">
        <f>IFERROR(VLOOKUP(G1566,'Consulta Stock'!$E$2:$G$5087,3,0),"")</f>
        <v/>
      </c>
      <c r="I1566" s="42" t="str">
        <f>IFERROR(VLOOKUP('Sectorizacion Racks'!$G1566,'Consulta Stock'!$E$2:$F$5447,2,FALSE),"")</f>
        <v/>
      </c>
      <c r="J1566" s="43"/>
      <c r="K1566" s="43"/>
      <c r="L1566" s="44"/>
      <c r="M1566" s="42"/>
      <c r="N1566" s="30"/>
      <c r="O1566" s="30"/>
      <c r="P1566" s="30"/>
      <c r="Q1566" s="30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  <c r="AB1566" s="30"/>
    </row>
    <row r="1567" ht="15.75" customHeight="1">
      <c r="A1567" s="7"/>
      <c r="B1567" s="7"/>
      <c r="C1567" s="7"/>
      <c r="D1567" s="7"/>
      <c r="E1567" s="7"/>
      <c r="F1567" s="7" t="s">
        <v>10773</v>
      </c>
      <c r="G1567" s="37"/>
      <c r="H1567" s="7" t="str">
        <f>IFERROR(VLOOKUP(G1567,'Consulta Stock'!$E$2:$G$5087,3,0),"")</f>
        <v/>
      </c>
      <c r="I1567" s="7" t="str">
        <f>IFERROR(VLOOKUP('Sectorizacion Racks'!$G1567,'Consulta Stock'!$E$2:$F$5447,2,FALSE),"")</f>
        <v/>
      </c>
      <c r="J1567" s="37"/>
      <c r="K1567" s="37"/>
      <c r="L1567" s="41"/>
      <c r="M1567" s="7"/>
      <c r="N1567" s="30"/>
      <c r="O1567" s="30"/>
      <c r="P1567" s="30"/>
      <c r="Q1567" s="30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  <c r="AB1567" s="30"/>
    </row>
    <row r="1568" ht="15.75" customHeight="1">
      <c r="A1568" s="42"/>
      <c r="B1568" s="42"/>
      <c r="C1568" s="42"/>
      <c r="D1568" s="42"/>
      <c r="E1568" s="42"/>
      <c r="F1568" s="145" t="s">
        <v>10773</v>
      </c>
      <c r="G1568" s="146"/>
      <c r="H1568" s="145" t="str">
        <f>IFERROR(VLOOKUP(G1568,'Consulta Stock'!$E$2:$G$5087,3,0),"")</f>
        <v/>
      </c>
      <c r="I1568" s="145" t="str">
        <f>IFERROR(VLOOKUP('Sectorizacion Racks'!$G1568,'Consulta Stock'!$E$2:$F$5447,2,FALSE),"")</f>
        <v/>
      </c>
      <c r="J1568" s="146"/>
      <c r="K1568" s="146"/>
      <c r="L1568" s="147"/>
      <c r="M1568" s="42"/>
      <c r="N1568" s="30"/>
      <c r="O1568" s="30"/>
      <c r="P1568" s="30"/>
      <c r="Q1568" s="30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  <c r="AB1568" s="30"/>
    </row>
    <row r="1569" ht="15.75" customHeight="1">
      <c r="A1569" s="7"/>
      <c r="B1569" s="7"/>
      <c r="C1569" s="7"/>
      <c r="D1569" s="7"/>
      <c r="E1569" s="7"/>
      <c r="F1569" s="7" t="s">
        <v>10773</v>
      </c>
      <c r="G1569" s="37"/>
      <c r="H1569" s="7" t="s">
        <v>10774</v>
      </c>
      <c r="I1569" s="7" t="str">
        <f>IFERROR(VLOOKUP('Sectorizacion Racks'!$G1569,'Consulta Stock'!$E$2:$F$5447,2,FALSE),"")</f>
        <v/>
      </c>
      <c r="J1569" s="37"/>
      <c r="K1569" s="37"/>
      <c r="L1569" s="41"/>
      <c r="M1569" s="7"/>
      <c r="N1569" s="30"/>
      <c r="O1569" s="30"/>
      <c r="P1569" s="30"/>
      <c r="Q1569" s="30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  <c r="AB1569" s="30"/>
    </row>
    <row r="1570" ht="15.75" customHeight="1">
      <c r="A1570" s="42"/>
      <c r="B1570" s="42"/>
      <c r="C1570" s="42"/>
      <c r="D1570" s="42"/>
      <c r="E1570" s="42"/>
      <c r="F1570" s="42" t="s">
        <v>10773</v>
      </c>
      <c r="G1570" s="43"/>
      <c r="H1570" s="42" t="str">
        <f>IFERROR(VLOOKUP(G1570,'Consulta Stock'!$E$2:$G$5087,3,0),"")</f>
        <v/>
      </c>
      <c r="I1570" s="42" t="str">
        <f>IFERROR(VLOOKUP('Sectorizacion Racks'!$G1570,'Consulta Stock'!$E$2:$F$5447,2,FALSE),"")</f>
        <v/>
      </c>
      <c r="J1570" s="43"/>
      <c r="K1570" s="43"/>
      <c r="L1570" s="44"/>
      <c r="M1570" s="42"/>
      <c r="N1570" s="30"/>
      <c r="O1570" s="30"/>
      <c r="P1570" s="30"/>
      <c r="Q1570" s="30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  <c r="AB1570" s="30"/>
    </row>
    <row r="1571" ht="15.75" customHeight="1">
      <c r="A1571" s="7"/>
      <c r="B1571" s="7"/>
      <c r="C1571" s="7"/>
      <c r="D1571" s="7"/>
      <c r="E1571" s="7"/>
      <c r="F1571" s="7" t="s">
        <v>10773</v>
      </c>
      <c r="G1571" s="37"/>
      <c r="H1571" s="7" t="str">
        <f>IFERROR(VLOOKUP(G1571,'Consulta Stock'!$E$2:$G$5087,3,0),"")</f>
        <v/>
      </c>
      <c r="I1571" s="7" t="str">
        <f>IFERROR(VLOOKUP('Sectorizacion Racks'!$G1571,'Consulta Stock'!$E$2:$F$5447,2,FALSE),"")</f>
        <v/>
      </c>
      <c r="J1571" s="37"/>
      <c r="K1571" s="37"/>
      <c r="L1571" s="41"/>
      <c r="M1571" s="7"/>
      <c r="N1571" s="30"/>
      <c r="O1571" s="30"/>
      <c r="P1571" s="30"/>
      <c r="Q1571" s="30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  <c r="AB1571" s="30"/>
    </row>
    <row r="1572" ht="15.75" customHeight="1">
      <c r="A1572" s="42"/>
      <c r="B1572" s="42"/>
      <c r="C1572" s="42"/>
      <c r="D1572" s="42"/>
      <c r="E1572" s="42"/>
      <c r="F1572" s="42" t="s">
        <v>10773</v>
      </c>
      <c r="G1572" s="43"/>
      <c r="H1572" s="42" t="str">
        <f>IFERROR(VLOOKUP(G1572,'Consulta Stock'!$E$2:$G$5087,3,0),"")</f>
        <v/>
      </c>
      <c r="I1572" s="42" t="str">
        <f>IFERROR(VLOOKUP('Sectorizacion Racks'!$G1572,'Consulta Stock'!$E$2:$F$5447,2,FALSE),"")</f>
        <v/>
      </c>
      <c r="J1572" s="43"/>
      <c r="K1572" s="43"/>
      <c r="L1572" s="44"/>
      <c r="M1572" s="42"/>
      <c r="N1572" s="30"/>
      <c r="O1572" s="30"/>
      <c r="P1572" s="30"/>
      <c r="Q1572" s="30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  <c r="AB1572" s="30"/>
    </row>
    <row r="1573" ht="15.75" customHeight="1">
      <c r="A1573" s="7"/>
      <c r="B1573" s="7"/>
      <c r="C1573" s="7"/>
      <c r="D1573" s="7"/>
      <c r="E1573" s="7"/>
      <c r="F1573" s="7" t="s">
        <v>10773</v>
      </c>
      <c r="G1573" s="37"/>
      <c r="H1573" s="7" t="str">
        <f>IFERROR(VLOOKUP(G1573,'Consulta Stock'!$E$2:$G$5087,3,0),"")</f>
        <v/>
      </c>
      <c r="I1573" s="7" t="str">
        <f>IFERROR(VLOOKUP('Sectorizacion Racks'!$G1573,'Consulta Stock'!$E$2:$F$5447,2,FALSE),"")</f>
        <v/>
      </c>
      <c r="J1573" s="37"/>
      <c r="K1573" s="37"/>
      <c r="L1573" s="41"/>
      <c r="M1573" s="7"/>
      <c r="N1573" s="30"/>
      <c r="O1573" s="30"/>
      <c r="P1573" s="30"/>
      <c r="Q1573" s="30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  <c r="AB1573" s="30"/>
    </row>
    <row r="1574" ht="15.75" customHeight="1">
      <c r="A1574" s="42"/>
      <c r="B1574" s="42"/>
      <c r="C1574" s="42"/>
      <c r="D1574" s="42"/>
      <c r="E1574" s="42"/>
      <c r="F1574" s="42" t="s">
        <v>10773</v>
      </c>
      <c r="G1574" s="43"/>
      <c r="H1574" s="42" t="str">
        <f>IFERROR(VLOOKUP(G1574,'Consulta Stock'!$E$2:$G$5087,3,0),"")</f>
        <v/>
      </c>
      <c r="I1574" s="42" t="str">
        <f>IFERROR(VLOOKUP('Sectorizacion Racks'!$G1574,'Consulta Stock'!$E$2:$F$5447,2,FALSE),"")</f>
        <v/>
      </c>
      <c r="J1574" s="43"/>
      <c r="K1574" s="43"/>
      <c r="L1574" s="44"/>
      <c r="M1574" s="42"/>
      <c r="N1574" s="30"/>
      <c r="O1574" s="30"/>
      <c r="P1574" s="30"/>
      <c r="Q1574" s="30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  <c r="AB1574" s="30"/>
    </row>
    <row r="1575" ht="15.75" customHeight="1">
      <c r="A1575" s="7"/>
      <c r="B1575" s="7"/>
      <c r="C1575" s="7"/>
      <c r="D1575" s="7"/>
      <c r="E1575" s="7"/>
      <c r="F1575" s="7" t="s">
        <v>10773</v>
      </c>
      <c r="G1575" s="37"/>
      <c r="H1575" s="7" t="str">
        <f>IFERROR(VLOOKUP(G1575,'Consulta Stock'!$E$2:$G$5087,3,0),"")</f>
        <v/>
      </c>
      <c r="I1575" s="7" t="str">
        <f>IFERROR(VLOOKUP('Sectorizacion Racks'!$G1575,'Consulta Stock'!$E$2:$F$5447,2,FALSE),"")</f>
        <v/>
      </c>
      <c r="J1575" s="37"/>
      <c r="K1575" s="37"/>
      <c r="L1575" s="41"/>
      <c r="M1575" s="7"/>
      <c r="N1575" s="30"/>
      <c r="O1575" s="30"/>
      <c r="P1575" s="30"/>
      <c r="Q1575" s="30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  <c r="AB1575" s="30"/>
    </row>
    <row r="1576" ht="15.75" customHeight="1">
      <c r="A1576" s="42"/>
      <c r="B1576" s="42"/>
      <c r="C1576" s="42"/>
      <c r="D1576" s="42"/>
      <c r="E1576" s="42"/>
      <c r="F1576" s="42" t="s">
        <v>10773</v>
      </c>
      <c r="G1576" s="43"/>
      <c r="H1576" s="42" t="str">
        <f>IFERROR(VLOOKUP(G1576,'Consulta Stock'!$E$2:$G$5087,3,0),"")</f>
        <v/>
      </c>
      <c r="I1576" s="42" t="str">
        <f>IFERROR(VLOOKUP('Sectorizacion Racks'!$G1576,'Consulta Stock'!$E$2:$F$5447,2,FALSE),"")</f>
        <v/>
      </c>
      <c r="J1576" s="43"/>
      <c r="K1576" s="43"/>
      <c r="L1576" s="44"/>
      <c r="M1576" s="42"/>
      <c r="N1576" s="30"/>
      <c r="O1576" s="30"/>
      <c r="P1576" s="30"/>
      <c r="Q1576" s="30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  <c r="AB1576" s="30"/>
    </row>
    <row r="1577" ht="15.75" customHeight="1">
      <c r="A1577" s="7"/>
      <c r="B1577" s="7"/>
      <c r="C1577" s="7"/>
      <c r="D1577" s="7"/>
      <c r="E1577" s="7"/>
      <c r="F1577" s="145" t="s">
        <v>10773</v>
      </c>
      <c r="G1577" s="146"/>
      <c r="H1577" s="145" t="str">
        <f>IFERROR(VLOOKUP(G1577,'Consulta Stock'!$E$2:$G$5087,3,0),"")</f>
        <v/>
      </c>
      <c r="I1577" s="145" t="str">
        <f>IFERROR(VLOOKUP('Sectorizacion Racks'!$G1577,'Consulta Stock'!$E$2:$F$5447,2,FALSE),"")</f>
        <v/>
      </c>
      <c r="J1577" s="146"/>
      <c r="K1577" s="146"/>
      <c r="L1577" s="147"/>
      <c r="M1577" s="7"/>
      <c r="N1577" s="30"/>
      <c r="O1577" s="30"/>
      <c r="P1577" s="30"/>
      <c r="Q1577" s="30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  <c r="AB1577" s="30"/>
    </row>
    <row r="1578" ht="15.75" customHeight="1">
      <c r="A1578" s="42"/>
      <c r="B1578" s="42"/>
      <c r="C1578" s="42"/>
      <c r="D1578" s="42"/>
      <c r="E1578" s="42"/>
      <c r="F1578" s="42" t="s">
        <v>10773</v>
      </c>
      <c r="G1578" s="43"/>
      <c r="H1578" s="42" t="str">
        <f>IFERROR(VLOOKUP(G1578,'Consulta Stock'!$E$2:$G$5087,3,0),"")</f>
        <v/>
      </c>
      <c r="I1578" s="42" t="str">
        <f>IFERROR(VLOOKUP('Sectorizacion Racks'!$G1578,'Consulta Stock'!$E$2:$F$5447,2,FALSE),"")</f>
        <v/>
      </c>
      <c r="J1578" s="43"/>
      <c r="K1578" s="43"/>
      <c r="L1578" s="44"/>
      <c r="M1578" s="42"/>
      <c r="N1578" s="30"/>
      <c r="O1578" s="30"/>
      <c r="P1578" s="30"/>
      <c r="Q1578" s="30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  <c r="AB1578" s="30"/>
    </row>
    <row r="1579" ht="15.75" customHeight="1">
      <c r="A1579" s="7"/>
      <c r="B1579" s="7"/>
      <c r="C1579" s="7"/>
      <c r="D1579" s="7"/>
      <c r="E1579" s="7"/>
      <c r="F1579" s="7" t="s">
        <v>10773</v>
      </c>
      <c r="G1579" s="37"/>
      <c r="H1579" s="7" t="str">
        <f>IFERROR(VLOOKUP(G1579,'Consulta Stock'!$E$2:$G$5087,3,0),"")</f>
        <v/>
      </c>
      <c r="I1579" s="7" t="str">
        <f>IFERROR(VLOOKUP('Sectorizacion Racks'!$G1579,'Consulta Stock'!$E$2:$F$5447,2,FALSE),"")</f>
        <v/>
      </c>
      <c r="J1579" s="37"/>
      <c r="K1579" s="37"/>
      <c r="L1579" s="41"/>
      <c r="M1579" s="7"/>
      <c r="N1579" s="30"/>
      <c r="O1579" s="30"/>
      <c r="P1579" s="30"/>
      <c r="Q1579" s="30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  <c r="AB1579" s="30"/>
    </row>
    <row r="1580" ht="15.75" customHeight="1">
      <c r="A1580" s="42"/>
      <c r="B1580" s="42"/>
      <c r="C1580" s="42"/>
      <c r="D1580" s="42"/>
      <c r="E1580" s="42"/>
      <c r="F1580" s="42" t="s">
        <v>10773</v>
      </c>
      <c r="G1580" s="43"/>
      <c r="H1580" s="42" t="str">
        <f>IFERROR(VLOOKUP(G1580,'Consulta Stock'!$E$2:$G$5087,3,0),"")</f>
        <v/>
      </c>
      <c r="I1580" s="42" t="str">
        <f>IFERROR(VLOOKUP('Sectorizacion Racks'!$G1580,'Consulta Stock'!$E$2:$F$5447,2,FALSE),"")</f>
        <v/>
      </c>
      <c r="J1580" s="43"/>
      <c r="K1580" s="43"/>
      <c r="L1580" s="44"/>
      <c r="M1580" s="42"/>
      <c r="N1580" s="30"/>
      <c r="O1580" s="30"/>
      <c r="P1580" s="30"/>
      <c r="Q1580" s="30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  <c r="AB1580" s="30"/>
    </row>
    <row r="1581" ht="15.75" customHeight="1">
      <c r="A1581" s="7"/>
      <c r="B1581" s="7"/>
      <c r="C1581" s="7"/>
      <c r="D1581" s="7"/>
      <c r="E1581" s="7"/>
      <c r="F1581" s="7" t="s">
        <v>10773</v>
      </c>
      <c r="G1581" s="37"/>
      <c r="H1581" s="7" t="str">
        <f>IFERROR(VLOOKUP(G1581,'Consulta Stock'!$E$2:$G$5087,3,0),"")</f>
        <v/>
      </c>
      <c r="I1581" s="7" t="str">
        <f>IFERROR(VLOOKUP('Sectorizacion Racks'!$G1581,'Consulta Stock'!$E$2:$F$5447,2,FALSE),"")</f>
        <v/>
      </c>
      <c r="J1581" s="37"/>
      <c r="K1581" s="37"/>
      <c r="L1581" s="41"/>
      <c r="M1581" s="7"/>
      <c r="N1581" s="30"/>
      <c r="O1581" s="30"/>
      <c r="P1581" s="30"/>
      <c r="Q1581" s="30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  <c r="AB1581" s="30"/>
    </row>
    <row r="1582" ht="15.75" customHeight="1">
      <c r="A1582" s="42"/>
      <c r="B1582" s="42"/>
      <c r="C1582" s="42"/>
      <c r="D1582" s="42"/>
      <c r="E1582" s="42"/>
      <c r="F1582" s="42" t="s">
        <v>10773</v>
      </c>
      <c r="G1582" s="43"/>
      <c r="H1582" s="42" t="str">
        <f>IFERROR(VLOOKUP(G1582,'Consulta Stock'!$E$2:$G$5087,3,0),"")</f>
        <v/>
      </c>
      <c r="I1582" s="42" t="str">
        <f>IFERROR(VLOOKUP('Sectorizacion Racks'!$G1582,'Consulta Stock'!$E$2:$F$5447,2,FALSE),"")</f>
        <v/>
      </c>
      <c r="J1582" s="43"/>
      <c r="K1582" s="43"/>
      <c r="L1582" s="44"/>
      <c r="M1582" s="42"/>
      <c r="N1582" s="30"/>
      <c r="O1582" s="30"/>
      <c r="P1582" s="30"/>
      <c r="Q1582" s="30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  <c r="AB1582" s="30"/>
    </row>
    <row r="1583" ht="15.75" customHeight="1">
      <c r="A1583" s="7"/>
      <c r="B1583" s="7"/>
      <c r="C1583" s="7"/>
      <c r="D1583" s="7"/>
      <c r="E1583" s="7"/>
      <c r="F1583" s="7" t="s">
        <v>10773</v>
      </c>
      <c r="G1583" s="37"/>
      <c r="H1583" s="7" t="str">
        <f>IFERROR(VLOOKUP(G1583,'Consulta Stock'!$E$2:$G$5087,3,0),"")</f>
        <v/>
      </c>
      <c r="I1583" s="7" t="str">
        <f>IFERROR(VLOOKUP('Sectorizacion Racks'!$G1583,'Consulta Stock'!$E$2:$F$5447,2,FALSE),"")</f>
        <v/>
      </c>
      <c r="J1583" s="37"/>
      <c r="K1583" s="37"/>
      <c r="L1583" s="41"/>
      <c r="M1583" s="7"/>
      <c r="N1583" s="30"/>
      <c r="O1583" s="30"/>
      <c r="P1583" s="30"/>
      <c r="Q1583" s="30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  <c r="AB1583" s="30"/>
    </row>
    <row r="1584" ht="15.75" customHeight="1">
      <c r="A1584" s="42"/>
      <c r="B1584" s="42"/>
      <c r="C1584" s="42"/>
      <c r="D1584" s="42"/>
      <c r="E1584" s="42"/>
      <c r="F1584" s="42" t="s">
        <v>10773</v>
      </c>
      <c r="G1584" s="43"/>
      <c r="H1584" s="42" t="str">
        <f>IFERROR(VLOOKUP(G1584,'Consulta Stock'!$E$2:$G$5087,3,0),"")</f>
        <v/>
      </c>
      <c r="I1584" s="42" t="str">
        <f>IFERROR(VLOOKUP('Sectorizacion Racks'!$G1584,'Consulta Stock'!$E$2:$F$5447,2,FALSE),"")</f>
        <v/>
      </c>
      <c r="J1584" s="43"/>
      <c r="K1584" s="43"/>
      <c r="L1584" s="44"/>
      <c r="M1584" s="42"/>
      <c r="N1584" s="30"/>
      <c r="O1584" s="30"/>
      <c r="P1584" s="30"/>
      <c r="Q1584" s="30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  <c r="AB1584" s="30"/>
    </row>
    <row r="1585" ht="15.75" customHeight="1">
      <c r="A1585" s="7"/>
      <c r="B1585" s="7"/>
      <c r="C1585" s="7"/>
      <c r="D1585" s="7"/>
      <c r="E1585" s="7"/>
      <c r="F1585" s="7" t="s">
        <v>10773</v>
      </c>
      <c r="G1585" s="37"/>
      <c r="H1585" s="7" t="str">
        <f>IFERROR(VLOOKUP(G1585,'Consulta Stock'!$E$2:$G$5087,3,0),"")</f>
        <v/>
      </c>
      <c r="I1585" s="7" t="str">
        <f>IFERROR(VLOOKUP('Sectorizacion Racks'!$G1585,'Consulta Stock'!$E$2:$F$5447,2,FALSE),"")</f>
        <v/>
      </c>
      <c r="J1585" s="37"/>
      <c r="K1585" s="37"/>
      <c r="L1585" s="41"/>
      <c r="M1585" s="7"/>
      <c r="N1585" s="30"/>
      <c r="O1585" s="30"/>
      <c r="P1585" s="30"/>
      <c r="Q1585" s="30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  <c r="AB1585" s="30"/>
    </row>
    <row r="1586" ht="15.75" customHeight="1">
      <c r="A1586" s="42"/>
      <c r="B1586" s="42"/>
      <c r="C1586" s="42"/>
      <c r="D1586" s="42"/>
      <c r="E1586" s="42"/>
      <c r="F1586" s="145" t="s">
        <v>10773</v>
      </c>
      <c r="G1586" s="146"/>
      <c r="H1586" s="145" t="str">
        <f>IFERROR(VLOOKUP(G1586,'Consulta Stock'!$E$2:$G$5087,3,0),"")</f>
        <v/>
      </c>
      <c r="I1586" s="145" t="str">
        <f>IFERROR(VLOOKUP('Sectorizacion Racks'!$G1586,'Consulta Stock'!$E$2:$F$5447,2,FALSE),"")</f>
        <v/>
      </c>
      <c r="J1586" s="146"/>
      <c r="K1586" s="146"/>
      <c r="L1586" s="147"/>
      <c r="M1586" s="42"/>
      <c r="N1586" s="30"/>
      <c r="O1586" s="30"/>
      <c r="P1586" s="30"/>
      <c r="Q1586" s="30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  <c r="AB1586" s="30"/>
    </row>
    <row r="1587" ht="15.75" customHeight="1">
      <c r="A1587" s="7"/>
      <c r="B1587" s="7"/>
      <c r="C1587" s="7"/>
      <c r="D1587" s="7"/>
      <c r="E1587" s="7"/>
      <c r="F1587" s="7" t="s">
        <v>10773</v>
      </c>
      <c r="G1587" s="37"/>
      <c r="H1587" s="7" t="str">
        <f>IFERROR(VLOOKUP(G1587,'Consulta Stock'!$E$2:$G$5087,3,0),"")</f>
        <v/>
      </c>
      <c r="I1587" s="7" t="str">
        <f>IFERROR(VLOOKUP('Sectorizacion Racks'!$G1587,'Consulta Stock'!$E$2:$F$5447,2,FALSE),"")</f>
        <v/>
      </c>
      <c r="J1587" s="37"/>
      <c r="K1587" s="37"/>
      <c r="L1587" s="41"/>
      <c r="M1587" s="7"/>
      <c r="N1587" s="30"/>
      <c r="O1587" s="30"/>
      <c r="P1587" s="30"/>
      <c r="Q1587" s="30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  <c r="AB1587" s="30"/>
    </row>
    <row r="1588" ht="15.75" customHeight="1">
      <c r="A1588" s="42"/>
      <c r="B1588" s="42"/>
      <c r="C1588" s="42"/>
      <c r="D1588" s="42"/>
      <c r="E1588" s="42"/>
      <c r="F1588" s="42" t="s">
        <v>10773</v>
      </c>
      <c r="G1588" s="43"/>
      <c r="H1588" s="42" t="str">
        <f>IFERROR(VLOOKUP(G1588,'Consulta Stock'!$E$2:$G$5087,3,0),"")</f>
        <v/>
      </c>
      <c r="I1588" s="42" t="str">
        <f>IFERROR(VLOOKUP('Sectorizacion Racks'!$G1588,'Consulta Stock'!$E$2:$F$5447,2,FALSE),"")</f>
        <v/>
      </c>
      <c r="J1588" s="43"/>
      <c r="K1588" s="43"/>
      <c r="L1588" s="44"/>
      <c r="M1588" s="42"/>
      <c r="N1588" s="30"/>
      <c r="O1588" s="30"/>
      <c r="P1588" s="30"/>
      <c r="Q1588" s="30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  <c r="AB1588" s="30"/>
    </row>
    <row r="1589" ht="15.75" customHeight="1">
      <c r="A1589" s="7"/>
      <c r="B1589" s="7"/>
      <c r="C1589" s="7"/>
      <c r="D1589" s="7"/>
      <c r="E1589" s="7"/>
      <c r="F1589" s="7" t="s">
        <v>10773</v>
      </c>
      <c r="G1589" s="37"/>
      <c r="H1589" s="7" t="str">
        <f>IFERROR(VLOOKUP(G1589,'Consulta Stock'!$E$2:$G$5087,3,0),"")</f>
        <v/>
      </c>
      <c r="I1589" s="7" t="str">
        <f>IFERROR(VLOOKUP('Sectorizacion Racks'!$G1589,'Consulta Stock'!$E$2:$F$5447,2,FALSE),"")</f>
        <v/>
      </c>
      <c r="J1589" s="37"/>
      <c r="K1589" s="37"/>
      <c r="L1589" s="41"/>
      <c r="M1589" s="7"/>
      <c r="N1589" s="30"/>
      <c r="O1589" s="30"/>
      <c r="P1589" s="30"/>
      <c r="Q1589" s="30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  <c r="AB1589" s="30"/>
    </row>
    <row r="1590" ht="15.75" customHeight="1">
      <c r="A1590" s="42"/>
      <c r="B1590" s="42"/>
      <c r="C1590" s="42"/>
      <c r="D1590" s="42"/>
      <c r="E1590" s="42"/>
      <c r="F1590" s="42" t="s">
        <v>10773</v>
      </c>
      <c r="G1590" s="43"/>
      <c r="H1590" s="42" t="str">
        <f>IFERROR(VLOOKUP(G1590,'Consulta Stock'!$E$2:$G$5087,3,0),"")</f>
        <v/>
      </c>
      <c r="I1590" s="42" t="str">
        <f>IFERROR(VLOOKUP('Sectorizacion Racks'!$G1590,'Consulta Stock'!$E$2:$F$5447,2,FALSE),"")</f>
        <v/>
      </c>
      <c r="J1590" s="43"/>
      <c r="K1590" s="43"/>
      <c r="L1590" s="44"/>
      <c r="M1590" s="42"/>
      <c r="N1590" s="30"/>
      <c r="O1590" s="30"/>
      <c r="P1590" s="30"/>
      <c r="Q1590" s="30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  <c r="AB1590" s="30"/>
    </row>
    <row r="1591" ht="15.75" customHeight="1">
      <c r="A1591" s="7"/>
      <c r="B1591" s="7"/>
      <c r="C1591" s="7"/>
      <c r="D1591" s="7"/>
      <c r="E1591" s="7"/>
      <c r="F1591" s="7" t="s">
        <v>10773</v>
      </c>
      <c r="G1591" s="37"/>
      <c r="H1591" s="7" t="str">
        <f>IFERROR(VLOOKUP(G1591,'Consulta Stock'!$E$2:$G$5087,3,0),"")</f>
        <v/>
      </c>
      <c r="I1591" s="7" t="str">
        <f>IFERROR(VLOOKUP('Sectorizacion Racks'!$G1591,'Consulta Stock'!$E$2:$F$5447,2,FALSE),"")</f>
        <v/>
      </c>
      <c r="J1591" s="37"/>
      <c r="K1591" s="37"/>
      <c r="L1591" s="41"/>
      <c r="M1591" s="7"/>
      <c r="N1591" s="30"/>
      <c r="O1591" s="30"/>
      <c r="P1591" s="30"/>
      <c r="Q1591" s="30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  <c r="AB1591" s="30"/>
    </row>
    <row r="1592" ht="15.75" customHeight="1">
      <c r="A1592" s="42"/>
      <c r="B1592" s="42"/>
      <c r="C1592" s="42"/>
      <c r="D1592" s="42"/>
      <c r="E1592" s="42"/>
      <c r="F1592" s="42" t="s">
        <v>10773</v>
      </c>
      <c r="G1592" s="43"/>
      <c r="H1592" s="42" t="str">
        <f>IFERROR(VLOOKUP(G1592,'Consulta Stock'!$E$2:$G$5087,3,0),"")</f>
        <v/>
      </c>
      <c r="I1592" s="42" t="str">
        <f>IFERROR(VLOOKUP('Sectorizacion Racks'!$G1592,'Consulta Stock'!$E$2:$F$5447,2,FALSE),"")</f>
        <v/>
      </c>
      <c r="J1592" s="43"/>
      <c r="K1592" s="43"/>
      <c r="L1592" s="44"/>
      <c r="M1592" s="42"/>
      <c r="N1592" s="30"/>
      <c r="O1592" s="30"/>
      <c r="P1592" s="30"/>
      <c r="Q1592" s="30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  <c r="AB1592" s="30"/>
    </row>
    <row r="1593" ht="15.75" customHeight="1">
      <c r="A1593" s="7"/>
      <c r="B1593" s="7"/>
      <c r="C1593" s="7"/>
      <c r="D1593" s="7"/>
      <c r="E1593" s="7"/>
      <c r="F1593" s="145" t="s">
        <v>10773</v>
      </c>
      <c r="G1593" s="146"/>
      <c r="H1593" s="145" t="str">
        <f>IFERROR(VLOOKUP(G1593,'Consulta Stock'!$E$2:$G$5087,3,0),"")</f>
        <v/>
      </c>
      <c r="I1593" s="145" t="str">
        <f>IFERROR(VLOOKUP('Sectorizacion Racks'!$G1593,'Consulta Stock'!$E$2:$F$5447,2,FALSE),"")</f>
        <v/>
      </c>
      <c r="J1593" s="146"/>
      <c r="K1593" s="146"/>
      <c r="L1593" s="147"/>
      <c r="M1593" s="7"/>
      <c r="N1593" s="30"/>
      <c r="O1593" s="30"/>
      <c r="P1593" s="30"/>
      <c r="Q1593" s="30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  <c r="AB1593" s="30"/>
    </row>
    <row r="1594" ht="15.75" customHeight="1">
      <c r="A1594" s="42"/>
      <c r="B1594" s="42"/>
      <c r="C1594" s="42"/>
      <c r="D1594" s="42"/>
      <c r="E1594" s="42"/>
      <c r="F1594" s="42" t="s">
        <v>10773</v>
      </c>
      <c r="G1594" s="43"/>
      <c r="H1594" s="42" t="str">
        <f>IFERROR(VLOOKUP(G1594,'Consulta Stock'!$E$2:$G$5087,3,0),"")</f>
        <v/>
      </c>
      <c r="I1594" s="42" t="str">
        <f>IFERROR(VLOOKUP('Sectorizacion Racks'!$G1594,'Consulta Stock'!$E$2:$F$5447,2,FALSE),"")</f>
        <v/>
      </c>
      <c r="J1594" s="43"/>
      <c r="K1594" s="43"/>
      <c r="L1594" s="44"/>
      <c r="M1594" s="42"/>
      <c r="N1594" s="30"/>
      <c r="O1594" s="30"/>
      <c r="P1594" s="30"/>
      <c r="Q1594" s="30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  <c r="AB1594" s="30"/>
    </row>
    <row r="1595" ht="15.75" customHeight="1">
      <c r="A1595" s="7"/>
      <c r="B1595" s="7"/>
      <c r="C1595" s="7"/>
      <c r="D1595" s="7"/>
      <c r="E1595" s="7"/>
      <c r="F1595" s="7" t="s">
        <v>10773</v>
      </c>
      <c r="G1595" s="37"/>
      <c r="H1595" s="7" t="str">
        <f>IFERROR(VLOOKUP(G1595,'Consulta Stock'!$E$2:$G$5087,3,0),"")</f>
        <v/>
      </c>
      <c r="I1595" s="7" t="str">
        <f>IFERROR(VLOOKUP('Sectorizacion Racks'!$G1595,'Consulta Stock'!$E$2:$F$5447,2,FALSE),"")</f>
        <v/>
      </c>
      <c r="J1595" s="37"/>
      <c r="K1595" s="37"/>
      <c r="L1595" s="41"/>
      <c r="M1595" s="7"/>
      <c r="N1595" s="30"/>
      <c r="O1595" s="30"/>
      <c r="P1595" s="30"/>
      <c r="Q1595" s="30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  <c r="AB1595" s="30"/>
    </row>
    <row r="1596" ht="15.75" customHeight="1">
      <c r="A1596" s="42"/>
      <c r="B1596" s="42"/>
      <c r="C1596" s="42"/>
      <c r="D1596" s="42"/>
      <c r="E1596" s="42"/>
      <c r="F1596" s="42" t="s">
        <v>10773</v>
      </c>
      <c r="G1596" s="43"/>
      <c r="H1596" s="42" t="str">
        <f>IFERROR(VLOOKUP(G1596,'Consulta Stock'!$E$2:$G$5087,3,0),"")</f>
        <v/>
      </c>
      <c r="I1596" s="42" t="str">
        <f>IFERROR(VLOOKUP('Sectorizacion Racks'!$G1596,'Consulta Stock'!$E$2:$F$5447,2,FALSE),"")</f>
        <v/>
      </c>
      <c r="J1596" s="43"/>
      <c r="K1596" s="43"/>
      <c r="L1596" s="44"/>
      <c r="M1596" s="42"/>
      <c r="N1596" s="30"/>
      <c r="O1596" s="30"/>
      <c r="P1596" s="30"/>
      <c r="Q1596" s="30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  <c r="AB1596" s="30"/>
    </row>
    <row r="1597" ht="15.75" customHeight="1">
      <c r="A1597" s="7"/>
      <c r="B1597" s="7"/>
      <c r="C1597" s="7"/>
      <c r="D1597" s="7"/>
      <c r="E1597" s="7"/>
      <c r="F1597" s="7" t="s">
        <v>10773</v>
      </c>
      <c r="G1597" s="37"/>
      <c r="H1597" s="7" t="str">
        <f>IFERROR(VLOOKUP(G1597,'Consulta Stock'!$E$2:$G$5087,3,0),"")</f>
        <v/>
      </c>
      <c r="I1597" s="7" t="str">
        <f>IFERROR(VLOOKUP('Sectorizacion Racks'!$G1597,'Consulta Stock'!$E$2:$F$5447,2,FALSE),"")</f>
        <v/>
      </c>
      <c r="J1597" s="37"/>
      <c r="K1597" s="37"/>
      <c r="L1597" s="41"/>
      <c r="M1597" s="7"/>
      <c r="N1597" s="30"/>
      <c r="O1597" s="30"/>
      <c r="P1597" s="30"/>
      <c r="Q1597" s="30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  <c r="AB1597" s="30"/>
    </row>
    <row r="1598" ht="15.75" customHeight="1">
      <c r="A1598" s="42"/>
      <c r="B1598" s="42"/>
      <c r="C1598" s="42"/>
      <c r="D1598" s="42"/>
      <c r="E1598" s="42"/>
      <c r="F1598" s="42" t="s">
        <v>10773</v>
      </c>
      <c r="G1598" s="43"/>
      <c r="H1598" s="42" t="str">
        <f>IFERROR(VLOOKUP(G1598,'Consulta Stock'!$E$2:$G$5087,3,0),"")</f>
        <v/>
      </c>
      <c r="I1598" s="42" t="str">
        <f>IFERROR(VLOOKUP('Sectorizacion Racks'!$G1598,'Consulta Stock'!$E$2:$F$5447,2,FALSE),"")</f>
        <v/>
      </c>
      <c r="J1598" s="43"/>
      <c r="K1598" s="43"/>
      <c r="L1598" s="44"/>
      <c r="M1598" s="42"/>
      <c r="N1598" s="30"/>
      <c r="O1598" s="30"/>
      <c r="P1598" s="30"/>
      <c r="Q1598" s="30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  <c r="AB1598" s="30"/>
    </row>
    <row r="1599" ht="15.75" customHeight="1">
      <c r="A1599" s="7"/>
      <c r="B1599" s="7"/>
      <c r="C1599" s="7"/>
      <c r="D1599" s="7"/>
      <c r="E1599" s="7"/>
      <c r="F1599" s="7" t="s">
        <v>10773</v>
      </c>
      <c r="G1599" s="37"/>
      <c r="H1599" s="7" t="str">
        <f>IFERROR(VLOOKUP(G1599,'Consulta Stock'!$E$2:$G$5087,3,0),"")</f>
        <v/>
      </c>
      <c r="I1599" s="7" t="str">
        <f>IFERROR(VLOOKUP('Sectorizacion Racks'!$G1599,'Consulta Stock'!$E$2:$F$5447,2,FALSE),"")</f>
        <v/>
      </c>
      <c r="J1599" s="37"/>
      <c r="K1599" s="37"/>
      <c r="L1599" s="41"/>
      <c r="M1599" s="7"/>
      <c r="N1599" s="30"/>
      <c r="O1599" s="30"/>
      <c r="P1599" s="30"/>
      <c r="Q1599" s="30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  <c r="AB1599" s="30"/>
    </row>
    <row r="1600" ht="15.75" customHeight="1">
      <c r="A1600" s="42"/>
      <c r="B1600" s="42"/>
      <c r="C1600" s="42"/>
      <c r="D1600" s="42"/>
      <c r="E1600" s="42"/>
      <c r="F1600" s="42" t="s">
        <v>10773</v>
      </c>
      <c r="G1600" s="43"/>
      <c r="H1600" s="42" t="str">
        <f>IFERROR(VLOOKUP(G1600,'Consulta Stock'!$E$2:$G$5087,3,0),"")</f>
        <v/>
      </c>
      <c r="I1600" s="42" t="str">
        <f>IFERROR(VLOOKUP('Sectorizacion Racks'!$G1600,'Consulta Stock'!$E$2:$F$5447,2,FALSE),"")</f>
        <v/>
      </c>
      <c r="J1600" s="43"/>
      <c r="K1600" s="43"/>
      <c r="L1600" s="44"/>
      <c r="M1600" s="42"/>
      <c r="N1600" s="30"/>
      <c r="O1600" s="30"/>
      <c r="P1600" s="30"/>
      <c r="Q1600" s="30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  <c r="AB1600" s="30"/>
    </row>
    <row r="1601" ht="15.75" customHeight="1">
      <c r="A1601" s="7"/>
      <c r="B1601" s="7"/>
      <c r="C1601" s="7"/>
      <c r="D1601" s="7"/>
      <c r="E1601" s="7"/>
      <c r="F1601" s="7" t="s">
        <v>10773</v>
      </c>
      <c r="G1601" s="37"/>
      <c r="H1601" s="7" t="str">
        <f>IFERROR(VLOOKUP(G1601,'Consulta Stock'!$E$2:$G$5087,3,0),"")</f>
        <v/>
      </c>
      <c r="I1601" s="7" t="str">
        <f>IFERROR(VLOOKUP('Sectorizacion Racks'!$G1601,'Consulta Stock'!$E$2:$F$5447,2,FALSE),"")</f>
        <v/>
      </c>
      <c r="J1601" s="37"/>
      <c r="K1601" s="37"/>
      <c r="L1601" s="41"/>
      <c r="M1601" s="7"/>
      <c r="N1601" s="30"/>
      <c r="O1601" s="30"/>
      <c r="P1601" s="30"/>
      <c r="Q1601" s="30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  <c r="AB1601" s="30"/>
    </row>
    <row r="1602" ht="15.75" customHeight="1">
      <c r="A1602" s="42"/>
      <c r="B1602" s="42"/>
      <c r="C1602" s="42"/>
      <c r="D1602" s="42"/>
      <c r="E1602" s="42"/>
      <c r="F1602" s="42" t="s">
        <v>10773</v>
      </c>
      <c r="G1602" s="43"/>
      <c r="H1602" s="42" t="str">
        <f>IFERROR(VLOOKUP(G1602,'Consulta Stock'!$E$2:$G$5087,3,0),"")</f>
        <v/>
      </c>
      <c r="I1602" s="42" t="str">
        <f>IFERROR(VLOOKUP('Sectorizacion Racks'!$G1602,'Consulta Stock'!$E$2:$F$5447,2,FALSE),"")</f>
        <v/>
      </c>
      <c r="J1602" s="43"/>
      <c r="K1602" s="43"/>
      <c r="L1602" s="44"/>
      <c r="M1602" s="42"/>
      <c r="N1602" s="30"/>
      <c r="O1602" s="30"/>
      <c r="P1602" s="30"/>
      <c r="Q1602" s="30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  <c r="AB1602" s="30"/>
    </row>
    <row r="1603" ht="15.75" customHeight="1">
      <c r="A1603" s="7"/>
      <c r="B1603" s="7"/>
      <c r="C1603" s="7"/>
      <c r="D1603" s="7"/>
      <c r="E1603" s="7"/>
      <c r="F1603" s="7" t="s">
        <v>10773</v>
      </c>
      <c r="G1603" s="37"/>
      <c r="H1603" s="7" t="s">
        <v>10774</v>
      </c>
      <c r="I1603" s="7" t="str">
        <f>IFERROR(VLOOKUP('Sectorizacion Racks'!$G1603,'Consulta Stock'!$E$2:$F$5447,2,FALSE),"")</f>
        <v/>
      </c>
      <c r="J1603" s="37"/>
      <c r="K1603" s="37"/>
      <c r="L1603" s="41"/>
      <c r="M1603" s="7"/>
      <c r="N1603" s="30"/>
      <c r="O1603" s="30"/>
      <c r="P1603" s="30"/>
      <c r="Q1603" s="30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  <c r="AB1603" s="30"/>
    </row>
    <row r="1604" ht="15.75" customHeight="1">
      <c r="A1604" s="42"/>
      <c r="B1604" s="42"/>
      <c r="C1604" s="42"/>
      <c r="D1604" s="42"/>
      <c r="E1604" s="42"/>
      <c r="F1604" s="145" t="s">
        <v>10773</v>
      </c>
      <c r="G1604" s="146"/>
      <c r="H1604" s="145" t="str">
        <f>IFERROR(VLOOKUP(G1604,'Consulta Stock'!$E$2:$G$5087,3,0),"")</f>
        <v/>
      </c>
      <c r="I1604" s="145" t="str">
        <f>IFERROR(VLOOKUP('Sectorizacion Racks'!$G1604,'Consulta Stock'!$E$2:$F$5447,2,FALSE),"")</f>
        <v/>
      </c>
      <c r="J1604" s="146"/>
      <c r="K1604" s="146"/>
      <c r="L1604" s="147"/>
      <c r="M1604" s="42"/>
      <c r="N1604" s="30"/>
      <c r="O1604" s="30"/>
      <c r="P1604" s="30"/>
      <c r="Q1604" s="30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  <c r="AB1604" s="30"/>
    </row>
    <row r="1605" ht="15.75" customHeight="1">
      <c r="A1605" s="7"/>
      <c r="B1605" s="7"/>
      <c r="C1605" s="7"/>
      <c r="D1605" s="7"/>
      <c r="E1605" s="7"/>
      <c r="F1605" s="7" t="s">
        <v>10773</v>
      </c>
      <c r="G1605" s="37"/>
      <c r="H1605" s="7" t="str">
        <f>IFERROR(VLOOKUP(G1605,'Consulta Stock'!$E$2:$G$5087,3,0),"")</f>
        <v/>
      </c>
      <c r="I1605" s="7" t="str">
        <f>IFERROR(VLOOKUP('Sectorizacion Racks'!$G1605,'Consulta Stock'!$E$2:$F$5447,2,FALSE),"")</f>
        <v/>
      </c>
      <c r="J1605" s="37"/>
      <c r="K1605" s="37"/>
      <c r="L1605" s="41"/>
      <c r="M1605" s="7"/>
      <c r="N1605" s="30"/>
      <c r="O1605" s="30"/>
      <c r="P1605" s="30"/>
      <c r="Q1605" s="30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  <c r="AB1605" s="30"/>
    </row>
    <row r="1606" ht="15.75" customHeight="1">
      <c r="A1606" s="42"/>
      <c r="B1606" s="42"/>
      <c r="C1606" s="42"/>
      <c r="D1606" s="42"/>
      <c r="E1606" s="42"/>
      <c r="F1606" s="42" t="s">
        <v>10773</v>
      </c>
      <c r="G1606" s="43"/>
      <c r="H1606" s="42" t="str">
        <f>IFERROR(VLOOKUP(G1606,'Consulta Stock'!$E$2:$G$5087,3,0),"")</f>
        <v/>
      </c>
      <c r="I1606" s="42" t="str">
        <f>IFERROR(VLOOKUP('Sectorizacion Racks'!$G1606,'Consulta Stock'!$E$2:$F$5447,2,FALSE),"")</f>
        <v/>
      </c>
      <c r="J1606" s="43"/>
      <c r="K1606" s="43"/>
      <c r="L1606" s="44"/>
      <c r="M1606" s="42"/>
      <c r="N1606" s="30"/>
      <c r="O1606" s="30"/>
      <c r="P1606" s="30"/>
      <c r="Q1606" s="30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  <c r="AB1606" s="30"/>
    </row>
    <row r="1607" ht="15.75" customHeight="1">
      <c r="A1607" s="7"/>
      <c r="B1607" s="7"/>
      <c r="C1607" s="7"/>
      <c r="D1607" s="7"/>
      <c r="E1607" s="7"/>
      <c r="F1607" s="7" t="s">
        <v>10773</v>
      </c>
      <c r="G1607" s="37"/>
      <c r="H1607" s="7" t="str">
        <f>IFERROR(VLOOKUP(G1607,'Consulta Stock'!$E$2:$G$5087,3,0),"")</f>
        <v/>
      </c>
      <c r="I1607" s="7" t="str">
        <f>IFERROR(VLOOKUP('Sectorizacion Racks'!$G1607,'Consulta Stock'!$E$2:$F$5447,2,FALSE),"")</f>
        <v/>
      </c>
      <c r="J1607" s="37"/>
      <c r="K1607" s="37"/>
      <c r="L1607" s="41"/>
      <c r="M1607" s="7"/>
      <c r="N1607" s="30"/>
      <c r="O1607" s="30"/>
      <c r="P1607" s="30"/>
      <c r="Q1607" s="30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  <c r="AB1607" s="30"/>
    </row>
    <row r="1608" ht="15.75" customHeight="1">
      <c r="A1608" s="42"/>
      <c r="B1608" s="42"/>
      <c r="C1608" s="42"/>
      <c r="D1608" s="42"/>
      <c r="E1608" s="42"/>
      <c r="F1608" s="42" t="s">
        <v>10773</v>
      </c>
      <c r="G1608" s="43"/>
      <c r="H1608" s="42" t="str">
        <f>IFERROR(VLOOKUP(G1608,'Consulta Stock'!$E$2:$G$5087,3,0),"")</f>
        <v/>
      </c>
      <c r="I1608" s="42" t="str">
        <f>IFERROR(VLOOKUP('Sectorizacion Racks'!$G1608,'Consulta Stock'!$E$2:$F$5447,2,FALSE),"")</f>
        <v/>
      </c>
      <c r="J1608" s="43"/>
      <c r="K1608" s="43"/>
      <c r="L1608" s="44"/>
      <c r="M1608" s="42"/>
      <c r="N1608" s="30"/>
      <c r="O1608" s="30"/>
      <c r="P1608" s="30"/>
      <c r="Q1608" s="30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  <c r="AB1608" s="30"/>
    </row>
    <row r="1609" ht="15.75" customHeight="1">
      <c r="A1609" s="7"/>
      <c r="B1609" s="7"/>
      <c r="C1609" s="7"/>
      <c r="D1609" s="7"/>
      <c r="E1609" s="7"/>
      <c r="F1609" s="7" t="s">
        <v>10773</v>
      </c>
      <c r="G1609" s="37"/>
      <c r="H1609" s="7" t="str">
        <f>IFERROR(VLOOKUP(G1609,'Consulta Stock'!$E$2:$G$5087,3,0),"")</f>
        <v/>
      </c>
      <c r="I1609" s="7" t="str">
        <f>IFERROR(VLOOKUP('Sectorizacion Racks'!$G1609,'Consulta Stock'!$E$2:$F$5447,2,FALSE),"")</f>
        <v/>
      </c>
      <c r="J1609" s="37"/>
      <c r="K1609" s="37"/>
      <c r="L1609" s="41"/>
      <c r="M1609" s="7"/>
      <c r="N1609" s="30"/>
      <c r="O1609" s="30"/>
      <c r="P1609" s="30"/>
      <c r="Q1609" s="30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  <c r="AB1609" s="30"/>
    </row>
    <row r="1610" ht="15.75" customHeight="1">
      <c r="A1610" s="42"/>
      <c r="B1610" s="42"/>
      <c r="C1610" s="42"/>
      <c r="D1610" s="42"/>
      <c r="E1610" s="42"/>
      <c r="F1610" s="42" t="s">
        <v>10773</v>
      </c>
      <c r="G1610" s="43"/>
      <c r="H1610" s="42" t="str">
        <f>IFERROR(VLOOKUP(G1610,'Consulta Stock'!$E$2:$G$5087,3,0),"")</f>
        <v/>
      </c>
      <c r="I1610" s="42" t="str">
        <f>IFERROR(VLOOKUP('Sectorizacion Racks'!$G1610,'Consulta Stock'!$E$2:$F$5447,2,FALSE),"")</f>
        <v/>
      </c>
      <c r="J1610" s="43"/>
      <c r="K1610" s="43"/>
      <c r="L1610" s="44"/>
      <c r="M1610" s="42"/>
      <c r="N1610" s="30"/>
      <c r="O1610" s="30"/>
      <c r="P1610" s="30"/>
      <c r="Q1610" s="30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  <c r="AB1610" s="30"/>
    </row>
    <row r="1611" ht="15.75" customHeight="1">
      <c r="A1611" s="7"/>
      <c r="B1611" s="7"/>
      <c r="C1611" s="7"/>
      <c r="D1611" s="7"/>
      <c r="E1611" s="7"/>
      <c r="F1611" s="7" t="s">
        <v>10773</v>
      </c>
      <c r="G1611" s="37"/>
      <c r="H1611" s="7" t="str">
        <f>IFERROR(VLOOKUP(G1611,'Consulta Stock'!$E$2:$G$5087,3,0),"")</f>
        <v/>
      </c>
      <c r="I1611" s="7" t="str">
        <f>IFERROR(VLOOKUP('Sectorizacion Racks'!$G1611,'Consulta Stock'!$E$2:$F$5447,2,FALSE),"")</f>
        <v/>
      </c>
      <c r="J1611" s="37"/>
      <c r="K1611" s="37"/>
      <c r="L1611" s="41"/>
      <c r="M1611" s="7"/>
      <c r="N1611" s="30"/>
      <c r="O1611" s="30"/>
      <c r="P1611" s="30"/>
      <c r="Q1611" s="30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  <c r="AB1611" s="30"/>
    </row>
    <row r="1612" ht="15.75" customHeight="1">
      <c r="A1612" s="42"/>
      <c r="B1612" s="42"/>
      <c r="C1612" s="42"/>
      <c r="D1612" s="42"/>
      <c r="E1612" s="42"/>
      <c r="F1612" s="42" t="s">
        <v>10773</v>
      </c>
      <c r="G1612" s="43"/>
      <c r="H1612" s="42" t="str">
        <f>IFERROR(VLOOKUP(G1612,'Consulta Stock'!$E$2:$G$5087,3,0),"")</f>
        <v/>
      </c>
      <c r="I1612" s="42" t="str">
        <f>IFERROR(VLOOKUP('Sectorizacion Racks'!$G1612,'Consulta Stock'!$E$2:$F$5447,2,FALSE),"")</f>
        <v/>
      </c>
      <c r="J1612" s="43"/>
      <c r="K1612" s="43"/>
      <c r="L1612" s="44"/>
      <c r="M1612" s="42"/>
      <c r="N1612" s="30"/>
      <c r="O1612" s="30"/>
      <c r="P1612" s="30"/>
      <c r="Q1612" s="30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  <c r="AB1612" s="30"/>
    </row>
    <row r="1613" ht="15.75" customHeight="1">
      <c r="A1613" s="7"/>
      <c r="B1613" s="7"/>
      <c r="C1613" s="7"/>
      <c r="D1613" s="7"/>
      <c r="E1613" s="7"/>
      <c r="F1613" s="145" t="s">
        <v>10773</v>
      </c>
      <c r="G1613" s="146"/>
      <c r="H1613" s="145" t="str">
        <f>IFERROR(VLOOKUP(G1613,'Consulta Stock'!$E$2:$G$5087,3,0),"")</f>
        <v/>
      </c>
      <c r="I1613" s="145" t="str">
        <f>IFERROR(VLOOKUP('Sectorizacion Racks'!$G1613,'Consulta Stock'!$E$2:$F$5447,2,FALSE),"")</f>
        <v/>
      </c>
      <c r="J1613" s="146"/>
      <c r="K1613" s="146"/>
      <c r="L1613" s="147"/>
      <c r="M1613" s="7"/>
      <c r="N1613" s="30"/>
      <c r="O1613" s="30"/>
      <c r="P1613" s="30"/>
      <c r="Q1613" s="30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  <c r="AB1613" s="30"/>
    </row>
    <row r="1614" ht="15.75" customHeight="1">
      <c r="A1614" s="42"/>
      <c r="B1614" s="42"/>
      <c r="C1614" s="42"/>
      <c r="D1614" s="42"/>
      <c r="E1614" s="42"/>
      <c r="F1614" s="42" t="s">
        <v>10773</v>
      </c>
      <c r="G1614" s="43"/>
      <c r="H1614" s="42" t="str">
        <f>IFERROR(VLOOKUP(G1614,'Consulta Stock'!$E$2:$G$5087,3,0),"")</f>
        <v/>
      </c>
      <c r="I1614" s="42" t="str">
        <f>IFERROR(VLOOKUP('Sectorizacion Racks'!$G1614,'Consulta Stock'!$E$2:$F$5447,2,FALSE),"")</f>
        <v/>
      </c>
      <c r="J1614" s="43"/>
      <c r="K1614" s="43"/>
      <c r="L1614" s="44"/>
      <c r="M1614" s="42"/>
      <c r="N1614" s="30"/>
      <c r="O1614" s="30"/>
      <c r="P1614" s="30"/>
      <c r="Q1614" s="30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  <c r="AB1614" s="30"/>
    </row>
    <row r="1615" ht="15.75" customHeight="1">
      <c r="A1615" s="7"/>
      <c r="B1615" s="7"/>
      <c r="C1615" s="7"/>
      <c r="D1615" s="7"/>
      <c r="E1615" s="7"/>
      <c r="F1615" s="7" t="s">
        <v>10773</v>
      </c>
      <c r="G1615" s="37"/>
      <c r="H1615" s="7" t="str">
        <f>IFERROR(VLOOKUP(G1615,'Consulta Stock'!$E$2:$G$5087,3,0),"")</f>
        <v/>
      </c>
      <c r="I1615" s="7" t="str">
        <f>IFERROR(VLOOKUP('Sectorizacion Racks'!$G1615,'Consulta Stock'!$E$2:$F$5447,2,FALSE),"")</f>
        <v/>
      </c>
      <c r="J1615" s="37"/>
      <c r="K1615" s="37"/>
      <c r="L1615" s="41"/>
      <c r="M1615" s="7"/>
      <c r="N1615" s="30"/>
      <c r="O1615" s="30"/>
      <c r="P1615" s="30"/>
      <c r="Q1615" s="30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  <c r="AB1615" s="30"/>
    </row>
    <row r="1616" ht="15.75" customHeight="1">
      <c r="A1616" s="42"/>
      <c r="B1616" s="42"/>
      <c r="C1616" s="42"/>
      <c r="D1616" s="42"/>
      <c r="E1616" s="42"/>
      <c r="F1616" s="42" t="s">
        <v>10773</v>
      </c>
      <c r="G1616" s="43"/>
      <c r="H1616" s="42" t="str">
        <f>IFERROR(VLOOKUP(G1616,'Consulta Stock'!$E$2:$G$5087,3,0),"")</f>
        <v/>
      </c>
      <c r="I1616" s="42" t="str">
        <f>IFERROR(VLOOKUP('Sectorizacion Racks'!$G1616,'Consulta Stock'!$E$2:$F$5447,2,FALSE),"")</f>
        <v/>
      </c>
      <c r="J1616" s="43"/>
      <c r="K1616" s="43"/>
      <c r="L1616" s="44"/>
      <c r="M1616" s="42"/>
      <c r="N1616" s="30"/>
      <c r="O1616" s="30"/>
      <c r="P1616" s="30"/>
      <c r="Q1616" s="30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  <c r="AB1616" s="30"/>
    </row>
    <row r="1617" ht="15.75" customHeight="1">
      <c r="A1617" s="7"/>
      <c r="B1617" s="7"/>
      <c r="C1617" s="7"/>
      <c r="D1617" s="7"/>
      <c r="E1617" s="7"/>
      <c r="F1617" s="7" t="s">
        <v>10773</v>
      </c>
      <c r="G1617" s="37"/>
      <c r="H1617" s="7" t="s">
        <v>10774</v>
      </c>
      <c r="I1617" s="7" t="str">
        <f>IFERROR(VLOOKUP('Sectorizacion Racks'!$G1617,'Consulta Stock'!$E$2:$F$5447,2,FALSE),"")</f>
        <v/>
      </c>
      <c r="J1617" s="37"/>
      <c r="K1617" s="37"/>
      <c r="L1617" s="41"/>
      <c r="M1617" s="7"/>
      <c r="N1617" s="30"/>
      <c r="O1617" s="30"/>
      <c r="P1617" s="30"/>
      <c r="Q1617" s="30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  <c r="AB1617" s="30"/>
    </row>
    <row r="1618" ht="15.75" customHeight="1">
      <c r="A1618" s="42"/>
      <c r="B1618" s="42"/>
      <c r="C1618" s="42"/>
      <c r="D1618" s="42"/>
      <c r="E1618" s="42"/>
      <c r="F1618" s="42" t="s">
        <v>10773</v>
      </c>
      <c r="G1618" s="43"/>
      <c r="H1618" s="42" t="str">
        <f>IFERROR(VLOOKUP(G1618,'Consulta Stock'!$E$2:$G$5087,3,0),"")</f>
        <v/>
      </c>
      <c r="I1618" s="42" t="str">
        <f>IFERROR(VLOOKUP('Sectorizacion Racks'!$G1618,'Consulta Stock'!$E$2:$F$5447,2,FALSE),"")</f>
        <v/>
      </c>
      <c r="J1618" s="43"/>
      <c r="K1618" s="43"/>
      <c r="L1618" s="44"/>
      <c r="M1618" s="42"/>
      <c r="N1618" s="30"/>
      <c r="O1618" s="30"/>
      <c r="P1618" s="30"/>
      <c r="Q1618" s="30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  <c r="AB1618" s="30"/>
    </row>
    <row r="1619" ht="15.75" customHeight="1">
      <c r="A1619" s="7"/>
      <c r="B1619" s="7"/>
      <c r="C1619" s="7"/>
      <c r="D1619" s="7"/>
      <c r="E1619" s="7"/>
      <c r="F1619" s="7" t="s">
        <v>10773</v>
      </c>
      <c r="G1619" s="37"/>
      <c r="H1619" s="7" t="str">
        <f>IFERROR(VLOOKUP(G1619,'Consulta Stock'!$E$2:$G$5087,3,0),"")</f>
        <v/>
      </c>
      <c r="I1619" s="7" t="str">
        <f>IFERROR(VLOOKUP('Sectorizacion Racks'!$G1619,'Consulta Stock'!$E$2:$F$5447,2,FALSE),"")</f>
        <v/>
      </c>
      <c r="J1619" s="37"/>
      <c r="K1619" s="37"/>
      <c r="L1619" s="41"/>
      <c r="M1619" s="7"/>
      <c r="N1619" s="30"/>
      <c r="O1619" s="30"/>
      <c r="P1619" s="30"/>
      <c r="Q1619" s="30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  <c r="AB1619" s="30"/>
    </row>
    <row r="1620" ht="15.75" customHeight="1">
      <c r="A1620" s="42"/>
      <c r="B1620" s="42"/>
      <c r="C1620" s="42"/>
      <c r="D1620" s="42"/>
      <c r="E1620" s="42"/>
      <c r="F1620" s="42" t="s">
        <v>10773</v>
      </c>
      <c r="G1620" s="43"/>
      <c r="H1620" s="42" t="str">
        <f>IFERROR(VLOOKUP(G1620,'Consulta Stock'!$E$2:$G$5087,3,0),"")</f>
        <v/>
      </c>
      <c r="I1620" s="42" t="str">
        <f>IFERROR(VLOOKUP('Sectorizacion Racks'!$G1620,'Consulta Stock'!$E$2:$F$5447,2,FALSE),"")</f>
        <v/>
      </c>
      <c r="J1620" s="43"/>
      <c r="K1620" s="43"/>
      <c r="L1620" s="44"/>
      <c r="M1620" s="42"/>
      <c r="N1620" s="30"/>
      <c r="O1620" s="30"/>
      <c r="P1620" s="30"/>
      <c r="Q1620" s="30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  <c r="AB1620" s="30"/>
    </row>
    <row r="1621" ht="15.75" customHeight="1">
      <c r="A1621" s="7"/>
      <c r="B1621" s="7"/>
      <c r="C1621" s="7"/>
      <c r="D1621" s="7"/>
      <c r="E1621" s="7"/>
      <c r="F1621" s="7" t="s">
        <v>10773</v>
      </c>
      <c r="G1621" s="37"/>
      <c r="H1621" s="7" t="str">
        <f>IFERROR(VLOOKUP(G1621,'Consulta Stock'!$E$2:$G$5087,3,0),"")</f>
        <v/>
      </c>
      <c r="I1621" s="7" t="str">
        <f>IFERROR(VLOOKUP('Sectorizacion Racks'!$G1621,'Consulta Stock'!$E$2:$F$5447,2,FALSE),"")</f>
        <v/>
      </c>
      <c r="J1621" s="37"/>
      <c r="K1621" s="37"/>
      <c r="L1621" s="41"/>
      <c r="M1621" s="7"/>
      <c r="N1621" s="30"/>
      <c r="O1621" s="30"/>
      <c r="P1621" s="30"/>
      <c r="Q1621" s="30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  <c r="AB1621" s="30"/>
    </row>
    <row r="1622" ht="15.75" customHeight="1">
      <c r="A1622" s="42"/>
      <c r="B1622" s="42"/>
      <c r="C1622" s="42"/>
      <c r="D1622" s="42"/>
      <c r="E1622" s="42"/>
      <c r="F1622" s="42" t="s">
        <v>10773</v>
      </c>
      <c r="G1622" s="43"/>
      <c r="H1622" s="42" t="str">
        <f>IFERROR(VLOOKUP(G1622,'Consulta Stock'!$E$2:$G$5087,3,0),"")</f>
        <v/>
      </c>
      <c r="I1622" s="42" t="str">
        <f>IFERROR(VLOOKUP('Sectorizacion Racks'!$G1622,'Consulta Stock'!$E$2:$F$5447,2,FALSE),"")</f>
        <v/>
      </c>
      <c r="J1622" s="43"/>
      <c r="K1622" s="43"/>
      <c r="L1622" s="44"/>
      <c r="M1622" s="42"/>
      <c r="N1622" s="30"/>
      <c r="O1622" s="30"/>
      <c r="P1622" s="30"/>
      <c r="Q1622" s="30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  <c r="AB1622" s="30"/>
    </row>
    <row r="1623" ht="15.75" customHeight="1">
      <c r="A1623" s="7"/>
      <c r="B1623" s="7"/>
      <c r="C1623" s="7"/>
      <c r="D1623" s="7"/>
      <c r="E1623" s="7"/>
      <c r="F1623" s="7" t="s">
        <v>10773</v>
      </c>
      <c r="G1623" s="37"/>
      <c r="H1623" s="7" t="str">
        <f>IFERROR(VLOOKUP(G1623,'Consulta Stock'!$E$2:$G$5087,3,0),"")</f>
        <v/>
      </c>
      <c r="I1623" s="7" t="str">
        <f>IFERROR(VLOOKUP('Sectorizacion Racks'!$G1623,'Consulta Stock'!$E$2:$F$5447,2,FALSE),"")</f>
        <v/>
      </c>
      <c r="J1623" s="37"/>
      <c r="K1623" s="37"/>
      <c r="L1623" s="41"/>
      <c r="M1623" s="7"/>
      <c r="N1623" s="30"/>
      <c r="O1623" s="30"/>
      <c r="P1623" s="30"/>
      <c r="Q1623" s="30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  <c r="AB1623" s="30"/>
    </row>
    <row r="1624" ht="15.75" customHeight="1">
      <c r="A1624" s="42"/>
      <c r="B1624" s="42"/>
      <c r="C1624" s="42"/>
      <c r="D1624" s="42"/>
      <c r="E1624" s="42"/>
      <c r="F1624" s="145" t="s">
        <v>10773</v>
      </c>
      <c r="G1624" s="146"/>
      <c r="H1624" s="145" t="str">
        <f>IFERROR(VLOOKUP(G1624,'Consulta Stock'!$E$2:$G$5087,3,0),"")</f>
        <v/>
      </c>
      <c r="I1624" s="145" t="str">
        <f>IFERROR(VLOOKUP('Sectorizacion Racks'!$G1624,'Consulta Stock'!$E$2:$F$5447,2,FALSE),"")</f>
        <v/>
      </c>
      <c r="J1624" s="146"/>
      <c r="K1624" s="146"/>
      <c r="L1624" s="147"/>
      <c r="M1624" s="42"/>
      <c r="N1624" s="30"/>
      <c r="O1624" s="30"/>
      <c r="P1624" s="30"/>
      <c r="Q1624" s="30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  <c r="AB1624" s="30"/>
    </row>
    <row r="1625" ht="15.75" customHeight="1">
      <c r="A1625" s="7"/>
      <c r="B1625" s="7"/>
      <c r="C1625" s="7"/>
      <c r="D1625" s="7"/>
      <c r="E1625" s="7"/>
      <c r="F1625" s="7" t="s">
        <v>10773</v>
      </c>
      <c r="G1625" s="37"/>
      <c r="H1625" s="7" t="str">
        <f>IFERROR(VLOOKUP(G1625,'Consulta Stock'!$E$2:$G$5087,3,0),"")</f>
        <v/>
      </c>
      <c r="I1625" s="7" t="str">
        <f>IFERROR(VLOOKUP('Sectorizacion Racks'!$G1625,'Consulta Stock'!$E$2:$F$5447,2,FALSE),"")</f>
        <v/>
      </c>
      <c r="J1625" s="37"/>
      <c r="K1625" s="37"/>
      <c r="L1625" s="41"/>
      <c r="M1625" s="7"/>
      <c r="N1625" s="30"/>
      <c r="O1625" s="30"/>
      <c r="P1625" s="30"/>
      <c r="Q1625" s="30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  <c r="AB1625" s="30"/>
    </row>
    <row r="1626" ht="15.75" customHeight="1">
      <c r="A1626" s="42"/>
      <c r="B1626" s="42"/>
      <c r="C1626" s="42"/>
      <c r="D1626" s="42"/>
      <c r="E1626" s="42"/>
      <c r="F1626" s="42" t="s">
        <v>10773</v>
      </c>
      <c r="G1626" s="43"/>
      <c r="H1626" s="42" t="str">
        <f>IFERROR(VLOOKUP(G1626,'Consulta Stock'!$E$2:$G$5087,3,0),"")</f>
        <v/>
      </c>
      <c r="I1626" s="42" t="str">
        <f>IFERROR(VLOOKUP('Sectorizacion Racks'!$G1626,'Consulta Stock'!$E$2:$F$5447,2,FALSE),"")</f>
        <v/>
      </c>
      <c r="J1626" s="43"/>
      <c r="K1626" s="43"/>
      <c r="L1626" s="44"/>
      <c r="M1626" s="42"/>
      <c r="N1626" s="30"/>
      <c r="O1626" s="30"/>
      <c r="P1626" s="30"/>
      <c r="Q1626" s="30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  <c r="AB1626" s="30"/>
    </row>
    <row r="1627" ht="15.75" customHeight="1">
      <c r="A1627" s="7"/>
      <c r="B1627" s="7"/>
      <c r="C1627" s="7"/>
      <c r="D1627" s="7"/>
      <c r="E1627" s="7"/>
      <c r="F1627" s="7" t="s">
        <v>10773</v>
      </c>
      <c r="G1627" s="37"/>
      <c r="H1627" s="7" t="str">
        <f>IFERROR(VLOOKUP(G1627,'Consulta Stock'!$E$2:$G$5087,3,0),"")</f>
        <v/>
      </c>
      <c r="I1627" s="7" t="str">
        <f>IFERROR(VLOOKUP('Sectorizacion Racks'!$G1627,'Consulta Stock'!$E$2:$F$5447,2,FALSE),"")</f>
        <v/>
      </c>
      <c r="J1627" s="37"/>
      <c r="K1627" s="37"/>
      <c r="L1627" s="41"/>
      <c r="M1627" s="7"/>
      <c r="N1627" s="30"/>
      <c r="O1627" s="30"/>
      <c r="P1627" s="30"/>
      <c r="Q1627" s="30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  <c r="AB1627" s="30"/>
    </row>
    <row r="1628" ht="15.75" customHeight="1">
      <c r="A1628" s="42"/>
      <c r="B1628" s="42"/>
      <c r="C1628" s="42"/>
      <c r="D1628" s="42"/>
      <c r="E1628" s="42"/>
      <c r="F1628" s="42" t="s">
        <v>10773</v>
      </c>
      <c r="G1628" s="43"/>
      <c r="H1628" s="42" t="str">
        <f>IFERROR(VLOOKUP(G1628,'Consulta Stock'!$E$2:$G$5087,3,0),"")</f>
        <v/>
      </c>
      <c r="I1628" s="42" t="str">
        <f>IFERROR(VLOOKUP('Sectorizacion Racks'!$G1628,'Consulta Stock'!$E$2:$F$5447,2,FALSE),"")</f>
        <v/>
      </c>
      <c r="J1628" s="43"/>
      <c r="K1628" s="43"/>
      <c r="L1628" s="44"/>
      <c r="M1628" s="42"/>
      <c r="N1628" s="30"/>
      <c r="O1628" s="30"/>
      <c r="P1628" s="30"/>
      <c r="Q1628" s="30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  <c r="AB1628" s="30"/>
    </row>
    <row r="1629" ht="15.75" customHeight="1">
      <c r="A1629" s="7"/>
      <c r="B1629" s="7"/>
      <c r="C1629" s="7"/>
      <c r="D1629" s="7"/>
      <c r="E1629" s="7"/>
      <c r="F1629" s="7" t="s">
        <v>10773</v>
      </c>
      <c r="G1629" s="37"/>
      <c r="H1629" s="7" t="str">
        <f>IFERROR(VLOOKUP(G1629,'Consulta Stock'!$E$2:$G$5087,3,0),"")</f>
        <v/>
      </c>
      <c r="I1629" s="7" t="str">
        <f>IFERROR(VLOOKUP('Sectorizacion Racks'!$G1629,'Consulta Stock'!$E$2:$F$5447,2,FALSE),"")</f>
        <v/>
      </c>
      <c r="J1629" s="37"/>
      <c r="K1629" s="37"/>
      <c r="L1629" s="41"/>
      <c r="M1629" s="7"/>
      <c r="N1629" s="30"/>
      <c r="O1629" s="30"/>
      <c r="P1629" s="30"/>
      <c r="Q1629" s="30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  <c r="AB1629" s="30"/>
    </row>
    <row r="1630" ht="15.75" customHeight="1">
      <c r="A1630" s="42"/>
      <c r="B1630" s="42"/>
      <c r="C1630" s="42"/>
      <c r="D1630" s="42"/>
      <c r="E1630" s="42"/>
      <c r="F1630" s="42" t="s">
        <v>10773</v>
      </c>
      <c r="G1630" s="43"/>
      <c r="H1630" s="42" t="str">
        <f>IFERROR(VLOOKUP(G1630,'Consulta Stock'!$E$2:$G$5087,3,0),"")</f>
        <v/>
      </c>
      <c r="I1630" s="42" t="str">
        <f>IFERROR(VLOOKUP('Sectorizacion Racks'!$G1630,'Consulta Stock'!$E$2:$F$5447,2,FALSE),"")</f>
        <v/>
      </c>
      <c r="J1630" s="43"/>
      <c r="K1630" s="43"/>
      <c r="L1630" s="44"/>
      <c r="M1630" s="42"/>
      <c r="N1630" s="30"/>
      <c r="O1630" s="30"/>
      <c r="P1630" s="30"/>
      <c r="Q1630" s="30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  <c r="AB1630" s="30"/>
    </row>
    <row r="1631" ht="15.75" customHeight="1">
      <c r="A1631" s="7"/>
      <c r="B1631" s="7"/>
      <c r="C1631" s="7"/>
      <c r="D1631" s="7"/>
      <c r="E1631" s="7"/>
      <c r="F1631" s="7" t="s">
        <v>10773</v>
      </c>
      <c r="G1631" s="37"/>
      <c r="H1631" s="7" t="str">
        <f>IFERROR(VLOOKUP(G1631,'Consulta Stock'!$E$2:$G$5087,3,0),"")</f>
        <v/>
      </c>
      <c r="I1631" s="7" t="str">
        <f>IFERROR(VLOOKUP('Sectorizacion Racks'!$G1631,'Consulta Stock'!$E$2:$F$5447,2,FALSE),"")</f>
        <v/>
      </c>
      <c r="J1631" s="37"/>
      <c r="K1631" s="37"/>
      <c r="L1631" s="41"/>
      <c r="M1631" s="7"/>
      <c r="N1631" s="30"/>
      <c r="O1631" s="30"/>
      <c r="P1631" s="30"/>
      <c r="Q1631" s="30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  <c r="AB1631" s="30"/>
    </row>
    <row r="1632" ht="15.75" customHeight="1">
      <c r="A1632" s="42"/>
      <c r="B1632" s="42"/>
      <c r="C1632" s="42"/>
      <c r="D1632" s="42"/>
      <c r="E1632" s="42"/>
      <c r="F1632" s="42" t="s">
        <v>10773</v>
      </c>
      <c r="G1632" s="43"/>
      <c r="H1632" s="42" t="str">
        <f>IFERROR(VLOOKUP(G1632,'Consulta Stock'!$E$2:$G$5087,3,0),"")</f>
        <v/>
      </c>
      <c r="I1632" s="42" t="str">
        <f>IFERROR(VLOOKUP('Sectorizacion Racks'!$G1632,'Consulta Stock'!$E$2:$F$5447,2,FALSE),"")</f>
        <v/>
      </c>
      <c r="J1632" s="43"/>
      <c r="K1632" s="43"/>
      <c r="L1632" s="44"/>
      <c r="M1632" s="42"/>
      <c r="N1632" s="30"/>
      <c r="O1632" s="30"/>
      <c r="P1632" s="30"/>
      <c r="Q1632" s="30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  <c r="AB1632" s="30"/>
    </row>
    <row r="1633" ht="15.75" customHeight="1">
      <c r="A1633" s="7"/>
      <c r="B1633" s="7"/>
      <c r="C1633" s="7"/>
      <c r="D1633" s="7"/>
      <c r="E1633" s="7"/>
      <c r="F1633" s="145" t="s">
        <v>10773</v>
      </c>
      <c r="G1633" s="146"/>
      <c r="H1633" s="145" t="s">
        <v>10774</v>
      </c>
      <c r="I1633" s="145" t="str">
        <f>IFERROR(VLOOKUP('Sectorizacion Racks'!$G1633,'Consulta Stock'!$E$2:$F$5447,2,FALSE),"")</f>
        <v/>
      </c>
      <c r="J1633" s="146"/>
      <c r="K1633" s="146"/>
      <c r="L1633" s="147"/>
      <c r="M1633" s="7"/>
      <c r="N1633" s="30"/>
      <c r="O1633" s="30"/>
      <c r="P1633" s="30"/>
      <c r="Q1633" s="30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  <c r="AB1633" s="30"/>
    </row>
    <row r="1634" ht="15.75" customHeight="1">
      <c r="A1634" s="42"/>
      <c r="B1634" s="42"/>
      <c r="C1634" s="42"/>
      <c r="D1634" s="42"/>
      <c r="E1634" s="42"/>
      <c r="F1634" s="42" t="s">
        <v>10773</v>
      </c>
      <c r="G1634" s="43"/>
      <c r="H1634" s="42" t="str">
        <f>IFERROR(VLOOKUP(G1634,'Consulta Stock'!$E$2:$G$5087,3,0),"")</f>
        <v/>
      </c>
      <c r="I1634" s="42" t="str">
        <f>IFERROR(VLOOKUP('Sectorizacion Racks'!$G1634,'Consulta Stock'!$E$2:$F$5447,2,FALSE),"")</f>
        <v/>
      </c>
      <c r="J1634" s="43"/>
      <c r="K1634" s="43"/>
      <c r="L1634" s="44"/>
      <c r="M1634" s="42"/>
      <c r="N1634" s="30"/>
      <c r="O1634" s="30"/>
      <c r="P1634" s="30"/>
      <c r="Q1634" s="30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  <c r="AB1634" s="30"/>
    </row>
    <row r="1635" ht="15.75" customHeight="1">
      <c r="A1635" s="7"/>
      <c r="B1635" s="7"/>
      <c r="C1635" s="7"/>
      <c r="D1635" s="7"/>
      <c r="E1635" s="7"/>
      <c r="F1635" s="7" t="s">
        <v>10773</v>
      </c>
      <c r="G1635" s="37"/>
      <c r="H1635" s="7" t="str">
        <f>IFERROR(VLOOKUP(G1635,'Consulta Stock'!$E$2:$G$5087,3,0),"")</f>
        <v/>
      </c>
      <c r="I1635" s="7" t="str">
        <f>IFERROR(VLOOKUP('Sectorizacion Racks'!$G1635,'Consulta Stock'!$E$2:$F$5447,2,FALSE),"")</f>
        <v/>
      </c>
      <c r="J1635" s="37"/>
      <c r="K1635" s="37"/>
      <c r="L1635" s="41"/>
      <c r="M1635" s="7"/>
      <c r="N1635" s="30"/>
      <c r="O1635" s="30"/>
      <c r="P1635" s="30"/>
      <c r="Q1635" s="30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  <c r="AB1635" s="30"/>
    </row>
    <row r="1636" ht="15.75" customHeight="1">
      <c r="A1636" s="42"/>
      <c r="B1636" s="42"/>
      <c r="C1636" s="42"/>
      <c r="D1636" s="42"/>
      <c r="E1636" s="42"/>
      <c r="F1636" s="42" t="s">
        <v>10773</v>
      </c>
      <c r="G1636" s="43"/>
      <c r="H1636" s="42" t="str">
        <f>IFERROR(VLOOKUP(G1636,'Consulta Stock'!$E$2:$G$5087,3,0),"")</f>
        <v/>
      </c>
      <c r="I1636" s="42" t="str">
        <f>IFERROR(VLOOKUP('Sectorizacion Racks'!$G1636,'Consulta Stock'!$E$2:$F$5447,2,FALSE),"")</f>
        <v/>
      </c>
      <c r="J1636" s="43"/>
      <c r="K1636" s="43"/>
      <c r="L1636" s="44"/>
      <c r="M1636" s="42"/>
      <c r="N1636" s="30"/>
      <c r="O1636" s="30"/>
      <c r="P1636" s="30"/>
      <c r="Q1636" s="30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  <c r="AB1636" s="30"/>
    </row>
    <row r="1637" ht="15.75" customHeight="1">
      <c r="A1637" s="7"/>
      <c r="B1637" s="7"/>
      <c r="C1637" s="7"/>
      <c r="D1637" s="7"/>
      <c r="E1637" s="7"/>
      <c r="F1637" s="7" t="s">
        <v>10773</v>
      </c>
      <c r="G1637" s="37"/>
      <c r="H1637" s="7" t="str">
        <f>IFERROR(VLOOKUP(G1637,'Consulta Stock'!$E$2:$G$5087,3,0),"")</f>
        <v/>
      </c>
      <c r="I1637" s="7" t="str">
        <f>IFERROR(VLOOKUP('Sectorizacion Racks'!$G1637,'Consulta Stock'!$E$2:$F$5447,2,FALSE),"")</f>
        <v/>
      </c>
      <c r="J1637" s="37"/>
      <c r="K1637" s="37"/>
      <c r="L1637" s="41"/>
      <c r="M1637" s="7"/>
      <c r="N1637" s="30"/>
      <c r="O1637" s="30"/>
      <c r="P1637" s="30"/>
      <c r="Q1637" s="30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  <c r="AB1637" s="30"/>
    </row>
    <row r="1638" ht="15.75" customHeight="1">
      <c r="A1638" s="42"/>
      <c r="B1638" s="42"/>
      <c r="C1638" s="42"/>
      <c r="D1638" s="42"/>
      <c r="E1638" s="42"/>
      <c r="F1638" s="42" t="s">
        <v>10773</v>
      </c>
      <c r="G1638" s="43"/>
      <c r="H1638" s="42" t="str">
        <f>IFERROR(VLOOKUP(G1638,'Consulta Stock'!$E$2:$G$5087,3,0),"")</f>
        <v/>
      </c>
      <c r="I1638" s="42" t="str">
        <f>IFERROR(VLOOKUP('Sectorizacion Racks'!$G1638,'Consulta Stock'!$E$2:$F$5447,2,FALSE),"")</f>
        <v/>
      </c>
      <c r="J1638" s="43"/>
      <c r="K1638" s="43"/>
      <c r="L1638" s="44"/>
      <c r="M1638" s="42"/>
      <c r="N1638" s="30"/>
      <c r="O1638" s="30"/>
      <c r="P1638" s="30"/>
      <c r="Q1638" s="30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  <c r="AB1638" s="30"/>
    </row>
    <row r="1639" ht="15.75" customHeight="1">
      <c r="A1639" s="7"/>
      <c r="B1639" s="7"/>
      <c r="C1639" s="7"/>
      <c r="D1639" s="7"/>
      <c r="E1639" s="7"/>
      <c r="F1639" s="7" t="s">
        <v>10773</v>
      </c>
      <c r="G1639" s="37"/>
      <c r="H1639" s="7" t="str">
        <f>IFERROR(VLOOKUP(G1639,'Consulta Stock'!$E$2:$G$5087,3,0),"")</f>
        <v/>
      </c>
      <c r="I1639" s="7" t="str">
        <f>IFERROR(VLOOKUP('Sectorizacion Racks'!$G1639,'Consulta Stock'!$E$2:$F$5447,2,FALSE),"")</f>
        <v/>
      </c>
      <c r="J1639" s="37"/>
      <c r="K1639" s="37"/>
      <c r="L1639" s="41"/>
      <c r="M1639" s="7"/>
      <c r="N1639" s="30"/>
      <c r="O1639" s="30"/>
      <c r="P1639" s="30"/>
      <c r="Q1639" s="30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  <c r="AB1639" s="30"/>
    </row>
    <row r="1640" ht="15.75" customHeight="1">
      <c r="A1640" s="42"/>
      <c r="B1640" s="42"/>
      <c r="C1640" s="42"/>
      <c r="D1640" s="42"/>
      <c r="E1640" s="42"/>
      <c r="F1640" s="42" t="s">
        <v>10773</v>
      </c>
      <c r="G1640" s="43"/>
      <c r="H1640" s="42" t="str">
        <f>IFERROR(VLOOKUP(G1640,'Consulta Stock'!$E$2:$G$5087,3,0),"")</f>
        <v/>
      </c>
      <c r="I1640" s="42" t="str">
        <f>IFERROR(VLOOKUP('Sectorizacion Racks'!$G1640,'Consulta Stock'!$E$2:$F$5447,2,FALSE),"")</f>
        <v/>
      </c>
      <c r="J1640" s="43"/>
      <c r="K1640" s="43"/>
      <c r="L1640" s="44"/>
      <c r="M1640" s="42"/>
      <c r="N1640" s="30"/>
      <c r="O1640" s="30"/>
      <c r="P1640" s="30"/>
      <c r="Q1640" s="30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  <c r="AB1640" s="30"/>
    </row>
    <row r="1641" ht="15.75" customHeight="1">
      <c r="A1641" s="7"/>
      <c r="B1641" s="7"/>
      <c r="C1641" s="7"/>
      <c r="D1641" s="7"/>
      <c r="E1641" s="7"/>
      <c r="F1641" s="7" t="s">
        <v>10773</v>
      </c>
      <c r="G1641" s="37"/>
      <c r="H1641" s="7" t="str">
        <f>IFERROR(VLOOKUP(G1641,'Consulta Stock'!$E$2:$G$5087,3,0),"")</f>
        <v/>
      </c>
      <c r="I1641" s="7" t="str">
        <f>IFERROR(VLOOKUP('Sectorizacion Racks'!$G1641,'Consulta Stock'!$E$2:$F$5447,2,FALSE),"")</f>
        <v/>
      </c>
      <c r="J1641" s="37"/>
      <c r="K1641" s="37"/>
      <c r="L1641" s="41"/>
      <c r="M1641" s="7"/>
      <c r="N1641" s="30"/>
      <c r="O1641" s="30"/>
      <c r="P1641" s="30"/>
      <c r="Q1641" s="30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  <c r="AB1641" s="30"/>
    </row>
    <row r="1642" ht="15.75" customHeight="1">
      <c r="A1642" s="42"/>
      <c r="B1642" s="42"/>
      <c r="C1642" s="42"/>
      <c r="D1642" s="42"/>
      <c r="E1642" s="42"/>
      <c r="F1642" s="145" t="s">
        <v>10773</v>
      </c>
      <c r="G1642" s="146"/>
      <c r="H1642" s="145" t="str">
        <f>IFERROR(VLOOKUP(G1642,'Consulta Stock'!$E$2:$G$5087,3,0),"")</f>
        <v/>
      </c>
      <c r="I1642" s="145" t="str">
        <f>IFERROR(VLOOKUP('Sectorizacion Racks'!$G1642,'Consulta Stock'!$E$2:$F$5447,2,FALSE),"")</f>
        <v/>
      </c>
      <c r="J1642" s="146"/>
      <c r="K1642" s="146"/>
      <c r="L1642" s="147"/>
      <c r="M1642" s="42"/>
      <c r="N1642" s="30"/>
      <c r="O1642" s="30"/>
      <c r="P1642" s="30"/>
      <c r="Q1642" s="30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  <c r="AB1642" s="30"/>
    </row>
    <row r="1643" ht="15.75" customHeight="1">
      <c r="A1643" s="7"/>
      <c r="B1643" s="7"/>
      <c r="C1643" s="7"/>
      <c r="D1643" s="7"/>
      <c r="E1643" s="7"/>
      <c r="F1643" s="7" t="s">
        <v>10773</v>
      </c>
      <c r="G1643" s="37"/>
      <c r="H1643" s="7" t="str">
        <f>IFERROR(VLOOKUP(G1643,'Consulta Stock'!$E$2:$G$5087,3,0),"")</f>
        <v/>
      </c>
      <c r="I1643" s="7" t="str">
        <f>IFERROR(VLOOKUP('Sectorizacion Racks'!$G1643,'Consulta Stock'!$E$2:$F$5447,2,FALSE),"")</f>
        <v/>
      </c>
      <c r="J1643" s="37"/>
      <c r="K1643" s="37"/>
      <c r="L1643" s="41"/>
      <c r="M1643" s="7"/>
      <c r="N1643" s="30"/>
      <c r="O1643" s="30"/>
      <c r="P1643" s="30"/>
      <c r="Q1643" s="30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  <c r="AB1643" s="30"/>
    </row>
    <row r="1644" ht="15.75" customHeight="1">
      <c r="A1644" s="42"/>
      <c r="B1644" s="42"/>
      <c r="C1644" s="42"/>
      <c r="D1644" s="42"/>
      <c r="E1644" s="42"/>
      <c r="F1644" s="42" t="s">
        <v>10773</v>
      </c>
      <c r="G1644" s="43"/>
      <c r="H1644" s="42" t="str">
        <f>IFERROR(VLOOKUP(G1644,'Consulta Stock'!$E$2:$G$5087,3,0),"")</f>
        <v/>
      </c>
      <c r="I1644" s="42" t="str">
        <f>IFERROR(VLOOKUP('Sectorizacion Racks'!$G1644,'Consulta Stock'!$E$2:$F$5447,2,FALSE),"")</f>
        <v/>
      </c>
      <c r="J1644" s="43"/>
      <c r="K1644" s="43"/>
      <c r="L1644" s="44"/>
      <c r="M1644" s="42"/>
      <c r="N1644" s="30"/>
      <c r="O1644" s="30"/>
      <c r="P1644" s="30"/>
      <c r="Q1644" s="30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  <c r="AB1644" s="30"/>
    </row>
    <row r="1645" ht="15.75" customHeight="1">
      <c r="A1645" s="7"/>
      <c r="B1645" s="7"/>
      <c r="C1645" s="7"/>
      <c r="D1645" s="7"/>
      <c r="E1645" s="7"/>
      <c r="F1645" s="7" t="s">
        <v>10773</v>
      </c>
      <c r="G1645" s="37"/>
      <c r="H1645" s="7" t="str">
        <f>IFERROR(VLOOKUP(G1645,'Consulta Stock'!$E$2:$G$5087,3,0),"")</f>
        <v/>
      </c>
      <c r="I1645" s="7" t="str">
        <f>IFERROR(VLOOKUP('Sectorizacion Racks'!$G1645,'Consulta Stock'!$E$2:$F$5447,2,FALSE),"")</f>
        <v/>
      </c>
      <c r="J1645" s="37"/>
      <c r="K1645" s="37"/>
      <c r="L1645" s="41"/>
      <c r="M1645" s="7"/>
      <c r="N1645" s="30"/>
      <c r="O1645" s="30"/>
      <c r="P1645" s="30"/>
      <c r="Q1645" s="30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  <c r="AB1645" s="30"/>
    </row>
    <row r="1646" ht="15.75" customHeight="1">
      <c r="A1646" s="42"/>
      <c r="B1646" s="42"/>
      <c r="C1646" s="42"/>
      <c r="D1646" s="42"/>
      <c r="E1646" s="42"/>
      <c r="F1646" s="42" t="s">
        <v>10773</v>
      </c>
      <c r="G1646" s="43"/>
      <c r="H1646" s="42" t="str">
        <f>IFERROR(VLOOKUP(G1646,'Consulta Stock'!$E$2:$G$5087,3,0),"")</f>
        <v/>
      </c>
      <c r="I1646" s="42" t="str">
        <f>IFERROR(VLOOKUP('Sectorizacion Racks'!$G1646,'Consulta Stock'!$E$2:$F$5447,2,FALSE),"")</f>
        <v/>
      </c>
      <c r="J1646" s="43"/>
      <c r="K1646" s="43"/>
      <c r="L1646" s="44"/>
      <c r="M1646" s="42"/>
      <c r="N1646" s="30"/>
      <c r="O1646" s="30"/>
      <c r="P1646" s="30"/>
      <c r="Q1646" s="30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  <c r="AB1646" s="30"/>
    </row>
    <row r="1647" ht="15.75" customHeight="1">
      <c r="A1647" s="7"/>
      <c r="B1647" s="7"/>
      <c r="C1647" s="7"/>
      <c r="D1647" s="7"/>
      <c r="E1647" s="7"/>
      <c r="F1647" s="7" t="s">
        <v>10773</v>
      </c>
      <c r="G1647" s="37"/>
      <c r="H1647" s="7" t="str">
        <f>IFERROR(VLOOKUP(G1647,'Consulta Stock'!$E$2:$G$5087,3,0),"")</f>
        <v/>
      </c>
      <c r="I1647" s="7" t="str">
        <f>IFERROR(VLOOKUP('Sectorizacion Racks'!$G1647,'Consulta Stock'!$E$2:$F$5447,2,FALSE),"")</f>
        <v/>
      </c>
      <c r="J1647" s="37"/>
      <c r="K1647" s="37"/>
      <c r="L1647" s="41"/>
      <c r="M1647" s="7"/>
      <c r="N1647" s="30"/>
      <c r="O1647" s="30"/>
      <c r="P1647" s="30"/>
      <c r="Q1647" s="30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  <c r="AB1647" s="30"/>
    </row>
    <row r="1648" ht="15.75" customHeight="1">
      <c r="A1648" s="42"/>
      <c r="B1648" s="42"/>
      <c r="C1648" s="42"/>
      <c r="D1648" s="42"/>
      <c r="E1648" s="42"/>
      <c r="F1648" s="42" t="s">
        <v>10773</v>
      </c>
      <c r="G1648" s="43"/>
      <c r="H1648" s="42" t="str">
        <f>IFERROR(VLOOKUP(G1648,'Consulta Stock'!$E$2:$G$5087,3,0),"")</f>
        <v/>
      </c>
      <c r="I1648" s="42" t="str">
        <f>IFERROR(VLOOKUP('Sectorizacion Racks'!$G1648,'Consulta Stock'!$E$2:$F$5447,2,FALSE),"")</f>
        <v/>
      </c>
      <c r="J1648" s="43"/>
      <c r="K1648" s="43"/>
      <c r="L1648" s="44"/>
      <c r="M1648" s="42"/>
      <c r="N1648" s="30"/>
      <c r="O1648" s="30"/>
      <c r="P1648" s="30"/>
      <c r="Q1648" s="30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  <c r="AB1648" s="30"/>
    </row>
    <row r="1649" ht="15.75" customHeight="1">
      <c r="A1649" s="7"/>
      <c r="B1649" s="7"/>
      <c r="C1649" s="7"/>
      <c r="D1649" s="7"/>
      <c r="E1649" s="7"/>
      <c r="F1649" s="145" t="s">
        <v>10773</v>
      </c>
      <c r="G1649" s="146"/>
      <c r="H1649" s="145" t="str">
        <f>IFERROR(VLOOKUP(G1649,'Consulta Stock'!$E$2:$G$5087,3,0),"")</f>
        <v/>
      </c>
      <c r="I1649" s="145" t="str">
        <f>IFERROR(VLOOKUP('Sectorizacion Racks'!$G1649,'Consulta Stock'!$E$2:$F$5447,2,FALSE),"")</f>
        <v/>
      </c>
      <c r="J1649" s="146"/>
      <c r="K1649" s="146"/>
      <c r="L1649" s="147"/>
      <c r="M1649" s="7"/>
      <c r="N1649" s="30"/>
      <c r="O1649" s="30"/>
      <c r="P1649" s="30"/>
      <c r="Q1649" s="30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  <c r="AB1649" s="30"/>
    </row>
    <row r="1650" ht="15.75" customHeight="1">
      <c r="A1650" s="42"/>
      <c r="B1650" s="42"/>
      <c r="C1650" s="42"/>
      <c r="D1650" s="42"/>
      <c r="E1650" s="42"/>
      <c r="F1650" s="42" t="s">
        <v>10773</v>
      </c>
      <c r="G1650" s="43"/>
      <c r="H1650" s="42" t="str">
        <f>IFERROR(VLOOKUP(G1650,'Consulta Stock'!$E$2:$G$5087,3,0),"")</f>
        <v/>
      </c>
      <c r="I1650" s="42" t="str">
        <f>IFERROR(VLOOKUP('Sectorizacion Racks'!$G1650,'Consulta Stock'!$E$2:$F$5447,2,FALSE),"")</f>
        <v/>
      </c>
      <c r="J1650" s="43"/>
      <c r="K1650" s="43"/>
      <c r="L1650" s="44"/>
      <c r="M1650" s="42"/>
      <c r="N1650" s="30"/>
      <c r="O1650" s="30"/>
      <c r="P1650" s="30"/>
      <c r="Q1650" s="30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  <c r="AB1650" s="30"/>
    </row>
    <row r="1651" ht="15.75" customHeight="1">
      <c r="A1651" s="7"/>
      <c r="B1651" s="7"/>
      <c r="C1651" s="7"/>
      <c r="D1651" s="7"/>
      <c r="E1651" s="7"/>
      <c r="F1651" s="7" t="s">
        <v>10773</v>
      </c>
      <c r="G1651" s="37"/>
      <c r="H1651" s="7" t="str">
        <f>IFERROR(VLOOKUP(G1651,'Consulta Stock'!$E$2:$G$5087,3,0),"")</f>
        <v/>
      </c>
      <c r="I1651" s="7" t="str">
        <f>IFERROR(VLOOKUP('Sectorizacion Racks'!$G1651,'Consulta Stock'!$E$2:$F$5447,2,FALSE),"")</f>
        <v/>
      </c>
      <c r="J1651" s="37"/>
      <c r="K1651" s="37"/>
      <c r="L1651" s="41"/>
      <c r="M1651" s="7"/>
      <c r="N1651" s="30"/>
      <c r="O1651" s="30"/>
      <c r="P1651" s="30"/>
      <c r="Q1651" s="30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  <c r="AB1651" s="30"/>
    </row>
    <row r="1652" ht="15.75" customHeight="1">
      <c r="A1652" s="42"/>
      <c r="B1652" s="42"/>
      <c r="C1652" s="42"/>
      <c r="D1652" s="42"/>
      <c r="E1652" s="42"/>
      <c r="F1652" s="42" t="s">
        <v>10773</v>
      </c>
      <c r="G1652" s="43"/>
      <c r="H1652" s="42" t="str">
        <f>IFERROR(VLOOKUP(G1652,'Consulta Stock'!$E$2:$G$5087,3,0),"")</f>
        <v/>
      </c>
      <c r="I1652" s="42" t="str">
        <f>IFERROR(VLOOKUP('Sectorizacion Racks'!$G1652,'Consulta Stock'!$E$2:$F$5447,2,FALSE),"")</f>
        <v/>
      </c>
      <c r="J1652" s="43"/>
      <c r="K1652" s="43"/>
      <c r="L1652" s="44"/>
      <c r="M1652" s="42"/>
      <c r="N1652" s="30"/>
      <c r="O1652" s="30"/>
      <c r="P1652" s="30"/>
      <c r="Q1652" s="30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  <c r="AB1652" s="30"/>
    </row>
    <row r="1653" ht="15.75" customHeight="1">
      <c r="A1653" s="7"/>
      <c r="B1653" s="7"/>
      <c r="C1653" s="7"/>
      <c r="D1653" s="7"/>
      <c r="E1653" s="7"/>
      <c r="F1653" s="7" t="s">
        <v>10773</v>
      </c>
      <c r="G1653" s="37"/>
      <c r="H1653" s="7" t="str">
        <f>IFERROR(VLOOKUP(G1653,'Consulta Stock'!$E$2:$G$5087,3,0),"")</f>
        <v/>
      </c>
      <c r="I1653" s="7" t="str">
        <f>IFERROR(VLOOKUP('Sectorizacion Racks'!$G1653,'Consulta Stock'!$E$2:$F$5447,2,FALSE),"")</f>
        <v/>
      </c>
      <c r="J1653" s="37"/>
      <c r="K1653" s="37"/>
      <c r="L1653" s="41"/>
      <c r="M1653" s="7"/>
      <c r="N1653" s="30"/>
      <c r="O1653" s="30"/>
      <c r="P1653" s="30"/>
      <c r="Q1653" s="30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  <c r="AB1653" s="30"/>
    </row>
    <row r="1654" ht="15.75" customHeight="1">
      <c r="A1654" s="42"/>
      <c r="B1654" s="42"/>
      <c r="C1654" s="42"/>
      <c r="D1654" s="42"/>
      <c r="E1654" s="42"/>
      <c r="F1654" s="42" t="s">
        <v>10773</v>
      </c>
      <c r="G1654" s="43"/>
      <c r="H1654" s="42" t="str">
        <f>IFERROR(VLOOKUP(G1654,'Consulta Stock'!$E$2:$G$5087,3,0),"")</f>
        <v/>
      </c>
      <c r="I1654" s="42" t="str">
        <f>IFERROR(VLOOKUP('Sectorizacion Racks'!$G1654,'Consulta Stock'!$E$2:$F$5447,2,FALSE),"")</f>
        <v/>
      </c>
      <c r="J1654" s="43"/>
      <c r="K1654" s="43"/>
      <c r="L1654" s="44"/>
      <c r="M1654" s="42"/>
      <c r="N1654" s="30"/>
      <c r="O1654" s="30"/>
      <c r="P1654" s="30"/>
      <c r="Q1654" s="30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  <c r="AB1654" s="30"/>
    </row>
    <row r="1655" ht="15.75" customHeight="1">
      <c r="A1655" s="42"/>
      <c r="B1655" s="42"/>
      <c r="C1655" s="42"/>
      <c r="D1655" s="42"/>
      <c r="E1655" s="42"/>
      <c r="F1655" s="7" t="s">
        <v>10773</v>
      </c>
      <c r="G1655" s="37"/>
      <c r="H1655" s="7" t="str">
        <f>IFERROR(VLOOKUP(G1655,'Consulta Stock'!$E$2:$G$5087,3,0),"")</f>
        <v/>
      </c>
      <c r="I1655" s="7" t="str">
        <f>IFERROR(VLOOKUP('Sectorizacion Racks'!$G1655,'Consulta Stock'!$E$2:$F$5447,2,FALSE),"")</f>
        <v/>
      </c>
      <c r="J1655" s="37"/>
      <c r="K1655" s="37"/>
      <c r="L1655" s="41"/>
      <c r="M1655" s="7"/>
      <c r="N1655" s="30"/>
      <c r="O1655" s="30"/>
      <c r="P1655" s="30"/>
      <c r="Q1655" s="30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  <c r="AB1655" s="30"/>
    </row>
    <row r="1656" ht="15.75" customHeight="1">
      <c r="A1656" s="42"/>
      <c r="B1656" s="42"/>
      <c r="C1656" s="42"/>
      <c r="D1656" s="42"/>
      <c r="E1656" s="42"/>
      <c r="F1656" s="42" t="s">
        <v>10773</v>
      </c>
      <c r="G1656" s="43"/>
      <c r="H1656" s="42" t="str">
        <f>IFERROR(VLOOKUP(G1656,'Consulta Stock'!$E$2:$G$5087,3,0),"")</f>
        <v/>
      </c>
      <c r="I1656" s="42" t="str">
        <f>IFERROR(VLOOKUP('Sectorizacion Racks'!$G1656,'Consulta Stock'!$E$2:$F$5447,2,FALSE),"")</f>
        <v/>
      </c>
      <c r="J1656" s="43"/>
      <c r="K1656" s="43"/>
      <c r="L1656" s="44"/>
      <c r="M1656" s="42"/>
      <c r="N1656" s="30"/>
      <c r="O1656" s="30"/>
      <c r="P1656" s="30"/>
      <c r="Q1656" s="30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  <c r="AB1656" s="30"/>
    </row>
    <row r="1657" ht="15.75" customHeight="1">
      <c r="A1657" s="42"/>
      <c r="B1657" s="42"/>
      <c r="C1657" s="42"/>
      <c r="D1657" s="42"/>
      <c r="E1657" s="42"/>
      <c r="F1657" s="7" t="s">
        <v>10773</v>
      </c>
      <c r="G1657" s="37"/>
      <c r="H1657" s="7" t="str">
        <f>IFERROR(VLOOKUP(G1657,'Consulta Stock'!$E$2:$G$5087,3,0),"")</f>
        <v/>
      </c>
      <c r="I1657" s="7" t="str">
        <f>IFERROR(VLOOKUP('Sectorizacion Racks'!$G1657,'Consulta Stock'!$E$2:$F$5447,2,FALSE),"")</f>
        <v/>
      </c>
      <c r="J1657" s="37"/>
      <c r="K1657" s="37"/>
      <c r="L1657" s="41"/>
      <c r="M1657" s="7"/>
      <c r="N1657" s="30"/>
      <c r="O1657" s="30"/>
      <c r="P1657" s="30"/>
      <c r="Q1657" s="30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  <c r="AB1657" s="30"/>
    </row>
    <row r="1658" ht="15.75" customHeight="1">
      <c r="A1658" s="42"/>
      <c r="B1658" s="42"/>
      <c r="C1658" s="42"/>
      <c r="D1658" s="42"/>
      <c r="E1658" s="42"/>
      <c r="F1658" s="42" t="s">
        <v>10773</v>
      </c>
      <c r="G1658" s="43"/>
      <c r="H1658" s="42" t="str">
        <f>IFERROR(VLOOKUP(G1658,'Consulta Stock'!$E$2:$G$5087,3,0),"")</f>
        <v/>
      </c>
      <c r="I1658" s="42" t="str">
        <f>IFERROR(VLOOKUP('Sectorizacion Racks'!$G1658,'Consulta Stock'!$E$2:$F$5447,2,FALSE),"")</f>
        <v/>
      </c>
      <c r="J1658" s="43"/>
      <c r="K1658" s="43"/>
      <c r="L1658" s="44"/>
      <c r="M1658" s="42"/>
      <c r="N1658" s="30"/>
      <c r="O1658" s="30"/>
      <c r="P1658" s="30"/>
      <c r="Q1658" s="30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  <c r="AB1658" s="30"/>
    </row>
    <row r="1659" ht="15.75" customHeight="1">
      <c r="A1659" s="42"/>
      <c r="B1659" s="42"/>
      <c r="C1659" s="42"/>
      <c r="D1659" s="42"/>
      <c r="E1659" s="42"/>
      <c r="F1659" s="7" t="s">
        <v>10773</v>
      </c>
      <c r="G1659" s="37"/>
      <c r="H1659" s="7" t="str">
        <f>IFERROR(VLOOKUP(G1659,'Consulta Stock'!$E$2:$G$5087,3,0),"")</f>
        <v/>
      </c>
      <c r="I1659" s="7" t="str">
        <f>IFERROR(VLOOKUP('Sectorizacion Racks'!$G1659,'Consulta Stock'!$E$2:$F$5447,2,FALSE),"")</f>
        <v/>
      </c>
      <c r="J1659" s="37"/>
      <c r="K1659" s="37"/>
      <c r="L1659" s="41"/>
      <c r="M1659" s="7"/>
      <c r="N1659" s="30"/>
      <c r="O1659" s="30"/>
      <c r="P1659" s="30"/>
      <c r="Q1659" s="30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  <c r="AB1659" s="30"/>
    </row>
    <row r="1660" ht="15.75" customHeight="1">
      <c r="A1660" s="42"/>
      <c r="B1660" s="42"/>
      <c r="C1660" s="42"/>
      <c r="D1660" s="42"/>
      <c r="E1660" s="42"/>
      <c r="F1660" s="145" t="s">
        <v>10773</v>
      </c>
      <c r="G1660" s="146"/>
      <c r="H1660" s="145" t="str">
        <f>IFERROR(VLOOKUP(G1660,'Consulta Stock'!$E$2:$G$5087,3,0),"")</f>
        <v/>
      </c>
      <c r="I1660" s="145" t="str">
        <f>IFERROR(VLOOKUP('Sectorizacion Racks'!$G1660,'Consulta Stock'!$E$2:$F$5447,2,FALSE),"")</f>
        <v/>
      </c>
      <c r="J1660" s="146"/>
      <c r="K1660" s="146"/>
      <c r="L1660" s="147"/>
      <c r="M1660" s="42"/>
      <c r="N1660" s="30"/>
      <c r="O1660" s="30"/>
      <c r="P1660" s="30"/>
      <c r="Q1660" s="30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  <c r="AB1660" s="30"/>
    </row>
    <row r="1661" ht="15.75" customHeight="1">
      <c r="A1661" s="42"/>
      <c r="B1661" s="42"/>
      <c r="C1661" s="42"/>
      <c r="D1661" s="42"/>
      <c r="E1661" s="42"/>
      <c r="F1661" s="7" t="s">
        <v>10773</v>
      </c>
      <c r="G1661" s="37"/>
      <c r="H1661" s="7" t="str">
        <f>IFERROR(VLOOKUP(G1661,'Consulta Stock'!$E$2:$G$5087,3,0),"")</f>
        <v/>
      </c>
      <c r="I1661" s="7" t="str">
        <f>IFERROR(VLOOKUP('Sectorizacion Racks'!$G1661,'Consulta Stock'!$E$2:$F$5447,2,FALSE),"")</f>
        <v/>
      </c>
      <c r="J1661" s="37"/>
      <c r="K1661" s="37"/>
      <c r="L1661" s="41"/>
      <c r="M1661" s="7"/>
      <c r="N1661" s="30"/>
      <c r="O1661" s="30"/>
      <c r="P1661" s="30"/>
      <c r="Q1661" s="30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  <c r="AB1661" s="30"/>
    </row>
    <row r="1662" ht="15.75" customHeight="1">
      <c r="A1662" s="42"/>
      <c r="B1662" s="42"/>
      <c r="C1662" s="42"/>
      <c r="D1662" s="42"/>
      <c r="E1662" s="42"/>
      <c r="F1662" s="42" t="s">
        <v>10773</v>
      </c>
      <c r="G1662" s="43"/>
      <c r="H1662" s="42" t="str">
        <f>IFERROR(VLOOKUP(G1662,'Consulta Stock'!$E$2:$G$5087,3,0),"")</f>
        <v/>
      </c>
      <c r="I1662" s="42" t="str">
        <f>IFERROR(VLOOKUP('Sectorizacion Racks'!$G1662,'Consulta Stock'!$E$2:$F$5447,2,FALSE),"")</f>
        <v/>
      </c>
      <c r="J1662" s="43"/>
      <c r="K1662" s="43"/>
      <c r="L1662" s="44"/>
      <c r="M1662" s="42"/>
      <c r="N1662" s="30"/>
      <c r="O1662" s="30"/>
      <c r="P1662" s="30"/>
      <c r="Q1662" s="30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  <c r="AB1662" s="30"/>
    </row>
    <row r="1663" ht="15.75" customHeight="1">
      <c r="A1663" s="42"/>
      <c r="B1663" s="42"/>
      <c r="C1663" s="42"/>
      <c r="D1663" s="42"/>
      <c r="E1663" s="42"/>
      <c r="F1663" s="7" t="s">
        <v>10773</v>
      </c>
      <c r="G1663" s="37"/>
      <c r="H1663" s="7" t="str">
        <f>IFERROR(VLOOKUP(G1663,'Consulta Stock'!$E$2:$G$5087,3,0),"")</f>
        <v/>
      </c>
      <c r="I1663" s="7" t="str">
        <f>IFERROR(VLOOKUP('Sectorizacion Racks'!$G1663,'Consulta Stock'!$E$2:$F$5447,2,FALSE),"")</f>
        <v/>
      </c>
      <c r="J1663" s="37"/>
      <c r="K1663" s="37"/>
      <c r="L1663" s="41"/>
      <c r="M1663" s="7"/>
      <c r="N1663" s="30"/>
      <c r="O1663" s="30"/>
      <c r="P1663" s="30"/>
      <c r="Q1663" s="30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  <c r="AB1663" s="30"/>
    </row>
    <row r="1664" ht="15.75" customHeight="1">
      <c r="A1664" s="42"/>
      <c r="B1664" s="42"/>
      <c r="C1664" s="42"/>
      <c r="D1664" s="42"/>
      <c r="E1664" s="42"/>
      <c r="F1664" s="42" t="s">
        <v>10773</v>
      </c>
      <c r="G1664" s="43"/>
      <c r="H1664" s="42" t="str">
        <f>IFERROR(VLOOKUP(G1664,'Consulta Stock'!$E$2:$G$5087,3,0),"")</f>
        <v/>
      </c>
      <c r="I1664" s="42" t="str">
        <f>IFERROR(VLOOKUP('Sectorizacion Racks'!$G1664,'Consulta Stock'!$E$2:$F$5447,2,FALSE),"")</f>
        <v/>
      </c>
      <c r="J1664" s="43"/>
      <c r="K1664" s="43"/>
      <c r="L1664" s="44"/>
      <c r="M1664" s="42"/>
      <c r="N1664" s="30"/>
      <c r="O1664" s="30"/>
      <c r="P1664" s="30"/>
      <c r="Q1664" s="30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  <c r="AB1664" s="30"/>
    </row>
    <row r="1665" ht="15.75" customHeight="1">
      <c r="A1665" s="42"/>
      <c r="B1665" s="42"/>
      <c r="C1665" s="42"/>
      <c r="D1665" s="42"/>
      <c r="E1665" s="42"/>
      <c r="F1665" s="7" t="s">
        <v>10773</v>
      </c>
      <c r="G1665" s="37"/>
      <c r="H1665" s="7" t="str">
        <f>IFERROR(VLOOKUP(G1665,'Consulta Stock'!$E$2:$G$5087,3,0),"")</f>
        <v/>
      </c>
      <c r="I1665" s="7" t="str">
        <f>IFERROR(VLOOKUP('Sectorizacion Racks'!$G1665,'Consulta Stock'!$E$2:$F$5447,2,FALSE),"")</f>
        <v/>
      </c>
      <c r="J1665" s="37"/>
      <c r="K1665" s="37"/>
      <c r="L1665" s="41"/>
      <c r="M1665" s="7"/>
      <c r="N1665" s="30"/>
      <c r="O1665" s="30"/>
      <c r="P1665" s="30"/>
      <c r="Q1665" s="30"/>
      <c r="R1665" s="30"/>
      <c r="S1665" s="30"/>
      <c r="T1665" s="30"/>
      <c r="U1665" s="30"/>
      <c r="V1665" s="30"/>
      <c r="W1665" s="30"/>
      <c r="X1665" s="30"/>
      <c r="Y1665" s="30"/>
      <c r="Z1665" s="30"/>
      <c r="AA1665" s="30"/>
      <c r="AB1665" s="30"/>
    </row>
    <row r="1666" ht="15.75" customHeight="1">
      <c r="A1666" s="42"/>
      <c r="B1666" s="42"/>
      <c r="C1666" s="42"/>
      <c r="D1666" s="42"/>
      <c r="E1666" s="42"/>
      <c r="F1666" s="42" t="s">
        <v>10773</v>
      </c>
      <c r="G1666" s="43"/>
      <c r="H1666" s="42" t="str">
        <f>IFERROR(VLOOKUP(G1666,'Consulta Stock'!$E$2:$G$5087,3,0),"")</f>
        <v/>
      </c>
      <c r="I1666" s="42" t="str">
        <f>IFERROR(VLOOKUP('Sectorizacion Racks'!$G1666,'Consulta Stock'!$E$2:$F$5447,2,FALSE),"")</f>
        <v/>
      </c>
      <c r="J1666" s="43"/>
      <c r="K1666" s="43"/>
      <c r="L1666" s="44"/>
      <c r="M1666" s="42"/>
      <c r="N1666" s="30"/>
      <c r="O1666" s="30"/>
      <c r="P1666" s="30"/>
      <c r="Q1666" s="30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  <c r="AB1666" s="30"/>
    </row>
    <row r="1667" ht="15.75" customHeight="1">
      <c r="A1667" s="42"/>
      <c r="B1667" s="42"/>
      <c r="C1667" s="42"/>
      <c r="D1667" s="42"/>
      <c r="E1667" s="42"/>
      <c r="F1667" s="7" t="s">
        <v>10773</v>
      </c>
      <c r="G1667" s="37"/>
      <c r="H1667" s="7" t="str">
        <f>IFERROR(VLOOKUP(G1667,'Consulta Stock'!$E$2:$G$5087,3,0),"")</f>
        <v/>
      </c>
      <c r="I1667" s="7" t="str">
        <f>IFERROR(VLOOKUP('Sectorizacion Racks'!$G1667,'Consulta Stock'!$E$2:$F$5447,2,FALSE),"")</f>
        <v/>
      </c>
      <c r="J1667" s="37"/>
      <c r="K1667" s="37"/>
      <c r="L1667" s="41"/>
      <c r="M1667" s="7"/>
      <c r="N1667" s="30"/>
      <c r="O1667" s="30"/>
      <c r="P1667" s="30"/>
      <c r="Q1667" s="30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  <c r="AB1667" s="30"/>
    </row>
    <row r="1668" ht="15.75" customHeight="1">
      <c r="A1668" s="42"/>
      <c r="B1668" s="42"/>
      <c r="C1668" s="42"/>
      <c r="D1668" s="42"/>
      <c r="E1668" s="42"/>
      <c r="F1668" s="42" t="s">
        <v>10773</v>
      </c>
      <c r="G1668" s="43"/>
      <c r="H1668" s="42" t="str">
        <f>IFERROR(VLOOKUP(G1668,'Consulta Stock'!$E$2:$G$5087,3,0),"")</f>
        <v/>
      </c>
      <c r="I1668" s="42" t="str">
        <f>IFERROR(VLOOKUP('Sectorizacion Racks'!$G1668,'Consulta Stock'!$E$2:$F$5447,2,FALSE),"")</f>
        <v/>
      </c>
      <c r="J1668" s="43"/>
      <c r="K1668" s="43"/>
      <c r="L1668" s="44"/>
      <c r="M1668" s="42"/>
      <c r="N1668" s="30"/>
      <c r="O1668" s="30"/>
      <c r="P1668" s="30"/>
      <c r="Q1668" s="30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  <c r="AB1668" s="30"/>
    </row>
    <row r="1669" ht="15.75" customHeight="1">
      <c r="A1669" s="42"/>
      <c r="B1669" s="42"/>
      <c r="C1669" s="42"/>
      <c r="D1669" s="42"/>
      <c r="E1669" s="42"/>
      <c r="F1669" s="145" t="s">
        <v>10773</v>
      </c>
      <c r="G1669" s="146"/>
      <c r="H1669" s="145" t="str">
        <f>IFERROR(VLOOKUP(G1669,'Consulta Stock'!$E$2:$G$5087,3,0),"")</f>
        <v/>
      </c>
      <c r="I1669" s="145" t="str">
        <f>IFERROR(VLOOKUP('Sectorizacion Racks'!$G1669,'Consulta Stock'!$E$2:$F$5447,2,FALSE),"")</f>
        <v/>
      </c>
      <c r="J1669" s="146"/>
      <c r="K1669" s="146"/>
      <c r="L1669" s="147"/>
      <c r="M1669" s="7"/>
      <c r="N1669" s="30"/>
      <c r="O1669" s="30"/>
      <c r="P1669" s="30"/>
      <c r="Q1669" s="30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  <c r="AB1669" s="30"/>
    </row>
    <row r="1670" ht="15.75" customHeight="1">
      <c r="A1670" s="42"/>
      <c r="B1670" s="42"/>
      <c r="C1670" s="42"/>
      <c r="D1670" s="42"/>
      <c r="E1670" s="42"/>
      <c r="F1670" s="42" t="s">
        <v>10773</v>
      </c>
      <c r="G1670" s="43"/>
      <c r="H1670" s="42" t="str">
        <f>IFERROR(VLOOKUP(G1670,'Consulta Stock'!$E$2:$G$5087,3,0),"")</f>
        <v/>
      </c>
      <c r="I1670" s="42" t="str">
        <f>IFERROR(VLOOKUP('Sectorizacion Racks'!$G1670,'Consulta Stock'!$E$2:$F$5447,2,FALSE),"")</f>
        <v/>
      </c>
      <c r="J1670" s="43"/>
      <c r="K1670" s="43"/>
      <c r="L1670" s="44"/>
      <c r="M1670" s="42"/>
      <c r="N1670" s="30"/>
      <c r="O1670" s="30"/>
      <c r="P1670" s="30"/>
      <c r="Q1670" s="30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  <c r="AB1670" s="30"/>
    </row>
    <row r="1671" ht="15.75" customHeight="1">
      <c r="A1671" s="42"/>
      <c r="B1671" s="42"/>
      <c r="C1671" s="42"/>
      <c r="D1671" s="42"/>
      <c r="E1671" s="42"/>
      <c r="F1671" s="7" t="s">
        <v>10773</v>
      </c>
      <c r="G1671" s="37"/>
      <c r="H1671" s="7" t="str">
        <f>IFERROR(VLOOKUP(G1671,'Consulta Stock'!$E$2:$G$5087,3,0),"")</f>
        <v/>
      </c>
      <c r="I1671" s="7" t="str">
        <f>IFERROR(VLOOKUP('Sectorizacion Racks'!$G1671,'Consulta Stock'!$E$2:$F$5447,2,FALSE),"")</f>
        <v/>
      </c>
      <c r="J1671" s="37"/>
      <c r="K1671" s="37"/>
      <c r="L1671" s="41"/>
      <c r="M1671" s="7"/>
      <c r="N1671" s="30"/>
      <c r="O1671" s="30"/>
      <c r="P1671" s="30"/>
      <c r="Q1671" s="30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  <c r="AB1671" s="30"/>
    </row>
    <row r="1672" ht="15.75" customHeight="1">
      <c r="A1672" s="42"/>
      <c r="B1672" s="42"/>
      <c r="C1672" s="42"/>
      <c r="D1672" s="42"/>
      <c r="E1672" s="42"/>
      <c r="F1672" s="42" t="s">
        <v>10773</v>
      </c>
      <c r="G1672" s="43"/>
      <c r="H1672" s="42" t="str">
        <f>IFERROR(VLOOKUP(G1672,'Consulta Stock'!$E$2:$G$5087,3,0),"")</f>
        <v/>
      </c>
      <c r="I1672" s="42" t="str">
        <f>IFERROR(VLOOKUP('Sectorizacion Racks'!$G1672,'Consulta Stock'!$E$2:$F$5447,2,FALSE),"")</f>
        <v/>
      </c>
      <c r="J1672" s="43"/>
      <c r="K1672" s="43"/>
      <c r="L1672" s="44"/>
      <c r="M1672" s="42"/>
      <c r="N1672" s="30"/>
      <c r="O1672" s="30"/>
      <c r="P1672" s="30"/>
      <c r="Q1672" s="30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  <c r="AB1672" s="30"/>
    </row>
    <row r="1673" ht="15.75" customHeight="1">
      <c r="A1673" s="7"/>
      <c r="B1673" s="7"/>
      <c r="C1673" s="7"/>
      <c r="D1673" s="7"/>
      <c r="E1673" s="7"/>
      <c r="F1673" s="7" t="s">
        <v>10773</v>
      </c>
      <c r="G1673" s="37"/>
      <c r="H1673" s="7" t="str">
        <f>IFERROR(VLOOKUP(G1673,'Consulta Stock'!$E$2:$G$5087,3,0),"")</f>
        <v/>
      </c>
      <c r="I1673" s="7" t="str">
        <f>IFERROR(VLOOKUP('Sectorizacion Racks'!$G1673,'Consulta Stock'!$E$2:$F$5447,2,FALSE),"")</f>
        <v/>
      </c>
      <c r="J1673" s="37"/>
      <c r="K1673" s="37"/>
      <c r="L1673" s="41"/>
      <c r="M1673" s="7"/>
      <c r="N1673" s="30"/>
      <c r="O1673" s="30"/>
      <c r="P1673" s="30"/>
      <c r="Q1673" s="30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  <c r="AB1673" s="30"/>
    </row>
    <row r="1674" ht="15.75" customHeight="1">
      <c r="A1674" s="42"/>
      <c r="B1674" s="42"/>
      <c r="C1674" s="42"/>
      <c r="D1674" s="42"/>
      <c r="E1674" s="42"/>
      <c r="F1674" s="42" t="s">
        <v>10773</v>
      </c>
      <c r="G1674" s="43"/>
      <c r="H1674" s="42" t="str">
        <f>IFERROR(VLOOKUP(G1674,'Consulta Stock'!$E$2:$G$5087,3,0),"")</f>
        <v/>
      </c>
      <c r="I1674" s="42" t="str">
        <f>IFERROR(VLOOKUP('Sectorizacion Racks'!$G1674,'Consulta Stock'!$E$2:$F$5447,2,FALSE),"")</f>
        <v/>
      </c>
      <c r="J1674" s="43"/>
      <c r="K1674" s="43"/>
      <c r="L1674" s="44"/>
      <c r="M1674" s="42"/>
      <c r="N1674" s="30"/>
      <c r="O1674" s="30"/>
      <c r="P1674" s="30"/>
      <c r="Q1674" s="30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  <c r="AB1674" s="30"/>
    </row>
    <row r="1675" ht="15.75" customHeight="1">
      <c r="A1675" s="7"/>
      <c r="B1675" s="7"/>
      <c r="C1675" s="7"/>
      <c r="D1675" s="7"/>
      <c r="E1675" s="7"/>
      <c r="F1675" s="7" t="s">
        <v>10773</v>
      </c>
      <c r="G1675" s="37"/>
      <c r="H1675" s="7" t="str">
        <f>IFERROR(VLOOKUP(G1675,'Consulta Stock'!$E$2:$G$5087,3,0),"")</f>
        <v/>
      </c>
      <c r="I1675" s="7" t="str">
        <f>IFERROR(VLOOKUP('Sectorizacion Racks'!$G1675,'Consulta Stock'!$E$2:$F$5447,2,FALSE),"")</f>
        <v/>
      </c>
      <c r="J1675" s="37"/>
      <c r="K1675" s="37"/>
      <c r="L1675" s="41"/>
      <c r="M1675" s="7"/>
      <c r="N1675" s="30"/>
      <c r="O1675" s="30"/>
      <c r="P1675" s="30"/>
      <c r="Q1675" s="30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  <c r="AB1675" s="30"/>
    </row>
    <row r="1676" ht="15.75" customHeight="1">
      <c r="A1676" s="42"/>
      <c r="B1676" s="42"/>
      <c r="C1676" s="42"/>
      <c r="D1676" s="42"/>
      <c r="E1676" s="42"/>
      <c r="F1676" s="42" t="s">
        <v>10773</v>
      </c>
      <c r="G1676" s="43"/>
      <c r="H1676" s="42" t="str">
        <f>IFERROR(VLOOKUP(G1676,'Consulta Stock'!$E$2:$G$5087,3,0),"")</f>
        <v/>
      </c>
      <c r="I1676" s="42" t="str">
        <f>IFERROR(VLOOKUP('Sectorizacion Racks'!$G1676,'Consulta Stock'!$E$2:$F$5447,2,FALSE),"")</f>
        <v/>
      </c>
      <c r="J1676" s="43"/>
      <c r="K1676" s="43"/>
      <c r="L1676" s="44"/>
      <c r="M1676" s="42"/>
      <c r="N1676" s="30"/>
      <c r="O1676" s="30"/>
      <c r="P1676" s="30"/>
      <c r="Q1676" s="30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  <c r="AB1676" s="30"/>
    </row>
    <row r="1677" ht="15.75" customHeight="1">
      <c r="A1677" s="7"/>
      <c r="B1677" s="7"/>
      <c r="C1677" s="7"/>
      <c r="D1677" s="7"/>
      <c r="E1677" s="7"/>
      <c r="F1677" s="7" t="s">
        <v>10773</v>
      </c>
      <c r="G1677" s="37"/>
      <c r="H1677" s="7" t="str">
        <f>IFERROR(VLOOKUP(G1677,'Consulta Stock'!$E$2:$G$5087,3,0),"")</f>
        <v/>
      </c>
      <c r="I1677" s="7" t="str">
        <f>IFERROR(VLOOKUP('Sectorizacion Racks'!$G1677,'Consulta Stock'!$E$2:$F$5447,2,FALSE),"")</f>
        <v/>
      </c>
      <c r="J1677" s="37"/>
      <c r="K1677" s="37"/>
      <c r="L1677" s="41"/>
      <c r="M1677" s="7"/>
      <c r="N1677" s="30"/>
      <c r="O1677" s="30"/>
      <c r="P1677" s="30"/>
      <c r="Q1677" s="30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  <c r="AB1677" s="30"/>
    </row>
    <row r="1678" ht="15.75" customHeight="1">
      <c r="A1678" s="42"/>
      <c r="B1678" s="42"/>
      <c r="C1678" s="42"/>
      <c r="D1678" s="42"/>
      <c r="E1678" s="42"/>
      <c r="F1678" s="42" t="s">
        <v>10773</v>
      </c>
      <c r="G1678" s="43"/>
      <c r="H1678" s="42" t="str">
        <f>IFERROR(VLOOKUP(G1678,'Consulta Stock'!$E$2:$G$5087,3,0),"")</f>
        <v/>
      </c>
      <c r="I1678" s="42" t="str">
        <f>IFERROR(VLOOKUP('Sectorizacion Racks'!$G1678,'Consulta Stock'!$E$2:$F$5447,2,FALSE),"")</f>
        <v/>
      </c>
      <c r="J1678" s="43"/>
      <c r="K1678" s="43"/>
      <c r="L1678" s="44"/>
      <c r="M1678" s="42"/>
      <c r="N1678" s="30"/>
      <c r="O1678" s="30"/>
      <c r="P1678" s="30"/>
      <c r="Q1678" s="30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  <c r="AB1678" s="30"/>
    </row>
    <row r="1679" ht="15.75" customHeight="1">
      <c r="A1679" s="7"/>
      <c r="B1679" s="7"/>
      <c r="C1679" s="7"/>
      <c r="D1679" s="7"/>
      <c r="E1679" s="7"/>
      <c r="F1679" s="7" t="s">
        <v>10773</v>
      </c>
      <c r="G1679" s="37"/>
      <c r="H1679" s="7" t="str">
        <f>IFERROR(VLOOKUP(G1679,'Consulta Stock'!$E$2:$G$5087,3,0),"")</f>
        <v/>
      </c>
      <c r="I1679" s="7" t="str">
        <f>IFERROR(VLOOKUP('Sectorizacion Racks'!$G1679,'Consulta Stock'!$E$2:$F$5447,2,FALSE),"")</f>
        <v/>
      </c>
      <c r="J1679" s="37"/>
      <c r="K1679" s="37"/>
      <c r="L1679" s="41"/>
      <c r="M1679" s="7"/>
      <c r="N1679" s="30"/>
      <c r="O1679" s="30"/>
      <c r="P1679" s="30"/>
      <c r="Q1679" s="30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  <c r="AB1679" s="30"/>
    </row>
    <row r="1680" ht="15.75" customHeight="1">
      <c r="A1680" s="42"/>
      <c r="B1680" s="42"/>
      <c r="C1680" s="42"/>
      <c r="D1680" s="42"/>
      <c r="E1680" s="42"/>
      <c r="F1680" s="145" t="s">
        <v>10773</v>
      </c>
      <c r="G1680" s="146"/>
      <c r="H1680" s="145" t="str">
        <f>IFERROR(VLOOKUP(G1680,'Consulta Stock'!$E$2:$G$5087,3,0),"")</f>
        <v/>
      </c>
      <c r="I1680" s="145" t="str">
        <f>IFERROR(VLOOKUP('Sectorizacion Racks'!$G1680,'Consulta Stock'!$E$2:$F$5447,2,FALSE),"")</f>
        <v/>
      </c>
      <c r="J1680" s="146"/>
      <c r="K1680" s="146"/>
      <c r="L1680" s="147"/>
      <c r="M1680" s="42"/>
      <c r="N1680" s="30"/>
      <c r="O1680" s="30"/>
      <c r="P1680" s="30"/>
      <c r="Q1680" s="30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  <c r="AB1680" s="30"/>
    </row>
    <row r="1681" ht="15.75" customHeight="1">
      <c r="A1681" s="7"/>
      <c r="B1681" s="7"/>
      <c r="C1681" s="7"/>
      <c r="D1681" s="7"/>
      <c r="E1681" s="7"/>
      <c r="F1681" s="7" t="s">
        <v>10773</v>
      </c>
      <c r="G1681" s="37"/>
      <c r="H1681" s="7" t="str">
        <f>IFERROR(VLOOKUP(G1681,'Consulta Stock'!$E$2:$G$5087,3,0),"")</f>
        <v/>
      </c>
      <c r="I1681" s="7" t="str">
        <f>IFERROR(VLOOKUP('Sectorizacion Racks'!$G1681,'Consulta Stock'!$E$2:$F$5447,2,FALSE),"")</f>
        <v/>
      </c>
      <c r="J1681" s="37"/>
      <c r="K1681" s="37"/>
      <c r="L1681" s="41"/>
      <c r="M1681" s="7"/>
      <c r="N1681" s="30"/>
      <c r="O1681" s="30"/>
      <c r="P1681" s="30"/>
      <c r="Q1681" s="30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  <c r="AB1681" s="30"/>
    </row>
    <row r="1682" ht="15.75" customHeight="1">
      <c r="A1682" s="42"/>
      <c r="B1682" s="42"/>
      <c r="C1682" s="42"/>
      <c r="D1682" s="42"/>
      <c r="E1682" s="42"/>
      <c r="F1682" s="42" t="s">
        <v>10773</v>
      </c>
      <c r="G1682" s="43"/>
      <c r="H1682" s="42" t="str">
        <f>IFERROR(VLOOKUP(G1682,'Consulta Stock'!$E$2:$G$5087,3,0),"")</f>
        <v/>
      </c>
      <c r="I1682" s="42" t="str">
        <f>IFERROR(VLOOKUP('Sectorizacion Racks'!$G1682,'Consulta Stock'!$E$2:$F$5447,2,FALSE),"")</f>
        <v/>
      </c>
      <c r="J1682" s="43"/>
      <c r="K1682" s="43"/>
      <c r="L1682" s="44"/>
      <c r="M1682" s="42"/>
      <c r="N1682" s="30"/>
      <c r="O1682" s="30"/>
      <c r="P1682" s="30"/>
      <c r="Q1682" s="30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  <c r="AB1682" s="30"/>
    </row>
    <row r="1683" ht="15.75" customHeight="1">
      <c r="A1683" s="7"/>
      <c r="B1683" s="7"/>
      <c r="C1683" s="7"/>
      <c r="D1683" s="7"/>
      <c r="E1683" s="7"/>
      <c r="F1683" s="7" t="s">
        <v>10773</v>
      </c>
      <c r="G1683" s="37"/>
      <c r="H1683" s="7" t="str">
        <f>IFERROR(VLOOKUP(G1683,'Consulta Stock'!$E$2:$G$5087,3,0),"")</f>
        <v/>
      </c>
      <c r="I1683" s="7" t="str">
        <f>IFERROR(VLOOKUP('Sectorizacion Racks'!$G1683,'Consulta Stock'!$E$2:$F$5447,2,FALSE),"")</f>
        <v/>
      </c>
      <c r="J1683" s="37"/>
      <c r="K1683" s="37"/>
      <c r="L1683" s="41"/>
      <c r="M1683" s="7"/>
      <c r="N1683" s="30"/>
      <c r="O1683" s="30"/>
      <c r="P1683" s="30"/>
      <c r="Q1683" s="30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  <c r="AB1683" s="30"/>
    </row>
    <row r="1684" ht="15.75" customHeight="1">
      <c r="A1684" s="42"/>
      <c r="B1684" s="42"/>
      <c r="C1684" s="42"/>
      <c r="D1684" s="42"/>
      <c r="E1684" s="42"/>
      <c r="F1684" s="42" t="s">
        <v>10773</v>
      </c>
      <c r="G1684" s="43"/>
      <c r="H1684" s="42" t="str">
        <f>IFERROR(VLOOKUP(G1684,'Consulta Stock'!$E$2:$G$5087,3,0),"")</f>
        <v/>
      </c>
      <c r="I1684" s="42" t="str">
        <f>IFERROR(VLOOKUP('Sectorizacion Racks'!$G1684,'Consulta Stock'!$E$2:$F$5447,2,FALSE),"")</f>
        <v/>
      </c>
      <c r="J1684" s="43"/>
      <c r="K1684" s="43"/>
      <c r="L1684" s="44"/>
      <c r="M1684" s="42"/>
      <c r="N1684" s="30"/>
      <c r="O1684" s="30"/>
      <c r="P1684" s="30"/>
      <c r="Q1684" s="30"/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  <c r="AB1684" s="30"/>
    </row>
    <row r="1685" ht="15.75" customHeight="1">
      <c r="A1685" s="7"/>
      <c r="B1685" s="7"/>
      <c r="C1685" s="7"/>
      <c r="D1685" s="7"/>
      <c r="E1685" s="7"/>
      <c r="F1685" s="7" t="s">
        <v>10773</v>
      </c>
      <c r="G1685" s="37"/>
      <c r="H1685" s="7" t="str">
        <f>IFERROR(VLOOKUP(G1685,'Consulta Stock'!$E$2:$G$5087,3,0),"")</f>
        <v/>
      </c>
      <c r="I1685" s="7" t="str">
        <f>IFERROR(VLOOKUP('Sectorizacion Racks'!$G1685,'Consulta Stock'!$E$2:$F$5447,2,FALSE),"")</f>
        <v/>
      </c>
      <c r="J1685" s="37"/>
      <c r="K1685" s="37"/>
      <c r="L1685" s="41"/>
      <c r="M1685" s="7"/>
      <c r="N1685" s="30"/>
      <c r="O1685" s="30"/>
      <c r="P1685" s="30"/>
      <c r="Q1685" s="30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  <c r="AB1685" s="30"/>
    </row>
    <row r="1686" ht="15.75" customHeight="1">
      <c r="A1686" s="42"/>
      <c r="B1686" s="42"/>
      <c r="C1686" s="42"/>
      <c r="D1686" s="42"/>
      <c r="E1686" s="42"/>
      <c r="F1686" s="42" t="s">
        <v>10773</v>
      </c>
      <c r="G1686" s="43"/>
      <c r="H1686" s="42" t="str">
        <f>IFERROR(VLOOKUP(G1686,'Consulta Stock'!$E$2:$G$5087,3,0),"")</f>
        <v/>
      </c>
      <c r="I1686" s="42" t="str">
        <f>IFERROR(VLOOKUP('Sectorizacion Racks'!$G1686,'Consulta Stock'!$E$2:$F$5447,2,FALSE),"")</f>
        <v/>
      </c>
      <c r="J1686" s="43"/>
      <c r="K1686" s="43"/>
      <c r="L1686" s="44"/>
      <c r="M1686" s="42"/>
      <c r="N1686" s="30"/>
      <c r="O1686" s="30"/>
      <c r="P1686" s="30"/>
      <c r="Q1686" s="30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  <c r="AB1686" s="30"/>
    </row>
    <row r="1687" ht="15.75" customHeight="1">
      <c r="A1687" s="7"/>
      <c r="B1687" s="7"/>
      <c r="C1687" s="7"/>
      <c r="D1687" s="7"/>
      <c r="E1687" s="7"/>
      <c r="F1687" s="7" t="s">
        <v>10773</v>
      </c>
      <c r="G1687" s="37"/>
      <c r="H1687" s="7" t="str">
        <f>IFERROR(VLOOKUP(G1687,'Consulta Stock'!$E$2:$G$5087,3,0),"")</f>
        <v/>
      </c>
      <c r="I1687" s="7" t="str">
        <f>IFERROR(VLOOKUP('Sectorizacion Racks'!$G1687,'Consulta Stock'!$E$2:$F$5447,2,FALSE),"")</f>
        <v/>
      </c>
      <c r="J1687" s="37"/>
      <c r="K1687" s="37"/>
      <c r="L1687" s="41"/>
      <c r="M1687" s="7"/>
      <c r="N1687" s="30"/>
      <c r="O1687" s="30"/>
      <c r="P1687" s="30"/>
      <c r="Q1687" s="30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  <c r="AB1687" s="30"/>
    </row>
    <row r="1688" ht="15.75" customHeight="1">
      <c r="A1688" s="42"/>
      <c r="B1688" s="42"/>
      <c r="C1688" s="42"/>
      <c r="D1688" s="42"/>
      <c r="E1688" s="42"/>
      <c r="F1688" s="42" t="s">
        <v>10773</v>
      </c>
      <c r="G1688" s="43"/>
      <c r="H1688" s="42" t="str">
        <f>IFERROR(VLOOKUP(G1688,'Consulta Stock'!$E$2:$G$5087,3,0),"")</f>
        <v/>
      </c>
      <c r="I1688" s="42" t="str">
        <f>IFERROR(VLOOKUP('Sectorizacion Racks'!$G1688,'Consulta Stock'!$E$2:$F$5447,2,FALSE),"")</f>
        <v/>
      </c>
      <c r="J1688" s="43"/>
      <c r="K1688" s="43"/>
      <c r="L1688" s="44"/>
      <c r="M1688" s="42"/>
      <c r="N1688" s="30"/>
      <c r="O1688" s="30"/>
      <c r="P1688" s="30"/>
      <c r="Q1688" s="30"/>
      <c r="R1688" s="30"/>
      <c r="S1688" s="30"/>
      <c r="T1688" s="30"/>
      <c r="U1688" s="30"/>
      <c r="V1688" s="30"/>
      <c r="W1688" s="30"/>
      <c r="X1688" s="30"/>
      <c r="Y1688" s="30"/>
      <c r="Z1688" s="30"/>
      <c r="AA1688" s="30"/>
      <c r="AB1688" s="30"/>
    </row>
    <row r="1689" ht="15.75" customHeight="1">
      <c r="A1689" s="7"/>
      <c r="B1689" s="7"/>
      <c r="C1689" s="7"/>
      <c r="D1689" s="7"/>
      <c r="E1689" s="7"/>
      <c r="F1689" s="145" t="s">
        <v>10773</v>
      </c>
      <c r="G1689" s="146"/>
      <c r="H1689" s="145" t="str">
        <f>IFERROR(VLOOKUP(G1689,'Consulta Stock'!$E$2:$G$5087,3,0),"")</f>
        <v/>
      </c>
      <c r="I1689" s="145" t="str">
        <f>IFERROR(VLOOKUP('Sectorizacion Racks'!$G1689,'Consulta Stock'!$E$2:$F$5447,2,FALSE),"")</f>
        <v/>
      </c>
      <c r="J1689" s="146"/>
      <c r="K1689" s="146"/>
      <c r="L1689" s="147"/>
      <c r="M1689" s="7"/>
      <c r="N1689" s="30"/>
      <c r="O1689" s="30"/>
      <c r="P1689" s="30"/>
      <c r="Q1689" s="30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  <c r="AB1689" s="30"/>
    </row>
    <row r="1690" ht="15.75" customHeight="1">
      <c r="A1690" s="42"/>
      <c r="B1690" s="42"/>
      <c r="C1690" s="42"/>
      <c r="D1690" s="42"/>
      <c r="E1690" s="42"/>
      <c r="F1690" s="42" t="s">
        <v>10773</v>
      </c>
      <c r="G1690" s="43"/>
      <c r="H1690" s="42" t="str">
        <f>IFERROR(VLOOKUP(G1690,'Consulta Stock'!$E$2:$G$5087,3,0),"")</f>
        <v/>
      </c>
      <c r="I1690" s="42" t="str">
        <f>IFERROR(VLOOKUP('Sectorizacion Racks'!$G1690,'Consulta Stock'!$E$2:$F$5447,2,FALSE),"")</f>
        <v/>
      </c>
      <c r="J1690" s="43"/>
      <c r="K1690" s="43"/>
      <c r="L1690" s="44"/>
      <c r="M1690" s="42"/>
      <c r="N1690" s="30"/>
      <c r="O1690" s="30"/>
      <c r="P1690" s="30"/>
      <c r="Q1690" s="30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  <c r="AB1690" s="30"/>
    </row>
    <row r="1691" ht="15.75" customHeight="1">
      <c r="A1691" s="7"/>
      <c r="B1691" s="7"/>
      <c r="C1691" s="7"/>
      <c r="D1691" s="7"/>
      <c r="E1691" s="7"/>
      <c r="F1691" s="7" t="s">
        <v>10773</v>
      </c>
      <c r="G1691" s="37"/>
      <c r="H1691" s="7" t="str">
        <f>IFERROR(VLOOKUP(G1691,'Consulta Stock'!$E$2:$G$5087,3,0),"")</f>
        <v/>
      </c>
      <c r="I1691" s="7" t="str">
        <f>IFERROR(VLOOKUP('Sectorizacion Racks'!$G1691,'Consulta Stock'!$E$2:$F$5447,2,FALSE),"")</f>
        <v/>
      </c>
      <c r="J1691" s="37"/>
      <c r="K1691" s="37"/>
      <c r="L1691" s="41"/>
      <c r="M1691" s="7"/>
      <c r="N1691" s="30"/>
      <c r="O1691" s="30"/>
      <c r="P1691" s="30"/>
      <c r="Q1691" s="30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  <c r="AB1691" s="30"/>
    </row>
    <row r="1692" ht="15.75" customHeight="1">
      <c r="A1692" s="42"/>
      <c r="B1692" s="42"/>
      <c r="C1692" s="42"/>
      <c r="D1692" s="42"/>
      <c r="E1692" s="42"/>
      <c r="F1692" s="42" t="s">
        <v>10773</v>
      </c>
      <c r="G1692" s="43"/>
      <c r="H1692" s="42" t="str">
        <f>IFERROR(VLOOKUP(G1692,'Consulta Stock'!$E$2:$G$5087,3,0),"")</f>
        <v/>
      </c>
      <c r="I1692" s="42" t="str">
        <f>IFERROR(VLOOKUP('Sectorizacion Racks'!$G1692,'Consulta Stock'!$E$2:$F$5447,2,FALSE),"")</f>
        <v/>
      </c>
      <c r="J1692" s="43"/>
      <c r="K1692" s="43"/>
      <c r="L1692" s="44"/>
      <c r="M1692" s="42"/>
      <c r="N1692" s="30"/>
      <c r="O1692" s="30"/>
      <c r="P1692" s="30"/>
      <c r="Q1692" s="30"/>
      <c r="R1692" s="30"/>
      <c r="S1692" s="30"/>
      <c r="T1692" s="30"/>
      <c r="U1692" s="30"/>
      <c r="V1692" s="30"/>
      <c r="W1692" s="30"/>
      <c r="X1692" s="30"/>
      <c r="Y1692" s="30"/>
      <c r="Z1692" s="30"/>
      <c r="AA1692" s="30"/>
      <c r="AB1692" s="30"/>
    </row>
    <row r="1693" ht="15.75" customHeight="1">
      <c r="A1693" s="7"/>
      <c r="B1693" s="7"/>
      <c r="C1693" s="7"/>
      <c r="D1693" s="7"/>
      <c r="E1693" s="7"/>
      <c r="F1693" s="7" t="s">
        <v>10773</v>
      </c>
      <c r="G1693" s="37"/>
      <c r="H1693" s="7" t="str">
        <f>IFERROR(VLOOKUP(G1693,'Consulta Stock'!$E$2:$G$5087,3,0),"")</f>
        <v/>
      </c>
      <c r="I1693" s="7" t="str">
        <f>IFERROR(VLOOKUP('Sectorizacion Racks'!$G1693,'Consulta Stock'!$E$2:$F$5447,2,FALSE),"")</f>
        <v/>
      </c>
      <c r="J1693" s="37"/>
      <c r="K1693" s="37"/>
      <c r="L1693" s="41"/>
      <c r="M1693" s="7"/>
      <c r="N1693" s="30"/>
      <c r="O1693" s="30"/>
      <c r="P1693" s="30"/>
      <c r="Q1693" s="30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  <c r="AB1693" s="30"/>
    </row>
    <row r="1694" ht="15.75" customHeight="1">
      <c r="A1694" s="42"/>
      <c r="B1694" s="42"/>
      <c r="C1694" s="42"/>
      <c r="D1694" s="42"/>
      <c r="E1694" s="42"/>
      <c r="F1694" s="42" t="s">
        <v>10773</v>
      </c>
      <c r="G1694" s="43"/>
      <c r="H1694" s="42" t="str">
        <f>IFERROR(VLOOKUP(G1694,'Consulta Stock'!$E$2:$G$5087,3,0),"")</f>
        <v/>
      </c>
      <c r="I1694" s="42" t="str">
        <f>IFERROR(VLOOKUP('Sectorizacion Racks'!$G1694,'Consulta Stock'!$E$2:$F$5447,2,FALSE),"")</f>
        <v/>
      </c>
      <c r="J1694" s="43"/>
      <c r="K1694" s="43"/>
      <c r="L1694" s="44"/>
      <c r="M1694" s="42"/>
      <c r="N1694" s="30"/>
      <c r="O1694" s="30"/>
      <c r="P1694" s="30"/>
      <c r="Q1694" s="30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  <c r="AB1694" s="30"/>
    </row>
    <row r="1695" ht="15.75" customHeight="1">
      <c r="A1695" s="42"/>
      <c r="B1695" s="42"/>
      <c r="C1695" s="42"/>
      <c r="D1695" s="42"/>
      <c r="E1695" s="42"/>
      <c r="F1695" s="7" t="s">
        <v>10773</v>
      </c>
      <c r="G1695" s="37"/>
      <c r="H1695" s="7" t="str">
        <f>IFERROR(VLOOKUP(G1695,'Consulta Stock'!$E$2:$G$5087,3,0),"")</f>
        <v/>
      </c>
      <c r="I1695" s="7" t="str">
        <f>IFERROR(VLOOKUP('Sectorizacion Racks'!$G1695,'Consulta Stock'!$E$2:$F$5447,2,FALSE),"")</f>
        <v/>
      </c>
      <c r="J1695" s="37"/>
      <c r="K1695" s="37"/>
      <c r="L1695" s="41"/>
      <c r="M1695" s="7"/>
      <c r="N1695" s="30"/>
      <c r="O1695" s="30"/>
      <c r="P1695" s="30"/>
      <c r="Q1695" s="30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  <c r="AB1695" s="30"/>
    </row>
    <row r="1696" ht="15.75" customHeight="1">
      <c r="A1696" s="42"/>
      <c r="B1696" s="42"/>
      <c r="C1696" s="42"/>
      <c r="D1696" s="42"/>
      <c r="E1696" s="42"/>
      <c r="F1696" s="42" t="s">
        <v>10773</v>
      </c>
      <c r="G1696" s="43"/>
      <c r="H1696" s="42" t="str">
        <f>IFERROR(VLOOKUP(G1696,'Consulta Stock'!$E$2:$G$5087,3,0),"")</f>
        <v/>
      </c>
      <c r="I1696" s="42" t="str">
        <f>IFERROR(VLOOKUP('Sectorizacion Racks'!$G1696,'Consulta Stock'!$E$2:$F$5447,2,FALSE),"")</f>
        <v/>
      </c>
      <c r="J1696" s="43"/>
      <c r="K1696" s="43"/>
      <c r="L1696" s="44"/>
      <c r="M1696" s="42"/>
      <c r="N1696" s="30"/>
      <c r="O1696" s="30"/>
      <c r="P1696" s="30"/>
      <c r="Q1696" s="30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  <c r="AB1696" s="30"/>
    </row>
    <row r="1697" ht="15.75" customHeight="1">
      <c r="A1697" s="42"/>
      <c r="B1697" s="42"/>
      <c r="C1697" s="42"/>
      <c r="D1697" s="42"/>
      <c r="E1697" s="42"/>
      <c r="F1697" s="7" t="s">
        <v>10773</v>
      </c>
      <c r="G1697" s="37"/>
      <c r="H1697" s="7" t="str">
        <f>IFERROR(VLOOKUP(G1697,'Consulta Stock'!$E$2:$G$5087,3,0),"")</f>
        <v/>
      </c>
      <c r="I1697" s="7" t="str">
        <f>IFERROR(VLOOKUP('Sectorizacion Racks'!$G1697,'Consulta Stock'!$E$2:$F$5447,2,FALSE),"")</f>
        <v/>
      </c>
      <c r="J1697" s="37"/>
      <c r="K1697" s="37"/>
      <c r="L1697" s="41"/>
      <c r="M1697" s="7"/>
      <c r="N1697" s="30"/>
      <c r="O1697" s="30"/>
      <c r="P1697" s="30"/>
      <c r="Q1697" s="30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  <c r="AB1697" s="30"/>
    </row>
    <row r="1698" ht="15.75" customHeight="1">
      <c r="A1698" s="42"/>
      <c r="B1698" s="42"/>
      <c r="C1698" s="42"/>
      <c r="D1698" s="42"/>
      <c r="E1698" s="42"/>
      <c r="F1698" s="42" t="s">
        <v>10773</v>
      </c>
      <c r="G1698" s="43"/>
      <c r="H1698" s="42" t="str">
        <f>IFERROR(VLOOKUP(G1698,'Consulta Stock'!$E$2:$G$5087,3,0),"")</f>
        <v/>
      </c>
      <c r="I1698" s="42" t="str">
        <f>IFERROR(VLOOKUP('Sectorizacion Racks'!$G1698,'Consulta Stock'!$E$2:$F$5447,2,FALSE),"")</f>
        <v/>
      </c>
      <c r="J1698" s="43"/>
      <c r="K1698" s="43"/>
      <c r="L1698" s="44"/>
      <c r="M1698" s="42"/>
      <c r="N1698" s="30"/>
      <c r="O1698" s="30"/>
      <c r="P1698" s="30"/>
      <c r="Q1698" s="30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  <c r="AB1698" s="30"/>
    </row>
    <row r="1699" ht="15.75" customHeight="1">
      <c r="A1699" s="42"/>
      <c r="B1699" s="42"/>
      <c r="C1699" s="42"/>
      <c r="D1699" s="42"/>
      <c r="E1699" s="42"/>
      <c r="F1699" s="7" t="s">
        <v>10773</v>
      </c>
      <c r="G1699" s="37"/>
      <c r="H1699" s="7" t="str">
        <f>IFERROR(VLOOKUP(G1699,'Consulta Stock'!$E$2:$G$5087,3,0),"")</f>
        <v/>
      </c>
      <c r="I1699" s="7" t="str">
        <f>IFERROR(VLOOKUP('Sectorizacion Racks'!$G1699,'Consulta Stock'!$E$2:$F$5447,2,FALSE),"")</f>
        <v/>
      </c>
      <c r="J1699" s="148"/>
      <c r="K1699" s="148"/>
      <c r="L1699" s="17"/>
      <c r="M1699" s="7"/>
      <c r="N1699" s="30"/>
      <c r="O1699" s="30"/>
      <c r="P1699" s="30"/>
      <c r="Q1699" s="30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  <c r="AB1699" s="30"/>
    </row>
    <row r="1700" ht="15.75" customHeight="1">
      <c r="A1700" s="42"/>
      <c r="B1700" s="42"/>
      <c r="C1700" s="42"/>
      <c r="D1700" s="42"/>
      <c r="E1700" s="42"/>
      <c r="F1700" s="145" t="s">
        <v>10773</v>
      </c>
      <c r="G1700" s="146"/>
      <c r="H1700" s="145" t="str">
        <f>IFERROR(VLOOKUP(G1700,'Consulta Stock'!$E$2:$G$5087,3,0),"")</f>
        <v/>
      </c>
      <c r="I1700" s="145" t="str">
        <f>IFERROR(VLOOKUP('Sectorizacion Racks'!$G1700,'Consulta Stock'!$E$2:$F$5447,2,FALSE),"")</f>
        <v/>
      </c>
      <c r="J1700" s="146"/>
      <c r="K1700" s="146"/>
      <c r="L1700" s="147"/>
      <c r="M1700" s="42"/>
      <c r="N1700" s="30"/>
      <c r="O1700" s="30"/>
      <c r="P1700" s="30"/>
      <c r="Q1700" s="30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  <c r="AB1700" s="30"/>
    </row>
    <row r="1701" ht="15.75" customHeight="1">
      <c r="A1701" s="42"/>
      <c r="B1701" s="42"/>
      <c r="C1701" s="42"/>
      <c r="D1701" s="42"/>
      <c r="E1701" s="42"/>
      <c r="F1701" s="7" t="s">
        <v>10772</v>
      </c>
      <c r="G1701" s="37"/>
      <c r="H1701" s="7" t="str">
        <f>IFERROR(VLOOKUP(G1701,'Consulta Stock'!$E$2:$G$5087,3,0),"")</f>
        <v/>
      </c>
      <c r="I1701" s="7" t="str">
        <f>IFERROR(VLOOKUP('Sectorizacion Racks'!$G1701,'Consulta Stock'!$E$2:$F$5447,2,FALSE),"")</f>
        <v/>
      </c>
      <c r="J1701" s="37"/>
      <c r="K1701" s="148"/>
      <c r="L1701" s="41"/>
      <c r="M1701" s="7"/>
      <c r="N1701" s="30"/>
      <c r="O1701" s="30"/>
      <c r="P1701" s="30"/>
      <c r="Q1701" s="30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  <c r="AB1701" s="30"/>
    </row>
    <row r="1702" ht="15.75" customHeight="1">
      <c r="A1702" s="42"/>
      <c r="B1702" s="42"/>
      <c r="C1702" s="42"/>
      <c r="D1702" s="42"/>
      <c r="E1702" s="42"/>
      <c r="F1702" s="42" t="s">
        <v>10772</v>
      </c>
      <c r="G1702" s="43"/>
      <c r="H1702" s="42" t="str">
        <f>IFERROR(VLOOKUP(G1702,'Consulta Stock'!$E$2:$G$5087,3,0),"")</f>
        <v/>
      </c>
      <c r="I1702" s="42" t="str">
        <f>IFERROR(VLOOKUP('Sectorizacion Racks'!$G1702,'Consulta Stock'!$E$2:$F$5447,2,FALSE),"")</f>
        <v/>
      </c>
      <c r="J1702" s="43"/>
      <c r="K1702" s="149"/>
      <c r="L1702" s="44"/>
      <c r="M1702" s="42"/>
      <c r="N1702" s="30"/>
      <c r="O1702" s="30"/>
      <c r="P1702" s="30"/>
      <c r="Q1702" s="30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  <c r="AB1702" s="30"/>
    </row>
    <row r="1703" ht="15.75" customHeight="1">
      <c r="A1703" s="42"/>
      <c r="B1703" s="42"/>
      <c r="C1703" s="42"/>
      <c r="D1703" s="42"/>
      <c r="E1703" s="42"/>
      <c r="F1703" s="7" t="s">
        <v>10772</v>
      </c>
      <c r="G1703" s="37"/>
      <c r="H1703" s="7" t="str">
        <f>IFERROR(VLOOKUP(G1703,'Consulta Stock'!$E$2:$G$5087,3,0),"")</f>
        <v/>
      </c>
      <c r="I1703" s="7" t="str">
        <f>IFERROR(VLOOKUP('Sectorizacion Racks'!$G1703,'Consulta Stock'!$E$2:$F$5447,2,FALSE),"")</f>
        <v/>
      </c>
      <c r="J1703" s="37"/>
      <c r="K1703" s="148"/>
      <c r="L1703" s="41"/>
      <c r="M1703" s="7"/>
      <c r="N1703" s="30"/>
      <c r="O1703" s="30"/>
      <c r="P1703" s="30"/>
      <c r="Q1703" s="30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  <c r="AB1703" s="30"/>
    </row>
    <row r="1704" ht="15.75" customHeight="1">
      <c r="A1704" s="42"/>
      <c r="B1704" s="42"/>
      <c r="C1704" s="42"/>
      <c r="D1704" s="42"/>
      <c r="E1704" s="42"/>
      <c r="F1704" s="42" t="s">
        <v>10772</v>
      </c>
      <c r="G1704" s="43"/>
      <c r="H1704" s="42"/>
      <c r="I1704" s="42" t="str">
        <f>IFERROR(VLOOKUP('Sectorizacion Racks'!$G1704,'Consulta Stock'!$E$2:$F$5447,2,FALSE),"")</f>
        <v/>
      </c>
      <c r="J1704" s="43"/>
      <c r="K1704" s="149"/>
      <c r="L1704" s="44"/>
      <c r="M1704" s="42"/>
      <c r="N1704" s="30"/>
      <c r="O1704" s="30"/>
      <c r="P1704" s="30"/>
      <c r="Q1704" s="30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  <c r="AB1704" s="30"/>
    </row>
    <row r="1705" ht="15.75" customHeight="1">
      <c r="A1705" s="42"/>
      <c r="B1705" s="42"/>
      <c r="C1705" s="42"/>
      <c r="D1705" s="42"/>
      <c r="E1705" s="42"/>
      <c r="F1705" s="7" t="s">
        <v>10772</v>
      </c>
      <c r="G1705" s="37"/>
      <c r="H1705" s="7"/>
      <c r="I1705" s="7" t="str">
        <f>IFERROR(VLOOKUP('Sectorizacion Racks'!$G1705,'Consulta Stock'!$E$2:$F$5447,2,FALSE),"")</f>
        <v/>
      </c>
      <c r="J1705" s="148"/>
      <c r="K1705" s="148"/>
      <c r="L1705" s="17"/>
      <c r="M1705" s="7"/>
      <c r="N1705" s="30"/>
      <c r="O1705" s="30"/>
      <c r="P1705" s="30"/>
      <c r="Q1705" s="30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  <c r="AB1705" s="30"/>
    </row>
    <row r="1706" ht="15.75" customHeight="1">
      <c r="A1706" s="42"/>
      <c r="B1706" s="42"/>
      <c r="C1706" s="42"/>
      <c r="D1706" s="42"/>
      <c r="E1706" s="42"/>
      <c r="F1706" s="42" t="s">
        <v>10772</v>
      </c>
      <c r="G1706" s="43"/>
      <c r="H1706" s="42"/>
      <c r="I1706" s="42" t="str">
        <f>IFERROR(VLOOKUP('Sectorizacion Racks'!$G1706,'Consulta Stock'!$E$2:$F$5447,2,FALSE),"")</f>
        <v/>
      </c>
      <c r="J1706" s="149"/>
      <c r="K1706" s="149"/>
      <c r="L1706" s="133"/>
      <c r="M1706" s="42"/>
      <c r="N1706" s="30"/>
      <c r="O1706" s="30"/>
      <c r="P1706" s="30"/>
      <c r="Q1706" s="30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  <c r="AB1706" s="30"/>
    </row>
    <row r="1707" ht="15.75" customHeight="1">
      <c r="A1707" s="42"/>
      <c r="B1707" s="42"/>
      <c r="C1707" s="42"/>
      <c r="D1707" s="42"/>
      <c r="E1707" s="42"/>
      <c r="F1707" s="7" t="s">
        <v>10772</v>
      </c>
      <c r="G1707" s="37"/>
      <c r="H1707" s="7"/>
      <c r="I1707" s="7" t="str">
        <f>IFERROR(VLOOKUP('Sectorizacion Racks'!$G1707,'Consulta Stock'!$E$2:$F$5447,2,FALSE),"")</f>
        <v/>
      </c>
      <c r="J1707" s="148"/>
      <c r="K1707" s="148"/>
      <c r="L1707" s="17"/>
      <c r="M1707" s="7"/>
      <c r="N1707" s="30"/>
      <c r="O1707" s="30"/>
      <c r="P1707" s="30"/>
      <c r="Q1707" s="30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  <c r="AB1707" s="30"/>
    </row>
    <row r="1708" ht="15.75" customHeight="1">
      <c r="A1708" s="42"/>
      <c r="B1708" s="42"/>
      <c r="C1708" s="42"/>
      <c r="D1708" s="42"/>
      <c r="E1708" s="42"/>
      <c r="F1708" s="42" t="s">
        <v>10772</v>
      </c>
      <c r="G1708" s="43"/>
      <c r="H1708" s="42"/>
      <c r="I1708" s="42" t="str">
        <f>IFERROR(VLOOKUP('Sectorizacion Racks'!$G1708,'Consulta Stock'!$E$2:$F$5447,2,FALSE),"")</f>
        <v/>
      </c>
      <c r="J1708" s="149"/>
      <c r="K1708" s="149"/>
      <c r="L1708" s="133"/>
      <c r="M1708" s="42"/>
      <c r="N1708" s="30"/>
      <c r="O1708" s="30"/>
      <c r="P1708" s="30"/>
      <c r="Q1708" s="30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  <c r="AB1708" s="30"/>
    </row>
    <row r="1709" ht="15.75" customHeight="1">
      <c r="A1709" s="42"/>
      <c r="B1709" s="42"/>
      <c r="C1709" s="42"/>
      <c r="D1709" s="42"/>
      <c r="E1709" s="42"/>
      <c r="F1709" s="7" t="s">
        <v>10772</v>
      </c>
      <c r="G1709" s="37"/>
      <c r="H1709" s="7"/>
      <c r="I1709" s="7" t="str">
        <f>IFERROR(VLOOKUP('Sectorizacion Racks'!$G1709,'Consulta Stock'!$E$2:$F$5447,2,FALSE),"")</f>
        <v/>
      </c>
      <c r="J1709" s="148"/>
      <c r="K1709" s="148"/>
      <c r="L1709" s="17"/>
      <c r="M1709" s="7"/>
      <c r="N1709" s="30"/>
      <c r="O1709" s="30"/>
      <c r="P1709" s="30"/>
      <c r="Q1709" s="30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  <c r="AB1709" s="30"/>
    </row>
    <row r="1710" ht="15.75" customHeight="1">
      <c r="A1710" s="42"/>
      <c r="B1710" s="42"/>
      <c r="C1710" s="42"/>
      <c r="D1710" s="42"/>
      <c r="E1710" s="42"/>
      <c r="F1710" s="42" t="s">
        <v>10772</v>
      </c>
      <c r="G1710" s="43"/>
      <c r="H1710" s="42"/>
      <c r="I1710" s="42" t="str">
        <f>IFERROR(VLOOKUP('Sectorizacion Racks'!$G1710,'Consulta Stock'!$E$2:$F$5447,2,FALSE),"")</f>
        <v/>
      </c>
      <c r="J1710" s="149"/>
      <c r="K1710" s="149"/>
      <c r="L1710" s="133"/>
      <c r="M1710" s="42"/>
      <c r="N1710" s="30"/>
      <c r="O1710" s="30"/>
      <c r="P1710" s="30"/>
      <c r="Q1710" s="30"/>
      <c r="R1710" s="30"/>
      <c r="S1710" s="30"/>
      <c r="T1710" s="30"/>
      <c r="U1710" s="30"/>
      <c r="V1710" s="30"/>
      <c r="W1710" s="30"/>
      <c r="X1710" s="30"/>
      <c r="Y1710" s="30"/>
      <c r="Z1710" s="30"/>
      <c r="AA1710" s="30"/>
      <c r="AB1710" s="30"/>
    </row>
    <row r="1711" ht="15.75" customHeight="1">
      <c r="A1711" s="42"/>
      <c r="B1711" s="42"/>
      <c r="C1711" s="42"/>
      <c r="D1711" s="42"/>
      <c r="E1711" s="42"/>
      <c r="F1711" s="7" t="s">
        <v>10772</v>
      </c>
      <c r="G1711" s="37"/>
      <c r="H1711" s="7"/>
      <c r="I1711" s="7" t="str">
        <f>IFERROR(VLOOKUP('Sectorizacion Racks'!$G1711,'Consulta Stock'!$E$2:$F$5447,2,FALSE),"")</f>
        <v/>
      </c>
      <c r="J1711" s="148"/>
      <c r="K1711" s="148"/>
      <c r="L1711" s="17"/>
      <c r="M1711" s="7"/>
      <c r="N1711" s="30"/>
      <c r="O1711" s="30"/>
      <c r="P1711" s="30"/>
      <c r="Q1711" s="30"/>
      <c r="R1711" s="30"/>
      <c r="S1711" s="30"/>
      <c r="T1711" s="30"/>
      <c r="U1711" s="30"/>
      <c r="V1711" s="30"/>
      <c r="W1711" s="30"/>
      <c r="X1711" s="30"/>
      <c r="Y1711" s="30"/>
      <c r="Z1711" s="30"/>
      <c r="AA1711" s="30"/>
      <c r="AB1711" s="30"/>
    </row>
    <row r="1712" ht="15.75" customHeight="1">
      <c r="A1712" s="42"/>
      <c r="B1712" s="42"/>
      <c r="C1712" s="42"/>
      <c r="D1712" s="42"/>
      <c r="E1712" s="42"/>
      <c r="F1712" s="42" t="s">
        <v>10772</v>
      </c>
      <c r="G1712" s="43"/>
      <c r="H1712" s="42"/>
      <c r="I1712" s="42" t="str">
        <f>IFERROR(VLOOKUP('Sectorizacion Racks'!$G1712,'Consulta Stock'!$E$2:$F$5447,2,FALSE),"")</f>
        <v/>
      </c>
      <c r="J1712" s="149"/>
      <c r="K1712" s="149"/>
      <c r="L1712" s="133"/>
      <c r="M1712" s="42"/>
      <c r="N1712" s="30"/>
      <c r="O1712" s="30"/>
      <c r="P1712" s="30"/>
      <c r="Q1712" s="30"/>
      <c r="R1712" s="30"/>
      <c r="S1712" s="30"/>
      <c r="T1712" s="30"/>
      <c r="U1712" s="30"/>
      <c r="V1712" s="30"/>
      <c r="W1712" s="30"/>
      <c r="X1712" s="30"/>
      <c r="Y1712" s="30"/>
      <c r="Z1712" s="30"/>
      <c r="AA1712" s="30"/>
      <c r="AB1712" s="30"/>
    </row>
    <row r="1713" ht="15.75" customHeight="1">
      <c r="A1713" s="42"/>
      <c r="B1713" s="42"/>
      <c r="C1713" s="42"/>
      <c r="D1713" s="42"/>
      <c r="E1713" s="42"/>
      <c r="F1713" s="7" t="s">
        <v>10772</v>
      </c>
      <c r="G1713" s="37"/>
      <c r="H1713" s="7"/>
      <c r="I1713" s="7" t="str">
        <f>IFERROR(VLOOKUP('Sectorizacion Racks'!$G1713,'Consulta Stock'!$E$2:$F$5447,2,FALSE),"")</f>
        <v/>
      </c>
      <c r="J1713" s="148"/>
      <c r="K1713" s="148"/>
      <c r="L1713" s="17"/>
      <c r="M1713" s="7"/>
      <c r="N1713" s="30"/>
      <c r="O1713" s="30"/>
      <c r="P1713" s="30"/>
      <c r="Q1713" s="30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  <c r="AB1713" s="30"/>
    </row>
    <row r="1714" ht="15.75" customHeight="1">
      <c r="A1714" s="42"/>
      <c r="B1714" s="42"/>
      <c r="C1714" s="42"/>
      <c r="D1714" s="42"/>
      <c r="E1714" s="42"/>
      <c r="F1714" s="42" t="s">
        <v>10772</v>
      </c>
      <c r="G1714" s="43"/>
      <c r="H1714" s="42"/>
      <c r="I1714" s="42" t="str">
        <f>IFERROR(VLOOKUP('Sectorizacion Racks'!$G1714,'Consulta Stock'!$E$2:$F$5447,2,FALSE),"")</f>
        <v/>
      </c>
      <c r="J1714" s="149"/>
      <c r="K1714" s="149"/>
      <c r="L1714" s="133"/>
      <c r="M1714" s="42"/>
      <c r="N1714" s="30"/>
      <c r="O1714" s="30"/>
      <c r="P1714" s="30"/>
      <c r="Q1714" s="30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  <c r="AB1714" s="30"/>
    </row>
    <row r="1715" ht="15.75" customHeight="1">
      <c r="A1715" s="42"/>
      <c r="B1715" s="42"/>
      <c r="C1715" s="42"/>
      <c r="D1715" s="42"/>
      <c r="E1715" s="42"/>
      <c r="F1715" s="7" t="s">
        <v>10772</v>
      </c>
      <c r="G1715" s="37"/>
      <c r="H1715" s="7"/>
      <c r="I1715" s="7" t="str">
        <f>IFERROR(VLOOKUP('Sectorizacion Racks'!$G1715,'Consulta Stock'!$E$2:$F$5447,2,FALSE),"")</f>
        <v/>
      </c>
      <c r="J1715" s="37"/>
      <c r="K1715" s="37"/>
      <c r="L1715" s="41"/>
      <c r="M1715" s="7"/>
      <c r="N1715" s="30"/>
      <c r="O1715" s="30"/>
      <c r="P1715" s="30"/>
      <c r="Q1715" s="30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  <c r="AB1715" s="30"/>
    </row>
    <row r="1716" ht="15.75" customHeight="1">
      <c r="A1716" s="42"/>
      <c r="B1716" s="42"/>
      <c r="C1716" s="42"/>
      <c r="D1716" s="42"/>
      <c r="E1716" s="42"/>
      <c r="F1716" s="42" t="s">
        <v>10772</v>
      </c>
      <c r="G1716" s="43"/>
      <c r="H1716" s="42" t="str">
        <f>IFERROR(VLOOKUP(G1716,'Consulta Stock'!$E$2:$G$5087,3,0),"")</f>
        <v/>
      </c>
      <c r="I1716" s="42" t="str">
        <f>IFERROR(VLOOKUP('Sectorizacion Racks'!$G1716,'Consulta Stock'!$E$2:$F$5447,2,FALSE),"")</f>
        <v/>
      </c>
      <c r="J1716" s="149"/>
      <c r="K1716" s="149"/>
      <c r="L1716" s="133"/>
      <c r="M1716" s="42"/>
      <c r="N1716" s="30"/>
      <c r="O1716" s="30"/>
      <c r="P1716" s="30"/>
      <c r="Q1716" s="30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  <c r="AB1716" s="30"/>
    </row>
    <row r="1717" ht="15.75" customHeight="1">
      <c r="A1717" s="42"/>
      <c r="B1717" s="42"/>
      <c r="C1717" s="42"/>
      <c r="D1717" s="42"/>
      <c r="E1717" s="42"/>
      <c r="F1717" s="7" t="s">
        <v>10772</v>
      </c>
      <c r="G1717" s="37"/>
      <c r="H1717" s="7" t="str">
        <f>IFERROR(VLOOKUP(G1717,'Consulta Stock'!$E$2:$G$5087,3,0),"")</f>
        <v/>
      </c>
      <c r="I1717" s="7" t="str">
        <f>IFERROR(VLOOKUP('Sectorizacion Racks'!$G1717,'Consulta Stock'!$E$2:$F$5447,2,FALSE),"")</f>
        <v/>
      </c>
      <c r="J1717" s="37"/>
      <c r="K1717" s="37"/>
      <c r="L1717" s="41"/>
      <c r="M1717" s="7"/>
      <c r="N1717" s="30"/>
      <c r="O1717" s="30"/>
      <c r="P1717" s="30"/>
      <c r="Q1717" s="30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  <c r="AB1717" s="30"/>
    </row>
    <row r="1718" ht="15.75" customHeight="1">
      <c r="A1718" s="42"/>
      <c r="B1718" s="42"/>
      <c r="C1718" s="42"/>
      <c r="D1718" s="42"/>
      <c r="E1718" s="42"/>
      <c r="F1718" s="42" t="s">
        <v>10772</v>
      </c>
      <c r="G1718" s="43"/>
      <c r="H1718" s="42" t="str">
        <f>IFERROR(VLOOKUP(G1718,'Consulta Stock'!$E$2:$G$5087,3,0),"")</f>
        <v/>
      </c>
      <c r="I1718" s="42" t="str">
        <f>IFERROR(VLOOKUP('Sectorizacion Racks'!$G1718,'Consulta Stock'!$E$2:$F$5447,2,FALSE),"")</f>
        <v/>
      </c>
      <c r="J1718" s="43"/>
      <c r="K1718" s="43"/>
      <c r="L1718" s="44"/>
      <c r="M1718" s="42"/>
      <c r="N1718" s="30"/>
      <c r="O1718" s="30"/>
      <c r="P1718" s="30"/>
      <c r="Q1718" s="30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  <c r="AB1718" s="30"/>
    </row>
    <row r="1719" ht="15.75" customHeight="1">
      <c r="A1719" s="42"/>
      <c r="B1719" s="42"/>
      <c r="C1719" s="42"/>
      <c r="D1719" s="42"/>
      <c r="E1719" s="42"/>
      <c r="F1719" s="7" t="s">
        <v>10772</v>
      </c>
      <c r="G1719" s="37"/>
      <c r="H1719" s="7" t="str">
        <f>IFERROR(VLOOKUP(G1719,'Consulta Stock'!$E$2:$G$5087,3,0),"")</f>
        <v/>
      </c>
      <c r="I1719" s="7" t="str">
        <f>IFERROR(VLOOKUP('Sectorizacion Racks'!$G1719,'Consulta Stock'!$E$2:$F$5447,2,FALSE),"")</f>
        <v/>
      </c>
      <c r="J1719" s="37"/>
      <c r="K1719" s="37"/>
      <c r="L1719" s="41"/>
      <c r="M1719" s="7"/>
      <c r="N1719" s="30"/>
      <c r="O1719" s="30"/>
      <c r="P1719" s="30"/>
      <c r="Q1719" s="30"/>
      <c r="R1719" s="30"/>
      <c r="S1719" s="30"/>
      <c r="T1719" s="30"/>
      <c r="U1719" s="30"/>
      <c r="V1719" s="30"/>
      <c r="W1719" s="30"/>
      <c r="X1719" s="30"/>
      <c r="Y1719" s="30"/>
      <c r="Z1719" s="30"/>
      <c r="AA1719" s="30"/>
      <c r="AB1719" s="30"/>
    </row>
    <row r="1720" ht="15.75" customHeight="1">
      <c r="A1720" s="42"/>
      <c r="B1720" s="42"/>
      <c r="C1720" s="42"/>
      <c r="D1720" s="42"/>
      <c r="E1720" s="42"/>
      <c r="F1720" s="42" t="s">
        <v>10772</v>
      </c>
      <c r="G1720" s="43"/>
      <c r="H1720" s="42" t="str">
        <f>IFERROR(VLOOKUP(G1720,'Consulta Stock'!$E$2:$G$5087,3,0),"")</f>
        <v/>
      </c>
      <c r="I1720" s="42" t="str">
        <f>IFERROR(VLOOKUP('Sectorizacion Racks'!$G1720,'Consulta Stock'!$E$2:$F$5447,2,FALSE),"")</f>
        <v/>
      </c>
      <c r="J1720" s="43"/>
      <c r="K1720" s="43"/>
      <c r="L1720" s="44"/>
      <c r="M1720" s="42"/>
      <c r="N1720" s="30"/>
      <c r="O1720" s="30"/>
      <c r="P1720" s="30"/>
      <c r="Q1720" s="30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  <c r="AB1720" s="30"/>
    </row>
    <row r="1721" ht="15.75" customHeight="1">
      <c r="A1721" s="42"/>
      <c r="B1721" s="42"/>
      <c r="C1721" s="42"/>
      <c r="D1721" s="42"/>
      <c r="E1721" s="42"/>
      <c r="F1721" s="7" t="s">
        <v>10772</v>
      </c>
      <c r="G1721" s="37"/>
      <c r="H1721" s="7" t="str">
        <f>IFERROR(VLOOKUP(G1721,'Consulta Stock'!$E$2:$G$5087,3,0),"")</f>
        <v/>
      </c>
      <c r="I1721" s="7" t="str">
        <f>IFERROR(VLOOKUP('Sectorizacion Racks'!$G1721,'Consulta Stock'!$E$2:$F$5447,2,FALSE),"")</f>
        <v/>
      </c>
      <c r="J1721" s="37"/>
      <c r="K1721" s="37"/>
      <c r="L1721" s="41"/>
      <c r="M1721" s="7"/>
      <c r="N1721" s="30"/>
      <c r="O1721" s="30"/>
      <c r="P1721" s="30"/>
      <c r="Q1721" s="30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  <c r="AB1721" s="30"/>
    </row>
    <row r="1722" ht="15.75" customHeight="1">
      <c r="A1722" s="42"/>
      <c r="B1722" s="42"/>
      <c r="C1722" s="42"/>
      <c r="D1722" s="42"/>
      <c r="E1722" s="42"/>
      <c r="F1722" s="42" t="s">
        <v>10772</v>
      </c>
      <c r="G1722" s="43"/>
      <c r="H1722" s="42" t="str">
        <f>IFERROR(VLOOKUP(G1722,'Consulta Stock'!$E$2:$G$5087,3,0),"")</f>
        <v/>
      </c>
      <c r="I1722" s="42" t="str">
        <f>IFERROR(VLOOKUP('Sectorizacion Racks'!$G1722,'Consulta Stock'!$E$2:$F$5447,2,FALSE),"")</f>
        <v/>
      </c>
      <c r="J1722" s="43"/>
      <c r="K1722" s="43"/>
      <c r="L1722" s="44"/>
      <c r="M1722" s="42"/>
      <c r="N1722" s="30"/>
      <c r="O1722" s="30"/>
      <c r="P1722" s="30"/>
      <c r="Q1722" s="30"/>
      <c r="R1722" s="30"/>
      <c r="S1722" s="30"/>
      <c r="T1722" s="30"/>
      <c r="U1722" s="30"/>
      <c r="V1722" s="30"/>
      <c r="W1722" s="30"/>
      <c r="X1722" s="30"/>
      <c r="Y1722" s="30"/>
      <c r="Z1722" s="30"/>
      <c r="AA1722" s="30"/>
      <c r="AB1722" s="30"/>
    </row>
    <row r="1723" ht="15.75" customHeight="1">
      <c r="A1723" s="7"/>
      <c r="B1723" s="7"/>
      <c r="C1723" s="7"/>
      <c r="D1723" s="7"/>
      <c r="E1723" s="7"/>
      <c r="F1723" s="7" t="s">
        <v>10772</v>
      </c>
      <c r="G1723" s="37"/>
      <c r="H1723" s="7" t="str">
        <f>IFERROR(VLOOKUP(G1723,'Consulta Stock'!$E$2:$G$5087,3,0),"")</f>
        <v/>
      </c>
      <c r="I1723" s="7" t="str">
        <f>IFERROR(VLOOKUP('Sectorizacion Racks'!$G1723,'Consulta Stock'!$E$2:$F$5447,2,FALSE),"")</f>
        <v/>
      </c>
      <c r="J1723" s="37"/>
      <c r="K1723" s="37"/>
      <c r="L1723" s="41"/>
      <c r="M1723" s="7"/>
      <c r="N1723" s="30"/>
      <c r="O1723" s="30"/>
      <c r="P1723" s="30"/>
      <c r="Q1723" s="30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  <c r="AB1723" s="30"/>
    </row>
    <row r="1724" ht="15.75" customHeight="1">
      <c r="A1724" s="42"/>
      <c r="B1724" s="42"/>
      <c r="C1724" s="42"/>
      <c r="D1724" s="42"/>
      <c r="E1724" s="42"/>
      <c r="F1724" s="42" t="s">
        <v>10772</v>
      </c>
      <c r="G1724" s="43"/>
      <c r="H1724" s="42" t="str">
        <f>IFERROR(VLOOKUP(G1724,'Consulta Stock'!$E$2:$G$5087,3,0),"")</f>
        <v/>
      </c>
      <c r="I1724" s="42" t="str">
        <f>IFERROR(VLOOKUP('Sectorizacion Racks'!$G1724,'Consulta Stock'!$E$2:$F$5447,2,FALSE),"")</f>
        <v/>
      </c>
      <c r="J1724" s="43"/>
      <c r="K1724" s="43"/>
      <c r="L1724" s="44"/>
      <c r="M1724" s="42"/>
      <c r="N1724" s="30"/>
      <c r="O1724" s="30"/>
      <c r="P1724" s="30"/>
      <c r="Q1724" s="30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  <c r="AB1724" s="30"/>
    </row>
    <row r="1725" ht="15.75" customHeight="1">
      <c r="A1725" s="7"/>
      <c r="B1725" s="7"/>
      <c r="C1725" s="7"/>
      <c r="D1725" s="7"/>
      <c r="E1725" s="7"/>
      <c r="F1725" s="7" t="s">
        <v>10772</v>
      </c>
      <c r="G1725" s="37"/>
      <c r="H1725" s="7" t="str">
        <f>IFERROR(VLOOKUP(G1725,'Consulta Stock'!$E$2:$G$5087,3,0),"")</f>
        <v/>
      </c>
      <c r="I1725" s="7" t="str">
        <f>IFERROR(VLOOKUP('Sectorizacion Racks'!$G1725,'Consulta Stock'!$E$2:$F$5447,2,FALSE),"")</f>
        <v/>
      </c>
      <c r="J1725" s="37"/>
      <c r="K1725" s="37"/>
      <c r="L1725" s="41"/>
      <c r="M1725" s="7"/>
      <c r="N1725" s="30"/>
      <c r="O1725" s="30"/>
      <c r="P1725" s="30"/>
      <c r="Q1725" s="30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  <c r="AB1725" s="30"/>
    </row>
    <row r="1726" ht="15.75" customHeight="1">
      <c r="A1726" s="42"/>
      <c r="B1726" s="42"/>
      <c r="C1726" s="42"/>
      <c r="D1726" s="42"/>
      <c r="E1726" s="42"/>
      <c r="F1726" s="141" t="s">
        <v>10775</v>
      </c>
      <c r="G1726" s="141"/>
      <c r="H1726" s="140" t="str">
        <f>IFERROR(VLOOKUP(G1726,'Consulta Stock'!$E$2:$G$5087,3,0),"")</f>
        <v/>
      </c>
      <c r="I1726" s="140" t="str">
        <f>IFERROR(VLOOKUP('Sectorizacion Racks'!$G1726,'Consulta Stock'!$E$2:$F$5447,2,FALSE),"")</f>
        <v/>
      </c>
      <c r="J1726" s="141"/>
      <c r="K1726" s="141"/>
      <c r="L1726" s="142"/>
      <c r="M1726" s="140"/>
      <c r="N1726" s="30"/>
      <c r="O1726" s="30"/>
      <c r="P1726" s="30"/>
      <c r="Q1726" s="30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  <c r="AB1726" s="30"/>
    </row>
    <row r="1727" ht="15.75" customHeight="1">
      <c r="A1727" s="7"/>
      <c r="B1727" s="7"/>
      <c r="C1727" s="7"/>
      <c r="D1727" s="7"/>
      <c r="E1727" s="7"/>
      <c r="F1727" s="37" t="s">
        <v>10776</v>
      </c>
      <c r="G1727" s="37">
        <v>75980.0</v>
      </c>
      <c r="H1727" s="7" t="str">
        <f>IFERROR(VLOOKUP(G1727,'Consulta Stock'!$E$2:$G$5087,3,0),"")</f>
        <v>GALLETAS</v>
      </c>
      <c r="I1727" s="7" t="str">
        <f>IFERROR(VLOOKUP('Sectorizacion Racks'!$G1727,'Consulta Stock'!$E$2:$F$5447,2,FALSE),"")</f>
        <v>TRITON Mini Galleta Vainilla 42x40g</v>
      </c>
      <c r="J1727" s="37">
        <v>70.0</v>
      </c>
      <c r="K1727" s="37"/>
      <c r="L1727" s="41">
        <v>46569.0</v>
      </c>
      <c r="M1727" s="7"/>
      <c r="N1727" s="30"/>
      <c r="O1727" s="30"/>
      <c r="P1727" s="30"/>
      <c r="Q1727" s="30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  <c r="AB1727" s="30"/>
    </row>
    <row r="1728" ht="15.75" customHeight="1">
      <c r="A1728" s="42"/>
      <c r="B1728" s="42"/>
      <c r="C1728" s="42"/>
      <c r="D1728" s="42"/>
      <c r="E1728" s="42"/>
      <c r="F1728" s="43" t="s">
        <v>10776</v>
      </c>
      <c r="G1728" s="43">
        <v>75980.0</v>
      </c>
      <c r="H1728" s="42" t="str">
        <f>IFERROR(VLOOKUP(G1728,'Consulta Stock'!$E$2:$G$5087,3,0),"")</f>
        <v>GALLETAS</v>
      </c>
      <c r="I1728" s="42" t="str">
        <f>IFERROR(VLOOKUP('Sectorizacion Racks'!$G1728,'Consulta Stock'!$E$2:$F$5447,2,FALSE),"")</f>
        <v>TRITON Mini Galleta Vainilla 42x40g</v>
      </c>
      <c r="J1728" s="43">
        <v>70.0</v>
      </c>
      <c r="K1728" s="43"/>
      <c r="L1728" s="44">
        <v>46569.0</v>
      </c>
      <c r="M1728" s="42"/>
      <c r="N1728" s="30"/>
      <c r="O1728" s="30"/>
      <c r="P1728" s="30"/>
      <c r="Q1728" s="30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  <c r="AB1728" s="30"/>
    </row>
    <row r="1729" ht="15.75" customHeight="1">
      <c r="A1729" s="7"/>
      <c r="B1729" s="7"/>
      <c r="C1729" s="7"/>
      <c r="D1729" s="7"/>
      <c r="E1729" s="7"/>
      <c r="F1729" s="37" t="s">
        <v>10776</v>
      </c>
      <c r="G1729" s="37">
        <v>75980.0</v>
      </c>
      <c r="H1729" s="7" t="str">
        <f>IFERROR(VLOOKUP(G1729,'Consulta Stock'!$E$2:$G$5087,3,0),"")</f>
        <v>GALLETAS</v>
      </c>
      <c r="I1729" s="7" t="str">
        <f>IFERROR(VLOOKUP('Sectorizacion Racks'!$G1729,'Consulta Stock'!$E$2:$F$5447,2,FALSE),"")</f>
        <v>TRITON Mini Galleta Vainilla 42x40g</v>
      </c>
      <c r="J1729" s="37">
        <v>70.0</v>
      </c>
      <c r="K1729" s="37"/>
      <c r="L1729" s="41">
        <v>46569.0</v>
      </c>
      <c r="M1729" s="7"/>
      <c r="N1729" s="30"/>
      <c r="O1729" s="30"/>
      <c r="P1729" s="30"/>
      <c r="Q1729" s="30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  <c r="AB1729" s="30"/>
    </row>
    <row r="1730" ht="15.75" customHeight="1">
      <c r="A1730" s="42"/>
      <c r="B1730" s="42"/>
      <c r="C1730" s="42"/>
      <c r="D1730" s="42"/>
      <c r="E1730" s="42"/>
      <c r="F1730" s="43" t="s">
        <v>10776</v>
      </c>
      <c r="G1730" s="43">
        <v>75980.0</v>
      </c>
      <c r="H1730" s="42" t="str">
        <f>IFERROR(VLOOKUP(G1730,'Consulta Stock'!$E$2:$G$5087,3,0),"")</f>
        <v>GALLETAS</v>
      </c>
      <c r="I1730" s="42" t="str">
        <f>IFERROR(VLOOKUP('Sectorizacion Racks'!$G1730,'Consulta Stock'!$E$2:$F$5447,2,FALSE),"")</f>
        <v>TRITON Mini Galleta Vainilla 42x40g</v>
      </c>
      <c r="J1730" s="43">
        <v>70.0</v>
      </c>
      <c r="K1730" s="43"/>
      <c r="L1730" s="44">
        <v>46569.0</v>
      </c>
      <c r="M1730" s="42"/>
      <c r="N1730" s="30"/>
      <c r="O1730" s="30"/>
      <c r="P1730" s="30"/>
      <c r="Q1730" s="30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  <c r="AB1730" s="30"/>
    </row>
    <row r="1731" ht="15.75" customHeight="1">
      <c r="A1731" s="7"/>
      <c r="B1731" s="7"/>
      <c r="C1731" s="7"/>
      <c r="D1731" s="7"/>
      <c r="E1731" s="7"/>
      <c r="F1731" s="37" t="s">
        <v>10776</v>
      </c>
      <c r="G1731" s="37">
        <v>75980.0</v>
      </c>
      <c r="H1731" s="7" t="str">
        <f>IFERROR(VLOOKUP(G1731,'Consulta Stock'!$E$2:$G$5087,3,0),"")</f>
        <v>GALLETAS</v>
      </c>
      <c r="I1731" s="7" t="str">
        <f>IFERROR(VLOOKUP('Sectorizacion Racks'!$G1731,'Consulta Stock'!$E$2:$F$5447,2,FALSE),"")</f>
        <v>TRITON Mini Galleta Vainilla 42x40g</v>
      </c>
      <c r="J1731" s="37">
        <v>70.0</v>
      </c>
      <c r="K1731" s="37"/>
      <c r="L1731" s="41">
        <v>46569.0</v>
      </c>
      <c r="M1731" s="7"/>
      <c r="N1731" s="30"/>
      <c r="O1731" s="30"/>
      <c r="P1731" s="30"/>
      <c r="Q1731" s="30"/>
      <c r="R1731" s="30"/>
      <c r="S1731" s="30"/>
      <c r="T1731" s="30"/>
      <c r="U1731" s="30"/>
      <c r="V1731" s="30"/>
      <c r="W1731" s="30"/>
      <c r="X1731" s="30"/>
      <c r="Y1731" s="30"/>
      <c r="Z1731" s="30"/>
      <c r="AA1731" s="30"/>
      <c r="AB1731" s="30"/>
    </row>
    <row r="1732" ht="15.75" customHeight="1">
      <c r="A1732" s="42"/>
      <c r="B1732" s="42"/>
      <c r="C1732" s="42"/>
      <c r="D1732" s="42"/>
      <c r="E1732" s="42"/>
      <c r="F1732" s="43" t="s">
        <v>10776</v>
      </c>
      <c r="G1732" s="43">
        <v>75980.0</v>
      </c>
      <c r="H1732" s="42" t="str">
        <f>IFERROR(VLOOKUP(G1732,'Consulta Stock'!$E$2:$G$5087,3,0),"")</f>
        <v>GALLETAS</v>
      </c>
      <c r="I1732" s="42" t="str">
        <f>IFERROR(VLOOKUP('Sectorizacion Racks'!$G1732,'Consulta Stock'!$E$2:$F$5447,2,FALSE),"")</f>
        <v>TRITON Mini Galleta Vainilla 42x40g</v>
      </c>
      <c r="J1732" s="43">
        <v>70.0</v>
      </c>
      <c r="K1732" s="43"/>
      <c r="L1732" s="44">
        <v>46569.0</v>
      </c>
      <c r="M1732" s="42"/>
      <c r="N1732" s="30"/>
      <c r="O1732" s="30"/>
      <c r="P1732" s="30"/>
      <c r="Q1732" s="30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  <c r="AB1732" s="30"/>
    </row>
    <row r="1733" ht="15.75" customHeight="1">
      <c r="A1733" s="7"/>
      <c r="B1733" s="7"/>
      <c r="C1733" s="7"/>
      <c r="D1733" s="7"/>
      <c r="E1733" s="7"/>
      <c r="F1733" s="37" t="s">
        <v>10776</v>
      </c>
      <c r="G1733" s="37">
        <v>75980.0</v>
      </c>
      <c r="H1733" s="7" t="str">
        <f>IFERROR(VLOOKUP(G1733,'Consulta Stock'!$E$2:$G$5087,3,0),"")</f>
        <v>GALLETAS</v>
      </c>
      <c r="I1733" s="7" t="str">
        <f>IFERROR(VLOOKUP('Sectorizacion Racks'!$G1733,'Consulta Stock'!$E$2:$F$5447,2,FALSE),"")</f>
        <v>TRITON Mini Galleta Vainilla 42x40g</v>
      </c>
      <c r="J1733" s="37">
        <v>70.0</v>
      </c>
      <c r="K1733" s="37"/>
      <c r="L1733" s="41">
        <v>46569.0</v>
      </c>
      <c r="M1733" s="7"/>
      <c r="N1733" s="30"/>
      <c r="O1733" s="30"/>
      <c r="P1733" s="30"/>
      <c r="Q1733" s="30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  <c r="AB1733" s="30"/>
    </row>
    <row r="1734" ht="15.75" customHeight="1">
      <c r="A1734" s="42"/>
      <c r="B1734" s="42"/>
      <c r="C1734" s="42"/>
      <c r="D1734" s="42"/>
      <c r="E1734" s="42"/>
      <c r="F1734" s="43" t="s">
        <v>10776</v>
      </c>
      <c r="G1734" s="43">
        <v>75980.0</v>
      </c>
      <c r="H1734" s="42" t="str">
        <f>IFERROR(VLOOKUP(G1734,'Consulta Stock'!$E$2:$G$5087,3,0),"")</f>
        <v>GALLETAS</v>
      </c>
      <c r="I1734" s="42" t="str">
        <f>IFERROR(VLOOKUP('Sectorizacion Racks'!$G1734,'Consulta Stock'!$E$2:$F$5447,2,FALSE),"")</f>
        <v>TRITON Mini Galleta Vainilla 42x40g</v>
      </c>
      <c r="J1734" s="43">
        <v>70.0</v>
      </c>
      <c r="K1734" s="43"/>
      <c r="L1734" s="44">
        <v>46569.0</v>
      </c>
      <c r="M1734" s="42"/>
      <c r="N1734" s="30"/>
      <c r="O1734" s="30"/>
      <c r="P1734" s="30"/>
      <c r="Q1734" s="30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  <c r="AB1734" s="30"/>
    </row>
    <row r="1735" ht="15.75" customHeight="1">
      <c r="A1735" s="7"/>
      <c r="B1735" s="7"/>
      <c r="C1735" s="7"/>
      <c r="D1735" s="7"/>
      <c r="E1735" s="7"/>
      <c r="F1735" s="37" t="s">
        <v>10776</v>
      </c>
      <c r="G1735" s="37">
        <v>75980.0</v>
      </c>
      <c r="H1735" s="7" t="str">
        <f>IFERROR(VLOOKUP(G1735,'Consulta Stock'!$E$2:$G$5087,3,0),"")</f>
        <v>GALLETAS</v>
      </c>
      <c r="I1735" s="7" t="str">
        <f>IFERROR(VLOOKUP('Sectorizacion Racks'!$G1735,'Consulta Stock'!$E$2:$F$5447,2,FALSE),"")</f>
        <v>TRITON Mini Galleta Vainilla 42x40g</v>
      </c>
      <c r="J1735" s="37">
        <v>70.0</v>
      </c>
      <c r="K1735" s="37"/>
      <c r="L1735" s="41">
        <v>46539.0</v>
      </c>
      <c r="M1735" s="7"/>
      <c r="N1735" s="30"/>
      <c r="O1735" s="30"/>
      <c r="P1735" s="30"/>
      <c r="Q1735" s="30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  <c r="AB1735" s="30"/>
    </row>
    <row r="1736" ht="15.75" customHeight="1">
      <c r="A1736" s="42"/>
      <c r="B1736" s="42"/>
      <c r="C1736" s="42"/>
      <c r="D1736" s="42"/>
      <c r="E1736" s="42"/>
      <c r="F1736" s="43" t="s">
        <v>10776</v>
      </c>
      <c r="G1736" s="43">
        <v>75980.0</v>
      </c>
      <c r="H1736" s="42" t="str">
        <f>IFERROR(VLOOKUP(G1736,'Consulta Stock'!$E$2:$G$5087,3,0),"")</f>
        <v>GALLETAS</v>
      </c>
      <c r="I1736" s="42" t="str">
        <f>IFERROR(VLOOKUP('Sectorizacion Racks'!$G1736,'Consulta Stock'!$E$2:$F$5447,2,FALSE),"")</f>
        <v>TRITON Mini Galleta Vainilla 42x40g</v>
      </c>
      <c r="J1736" s="43">
        <v>70.0</v>
      </c>
      <c r="K1736" s="43"/>
      <c r="L1736" s="44">
        <v>46539.0</v>
      </c>
      <c r="M1736" s="42"/>
      <c r="N1736" s="30"/>
      <c r="O1736" s="30"/>
      <c r="P1736" s="30"/>
      <c r="Q1736" s="30"/>
      <c r="R1736" s="30"/>
      <c r="S1736" s="30"/>
      <c r="T1736" s="30"/>
      <c r="U1736" s="30"/>
      <c r="V1736" s="30"/>
      <c r="W1736" s="30"/>
      <c r="X1736" s="30"/>
      <c r="Y1736" s="30"/>
      <c r="Z1736" s="30"/>
      <c r="AA1736" s="30"/>
      <c r="AB1736" s="30"/>
    </row>
    <row r="1737" ht="15.75" customHeight="1">
      <c r="A1737" s="42"/>
      <c r="B1737" s="42"/>
      <c r="C1737" s="42"/>
      <c r="D1737" s="42"/>
      <c r="E1737" s="42"/>
      <c r="F1737" s="37" t="s">
        <v>10777</v>
      </c>
      <c r="G1737" s="37">
        <v>90720.0</v>
      </c>
      <c r="H1737" s="7" t="str">
        <f>IFERROR(VLOOKUP(G1737,'Consulta Stock'!$E$2:$G$5087,3,0),"")</f>
        <v>GALLETAS</v>
      </c>
      <c r="I1737" s="7" t="str">
        <f>IFERROR(VLOOKUP('Sectorizacion Racks'!$G1737,'Consulta Stock'!$E$2:$F$5447,2,FALSE),"")</f>
        <v>MOROCHA Mini Galleta 24x50g N1 CL</v>
      </c>
      <c r="J1737" s="37">
        <v>160.0</v>
      </c>
      <c r="K1737" s="37"/>
      <c r="L1737" s="41">
        <v>46478.0</v>
      </c>
      <c r="M1737" s="7"/>
      <c r="N1737" s="30"/>
      <c r="O1737" s="30"/>
      <c r="P1737" s="30"/>
      <c r="Q1737" s="30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  <c r="AB1737" s="30"/>
    </row>
    <row r="1738" ht="15.75" customHeight="1">
      <c r="A1738" s="7"/>
      <c r="B1738" s="7"/>
      <c r="C1738" s="7"/>
      <c r="D1738" s="7"/>
      <c r="E1738" s="7"/>
      <c r="F1738" s="43" t="s">
        <v>10777</v>
      </c>
      <c r="G1738" s="43">
        <v>90720.0</v>
      </c>
      <c r="H1738" s="42" t="str">
        <f>IFERROR(VLOOKUP(G1738,'Consulta Stock'!$E$2:$G$5087,3,0),"")</f>
        <v>GALLETAS</v>
      </c>
      <c r="I1738" s="42" t="str">
        <f>IFERROR(VLOOKUP('Sectorizacion Racks'!$G1738,'Consulta Stock'!$E$2:$F$5447,2,FALSE),"")</f>
        <v>MOROCHA Mini Galleta 24x50g N1 CL</v>
      </c>
      <c r="J1738" s="43">
        <v>160.0</v>
      </c>
      <c r="K1738" s="43"/>
      <c r="L1738" s="44">
        <v>46478.0</v>
      </c>
      <c r="M1738" s="42"/>
      <c r="N1738" s="30"/>
      <c r="O1738" s="30"/>
      <c r="P1738" s="30"/>
      <c r="Q1738" s="30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  <c r="AB1738" s="30"/>
    </row>
    <row r="1739" ht="15.75" customHeight="1">
      <c r="A1739" s="42"/>
      <c r="B1739" s="42"/>
      <c r="C1739" s="42"/>
      <c r="D1739" s="42"/>
      <c r="E1739" s="42"/>
      <c r="F1739" s="37" t="s">
        <v>10777</v>
      </c>
      <c r="G1739" s="37">
        <v>90720.0</v>
      </c>
      <c r="H1739" s="7" t="str">
        <f>IFERROR(VLOOKUP(G1739,'Consulta Stock'!$E$2:$G$5087,3,0),"")</f>
        <v>GALLETAS</v>
      </c>
      <c r="I1739" s="7" t="str">
        <f>IFERROR(VLOOKUP('Sectorizacion Racks'!$G1739,'Consulta Stock'!$E$2:$F$5447,2,FALSE),"")</f>
        <v>MOROCHA Mini Galleta 24x50g N1 CL</v>
      </c>
      <c r="J1739" s="37">
        <v>160.0</v>
      </c>
      <c r="K1739" s="37"/>
      <c r="L1739" s="41">
        <v>46478.0</v>
      </c>
      <c r="M1739" s="7"/>
      <c r="N1739" s="30"/>
      <c r="O1739" s="30"/>
      <c r="P1739" s="30"/>
      <c r="Q1739" s="30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  <c r="AB1739" s="30"/>
    </row>
    <row r="1740" ht="15.75" customHeight="1">
      <c r="A1740" s="7"/>
      <c r="B1740" s="7"/>
      <c r="C1740" s="7"/>
      <c r="D1740" s="7"/>
      <c r="E1740" s="7"/>
      <c r="F1740" s="43" t="s">
        <v>10777</v>
      </c>
      <c r="G1740" s="43">
        <v>90720.0</v>
      </c>
      <c r="H1740" s="42" t="str">
        <f>IFERROR(VLOOKUP(G1740,'Consulta Stock'!$E$2:$G$5087,3,0),"")</f>
        <v>GALLETAS</v>
      </c>
      <c r="I1740" s="42" t="str">
        <f>IFERROR(VLOOKUP('Sectorizacion Racks'!$G1740,'Consulta Stock'!$E$2:$F$5447,2,FALSE),"")</f>
        <v>MOROCHA Mini Galleta 24x50g N1 CL</v>
      </c>
      <c r="J1740" s="43">
        <v>160.0</v>
      </c>
      <c r="K1740" s="43"/>
      <c r="L1740" s="44">
        <v>46478.0</v>
      </c>
      <c r="M1740" s="42"/>
      <c r="N1740" s="30"/>
      <c r="O1740" s="30"/>
      <c r="P1740" s="30"/>
      <c r="Q1740" s="30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  <c r="AB1740" s="30"/>
    </row>
    <row r="1741" ht="15.75" customHeight="1">
      <c r="A1741" s="42"/>
      <c r="B1741" s="42"/>
      <c r="C1741" s="42"/>
      <c r="D1741" s="42"/>
      <c r="E1741" s="42"/>
      <c r="F1741" s="37" t="s">
        <v>10777</v>
      </c>
      <c r="G1741" s="37">
        <v>90720.0</v>
      </c>
      <c r="H1741" s="7" t="str">
        <f>IFERROR(VLOOKUP(G1741,'Consulta Stock'!$E$2:$G$5087,3,0),"")</f>
        <v>GALLETAS</v>
      </c>
      <c r="I1741" s="7" t="str">
        <f>IFERROR(VLOOKUP('Sectorizacion Racks'!$G1741,'Consulta Stock'!$E$2:$F$5447,2,FALSE),"")</f>
        <v>MOROCHA Mini Galleta 24x50g N1 CL</v>
      </c>
      <c r="J1741" s="37">
        <v>160.0</v>
      </c>
      <c r="K1741" s="37"/>
      <c r="L1741" s="41">
        <v>46478.0</v>
      </c>
      <c r="M1741" s="7"/>
      <c r="N1741" s="30"/>
      <c r="O1741" s="30"/>
      <c r="P1741" s="30"/>
      <c r="Q1741" s="30"/>
      <c r="R1741" s="30"/>
      <c r="S1741" s="30"/>
      <c r="T1741" s="30"/>
      <c r="U1741" s="30"/>
      <c r="V1741" s="30"/>
      <c r="W1741" s="30"/>
      <c r="X1741" s="30"/>
      <c r="Y1741" s="30"/>
      <c r="Z1741" s="30"/>
      <c r="AA1741" s="30"/>
      <c r="AB1741" s="30"/>
    </row>
    <row r="1742" ht="15.75" customHeight="1">
      <c r="A1742" s="7"/>
      <c r="B1742" s="7"/>
      <c r="C1742" s="7"/>
      <c r="D1742" s="7"/>
      <c r="E1742" s="7"/>
      <c r="F1742" s="43" t="s">
        <v>10777</v>
      </c>
      <c r="G1742" s="43">
        <v>90720.0</v>
      </c>
      <c r="H1742" s="42" t="str">
        <f>IFERROR(VLOOKUP(G1742,'Consulta Stock'!$E$2:$G$5087,3,0),"")</f>
        <v>GALLETAS</v>
      </c>
      <c r="I1742" s="42" t="str">
        <f>IFERROR(VLOOKUP('Sectorizacion Racks'!$G1742,'Consulta Stock'!$E$2:$F$5447,2,FALSE),"")</f>
        <v>MOROCHA Mini Galleta 24x50g N1 CL</v>
      </c>
      <c r="J1742" s="43">
        <v>160.0</v>
      </c>
      <c r="K1742" s="43"/>
      <c r="L1742" s="44">
        <v>46478.0</v>
      </c>
      <c r="M1742" s="42"/>
      <c r="N1742" s="30"/>
      <c r="O1742" s="30"/>
      <c r="P1742" s="30"/>
      <c r="Q1742" s="30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  <c r="AB1742" s="30"/>
    </row>
    <row r="1743" ht="15.75" customHeight="1">
      <c r="A1743" s="42"/>
      <c r="B1743" s="42"/>
      <c r="C1743" s="42"/>
      <c r="D1743" s="42"/>
      <c r="E1743" s="42"/>
      <c r="F1743" s="37" t="s">
        <v>10777</v>
      </c>
      <c r="G1743" s="37">
        <v>90720.0</v>
      </c>
      <c r="H1743" s="7" t="str">
        <f>IFERROR(VLOOKUP(G1743,'Consulta Stock'!$E$2:$G$5087,3,0),"")</f>
        <v>GALLETAS</v>
      </c>
      <c r="I1743" s="7" t="str">
        <f>IFERROR(VLOOKUP('Sectorizacion Racks'!$G1743,'Consulta Stock'!$E$2:$F$5447,2,FALSE),"")</f>
        <v>MOROCHA Mini Galleta 24x50g N1 CL</v>
      </c>
      <c r="J1743" s="37">
        <v>160.0</v>
      </c>
      <c r="K1743" s="37"/>
      <c r="L1743" s="41">
        <v>46478.0</v>
      </c>
      <c r="M1743" s="7"/>
      <c r="N1743" s="30"/>
      <c r="O1743" s="30"/>
      <c r="P1743" s="30"/>
      <c r="Q1743" s="30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  <c r="AB1743" s="30"/>
    </row>
    <row r="1744" ht="15.75" customHeight="1">
      <c r="A1744" s="7"/>
      <c r="B1744" s="7"/>
      <c r="C1744" s="7"/>
      <c r="D1744" s="7"/>
      <c r="E1744" s="7"/>
      <c r="F1744" s="43" t="s">
        <v>10777</v>
      </c>
      <c r="G1744" s="43">
        <v>90720.0</v>
      </c>
      <c r="H1744" s="42" t="str">
        <f>IFERROR(VLOOKUP(G1744,'Consulta Stock'!$E$2:$G$5087,3,0),"")</f>
        <v>GALLETAS</v>
      </c>
      <c r="I1744" s="42" t="str">
        <f>IFERROR(VLOOKUP('Sectorizacion Racks'!$G1744,'Consulta Stock'!$E$2:$F$5447,2,FALSE),"")</f>
        <v>MOROCHA Mini Galleta 24x50g N1 CL</v>
      </c>
      <c r="J1744" s="43">
        <v>160.0</v>
      </c>
      <c r="K1744" s="43"/>
      <c r="L1744" s="44">
        <v>46478.0</v>
      </c>
      <c r="M1744" s="42"/>
      <c r="N1744" s="30"/>
      <c r="O1744" s="30"/>
      <c r="P1744" s="30"/>
      <c r="Q1744" s="30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  <c r="AB1744" s="30"/>
    </row>
    <row r="1745" ht="15.75" customHeight="1">
      <c r="A1745" s="42"/>
      <c r="B1745" s="42"/>
      <c r="C1745" s="42"/>
      <c r="D1745" s="42"/>
      <c r="E1745" s="42"/>
      <c r="F1745" s="37" t="s">
        <v>10777</v>
      </c>
      <c r="G1745" s="37">
        <v>90720.0</v>
      </c>
      <c r="H1745" s="7" t="str">
        <f>IFERROR(VLOOKUP(G1745,'Consulta Stock'!$E$2:$G$5087,3,0),"")</f>
        <v>GALLETAS</v>
      </c>
      <c r="I1745" s="7" t="str">
        <f>IFERROR(VLOOKUP('Sectorizacion Racks'!$G1745,'Consulta Stock'!$E$2:$F$5447,2,FALSE),"")</f>
        <v>MOROCHA Mini Galleta 24x50g N1 CL</v>
      </c>
      <c r="J1745" s="37">
        <v>160.0</v>
      </c>
      <c r="K1745" s="37"/>
      <c r="L1745" s="41">
        <v>46478.0</v>
      </c>
      <c r="M1745" s="7"/>
      <c r="N1745" s="30"/>
      <c r="O1745" s="30"/>
      <c r="P1745" s="30"/>
      <c r="Q1745" s="30"/>
      <c r="R1745" s="30"/>
      <c r="S1745" s="30"/>
      <c r="T1745" s="30"/>
      <c r="U1745" s="30"/>
      <c r="V1745" s="30"/>
      <c r="W1745" s="30"/>
      <c r="X1745" s="30"/>
      <c r="Y1745" s="30"/>
      <c r="Z1745" s="30"/>
      <c r="AA1745" s="30"/>
      <c r="AB1745" s="30"/>
    </row>
    <row r="1746" ht="15.75" customHeight="1">
      <c r="A1746" s="7"/>
      <c r="B1746" s="7"/>
      <c r="C1746" s="7"/>
      <c r="D1746" s="7"/>
      <c r="E1746" s="7"/>
      <c r="F1746" s="43" t="s">
        <v>10777</v>
      </c>
      <c r="G1746" s="43">
        <v>90720.0</v>
      </c>
      <c r="H1746" s="42" t="str">
        <f>IFERROR(VLOOKUP(G1746,'Consulta Stock'!$E$2:$G$5087,3,0),"")</f>
        <v>GALLETAS</v>
      </c>
      <c r="I1746" s="42" t="str">
        <f>IFERROR(VLOOKUP('Sectorizacion Racks'!$G1746,'Consulta Stock'!$E$2:$F$5447,2,FALSE),"")</f>
        <v>MOROCHA Mini Galleta 24x50g N1 CL</v>
      </c>
      <c r="J1746" s="43">
        <v>160.0</v>
      </c>
      <c r="K1746" s="43"/>
      <c r="L1746" s="44">
        <v>46478.0</v>
      </c>
      <c r="M1746" s="42"/>
      <c r="N1746" s="30"/>
      <c r="O1746" s="30"/>
      <c r="P1746" s="30"/>
      <c r="Q1746" s="30"/>
      <c r="R1746" s="30"/>
      <c r="S1746" s="30"/>
      <c r="T1746" s="30"/>
      <c r="U1746" s="30"/>
      <c r="V1746" s="30"/>
      <c r="W1746" s="30"/>
      <c r="X1746" s="30"/>
      <c r="Y1746" s="30"/>
      <c r="Z1746" s="30"/>
      <c r="AA1746" s="30"/>
      <c r="AB1746" s="30"/>
    </row>
    <row r="1747" ht="15.75" customHeight="1">
      <c r="A1747" s="7"/>
      <c r="B1747" s="7"/>
      <c r="C1747" s="7"/>
      <c r="D1747" s="7"/>
      <c r="E1747" s="7"/>
      <c r="F1747" s="37" t="s">
        <v>10778</v>
      </c>
      <c r="G1747" s="37">
        <v>75980.0</v>
      </c>
      <c r="H1747" s="7" t="str">
        <f>IFERROR(VLOOKUP(G1747,'Consulta Stock'!$E$2:$G$5087,3,0),"")</f>
        <v>GALLETAS</v>
      </c>
      <c r="I1747" s="7" t="str">
        <f>IFERROR(VLOOKUP('Sectorizacion Racks'!$G1747,'Consulta Stock'!$E$2:$F$5447,2,FALSE),"")</f>
        <v>TRITON Mini Galleta Vainilla 42x40g</v>
      </c>
      <c r="J1747" s="37">
        <v>70.0</v>
      </c>
      <c r="K1747" s="37"/>
      <c r="L1747" s="41">
        <v>46508.0</v>
      </c>
      <c r="M1747" s="7"/>
      <c r="N1747" s="30"/>
      <c r="O1747" s="30"/>
      <c r="P1747" s="30"/>
      <c r="Q1747" s="30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  <c r="AB1747" s="30"/>
    </row>
    <row r="1748" ht="15.75" customHeight="1">
      <c r="A1748" s="42"/>
      <c r="B1748" s="42"/>
      <c r="C1748" s="42"/>
      <c r="D1748" s="42"/>
      <c r="E1748" s="42"/>
      <c r="F1748" s="43" t="s">
        <v>10778</v>
      </c>
      <c r="G1748" s="43">
        <v>75980.0</v>
      </c>
      <c r="H1748" s="42">
        <v>46357.0</v>
      </c>
      <c r="I1748" s="42" t="str">
        <f>IFERROR(VLOOKUP('Sectorizacion Racks'!$G1748,'Consulta Stock'!$E$2:$F$5447,2,FALSE),"")</f>
        <v>TRITON Mini Galleta Vainilla 42x40g</v>
      </c>
      <c r="J1748" s="43">
        <v>70.0</v>
      </c>
      <c r="K1748" s="43"/>
      <c r="L1748" s="44">
        <v>46508.0</v>
      </c>
      <c r="M1748" s="42"/>
      <c r="N1748" s="30"/>
      <c r="O1748" s="30"/>
      <c r="P1748" s="30"/>
      <c r="Q1748" s="30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  <c r="AB1748" s="30"/>
    </row>
    <row r="1749" ht="15.75" customHeight="1">
      <c r="A1749" s="7"/>
      <c r="B1749" s="7"/>
      <c r="C1749" s="7"/>
      <c r="D1749" s="7"/>
      <c r="E1749" s="7"/>
      <c r="F1749" s="37" t="s">
        <v>10778</v>
      </c>
      <c r="G1749" s="37">
        <v>75980.0</v>
      </c>
      <c r="H1749" s="7" t="str">
        <f>IFERROR(VLOOKUP(G1749,'Consulta Stock'!$E$2:$G$5087,3,0),"")</f>
        <v>GALLETAS</v>
      </c>
      <c r="I1749" s="7" t="str">
        <f>IFERROR(VLOOKUP('Sectorizacion Racks'!$G1749,'Consulta Stock'!$E$2:$F$5447,2,FALSE),"")</f>
        <v>TRITON Mini Galleta Vainilla 42x40g</v>
      </c>
      <c r="J1749" s="37">
        <v>70.0</v>
      </c>
      <c r="K1749" s="37"/>
      <c r="L1749" s="41">
        <v>46508.0</v>
      </c>
      <c r="M1749" s="7"/>
      <c r="N1749" s="30"/>
      <c r="O1749" s="30"/>
      <c r="P1749" s="30"/>
      <c r="Q1749" s="30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  <c r="AB1749" s="30"/>
    </row>
    <row r="1750" ht="15.75" customHeight="1">
      <c r="A1750" s="42"/>
      <c r="B1750" s="42"/>
      <c r="C1750" s="42"/>
      <c r="D1750" s="42"/>
      <c r="E1750" s="42"/>
      <c r="F1750" s="43" t="s">
        <v>10778</v>
      </c>
      <c r="G1750" s="43">
        <v>75980.0</v>
      </c>
      <c r="H1750" s="42" t="str">
        <f>IFERROR(VLOOKUP(G1750,'Consulta Stock'!$E$2:$G$5087,3,0),"")</f>
        <v>GALLETAS</v>
      </c>
      <c r="I1750" s="42" t="str">
        <f>IFERROR(VLOOKUP('Sectorizacion Racks'!$G1750,'Consulta Stock'!$E$2:$F$5447,2,FALSE),"")</f>
        <v>TRITON Mini Galleta Vainilla 42x40g</v>
      </c>
      <c r="J1750" s="43">
        <v>70.0</v>
      </c>
      <c r="K1750" s="43"/>
      <c r="L1750" s="44">
        <v>46508.0</v>
      </c>
      <c r="M1750" s="42"/>
      <c r="N1750" s="30"/>
      <c r="O1750" s="30"/>
      <c r="P1750" s="30"/>
      <c r="Q1750" s="30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  <c r="AB1750" s="30"/>
    </row>
    <row r="1751" ht="15.75" customHeight="1">
      <c r="A1751" s="7"/>
      <c r="B1751" s="7"/>
      <c r="C1751" s="7"/>
      <c r="D1751" s="7"/>
      <c r="E1751" s="7"/>
      <c r="F1751" s="37" t="s">
        <v>10778</v>
      </c>
      <c r="G1751" s="37">
        <v>75980.0</v>
      </c>
      <c r="H1751" s="7" t="str">
        <f>IFERROR(VLOOKUP(G1751,'Consulta Stock'!$E$2:$G$5087,3,0),"")</f>
        <v>GALLETAS</v>
      </c>
      <c r="I1751" s="7" t="str">
        <f>IFERROR(VLOOKUP('Sectorizacion Racks'!$G1751,'Consulta Stock'!$E$2:$F$5447,2,FALSE),"")</f>
        <v>TRITON Mini Galleta Vainilla 42x40g</v>
      </c>
      <c r="J1751" s="37">
        <v>70.0</v>
      </c>
      <c r="K1751" s="37"/>
      <c r="L1751" s="41">
        <v>46508.0</v>
      </c>
      <c r="M1751" s="7"/>
      <c r="N1751" s="30"/>
      <c r="O1751" s="30"/>
      <c r="P1751" s="30"/>
      <c r="Q1751" s="30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  <c r="AB1751" s="30"/>
    </row>
    <row r="1752" ht="15.75" customHeight="1">
      <c r="A1752" s="42"/>
      <c r="B1752" s="42"/>
      <c r="C1752" s="42"/>
      <c r="D1752" s="42"/>
      <c r="E1752" s="42"/>
      <c r="F1752" s="43" t="s">
        <v>10778</v>
      </c>
      <c r="G1752" s="43">
        <v>75980.0</v>
      </c>
      <c r="H1752" s="42" t="str">
        <f>IFERROR(VLOOKUP(G1752,'Consulta Stock'!$E$2:$G$5087,3,0),"")</f>
        <v>GALLETAS</v>
      </c>
      <c r="I1752" s="42" t="str">
        <f>IFERROR(VLOOKUP('Sectorizacion Racks'!$G1752,'Consulta Stock'!$E$2:$F$5447,2,FALSE),"")</f>
        <v>TRITON Mini Galleta Vainilla 42x40g</v>
      </c>
      <c r="J1752" s="43">
        <v>70.0</v>
      </c>
      <c r="K1752" s="43"/>
      <c r="L1752" s="44">
        <v>46508.0</v>
      </c>
      <c r="M1752" s="42"/>
      <c r="N1752" s="30"/>
      <c r="O1752" s="30"/>
      <c r="P1752" s="30"/>
      <c r="Q1752" s="30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  <c r="AB1752" s="30"/>
    </row>
    <row r="1753" ht="15.75" customHeight="1">
      <c r="A1753" s="7"/>
      <c r="B1753" s="7"/>
      <c r="C1753" s="7"/>
      <c r="D1753" s="7"/>
      <c r="E1753" s="7"/>
      <c r="F1753" s="37" t="s">
        <v>10778</v>
      </c>
      <c r="G1753" s="37">
        <v>75980.0</v>
      </c>
      <c r="H1753" s="7" t="str">
        <f>IFERROR(VLOOKUP(G1753,'Consulta Stock'!$E$2:$G$5087,3,0),"")</f>
        <v>GALLETAS</v>
      </c>
      <c r="I1753" s="7" t="str">
        <f>IFERROR(VLOOKUP('Sectorizacion Racks'!$G1753,'Consulta Stock'!$E$2:$F$5447,2,FALSE),"")</f>
        <v>TRITON Mini Galleta Vainilla 42x40g</v>
      </c>
      <c r="J1753" s="37">
        <v>70.0</v>
      </c>
      <c r="K1753" s="37"/>
      <c r="L1753" s="41">
        <v>46508.0</v>
      </c>
      <c r="M1753" s="7"/>
      <c r="N1753" s="30"/>
      <c r="O1753" s="30"/>
      <c r="P1753" s="30"/>
      <c r="Q1753" s="30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  <c r="AB1753" s="30"/>
    </row>
    <row r="1754" ht="15.75" customHeight="1">
      <c r="A1754" s="42"/>
      <c r="B1754" s="42"/>
      <c r="C1754" s="42"/>
      <c r="D1754" s="42"/>
      <c r="E1754" s="42"/>
      <c r="F1754" s="43" t="s">
        <v>10778</v>
      </c>
      <c r="G1754" s="43">
        <v>75980.0</v>
      </c>
      <c r="H1754" s="42" t="str">
        <f>IFERROR(VLOOKUP(G1754,'Consulta Stock'!$E$2:$G$5087,3,0),"")</f>
        <v>GALLETAS</v>
      </c>
      <c r="I1754" s="42" t="str">
        <f>IFERROR(VLOOKUP('Sectorizacion Racks'!$G1754,'Consulta Stock'!$E$2:$F$5447,2,FALSE),"")</f>
        <v>TRITON Mini Galleta Vainilla 42x40g</v>
      </c>
      <c r="J1754" s="43">
        <v>70.0</v>
      </c>
      <c r="K1754" s="43"/>
      <c r="L1754" s="44">
        <v>46508.0</v>
      </c>
      <c r="M1754" s="42"/>
      <c r="N1754" s="30"/>
      <c r="O1754" s="30"/>
      <c r="P1754" s="30"/>
      <c r="Q1754" s="30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  <c r="AB1754" s="30"/>
    </row>
    <row r="1755" ht="15.75" customHeight="1">
      <c r="A1755" s="7"/>
      <c r="B1755" s="7"/>
      <c r="C1755" s="7"/>
      <c r="D1755" s="7"/>
      <c r="E1755" s="7"/>
      <c r="F1755" s="37" t="s">
        <v>10778</v>
      </c>
      <c r="G1755" s="37">
        <v>75980.0</v>
      </c>
      <c r="H1755" s="7" t="str">
        <f>IFERROR(VLOOKUP(G1755,'Consulta Stock'!$E$2:$G$5087,3,0),"")</f>
        <v>GALLETAS</v>
      </c>
      <c r="I1755" s="7" t="str">
        <f>IFERROR(VLOOKUP('Sectorizacion Racks'!$G1755,'Consulta Stock'!$E$2:$F$5447,2,FALSE),"")</f>
        <v>TRITON Mini Galleta Vainilla 42x40g</v>
      </c>
      <c r="J1755" s="37">
        <v>70.0</v>
      </c>
      <c r="K1755" s="37"/>
      <c r="L1755" s="41">
        <v>46508.0</v>
      </c>
      <c r="M1755" s="7"/>
      <c r="N1755" s="30"/>
      <c r="O1755" s="30"/>
      <c r="P1755" s="30"/>
      <c r="Q1755" s="30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  <c r="AB1755" s="30"/>
    </row>
    <row r="1756" ht="15.75" customHeight="1">
      <c r="A1756" s="42"/>
      <c r="B1756" s="42"/>
      <c r="C1756" s="42"/>
      <c r="D1756" s="42"/>
      <c r="E1756" s="42"/>
      <c r="F1756" s="43" t="s">
        <v>10778</v>
      </c>
      <c r="G1756" s="43">
        <v>75980.0</v>
      </c>
      <c r="H1756" s="42" t="str">
        <f>IFERROR(VLOOKUP(G1756,'Consulta Stock'!$E$2:$G$5087,3,0),"")</f>
        <v>GALLETAS</v>
      </c>
      <c r="I1756" s="42" t="str">
        <f>IFERROR(VLOOKUP('Sectorizacion Racks'!$G1756,'Consulta Stock'!$E$2:$F$5447,2,FALSE),"")</f>
        <v>TRITON Mini Galleta Vainilla 42x40g</v>
      </c>
      <c r="J1756" s="43">
        <v>70.0</v>
      </c>
      <c r="K1756" s="43"/>
      <c r="L1756" s="44">
        <v>46508.0</v>
      </c>
      <c r="M1756" s="42"/>
      <c r="N1756" s="30"/>
      <c r="O1756" s="30"/>
      <c r="P1756" s="30"/>
      <c r="Q1756" s="30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  <c r="AB1756" s="30"/>
    </row>
    <row r="1757" ht="15.75" customHeight="1">
      <c r="A1757" s="150"/>
      <c r="B1757" s="150"/>
      <c r="C1757" s="150"/>
      <c r="D1757" s="150"/>
      <c r="E1757" s="150"/>
      <c r="F1757" s="37" t="s">
        <v>10779</v>
      </c>
      <c r="G1757" s="37"/>
      <c r="H1757" s="7"/>
      <c r="I1757" s="7" t="str">
        <f>IFERROR(VLOOKUP('Sectorizacion Racks'!$G1757,'Consulta Stock'!$E$2:$F$5447,2,FALSE),"")</f>
        <v/>
      </c>
      <c r="J1757" s="37"/>
      <c r="K1757" s="37"/>
      <c r="L1757" s="41"/>
      <c r="M1757" s="7"/>
      <c r="N1757" s="30"/>
      <c r="O1757" s="30"/>
      <c r="P1757" s="30"/>
      <c r="Q1757" s="30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  <c r="AB1757" s="30"/>
    </row>
    <row r="1758" ht="15.75" customHeight="1">
      <c r="A1758" s="150"/>
      <c r="B1758" s="150"/>
      <c r="C1758" s="150"/>
      <c r="D1758" s="150"/>
      <c r="E1758" s="150"/>
      <c r="F1758" s="43" t="s">
        <v>10779</v>
      </c>
      <c r="G1758" s="43"/>
      <c r="H1758" s="42"/>
      <c r="I1758" s="42" t="str">
        <f>IFERROR(VLOOKUP('Sectorizacion Racks'!$G1758,'Consulta Stock'!$E$2:$F$5447,2,FALSE),"")</f>
        <v/>
      </c>
      <c r="J1758" s="43"/>
      <c r="K1758" s="43"/>
      <c r="L1758" s="44"/>
      <c r="M1758" s="42"/>
      <c r="N1758" s="30"/>
      <c r="O1758" s="30"/>
      <c r="P1758" s="30"/>
      <c r="Q1758" s="30"/>
      <c r="R1758" s="30"/>
      <c r="S1758" s="30"/>
      <c r="T1758" s="30"/>
      <c r="U1758" s="30"/>
      <c r="V1758" s="30"/>
      <c r="W1758" s="30"/>
      <c r="X1758" s="30"/>
      <c r="Y1758" s="30"/>
      <c r="Z1758" s="30"/>
      <c r="AA1758" s="30"/>
      <c r="AB1758" s="30"/>
    </row>
    <row r="1759" ht="15.75" customHeight="1">
      <c r="A1759" s="150"/>
      <c r="B1759" s="150"/>
      <c r="C1759" s="150"/>
      <c r="D1759" s="150"/>
      <c r="E1759" s="150"/>
      <c r="F1759" s="37" t="s">
        <v>10779</v>
      </c>
      <c r="G1759" s="37"/>
      <c r="H1759" s="7"/>
      <c r="I1759" s="7" t="str">
        <f>IFERROR(VLOOKUP('Sectorizacion Racks'!$G1759,'Consulta Stock'!$E$2:$F$5447,2,FALSE),"")</f>
        <v/>
      </c>
      <c r="J1759" s="37"/>
      <c r="K1759" s="37"/>
      <c r="L1759" s="41"/>
      <c r="M1759" s="7"/>
      <c r="N1759" s="30"/>
      <c r="O1759" s="30"/>
      <c r="P1759" s="30"/>
      <c r="Q1759" s="30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  <c r="AB1759" s="30"/>
    </row>
    <row r="1760" ht="15.75" customHeight="1">
      <c r="A1760" s="150"/>
      <c r="B1760" s="150"/>
      <c r="C1760" s="150"/>
      <c r="D1760" s="150"/>
      <c r="E1760" s="150"/>
      <c r="F1760" s="43" t="s">
        <v>10779</v>
      </c>
      <c r="G1760" s="43"/>
      <c r="H1760" s="42"/>
      <c r="I1760" s="42" t="str">
        <f>IFERROR(VLOOKUP('Sectorizacion Racks'!$G1760,'Consulta Stock'!$E$2:$F$5447,2,FALSE),"")</f>
        <v/>
      </c>
      <c r="J1760" s="43"/>
      <c r="K1760" s="43"/>
      <c r="L1760" s="44"/>
      <c r="M1760" s="42"/>
      <c r="N1760" s="30"/>
      <c r="O1760" s="30"/>
      <c r="P1760" s="30"/>
      <c r="Q1760" s="30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  <c r="AB1760" s="30"/>
    </row>
    <row r="1761" ht="15.75" customHeight="1">
      <c r="A1761" s="150"/>
      <c r="B1761" s="150"/>
      <c r="C1761" s="150"/>
      <c r="D1761" s="150"/>
      <c r="E1761" s="150"/>
      <c r="F1761" s="37" t="s">
        <v>10779</v>
      </c>
      <c r="G1761" s="37"/>
      <c r="H1761" s="7"/>
      <c r="I1761" s="7" t="str">
        <f>IFERROR(VLOOKUP('Sectorizacion Racks'!$G1761,'Consulta Stock'!$E$2:$F$5447,2,FALSE),"")</f>
        <v/>
      </c>
      <c r="J1761" s="37"/>
      <c r="K1761" s="37"/>
      <c r="L1761" s="41"/>
      <c r="M1761" s="7"/>
      <c r="N1761" s="30"/>
      <c r="O1761" s="30"/>
      <c r="P1761" s="30"/>
      <c r="Q1761" s="30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  <c r="AB1761" s="30"/>
    </row>
    <row r="1762" ht="15.75" customHeight="1">
      <c r="A1762" s="150"/>
      <c r="B1762" s="150"/>
      <c r="C1762" s="150"/>
      <c r="D1762" s="150"/>
      <c r="E1762" s="150"/>
      <c r="F1762" s="43" t="s">
        <v>10779</v>
      </c>
      <c r="G1762" s="43"/>
      <c r="H1762" s="42"/>
      <c r="I1762" s="42" t="str">
        <f>IFERROR(VLOOKUP('Sectorizacion Racks'!$G1762,'Consulta Stock'!$E$2:$F$5447,2,FALSE),"")</f>
        <v/>
      </c>
      <c r="J1762" s="43"/>
      <c r="K1762" s="43"/>
      <c r="L1762" s="44"/>
      <c r="M1762" s="42"/>
      <c r="N1762" s="30"/>
      <c r="O1762" s="30"/>
      <c r="P1762" s="30"/>
      <c r="Q1762" s="30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  <c r="AB1762" s="30"/>
    </row>
    <row r="1763" ht="15.75" customHeight="1">
      <c r="A1763" s="150"/>
      <c r="B1763" s="150"/>
      <c r="C1763" s="150"/>
      <c r="D1763" s="150"/>
      <c r="E1763" s="150"/>
      <c r="F1763" s="37" t="s">
        <v>10779</v>
      </c>
      <c r="G1763" s="37"/>
      <c r="H1763" s="7"/>
      <c r="I1763" s="7" t="str">
        <f>IFERROR(VLOOKUP('Sectorizacion Racks'!$G1763,'Consulta Stock'!$E$2:$F$5447,2,FALSE),"")</f>
        <v/>
      </c>
      <c r="J1763" s="37"/>
      <c r="K1763" s="37"/>
      <c r="L1763" s="41"/>
      <c r="M1763" s="7"/>
      <c r="N1763" s="30"/>
      <c r="O1763" s="30"/>
      <c r="P1763" s="30"/>
      <c r="Q1763" s="30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  <c r="AB1763" s="30"/>
    </row>
    <row r="1764" ht="15.75" customHeight="1">
      <c r="A1764" s="150"/>
      <c r="B1764" s="150"/>
      <c r="C1764" s="150"/>
      <c r="D1764" s="150"/>
      <c r="E1764" s="150"/>
      <c r="F1764" s="43" t="s">
        <v>10779</v>
      </c>
      <c r="G1764" s="43"/>
      <c r="H1764" s="42"/>
      <c r="I1764" s="42" t="str">
        <f>IFERROR(VLOOKUP('Sectorizacion Racks'!$G1764,'Consulta Stock'!$E$2:$F$5447,2,FALSE),"")</f>
        <v/>
      </c>
      <c r="J1764" s="43"/>
      <c r="K1764" s="43"/>
      <c r="L1764" s="44"/>
      <c r="M1764" s="42"/>
      <c r="N1764" s="30"/>
      <c r="O1764" s="30"/>
      <c r="P1764" s="30"/>
      <c r="Q1764" s="30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  <c r="AB1764" s="30"/>
    </row>
    <row r="1765" ht="15.75" customHeight="1">
      <c r="A1765" s="150"/>
      <c r="B1765" s="150"/>
      <c r="C1765" s="150"/>
      <c r="D1765" s="150"/>
      <c r="E1765" s="150"/>
      <c r="F1765" s="37" t="s">
        <v>10779</v>
      </c>
      <c r="G1765" s="37"/>
      <c r="H1765" s="7"/>
      <c r="I1765" s="7" t="str">
        <f>IFERROR(VLOOKUP('Sectorizacion Racks'!$G1765,'Consulta Stock'!$E$2:$F$5447,2,FALSE),"")</f>
        <v/>
      </c>
      <c r="J1765" s="37"/>
      <c r="K1765" s="37"/>
      <c r="L1765" s="41"/>
      <c r="M1765" s="7"/>
      <c r="N1765" s="30"/>
      <c r="O1765" s="30"/>
      <c r="P1765" s="30"/>
      <c r="Q1765" s="30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  <c r="AB1765" s="30"/>
    </row>
    <row r="1766" ht="15.75" customHeight="1">
      <c r="A1766" s="150"/>
      <c r="B1766" s="150"/>
      <c r="C1766" s="150"/>
      <c r="D1766" s="150"/>
      <c r="E1766" s="150"/>
      <c r="F1766" s="43" t="s">
        <v>10779</v>
      </c>
      <c r="G1766" s="43"/>
      <c r="H1766" s="42"/>
      <c r="I1766" s="42" t="str">
        <f>IFERROR(VLOOKUP('Sectorizacion Racks'!$G1766,'Consulta Stock'!$E$2:$F$5447,2,FALSE),"")</f>
        <v/>
      </c>
      <c r="J1766" s="43"/>
      <c r="K1766" s="43"/>
      <c r="L1766" s="44"/>
      <c r="M1766" s="42"/>
      <c r="N1766" s="30"/>
      <c r="O1766" s="30"/>
      <c r="P1766" s="30"/>
      <c r="Q1766" s="30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  <c r="AB1766" s="30"/>
    </row>
    <row r="1767" ht="15.75" customHeight="1">
      <c r="A1767" s="150"/>
      <c r="B1767" s="150"/>
      <c r="C1767" s="150"/>
      <c r="D1767" s="150"/>
      <c r="E1767" s="150"/>
      <c r="F1767" s="141" t="s">
        <v>10772</v>
      </c>
      <c r="G1767" s="141"/>
      <c r="H1767" s="140"/>
      <c r="I1767" s="140" t="str">
        <f>IFERROR(VLOOKUP('Sectorizacion Racks'!$G1767,'Consulta Stock'!$E$2:$F$5447,2,FALSE),"")</f>
        <v/>
      </c>
      <c r="J1767" s="141"/>
      <c r="K1767" s="141"/>
      <c r="L1767" s="142"/>
      <c r="M1767" s="140"/>
      <c r="N1767" s="30"/>
      <c r="O1767" s="30"/>
      <c r="P1767" s="30"/>
      <c r="Q1767" s="30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  <c r="AB1767" s="30"/>
    </row>
    <row r="1768" ht="15.75" customHeight="1">
      <c r="A1768" s="150"/>
      <c r="B1768" s="150"/>
      <c r="C1768" s="150"/>
      <c r="D1768" s="150"/>
      <c r="E1768" s="150"/>
      <c r="F1768" s="7" t="s">
        <v>10772</v>
      </c>
      <c r="G1768" s="37"/>
      <c r="H1768" s="7"/>
      <c r="I1768" s="7" t="str">
        <f>IFERROR(VLOOKUP('Sectorizacion Racks'!$G1768,'Consulta Stock'!$E$2:$F$5447,2,FALSE),"")</f>
        <v/>
      </c>
      <c r="J1768" s="37"/>
      <c r="K1768" s="37"/>
      <c r="L1768" s="41"/>
      <c r="M1768" s="7"/>
      <c r="N1768" s="30"/>
      <c r="O1768" s="30"/>
      <c r="P1768" s="30"/>
      <c r="Q1768" s="30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  <c r="AB1768" s="30"/>
    </row>
    <row r="1769" ht="15.75" customHeight="1">
      <c r="A1769" s="150"/>
      <c r="B1769" s="150"/>
      <c r="C1769" s="150"/>
      <c r="D1769" s="150"/>
      <c r="E1769" s="150"/>
      <c r="F1769" s="42" t="s">
        <v>10772</v>
      </c>
      <c r="G1769" s="43"/>
      <c r="H1769" s="42"/>
      <c r="I1769" s="42" t="str">
        <f>IFERROR(VLOOKUP('Sectorizacion Racks'!$G1769,'Consulta Stock'!$E$2:$F$5447,2,FALSE),"")</f>
        <v/>
      </c>
      <c r="J1769" s="149"/>
      <c r="K1769" s="149"/>
      <c r="L1769" s="133"/>
      <c r="M1769" s="42"/>
      <c r="N1769" s="30"/>
      <c r="O1769" s="30"/>
      <c r="P1769" s="30"/>
      <c r="Q1769" s="30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  <c r="AB1769" s="30"/>
    </row>
    <row r="1770" ht="15.75" customHeight="1">
      <c r="A1770" s="150"/>
      <c r="B1770" s="150"/>
      <c r="C1770" s="150"/>
      <c r="D1770" s="150"/>
      <c r="E1770" s="150"/>
      <c r="F1770" s="7" t="s">
        <v>10772</v>
      </c>
      <c r="G1770" s="37"/>
      <c r="H1770" s="7"/>
      <c r="I1770" s="7" t="str">
        <f>IFERROR(VLOOKUP('Sectorizacion Racks'!$G1770,'Consulta Stock'!$E$2:$F$5447,2,FALSE),"")</f>
        <v/>
      </c>
      <c r="J1770" s="37"/>
      <c r="K1770" s="37"/>
      <c r="L1770" s="41"/>
      <c r="M1770" s="7"/>
      <c r="N1770" s="30"/>
      <c r="O1770" s="30"/>
      <c r="P1770" s="30"/>
      <c r="Q1770" s="30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  <c r="AB1770" s="30"/>
    </row>
  </sheetData>
  <autoFilter ref="$A$1:$Q$1770"/>
  <mergeCells count="11">
    <mergeCell ref="O31:Q31"/>
    <mergeCell ref="O32:Q32"/>
    <mergeCell ref="O34:Q34"/>
    <mergeCell ref="O35:Q35"/>
    <mergeCell ref="O8:Q8"/>
    <mergeCell ref="O13:Q13"/>
    <mergeCell ref="O20:Q20"/>
    <mergeCell ref="O25:Q25"/>
    <mergeCell ref="P26:Q26"/>
    <mergeCell ref="O28:Q28"/>
    <mergeCell ref="P29:Q29"/>
  </mergeCells>
  <conditionalFormatting sqref="J2:K3 L2:L1770 M7 M11 M16 M22 J26:K26 M76 M81:M82 M87:M88 M94 M150:M151 M153:M154 M157:M158 M160:M161 M165 M167 M177 M181:M183 M205 M208 M210 M212:M213 M219 M223:M224 M227:M231 M233:M236 M238 M245:M246 M264 M266 M268:M272 M274 M276:M278 M280:M281 M283:M285 M324 M326:M339 M341 M343:M346 M348:M411 M414:M436 M438:M445 M448:M457 M462:M471 M475:M503 M505:M557 M560:M564 M568:M569 M572:M573 M575:M578 M585:M608 M610:M622 M624 M626:M644 M646:M696 M698 M700:M703 M705 M707:M709 M711 M713:M715 M717:M721 M723 M725:M760 M793:M795 M798 M809:M812 M825 M833:M836 M867:M868 M885:M936 M939:M1016 P941 M1029:M1032 M1102 M1105:M1112 M1116:M1120 M1125:M1127 M1129:M1142 M1144 M1151:M1166 K1160 M1168 M1171:M1174 K1176 M1176 M1187:M1188 M1194:M1196 M1199:M1284">
    <cfRule type="cellIs" dxfId="0" priority="1" operator="between">
      <formula>$O$1+91</formula>
      <formula>$O$1+120</formula>
    </cfRule>
  </conditionalFormatting>
  <conditionalFormatting sqref="J2:K3 L2:L1770 M7 M11 M16 M22 J26:K26 M76 M81:M82 M87:M88 M94 M150:M151 M153:M154 M157:M158 M160:M161 M165 M167 M177 M181:M183 M205 M208 M210 M212:M213 M219 M223:M224 M227:M231 M233:M236 M238 M245:M246 M264 M266 M268:M272 M274 M276:M278 M280:M281 M283:M285 M324 M326:M339 M341 M343:M346 M348:M411 M414:M436 M438:M445 M448:M457 M462:M471 M475:M503 M505:M557 M560:M564 M568:M569 M572:M573 M575:M578 M585:M608 M610:M622 M624 M626:M644 M646:M696 M698 M700:M703 M705 M707:M709 M711 M713:M715 M717:M721 M723 M725:M760 M793:M795 M798 M809:M812 M825 M833:M836 M867:M868 M885:M936 M939:M1016 P941 M1029:M1032 M1102 M1105:M1112 M1116:M1120 M1125:M1127 M1129:M1142 M1144 M1151:M1166 K1160 M1168 M1171:M1174 K1176 M1176 M1187:M1188 M1194:M1196 M1199:M1284">
    <cfRule type="cellIs" dxfId="1" priority="2" operator="between">
      <formula>$O$1</formula>
      <formula>$O$1+30</formula>
    </cfRule>
  </conditionalFormatting>
  <conditionalFormatting sqref="J2:K3 L2:L1770 M7 M11 M16 M22 J26:K26 M76 M81:M82 M87:M88 M94 M150:M151 M153:M154 M157:M158 M160:M161 M165 M167 M177 M181:M183 M205 M208 M210 M212:M213 M219 M223:M224 M227:M231 M233:M236 M238 M245:M246 M264 M266 M268:M272 M274 M276:M278 M280:M281 M283:M285 M324 M326:M339 M341 M343:M346 M348:M411 M414:M436 M438:M445 M448:M457 M462:M471 M475:M503 M505:M557 M560:M564 M568:M569 M572:M573 M575:M578 M585:M608 M610:M622 M624 M626:M644 M646:M696 M698 M700:M703 M705 M707:M709 M711 M713:M715 M717:M721 M723 M725:M760 M793:M795 M798 M809:M812 M825 M833:M836 M867:M868 M885:M936 M939:M1016 P941 M1029:M1032 M1102 M1105:M1112 M1116:M1120 M1125:M1127 M1129:M1142 M1144 M1151:M1166 K1160 M1168 M1171:M1174 K1176 M1176 M1187:M1188 M1194:M1196 M1199:M1284">
    <cfRule type="cellIs" dxfId="2" priority="3" operator="between">
      <formula>$O$1+31</formula>
      <formula>$O$1+90</formula>
    </cfRule>
  </conditionalFormatting>
  <conditionalFormatting sqref="Q1212">
    <cfRule type="notContainsBlanks" dxfId="3" priority="4">
      <formula>LEN(TRIM(Q1212))&gt;0</formula>
    </cfRule>
  </conditionalFormatting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28.71"/>
    <col customWidth="1" min="3" max="3" width="34.71"/>
    <col customWidth="1" min="4" max="4" width="32.14"/>
    <col customWidth="1" min="7" max="7" width="88.14"/>
  </cols>
  <sheetData>
    <row r="1">
      <c r="A1" s="1" t="s">
        <v>0</v>
      </c>
      <c r="B1" s="4" t="s">
        <v>2</v>
      </c>
      <c r="C1" s="5"/>
      <c r="D1" s="5"/>
      <c r="E1" s="9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>
      <c r="A2" s="12"/>
      <c r="B2" s="14"/>
      <c r="E2" s="15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>
      <c r="A3" s="12"/>
      <c r="B3" s="18"/>
      <c r="C3" s="19"/>
      <c r="D3" s="19"/>
      <c r="E3" s="21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>
      <c r="A4" s="12"/>
      <c r="B4" s="12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>
      <c r="A5" s="27" t="s">
        <v>13</v>
      </c>
      <c r="B5" s="12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27" t="s">
        <v>16</v>
      </c>
      <c r="B6" s="12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>
      <c r="A7" s="27" t="s">
        <v>17</v>
      </c>
      <c r="B7" s="12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31"/>
      <c r="B8" s="32"/>
      <c r="C8" s="32"/>
      <c r="D8" s="32"/>
      <c r="E8" s="32"/>
      <c r="F8" s="32"/>
      <c r="G8" s="32"/>
      <c r="H8" s="33"/>
      <c r="I8" s="34" t="s">
        <v>19</v>
      </c>
      <c r="J8" s="33"/>
      <c r="K8" s="34" t="s">
        <v>20</v>
      </c>
      <c r="L8" s="33"/>
      <c r="M8" s="34" t="s">
        <v>21</v>
      </c>
      <c r="N8" s="33"/>
      <c r="O8" s="34" t="s">
        <v>22</v>
      </c>
      <c r="P8" s="33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</row>
    <row r="9">
      <c r="A9" s="2" t="s">
        <v>23</v>
      </c>
      <c r="B9" s="2" t="s">
        <v>24</v>
      </c>
      <c r="C9" s="35" t="s">
        <v>25</v>
      </c>
      <c r="D9" s="2" t="s">
        <v>26</v>
      </c>
      <c r="E9" s="2" t="s">
        <v>1</v>
      </c>
      <c r="F9" s="36"/>
      <c r="G9" s="2" t="s">
        <v>27</v>
      </c>
      <c r="H9" s="2" t="s">
        <v>28</v>
      </c>
      <c r="I9" s="2" t="s">
        <v>4</v>
      </c>
      <c r="J9" s="2" t="s">
        <v>5</v>
      </c>
      <c r="K9" s="2" t="s">
        <v>4</v>
      </c>
      <c r="L9" s="2" t="s">
        <v>5</v>
      </c>
      <c r="M9" s="2" t="s">
        <v>4</v>
      </c>
      <c r="N9" s="2" t="s">
        <v>5</v>
      </c>
      <c r="O9" s="2" t="s">
        <v>4</v>
      </c>
      <c r="P9" s="2" t="s">
        <v>5</v>
      </c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>
      <c r="A10" s="27" t="s">
        <v>29</v>
      </c>
      <c r="B10" s="27" t="s">
        <v>29</v>
      </c>
      <c r="C10" s="38" t="s">
        <v>29</v>
      </c>
      <c r="D10" s="27" t="s">
        <v>29</v>
      </c>
      <c r="E10" s="27">
        <v>2.0</v>
      </c>
      <c r="F10" s="27">
        <v>0.0</v>
      </c>
      <c r="G10" s="27" t="s">
        <v>30</v>
      </c>
      <c r="H10" s="39"/>
      <c r="I10" s="40">
        <v>0.0</v>
      </c>
      <c r="J10" s="40">
        <v>0.0</v>
      </c>
      <c r="K10" s="40">
        <v>0.0</v>
      </c>
      <c r="L10" s="40">
        <v>0.0</v>
      </c>
      <c r="M10" s="40">
        <v>0.0</v>
      </c>
      <c r="N10" s="40">
        <v>0.0</v>
      </c>
      <c r="O10" s="40">
        <v>0.0</v>
      </c>
      <c r="P10" s="40">
        <v>0.0</v>
      </c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27" t="s">
        <v>29</v>
      </c>
      <c r="B11" s="27" t="s">
        <v>29</v>
      </c>
      <c r="C11" s="38" t="s">
        <v>29</v>
      </c>
      <c r="D11" s="27" t="s">
        <v>29</v>
      </c>
      <c r="E11" s="27">
        <v>3.0</v>
      </c>
      <c r="F11" s="27">
        <v>0.0</v>
      </c>
      <c r="G11" s="27" t="s">
        <v>31</v>
      </c>
      <c r="H11" s="39"/>
      <c r="I11" s="40">
        <v>0.0</v>
      </c>
      <c r="J11" s="40">
        <v>0.0</v>
      </c>
      <c r="K11" s="40">
        <v>0.0</v>
      </c>
      <c r="L11" s="40">
        <v>0.0</v>
      </c>
      <c r="M11" s="40">
        <v>0.0</v>
      </c>
      <c r="N11" s="40">
        <v>0.0</v>
      </c>
      <c r="O11" s="40">
        <v>0.0</v>
      </c>
      <c r="P11" s="40">
        <v>0.0</v>
      </c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>
      <c r="A12" s="27" t="s">
        <v>29</v>
      </c>
      <c r="B12" s="27" t="s">
        <v>29</v>
      </c>
      <c r="C12" s="38" t="s">
        <v>29</v>
      </c>
      <c r="D12" s="27" t="s">
        <v>29</v>
      </c>
      <c r="E12" s="27">
        <v>4.0</v>
      </c>
      <c r="F12" s="27">
        <v>0.0</v>
      </c>
      <c r="G12" s="27" t="s">
        <v>32</v>
      </c>
      <c r="H12" s="39"/>
      <c r="I12" s="40">
        <v>0.0</v>
      </c>
      <c r="J12" s="40">
        <v>0.0</v>
      </c>
      <c r="K12" s="40">
        <v>0.0</v>
      </c>
      <c r="L12" s="40">
        <v>0.0</v>
      </c>
      <c r="M12" s="40">
        <v>0.0</v>
      </c>
      <c r="N12" s="40">
        <v>0.0</v>
      </c>
      <c r="O12" s="40">
        <v>0.0</v>
      </c>
      <c r="P12" s="40">
        <v>0.0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</row>
    <row r="13">
      <c r="A13" s="27" t="s">
        <v>29</v>
      </c>
      <c r="B13" s="27" t="s">
        <v>29</v>
      </c>
      <c r="C13" s="38" t="s">
        <v>29</v>
      </c>
      <c r="D13" s="27" t="s">
        <v>29</v>
      </c>
      <c r="E13" s="27">
        <v>5.0</v>
      </c>
      <c r="F13" s="27">
        <v>0.0</v>
      </c>
      <c r="G13" s="27" t="s">
        <v>33</v>
      </c>
      <c r="H13" s="39"/>
      <c r="I13" s="40">
        <v>0.0</v>
      </c>
      <c r="J13" s="40">
        <v>0.0</v>
      </c>
      <c r="K13" s="40">
        <v>0.0</v>
      </c>
      <c r="L13" s="40">
        <v>0.0</v>
      </c>
      <c r="M13" s="40">
        <v>0.0</v>
      </c>
      <c r="N13" s="40">
        <v>0.0</v>
      </c>
      <c r="O13" s="40">
        <v>0.0</v>
      </c>
      <c r="P13" s="40">
        <v>0.0</v>
      </c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>
      <c r="A14" s="27" t="s">
        <v>29</v>
      </c>
      <c r="B14" s="27" t="s">
        <v>29</v>
      </c>
      <c r="C14" s="38" t="s">
        <v>29</v>
      </c>
      <c r="D14" s="27" t="s">
        <v>29</v>
      </c>
      <c r="E14" s="27">
        <v>6.0</v>
      </c>
      <c r="F14" s="27">
        <v>0.0</v>
      </c>
      <c r="G14" s="27" t="s">
        <v>34</v>
      </c>
      <c r="H14" s="39"/>
      <c r="I14" s="40">
        <v>0.0</v>
      </c>
      <c r="J14" s="40">
        <v>0.0</v>
      </c>
      <c r="K14" s="40">
        <v>0.0</v>
      </c>
      <c r="L14" s="40">
        <v>0.0</v>
      </c>
      <c r="M14" s="40">
        <v>0.0</v>
      </c>
      <c r="N14" s="40">
        <v>0.0</v>
      </c>
      <c r="O14" s="40">
        <v>0.0</v>
      </c>
      <c r="P14" s="40">
        <v>0.0</v>
      </c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</row>
    <row r="15">
      <c r="A15" s="27" t="s">
        <v>29</v>
      </c>
      <c r="B15" s="27" t="s">
        <v>29</v>
      </c>
      <c r="C15" s="38" t="s">
        <v>29</v>
      </c>
      <c r="D15" s="27" t="s">
        <v>29</v>
      </c>
      <c r="E15" s="27">
        <v>7.0</v>
      </c>
      <c r="F15" s="27">
        <v>0.0</v>
      </c>
      <c r="G15" s="27" t="s">
        <v>35</v>
      </c>
      <c r="H15" s="39"/>
      <c r="I15" s="40">
        <v>0.0</v>
      </c>
      <c r="J15" s="40">
        <v>0.0</v>
      </c>
      <c r="K15" s="40">
        <v>0.0</v>
      </c>
      <c r="L15" s="40">
        <v>0.0</v>
      </c>
      <c r="M15" s="40">
        <v>0.0</v>
      </c>
      <c r="N15" s="40">
        <v>0.0</v>
      </c>
      <c r="O15" s="40">
        <v>0.0</v>
      </c>
      <c r="P15" s="40">
        <v>0.0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>
      <c r="A16" s="27" t="s">
        <v>29</v>
      </c>
      <c r="B16" s="27" t="s">
        <v>29</v>
      </c>
      <c r="C16" s="38" t="s">
        <v>29</v>
      </c>
      <c r="D16" s="27" t="s">
        <v>29</v>
      </c>
      <c r="E16" s="27">
        <v>8.0</v>
      </c>
      <c r="F16" s="27">
        <v>0.0</v>
      </c>
      <c r="G16" s="27" t="s">
        <v>36</v>
      </c>
      <c r="H16" s="39"/>
      <c r="I16" s="40">
        <v>0.0</v>
      </c>
      <c r="J16" s="40">
        <v>0.0</v>
      </c>
      <c r="K16" s="40">
        <v>0.0</v>
      </c>
      <c r="L16" s="40">
        <v>0.0</v>
      </c>
      <c r="M16" s="40">
        <v>0.0</v>
      </c>
      <c r="N16" s="40">
        <v>0.0</v>
      </c>
      <c r="O16" s="40">
        <v>0.0</v>
      </c>
      <c r="P16" s="40">
        <v>0.0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>
      <c r="A17" s="27" t="s">
        <v>29</v>
      </c>
      <c r="B17" s="27" t="s">
        <v>29</v>
      </c>
      <c r="C17" s="38" t="s">
        <v>29</v>
      </c>
      <c r="D17" s="27" t="s">
        <v>29</v>
      </c>
      <c r="E17" s="27">
        <v>9.0</v>
      </c>
      <c r="F17" s="27">
        <v>0.0</v>
      </c>
      <c r="G17" s="27" t="s">
        <v>37</v>
      </c>
      <c r="H17" s="39"/>
      <c r="I17" s="40">
        <v>0.0</v>
      </c>
      <c r="J17" s="40">
        <v>0.0</v>
      </c>
      <c r="K17" s="40">
        <v>0.0</v>
      </c>
      <c r="L17" s="40">
        <v>0.0</v>
      </c>
      <c r="M17" s="40">
        <v>0.0</v>
      </c>
      <c r="N17" s="40">
        <v>0.0</v>
      </c>
      <c r="O17" s="40">
        <v>0.0</v>
      </c>
      <c r="P17" s="40">
        <v>0.0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>
      <c r="A18" s="27" t="s">
        <v>38</v>
      </c>
      <c r="B18" s="27" t="s">
        <v>39</v>
      </c>
      <c r="C18" s="38" t="s">
        <v>40</v>
      </c>
      <c r="D18" s="27" t="s">
        <v>41</v>
      </c>
      <c r="E18" s="27">
        <v>10.0</v>
      </c>
      <c r="F18" s="27">
        <v>0.0</v>
      </c>
      <c r="G18" s="27" t="s">
        <v>40</v>
      </c>
      <c r="H18" s="27" t="s">
        <v>42</v>
      </c>
      <c r="I18" s="40">
        <v>0.0</v>
      </c>
      <c r="J18" s="40">
        <v>0.0</v>
      </c>
      <c r="K18" s="40">
        <v>0.0</v>
      </c>
      <c r="L18" s="40">
        <v>0.0</v>
      </c>
      <c r="M18" s="40">
        <v>0.0</v>
      </c>
      <c r="N18" s="40">
        <v>0.0</v>
      </c>
      <c r="O18" s="40">
        <v>0.0</v>
      </c>
      <c r="P18" s="40">
        <v>0.0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>
      <c r="A19" s="27" t="s">
        <v>43</v>
      </c>
      <c r="B19" s="27" t="s">
        <v>44</v>
      </c>
      <c r="C19" s="38" t="s">
        <v>45</v>
      </c>
      <c r="D19" s="27" t="s">
        <v>46</v>
      </c>
      <c r="E19" s="27">
        <v>11.0</v>
      </c>
      <c r="F19" s="27">
        <v>0.0</v>
      </c>
      <c r="G19" s="27" t="s">
        <v>45</v>
      </c>
      <c r="H19" s="39"/>
      <c r="I19" s="40">
        <v>0.0</v>
      </c>
      <c r="J19" s="40">
        <v>0.0</v>
      </c>
      <c r="K19" s="40">
        <v>0.0</v>
      </c>
      <c r="L19" s="40">
        <v>0.0</v>
      </c>
      <c r="M19" s="40">
        <v>0.0</v>
      </c>
      <c r="N19" s="40">
        <v>0.0</v>
      </c>
      <c r="O19" s="40">
        <v>0.0</v>
      </c>
      <c r="P19" s="40">
        <v>0.0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>
      <c r="A20" s="27" t="s">
        <v>43</v>
      </c>
      <c r="B20" s="27" t="s">
        <v>44</v>
      </c>
      <c r="C20" s="38" t="s">
        <v>48</v>
      </c>
      <c r="D20" s="27" t="s">
        <v>48</v>
      </c>
      <c r="E20" s="27">
        <v>12.0</v>
      </c>
      <c r="F20" s="27">
        <v>0.0</v>
      </c>
      <c r="G20" s="27" t="s">
        <v>49</v>
      </c>
      <c r="H20" s="39"/>
      <c r="I20" s="40">
        <v>0.0</v>
      </c>
      <c r="J20" s="40">
        <v>0.0</v>
      </c>
      <c r="K20" s="40">
        <v>0.0</v>
      </c>
      <c r="L20" s="40">
        <v>0.0</v>
      </c>
      <c r="M20" s="40">
        <v>0.0</v>
      </c>
      <c r="N20" s="40">
        <v>0.0</v>
      </c>
      <c r="O20" s="40">
        <v>0.0</v>
      </c>
      <c r="P20" s="40">
        <v>0.0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>
      <c r="A21" s="27" t="s">
        <v>43</v>
      </c>
      <c r="B21" s="27" t="s">
        <v>50</v>
      </c>
      <c r="C21" s="38" t="s">
        <v>51</v>
      </c>
      <c r="D21" s="27" t="s">
        <v>52</v>
      </c>
      <c r="E21" s="27">
        <v>13.0</v>
      </c>
      <c r="F21" s="27">
        <v>0.0</v>
      </c>
      <c r="G21" s="27" t="s">
        <v>53</v>
      </c>
      <c r="H21" s="27">
        <v>1.0</v>
      </c>
      <c r="I21" s="40">
        <v>0.0</v>
      </c>
      <c r="J21" s="40">
        <v>0.0</v>
      </c>
      <c r="K21" s="40">
        <v>0.0</v>
      </c>
      <c r="L21" s="40">
        <v>0.0</v>
      </c>
      <c r="M21" s="40">
        <v>0.0</v>
      </c>
      <c r="N21" s="40">
        <v>0.0</v>
      </c>
      <c r="O21" s="40">
        <v>0.0</v>
      </c>
      <c r="P21" s="40">
        <v>0.0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>
      <c r="A22" s="27" t="s">
        <v>43</v>
      </c>
      <c r="B22" s="27" t="s">
        <v>44</v>
      </c>
      <c r="C22" s="38" t="s">
        <v>54</v>
      </c>
      <c r="D22" s="27" t="s">
        <v>55</v>
      </c>
      <c r="E22" s="27">
        <v>14.0</v>
      </c>
      <c r="F22" s="27">
        <v>0.0</v>
      </c>
      <c r="G22" s="27" t="s">
        <v>56</v>
      </c>
      <c r="H22" s="27">
        <v>1.0</v>
      </c>
      <c r="I22" s="40">
        <v>0.0</v>
      </c>
      <c r="J22" s="40">
        <v>0.0</v>
      </c>
      <c r="K22" s="40">
        <v>0.0</v>
      </c>
      <c r="L22" s="40">
        <v>0.0</v>
      </c>
      <c r="M22" s="40">
        <v>0.0</v>
      </c>
      <c r="N22" s="40">
        <v>0.0</v>
      </c>
      <c r="O22" s="40">
        <v>0.0</v>
      </c>
      <c r="P22" s="40">
        <v>0.0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>
      <c r="A23" s="27" t="s">
        <v>29</v>
      </c>
      <c r="B23" s="27" t="s">
        <v>29</v>
      </c>
      <c r="C23" s="38" t="s">
        <v>29</v>
      </c>
      <c r="D23" s="27" t="s">
        <v>29</v>
      </c>
      <c r="E23" s="27">
        <v>15.0</v>
      </c>
      <c r="F23" s="27">
        <v>0.0</v>
      </c>
      <c r="G23" s="27" t="s">
        <v>57</v>
      </c>
      <c r="H23" s="39"/>
      <c r="I23" s="40">
        <v>0.0</v>
      </c>
      <c r="J23" s="40">
        <v>0.0</v>
      </c>
      <c r="K23" s="40">
        <v>0.0</v>
      </c>
      <c r="L23" s="40">
        <v>0.0</v>
      </c>
      <c r="M23" s="40">
        <v>0.0</v>
      </c>
      <c r="N23" s="40">
        <v>0.0</v>
      </c>
      <c r="O23" s="40">
        <v>0.0</v>
      </c>
      <c r="P23" s="40">
        <v>0.0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>
      <c r="A24" s="27" t="s">
        <v>29</v>
      </c>
      <c r="B24" s="27" t="s">
        <v>29</v>
      </c>
      <c r="C24" s="38" t="s">
        <v>29</v>
      </c>
      <c r="D24" s="27" t="s">
        <v>29</v>
      </c>
      <c r="E24" s="27">
        <v>16.0</v>
      </c>
      <c r="F24" s="27">
        <v>0.0</v>
      </c>
      <c r="G24" s="27" t="s">
        <v>58</v>
      </c>
      <c r="H24" s="39"/>
      <c r="I24" s="40">
        <v>0.0</v>
      </c>
      <c r="J24" s="40">
        <v>0.0</v>
      </c>
      <c r="K24" s="40">
        <v>0.0</v>
      </c>
      <c r="L24" s="40">
        <v>0.0</v>
      </c>
      <c r="M24" s="40">
        <v>0.0</v>
      </c>
      <c r="N24" s="40">
        <v>0.0</v>
      </c>
      <c r="O24" s="40">
        <v>0.0</v>
      </c>
      <c r="P24" s="40">
        <v>0.0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>
      <c r="A25" s="27" t="s">
        <v>29</v>
      </c>
      <c r="B25" s="27" t="s">
        <v>29</v>
      </c>
      <c r="C25" s="38" t="s">
        <v>29</v>
      </c>
      <c r="D25" s="27" t="s">
        <v>29</v>
      </c>
      <c r="E25" s="27">
        <v>18.0</v>
      </c>
      <c r="F25" s="27">
        <v>0.0</v>
      </c>
      <c r="G25" s="27" t="s">
        <v>59</v>
      </c>
      <c r="H25" s="39"/>
      <c r="I25" s="40">
        <v>0.0</v>
      </c>
      <c r="J25" s="40">
        <v>0.0</v>
      </c>
      <c r="K25" s="40">
        <v>0.0</v>
      </c>
      <c r="L25" s="40">
        <v>0.0</v>
      </c>
      <c r="M25" s="40">
        <v>0.0</v>
      </c>
      <c r="N25" s="40">
        <v>0.0</v>
      </c>
      <c r="O25" s="40">
        <v>0.0</v>
      </c>
      <c r="P25" s="40">
        <v>0.0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>
      <c r="A26" s="27" t="s">
        <v>38</v>
      </c>
      <c r="B26" s="27" t="s">
        <v>39</v>
      </c>
      <c r="C26" s="38" t="s">
        <v>40</v>
      </c>
      <c r="D26" s="27" t="s">
        <v>41</v>
      </c>
      <c r="E26" s="27">
        <v>20.0</v>
      </c>
      <c r="F26" s="27">
        <v>0.0</v>
      </c>
      <c r="G26" s="27" t="s">
        <v>40</v>
      </c>
      <c r="H26" s="27" t="s">
        <v>60</v>
      </c>
      <c r="I26" s="40">
        <v>0.0</v>
      </c>
      <c r="J26" s="40">
        <v>0.0</v>
      </c>
      <c r="K26" s="40">
        <v>0.0</v>
      </c>
      <c r="L26" s="40">
        <v>0.0</v>
      </c>
      <c r="M26" s="40">
        <v>0.0</v>
      </c>
      <c r="N26" s="40">
        <v>0.0</v>
      </c>
      <c r="O26" s="40">
        <v>0.0</v>
      </c>
      <c r="P26" s="40">
        <v>0.0</v>
      </c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>
      <c r="A27" s="27" t="s">
        <v>29</v>
      </c>
      <c r="B27" s="27" t="s">
        <v>29</v>
      </c>
      <c r="C27" s="38" t="s">
        <v>29</v>
      </c>
      <c r="D27" s="27" t="s">
        <v>29</v>
      </c>
      <c r="E27" s="27">
        <v>21.0</v>
      </c>
      <c r="F27" s="27">
        <v>0.0</v>
      </c>
      <c r="G27" s="27" t="s">
        <v>61</v>
      </c>
      <c r="H27" s="27">
        <v>1.0</v>
      </c>
      <c r="I27" s="40">
        <v>0.0</v>
      </c>
      <c r="J27" s="40">
        <v>0.0</v>
      </c>
      <c r="K27" s="40">
        <v>0.0</v>
      </c>
      <c r="L27" s="40">
        <v>0.0</v>
      </c>
      <c r="M27" s="40">
        <v>0.0</v>
      </c>
      <c r="N27" s="40">
        <v>0.0</v>
      </c>
      <c r="O27" s="40">
        <v>0.0</v>
      </c>
      <c r="P27" s="40">
        <v>0.0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>
      <c r="A28" s="27" t="s">
        <v>29</v>
      </c>
      <c r="B28" s="27" t="s">
        <v>29</v>
      </c>
      <c r="C28" s="38" t="s">
        <v>29</v>
      </c>
      <c r="D28" s="27" t="s">
        <v>29</v>
      </c>
      <c r="E28" s="27">
        <v>25.0</v>
      </c>
      <c r="F28" s="27">
        <v>0.0</v>
      </c>
      <c r="G28" s="27" t="s">
        <v>62</v>
      </c>
      <c r="H28" s="27">
        <v>1.0</v>
      </c>
      <c r="I28" s="40">
        <v>0.0</v>
      </c>
      <c r="J28" s="40">
        <v>0.0</v>
      </c>
      <c r="K28" s="40">
        <v>0.0</v>
      </c>
      <c r="L28" s="40">
        <v>0.0</v>
      </c>
      <c r="M28" s="40">
        <v>0.0</v>
      </c>
      <c r="N28" s="40">
        <v>0.0</v>
      </c>
      <c r="O28" s="40">
        <v>0.0</v>
      </c>
      <c r="P28" s="40">
        <v>0.0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>
      <c r="A29" s="27" t="s">
        <v>29</v>
      </c>
      <c r="B29" s="27" t="s">
        <v>29</v>
      </c>
      <c r="C29" s="38" t="s">
        <v>29</v>
      </c>
      <c r="D29" s="27" t="s">
        <v>29</v>
      </c>
      <c r="E29" s="27">
        <v>26.0</v>
      </c>
      <c r="F29" s="27">
        <v>0.0</v>
      </c>
      <c r="G29" s="27" t="s">
        <v>63</v>
      </c>
      <c r="H29" s="27">
        <v>1.0</v>
      </c>
      <c r="I29" s="40">
        <v>0.0</v>
      </c>
      <c r="J29" s="40">
        <v>0.0</v>
      </c>
      <c r="K29" s="40">
        <v>0.0</v>
      </c>
      <c r="L29" s="40">
        <v>0.0</v>
      </c>
      <c r="M29" s="40">
        <v>0.0</v>
      </c>
      <c r="N29" s="40">
        <v>0.0</v>
      </c>
      <c r="O29" s="40">
        <v>0.0</v>
      </c>
      <c r="P29" s="40">
        <v>0.0</v>
      </c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>
      <c r="A30" s="27" t="s">
        <v>29</v>
      </c>
      <c r="B30" s="27" t="s">
        <v>29</v>
      </c>
      <c r="C30" s="38" t="s">
        <v>29</v>
      </c>
      <c r="D30" s="27" t="s">
        <v>29</v>
      </c>
      <c r="E30" s="27">
        <v>27.0</v>
      </c>
      <c r="F30" s="27">
        <v>0.0</v>
      </c>
      <c r="G30" s="27" t="s">
        <v>64</v>
      </c>
      <c r="H30" s="27">
        <v>1.0</v>
      </c>
      <c r="I30" s="40">
        <v>0.0</v>
      </c>
      <c r="J30" s="40">
        <v>0.0</v>
      </c>
      <c r="K30" s="40">
        <v>0.0</v>
      </c>
      <c r="L30" s="40">
        <v>0.0</v>
      </c>
      <c r="M30" s="40">
        <v>0.0</v>
      </c>
      <c r="N30" s="40">
        <v>0.0</v>
      </c>
      <c r="O30" s="40">
        <v>0.0</v>
      </c>
      <c r="P30" s="40">
        <v>0.0</v>
      </c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>
      <c r="A31" s="27" t="s">
        <v>29</v>
      </c>
      <c r="B31" s="27" t="s">
        <v>29</v>
      </c>
      <c r="C31" s="38" t="s">
        <v>29</v>
      </c>
      <c r="D31" s="27" t="s">
        <v>29</v>
      </c>
      <c r="E31" s="27">
        <v>28.0</v>
      </c>
      <c r="F31" s="27">
        <v>0.0</v>
      </c>
      <c r="G31" s="27" t="s">
        <v>66</v>
      </c>
      <c r="H31" s="27">
        <v>1.0</v>
      </c>
      <c r="I31" s="40">
        <v>0.0</v>
      </c>
      <c r="J31" s="40">
        <v>0.0</v>
      </c>
      <c r="K31" s="40">
        <v>0.0</v>
      </c>
      <c r="L31" s="40">
        <v>0.0</v>
      </c>
      <c r="M31" s="40">
        <v>0.0</v>
      </c>
      <c r="N31" s="40">
        <v>0.0</v>
      </c>
      <c r="O31" s="40">
        <v>0.0</v>
      </c>
      <c r="P31" s="40">
        <v>0.0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>
      <c r="A32" s="27" t="s">
        <v>29</v>
      </c>
      <c r="B32" s="27" t="s">
        <v>29</v>
      </c>
      <c r="C32" s="38" t="s">
        <v>29</v>
      </c>
      <c r="D32" s="27" t="s">
        <v>29</v>
      </c>
      <c r="E32" s="27">
        <v>30.0</v>
      </c>
      <c r="F32" s="27">
        <v>0.0</v>
      </c>
      <c r="G32" s="27" t="s">
        <v>67</v>
      </c>
      <c r="H32" s="27" t="s">
        <v>68</v>
      </c>
      <c r="I32" s="40">
        <v>0.0</v>
      </c>
      <c r="J32" s="40">
        <v>0.0</v>
      </c>
      <c r="K32" s="40">
        <v>0.0</v>
      </c>
      <c r="L32" s="40">
        <v>0.0</v>
      </c>
      <c r="M32" s="40">
        <v>0.0</v>
      </c>
      <c r="N32" s="40">
        <v>0.0</v>
      </c>
      <c r="O32" s="40">
        <v>0.0</v>
      </c>
      <c r="P32" s="40">
        <v>0.0</v>
      </c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</row>
    <row r="33">
      <c r="A33" s="27" t="s">
        <v>43</v>
      </c>
      <c r="B33" s="27" t="s">
        <v>50</v>
      </c>
      <c r="C33" s="38" t="s">
        <v>69</v>
      </c>
      <c r="D33" s="27" t="s">
        <v>70</v>
      </c>
      <c r="E33" s="27">
        <v>36.0</v>
      </c>
      <c r="F33" s="27">
        <v>0.0</v>
      </c>
      <c r="G33" s="27" t="s">
        <v>71</v>
      </c>
      <c r="H33" s="27" t="s">
        <v>72</v>
      </c>
      <c r="I33" s="40">
        <v>0.0</v>
      </c>
      <c r="J33" s="40">
        <v>0.0</v>
      </c>
      <c r="K33" s="40">
        <v>0.0</v>
      </c>
      <c r="L33" s="40">
        <v>0.0</v>
      </c>
      <c r="M33" s="40">
        <v>0.0</v>
      </c>
      <c r="N33" s="40">
        <v>0.0</v>
      </c>
      <c r="O33" s="40">
        <v>0.0</v>
      </c>
      <c r="P33" s="40">
        <v>0.0</v>
      </c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</row>
    <row r="34">
      <c r="A34" s="27" t="s">
        <v>43</v>
      </c>
      <c r="B34" s="27" t="s">
        <v>50</v>
      </c>
      <c r="C34" s="38" t="s">
        <v>69</v>
      </c>
      <c r="D34" s="27" t="s">
        <v>70</v>
      </c>
      <c r="E34" s="27">
        <v>37.0</v>
      </c>
      <c r="F34" s="27">
        <v>0.0</v>
      </c>
      <c r="G34" s="27" t="s">
        <v>71</v>
      </c>
      <c r="H34" s="27" t="s">
        <v>73</v>
      </c>
      <c r="I34" s="40">
        <v>0.0</v>
      </c>
      <c r="J34" s="40">
        <v>0.0</v>
      </c>
      <c r="K34" s="40">
        <v>0.0</v>
      </c>
      <c r="L34" s="40">
        <v>0.0</v>
      </c>
      <c r="M34" s="40">
        <v>0.0</v>
      </c>
      <c r="N34" s="40">
        <v>0.0</v>
      </c>
      <c r="O34" s="40">
        <v>0.0</v>
      </c>
      <c r="P34" s="40">
        <v>0.0</v>
      </c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</row>
    <row r="35">
      <c r="A35" s="27" t="s">
        <v>29</v>
      </c>
      <c r="B35" s="27" t="s">
        <v>29</v>
      </c>
      <c r="C35" s="38" t="s">
        <v>29</v>
      </c>
      <c r="D35" s="27" t="s">
        <v>29</v>
      </c>
      <c r="E35" s="27">
        <v>39.0</v>
      </c>
      <c r="F35" s="27">
        <v>0.0</v>
      </c>
      <c r="G35" s="27" t="s">
        <v>74</v>
      </c>
      <c r="H35" s="27" t="s">
        <v>75</v>
      </c>
      <c r="I35" s="40">
        <v>0.0</v>
      </c>
      <c r="J35" s="40">
        <v>0.0</v>
      </c>
      <c r="K35" s="40">
        <v>0.0</v>
      </c>
      <c r="L35" s="40">
        <v>0.0</v>
      </c>
      <c r="M35" s="40">
        <v>0.0</v>
      </c>
      <c r="N35" s="40">
        <v>0.0</v>
      </c>
      <c r="O35" s="40">
        <v>0.0</v>
      </c>
      <c r="P35" s="40">
        <v>0.0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</row>
    <row r="36">
      <c r="A36" s="27" t="s">
        <v>43</v>
      </c>
      <c r="B36" s="27" t="s">
        <v>76</v>
      </c>
      <c r="C36" s="38" t="s">
        <v>77</v>
      </c>
      <c r="D36" s="27" t="s">
        <v>77</v>
      </c>
      <c r="E36" s="27">
        <v>40.0</v>
      </c>
      <c r="F36" s="27">
        <v>0.0</v>
      </c>
      <c r="G36" s="27" t="s">
        <v>78</v>
      </c>
      <c r="H36" s="27" t="s">
        <v>79</v>
      </c>
      <c r="I36" s="40">
        <v>0.0</v>
      </c>
      <c r="J36" s="40">
        <v>0.0</v>
      </c>
      <c r="K36" s="40">
        <v>0.0</v>
      </c>
      <c r="L36" s="40">
        <v>0.0</v>
      </c>
      <c r="M36" s="40">
        <v>0.0</v>
      </c>
      <c r="N36" s="40">
        <v>0.0</v>
      </c>
      <c r="O36" s="40">
        <v>0.0</v>
      </c>
      <c r="P36" s="40">
        <v>0.0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>
      <c r="A37" s="27" t="s">
        <v>43</v>
      </c>
      <c r="B37" s="27" t="s">
        <v>76</v>
      </c>
      <c r="C37" s="38" t="s">
        <v>77</v>
      </c>
      <c r="D37" s="27" t="s">
        <v>77</v>
      </c>
      <c r="E37" s="27">
        <v>41.0</v>
      </c>
      <c r="F37" s="27">
        <v>0.0</v>
      </c>
      <c r="G37" s="27" t="s">
        <v>80</v>
      </c>
      <c r="H37" s="27" t="s">
        <v>79</v>
      </c>
      <c r="I37" s="40">
        <v>0.0</v>
      </c>
      <c r="J37" s="40">
        <v>0.0</v>
      </c>
      <c r="K37" s="40">
        <v>0.0</v>
      </c>
      <c r="L37" s="40">
        <v>0.0</v>
      </c>
      <c r="M37" s="40">
        <v>0.0</v>
      </c>
      <c r="N37" s="40">
        <v>0.0</v>
      </c>
      <c r="O37" s="40">
        <v>0.0</v>
      </c>
      <c r="P37" s="40">
        <v>0.0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</row>
    <row r="38">
      <c r="A38" s="27" t="s">
        <v>29</v>
      </c>
      <c r="B38" s="27" t="s">
        <v>29</v>
      </c>
      <c r="C38" s="38" t="s">
        <v>29</v>
      </c>
      <c r="D38" s="27" t="s">
        <v>29</v>
      </c>
      <c r="E38" s="27">
        <v>43.0</v>
      </c>
      <c r="F38" s="27">
        <v>0.0</v>
      </c>
      <c r="G38" s="27" t="s">
        <v>81</v>
      </c>
      <c r="H38" s="27">
        <v>1.0</v>
      </c>
      <c r="I38" s="40">
        <v>0.0</v>
      </c>
      <c r="J38" s="40">
        <v>0.0</v>
      </c>
      <c r="K38" s="40">
        <v>0.0</v>
      </c>
      <c r="L38" s="40">
        <v>0.0</v>
      </c>
      <c r="M38" s="40">
        <v>0.0</v>
      </c>
      <c r="N38" s="40">
        <v>0.0</v>
      </c>
      <c r="O38" s="40">
        <v>0.0</v>
      </c>
      <c r="P38" s="40">
        <v>0.0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</row>
    <row r="39">
      <c r="A39" s="27" t="s">
        <v>29</v>
      </c>
      <c r="B39" s="27" t="s">
        <v>29</v>
      </c>
      <c r="C39" s="38" t="s">
        <v>29</v>
      </c>
      <c r="D39" s="27" t="s">
        <v>29</v>
      </c>
      <c r="E39" s="27">
        <v>44.0</v>
      </c>
      <c r="F39" s="27">
        <v>0.0</v>
      </c>
      <c r="G39" s="27" t="s">
        <v>82</v>
      </c>
      <c r="H39" s="27">
        <v>1.0</v>
      </c>
      <c r="I39" s="40">
        <v>0.0</v>
      </c>
      <c r="J39" s="40">
        <v>0.0</v>
      </c>
      <c r="K39" s="40">
        <v>0.0</v>
      </c>
      <c r="L39" s="40">
        <v>0.0</v>
      </c>
      <c r="M39" s="40">
        <v>0.0</v>
      </c>
      <c r="N39" s="40">
        <v>0.0</v>
      </c>
      <c r="O39" s="40">
        <v>0.0</v>
      </c>
      <c r="P39" s="40">
        <v>0.0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</row>
    <row r="40">
      <c r="A40" s="27" t="s">
        <v>43</v>
      </c>
      <c r="B40" s="27" t="s">
        <v>50</v>
      </c>
      <c r="C40" s="38" t="s">
        <v>83</v>
      </c>
      <c r="D40" s="27" t="s">
        <v>83</v>
      </c>
      <c r="E40" s="27">
        <v>47.0</v>
      </c>
      <c r="F40" s="27">
        <v>0.0</v>
      </c>
      <c r="G40" s="27" t="s">
        <v>84</v>
      </c>
      <c r="H40" s="27">
        <v>1.0</v>
      </c>
      <c r="I40" s="40">
        <v>0.0</v>
      </c>
      <c r="J40" s="40">
        <v>0.0</v>
      </c>
      <c r="K40" s="40">
        <v>0.0</v>
      </c>
      <c r="L40" s="40">
        <v>0.0</v>
      </c>
      <c r="M40" s="40">
        <v>0.0</v>
      </c>
      <c r="N40" s="40">
        <v>0.0</v>
      </c>
      <c r="O40" s="40">
        <v>0.0</v>
      </c>
      <c r="P40" s="40">
        <v>0.0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</row>
    <row r="41">
      <c r="A41" s="27" t="s">
        <v>29</v>
      </c>
      <c r="B41" s="27" t="s">
        <v>29</v>
      </c>
      <c r="C41" s="38" t="s">
        <v>29</v>
      </c>
      <c r="D41" s="27" t="s">
        <v>29</v>
      </c>
      <c r="E41" s="27">
        <v>49.0</v>
      </c>
      <c r="F41" s="27">
        <v>0.0</v>
      </c>
      <c r="G41" s="27" t="s">
        <v>85</v>
      </c>
      <c r="H41" s="39"/>
      <c r="I41" s="40">
        <v>0.0</v>
      </c>
      <c r="J41" s="40">
        <v>0.0</v>
      </c>
      <c r="K41" s="40">
        <v>0.0</v>
      </c>
      <c r="L41" s="40">
        <v>0.0</v>
      </c>
      <c r="M41" s="40">
        <v>0.0</v>
      </c>
      <c r="N41" s="40">
        <v>0.0</v>
      </c>
      <c r="O41" s="40">
        <v>0.0</v>
      </c>
      <c r="P41" s="40">
        <v>0.0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</row>
    <row r="42">
      <c r="A42" s="27" t="s">
        <v>38</v>
      </c>
      <c r="B42" s="27" t="s">
        <v>86</v>
      </c>
      <c r="C42" s="38" t="s">
        <v>87</v>
      </c>
      <c r="D42" s="27" t="s">
        <v>87</v>
      </c>
      <c r="E42" s="27">
        <v>52.0</v>
      </c>
      <c r="F42" s="27">
        <v>0.0</v>
      </c>
      <c r="G42" s="27" t="s">
        <v>88</v>
      </c>
      <c r="H42" s="27">
        <v>1.0</v>
      </c>
      <c r="I42" s="40">
        <v>0.0</v>
      </c>
      <c r="J42" s="40">
        <v>0.0</v>
      </c>
      <c r="K42" s="40">
        <v>0.0</v>
      </c>
      <c r="L42" s="40">
        <v>0.0</v>
      </c>
      <c r="M42" s="40">
        <v>0.0</v>
      </c>
      <c r="N42" s="40">
        <v>0.0</v>
      </c>
      <c r="O42" s="40">
        <v>0.0</v>
      </c>
      <c r="P42" s="40">
        <v>0.0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</row>
    <row r="43">
      <c r="A43" s="27" t="s">
        <v>43</v>
      </c>
      <c r="B43" s="27" t="s">
        <v>44</v>
      </c>
      <c r="C43" s="38" t="s">
        <v>89</v>
      </c>
      <c r="D43" s="27" t="s">
        <v>89</v>
      </c>
      <c r="E43" s="27">
        <v>54.0</v>
      </c>
      <c r="F43" s="27">
        <v>0.0</v>
      </c>
      <c r="G43" s="27" t="s">
        <v>90</v>
      </c>
      <c r="H43" s="27">
        <v>1.0</v>
      </c>
      <c r="I43" s="40">
        <v>0.0</v>
      </c>
      <c r="J43" s="40">
        <v>0.0</v>
      </c>
      <c r="K43" s="40">
        <v>0.0</v>
      </c>
      <c r="L43" s="40">
        <v>0.0</v>
      </c>
      <c r="M43" s="40">
        <v>0.0</v>
      </c>
      <c r="N43" s="40">
        <v>0.0</v>
      </c>
      <c r="O43" s="40">
        <v>0.0</v>
      </c>
      <c r="P43" s="40">
        <v>0.0</v>
      </c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</row>
    <row r="44">
      <c r="A44" s="27" t="s">
        <v>43</v>
      </c>
      <c r="B44" s="27" t="s">
        <v>44</v>
      </c>
      <c r="C44" s="38" t="s">
        <v>89</v>
      </c>
      <c r="D44" s="27" t="s">
        <v>89</v>
      </c>
      <c r="E44" s="27">
        <v>55.0</v>
      </c>
      <c r="F44" s="27">
        <v>0.0</v>
      </c>
      <c r="G44" s="27" t="s">
        <v>91</v>
      </c>
      <c r="H44" s="27">
        <v>1.0</v>
      </c>
      <c r="I44" s="40">
        <v>0.0</v>
      </c>
      <c r="J44" s="40">
        <v>0.0</v>
      </c>
      <c r="K44" s="40">
        <v>0.0</v>
      </c>
      <c r="L44" s="40">
        <v>0.0</v>
      </c>
      <c r="M44" s="40">
        <v>0.0</v>
      </c>
      <c r="N44" s="40">
        <v>0.0</v>
      </c>
      <c r="O44" s="40">
        <v>0.0</v>
      </c>
      <c r="P44" s="40">
        <v>0.0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</row>
    <row r="45">
      <c r="A45" s="27" t="s">
        <v>43</v>
      </c>
      <c r="B45" s="27" t="s">
        <v>50</v>
      </c>
      <c r="C45" s="38" t="s">
        <v>83</v>
      </c>
      <c r="D45" s="27" t="s">
        <v>83</v>
      </c>
      <c r="E45" s="27">
        <v>56.0</v>
      </c>
      <c r="F45" s="27">
        <v>0.0</v>
      </c>
      <c r="G45" s="27" t="s">
        <v>83</v>
      </c>
      <c r="H45" s="27">
        <v>1.0</v>
      </c>
      <c r="I45" s="40">
        <v>0.0</v>
      </c>
      <c r="J45" s="40">
        <v>0.0</v>
      </c>
      <c r="K45" s="40">
        <v>0.0</v>
      </c>
      <c r="L45" s="40">
        <v>0.0</v>
      </c>
      <c r="M45" s="40">
        <v>0.0</v>
      </c>
      <c r="N45" s="40">
        <v>0.0</v>
      </c>
      <c r="O45" s="40">
        <v>0.0</v>
      </c>
      <c r="P45" s="40">
        <v>0.0</v>
      </c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</row>
    <row r="46">
      <c r="A46" s="27" t="s">
        <v>29</v>
      </c>
      <c r="B46" s="27" t="s">
        <v>29</v>
      </c>
      <c r="C46" s="38" t="s">
        <v>29</v>
      </c>
      <c r="D46" s="27" t="s">
        <v>29</v>
      </c>
      <c r="E46" s="27">
        <v>58.0</v>
      </c>
      <c r="F46" s="27">
        <v>0.0</v>
      </c>
      <c r="G46" s="27" t="s">
        <v>92</v>
      </c>
      <c r="H46" s="27">
        <v>1.0</v>
      </c>
      <c r="I46" s="40">
        <v>0.0</v>
      </c>
      <c r="J46" s="40">
        <v>0.0</v>
      </c>
      <c r="K46" s="40">
        <v>0.0</v>
      </c>
      <c r="L46" s="40">
        <v>0.0</v>
      </c>
      <c r="M46" s="40">
        <v>0.0</v>
      </c>
      <c r="N46" s="40">
        <v>0.0</v>
      </c>
      <c r="O46" s="40">
        <v>0.0</v>
      </c>
      <c r="P46" s="40">
        <v>0.0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</row>
    <row r="47">
      <c r="A47" s="27" t="s">
        <v>29</v>
      </c>
      <c r="B47" s="27" t="s">
        <v>29</v>
      </c>
      <c r="C47" s="38" t="s">
        <v>29</v>
      </c>
      <c r="D47" s="27" t="s">
        <v>29</v>
      </c>
      <c r="E47" s="27">
        <v>59.0</v>
      </c>
      <c r="F47" s="27">
        <v>0.0</v>
      </c>
      <c r="G47" s="27" t="s">
        <v>93</v>
      </c>
      <c r="H47" s="27">
        <v>1.0</v>
      </c>
      <c r="I47" s="40">
        <v>0.0</v>
      </c>
      <c r="J47" s="40">
        <v>0.0</v>
      </c>
      <c r="K47" s="40">
        <v>0.0</v>
      </c>
      <c r="L47" s="40">
        <v>0.0</v>
      </c>
      <c r="M47" s="40">
        <v>0.0</v>
      </c>
      <c r="N47" s="40">
        <v>0.0</v>
      </c>
      <c r="O47" s="40">
        <v>0.0</v>
      </c>
      <c r="P47" s="40">
        <v>0.0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</row>
    <row r="48">
      <c r="A48" s="27" t="s">
        <v>43</v>
      </c>
      <c r="B48" s="27" t="s">
        <v>50</v>
      </c>
      <c r="C48" s="38" t="s">
        <v>83</v>
      </c>
      <c r="D48" s="27" t="s">
        <v>83</v>
      </c>
      <c r="E48" s="27">
        <v>60.0</v>
      </c>
      <c r="F48" s="27">
        <v>0.0</v>
      </c>
      <c r="G48" s="27" t="s">
        <v>95</v>
      </c>
      <c r="H48" s="27">
        <v>1.0</v>
      </c>
      <c r="I48" s="40">
        <v>0.0</v>
      </c>
      <c r="J48" s="40">
        <v>0.0</v>
      </c>
      <c r="K48" s="40">
        <v>0.0</v>
      </c>
      <c r="L48" s="40">
        <v>0.0</v>
      </c>
      <c r="M48" s="40">
        <v>0.0</v>
      </c>
      <c r="N48" s="40">
        <v>0.0</v>
      </c>
      <c r="O48" s="40">
        <v>0.0</v>
      </c>
      <c r="P48" s="40">
        <v>0.0</v>
      </c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>
      <c r="A49" s="27" t="s">
        <v>43</v>
      </c>
      <c r="B49" s="27" t="s">
        <v>50</v>
      </c>
      <c r="C49" s="38" t="s">
        <v>83</v>
      </c>
      <c r="D49" s="27" t="s">
        <v>83</v>
      </c>
      <c r="E49" s="27">
        <v>61.0</v>
      </c>
      <c r="F49" s="27">
        <v>0.0</v>
      </c>
      <c r="G49" s="27" t="s">
        <v>96</v>
      </c>
      <c r="H49" s="27">
        <v>1.0</v>
      </c>
      <c r="I49" s="40">
        <v>0.0</v>
      </c>
      <c r="J49" s="40">
        <v>0.0</v>
      </c>
      <c r="K49" s="40">
        <v>0.0</v>
      </c>
      <c r="L49" s="40">
        <v>0.0</v>
      </c>
      <c r="M49" s="40">
        <v>0.0</v>
      </c>
      <c r="N49" s="40">
        <v>0.0</v>
      </c>
      <c r="O49" s="40">
        <v>0.0</v>
      </c>
      <c r="P49" s="40">
        <v>0.0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>
      <c r="A50" s="27" t="s">
        <v>43</v>
      </c>
      <c r="B50" s="27" t="s">
        <v>50</v>
      </c>
      <c r="C50" s="38" t="s">
        <v>83</v>
      </c>
      <c r="D50" s="27" t="s">
        <v>83</v>
      </c>
      <c r="E50" s="27">
        <v>63.0</v>
      </c>
      <c r="F50" s="27">
        <v>0.0</v>
      </c>
      <c r="G50" s="27" t="s">
        <v>97</v>
      </c>
      <c r="H50" s="27">
        <v>1.0</v>
      </c>
      <c r="I50" s="40">
        <v>0.0</v>
      </c>
      <c r="J50" s="40">
        <v>0.0</v>
      </c>
      <c r="K50" s="40">
        <v>0.0</v>
      </c>
      <c r="L50" s="40">
        <v>0.0</v>
      </c>
      <c r="M50" s="40">
        <v>0.0</v>
      </c>
      <c r="N50" s="40">
        <v>0.0</v>
      </c>
      <c r="O50" s="40">
        <v>0.0</v>
      </c>
      <c r="P50" s="40">
        <v>0.0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</row>
    <row r="51">
      <c r="A51" s="27" t="s">
        <v>43</v>
      </c>
      <c r="B51" s="27" t="s">
        <v>50</v>
      </c>
      <c r="C51" s="38" t="s">
        <v>83</v>
      </c>
      <c r="D51" s="27" t="s">
        <v>83</v>
      </c>
      <c r="E51" s="27">
        <v>65.0</v>
      </c>
      <c r="F51" s="27">
        <v>0.0</v>
      </c>
      <c r="G51" s="27" t="s">
        <v>98</v>
      </c>
      <c r="H51" s="27">
        <v>1.0</v>
      </c>
      <c r="I51" s="40">
        <v>0.0</v>
      </c>
      <c r="J51" s="40">
        <v>0.0</v>
      </c>
      <c r="K51" s="40">
        <v>0.0</v>
      </c>
      <c r="L51" s="40">
        <v>0.0</v>
      </c>
      <c r="M51" s="40">
        <v>0.0</v>
      </c>
      <c r="N51" s="40">
        <v>0.0</v>
      </c>
      <c r="O51" s="40">
        <v>0.0</v>
      </c>
      <c r="P51" s="40">
        <v>0.0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</row>
    <row r="52">
      <c r="A52" s="27" t="s">
        <v>29</v>
      </c>
      <c r="B52" s="27" t="s">
        <v>29</v>
      </c>
      <c r="C52" s="38" t="s">
        <v>29</v>
      </c>
      <c r="D52" s="27" t="s">
        <v>29</v>
      </c>
      <c r="E52" s="27">
        <v>67.0</v>
      </c>
      <c r="F52" s="27">
        <v>0.0</v>
      </c>
      <c r="G52" s="27" t="s">
        <v>100</v>
      </c>
      <c r="H52" s="27">
        <v>1.0</v>
      </c>
      <c r="I52" s="40">
        <v>0.0</v>
      </c>
      <c r="J52" s="40">
        <v>0.0</v>
      </c>
      <c r="K52" s="40">
        <v>0.0</v>
      </c>
      <c r="L52" s="40">
        <v>0.0</v>
      </c>
      <c r="M52" s="40">
        <v>0.0</v>
      </c>
      <c r="N52" s="40">
        <v>0.0</v>
      </c>
      <c r="O52" s="40">
        <v>0.0</v>
      </c>
      <c r="P52" s="40">
        <v>0.0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</row>
    <row r="53">
      <c r="A53" s="27" t="s">
        <v>29</v>
      </c>
      <c r="B53" s="27" t="s">
        <v>29</v>
      </c>
      <c r="C53" s="38" t="s">
        <v>29</v>
      </c>
      <c r="D53" s="27" t="s">
        <v>29</v>
      </c>
      <c r="E53" s="27">
        <v>69.0</v>
      </c>
      <c r="F53" s="27">
        <v>0.0</v>
      </c>
      <c r="G53" s="27" t="s">
        <v>101</v>
      </c>
      <c r="H53" s="27" t="s">
        <v>102</v>
      </c>
      <c r="I53" s="40">
        <v>0.0</v>
      </c>
      <c r="J53" s="40">
        <v>0.0</v>
      </c>
      <c r="K53" s="40">
        <v>0.0</v>
      </c>
      <c r="L53" s="40">
        <v>0.0</v>
      </c>
      <c r="M53" s="40">
        <v>0.0</v>
      </c>
      <c r="N53" s="40">
        <v>0.0</v>
      </c>
      <c r="O53" s="40">
        <v>0.0</v>
      </c>
      <c r="P53" s="40">
        <v>0.0</v>
      </c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</row>
    <row r="54">
      <c r="A54" s="27" t="s">
        <v>29</v>
      </c>
      <c r="B54" s="27" t="s">
        <v>29</v>
      </c>
      <c r="C54" s="38" t="s">
        <v>29</v>
      </c>
      <c r="D54" s="27" t="s">
        <v>29</v>
      </c>
      <c r="E54" s="27">
        <v>70.0</v>
      </c>
      <c r="F54" s="27">
        <v>0.0</v>
      </c>
      <c r="G54" s="27" t="s">
        <v>103</v>
      </c>
      <c r="H54" s="27" t="s">
        <v>104</v>
      </c>
      <c r="I54" s="40">
        <v>0.0</v>
      </c>
      <c r="J54" s="40">
        <v>0.0</v>
      </c>
      <c r="K54" s="40">
        <v>0.0</v>
      </c>
      <c r="L54" s="40">
        <v>0.0</v>
      </c>
      <c r="M54" s="40">
        <v>0.0</v>
      </c>
      <c r="N54" s="40">
        <v>0.0</v>
      </c>
      <c r="O54" s="40">
        <v>0.0</v>
      </c>
      <c r="P54" s="40">
        <v>0.0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</row>
    <row r="55">
      <c r="A55" s="27" t="s">
        <v>43</v>
      </c>
      <c r="B55" s="27" t="s">
        <v>50</v>
      </c>
      <c r="C55" s="38" t="s">
        <v>83</v>
      </c>
      <c r="D55" s="27" t="s">
        <v>83</v>
      </c>
      <c r="E55" s="27">
        <v>71.0</v>
      </c>
      <c r="F55" s="27">
        <v>0.0</v>
      </c>
      <c r="G55" s="27" t="s">
        <v>105</v>
      </c>
      <c r="H55" s="27">
        <v>1.0</v>
      </c>
      <c r="I55" s="40">
        <v>0.0</v>
      </c>
      <c r="J55" s="40">
        <v>0.0</v>
      </c>
      <c r="K55" s="40">
        <v>0.0</v>
      </c>
      <c r="L55" s="40">
        <v>0.0</v>
      </c>
      <c r="M55" s="40">
        <v>0.0</v>
      </c>
      <c r="N55" s="40">
        <v>0.0</v>
      </c>
      <c r="O55" s="40">
        <v>0.0</v>
      </c>
      <c r="P55" s="40">
        <v>0.0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</row>
    <row r="56">
      <c r="A56" s="27" t="s">
        <v>43</v>
      </c>
      <c r="B56" s="27" t="s">
        <v>44</v>
      </c>
      <c r="C56" s="38" t="s">
        <v>106</v>
      </c>
      <c r="D56" s="27" t="s">
        <v>107</v>
      </c>
      <c r="E56" s="27">
        <v>72.0</v>
      </c>
      <c r="F56" s="27">
        <v>0.0</v>
      </c>
      <c r="G56" s="27" t="s">
        <v>108</v>
      </c>
      <c r="H56" s="27">
        <v>1.0</v>
      </c>
      <c r="I56" s="40">
        <v>0.0</v>
      </c>
      <c r="J56" s="40">
        <v>0.0</v>
      </c>
      <c r="K56" s="40">
        <v>0.0</v>
      </c>
      <c r="L56" s="40">
        <v>0.0</v>
      </c>
      <c r="M56" s="40">
        <v>0.0</v>
      </c>
      <c r="N56" s="40">
        <v>0.0</v>
      </c>
      <c r="O56" s="40">
        <v>0.0</v>
      </c>
      <c r="P56" s="40">
        <v>0.0</v>
      </c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</row>
    <row r="57">
      <c r="A57" s="27" t="s">
        <v>29</v>
      </c>
      <c r="B57" s="27" t="s">
        <v>29</v>
      </c>
      <c r="C57" s="38" t="s">
        <v>29</v>
      </c>
      <c r="D57" s="27" t="s">
        <v>29</v>
      </c>
      <c r="E57" s="27">
        <v>75.0</v>
      </c>
      <c r="F57" s="27">
        <v>0.0</v>
      </c>
      <c r="G57" s="27" t="s">
        <v>109</v>
      </c>
      <c r="H57" s="27" t="s">
        <v>110</v>
      </c>
      <c r="I57" s="40">
        <v>0.0</v>
      </c>
      <c r="J57" s="40">
        <v>0.0</v>
      </c>
      <c r="K57" s="40">
        <v>0.0</v>
      </c>
      <c r="L57" s="40">
        <v>0.0</v>
      </c>
      <c r="M57" s="40">
        <v>0.0</v>
      </c>
      <c r="N57" s="40">
        <v>0.0</v>
      </c>
      <c r="O57" s="40">
        <v>0.0</v>
      </c>
      <c r="P57" s="40">
        <v>0.0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</row>
    <row r="58">
      <c r="A58" s="27" t="s">
        <v>29</v>
      </c>
      <c r="B58" s="27" t="s">
        <v>29</v>
      </c>
      <c r="C58" s="38" t="s">
        <v>29</v>
      </c>
      <c r="D58" s="27" t="s">
        <v>29</v>
      </c>
      <c r="E58" s="27">
        <v>76.0</v>
      </c>
      <c r="F58" s="27">
        <v>0.0</v>
      </c>
      <c r="G58" s="27" t="s">
        <v>111</v>
      </c>
      <c r="H58" s="39"/>
      <c r="I58" s="40">
        <v>0.0</v>
      </c>
      <c r="J58" s="40">
        <v>0.0</v>
      </c>
      <c r="K58" s="40">
        <v>0.0</v>
      </c>
      <c r="L58" s="40">
        <v>0.0</v>
      </c>
      <c r="M58" s="40">
        <v>0.0</v>
      </c>
      <c r="N58" s="40">
        <v>0.0</v>
      </c>
      <c r="O58" s="40">
        <v>0.0</v>
      </c>
      <c r="P58" s="40">
        <v>0.0</v>
      </c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</row>
    <row r="59">
      <c r="A59" s="27" t="s">
        <v>29</v>
      </c>
      <c r="B59" s="27" t="s">
        <v>29</v>
      </c>
      <c r="C59" s="38" t="s">
        <v>29</v>
      </c>
      <c r="D59" s="27" t="s">
        <v>29</v>
      </c>
      <c r="E59" s="27">
        <v>77.0</v>
      </c>
      <c r="F59" s="27">
        <v>0.0</v>
      </c>
      <c r="G59" s="27" t="s">
        <v>113</v>
      </c>
      <c r="H59" s="27" t="s">
        <v>114</v>
      </c>
      <c r="I59" s="40">
        <v>0.0</v>
      </c>
      <c r="J59" s="40">
        <v>0.0</v>
      </c>
      <c r="K59" s="40">
        <v>0.0</v>
      </c>
      <c r="L59" s="40">
        <v>0.0</v>
      </c>
      <c r="M59" s="40">
        <v>0.0</v>
      </c>
      <c r="N59" s="40">
        <v>0.0</v>
      </c>
      <c r="O59" s="40">
        <v>0.0</v>
      </c>
      <c r="P59" s="40">
        <v>0.0</v>
      </c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</row>
    <row r="60">
      <c r="A60" s="27" t="s">
        <v>43</v>
      </c>
      <c r="B60" s="27" t="s">
        <v>44</v>
      </c>
      <c r="C60" s="38" t="s">
        <v>89</v>
      </c>
      <c r="D60" s="27" t="s">
        <v>89</v>
      </c>
      <c r="E60" s="27">
        <v>78.0</v>
      </c>
      <c r="F60" s="27">
        <v>0.0</v>
      </c>
      <c r="G60" s="27" t="s">
        <v>115</v>
      </c>
      <c r="H60" s="27">
        <v>1.0</v>
      </c>
      <c r="I60" s="40">
        <v>0.0</v>
      </c>
      <c r="J60" s="40">
        <v>0.0</v>
      </c>
      <c r="K60" s="40">
        <v>0.0</v>
      </c>
      <c r="L60" s="40">
        <v>0.0</v>
      </c>
      <c r="M60" s="40">
        <v>0.0</v>
      </c>
      <c r="N60" s="40">
        <v>0.0</v>
      </c>
      <c r="O60" s="40">
        <v>0.0</v>
      </c>
      <c r="P60" s="40">
        <v>0.0</v>
      </c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>
      <c r="A61" s="27" t="s">
        <v>43</v>
      </c>
      <c r="B61" s="27" t="s">
        <v>44</v>
      </c>
      <c r="C61" s="38" t="s">
        <v>89</v>
      </c>
      <c r="D61" s="27" t="s">
        <v>89</v>
      </c>
      <c r="E61" s="27">
        <v>79.0</v>
      </c>
      <c r="F61" s="27">
        <v>0.0</v>
      </c>
      <c r="G61" s="27" t="s">
        <v>116</v>
      </c>
      <c r="H61" s="27">
        <v>1.0</v>
      </c>
      <c r="I61" s="40">
        <v>0.0</v>
      </c>
      <c r="J61" s="40">
        <v>0.0</v>
      </c>
      <c r="K61" s="40">
        <v>0.0</v>
      </c>
      <c r="L61" s="40">
        <v>0.0</v>
      </c>
      <c r="M61" s="40">
        <v>0.0</v>
      </c>
      <c r="N61" s="40">
        <v>0.0</v>
      </c>
      <c r="O61" s="40">
        <v>0.0</v>
      </c>
      <c r="P61" s="40">
        <v>0.0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</row>
    <row r="62">
      <c r="A62" s="27" t="s">
        <v>43</v>
      </c>
      <c r="B62" s="27" t="s">
        <v>44</v>
      </c>
      <c r="C62" s="38" t="s">
        <v>89</v>
      </c>
      <c r="D62" s="27" t="s">
        <v>89</v>
      </c>
      <c r="E62" s="27">
        <v>80.0</v>
      </c>
      <c r="F62" s="27">
        <v>0.0</v>
      </c>
      <c r="G62" s="27" t="s">
        <v>117</v>
      </c>
      <c r="H62" s="27">
        <v>1.0</v>
      </c>
      <c r="I62" s="40">
        <v>0.0</v>
      </c>
      <c r="J62" s="40">
        <v>0.0</v>
      </c>
      <c r="K62" s="40">
        <v>0.0</v>
      </c>
      <c r="L62" s="40">
        <v>0.0</v>
      </c>
      <c r="M62" s="40">
        <v>0.0</v>
      </c>
      <c r="N62" s="40">
        <v>0.0</v>
      </c>
      <c r="O62" s="40">
        <v>0.0</v>
      </c>
      <c r="P62" s="40">
        <v>0.0</v>
      </c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</row>
    <row r="63">
      <c r="A63" s="27" t="s">
        <v>43</v>
      </c>
      <c r="B63" s="27" t="s">
        <v>50</v>
      </c>
      <c r="C63" s="38" t="s">
        <v>69</v>
      </c>
      <c r="D63" s="27" t="s">
        <v>70</v>
      </c>
      <c r="E63" s="27">
        <v>81.0</v>
      </c>
      <c r="F63" s="27">
        <v>0.0</v>
      </c>
      <c r="G63" s="27" t="s">
        <v>118</v>
      </c>
      <c r="H63" s="27" t="s">
        <v>119</v>
      </c>
      <c r="I63" s="40">
        <v>0.0</v>
      </c>
      <c r="J63" s="40">
        <v>0.0</v>
      </c>
      <c r="K63" s="40">
        <v>0.0</v>
      </c>
      <c r="L63" s="40">
        <v>0.0</v>
      </c>
      <c r="M63" s="40">
        <v>0.0</v>
      </c>
      <c r="N63" s="40">
        <v>0.0</v>
      </c>
      <c r="O63" s="40">
        <v>0.0</v>
      </c>
      <c r="P63" s="40">
        <v>0.0</v>
      </c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</row>
    <row r="64">
      <c r="A64" s="27" t="s">
        <v>43</v>
      </c>
      <c r="B64" s="27" t="s">
        <v>50</v>
      </c>
      <c r="C64" s="38" t="s">
        <v>69</v>
      </c>
      <c r="D64" s="27" t="s">
        <v>70</v>
      </c>
      <c r="E64" s="27">
        <v>82.0</v>
      </c>
      <c r="F64" s="27">
        <v>0.0</v>
      </c>
      <c r="G64" s="27" t="s">
        <v>118</v>
      </c>
      <c r="H64" s="27" t="s">
        <v>120</v>
      </c>
      <c r="I64" s="40">
        <v>0.0</v>
      </c>
      <c r="J64" s="40">
        <v>0.0</v>
      </c>
      <c r="K64" s="40">
        <v>0.0</v>
      </c>
      <c r="L64" s="40">
        <v>0.0</v>
      </c>
      <c r="M64" s="40">
        <v>0.0</v>
      </c>
      <c r="N64" s="40">
        <v>0.0</v>
      </c>
      <c r="O64" s="40">
        <v>0.0</v>
      </c>
      <c r="P64" s="40">
        <v>0.0</v>
      </c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</row>
    <row r="65">
      <c r="A65" s="27" t="s">
        <v>43</v>
      </c>
      <c r="B65" s="27" t="s">
        <v>50</v>
      </c>
      <c r="C65" s="38" t="s">
        <v>69</v>
      </c>
      <c r="D65" s="27" t="s">
        <v>70</v>
      </c>
      <c r="E65" s="27">
        <v>85.0</v>
      </c>
      <c r="F65" s="27">
        <v>0.0</v>
      </c>
      <c r="G65" s="27" t="s">
        <v>122</v>
      </c>
      <c r="H65" s="27" t="s">
        <v>123</v>
      </c>
      <c r="I65" s="40">
        <v>0.0</v>
      </c>
      <c r="J65" s="40">
        <v>0.0</v>
      </c>
      <c r="K65" s="40">
        <v>0.0</v>
      </c>
      <c r="L65" s="40">
        <v>0.0</v>
      </c>
      <c r="M65" s="40">
        <v>0.0</v>
      </c>
      <c r="N65" s="40">
        <v>0.0</v>
      </c>
      <c r="O65" s="40">
        <v>0.0</v>
      </c>
      <c r="P65" s="40">
        <v>0.0</v>
      </c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</row>
    <row r="66">
      <c r="A66" s="27" t="s">
        <v>43</v>
      </c>
      <c r="B66" s="27" t="s">
        <v>44</v>
      </c>
      <c r="C66" s="38" t="s">
        <v>124</v>
      </c>
      <c r="D66" s="27" t="s">
        <v>125</v>
      </c>
      <c r="E66" s="27">
        <v>87.0</v>
      </c>
      <c r="F66" s="27">
        <v>0.0</v>
      </c>
      <c r="G66" s="27" t="s">
        <v>126</v>
      </c>
      <c r="H66" s="27" t="s">
        <v>127</v>
      </c>
      <c r="I66" s="40">
        <v>0.0</v>
      </c>
      <c r="J66" s="40">
        <v>0.0</v>
      </c>
      <c r="K66" s="40">
        <v>0.0</v>
      </c>
      <c r="L66" s="40">
        <v>0.0</v>
      </c>
      <c r="M66" s="40">
        <v>0.0</v>
      </c>
      <c r="N66" s="40">
        <v>0.0</v>
      </c>
      <c r="O66" s="40">
        <v>0.0</v>
      </c>
      <c r="P66" s="40">
        <v>0.0</v>
      </c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</row>
    <row r="67">
      <c r="A67" s="27" t="s">
        <v>38</v>
      </c>
      <c r="B67" s="27" t="s">
        <v>86</v>
      </c>
      <c r="C67" s="38" t="s">
        <v>128</v>
      </c>
      <c r="D67" s="27" t="s">
        <v>129</v>
      </c>
      <c r="E67" s="27">
        <v>89.0</v>
      </c>
      <c r="F67" s="27">
        <v>0.0</v>
      </c>
      <c r="G67" s="27" t="s">
        <v>130</v>
      </c>
      <c r="H67" s="39"/>
      <c r="I67" s="40">
        <v>0.0</v>
      </c>
      <c r="J67" s="40">
        <v>0.0</v>
      </c>
      <c r="K67" s="40">
        <v>0.0</v>
      </c>
      <c r="L67" s="40">
        <v>0.0</v>
      </c>
      <c r="M67" s="40">
        <v>0.0</v>
      </c>
      <c r="N67" s="40">
        <v>0.0</v>
      </c>
      <c r="O67" s="40">
        <v>0.0</v>
      </c>
      <c r="P67" s="40">
        <v>0.0</v>
      </c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</row>
    <row r="68">
      <c r="A68" s="27" t="s">
        <v>38</v>
      </c>
      <c r="B68" s="27" t="s">
        <v>86</v>
      </c>
      <c r="C68" s="38" t="s">
        <v>131</v>
      </c>
      <c r="D68" s="27" t="s">
        <v>132</v>
      </c>
      <c r="E68" s="27">
        <v>91.0</v>
      </c>
      <c r="F68" s="27">
        <v>0.0</v>
      </c>
      <c r="G68" s="27" t="s">
        <v>133</v>
      </c>
      <c r="H68" s="27" t="s">
        <v>134</v>
      </c>
      <c r="I68" s="40">
        <v>0.0</v>
      </c>
      <c r="J68" s="40">
        <v>0.0</v>
      </c>
      <c r="K68" s="40">
        <v>0.0</v>
      </c>
      <c r="L68" s="40">
        <v>0.0</v>
      </c>
      <c r="M68" s="40">
        <v>0.0</v>
      </c>
      <c r="N68" s="40">
        <v>0.0</v>
      </c>
      <c r="O68" s="40">
        <v>0.0</v>
      </c>
      <c r="P68" s="40">
        <v>0.0</v>
      </c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</row>
    <row r="69">
      <c r="A69" s="27" t="s">
        <v>38</v>
      </c>
      <c r="B69" s="27" t="s">
        <v>86</v>
      </c>
      <c r="C69" s="38" t="s">
        <v>131</v>
      </c>
      <c r="D69" s="27" t="s">
        <v>132</v>
      </c>
      <c r="E69" s="27">
        <v>92.0</v>
      </c>
      <c r="F69" s="27">
        <v>0.0</v>
      </c>
      <c r="G69" s="27" t="s">
        <v>135</v>
      </c>
      <c r="H69" s="27" t="s">
        <v>134</v>
      </c>
      <c r="I69" s="40">
        <v>0.0</v>
      </c>
      <c r="J69" s="40">
        <v>0.0</v>
      </c>
      <c r="K69" s="40">
        <v>0.0</v>
      </c>
      <c r="L69" s="40">
        <v>0.0</v>
      </c>
      <c r="M69" s="40">
        <v>0.0</v>
      </c>
      <c r="N69" s="40">
        <v>0.0</v>
      </c>
      <c r="O69" s="40">
        <v>0.0</v>
      </c>
      <c r="P69" s="40">
        <v>0.0</v>
      </c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</row>
    <row r="70">
      <c r="A70" s="27" t="s">
        <v>38</v>
      </c>
      <c r="B70" s="27" t="s">
        <v>86</v>
      </c>
      <c r="C70" s="38" t="s">
        <v>131</v>
      </c>
      <c r="D70" s="27" t="s">
        <v>132</v>
      </c>
      <c r="E70" s="27">
        <v>93.0</v>
      </c>
      <c r="F70" s="27">
        <v>0.0</v>
      </c>
      <c r="G70" s="27" t="s">
        <v>136</v>
      </c>
      <c r="H70" s="27" t="s">
        <v>134</v>
      </c>
      <c r="I70" s="40">
        <v>0.0</v>
      </c>
      <c r="J70" s="40">
        <v>0.0</v>
      </c>
      <c r="K70" s="40">
        <v>0.0</v>
      </c>
      <c r="L70" s="40">
        <v>0.0</v>
      </c>
      <c r="M70" s="40">
        <v>0.0</v>
      </c>
      <c r="N70" s="40">
        <v>0.0</v>
      </c>
      <c r="O70" s="40">
        <v>0.0</v>
      </c>
      <c r="P70" s="40">
        <v>0.0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</row>
    <row r="71">
      <c r="A71" s="27" t="s">
        <v>38</v>
      </c>
      <c r="B71" s="27" t="s">
        <v>39</v>
      </c>
      <c r="C71" s="38" t="s">
        <v>137</v>
      </c>
      <c r="D71" s="27" t="s">
        <v>138</v>
      </c>
      <c r="E71" s="27">
        <v>97.0</v>
      </c>
      <c r="F71" s="27">
        <v>0.0</v>
      </c>
      <c r="G71" s="27" t="s">
        <v>139</v>
      </c>
      <c r="H71" s="39"/>
      <c r="I71" s="40">
        <v>0.0</v>
      </c>
      <c r="J71" s="40">
        <v>0.0</v>
      </c>
      <c r="K71" s="40">
        <v>0.0</v>
      </c>
      <c r="L71" s="40">
        <v>0.0</v>
      </c>
      <c r="M71" s="40">
        <v>0.0</v>
      </c>
      <c r="N71" s="40">
        <v>0.0</v>
      </c>
      <c r="O71" s="40">
        <v>0.0</v>
      </c>
      <c r="P71" s="40">
        <v>0.0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</row>
    <row r="72">
      <c r="A72" s="27" t="s">
        <v>29</v>
      </c>
      <c r="B72" s="27" t="s">
        <v>29</v>
      </c>
      <c r="C72" s="38" t="s">
        <v>29</v>
      </c>
      <c r="D72" s="27" t="s">
        <v>29</v>
      </c>
      <c r="E72" s="27">
        <v>109.0</v>
      </c>
      <c r="F72" s="27">
        <v>0.0</v>
      </c>
      <c r="G72" s="27" t="s">
        <v>140</v>
      </c>
      <c r="H72" s="39"/>
      <c r="I72" s="40">
        <v>0.0</v>
      </c>
      <c r="J72" s="40">
        <v>0.0</v>
      </c>
      <c r="K72" s="40">
        <v>0.0</v>
      </c>
      <c r="L72" s="40">
        <v>0.0</v>
      </c>
      <c r="M72" s="40">
        <v>0.0</v>
      </c>
      <c r="N72" s="40">
        <v>0.0</v>
      </c>
      <c r="O72" s="40">
        <v>0.0</v>
      </c>
      <c r="P72" s="40">
        <v>0.0</v>
      </c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</row>
    <row r="73">
      <c r="A73" s="27" t="s">
        <v>38</v>
      </c>
      <c r="B73" s="27" t="s">
        <v>39</v>
      </c>
      <c r="C73" s="38" t="s">
        <v>141</v>
      </c>
      <c r="D73" s="27" t="s">
        <v>142</v>
      </c>
      <c r="E73" s="27">
        <v>115.0</v>
      </c>
      <c r="F73" s="27">
        <v>0.0</v>
      </c>
      <c r="G73" s="27" t="s">
        <v>143</v>
      </c>
      <c r="H73" s="27" t="s">
        <v>144</v>
      </c>
      <c r="I73" s="40">
        <v>0.0</v>
      </c>
      <c r="J73" s="40">
        <v>0.0</v>
      </c>
      <c r="K73" s="40">
        <v>0.0</v>
      </c>
      <c r="L73" s="40">
        <v>0.0</v>
      </c>
      <c r="M73" s="40">
        <v>0.0</v>
      </c>
      <c r="N73" s="40">
        <v>0.0</v>
      </c>
      <c r="O73" s="40">
        <v>0.0</v>
      </c>
      <c r="P73" s="40">
        <v>0.0</v>
      </c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</row>
    <row r="74">
      <c r="A74" s="27" t="s">
        <v>43</v>
      </c>
      <c r="B74" s="27" t="s">
        <v>146</v>
      </c>
      <c r="C74" s="38" t="s">
        <v>147</v>
      </c>
      <c r="D74" s="27" t="s">
        <v>148</v>
      </c>
      <c r="E74" s="27">
        <v>116.0</v>
      </c>
      <c r="F74" s="27">
        <v>4.0</v>
      </c>
      <c r="G74" s="27" t="s">
        <v>149</v>
      </c>
      <c r="H74" s="27" t="s">
        <v>123</v>
      </c>
      <c r="I74" s="40">
        <v>0.0</v>
      </c>
      <c r="J74" s="40">
        <v>0.0</v>
      </c>
      <c r="K74" s="40">
        <v>0.0</v>
      </c>
      <c r="L74" s="40">
        <v>0.0</v>
      </c>
      <c r="M74" s="40">
        <v>0.0</v>
      </c>
      <c r="N74" s="40">
        <v>0.0</v>
      </c>
      <c r="O74" s="40">
        <v>0.0</v>
      </c>
      <c r="P74" s="40">
        <v>0.0</v>
      </c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</row>
    <row r="75">
      <c r="A75" s="27" t="s">
        <v>43</v>
      </c>
      <c r="B75" s="27" t="s">
        <v>146</v>
      </c>
      <c r="C75" s="38" t="s">
        <v>147</v>
      </c>
      <c r="D75" s="27" t="s">
        <v>148</v>
      </c>
      <c r="E75" s="27">
        <v>116.0</v>
      </c>
      <c r="F75" s="27">
        <v>9.0</v>
      </c>
      <c r="G75" s="27" t="s">
        <v>150</v>
      </c>
      <c r="H75" s="27" t="s">
        <v>123</v>
      </c>
      <c r="I75" s="40">
        <v>0.0</v>
      </c>
      <c r="J75" s="40">
        <v>0.0</v>
      </c>
      <c r="K75" s="40">
        <v>0.0</v>
      </c>
      <c r="L75" s="40">
        <v>0.0</v>
      </c>
      <c r="M75" s="40">
        <v>0.0</v>
      </c>
      <c r="N75" s="40">
        <v>0.0</v>
      </c>
      <c r="O75" s="40">
        <v>0.0</v>
      </c>
      <c r="P75" s="40">
        <v>0.0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</row>
    <row r="76">
      <c r="A76" s="27" t="s">
        <v>43</v>
      </c>
      <c r="B76" s="27" t="s">
        <v>146</v>
      </c>
      <c r="C76" s="38" t="s">
        <v>147</v>
      </c>
      <c r="D76" s="27" t="s">
        <v>148</v>
      </c>
      <c r="E76" s="27">
        <v>116.0</v>
      </c>
      <c r="F76" s="27">
        <v>0.0</v>
      </c>
      <c r="G76" s="27" t="s">
        <v>151</v>
      </c>
      <c r="H76" s="27" t="s">
        <v>152</v>
      </c>
      <c r="I76" s="40">
        <v>712.0</v>
      </c>
      <c r="J76" s="40">
        <v>24.0</v>
      </c>
      <c r="K76" s="40">
        <v>0.0</v>
      </c>
      <c r="L76" s="40">
        <v>0.0</v>
      </c>
      <c r="M76" s="40">
        <v>0.0</v>
      </c>
      <c r="N76" s="40">
        <v>0.0</v>
      </c>
      <c r="O76" s="40">
        <v>712.0</v>
      </c>
      <c r="P76" s="40">
        <v>24.0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</row>
    <row r="77">
      <c r="A77" s="27" t="s">
        <v>43</v>
      </c>
      <c r="B77" s="27" t="s">
        <v>146</v>
      </c>
      <c r="C77" s="38" t="s">
        <v>147</v>
      </c>
      <c r="D77" s="27" t="s">
        <v>148</v>
      </c>
      <c r="E77" s="27">
        <v>116.0</v>
      </c>
      <c r="F77" s="27">
        <v>10.0</v>
      </c>
      <c r="G77" s="27" t="s">
        <v>153</v>
      </c>
      <c r="H77" s="27" t="s">
        <v>123</v>
      </c>
      <c r="I77" s="40">
        <v>0.0</v>
      </c>
      <c r="J77" s="40">
        <v>0.0</v>
      </c>
      <c r="K77" s="40">
        <v>0.0</v>
      </c>
      <c r="L77" s="40">
        <v>0.0</v>
      </c>
      <c r="M77" s="40">
        <v>0.0</v>
      </c>
      <c r="N77" s="40">
        <v>0.0</v>
      </c>
      <c r="O77" s="40">
        <v>0.0</v>
      </c>
      <c r="P77" s="40">
        <v>0.0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</row>
    <row r="78">
      <c r="A78" s="27" t="s">
        <v>43</v>
      </c>
      <c r="B78" s="27" t="s">
        <v>146</v>
      </c>
      <c r="C78" s="38" t="s">
        <v>147</v>
      </c>
      <c r="D78" s="27" t="s">
        <v>148</v>
      </c>
      <c r="E78" s="27">
        <v>116.0</v>
      </c>
      <c r="F78" s="27">
        <v>8.0</v>
      </c>
      <c r="G78" s="27" t="s">
        <v>154</v>
      </c>
      <c r="H78" s="27" t="s">
        <v>123</v>
      </c>
      <c r="I78" s="40">
        <v>0.0</v>
      </c>
      <c r="J78" s="40">
        <v>0.0</v>
      </c>
      <c r="K78" s="40">
        <v>0.0</v>
      </c>
      <c r="L78" s="40">
        <v>0.0</v>
      </c>
      <c r="M78" s="40">
        <v>0.0</v>
      </c>
      <c r="N78" s="40">
        <v>0.0</v>
      </c>
      <c r="O78" s="40">
        <v>0.0</v>
      </c>
      <c r="P78" s="40">
        <v>0.0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</row>
    <row r="79">
      <c r="A79" s="27" t="s">
        <v>43</v>
      </c>
      <c r="B79" s="27" t="s">
        <v>146</v>
      </c>
      <c r="C79" s="38" t="s">
        <v>147</v>
      </c>
      <c r="D79" s="27" t="s">
        <v>148</v>
      </c>
      <c r="E79" s="27">
        <v>116.0</v>
      </c>
      <c r="F79" s="27">
        <v>7.0</v>
      </c>
      <c r="G79" s="27" t="s">
        <v>155</v>
      </c>
      <c r="H79" s="27" t="s">
        <v>123</v>
      </c>
      <c r="I79" s="40">
        <v>0.0</v>
      </c>
      <c r="J79" s="40">
        <v>0.0</v>
      </c>
      <c r="K79" s="40">
        <v>0.0</v>
      </c>
      <c r="L79" s="40">
        <v>0.0</v>
      </c>
      <c r="M79" s="40">
        <v>0.0</v>
      </c>
      <c r="N79" s="40">
        <v>0.0</v>
      </c>
      <c r="O79" s="40">
        <v>0.0</v>
      </c>
      <c r="P79" s="40">
        <v>0.0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</row>
    <row r="80">
      <c r="A80" s="27" t="s">
        <v>43</v>
      </c>
      <c r="B80" s="27" t="s">
        <v>146</v>
      </c>
      <c r="C80" s="38" t="s">
        <v>147</v>
      </c>
      <c r="D80" s="27" t="s">
        <v>148</v>
      </c>
      <c r="E80" s="27">
        <v>116.0</v>
      </c>
      <c r="F80" s="27">
        <v>17.0</v>
      </c>
      <c r="G80" s="27" t="s">
        <v>156</v>
      </c>
      <c r="H80" s="27" t="s">
        <v>123</v>
      </c>
      <c r="I80" s="40">
        <v>0.0</v>
      </c>
      <c r="J80" s="40">
        <v>0.0</v>
      </c>
      <c r="K80" s="40">
        <v>0.0</v>
      </c>
      <c r="L80" s="40">
        <v>0.0</v>
      </c>
      <c r="M80" s="40">
        <v>0.0</v>
      </c>
      <c r="N80" s="40">
        <v>0.0</v>
      </c>
      <c r="O80" s="40">
        <v>0.0</v>
      </c>
      <c r="P80" s="40">
        <v>0.0</v>
      </c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</row>
    <row r="81">
      <c r="A81" s="27" t="s">
        <v>43</v>
      </c>
      <c r="B81" s="27" t="s">
        <v>146</v>
      </c>
      <c r="C81" s="38" t="s">
        <v>147</v>
      </c>
      <c r="D81" s="27" t="s">
        <v>148</v>
      </c>
      <c r="E81" s="27">
        <v>116.0</v>
      </c>
      <c r="F81" s="27">
        <v>6.0</v>
      </c>
      <c r="G81" s="27" t="s">
        <v>157</v>
      </c>
      <c r="H81" s="27" t="s">
        <v>123</v>
      </c>
      <c r="I81" s="40">
        <v>2.0</v>
      </c>
      <c r="J81" s="40">
        <v>0.0</v>
      </c>
      <c r="K81" s="40">
        <v>0.0</v>
      </c>
      <c r="L81" s="40">
        <v>0.0</v>
      </c>
      <c r="M81" s="40">
        <v>0.0</v>
      </c>
      <c r="N81" s="40">
        <v>0.0</v>
      </c>
      <c r="O81" s="40">
        <v>2.0</v>
      </c>
      <c r="P81" s="40">
        <v>0.0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</row>
    <row r="82">
      <c r="A82" s="27" t="s">
        <v>43</v>
      </c>
      <c r="B82" s="27" t="s">
        <v>146</v>
      </c>
      <c r="C82" s="38" t="s">
        <v>147</v>
      </c>
      <c r="D82" s="27" t="s">
        <v>148</v>
      </c>
      <c r="E82" s="27">
        <v>116.0</v>
      </c>
      <c r="F82" s="27">
        <v>16.0</v>
      </c>
      <c r="G82" s="27" t="s">
        <v>158</v>
      </c>
      <c r="H82" s="27" t="s">
        <v>123</v>
      </c>
      <c r="I82" s="40">
        <v>0.0</v>
      </c>
      <c r="J82" s="40">
        <v>0.0</v>
      </c>
      <c r="K82" s="40">
        <v>0.0</v>
      </c>
      <c r="L82" s="40">
        <v>0.0</v>
      </c>
      <c r="M82" s="40">
        <v>0.0</v>
      </c>
      <c r="N82" s="40">
        <v>0.0</v>
      </c>
      <c r="O82" s="40">
        <v>0.0</v>
      </c>
      <c r="P82" s="40">
        <v>0.0</v>
      </c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</row>
    <row r="83">
      <c r="A83" s="27" t="s">
        <v>43</v>
      </c>
      <c r="B83" s="27" t="s">
        <v>146</v>
      </c>
      <c r="C83" s="38" t="s">
        <v>147</v>
      </c>
      <c r="D83" s="27" t="s">
        <v>148</v>
      </c>
      <c r="E83" s="27">
        <v>116.0</v>
      </c>
      <c r="F83" s="27">
        <v>12.0</v>
      </c>
      <c r="G83" s="27" t="s">
        <v>159</v>
      </c>
      <c r="H83" s="27" t="s">
        <v>123</v>
      </c>
      <c r="I83" s="40">
        <v>0.0</v>
      </c>
      <c r="J83" s="40">
        <v>0.0</v>
      </c>
      <c r="K83" s="40">
        <v>0.0</v>
      </c>
      <c r="L83" s="40">
        <v>0.0</v>
      </c>
      <c r="M83" s="40">
        <v>0.0</v>
      </c>
      <c r="N83" s="40">
        <v>0.0</v>
      </c>
      <c r="O83" s="40">
        <v>0.0</v>
      </c>
      <c r="P83" s="40">
        <v>0.0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</row>
    <row r="84">
      <c r="A84" s="27" t="s">
        <v>43</v>
      </c>
      <c r="B84" s="27" t="s">
        <v>146</v>
      </c>
      <c r="C84" s="38" t="s">
        <v>147</v>
      </c>
      <c r="D84" s="27" t="s">
        <v>148</v>
      </c>
      <c r="E84" s="27">
        <v>116.0</v>
      </c>
      <c r="F84" s="27">
        <v>5.0</v>
      </c>
      <c r="G84" s="27" t="s">
        <v>160</v>
      </c>
      <c r="H84" s="27" t="s">
        <v>123</v>
      </c>
      <c r="I84" s="40">
        <v>0.0</v>
      </c>
      <c r="J84" s="40">
        <v>0.0</v>
      </c>
      <c r="K84" s="40">
        <v>0.0</v>
      </c>
      <c r="L84" s="40">
        <v>0.0</v>
      </c>
      <c r="M84" s="40">
        <v>0.0</v>
      </c>
      <c r="N84" s="40">
        <v>0.0</v>
      </c>
      <c r="O84" s="40">
        <v>0.0</v>
      </c>
      <c r="P84" s="40">
        <v>0.0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</row>
    <row r="85">
      <c r="A85" s="27" t="s">
        <v>43</v>
      </c>
      <c r="B85" s="27" t="s">
        <v>146</v>
      </c>
      <c r="C85" s="38" t="s">
        <v>147</v>
      </c>
      <c r="D85" s="27" t="s">
        <v>148</v>
      </c>
      <c r="E85" s="27">
        <v>116.0</v>
      </c>
      <c r="F85" s="27">
        <v>3.0</v>
      </c>
      <c r="G85" s="27" t="s">
        <v>161</v>
      </c>
      <c r="H85" s="27" t="s">
        <v>123</v>
      </c>
      <c r="I85" s="40">
        <v>0.0</v>
      </c>
      <c r="J85" s="40">
        <v>0.0</v>
      </c>
      <c r="K85" s="40">
        <v>0.0</v>
      </c>
      <c r="L85" s="40">
        <v>0.0</v>
      </c>
      <c r="M85" s="40">
        <v>0.0</v>
      </c>
      <c r="N85" s="40">
        <v>0.0</v>
      </c>
      <c r="O85" s="40">
        <v>0.0</v>
      </c>
      <c r="P85" s="40">
        <v>0.0</v>
      </c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</row>
    <row r="86">
      <c r="A86" s="27" t="s">
        <v>43</v>
      </c>
      <c r="B86" s="27" t="s">
        <v>146</v>
      </c>
      <c r="C86" s="38" t="s">
        <v>147</v>
      </c>
      <c r="D86" s="27" t="s">
        <v>148</v>
      </c>
      <c r="E86" s="27">
        <v>116.0</v>
      </c>
      <c r="F86" s="27">
        <v>11.0</v>
      </c>
      <c r="G86" s="27" t="s">
        <v>162</v>
      </c>
      <c r="H86" s="27" t="s">
        <v>123</v>
      </c>
      <c r="I86" s="40">
        <v>0.0</v>
      </c>
      <c r="J86" s="40">
        <v>0.0</v>
      </c>
      <c r="K86" s="40">
        <v>0.0</v>
      </c>
      <c r="L86" s="40">
        <v>0.0</v>
      </c>
      <c r="M86" s="40">
        <v>0.0</v>
      </c>
      <c r="N86" s="40">
        <v>0.0</v>
      </c>
      <c r="O86" s="40">
        <v>0.0</v>
      </c>
      <c r="P86" s="40">
        <v>0.0</v>
      </c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</row>
    <row r="87">
      <c r="A87" s="27" t="s">
        <v>43</v>
      </c>
      <c r="B87" s="27" t="s">
        <v>146</v>
      </c>
      <c r="C87" s="38" t="s">
        <v>147</v>
      </c>
      <c r="D87" s="27" t="s">
        <v>148</v>
      </c>
      <c r="E87" s="27">
        <v>116.0</v>
      </c>
      <c r="F87" s="27">
        <v>2.0</v>
      </c>
      <c r="G87" s="27" t="s">
        <v>163</v>
      </c>
      <c r="H87" s="27" t="s">
        <v>123</v>
      </c>
      <c r="I87" s="40">
        <v>0.0</v>
      </c>
      <c r="J87" s="40">
        <v>0.0</v>
      </c>
      <c r="K87" s="40">
        <v>0.0</v>
      </c>
      <c r="L87" s="40">
        <v>0.0</v>
      </c>
      <c r="M87" s="40">
        <v>0.0</v>
      </c>
      <c r="N87" s="40">
        <v>0.0</v>
      </c>
      <c r="O87" s="40">
        <v>0.0</v>
      </c>
      <c r="P87" s="40">
        <v>0.0</v>
      </c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</row>
    <row r="88">
      <c r="A88" s="27" t="s">
        <v>43</v>
      </c>
      <c r="B88" s="27" t="s">
        <v>146</v>
      </c>
      <c r="C88" s="38" t="s">
        <v>147</v>
      </c>
      <c r="D88" s="27" t="s">
        <v>148</v>
      </c>
      <c r="E88" s="27">
        <v>116.0</v>
      </c>
      <c r="F88" s="27">
        <v>1.0</v>
      </c>
      <c r="G88" s="27" t="s">
        <v>164</v>
      </c>
      <c r="H88" s="27" t="s">
        <v>123</v>
      </c>
      <c r="I88" s="40">
        <v>0.0</v>
      </c>
      <c r="J88" s="40">
        <v>0.0</v>
      </c>
      <c r="K88" s="40">
        <v>0.0</v>
      </c>
      <c r="L88" s="40">
        <v>0.0</v>
      </c>
      <c r="M88" s="40">
        <v>0.0</v>
      </c>
      <c r="N88" s="40">
        <v>0.0</v>
      </c>
      <c r="O88" s="40">
        <v>0.0</v>
      </c>
      <c r="P88" s="40">
        <v>0.0</v>
      </c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</row>
    <row r="89">
      <c r="A89" s="27" t="s">
        <v>29</v>
      </c>
      <c r="B89" s="27" t="s">
        <v>29</v>
      </c>
      <c r="C89" s="38" t="s">
        <v>29</v>
      </c>
      <c r="D89" s="27" t="s">
        <v>29</v>
      </c>
      <c r="E89" s="27">
        <v>117.0</v>
      </c>
      <c r="F89" s="27">
        <v>0.0</v>
      </c>
      <c r="G89" s="27" t="s">
        <v>165</v>
      </c>
      <c r="H89" s="39"/>
      <c r="I89" s="40">
        <v>0.0</v>
      </c>
      <c r="J89" s="40">
        <v>0.0</v>
      </c>
      <c r="K89" s="40">
        <v>0.0</v>
      </c>
      <c r="L89" s="40">
        <v>0.0</v>
      </c>
      <c r="M89" s="40">
        <v>0.0</v>
      </c>
      <c r="N89" s="40">
        <v>0.0</v>
      </c>
      <c r="O89" s="40">
        <v>0.0</v>
      </c>
      <c r="P89" s="40">
        <v>0.0</v>
      </c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</row>
    <row r="90">
      <c r="A90" s="27" t="s">
        <v>43</v>
      </c>
      <c r="B90" s="27" t="s">
        <v>50</v>
      </c>
      <c r="C90" s="38" t="s">
        <v>69</v>
      </c>
      <c r="D90" s="27" t="s">
        <v>166</v>
      </c>
      <c r="E90" s="27">
        <v>118.0</v>
      </c>
      <c r="F90" s="27">
        <v>0.0</v>
      </c>
      <c r="G90" s="27" t="s">
        <v>167</v>
      </c>
      <c r="H90" s="27" t="s">
        <v>168</v>
      </c>
      <c r="I90" s="40">
        <v>0.0</v>
      </c>
      <c r="J90" s="40">
        <v>0.0</v>
      </c>
      <c r="K90" s="40">
        <v>0.0</v>
      </c>
      <c r="L90" s="40">
        <v>0.0</v>
      </c>
      <c r="M90" s="40">
        <v>0.0</v>
      </c>
      <c r="N90" s="40">
        <v>0.0</v>
      </c>
      <c r="O90" s="40">
        <v>0.0</v>
      </c>
      <c r="P90" s="40">
        <v>0.0</v>
      </c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</row>
    <row r="91">
      <c r="A91" s="27" t="s">
        <v>43</v>
      </c>
      <c r="B91" s="27" t="s">
        <v>50</v>
      </c>
      <c r="C91" s="38" t="s">
        <v>69</v>
      </c>
      <c r="D91" s="27" t="s">
        <v>166</v>
      </c>
      <c r="E91" s="27">
        <v>119.0</v>
      </c>
      <c r="F91" s="27">
        <v>0.0</v>
      </c>
      <c r="G91" s="27" t="s">
        <v>167</v>
      </c>
      <c r="H91" s="27" t="s">
        <v>169</v>
      </c>
      <c r="I91" s="40">
        <v>0.0</v>
      </c>
      <c r="J91" s="40">
        <v>0.0</v>
      </c>
      <c r="K91" s="40">
        <v>0.0</v>
      </c>
      <c r="L91" s="40">
        <v>0.0</v>
      </c>
      <c r="M91" s="40">
        <v>0.0</v>
      </c>
      <c r="N91" s="40">
        <v>0.0</v>
      </c>
      <c r="O91" s="40">
        <v>0.0</v>
      </c>
      <c r="P91" s="40">
        <v>0.0</v>
      </c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</row>
    <row r="92">
      <c r="A92" s="27" t="s">
        <v>43</v>
      </c>
      <c r="B92" s="27" t="s">
        <v>50</v>
      </c>
      <c r="C92" s="38" t="s">
        <v>69</v>
      </c>
      <c r="D92" s="27" t="s">
        <v>166</v>
      </c>
      <c r="E92" s="27">
        <v>120.0</v>
      </c>
      <c r="F92" s="27">
        <v>0.0</v>
      </c>
      <c r="G92" s="27" t="s">
        <v>171</v>
      </c>
      <c r="H92" s="27" t="s">
        <v>172</v>
      </c>
      <c r="I92" s="40">
        <v>0.0</v>
      </c>
      <c r="J92" s="40">
        <v>0.0</v>
      </c>
      <c r="K92" s="40">
        <v>0.0</v>
      </c>
      <c r="L92" s="40">
        <v>0.0</v>
      </c>
      <c r="M92" s="40">
        <v>0.0</v>
      </c>
      <c r="N92" s="40">
        <v>0.0</v>
      </c>
      <c r="O92" s="40">
        <v>0.0</v>
      </c>
      <c r="P92" s="40">
        <v>0.0</v>
      </c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</row>
    <row r="93">
      <c r="A93" s="27" t="s">
        <v>43</v>
      </c>
      <c r="B93" s="27" t="s">
        <v>50</v>
      </c>
      <c r="C93" s="38" t="s">
        <v>69</v>
      </c>
      <c r="D93" s="27" t="s">
        <v>166</v>
      </c>
      <c r="E93" s="27">
        <v>121.0</v>
      </c>
      <c r="F93" s="27">
        <v>0.0</v>
      </c>
      <c r="G93" s="27" t="s">
        <v>173</v>
      </c>
      <c r="H93" s="27" t="s">
        <v>174</v>
      </c>
      <c r="I93" s="40">
        <v>0.0</v>
      </c>
      <c r="J93" s="40">
        <v>0.0</v>
      </c>
      <c r="K93" s="40">
        <v>0.0</v>
      </c>
      <c r="L93" s="40">
        <v>0.0</v>
      </c>
      <c r="M93" s="40">
        <v>0.0</v>
      </c>
      <c r="N93" s="40">
        <v>0.0</v>
      </c>
      <c r="O93" s="40">
        <v>0.0</v>
      </c>
      <c r="P93" s="40">
        <v>0.0</v>
      </c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</row>
    <row r="94">
      <c r="A94" s="27" t="s">
        <v>38</v>
      </c>
      <c r="B94" s="27" t="s">
        <v>39</v>
      </c>
      <c r="C94" s="38" t="s">
        <v>141</v>
      </c>
      <c r="D94" s="27" t="s">
        <v>142</v>
      </c>
      <c r="E94" s="27">
        <v>128.0</v>
      </c>
      <c r="F94" s="27">
        <v>0.0</v>
      </c>
      <c r="G94" s="27" t="s">
        <v>175</v>
      </c>
      <c r="H94" s="27" t="s">
        <v>176</v>
      </c>
      <c r="I94" s="40">
        <v>0.0</v>
      </c>
      <c r="J94" s="40">
        <v>0.0</v>
      </c>
      <c r="K94" s="40">
        <v>0.0</v>
      </c>
      <c r="L94" s="40">
        <v>0.0</v>
      </c>
      <c r="M94" s="40">
        <v>0.0</v>
      </c>
      <c r="N94" s="40">
        <v>0.0</v>
      </c>
      <c r="O94" s="40">
        <v>0.0</v>
      </c>
      <c r="P94" s="40">
        <v>0.0</v>
      </c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</row>
    <row r="95">
      <c r="A95" s="27" t="s">
        <v>43</v>
      </c>
      <c r="B95" s="27" t="s">
        <v>146</v>
      </c>
      <c r="C95" s="38" t="s">
        <v>177</v>
      </c>
      <c r="D95" s="27" t="s">
        <v>178</v>
      </c>
      <c r="E95" s="27">
        <v>129.0</v>
      </c>
      <c r="F95" s="27">
        <v>0.0</v>
      </c>
      <c r="G95" s="27" t="s">
        <v>179</v>
      </c>
      <c r="H95" s="27" t="s">
        <v>180</v>
      </c>
      <c r="I95" s="40">
        <v>0.0</v>
      </c>
      <c r="J95" s="40">
        <v>0.0</v>
      </c>
      <c r="K95" s="40">
        <v>0.0</v>
      </c>
      <c r="L95" s="40">
        <v>0.0</v>
      </c>
      <c r="M95" s="40">
        <v>0.0</v>
      </c>
      <c r="N95" s="40">
        <v>0.0</v>
      </c>
      <c r="O95" s="40">
        <v>0.0</v>
      </c>
      <c r="P95" s="40">
        <v>0.0</v>
      </c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</row>
    <row r="96">
      <c r="A96" s="27" t="s">
        <v>43</v>
      </c>
      <c r="B96" s="27" t="s">
        <v>44</v>
      </c>
      <c r="C96" s="38" t="s">
        <v>124</v>
      </c>
      <c r="D96" s="27" t="s">
        <v>125</v>
      </c>
      <c r="E96" s="27">
        <v>130.0</v>
      </c>
      <c r="F96" s="27">
        <v>0.0</v>
      </c>
      <c r="G96" s="27" t="s">
        <v>181</v>
      </c>
      <c r="H96" s="27" t="s">
        <v>182</v>
      </c>
      <c r="I96" s="40">
        <v>0.0</v>
      </c>
      <c r="J96" s="40">
        <v>0.0</v>
      </c>
      <c r="K96" s="40">
        <v>0.0</v>
      </c>
      <c r="L96" s="40">
        <v>0.0</v>
      </c>
      <c r="M96" s="40">
        <v>0.0</v>
      </c>
      <c r="N96" s="40">
        <v>0.0</v>
      </c>
      <c r="O96" s="40">
        <v>0.0</v>
      </c>
      <c r="P96" s="40">
        <v>0.0</v>
      </c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</row>
    <row r="97">
      <c r="A97" s="27" t="s">
        <v>43</v>
      </c>
      <c r="B97" s="27" t="s">
        <v>146</v>
      </c>
      <c r="C97" s="38" t="s">
        <v>147</v>
      </c>
      <c r="D97" s="27" t="s">
        <v>183</v>
      </c>
      <c r="E97" s="27">
        <v>131.0</v>
      </c>
      <c r="F97" s="27">
        <v>0.0</v>
      </c>
      <c r="G97" s="27" t="s">
        <v>184</v>
      </c>
      <c r="H97" s="27" t="s">
        <v>185</v>
      </c>
      <c r="I97" s="40">
        <v>0.0</v>
      </c>
      <c r="J97" s="40">
        <v>0.0</v>
      </c>
      <c r="K97" s="40">
        <v>0.0</v>
      </c>
      <c r="L97" s="40">
        <v>0.0</v>
      </c>
      <c r="M97" s="40">
        <v>0.0</v>
      </c>
      <c r="N97" s="40">
        <v>0.0</v>
      </c>
      <c r="O97" s="40">
        <v>0.0</v>
      </c>
      <c r="P97" s="40">
        <v>0.0</v>
      </c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</row>
    <row r="98">
      <c r="A98" s="27" t="s">
        <v>43</v>
      </c>
      <c r="B98" s="27" t="s">
        <v>146</v>
      </c>
      <c r="C98" s="38" t="s">
        <v>147</v>
      </c>
      <c r="D98" s="27" t="s">
        <v>183</v>
      </c>
      <c r="E98" s="27">
        <v>133.0</v>
      </c>
      <c r="F98" s="27">
        <v>2.0</v>
      </c>
      <c r="G98" s="27" t="s">
        <v>186</v>
      </c>
      <c r="H98" s="27" t="s">
        <v>123</v>
      </c>
      <c r="I98" s="40">
        <v>0.0</v>
      </c>
      <c r="J98" s="40">
        <v>0.0</v>
      </c>
      <c r="K98" s="40">
        <v>0.0</v>
      </c>
      <c r="L98" s="40">
        <v>0.0</v>
      </c>
      <c r="M98" s="40">
        <v>0.0</v>
      </c>
      <c r="N98" s="40">
        <v>0.0</v>
      </c>
      <c r="O98" s="40">
        <v>0.0</v>
      </c>
      <c r="P98" s="40">
        <v>0.0</v>
      </c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</row>
    <row r="99">
      <c r="A99" s="27" t="s">
        <v>43</v>
      </c>
      <c r="B99" s="27" t="s">
        <v>146</v>
      </c>
      <c r="C99" s="38" t="s">
        <v>147</v>
      </c>
      <c r="D99" s="27" t="s">
        <v>183</v>
      </c>
      <c r="E99" s="27">
        <v>133.0</v>
      </c>
      <c r="F99" s="27">
        <v>13.0</v>
      </c>
      <c r="G99" s="27" t="s">
        <v>187</v>
      </c>
      <c r="H99" s="27" t="s">
        <v>123</v>
      </c>
      <c r="I99" s="40">
        <v>0.0</v>
      </c>
      <c r="J99" s="40">
        <v>0.0</v>
      </c>
      <c r="K99" s="40">
        <v>0.0</v>
      </c>
      <c r="L99" s="40">
        <v>0.0</v>
      </c>
      <c r="M99" s="40">
        <v>0.0</v>
      </c>
      <c r="N99" s="40">
        <v>0.0</v>
      </c>
      <c r="O99" s="40">
        <v>0.0</v>
      </c>
      <c r="P99" s="40">
        <v>0.0</v>
      </c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</row>
    <row r="100">
      <c r="A100" s="27" t="s">
        <v>43</v>
      </c>
      <c r="B100" s="27" t="s">
        <v>146</v>
      </c>
      <c r="C100" s="38" t="s">
        <v>147</v>
      </c>
      <c r="D100" s="27" t="s">
        <v>183</v>
      </c>
      <c r="E100" s="27">
        <v>133.0</v>
      </c>
      <c r="F100" s="27">
        <v>9.0</v>
      </c>
      <c r="G100" s="27" t="s">
        <v>188</v>
      </c>
      <c r="H100" s="27" t="s">
        <v>123</v>
      </c>
      <c r="I100" s="40">
        <v>0.0</v>
      </c>
      <c r="J100" s="40">
        <v>0.0</v>
      </c>
      <c r="K100" s="40">
        <v>0.0</v>
      </c>
      <c r="L100" s="40">
        <v>0.0</v>
      </c>
      <c r="M100" s="40">
        <v>0.0</v>
      </c>
      <c r="N100" s="40">
        <v>0.0</v>
      </c>
      <c r="O100" s="40">
        <v>0.0</v>
      </c>
      <c r="P100" s="40">
        <v>0.0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</row>
    <row r="101">
      <c r="A101" s="27" t="s">
        <v>43</v>
      </c>
      <c r="B101" s="27" t="s">
        <v>146</v>
      </c>
      <c r="C101" s="38" t="s">
        <v>147</v>
      </c>
      <c r="D101" s="27" t="s">
        <v>183</v>
      </c>
      <c r="E101" s="27">
        <v>133.0</v>
      </c>
      <c r="F101" s="27">
        <v>7.0</v>
      </c>
      <c r="G101" s="27" t="s">
        <v>190</v>
      </c>
      <c r="H101" s="27" t="s">
        <v>123</v>
      </c>
      <c r="I101" s="40">
        <v>0.0</v>
      </c>
      <c r="J101" s="40">
        <v>0.0</v>
      </c>
      <c r="K101" s="40">
        <v>0.0</v>
      </c>
      <c r="L101" s="40">
        <v>0.0</v>
      </c>
      <c r="M101" s="40">
        <v>0.0</v>
      </c>
      <c r="N101" s="40">
        <v>0.0</v>
      </c>
      <c r="O101" s="40">
        <v>0.0</v>
      </c>
      <c r="P101" s="40">
        <v>0.0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</row>
    <row r="102">
      <c r="A102" s="27" t="s">
        <v>43</v>
      </c>
      <c r="B102" s="27" t="s">
        <v>146</v>
      </c>
      <c r="C102" s="38" t="s">
        <v>147</v>
      </c>
      <c r="D102" s="27" t="s">
        <v>183</v>
      </c>
      <c r="E102" s="27">
        <v>133.0</v>
      </c>
      <c r="F102" s="27">
        <v>8.0</v>
      </c>
      <c r="G102" s="27" t="s">
        <v>191</v>
      </c>
      <c r="H102" s="27" t="s">
        <v>123</v>
      </c>
      <c r="I102" s="40">
        <v>0.0</v>
      </c>
      <c r="J102" s="40">
        <v>0.0</v>
      </c>
      <c r="K102" s="40">
        <v>0.0</v>
      </c>
      <c r="L102" s="40">
        <v>0.0</v>
      </c>
      <c r="M102" s="40">
        <v>0.0</v>
      </c>
      <c r="N102" s="40">
        <v>0.0</v>
      </c>
      <c r="O102" s="40">
        <v>0.0</v>
      </c>
      <c r="P102" s="40">
        <v>0.0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</row>
    <row r="103">
      <c r="A103" s="27" t="s">
        <v>43</v>
      </c>
      <c r="B103" s="27" t="s">
        <v>146</v>
      </c>
      <c r="C103" s="38" t="s">
        <v>147</v>
      </c>
      <c r="D103" s="27" t="s">
        <v>183</v>
      </c>
      <c r="E103" s="27">
        <v>133.0</v>
      </c>
      <c r="F103" s="27">
        <v>0.0</v>
      </c>
      <c r="G103" s="27" t="s">
        <v>192</v>
      </c>
      <c r="H103" s="27" t="s">
        <v>193</v>
      </c>
      <c r="I103" s="40">
        <v>523.0</v>
      </c>
      <c r="J103" s="40">
        <v>15.0</v>
      </c>
      <c r="K103" s="40">
        <v>0.0</v>
      </c>
      <c r="L103" s="40">
        <v>0.0</v>
      </c>
      <c r="M103" s="40">
        <v>0.0</v>
      </c>
      <c r="N103" s="40">
        <v>0.0</v>
      </c>
      <c r="O103" s="40">
        <v>523.0</v>
      </c>
      <c r="P103" s="40">
        <v>15.0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</row>
    <row r="104">
      <c r="A104" s="27" t="s">
        <v>43</v>
      </c>
      <c r="B104" s="27" t="s">
        <v>146</v>
      </c>
      <c r="C104" s="38" t="s">
        <v>147</v>
      </c>
      <c r="D104" s="27" t="s">
        <v>183</v>
      </c>
      <c r="E104" s="27">
        <v>133.0</v>
      </c>
      <c r="F104" s="27">
        <v>4.0</v>
      </c>
      <c r="G104" s="27" t="s">
        <v>194</v>
      </c>
      <c r="H104" s="27" t="s">
        <v>123</v>
      </c>
      <c r="I104" s="40">
        <v>0.0</v>
      </c>
      <c r="J104" s="40">
        <v>0.0</v>
      </c>
      <c r="K104" s="40">
        <v>0.0</v>
      </c>
      <c r="L104" s="40">
        <v>0.0</v>
      </c>
      <c r="M104" s="40">
        <v>0.0</v>
      </c>
      <c r="N104" s="40">
        <v>0.0</v>
      </c>
      <c r="O104" s="40">
        <v>0.0</v>
      </c>
      <c r="P104" s="40">
        <v>0.0</v>
      </c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</row>
    <row r="105">
      <c r="A105" s="27" t="s">
        <v>43</v>
      </c>
      <c r="B105" s="27" t="s">
        <v>146</v>
      </c>
      <c r="C105" s="38" t="s">
        <v>147</v>
      </c>
      <c r="D105" s="27" t="s">
        <v>183</v>
      </c>
      <c r="E105" s="27">
        <v>133.0</v>
      </c>
      <c r="F105" s="27">
        <v>3.0</v>
      </c>
      <c r="G105" s="27" t="s">
        <v>195</v>
      </c>
      <c r="H105" s="27" t="s">
        <v>123</v>
      </c>
      <c r="I105" s="40">
        <v>0.0</v>
      </c>
      <c r="J105" s="40">
        <v>0.0</v>
      </c>
      <c r="K105" s="40">
        <v>0.0</v>
      </c>
      <c r="L105" s="40">
        <v>0.0</v>
      </c>
      <c r="M105" s="40">
        <v>0.0</v>
      </c>
      <c r="N105" s="40">
        <v>0.0</v>
      </c>
      <c r="O105" s="40">
        <v>0.0</v>
      </c>
      <c r="P105" s="40">
        <v>0.0</v>
      </c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</row>
    <row r="106">
      <c r="A106" s="27" t="s">
        <v>43</v>
      </c>
      <c r="B106" s="27" t="s">
        <v>146</v>
      </c>
      <c r="C106" s="38" t="s">
        <v>147</v>
      </c>
      <c r="D106" s="27" t="s">
        <v>183</v>
      </c>
      <c r="E106" s="27">
        <v>134.0</v>
      </c>
      <c r="F106" s="27">
        <v>4.0</v>
      </c>
      <c r="G106" s="27" t="s">
        <v>196</v>
      </c>
      <c r="H106" s="27" t="s">
        <v>123</v>
      </c>
      <c r="I106" s="40">
        <v>190.0</v>
      </c>
      <c r="J106" s="40">
        <v>0.0</v>
      </c>
      <c r="K106" s="40">
        <v>0.0</v>
      </c>
      <c r="L106" s="40">
        <v>0.0</v>
      </c>
      <c r="M106" s="40">
        <v>0.0</v>
      </c>
      <c r="N106" s="40">
        <v>0.0</v>
      </c>
      <c r="O106" s="40">
        <v>190.0</v>
      </c>
      <c r="P106" s="40">
        <v>0.0</v>
      </c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</row>
    <row r="107">
      <c r="A107" s="27" t="s">
        <v>43</v>
      </c>
      <c r="B107" s="27" t="s">
        <v>146</v>
      </c>
      <c r="C107" s="38" t="s">
        <v>147</v>
      </c>
      <c r="D107" s="27" t="s">
        <v>183</v>
      </c>
      <c r="E107" s="27">
        <v>134.0</v>
      </c>
      <c r="F107" s="27">
        <v>0.0</v>
      </c>
      <c r="G107" s="27" t="s">
        <v>192</v>
      </c>
      <c r="H107" s="27" t="s">
        <v>197</v>
      </c>
      <c r="I107" s="40">
        <v>538.0</v>
      </c>
      <c r="J107" s="40">
        <v>11.0</v>
      </c>
      <c r="K107" s="40">
        <v>0.0</v>
      </c>
      <c r="L107" s="40">
        <v>0.0</v>
      </c>
      <c r="M107" s="40">
        <v>0.0</v>
      </c>
      <c r="N107" s="40">
        <v>0.0</v>
      </c>
      <c r="O107" s="40">
        <v>538.0</v>
      </c>
      <c r="P107" s="40">
        <v>11.0</v>
      </c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</row>
    <row r="108">
      <c r="A108" s="27" t="s">
        <v>43</v>
      </c>
      <c r="B108" s="27" t="s">
        <v>146</v>
      </c>
      <c r="C108" s="38" t="s">
        <v>147</v>
      </c>
      <c r="D108" s="27" t="s">
        <v>183</v>
      </c>
      <c r="E108" s="27">
        <v>134.0</v>
      </c>
      <c r="F108" s="27">
        <v>2.0</v>
      </c>
      <c r="G108" s="27" t="s">
        <v>198</v>
      </c>
      <c r="H108" s="27" t="s">
        <v>123</v>
      </c>
      <c r="I108" s="40">
        <v>0.0</v>
      </c>
      <c r="J108" s="40">
        <v>0.0</v>
      </c>
      <c r="K108" s="40">
        <v>0.0</v>
      </c>
      <c r="L108" s="40">
        <v>0.0</v>
      </c>
      <c r="M108" s="40">
        <v>0.0</v>
      </c>
      <c r="N108" s="40">
        <v>0.0</v>
      </c>
      <c r="O108" s="40">
        <v>0.0</v>
      </c>
      <c r="P108" s="40">
        <v>0.0</v>
      </c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</row>
    <row r="109">
      <c r="A109" s="27" t="s">
        <v>43</v>
      </c>
      <c r="B109" s="27" t="s">
        <v>146</v>
      </c>
      <c r="C109" s="38" t="s">
        <v>199</v>
      </c>
      <c r="D109" s="27" t="s">
        <v>200</v>
      </c>
      <c r="E109" s="27">
        <v>135.0</v>
      </c>
      <c r="F109" s="27">
        <v>0.0</v>
      </c>
      <c r="G109" s="27" t="s">
        <v>201</v>
      </c>
      <c r="H109" s="27" t="s">
        <v>202</v>
      </c>
      <c r="I109" s="40">
        <v>0.0</v>
      </c>
      <c r="J109" s="40">
        <v>0.0</v>
      </c>
      <c r="K109" s="40">
        <v>0.0</v>
      </c>
      <c r="L109" s="40">
        <v>0.0</v>
      </c>
      <c r="M109" s="40">
        <v>0.0</v>
      </c>
      <c r="N109" s="40">
        <v>0.0</v>
      </c>
      <c r="O109" s="40">
        <v>0.0</v>
      </c>
      <c r="P109" s="40">
        <v>0.0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</row>
    <row r="110">
      <c r="A110" s="27" t="s">
        <v>43</v>
      </c>
      <c r="B110" s="27" t="s">
        <v>146</v>
      </c>
      <c r="C110" s="38" t="s">
        <v>199</v>
      </c>
      <c r="D110" s="27" t="s">
        <v>200</v>
      </c>
      <c r="E110" s="27">
        <v>136.0</v>
      </c>
      <c r="F110" s="27">
        <v>0.0</v>
      </c>
      <c r="G110" s="27" t="s">
        <v>201</v>
      </c>
      <c r="H110" s="27" t="s">
        <v>197</v>
      </c>
      <c r="I110" s="40">
        <v>0.0</v>
      </c>
      <c r="J110" s="40">
        <v>0.0</v>
      </c>
      <c r="K110" s="40">
        <v>0.0</v>
      </c>
      <c r="L110" s="40">
        <v>0.0</v>
      </c>
      <c r="M110" s="40">
        <v>0.0</v>
      </c>
      <c r="N110" s="40">
        <v>0.0</v>
      </c>
      <c r="O110" s="40">
        <v>0.0</v>
      </c>
      <c r="P110" s="40">
        <v>0.0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</row>
    <row r="111">
      <c r="A111" s="27" t="s">
        <v>43</v>
      </c>
      <c r="B111" s="27" t="s">
        <v>44</v>
      </c>
      <c r="C111" s="38" t="s">
        <v>124</v>
      </c>
      <c r="D111" s="27" t="s">
        <v>125</v>
      </c>
      <c r="E111" s="27">
        <v>137.0</v>
      </c>
      <c r="F111" s="27">
        <v>0.0</v>
      </c>
      <c r="G111" s="27" t="s">
        <v>181</v>
      </c>
      <c r="H111" s="27" t="s">
        <v>203</v>
      </c>
      <c r="I111" s="40">
        <v>0.0</v>
      </c>
      <c r="J111" s="40">
        <v>0.0</v>
      </c>
      <c r="K111" s="40">
        <v>0.0</v>
      </c>
      <c r="L111" s="40">
        <v>0.0</v>
      </c>
      <c r="M111" s="40">
        <v>0.0</v>
      </c>
      <c r="N111" s="40">
        <v>0.0</v>
      </c>
      <c r="O111" s="40">
        <v>0.0</v>
      </c>
      <c r="P111" s="40">
        <v>0.0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</row>
    <row r="112">
      <c r="A112" s="27" t="s">
        <v>43</v>
      </c>
      <c r="B112" s="27" t="s">
        <v>146</v>
      </c>
      <c r="C112" s="38" t="s">
        <v>147</v>
      </c>
      <c r="D112" s="27" t="s">
        <v>183</v>
      </c>
      <c r="E112" s="27">
        <v>138.0</v>
      </c>
      <c r="F112" s="27">
        <v>0.0</v>
      </c>
      <c r="G112" s="27" t="s">
        <v>205</v>
      </c>
      <c r="H112" s="27" t="s">
        <v>202</v>
      </c>
      <c r="I112" s="40">
        <v>0.0</v>
      </c>
      <c r="J112" s="40">
        <v>0.0</v>
      </c>
      <c r="K112" s="40">
        <v>0.0</v>
      </c>
      <c r="L112" s="40">
        <v>0.0</v>
      </c>
      <c r="M112" s="40">
        <v>0.0</v>
      </c>
      <c r="N112" s="40">
        <v>0.0</v>
      </c>
      <c r="O112" s="40">
        <v>0.0</v>
      </c>
      <c r="P112" s="40">
        <v>0.0</v>
      </c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</row>
    <row r="113">
      <c r="A113" s="27" t="s">
        <v>38</v>
      </c>
      <c r="B113" s="27" t="s">
        <v>86</v>
      </c>
      <c r="C113" s="38" t="s">
        <v>128</v>
      </c>
      <c r="D113" s="27" t="s">
        <v>206</v>
      </c>
      <c r="E113" s="27">
        <v>139.0</v>
      </c>
      <c r="F113" s="27">
        <v>0.0</v>
      </c>
      <c r="G113" s="27" t="s">
        <v>207</v>
      </c>
      <c r="H113" s="39"/>
      <c r="I113" s="40">
        <v>0.0</v>
      </c>
      <c r="J113" s="40">
        <v>0.0</v>
      </c>
      <c r="K113" s="40">
        <v>0.0</v>
      </c>
      <c r="L113" s="40">
        <v>0.0</v>
      </c>
      <c r="M113" s="40">
        <v>0.0</v>
      </c>
      <c r="N113" s="40">
        <v>0.0</v>
      </c>
      <c r="O113" s="40">
        <v>0.0</v>
      </c>
      <c r="P113" s="40">
        <v>0.0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</row>
    <row r="114">
      <c r="A114" s="27" t="s">
        <v>38</v>
      </c>
      <c r="B114" s="27" t="s">
        <v>39</v>
      </c>
      <c r="C114" s="38" t="s">
        <v>141</v>
      </c>
      <c r="D114" s="27" t="s">
        <v>142</v>
      </c>
      <c r="E114" s="27">
        <v>145.0</v>
      </c>
      <c r="F114" s="27">
        <v>0.0</v>
      </c>
      <c r="G114" s="27" t="s">
        <v>208</v>
      </c>
      <c r="H114" s="27" t="s">
        <v>209</v>
      </c>
      <c r="I114" s="40">
        <v>0.0</v>
      </c>
      <c r="J114" s="40">
        <v>0.0</v>
      </c>
      <c r="K114" s="40">
        <v>0.0</v>
      </c>
      <c r="L114" s="40">
        <v>0.0</v>
      </c>
      <c r="M114" s="40">
        <v>0.0</v>
      </c>
      <c r="N114" s="40">
        <v>0.0</v>
      </c>
      <c r="O114" s="40">
        <v>0.0</v>
      </c>
      <c r="P114" s="40">
        <v>0.0</v>
      </c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</row>
    <row r="115">
      <c r="A115" s="27" t="s">
        <v>38</v>
      </c>
      <c r="B115" s="27" t="s">
        <v>39</v>
      </c>
      <c r="C115" s="38" t="s">
        <v>141</v>
      </c>
      <c r="D115" s="27" t="s">
        <v>142</v>
      </c>
      <c r="E115" s="27">
        <v>146.0</v>
      </c>
      <c r="F115" s="27">
        <v>0.0</v>
      </c>
      <c r="G115" s="27" t="s">
        <v>210</v>
      </c>
      <c r="H115" s="27" t="s">
        <v>211</v>
      </c>
      <c r="I115" s="40">
        <v>0.0</v>
      </c>
      <c r="J115" s="40">
        <v>0.0</v>
      </c>
      <c r="K115" s="40">
        <v>0.0</v>
      </c>
      <c r="L115" s="40">
        <v>0.0</v>
      </c>
      <c r="M115" s="40">
        <v>0.0</v>
      </c>
      <c r="N115" s="40">
        <v>0.0</v>
      </c>
      <c r="O115" s="40">
        <v>0.0</v>
      </c>
      <c r="P115" s="40">
        <v>0.0</v>
      </c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</row>
    <row r="116">
      <c r="A116" s="27" t="s">
        <v>43</v>
      </c>
      <c r="B116" s="27" t="s">
        <v>50</v>
      </c>
      <c r="C116" s="38" t="s">
        <v>212</v>
      </c>
      <c r="D116" s="27" t="s">
        <v>213</v>
      </c>
      <c r="E116" s="27">
        <v>150.0</v>
      </c>
      <c r="F116" s="27">
        <v>0.0</v>
      </c>
      <c r="G116" s="27" t="s">
        <v>214</v>
      </c>
      <c r="H116" s="27" t="s">
        <v>119</v>
      </c>
      <c r="I116" s="40">
        <v>0.0</v>
      </c>
      <c r="J116" s="40">
        <v>0.0</v>
      </c>
      <c r="K116" s="40">
        <v>0.0</v>
      </c>
      <c r="L116" s="40">
        <v>0.0</v>
      </c>
      <c r="M116" s="40">
        <v>0.0</v>
      </c>
      <c r="N116" s="40">
        <v>0.0</v>
      </c>
      <c r="O116" s="40">
        <v>0.0</v>
      </c>
      <c r="P116" s="40">
        <v>0.0</v>
      </c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</row>
    <row r="117">
      <c r="A117" s="27" t="s">
        <v>29</v>
      </c>
      <c r="B117" s="27" t="s">
        <v>29</v>
      </c>
      <c r="C117" s="38" t="s">
        <v>29</v>
      </c>
      <c r="D117" s="27" t="s">
        <v>29</v>
      </c>
      <c r="E117" s="27">
        <v>152.0</v>
      </c>
      <c r="F117" s="27">
        <v>0.0</v>
      </c>
      <c r="G117" s="27" t="s">
        <v>215</v>
      </c>
      <c r="H117" s="39"/>
      <c r="I117" s="40">
        <v>0.0</v>
      </c>
      <c r="J117" s="40">
        <v>0.0</v>
      </c>
      <c r="K117" s="40">
        <v>0.0</v>
      </c>
      <c r="L117" s="40">
        <v>0.0</v>
      </c>
      <c r="M117" s="40">
        <v>0.0</v>
      </c>
      <c r="N117" s="40">
        <v>0.0</v>
      </c>
      <c r="O117" s="40">
        <v>0.0</v>
      </c>
      <c r="P117" s="40">
        <v>0.0</v>
      </c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</row>
    <row r="118">
      <c r="A118" s="27" t="s">
        <v>43</v>
      </c>
      <c r="B118" s="27" t="s">
        <v>50</v>
      </c>
      <c r="C118" s="38" t="s">
        <v>212</v>
      </c>
      <c r="D118" s="27" t="s">
        <v>213</v>
      </c>
      <c r="E118" s="27">
        <v>154.0</v>
      </c>
      <c r="F118" s="27">
        <v>0.0</v>
      </c>
      <c r="G118" s="27" t="s">
        <v>214</v>
      </c>
      <c r="H118" s="27" t="s">
        <v>216</v>
      </c>
      <c r="I118" s="40">
        <v>0.0</v>
      </c>
      <c r="J118" s="40">
        <v>0.0</v>
      </c>
      <c r="K118" s="40">
        <v>0.0</v>
      </c>
      <c r="L118" s="40">
        <v>0.0</v>
      </c>
      <c r="M118" s="40">
        <v>0.0</v>
      </c>
      <c r="N118" s="40">
        <v>0.0</v>
      </c>
      <c r="O118" s="40">
        <v>0.0</v>
      </c>
      <c r="P118" s="40">
        <v>0.0</v>
      </c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</row>
    <row r="119">
      <c r="A119" s="27" t="s">
        <v>29</v>
      </c>
      <c r="B119" s="27" t="s">
        <v>29</v>
      </c>
      <c r="C119" s="38" t="s">
        <v>29</v>
      </c>
      <c r="D119" s="27" t="s">
        <v>29</v>
      </c>
      <c r="E119" s="27">
        <v>155.0</v>
      </c>
      <c r="F119" s="27">
        <v>0.0</v>
      </c>
      <c r="G119" s="27" t="s">
        <v>217</v>
      </c>
      <c r="H119" s="39"/>
      <c r="I119" s="40">
        <v>0.0</v>
      </c>
      <c r="J119" s="40">
        <v>0.0</v>
      </c>
      <c r="K119" s="40">
        <v>0.0</v>
      </c>
      <c r="L119" s="40">
        <v>0.0</v>
      </c>
      <c r="M119" s="40">
        <v>0.0</v>
      </c>
      <c r="N119" s="40">
        <v>0.0</v>
      </c>
      <c r="O119" s="40">
        <v>0.0</v>
      </c>
      <c r="P119" s="40">
        <v>0.0</v>
      </c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</row>
    <row r="120">
      <c r="A120" s="27" t="s">
        <v>29</v>
      </c>
      <c r="B120" s="27" t="s">
        <v>29</v>
      </c>
      <c r="C120" s="38" t="s">
        <v>29</v>
      </c>
      <c r="D120" s="27" t="s">
        <v>29</v>
      </c>
      <c r="E120" s="27">
        <v>157.0</v>
      </c>
      <c r="F120" s="27">
        <v>0.0</v>
      </c>
      <c r="G120" s="27" t="s">
        <v>218</v>
      </c>
      <c r="H120" s="39"/>
      <c r="I120" s="40">
        <v>0.0</v>
      </c>
      <c r="J120" s="40">
        <v>0.0</v>
      </c>
      <c r="K120" s="40">
        <v>0.0</v>
      </c>
      <c r="L120" s="40">
        <v>0.0</v>
      </c>
      <c r="M120" s="40">
        <v>0.0</v>
      </c>
      <c r="N120" s="40">
        <v>0.0</v>
      </c>
      <c r="O120" s="40">
        <v>0.0</v>
      </c>
      <c r="P120" s="40">
        <v>0.0</v>
      </c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</row>
    <row r="121">
      <c r="A121" s="27" t="s">
        <v>29</v>
      </c>
      <c r="B121" s="27" t="s">
        <v>29</v>
      </c>
      <c r="C121" s="38" t="s">
        <v>29</v>
      </c>
      <c r="D121" s="27" t="s">
        <v>29</v>
      </c>
      <c r="E121" s="27">
        <v>158.0</v>
      </c>
      <c r="F121" s="27">
        <v>0.0</v>
      </c>
      <c r="G121" s="27" t="s">
        <v>219</v>
      </c>
      <c r="H121" s="39"/>
      <c r="I121" s="40">
        <v>0.0</v>
      </c>
      <c r="J121" s="40">
        <v>0.0</v>
      </c>
      <c r="K121" s="40">
        <v>0.0</v>
      </c>
      <c r="L121" s="40">
        <v>0.0</v>
      </c>
      <c r="M121" s="40">
        <v>0.0</v>
      </c>
      <c r="N121" s="40">
        <v>0.0</v>
      </c>
      <c r="O121" s="40">
        <v>0.0</v>
      </c>
      <c r="P121" s="40">
        <v>0.0</v>
      </c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</row>
    <row r="122">
      <c r="A122" s="27" t="s">
        <v>38</v>
      </c>
      <c r="B122" s="27" t="s">
        <v>39</v>
      </c>
      <c r="C122" s="38" t="s">
        <v>141</v>
      </c>
      <c r="D122" s="27" t="s">
        <v>142</v>
      </c>
      <c r="E122" s="27">
        <v>159.0</v>
      </c>
      <c r="F122" s="27">
        <v>0.0</v>
      </c>
      <c r="G122" s="27" t="s">
        <v>220</v>
      </c>
      <c r="H122" s="27" t="s">
        <v>209</v>
      </c>
      <c r="I122" s="40">
        <v>0.0</v>
      </c>
      <c r="J122" s="40">
        <v>0.0</v>
      </c>
      <c r="K122" s="40">
        <v>0.0</v>
      </c>
      <c r="L122" s="40">
        <v>0.0</v>
      </c>
      <c r="M122" s="40">
        <v>0.0</v>
      </c>
      <c r="N122" s="40">
        <v>0.0</v>
      </c>
      <c r="O122" s="40">
        <v>0.0</v>
      </c>
      <c r="P122" s="40">
        <v>0.0</v>
      </c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</row>
    <row r="123">
      <c r="A123" s="27" t="s">
        <v>43</v>
      </c>
      <c r="B123" s="27" t="s">
        <v>146</v>
      </c>
      <c r="C123" s="38" t="s">
        <v>199</v>
      </c>
      <c r="D123" s="27" t="s">
        <v>200</v>
      </c>
      <c r="E123" s="27">
        <v>169.0</v>
      </c>
      <c r="F123" s="27">
        <v>0.0</v>
      </c>
      <c r="G123" s="27" t="s">
        <v>221</v>
      </c>
      <c r="H123" s="27" t="s">
        <v>185</v>
      </c>
      <c r="I123" s="40">
        <v>0.0</v>
      </c>
      <c r="J123" s="40">
        <v>0.0</v>
      </c>
      <c r="K123" s="40">
        <v>0.0</v>
      </c>
      <c r="L123" s="40">
        <v>0.0</v>
      </c>
      <c r="M123" s="40">
        <v>0.0</v>
      </c>
      <c r="N123" s="40">
        <v>0.0</v>
      </c>
      <c r="O123" s="40">
        <v>0.0</v>
      </c>
      <c r="P123" s="40">
        <v>0.0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</row>
    <row r="124">
      <c r="A124" s="27" t="s">
        <v>29</v>
      </c>
      <c r="B124" s="27" t="s">
        <v>29</v>
      </c>
      <c r="C124" s="38" t="s">
        <v>29</v>
      </c>
      <c r="D124" s="27" t="s">
        <v>29</v>
      </c>
      <c r="E124" s="27">
        <v>170.0</v>
      </c>
      <c r="F124" s="27">
        <v>0.0</v>
      </c>
      <c r="G124" s="27" t="s">
        <v>222</v>
      </c>
      <c r="H124" s="39"/>
      <c r="I124" s="40">
        <v>0.0</v>
      </c>
      <c r="J124" s="40">
        <v>0.0</v>
      </c>
      <c r="K124" s="40">
        <v>0.0</v>
      </c>
      <c r="L124" s="40">
        <v>0.0</v>
      </c>
      <c r="M124" s="40">
        <v>0.0</v>
      </c>
      <c r="N124" s="40">
        <v>0.0</v>
      </c>
      <c r="O124" s="40">
        <v>0.0</v>
      </c>
      <c r="P124" s="40">
        <v>0.0</v>
      </c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</row>
    <row r="125">
      <c r="A125" s="27" t="s">
        <v>29</v>
      </c>
      <c r="B125" s="27" t="s">
        <v>29</v>
      </c>
      <c r="C125" s="38" t="s">
        <v>29</v>
      </c>
      <c r="D125" s="27" t="s">
        <v>29</v>
      </c>
      <c r="E125" s="27">
        <v>171.0</v>
      </c>
      <c r="F125" s="27">
        <v>0.0</v>
      </c>
      <c r="G125" s="27" t="s">
        <v>223</v>
      </c>
      <c r="H125" s="39"/>
      <c r="I125" s="40">
        <v>0.0</v>
      </c>
      <c r="J125" s="40">
        <v>0.0</v>
      </c>
      <c r="K125" s="40">
        <v>0.0</v>
      </c>
      <c r="L125" s="40">
        <v>0.0</v>
      </c>
      <c r="M125" s="40">
        <v>0.0</v>
      </c>
      <c r="N125" s="40">
        <v>0.0</v>
      </c>
      <c r="O125" s="40">
        <v>0.0</v>
      </c>
      <c r="P125" s="40">
        <v>0.0</v>
      </c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</row>
    <row r="126">
      <c r="A126" s="27" t="s">
        <v>29</v>
      </c>
      <c r="B126" s="27" t="s">
        <v>29</v>
      </c>
      <c r="C126" s="38" t="s">
        <v>29</v>
      </c>
      <c r="D126" s="27" t="s">
        <v>29</v>
      </c>
      <c r="E126" s="27">
        <v>172.0</v>
      </c>
      <c r="F126" s="27">
        <v>0.0</v>
      </c>
      <c r="G126" s="27" t="s">
        <v>224</v>
      </c>
      <c r="H126" s="39"/>
      <c r="I126" s="40">
        <v>0.0</v>
      </c>
      <c r="J126" s="40">
        <v>0.0</v>
      </c>
      <c r="K126" s="40">
        <v>0.0</v>
      </c>
      <c r="L126" s="40">
        <v>0.0</v>
      </c>
      <c r="M126" s="40">
        <v>0.0</v>
      </c>
      <c r="N126" s="40">
        <v>0.0</v>
      </c>
      <c r="O126" s="40">
        <v>0.0</v>
      </c>
      <c r="P126" s="40">
        <v>0.0</v>
      </c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</row>
    <row r="127">
      <c r="A127" s="27" t="s">
        <v>43</v>
      </c>
      <c r="B127" s="27" t="s">
        <v>225</v>
      </c>
      <c r="C127" s="38" t="s">
        <v>226</v>
      </c>
      <c r="D127" s="27" t="s">
        <v>227</v>
      </c>
      <c r="E127" s="27">
        <v>173.0</v>
      </c>
      <c r="F127" s="27">
        <v>0.0</v>
      </c>
      <c r="G127" s="27" t="s">
        <v>228</v>
      </c>
      <c r="H127" s="27" t="s">
        <v>229</v>
      </c>
      <c r="I127" s="40">
        <v>0.0</v>
      </c>
      <c r="J127" s="40">
        <v>0.0</v>
      </c>
      <c r="K127" s="40">
        <v>0.0</v>
      </c>
      <c r="L127" s="40">
        <v>0.0</v>
      </c>
      <c r="M127" s="40">
        <v>0.0</v>
      </c>
      <c r="N127" s="40">
        <v>0.0</v>
      </c>
      <c r="O127" s="40">
        <v>0.0</v>
      </c>
      <c r="P127" s="40">
        <v>0.0</v>
      </c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</row>
    <row r="128">
      <c r="A128" s="27" t="s">
        <v>43</v>
      </c>
      <c r="B128" s="27" t="s">
        <v>50</v>
      </c>
      <c r="C128" s="38" t="s">
        <v>69</v>
      </c>
      <c r="D128" s="27" t="s">
        <v>70</v>
      </c>
      <c r="E128" s="27">
        <v>177.0</v>
      </c>
      <c r="F128" s="27">
        <v>0.0</v>
      </c>
      <c r="G128" s="27" t="s">
        <v>230</v>
      </c>
      <c r="H128" s="39"/>
      <c r="I128" s="40">
        <v>0.0</v>
      </c>
      <c r="J128" s="40">
        <v>0.0</v>
      </c>
      <c r="K128" s="40">
        <v>0.0</v>
      </c>
      <c r="L128" s="40">
        <v>0.0</v>
      </c>
      <c r="M128" s="40">
        <v>0.0</v>
      </c>
      <c r="N128" s="40">
        <v>0.0</v>
      </c>
      <c r="O128" s="40">
        <v>0.0</v>
      </c>
      <c r="P128" s="40">
        <v>0.0</v>
      </c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</row>
    <row r="129">
      <c r="A129" s="27" t="s">
        <v>43</v>
      </c>
      <c r="B129" s="27" t="s">
        <v>50</v>
      </c>
      <c r="C129" s="38" t="s">
        <v>69</v>
      </c>
      <c r="D129" s="27" t="s">
        <v>70</v>
      </c>
      <c r="E129" s="27">
        <v>178.0</v>
      </c>
      <c r="F129" s="27">
        <v>0.0</v>
      </c>
      <c r="G129" s="27" t="s">
        <v>232</v>
      </c>
      <c r="H129" s="39"/>
      <c r="I129" s="40">
        <v>0.0</v>
      </c>
      <c r="J129" s="40">
        <v>0.0</v>
      </c>
      <c r="K129" s="40">
        <v>0.0</v>
      </c>
      <c r="L129" s="40">
        <v>0.0</v>
      </c>
      <c r="M129" s="40">
        <v>0.0</v>
      </c>
      <c r="N129" s="40">
        <v>0.0</v>
      </c>
      <c r="O129" s="40">
        <v>0.0</v>
      </c>
      <c r="P129" s="40">
        <v>0.0</v>
      </c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</row>
    <row r="130">
      <c r="A130" s="27" t="s">
        <v>43</v>
      </c>
      <c r="B130" s="27" t="s">
        <v>50</v>
      </c>
      <c r="C130" s="38" t="s">
        <v>69</v>
      </c>
      <c r="D130" s="27" t="s">
        <v>70</v>
      </c>
      <c r="E130" s="27">
        <v>179.0</v>
      </c>
      <c r="F130" s="27">
        <v>0.0</v>
      </c>
      <c r="G130" s="27" t="s">
        <v>233</v>
      </c>
      <c r="H130" s="39"/>
      <c r="I130" s="40">
        <v>0.0</v>
      </c>
      <c r="J130" s="40">
        <v>0.0</v>
      </c>
      <c r="K130" s="40">
        <v>0.0</v>
      </c>
      <c r="L130" s="40">
        <v>0.0</v>
      </c>
      <c r="M130" s="40">
        <v>0.0</v>
      </c>
      <c r="N130" s="40">
        <v>0.0</v>
      </c>
      <c r="O130" s="40">
        <v>0.0</v>
      </c>
      <c r="P130" s="40">
        <v>0.0</v>
      </c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</row>
    <row r="131">
      <c r="A131" s="27" t="s">
        <v>29</v>
      </c>
      <c r="B131" s="27" t="s">
        <v>29</v>
      </c>
      <c r="C131" s="38" t="s">
        <v>29</v>
      </c>
      <c r="D131" s="27" t="s">
        <v>29</v>
      </c>
      <c r="E131" s="27">
        <v>180.0</v>
      </c>
      <c r="F131" s="27">
        <v>0.0</v>
      </c>
      <c r="G131" s="27" t="s">
        <v>234</v>
      </c>
      <c r="H131" s="39"/>
      <c r="I131" s="40">
        <v>0.0</v>
      </c>
      <c r="J131" s="40">
        <v>0.0</v>
      </c>
      <c r="K131" s="40">
        <v>0.0</v>
      </c>
      <c r="L131" s="40">
        <v>0.0</v>
      </c>
      <c r="M131" s="40">
        <v>0.0</v>
      </c>
      <c r="N131" s="40">
        <v>0.0</v>
      </c>
      <c r="O131" s="40">
        <v>0.0</v>
      </c>
      <c r="P131" s="40">
        <v>0.0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</row>
    <row r="132">
      <c r="A132" s="27" t="s">
        <v>29</v>
      </c>
      <c r="B132" s="27" t="s">
        <v>29</v>
      </c>
      <c r="C132" s="38" t="s">
        <v>29</v>
      </c>
      <c r="D132" s="27" t="s">
        <v>29</v>
      </c>
      <c r="E132" s="27">
        <v>186.0</v>
      </c>
      <c r="F132" s="27">
        <v>0.0</v>
      </c>
      <c r="G132" s="27" t="s">
        <v>235</v>
      </c>
      <c r="H132" s="39"/>
      <c r="I132" s="40">
        <v>0.0</v>
      </c>
      <c r="J132" s="40">
        <v>0.0</v>
      </c>
      <c r="K132" s="40">
        <v>0.0</v>
      </c>
      <c r="L132" s="40">
        <v>0.0</v>
      </c>
      <c r="M132" s="40">
        <v>0.0</v>
      </c>
      <c r="N132" s="40">
        <v>0.0</v>
      </c>
      <c r="O132" s="40">
        <v>0.0</v>
      </c>
      <c r="P132" s="40">
        <v>0.0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</row>
    <row r="133">
      <c r="A133" s="27" t="s">
        <v>29</v>
      </c>
      <c r="B133" s="27" t="s">
        <v>29</v>
      </c>
      <c r="C133" s="38" t="s">
        <v>29</v>
      </c>
      <c r="D133" s="27" t="s">
        <v>29</v>
      </c>
      <c r="E133" s="27">
        <v>187.0</v>
      </c>
      <c r="F133" s="27">
        <v>0.0</v>
      </c>
      <c r="G133" s="27" t="s">
        <v>236</v>
      </c>
      <c r="H133" s="39"/>
      <c r="I133" s="40">
        <v>0.0</v>
      </c>
      <c r="J133" s="40">
        <v>0.0</v>
      </c>
      <c r="K133" s="40">
        <v>0.0</v>
      </c>
      <c r="L133" s="40">
        <v>0.0</v>
      </c>
      <c r="M133" s="40">
        <v>0.0</v>
      </c>
      <c r="N133" s="40">
        <v>0.0</v>
      </c>
      <c r="O133" s="40">
        <v>0.0</v>
      </c>
      <c r="P133" s="40">
        <v>0.0</v>
      </c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</row>
    <row r="134">
      <c r="A134" s="27" t="s">
        <v>38</v>
      </c>
      <c r="B134" s="27" t="s">
        <v>39</v>
      </c>
      <c r="C134" s="38" t="s">
        <v>141</v>
      </c>
      <c r="D134" s="27" t="s">
        <v>142</v>
      </c>
      <c r="E134" s="27">
        <v>190.0</v>
      </c>
      <c r="F134" s="27">
        <v>0.0</v>
      </c>
      <c r="G134" s="27" t="s">
        <v>237</v>
      </c>
      <c r="H134" s="27" t="s">
        <v>238</v>
      </c>
      <c r="I134" s="40">
        <v>0.0</v>
      </c>
      <c r="J134" s="40">
        <v>0.0</v>
      </c>
      <c r="K134" s="40">
        <v>0.0</v>
      </c>
      <c r="L134" s="40">
        <v>0.0</v>
      </c>
      <c r="M134" s="40">
        <v>0.0</v>
      </c>
      <c r="N134" s="40">
        <v>0.0</v>
      </c>
      <c r="O134" s="40">
        <v>0.0</v>
      </c>
      <c r="P134" s="40">
        <v>0.0</v>
      </c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</row>
    <row r="135">
      <c r="A135" s="27" t="s">
        <v>38</v>
      </c>
      <c r="B135" s="27" t="s">
        <v>86</v>
      </c>
      <c r="C135" s="38" t="s">
        <v>131</v>
      </c>
      <c r="D135" s="27" t="s">
        <v>239</v>
      </c>
      <c r="E135" s="27">
        <v>197.0</v>
      </c>
      <c r="F135" s="27">
        <v>0.0</v>
      </c>
      <c r="G135" s="27" t="s">
        <v>240</v>
      </c>
      <c r="H135" s="39"/>
      <c r="I135" s="40">
        <v>0.0</v>
      </c>
      <c r="J135" s="40">
        <v>0.0</v>
      </c>
      <c r="K135" s="40">
        <v>0.0</v>
      </c>
      <c r="L135" s="40">
        <v>0.0</v>
      </c>
      <c r="M135" s="40">
        <v>0.0</v>
      </c>
      <c r="N135" s="40">
        <v>0.0</v>
      </c>
      <c r="O135" s="40">
        <v>0.0</v>
      </c>
      <c r="P135" s="40">
        <v>0.0</v>
      </c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</row>
    <row r="136">
      <c r="A136" s="27" t="s">
        <v>29</v>
      </c>
      <c r="B136" s="27" t="s">
        <v>29</v>
      </c>
      <c r="C136" s="38" t="s">
        <v>29</v>
      </c>
      <c r="D136" s="27" t="s">
        <v>29</v>
      </c>
      <c r="E136" s="27">
        <v>199.0</v>
      </c>
      <c r="F136" s="27">
        <v>0.0</v>
      </c>
      <c r="G136" s="27" t="s">
        <v>241</v>
      </c>
      <c r="H136" s="27">
        <v>1.0</v>
      </c>
      <c r="I136" s="40">
        <v>0.0</v>
      </c>
      <c r="J136" s="40">
        <v>0.0</v>
      </c>
      <c r="K136" s="40">
        <v>0.0</v>
      </c>
      <c r="L136" s="40">
        <v>0.0</v>
      </c>
      <c r="M136" s="40">
        <v>0.0</v>
      </c>
      <c r="N136" s="40">
        <v>0.0</v>
      </c>
      <c r="O136" s="40">
        <v>0.0</v>
      </c>
      <c r="P136" s="40">
        <v>0.0</v>
      </c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</row>
    <row r="137">
      <c r="A137" s="27" t="s">
        <v>29</v>
      </c>
      <c r="B137" s="27" t="s">
        <v>29</v>
      </c>
      <c r="C137" s="38" t="s">
        <v>29</v>
      </c>
      <c r="D137" s="27" t="s">
        <v>29</v>
      </c>
      <c r="E137" s="27">
        <v>200.0</v>
      </c>
      <c r="F137" s="27">
        <v>0.0</v>
      </c>
      <c r="G137" s="27" t="s">
        <v>242</v>
      </c>
      <c r="H137" s="27">
        <v>1.0</v>
      </c>
      <c r="I137" s="40">
        <v>0.0</v>
      </c>
      <c r="J137" s="40">
        <v>0.0</v>
      </c>
      <c r="K137" s="40">
        <v>0.0</v>
      </c>
      <c r="L137" s="40">
        <v>0.0</v>
      </c>
      <c r="M137" s="40">
        <v>0.0</v>
      </c>
      <c r="N137" s="40">
        <v>0.0</v>
      </c>
      <c r="O137" s="40">
        <v>0.0</v>
      </c>
      <c r="P137" s="40">
        <v>0.0</v>
      </c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</row>
    <row r="138">
      <c r="A138" s="27" t="s">
        <v>29</v>
      </c>
      <c r="B138" s="27" t="s">
        <v>29</v>
      </c>
      <c r="C138" s="38" t="s">
        <v>29</v>
      </c>
      <c r="D138" s="27" t="s">
        <v>29</v>
      </c>
      <c r="E138" s="27">
        <v>201.0</v>
      </c>
      <c r="F138" s="27">
        <v>0.0</v>
      </c>
      <c r="G138" s="27" t="s">
        <v>243</v>
      </c>
      <c r="H138" s="27">
        <v>1.0</v>
      </c>
      <c r="I138" s="40">
        <v>0.0</v>
      </c>
      <c r="J138" s="40">
        <v>0.0</v>
      </c>
      <c r="K138" s="40">
        <v>0.0</v>
      </c>
      <c r="L138" s="40">
        <v>0.0</v>
      </c>
      <c r="M138" s="40">
        <v>0.0</v>
      </c>
      <c r="N138" s="40">
        <v>0.0</v>
      </c>
      <c r="O138" s="40">
        <v>0.0</v>
      </c>
      <c r="P138" s="40">
        <v>0.0</v>
      </c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</row>
    <row r="139">
      <c r="A139" s="27" t="s">
        <v>43</v>
      </c>
      <c r="B139" s="27" t="s">
        <v>50</v>
      </c>
      <c r="C139" s="38" t="s">
        <v>69</v>
      </c>
      <c r="D139" s="27" t="s">
        <v>70</v>
      </c>
      <c r="E139" s="27">
        <v>212.0</v>
      </c>
      <c r="F139" s="27">
        <v>0.0</v>
      </c>
      <c r="G139" s="27" t="s">
        <v>244</v>
      </c>
      <c r="H139" s="27" t="s">
        <v>119</v>
      </c>
      <c r="I139" s="40">
        <v>700.0</v>
      </c>
      <c r="J139" s="40">
        <v>10.0</v>
      </c>
      <c r="K139" s="40">
        <v>0.0</v>
      </c>
      <c r="L139" s="40">
        <v>0.0</v>
      </c>
      <c r="M139" s="40">
        <v>0.0</v>
      </c>
      <c r="N139" s="40">
        <v>0.0</v>
      </c>
      <c r="O139" s="40">
        <v>700.0</v>
      </c>
      <c r="P139" s="40">
        <v>10.0</v>
      </c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</row>
    <row r="140">
      <c r="A140" s="27" t="s">
        <v>43</v>
      </c>
      <c r="B140" s="27" t="s">
        <v>50</v>
      </c>
      <c r="C140" s="38" t="s">
        <v>69</v>
      </c>
      <c r="D140" s="27" t="s">
        <v>70</v>
      </c>
      <c r="E140" s="27">
        <v>213.0</v>
      </c>
      <c r="F140" s="27">
        <v>3.0</v>
      </c>
      <c r="G140" s="27" t="s">
        <v>245</v>
      </c>
      <c r="H140" s="27" t="s">
        <v>123</v>
      </c>
      <c r="I140" s="40">
        <v>0.0</v>
      </c>
      <c r="J140" s="40">
        <v>0.0</v>
      </c>
      <c r="K140" s="40">
        <v>0.0</v>
      </c>
      <c r="L140" s="40">
        <v>0.0</v>
      </c>
      <c r="M140" s="40">
        <v>0.0</v>
      </c>
      <c r="N140" s="40">
        <v>0.0</v>
      </c>
      <c r="O140" s="40">
        <v>0.0</v>
      </c>
      <c r="P140" s="40">
        <v>0.0</v>
      </c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</row>
    <row r="141">
      <c r="A141" s="27" t="s">
        <v>43</v>
      </c>
      <c r="B141" s="27" t="s">
        <v>50</v>
      </c>
      <c r="C141" s="38" t="s">
        <v>69</v>
      </c>
      <c r="D141" s="27" t="s">
        <v>70</v>
      </c>
      <c r="E141" s="27">
        <v>213.0</v>
      </c>
      <c r="F141" s="27">
        <v>4.0</v>
      </c>
      <c r="G141" s="27" t="s">
        <v>246</v>
      </c>
      <c r="H141" s="27" t="s">
        <v>123</v>
      </c>
      <c r="I141" s="40">
        <v>0.0</v>
      </c>
      <c r="J141" s="40">
        <v>0.0</v>
      </c>
      <c r="K141" s="40">
        <v>0.0</v>
      </c>
      <c r="L141" s="40">
        <v>0.0</v>
      </c>
      <c r="M141" s="40">
        <v>0.0</v>
      </c>
      <c r="N141" s="40">
        <v>0.0</v>
      </c>
      <c r="O141" s="40">
        <v>0.0</v>
      </c>
      <c r="P141" s="40">
        <v>0.0</v>
      </c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</row>
    <row r="142">
      <c r="A142" s="27" t="s">
        <v>43</v>
      </c>
      <c r="B142" s="27" t="s">
        <v>50</v>
      </c>
      <c r="C142" s="38" t="s">
        <v>69</v>
      </c>
      <c r="D142" s="27" t="s">
        <v>70</v>
      </c>
      <c r="E142" s="27">
        <v>213.0</v>
      </c>
      <c r="F142" s="27">
        <v>1.0</v>
      </c>
      <c r="G142" s="27" t="s">
        <v>248</v>
      </c>
      <c r="H142" s="27" t="s">
        <v>123</v>
      </c>
      <c r="I142" s="40">
        <v>0.0</v>
      </c>
      <c r="J142" s="40">
        <v>0.0</v>
      </c>
      <c r="K142" s="40">
        <v>0.0</v>
      </c>
      <c r="L142" s="40">
        <v>0.0</v>
      </c>
      <c r="M142" s="40">
        <v>0.0</v>
      </c>
      <c r="N142" s="40">
        <v>0.0</v>
      </c>
      <c r="O142" s="40">
        <v>0.0</v>
      </c>
      <c r="P142" s="40">
        <v>0.0</v>
      </c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</row>
    <row r="143">
      <c r="A143" s="27" t="s">
        <v>43</v>
      </c>
      <c r="B143" s="27" t="s">
        <v>50</v>
      </c>
      <c r="C143" s="38" t="s">
        <v>69</v>
      </c>
      <c r="D143" s="27" t="s">
        <v>70</v>
      </c>
      <c r="E143" s="27">
        <v>213.0</v>
      </c>
      <c r="F143" s="27">
        <v>0.0</v>
      </c>
      <c r="G143" s="27" t="s">
        <v>244</v>
      </c>
      <c r="H143" s="27" t="s">
        <v>216</v>
      </c>
      <c r="I143" s="40">
        <v>457.0</v>
      </c>
      <c r="J143" s="40">
        <v>2.0</v>
      </c>
      <c r="K143" s="40">
        <v>0.0</v>
      </c>
      <c r="L143" s="40">
        <v>0.0</v>
      </c>
      <c r="M143" s="40">
        <v>0.0</v>
      </c>
      <c r="N143" s="40">
        <v>0.0</v>
      </c>
      <c r="O143" s="40">
        <v>457.0</v>
      </c>
      <c r="P143" s="40">
        <v>2.0</v>
      </c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</row>
    <row r="144">
      <c r="A144" s="27" t="s">
        <v>38</v>
      </c>
      <c r="B144" s="27" t="s">
        <v>86</v>
      </c>
      <c r="C144" s="38" t="s">
        <v>131</v>
      </c>
      <c r="D144" s="27" t="s">
        <v>132</v>
      </c>
      <c r="E144" s="27">
        <v>214.0</v>
      </c>
      <c r="F144" s="27">
        <v>0.0</v>
      </c>
      <c r="G144" s="27" t="s">
        <v>250</v>
      </c>
      <c r="H144" s="39"/>
      <c r="I144" s="40">
        <v>0.0</v>
      </c>
      <c r="J144" s="40">
        <v>0.0</v>
      </c>
      <c r="K144" s="40">
        <v>0.0</v>
      </c>
      <c r="L144" s="40">
        <v>0.0</v>
      </c>
      <c r="M144" s="40">
        <v>0.0</v>
      </c>
      <c r="N144" s="40">
        <v>0.0</v>
      </c>
      <c r="O144" s="40">
        <v>0.0</v>
      </c>
      <c r="P144" s="40">
        <v>0.0</v>
      </c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</row>
    <row r="145">
      <c r="A145" s="27" t="s">
        <v>43</v>
      </c>
      <c r="B145" s="27" t="s">
        <v>50</v>
      </c>
      <c r="C145" s="38" t="s">
        <v>251</v>
      </c>
      <c r="D145" s="27" t="s">
        <v>252</v>
      </c>
      <c r="E145" s="27">
        <v>216.0</v>
      </c>
      <c r="F145" s="27">
        <v>0.0</v>
      </c>
      <c r="G145" s="27" t="s">
        <v>253</v>
      </c>
      <c r="H145" s="27" t="s">
        <v>216</v>
      </c>
      <c r="I145" s="40">
        <v>320.0</v>
      </c>
      <c r="J145" s="40">
        <v>7.0</v>
      </c>
      <c r="K145" s="40">
        <v>0.0</v>
      </c>
      <c r="L145" s="40">
        <v>0.0</v>
      </c>
      <c r="M145" s="40">
        <v>0.0</v>
      </c>
      <c r="N145" s="40">
        <v>0.0</v>
      </c>
      <c r="O145" s="40">
        <v>320.0</v>
      </c>
      <c r="P145" s="40">
        <v>7.0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</row>
    <row r="146">
      <c r="A146" s="27" t="s">
        <v>43</v>
      </c>
      <c r="B146" s="27" t="s">
        <v>50</v>
      </c>
      <c r="C146" s="38" t="s">
        <v>251</v>
      </c>
      <c r="D146" s="27" t="s">
        <v>252</v>
      </c>
      <c r="E146" s="27">
        <v>217.0</v>
      </c>
      <c r="F146" s="27">
        <v>0.0</v>
      </c>
      <c r="G146" s="27" t="s">
        <v>253</v>
      </c>
      <c r="H146" s="27" t="s">
        <v>119</v>
      </c>
      <c r="I146" s="40">
        <v>225.0</v>
      </c>
      <c r="J146" s="40">
        <v>3.0</v>
      </c>
      <c r="K146" s="40">
        <v>0.0</v>
      </c>
      <c r="L146" s="40">
        <v>0.0</v>
      </c>
      <c r="M146" s="40">
        <v>0.0</v>
      </c>
      <c r="N146" s="40">
        <v>0.0</v>
      </c>
      <c r="O146" s="40">
        <v>225.0</v>
      </c>
      <c r="P146" s="40">
        <v>3.0</v>
      </c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</row>
    <row r="147">
      <c r="A147" s="27" t="s">
        <v>43</v>
      </c>
      <c r="B147" s="27" t="s">
        <v>44</v>
      </c>
      <c r="C147" s="38" t="s">
        <v>254</v>
      </c>
      <c r="D147" s="27" t="s">
        <v>254</v>
      </c>
      <c r="E147" s="27">
        <v>225.0</v>
      </c>
      <c r="F147" s="27">
        <v>0.0</v>
      </c>
      <c r="G147" s="27" t="s">
        <v>255</v>
      </c>
      <c r="H147" s="27" t="s">
        <v>256</v>
      </c>
      <c r="I147" s="40">
        <v>0.0</v>
      </c>
      <c r="J147" s="40">
        <v>0.0</v>
      </c>
      <c r="K147" s="40">
        <v>0.0</v>
      </c>
      <c r="L147" s="40">
        <v>0.0</v>
      </c>
      <c r="M147" s="40">
        <v>0.0</v>
      </c>
      <c r="N147" s="40">
        <v>0.0</v>
      </c>
      <c r="O147" s="40">
        <v>0.0</v>
      </c>
      <c r="P147" s="40">
        <v>0.0</v>
      </c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</row>
    <row r="148">
      <c r="A148" s="27" t="s">
        <v>43</v>
      </c>
      <c r="B148" s="27" t="s">
        <v>50</v>
      </c>
      <c r="C148" s="38" t="s">
        <v>257</v>
      </c>
      <c r="D148" s="27" t="s">
        <v>258</v>
      </c>
      <c r="E148" s="27">
        <v>231.0</v>
      </c>
      <c r="F148" s="27">
        <v>0.0</v>
      </c>
      <c r="G148" s="27" t="s">
        <v>259</v>
      </c>
      <c r="H148" s="27" t="s">
        <v>260</v>
      </c>
      <c r="I148" s="40">
        <v>289.0</v>
      </c>
      <c r="J148" s="40">
        <v>18.0</v>
      </c>
      <c r="K148" s="40">
        <v>0.0</v>
      </c>
      <c r="L148" s="40">
        <v>0.0</v>
      </c>
      <c r="M148" s="40">
        <v>0.0</v>
      </c>
      <c r="N148" s="40">
        <v>0.0</v>
      </c>
      <c r="O148" s="40">
        <v>289.0</v>
      </c>
      <c r="P148" s="40">
        <v>18.0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</row>
    <row r="149">
      <c r="A149" s="27" t="s">
        <v>43</v>
      </c>
      <c r="B149" s="27" t="s">
        <v>50</v>
      </c>
      <c r="C149" s="38" t="s">
        <v>257</v>
      </c>
      <c r="D149" s="27" t="s">
        <v>258</v>
      </c>
      <c r="E149" s="27">
        <v>232.0</v>
      </c>
      <c r="F149" s="27">
        <v>0.0</v>
      </c>
      <c r="G149" s="27" t="s">
        <v>259</v>
      </c>
      <c r="H149" s="27" t="s">
        <v>261</v>
      </c>
      <c r="I149" s="40">
        <v>313.0</v>
      </c>
      <c r="J149" s="40">
        <v>8.0</v>
      </c>
      <c r="K149" s="40">
        <v>0.0</v>
      </c>
      <c r="L149" s="40">
        <v>0.0</v>
      </c>
      <c r="M149" s="40">
        <v>0.0</v>
      </c>
      <c r="N149" s="40">
        <v>0.0</v>
      </c>
      <c r="O149" s="40">
        <v>313.0</v>
      </c>
      <c r="P149" s="40">
        <v>8.0</v>
      </c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</row>
    <row r="150">
      <c r="A150" s="27" t="s">
        <v>43</v>
      </c>
      <c r="B150" s="27" t="s">
        <v>50</v>
      </c>
      <c r="C150" s="38" t="s">
        <v>257</v>
      </c>
      <c r="D150" s="27" t="s">
        <v>258</v>
      </c>
      <c r="E150" s="27">
        <v>233.0</v>
      </c>
      <c r="F150" s="27">
        <v>0.0</v>
      </c>
      <c r="G150" s="27" t="s">
        <v>262</v>
      </c>
      <c r="H150" s="27" t="s">
        <v>263</v>
      </c>
      <c r="I150" s="40">
        <v>0.0</v>
      </c>
      <c r="J150" s="40">
        <v>0.0</v>
      </c>
      <c r="K150" s="40">
        <v>0.0</v>
      </c>
      <c r="L150" s="40">
        <v>0.0</v>
      </c>
      <c r="M150" s="40">
        <v>0.0</v>
      </c>
      <c r="N150" s="40">
        <v>0.0</v>
      </c>
      <c r="O150" s="40">
        <v>0.0</v>
      </c>
      <c r="P150" s="40">
        <v>0.0</v>
      </c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</row>
    <row r="151">
      <c r="A151" s="27" t="s">
        <v>43</v>
      </c>
      <c r="B151" s="27" t="s">
        <v>264</v>
      </c>
      <c r="C151" s="38" t="s">
        <v>265</v>
      </c>
      <c r="D151" s="27" t="s">
        <v>265</v>
      </c>
      <c r="E151" s="27">
        <v>241.0</v>
      </c>
      <c r="F151" s="27">
        <v>0.0</v>
      </c>
      <c r="G151" s="27" t="s">
        <v>266</v>
      </c>
      <c r="H151" s="27" t="s">
        <v>267</v>
      </c>
      <c r="I151" s="40">
        <v>0.0</v>
      </c>
      <c r="J151" s="40">
        <v>0.0</v>
      </c>
      <c r="K151" s="40">
        <v>0.0</v>
      </c>
      <c r="L151" s="40">
        <v>0.0</v>
      </c>
      <c r="M151" s="40">
        <v>0.0</v>
      </c>
      <c r="N151" s="40">
        <v>0.0</v>
      </c>
      <c r="O151" s="40">
        <v>0.0</v>
      </c>
      <c r="P151" s="40">
        <v>0.0</v>
      </c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</row>
    <row r="152">
      <c r="A152" s="27" t="s">
        <v>43</v>
      </c>
      <c r="B152" s="27" t="s">
        <v>268</v>
      </c>
      <c r="C152" s="38" t="s">
        <v>269</v>
      </c>
      <c r="D152" s="27" t="s">
        <v>269</v>
      </c>
      <c r="E152" s="27">
        <v>242.0</v>
      </c>
      <c r="F152" s="27">
        <v>0.0</v>
      </c>
      <c r="G152" s="27" t="s">
        <v>270</v>
      </c>
      <c r="H152" s="27" t="s">
        <v>271</v>
      </c>
      <c r="I152" s="40">
        <v>0.0</v>
      </c>
      <c r="J152" s="40">
        <v>0.0</v>
      </c>
      <c r="K152" s="40">
        <v>0.0</v>
      </c>
      <c r="L152" s="40">
        <v>0.0</v>
      </c>
      <c r="M152" s="40">
        <v>0.0</v>
      </c>
      <c r="N152" s="40">
        <v>0.0</v>
      </c>
      <c r="O152" s="40">
        <v>0.0</v>
      </c>
      <c r="P152" s="40">
        <v>0.0</v>
      </c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</row>
    <row r="153">
      <c r="A153" s="27" t="s">
        <v>29</v>
      </c>
      <c r="B153" s="27" t="s">
        <v>29</v>
      </c>
      <c r="C153" s="38" t="s">
        <v>29</v>
      </c>
      <c r="D153" s="27" t="s">
        <v>29</v>
      </c>
      <c r="E153" s="27">
        <v>243.0</v>
      </c>
      <c r="F153" s="27">
        <v>0.0</v>
      </c>
      <c r="G153" s="27" t="s">
        <v>272</v>
      </c>
      <c r="H153" s="39"/>
      <c r="I153" s="40">
        <v>0.0</v>
      </c>
      <c r="J153" s="40">
        <v>0.0</v>
      </c>
      <c r="K153" s="40">
        <v>0.0</v>
      </c>
      <c r="L153" s="40">
        <v>0.0</v>
      </c>
      <c r="M153" s="40">
        <v>0.0</v>
      </c>
      <c r="N153" s="40">
        <v>0.0</v>
      </c>
      <c r="O153" s="40">
        <v>0.0</v>
      </c>
      <c r="P153" s="40">
        <v>0.0</v>
      </c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</row>
    <row r="154">
      <c r="A154" s="27" t="s">
        <v>43</v>
      </c>
      <c r="B154" s="27" t="s">
        <v>146</v>
      </c>
      <c r="C154" s="38" t="s">
        <v>147</v>
      </c>
      <c r="D154" s="27" t="s">
        <v>183</v>
      </c>
      <c r="E154" s="27">
        <v>244.0</v>
      </c>
      <c r="F154" s="27">
        <v>0.0</v>
      </c>
      <c r="G154" s="27" t="s">
        <v>273</v>
      </c>
      <c r="H154" s="39"/>
      <c r="I154" s="40">
        <v>0.0</v>
      </c>
      <c r="J154" s="40">
        <v>0.0</v>
      </c>
      <c r="K154" s="40">
        <v>0.0</v>
      </c>
      <c r="L154" s="40">
        <v>0.0</v>
      </c>
      <c r="M154" s="40">
        <v>0.0</v>
      </c>
      <c r="N154" s="40">
        <v>0.0</v>
      </c>
      <c r="O154" s="40">
        <v>0.0</v>
      </c>
      <c r="P154" s="40">
        <v>0.0</v>
      </c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</row>
    <row r="155">
      <c r="A155" s="27" t="s">
        <v>43</v>
      </c>
      <c r="B155" s="27" t="s">
        <v>50</v>
      </c>
      <c r="C155" s="38" t="s">
        <v>69</v>
      </c>
      <c r="D155" s="27" t="s">
        <v>70</v>
      </c>
      <c r="E155" s="27">
        <v>246.0</v>
      </c>
      <c r="F155" s="27">
        <v>0.0</v>
      </c>
      <c r="G155" s="27" t="s">
        <v>274</v>
      </c>
      <c r="H155" s="39"/>
      <c r="I155" s="40">
        <v>0.0</v>
      </c>
      <c r="J155" s="40">
        <v>0.0</v>
      </c>
      <c r="K155" s="40">
        <v>0.0</v>
      </c>
      <c r="L155" s="40">
        <v>0.0</v>
      </c>
      <c r="M155" s="40">
        <v>0.0</v>
      </c>
      <c r="N155" s="40">
        <v>0.0</v>
      </c>
      <c r="O155" s="40">
        <v>0.0</v>
      </c>
      <c r="P155" s="40">
        <v>0.0</v>
      </c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</row>
    <row r="156">
      <c r="A156" s="27" t="s">
        <v>43</v>
      </c>
      <c r="B156" s="27" t="s">
        <v>50</v>
      </c>
      <c r="C156" s="38" t="s">
        <v>275</v>
      </c>
      <c r="D156" s="27" t="s">
        <v>276</v>
      </c>
      <c r="E156" s="27">
        <v>247.0</v>
      </c>
      <c r="F156" s="27">
        <v>0.0</v>
      </c>
      <c r="G156" s="27" t="s">
        <v>277</v>
      </c>
      <c r="H156" s="39"/>
      <c r="I156" s="40">
        <v>0.0</v>
      </c>
      <c r="J156" s="40">
        <v>0.0</v>
      </c>
      <c r="K156" s="40">
        <v>0.0</v>
      </c>
      <c r="L156" s="40">
        <v>0.0</v>
      </c>
      <c r="M156" s="40">
        <v>0.0</v>
      </c>
      <c r="N156" s="40">
        <v>0.0</v>
      </c>
      <c r="O156" s="40">
        <v>0.0</v>
      </c>
      <c r="P156" s="40">
        <v>0.0</v>
      </c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</row>
    <row r="157">
      <c r="A157" s="27" t="s">
        <v>43</v>
      </c>
      <c r="B157" s="27" t="s">
        <v>50</v>
      </c>
      <c r="C157" s="38" t="s">
        <v>275</v>
      </c>
      <c r="D157" s="27" t="s">
        <v>276</v>
      </c>
      <c r="E157" s="27">
        <v>248.0</v>
      </c>
      <c r="F157" s="27">
        <v>0.0</v>
      </c>
      <c r="G157" s="27" t="s">
        <v>278</v>
      </c>
      <c r="H157" s="39"/>
      <c r="I157" s="40">
        <v>0.0</v>
      </c>
      <c r="J157" s="40">
        <v>0.0</v>
      </c>
      <c r="K157" s="40">
        <v>0.0</v>
      </c>
      <c r="L157" s="40">
        <v>0.0</v>
      </c>
      <c r="M157" s="40">
        <v>0.0</v>
      </c>
      <c r="N157" s="40">
        <v>0.0</v>
      </c>
      <c r="O157" s="40">
        <v>0.0</v>
      </c>
      <c r="P157" s="40">
        <v>0.0</v>
      </c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</row>
    <row r="158">
      <c r="A158" s="27" t="s">
        <v>43</v>
      </c>
      <c r="B158" s="27" t="s">
        <v>50</v>
      </c>
      <c r="C158" s="38" t="s">
        <v>69</v>
      </c>
      <c r="D158" s="27" t="s">
        <v>70</v>
      </c>
      <c r="E158" s="27">
        <v>249.0</v>
      </c>
      <c r="F158" s="27">
        <v>0.0</v>
      </c>
      <c r="G158" s="27" t="s">
        <v>279</v>
      </c>
      <c r="H158" s="39"/>
      <c r="I158" s="40">
        <v>0.0</v>
      </c>
      <c r="J158" s="40">
        <v>0.0</v>
      </c>
      <c r="K158" s="40">
        <v>0.0</v>
      </c>
      <c r="L158" s="40">
        <v>0.0</v>
      </c>
      <c r="M158" s="40">
        <v>0.0</v>
      </c>
      <c r="N158" s="40">
        <v>0.0</v>
      </c>
      <c r="O158" s="40">
        <v>0.0</v>
      </c>
      <c r="P158" s="40">
        <v>0.0</v>
      </c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</row>
    <row r="159">
      <c r="A159" s="27" t="s">
        <v>43</v>
      </c>
      <c r="B159" s="27" t="s">
        <v>76</v>
      </c>
      <c r="C159" s="38" t="s">
        <v>280</v>
      </c>
      <c r="D159" s="27" t="s">
        <v>280</v>
      </c>
      <c r="E159" s="27">
        <v>250.0</v>
      </c>
      <c r="F159" s="27">
        <v>0.0</v>
      </c>
      <c r="G159" s="27" t="s">
        <v>281</v>
      </c>
      <c r="H159" s="27" t="s">
        <v>282</v>
      </c>
      <c r="I159" s="40">
        <v>0.0</v>
      </c>
      <c r="J159" s="40">
        <v>0.0</v>
      </c>
      <c r="K159" s="40">
        <v>0.0</v>
      </c>
      <c r="L159" s="40">
        <v>0.0</v>
      </c>
      <c r="M159" s="40">
        <v>0.0</v>
      </c>
      <c r="N159" s="40">
        <v>0.0</v>
      </c>
      <c r="O159" s="40">
        <v>0.0</v>
      </c>
      <c r="P159" s="40">
        <v>0.0</v>
      </c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</row>
    <row r="160">
      <c r="A160" s="27" t="s">
        <v>43</v>
      </c>
      <c r="B160" s="27" t="s">
        <v>50</v>
      </c>
      <c r="C160" s="38" t="s">
        <v>275</v>
      </c>
      <c r="D160" s="27" t="s">
        <v>276</v>
      </c>
      <c r="E160" s="27">
        <v>254.0</v>
      </c>
      <c r="F160" s="27">
        <v>0.0</v>
      </c>
      <c r="G160" s="27" t="s">
        <v>283</v>
      </c>
      <c r="H160" s="39"/>
      <c r="I160" s="40">
        <v>0.0</v>
      </c>
      <c r="J160" s="40">
        <v>0.0</v>
      </c>
      <c r="K160" s="40">
        <v>0.0</v>
      </c>
      <c r="L160" s="40">
        <v>0.0</v>
      </c>
      <c r="M160" s="40">
        <v>0.0</v>
      </c>
      <c r="N160" s="40">
        <v>0.0</v>
      </c>
      <c r="O160" s="40">
        <v>0.0</v>
      </c>
      <c r="P160" s="40">
        <v>0.0</v>
      </c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</row>
    <row r="161">
      <c r="A161" s="27" t="s">
        <v>43</v>
      </c>
      <c r="B161" s="27" t="s">
        <v>44</v>
      </c>
      <c r="C161" s="38" t="s">
        <v>254</v>
      </c>
      <c r="D161" s="27" t="s">
        <v>254</v>
      </c>
      <c r="E161" s="27">
        <v>255.0</v>
      </c>
      <c r="F161" s="27">
        <v>0.0</v>
      </c>
      <c r="G161" s="27" t="s">
        <v>285</v>
      </c>
      <c r="H161" s="39"/>
      <c r="I161" s="40">
        <v>0.0</v>
      </c>
      <c r="J161" s="40">
        <v>0.0</v>
      </c>
      <c r="K161" s="40">
        <v>0.0</v>
      </c>
      <c r="L161" s="40">
        <v>0.0</v>
      </c>
      <c r="M161" s="40">
        <v>0.0</v>
      </c>
      <c r="N161" s="40">
        <v>0.0</v>
      </c>
      <c r="O161" s="40">
        <v>0.0</v>
      </c>
      <c r="P161" s="40">
        <v>0.0</v>
      </c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</row>
    <row r="162">
      <c r="A162" s="27" t="s">
        <v>43</v>
      </c>
      <c r="B162" s="27" t="s">
        <v>44</v>
      </c>
      <c r="C162" s="38" t="s">
        <v>254</v>
      </c>
      <c r="D162" s="27" t="s">
        <v>254</v>
      </c>
      <c r="E162" s="27">
        <v>256.0</v>
      </c>
      <c r="F162" s="27">
        <v>0.0</v>
      </c>
      <c r="G162" s="27" t="s">
        <v>286</v>
      </c>
      <c r="H162" s="39"/>
      <c r="I162" s="40">
        <v>0.0</v>
      </c>
      <c r="J162" s="40">
        <v>0.0</v>
      </c>
      <c r="K162" s="40">
        <v>0.0</v>
      </c>
      <c r="L162" s="40">
        <v>0.0</v>
      </c>
      <c r="M162" s="40">
        <v>0.0</v>
      </c>
      <c r="N162" s="40">
        <v>0.0</v>
      </c>
      <c r="O162" s="40">
        <v>0.0</v>
      </c>
      <c r="P162" s="40">
        <v>0.0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</row>
    <row r="163">
      <c r="A163" s="27" t="s">
        <v>43</v>
      </c>
      <c r="B163" s="27" t="s">
        <v>44</v>
      </c>
      <c r="C163" s="38" t="s">
        <v>287</v>
      </c>
      <c r="D163" s="27" t="s">
        <v>288</v>
      </c>
      <c r="E163" s="27">
        <v>257.0</v>
      </c>
      <c r="F163" s="27">
        <v>0.0</v>
      </c>
      <c r="G163" s="27" t="s">
        <v>289</v>
      </c>
      <c r="H163" s="39"/>
      <c r="I163" s="40">
        <v>0.0</v>
      </c>
      <c r="J163" s="40">
        <v>0.0</v>
      </c>
      <c r="K163" s="40">
        <v>0.0</v>
      </c>
      <c r="L163" s="40">
        <v>0.0</v>
      </c>
      <c r="M163" s="40">
        <v>0.0</v>
      </c>
      <c r="N163" s="40">
        <v>0.0</v>
      </c>
      <c r="O163" s="40">
        <v>0.0</v>
      </c>
      <c r="P163" s="40">
        <v>0.0</v>
      </c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</row>
    <row r="164">
      <c r="A164" s="27" t="s">
        <v>43</v>
      </c>
      <c r="B164" s="27" t="s">
        <v>76</v>
      </c>
      <c r="C164" s="38" t="s">
        <v>280</v>
      </c>
      <c r="D164" s="27" t="s">
        <v>280</v>
      </c>
      <c r="E164" s="27">
        <v>260.0</v>
      </c>
      <c r="F164" s="27">
        <v>0.0</v>
      </c>
      <c r="G164" s="27" t="s">
        <v>290</v>
      </c>
      <c r="H164" s="27" t="s">
        <v>291</v>
      </c>
      <c r="I164" s="40">
        <v>0.0</v>
      </c>
      <c r="J164" s="40">
        <v>0.0</v>
      </c>
      <c r="K164" s="40">
        <v>0.0</v>
      </c>
      <c r="L164" s="40">
        <v>0.0</v>
      </c>
      <c r="M164" s="40">
        <v>0.0</v>
      </c>
      <c r="N164" s="40">
        <v>0.0</v>
      </c>
      <c r="O164" s="40">
        <v>0.0</v>
      </c>
      <c r="P164" s="40">
        <v>0.0</v>
      </c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</row>
    <row r="165">
      <c r="A165" s="27" t="s">
        <v>43</v>
      </c>
      <c r="B165" s="27" t="s">
        <v>76</v>
      </c>
      <c r="C165" s="38" t="s">
        <v>280</v>
      </c>
      <c r="D165" s="27" t="s">
        <v>280</v>
      </c>
      <c r="E165" s="27">
        <v>261.0</v>
      </c>
      <c r="F165" s="27">
        <v>0.0</v>
      </c>
      <c r="G165" s="27" t="s">
        <v>292</v>
      </c>
      <c r="H165" s="27" t="s">
        <v>293</v>
      </c>
      <c r="I165" s="40">
        <v>0.0</v>
      </c>
      <c r="J165" s="40">
        <v>0.0</v>
      </c>
      <c r="K165" s="40">
        <v>0.0</v>
      </c>
      <c r="L165" s="40">
        <v>0.0</v>
      </c>
      <c r="M165" s="40">
        <v>0.0</v>
      </c>
      <c r="N165" s="40">
        <v>0.0</v>
      </c>
      <c r="O165" s="40">
        <v>0.0</v>
      </c>
      <c r="P165" s="40">
        <v>0.0</v>
      </c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</row>
    <row r="166">
      <c r="A166" s="27" t="s">
        <v>43</v>
      </c>
      <c r="B166" s="27" t="s">
        <v>76</v>
      </c>
      <c r="C166" s="38" t="s">
        <v>280</v>
      </c>
      <c r="D166" s="27" t="s">
        <v>280</v>
      </c>
      <c r="E166" s="27">
        <v>262.0</v>
      </c>
      <c r="F166" s="27">
        <v>0.0</v>
      </c>
      <c r="G166" s="27" t="s">
        <v>292</v>
      </c>
      <c r="H166" s="27" t="s">
        <v>294</v>
      </c>
      <c r="I166" s="40">
        <v>0.0</v>
      </c>
      <c r="J166" s="40">
        <v>0.0</v>
      </c>
      <c r="K166" s="40">
        <v>0.0</v>
      </c>
      <c r="L166" s="40">
        <v>0.0</v>
      </c>
      <c r="M166" s="40">
        <v>0.0</v>
      </c>
      <c r="N166" s="40">
        <v>0.0</v>
      </c>
      <c r="O166" s="40">
        <v>0.0</v>
      </c>
      <c r="P166" s="40">
        <v>0.0</v>
      </c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</row>
    <row r="167">
      <c r="A167" s="27" t="s">
        <v>43</v>
      </c>
      <c r="B167" s="27" t="s">
        <v>76</v>
      </c>
      <c r="C167" s="38" t="s">
        <v>280</v>
      </c>
      <c r="D167" s="27" t="s">
        <v>280</v>
      </c>
      <c r="E167" s="27">
        <v>263.0</v>
      </c>
      <c r="F167" s="27">
        <v>0.0</v>
      </c>
      <c r="G167" s="27" t="s">
        <v>281</v>
      </c>
      <c r="H167" s="27" t="s">
        <v>295</v>
      </c>
      <c r="I167" s="40">
        <v>0.0</v>
      </c>
      <c r="J167" s="40">
        <v>0.0</v>
      </c>
      <c r="K167" s="40">
        <v>0.0</v>
      </c>
      <c r="L167" s="40">
        <v>0.0</v>
      </c>
      <c r="M167" s="40">
        <v>0.0</v>
      </c>
      <c r="N167" s="40">
        <v>0.0</v>
      </c>
      <c r="O167" s="40">
        <v>0.0</v>
      </c>
      <c r="P167" s="40">
        <v>0.0</v>
      </c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</row>
    <row r="168">
      <c r="A168" s="27" t="s">
        <v>43</v>
      </c>
      <c r="B168" s="27" t="s">
        <v>76</v>
      </c>
      <c r="C168" s="38" t="s">
        <v>280</v>
      </c>
      <c r="D168" s="27" t="s">
        <v>280</v>
      </c>
      <c r="E168" s="27">
        <v>264.0</v>
      </c>
      <c r="F168" s="27">
        <v>0.0</v>
      </c>
      <c r="G168" s="27" t="s">
        <v>296</v>
      </c>
      <c r="H168" s="27" t="s">
        <v>297</v>
      </c>
      <c r="I168" s="40">
        <v>0.0</v>
      </c>
      <c r="J168" s="40">
        <v>0.0</v>
      </c>
      <c r="K168" s="40">
        <v>0.0</v>
      </c>
      <c r="L168" s="40">
        <v>0.0</v>
      </c>
      <c r="M168" s="40">
        <v>0.0</v>
      </c>
      <c r="N168" s="40">
        <v>0.0</v>
      </c>
      <c r="O168" s="40">
        <v>0.0</v>
      </c>
      <c r="P168" s="40">
        <v>0.0</v>
      </c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</row>
    <row r="169">
      <c r="A169" s="27" t="s">
        <v>29</v>
      </c>
      <c r="B169" s="27" t="s">
        <v>29</v>
      </c>
      <c r="C169" s="38" t="s">
        <v>29</v>
      </c>
      <c r="D169" s="27" t="s">
        <v>29</v>
      </c>
      <c r="E169" s="27">
        <v>265.0</v>
      </c>
      <c r="F169" s="27">
        <v>0.0</v>
      </c>
      <c r="G169" s="27" t="s">
        <v>298</v>
      </c>
      <c r="H169" s="27" t="s">
        <v>299</v>
      </c>
      <c r="I169" s="40">
        <v>0.0</v>
      </c>
      <c r="J169" s="40">
        <v>0.0</v>
      </c>
      <c r="K169" s="40">
        <v>0.0</v>
      </c>
      <c r="L169" s="40">
        <v>0.0</v>
      </c>
      <c r="M169" s="40">
        <v>0.0</v>
      </c>
      <c r="N169" s="40">
        <v>0.0</v>
      </c>
      <c r="O169" s="40">
        <v>0.0</v>
      </c>
      <c r="P169" s="40">
        <v>0.0</v>
      </c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</row>
    <row r="170">
      <c r="A170" s="27" t="s">
        <v>29</v>
      </c>
      <c r="B170" s="27" t="s">
        <v>29</v>
      </c>
      <c r="C170" s="38" t="s">
        <v>29</v>
      </c>
      <c r="D170" s="27" t="s">
        <v>29</v>
      </c>
      <c r="E170" s="27">
        <v>266.0</v>
      </c>
      <c r="F170" s="27">
        <v>0.0</v>
      </c>
      <c r="G170" s="27" t="s">
        <v>298</v>
      </c>
      <c r="H170" s="27" t="s">
        <v>300</v>
      </c>
      <c r="I170" s="40">
        <v>0.0</v>
      </c>
      <c r="J170" s="40">
        <v>0.0</v>
      </c>
      <c r="K170" s="40">
        <v>0.0</v>
      </c>
      <c r="L170" s="40">
        <v>0.0</v>
      </c>
      <c r="M170" s="40">
        <v>0.0</v>
      </c>
      <c r="N170" s="40">
        <v>0.0</v>
      </c>
      <c r="O170" s="40">
        <v>0.0</v>
      </c>
      <c r="P170" s="40">
        <v>0.0</v>
      </c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</row>
    <row r="171">
      <c r="A171" s="27" t="s">
        <v>38</v>
      </c>
      <c r="B171" s="27" t="s">
        <v>86</v>
      </c>
      <c r="C171" s="38" t="s">
        <v>128</v>
      </c>
      <c r="D171" s="27" t="s">
        <v>206</v>
      </c>
      <c r="E171" s="27">
        <v>267.0</v>
      </c>
      <c r="F171" s="27">
        <v>0.0</v>
      </c>
      <c r="G171" s="27" t="s">
        <v>301</v>
      </c>
      <c r="H171" s="39"/>
      <c r="I171" s="40">
        <v>0.0</v>
      </c>
      <c r="J171" s="40">
        <v>0.0</v>
      </c>
      <c r="K171" s="40">
        <v>0.0</v>
      </c>
      <c r="L171" s="40">
        <v>0.0</v>
      </c>
      <c r="M171" s="40">
        <v>0.0</v>
      </c>
      <c r="N171" s="40">
        <v>0.0</v>
      </c>
      <c r="O171" s="40">
        <v>0.0</v>
      </c>
      <c r="P171" s="40">
        <v>0.0</v>
      </c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</row>
    <row r="172">
      <c r="A172" s="27" t="s">
        <v>38</v>
      </c>
      <c r="B172" s="27" t="s">
        <v>86</v>
      </c>
      <c r="C172" s="38" t="s">
        <v>131</v>
      </c>
      <c r="D172" s="27" t="s">
        <v>302</v>
      </c>
      <c r="E172" s="27">
        <v>268.0</v>
      </c>
      <c r="F172" s="27">
        <v>0.0</v>
      </c>
      <c r="G172" s="27" t="s">
        <v>303</v>
      </c>
      <c r="H172" s="39"/>
      <c r="I172" s="40">
        <v>0.0</v>
      </c>
      <c r="J172" s="40">
        <v>0.0</v>
      </c>
      <c r="K172" s="40">
        <v>0.0</v>
      </c>
      <c r="L172" s="40">
        <v>0.0</v>
      </c>
      <c r="M172" s="40">
        <v>0.0</v>
      </c>
      <c r="N172" s="40">
        <v>0.0</v>
      </c>
      <c r="O172" s="40">
        <v>0.0</v>
      </c>
      <c r="P172" s="40">
        <v>0.0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</row>
    <row r="173">
      <c r="A173" s="27" t="s">
        <v>38</v>
      </c>
      <c r="B173" s="27" t="s">
        <v>86</v>
      </c>
      <c r="C173" s="38" t="s">
        <v>131</v>
      </c>
      <c r="D173" s="27" t="s">
        <v>304</v>
      </c>
      <c r="E173" s="27">
        <v>269.0</v>
      </c>
      <c r="F173" s="27">
        <v>0.0</v>
      </c>
      <c r="G173" s="27" t="s">
        <v>305</v>
      </c>
      <c r="H173" s="39"/>
      <c r="I173" s="40">
        <v>0.0</v>
      </c>
      <c r="J173" s="40">
        <v>0.0</v>
      </c>
      <c r="K173" s="40">
        <v>0.0</v>
      </c>
      <c r="L173" s="40">
        <v>0.0</v>
      </c>
      <c r="M173" s="40">
        <v>0.0</v>
      </c>
      <c r="N173" s="40">
        <v>0.0</v>
      </c>
      <c r="O173" s="40">
        <v>0.0</v>
      </c>
      <c r="P173" s="40">
        <v>0.0</v>
      </c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</row>
    <row r="174">
      <c r="A174" s="27" t="s">
        <v>43</v>
      </c>
      <c r="B174" s="27" t="s">
        <v>76</v>
      </c>
      <c r="C174" s="38" t="s">
        <v>280</v>
      </c>
      <c r="D174" s="27" t="s">
        <v>280</v>
      </c>
      <c r="E174" s="27">
        <v>281.0</v>
      </c>
      <c r="F174" s="27">
        <v>0.0</v>
      </c>
      <c r="G174" s="27" t="s">
        <v>306</v>
      </c>
      <c r="H174" s="39"/>
      <c r="I174" s="40">
        <v>0.0</v>
      </c>
      <c r="J174" s="40">
        <v>0.0</v>
      </c>
      <c r="K174" s="40">
        <v>0.0</v>
      </c>
      <c r="L174" s="40">
        <v>0.0</v>
      </c>
      <c r="M174" s="40">
        <v>0.0</v>
      </c>
      <c r="N174" s="40">
        <v>0.0</v>
      </c>
      <c r="O174" s="40">
        <v>0.0</v>
      </c>
      <c r="P174" s="40">
        <v>0.0</v>
      </c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</row>
    <row r="175">
      <c r="A175" s="27" t="s">
        <v>38</v>
      </c>
      <c r="B175" s="27" t="s">
        <v>39</v>
      </c>
      <c r="C175" s="38" t="s">
        <v>307</v>
      </c>
      <c r="D175" s="27" t="s">
        <v>308</v>
      </c>
      <c r="E175" s="27">
        <v>287.0</v>
      </c>
      <c r="F175" s="27">
        <v>0.0</v>
      </c>
      <c r="G175" s="27" t="s">
        <v>309</v>
      </c>
      <c r="H175" s="39"/>
      <c r="I175" s="40">
        <v>0.0</v>
      </c>
      <c r="J175" s="40">
        <v>0.0</v>
      </c>
      <c r="K175" s="40">
        <v>0.0</v>
      </c>
      <c r="L175" s="40">
        <v>0.0</v>
      </c>
      <c r="M175" s="40">
        <v>0.0</v>
      </c>
      <c r="N175" s="40">
        <v>0.0</v>
      </c>
      <c r="O175" s="40">
        <v>0.0</v>
      </c>
      <c r="P175" s="40">
        <v>0.0</v>
      </c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</row>
    <row r="176">
      <c r="A176" s="27" t="s">
        <v>43</v>
      </c>
      <c r="B176" s="27" t="s">
        <v>50</v>
      </c>
      <c r="C176" s="38" t="s">
        <v>69</v>
      </c>
      <c r="D176" s="27" t="s">
        <v>70</v>
      </c>
      <c r="E176" s="27">
        <v>288.0</v>
      </c>
      <c r="F176" s="27">
        <v>0.0</v>
      </c>
      <c r="G176" s="27" t="s">
        <v>310</v>
      </c>
      <c r="H176" s="39"/>
      <c r="I176" s="40">
        <v>0.0</v>
      </c>
      <c r="J176" s="40">
        <v>0.0</v>
      </c>
      <c r="K176" s="40">
        <v>0.0</v>
      </c>
      <c r="L176" s="40">
        <v>0.0</v>
      </c>
      <c r="M176" s="40">
        <v>0.0</v>
      </c>
      <c r="N176" s="40">
        <v>0.0</v>
      </c>
      <c r="O176" s="40">
        <v>0.0</v>
      </c>
      <c r="P176" s="40">
        <v>0.0</v>
      </c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</row>
    <row r="177">
      <c r="A177" s="27" t="s">
        <v>43</v>
      </c>
      <c r="B177" s="27" t="s">
        <v>50</v>
      </c>
      <c r="C177" s="38" t="s">
        <v>69</v>
      </c>
      <c r="D177" s="27" t="s">
        <v>70</v>
      </c>
      <c r="E177" s="27">
        <v>289.0</v>
      </c>
      <c r="F177" s="27">
        <v>0.0</v>
      </c>
      <c r="G177" s="27" t="s">
        <v>311</v>
      </c>
      <c r="H177" s="39"/>
      <c r="I177" s="40">
        <v>0.0</v>
      </c>
      <c r="J177" s="40">
        <v>0.0</v>
      </c>
      <c r="K177" s="40">
        <v>0.0</v>
      </c>
      <c r="L177" s="40">
        <v>0.0</v>
      </c>
      <c r="M177" s="40">
        <v>0.0</v>
      </c>
      <c r="N177" s="40">
        <v>0.0</v>
      </c>
      <c r="O177" s="40">
        <v>0.0</v>
      </c>
      <c r="P177" s="40">
        <v>0.0</v>
      </c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</row>
    <row r="178">
      <c r="A178" s="27" t="s">
        <v>43</v>
      </c>
      <c r="B178" s="27" t="s">
        <v>50</v>
      </c>
      <c r="C178" s="38" t="s">
        <v>69</v>
      </c>
      <c r="D178" s="27" t="s">
        <v>70</v>
      </c>
      <c r="E178" s="27">
        <v>290.0</v>
      </c>
      <c r="F178" s="27">
        <v>0.0</v>
      </c>
      <c r="G178" s="27" t="s">
        <v>312</v>
      </c>
      <c r="H178" s="39"/>
      <c r="I178" s="40">
        <v>0.0</v>
      </c>
      <c r="J178" s="40">
        <v>0.0</v>
      </c>
      <c r="K178" s="40">
        <v>0.0</v>
      </c>
      <c r="L178" s="40">
        <v>0.0</v>
      </c>
      <c r="M178" s="40">
        <v>0.0</v>
      </c>
      <c r="N178" s="40">
        <v>0.0</v>
      </c>
      <c r="O178" s="40">
        <v>0.0</v>
      </c>
      <c r="P178" s="40">
        <v>0.0</v>
      </c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</row>
    <row r="179">
      <c r="A179" s="27" t="s">
        <v>43</v>
      </c>
      <c r="B179" s="27" t="s">
        <v>50</v>
      </c>
      <c r="C179" s="38" t="s">
        <v>257</v>
      </c>
      <c r="D179" s="27" t="s">
        <v>258</v>
      </c>
      <c r="E179" s="27">
        <v>306.0</v>
      </c>
      <c r="F179" s="27">
        <v>0.0</v>
      </c>
      <c r="G179" s="27" t="s">
        <v>313</v>
      </c>
      <c r="H179" s="39"/>
      <c r="I179" s="40">
        <v>0.0</v>
      </c>
      <c r="J179" s="40">
        <v>0.0</v>
      </c>
      <c r="K179" s="40">
        <v>0.0</v>
      </c>
      <c r="L179" s="40">
        <v>0.0</v>
      </c>
      <c r="M179" s="40">
        <v>0.0</v>
      </c>
      <c r="N179" s="40">
        <v>0.0</v>
      </c>
      <c r="O179" s="40">
        <v>0.0</v>
      </c>
      <c r="P179" s="40">
        <v>0.0</v>
      </c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</row>
    <row r="180">
      <c r="A180" s="27" t="s">
        <v>43</v>
      </c>
      <c r="B180" s="27" t="s">
        <v>50</v>
      </c>
      <c r="C180" s="38" t="s">
        <v>69</v>
      </c>
      <c r="D180" s="27" t="s">
        <v>166</v>
      </c>
      <c r="E180" s="27">
        <v>314.0</v>
      </c>
      <c r="F180" s="27">
        <v>0.0</v>
      </c>
      <c r="G180" s="27" t="s">
        <v>166</v>
      </c>
      <c r="H180" s="27" t="s">
        <v>261</v>
      </c>
      <c r="I180" s="40">
        <v>0.0</v>
      </c>
      <c r="J180" s="40">
        <v>0.0</v>
      </c>
      <c r="K180" s="40">
        <v>0.0</v>
      </c>
      <c r="L180" s="40">
        <v>0.0</v>
      </c>
      <c r="M180" s="40">
        <v>0.0</v>
      </c>
      <c r="N180" s="40">
        <v>0.0</v>
      </c>
      <c r="O180" s="40">
        <v>0.0</v>
      </c>
      <c r="P180" s="40">
        <v>0.0</v>
      </c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</row>
    <row r="181">
      <c r="A181" s="27" t="s">
        <v>43</v>
      </c>
      <c r="B181" s="27" t="s">
        <v>50</v>
      </c>
      <c r="C181" s="38" t="s">
        <v>69</v>
      </c>
      <c r="D181" s="27" t="s">
        <v>166</v>
      </c>
      <c r="E181" s="27">
        <v>315.0</v>
      </c>
      <c r="F181" s="27">
        <v>0.0</v>
      </c>
      <c r="G181" s="27" t="s">
        <v>166</v>
      </c>
      <c r="H181" s="27" t="s">
        <v>216</v>
      </c>
      <c r="I181" s="40">
        <v>0.0</v>
      </c>
      <c r="J181" s="40">
        <v>0.0</v>
      </c>
      <c r="K181" s="40">
        <v>0.0</v>
      </c>
      <c r="L181" s="40">
        <v>0.0</v>
      </c>
      <c r="M181" s="40">
        <v>0.0</v>
      </c>
      <c r="N181" s="40">
        <v>0.0</v>
      </c>
      <c r="O181" s="40">
        <v>0.0</v>
      </c>
      <c r="P181" s="40">
        <v>0.0</v>
      </c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</row>
    <row r="182">
      <c r="A182" s="27" t="s">
        <v>38</v>
      </c>
      <c r="B182" s="27" t="s">
        <v>86</v>
      </c>
      <c r="C182" s="38" t="s">
        <v>315</v>
      </c>
      <c r="D182" s="27" t="s">
        <v>316</v>
      </c>
      <c r="E182" s="27">
        <v>324.0</v>
      </c>
      <c r="F182" s="27">
        <v>0.0</v>
      </c>
      <c r="G182" s="27" t="s">
        <v>317</v>
      </c>
      <c r="H182" s="39"/>
      <c r="I182" s="40">
        <v>0.0</v>
      </c>
      <c r="J182" s="40">
        <v>0.0</v>
      </c>
      <c r="K182" s="40">
        <v>0.0</v>
      </c>
      <c r="L182" s="40">
        <v>0.0</v>
      </c>
      <c r="M182" s="40">
        <v>0.0</v>
      </c>
      <c r="N182" s="40">
        <v>0.0</v>
      </c>
      <c r="O182" s="40">
        <v>0.0</v>
      </c>
      <c r="P182" s="40">
        <v>0.0</v>
      </c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</row>
    <row r="183">
      <c r="A183" s="27" t="s">
        <v>43</v>
      </c>
      <c r="B183" s="27" t="s">
        <v>50</v>
      </c>
      <c r="C183" s="38" t="s">
        <v>69</v>
      </c>
      <c r="D183" s="27" t="s">
        <v>70</v>
      </c>
      <c r="E183" s="27">
        <v>332.0</v>
      </c>
      <c r="F183" s="27">
        <v>0.0</v>
      </c>
      <c r="G183" s="27" t="s">
        <v>318</v>
      </c>
      <c r="H183" s="27" t="s">
        <v>319</v>
      </c>
      <c r="I183" s="40">
        <v>0.0</v>
      </c>
      <c r="J183" s="40">
        <v>0.0</v>
      </c>
      <c r="K183" s="40">
        <v>0.0</v>
      </c>
      <c r="L183" s="40">
        <v>0.0</v>
      </c>
      <c r="M183" s="40">
        <v>0.0</v>
      </c>
      <c r="N183" s="40">
        <v>0.0</v>
      </c>
      <c r="O183" s="40">
        <v>0.0</v>
      </c>
      <c r="P183" s="40">
        <v>0.0</v>
      </c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</row>
    <row r="184">
      <c r="A184" s="27" t="s">
        <v>43</v>
      </c>
      <c r="B184" s="27" t="s">
        <v>76</v>
      </c>
      <c r="C184" s="38" t="s">
        <v>280</v>
      </c>
      <c r="D184" s="27" t="s">
        <v>280</v>
      </c>
      <c r="E184" s="27">
        <v>357.0</v>
      </c>
      <c r="F184" s="27">
        <v>0.0</v>
      </c>
      <c r="G184" s="27" t="s">
        <v>320</v>
      </c>
      <c r="H184" s="27" t="s">
        <v>321</v>
      </c>
      <c r="I184" s="40">
        <v>0.0</v>
      </c>
      <c r="J184" s="40">
        <v>0.0</v>
      </c>
      <c r="K184" s="40">
        <v>0.0</v>
      </c>
      <c r="L184" s="40">
        <v>0.0</v>
      </c>
      <c r="M184" s="40">
        <v>0.0</v>
      </c>
      <c r="N184" s="40">
        <v>0.0</v>
      </c>
      <c r="O184" s="40">
        <v>0.0</v>
      </c>
      <c r="P184" s="40">
        <v>0.0</v>
      </c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</row>
    <row r="185">
      <c r="A185" s="27" t="s">
        <v>43</v>
      </c>
      <c r="B185" s="27" t="s">
        <v>146</v>
      </c>
      <c r="C185" s="38" t="s">
        <v>147</v>
      </c>
      <c r="D185" s="27" t="s">
        <v>183</v>
      </c>
      <c r="E185" s="27">
        <v>361.0</v>
      </c>
      <c r="F185" s="27">
        <v>0.0</v>
      </c>
      <c r="G185" s="27" t="s">
        <v>322</v>
      </c>
      <c r="H185" s="27" t="s">
        <v>323</v>
      </c>
      <c r="I185" s="40">
        <v>0.0</v>
      </c>
      <c r="J185" s="40">
        <v>0.0</v>
      </c>
      <c r="K185" s="40">
        <v>0.0</v>
      </c>
      <c r="L185" s="40">
        <v>0.0</v>
      </c>
      <c r="M185" s="40">
        <v>0.0</v>
      </c>
      <c r="N185" s="40">
        <v>0.0</v>
      </c>
      <c r="O185" s="40">
        <v>0.0</v>
      </c>
      <c r="P185" s="40">
        <v>0.0</v>
      </c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</row>
    <row r="186">
      <c r="A186" s="27" t="s">
        <v>43</v>
      </c>
      <c r="B186" s="27" t="s">
        <v>225</v>
      </c>
      <c r="C186" s="38" t="s">
        <v>226</v>
      </c>
      <c r="D186" s="27" t="s">
        <v>324</v>
      </c>
      <c r="E186" s="27">
        <v>362.0</v>
      </c>
      <c r="F186" s="27">
        <v>0.0</v>
      </c>
      <c r="G186" s="27" t="s">
        <v>325</v>
      </c>
      <c r="H186" s="27" t="s">
        <v>326</v>
      </c>
      <c r="I186" s="40">
        <v>0.0</v>
      </c>
      <c r="J186" s="40">
        <v>0.0</v>
      </c>
      <c r="K186" s="40">
        <v>0.0</v>
      </c>
      <c r="L186" s="40">
        <v>0.0</v>
      </c>
      <c r="M186" s="40">
        <v>0.0</v>
      </c>
      <c r="N186" s="40">
        <v>0.0</v>
      </c>
      <c r="O186" s="40">
        <v>0.0</v>
      </c>
      <c r="P186" s="40">
        <v>0.0</v>
      </c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</row>
    <row r="187">
      <c r="A187" s="27" t="s">
        <v>43</v>
      </c>
      <c r="B187" s="27" t="s">
        <v>50</v>
      </c>
      <c r="C187" s="38" t="s">
        <v>69</v>
      </c>
      <c r="D187" s="27" t="s">
        <v>70</v>
      </c>
      <c r="E187" s="27">
        <v>364.0</v>
      </c>
      <c r="F187" s="27">
        <v>0.0</v>
      </c>
      <c r="G187" s="27" t="s">
        <v>327</v>
      </c>
      <c r="H187" s="27" t="s">
        <v>328</v>
      </c>
      <c r="I187" s="40">
        <v>0.0</v>
      </c>
      <c r="J187" s="40">
        <v>0.0</v>
      </c>
      <c r="K187" s="40">
        <v>0.0</v>
      </c>
      <c r="L187" s="40">
        <v>0.0</v>
      </c>
      <c r="M187" s="40">
        <v>0.0</v>
      </c>
      <c r="N187" s="40">
        <v>0.0</v>
      </c>
      <c r="O187" s="40">
        <v>0.0</v>
      </c>
      <c r="P187" s="40">
        <v>0.0</v>
      </c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</row>
    <row r="188">
      <c r="A188" s="27" t="s">
        <v>38</v>
      </c>
      <c r="B188" s="27" t="s">
        <v>86</v>
      </c>
      <c r="C188" s="38" t="s">
        <v>131</v>
      </c>
      <c r="D188" s="27" t="s">
        <v>304</v>
      </c>
      <c r="E188" s="27">
        <v>383.0</v>
      </c>
      <c r="F188" s="27">
        <v>0.0</v>
      </c>
      <c r="G188" s="27" t="s">
        <v>329</v>
      </c>
      <c r="H188" s="39"/>
      <c r="I188" s="40">
        <v>0.0</v>
      </c>
      <c r="J188" s="40">
        <v>0.0</v>
      </c>
      <c r="K188" s="40">
        <v>0.0</v>
      </c>
      <c r="L188" s="40">
        <v>0.0</v>
      </c>
      <c r="M188" s="40">
        <v>0.0</v>
      </c>
      <c r="N188" s="40">
        <v>0.0</v>
      </c>
      <c r="O188" s="40">
        <v>0.0</v>
      </c>
      <c r="P188" s="40">
        <v>0.0</v>
      </c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</row>
    <row r="189">
      <c r="A189" s="27" t="s">
        <v>38</v>
      </c>
      <c r="B189" s="27" t="s">
        <v>86</v>
      </c>
      <c r="C189" s="38" t="s">
        <v>128</v>
      </c>
      <c r="D189" s="27" t="s">
        <v>330</v>
      </c>
      <c r="E189" s="27">
        <v>384.0</v>
      </c>
      <c r="F189" s="27">
        <v>0.0</v>
      </c>
      <c r="G189" s="27" t="s">
        <v>331</v>
      </c>
      <c r="H189" s="39"/>
      <c r="I189" s="40">
        <v>0.0</v>
      </c>
      <c r="J189" s="40">
        <v>0.0</v>
      </c>
      <c r="K189" s="40">
        <v>0.0</v>
      </c>
      <c r="L189" s="40">
        <v>0.0</v>
      </c>
      <c r="M189" s="40">
        <v>0.0</v>
      </c>
      <c r="N189" s="40">
        <v>0.0</v>
      </c>
      <c r="O189" s="40">
        <v>0.0</v>
      </c>
      <c r="P189" s="40">
        <v>0.0</v>
      </c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</row>
    <row r="190">
      <c r="A190" s="27" t="s">
        <v>38</v>
      </c>
      <c r="B190" s="27" t="s">
        <v>86</v>
      </c>
      <c r="C190" s="38" t="s">
        <v>315</v>
      </c>
      <c r="D190" s="27" t="s">
        <v>316</v>
      </c>
      <c r="E190" s="27">
        <v>385.0</v>
      </c>
      <c r="F190" s="27">
        <v>0.0</v>
      </c>
      <c r="G190" s="27" t="s">
        <v>332</v>
      </c>
      <c r="H190" s="39"/>
      <c r="I190" s="40">
        <v>0.0</v>
      </c>
      <c r="J190" s="40">
        <v>0.0</v>
      </c>
      <c r="K190" s="40">
        <v>0.0</v>
      </c>
      <c r="L190" s="40">
        <v>0.0</v>
      </c>
      <c r="M190" s="40">
        <v>0.0</v>
      </c>
      <c r="N190" s="40">
        <v>0.0</v>
      </c>
      <c r="O190" s="40">
        <v>0.0</v>
      </c>
      <c r="P190" s="40">
        <v>0.0</v>
      </c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</row>
    <row r="191">
      <c r="A191" s="27" t="s">
        <v>38</v>
      </c>
      <c r="B191" s="27" t="s">
        <v>86</v>
      </c>
      <c r="C191" s="38" t="s">
        <v>131</v>
      </c>
      <c r="D191" s="27" t="s">
        <v>302</v>
      </c>
      <c r="E191" s="27">
        <v>399.0</v>
      </c>
      <c r="F191" s="27">
        <v>5.0</v>
      </c>
      <c r="G191" s="27" t="s">
        <v>333</v>
      </c>
      <c r="H191" s="27" t="s">
        <v>123</v>
      </c>
      <c r="I191" s="40">
        <v>0.0</v>
      </c>
      <c r="J191" s="40">
        <v>0.0</v>
      </c>
      <c r="K191" s="40">
        <v>0.0</v>
      </c>
      <c r="L191" s="40">
        <v>0.0</v>
      </c>
      <c r="M191" s="40">
        <v>0.0</v>
      </c>
      <c r="N191" s="40">
        <v>0.0</v>
      </c>
      <c r="O191" s="40">
        <v>0.0</v>
      </c>
      <c r="P191" s="40">
        <v>0.0</v>
      </c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</row>
    <row r="192">
      <c r="A192" s="27" t="s">
        <v>38</v>
      </c>
      <c r="B192" s="27" t="s">
        <v>86</v>
      </c>
      <c r="C192" s="38" t="s">
        <v>131</v>
      </c>
      <c r="D192" s="27" t="s">
        <v>302</v>
      </c>
      <c r="E192" s="27">
        <v>399.0</v>
      </c>
      <c r="F192" s="27">
        <v>1.0</v>
      </c>
      <c r="G192" s="27" t="s">
        <v>334</v>
      </c>
      <c r="H192" s="27" t="s">
        <v>123</v>
      </c>
      <c r="I192" s="40">
        <v>0.0</v>
      </c>
      <c r="J192" s="40">
        <v>0.0</v>
      </c>
      <c r="K192" s="40">
        <v>0.0</v>
      </c>
      <c r="L192" s="40">
        <v>0.0</v>
      </c>
      <c r="M192" s="40">
        <v>0.0</v>
      </c>
      <c r="N192" s="40">
        <v>0.0</v>
      </c>
      <c r="O192" s="40">
        <v>0.0</v>
      </c>
      <c r="P192" s="40">
        <v>0.0</v>
      </c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</row>
    <row r="193">
      <c r="A193" s="27" t="s">
        <v>38</v>
      </c>
      <c r="B193" s="27" t="s">
        <v>86</v>
      </c>
      <c r="C193" s="38" t="s">
        <v>131</v>
      </c>
      <c r="D193" s="27" t="s">
        <v>302</v>
      </c>
      <c r="E193" s="27">
        <v>399.0</v>
      </c>
      <c r="F193" s="27">
        <v>0.0</v>
      </c>
      <c r="G193" s="27" t="s">
        <v>335</v>
      </c>
      <c r="H193" s="27" t="s">
        <v>336</v>
      </c>
      <c r="I193" s="40">
        <v>458.0</v>
      </c>
      <c r="J193" s="40">
        <v>20.0</v>
      </c>
      <c r="K193" s="40">
        <v>0.0</v>
      </c>
      <c r="L193" s="40">
        <v>0.0</v>
      </c>
      <c r="M193" s="40">
        <v>0.0</v>
      </c>
      <c r="N193" s="40">
        <v>0.0</v>
      </c>
      <c r="O193" s="40">
        <v>458.0</v>
      </c>
      <c r="P193" s="40">
        <v>20.0</v>
      </c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</row>
    <row r="194">
      <c r="A194" s="27" t="s">
        <v>38</v>
      </c>
      <c r="B194" s="27" t="s">
        <v>86</v>
      </c>
      <c r="C194" s="38" t="s">
        <v>131</v>
      </c>
      <c r="D194" s="27" t="s">
        <v>302</v>
      </c>
      <c r="E194" s="27">
        <v>399.0</v>
      </c>
      <c r="F194" s="27">
        <v>4.0</v>
      </c>
      <c r="G194" s="27" t="s">
        <v>337</v>
      </c>
      <c r="H194" s="27" t="s">
        <v>123</v>
      </c>
      <c r="I194" s="40">
        <v>0.0</v>
      </c>
      <c r="J194" s="40">
        <v>0.0</v>
      </c>
      <c r="K194" s="40">
        <v>0.0</v>
      </c>
      <c r="L194" s="40">
        <v>0.0</v>
      </c>
      <c r="M194" s="40">
        <v>0.0</v>
      </c>
      <c r="N194" s="40">
        <v>0.0</v>
      </c>
      <c r="O194" s="40">
        <v>0.0</v>
      </c>
      <c r="P194" s="40">
        <v>0.0</v>
      </c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</row>
    <row r="195">
      <c r="A195" s="27" t="s">
        <v>29</v>
      </c>
      <c r="B195" s="27" t="s">
        <v>29</v>
      </c>
      <c r="C195" s="38" t="s">
        <v>29</v>
      </c>
      <c r="D195" s="27" t="s">
        <v>29</v>
      </c>
      <c r="E195" s="27">
        <v>414.0</v>
      </c>
      <c r="F195" s="27">
        <v>0.0</v>
      </c>
      <c r="G195" s="27" t="s">
        <v>338</v>
      </c>
      <c r="H195" s="27" t="s">
        <v>300</v>
      </c>
      <c r="I195" s="40">
        <v>0.0</v>
      </c>
      <c r="J195" s="40">
        <v>0.0</v>
      </c>
      <c r="K195" s="40">
        <v>0.0</v>
      </c>
      <c r="L195" s="40">
        <v>0.0</v>
      </c>
      <c r="M195" s="40">
        <v>0.0</v>
      </c>
      <c r="N195" s="40">
        <v>0.0</v>
      </c>
      <c r="O195" s="40">
        <v>0.0</v>
      </c>
      <c r="P195" s="40">
        <v>0.0</v>
      </c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</row>
    <row r="196">
      <c r="A196" s="27" t="s">
        <v>29</v>
      </c>
      <c r="B196" s="27" t="s">
        <v>29</v>
      </c>
      <c r="C196" s="38" t="s">
        <v>29</v>
      </c>
      <c r="D196" s="27" t="s">
        <v>29</v>
      </c>
      <c r="E196" s="27">
        <v>415.0</v>
      </c>
      <c r="F196" s="27">
        <v>0.0</v>
      </c>
      <c r="G196" s="27" t="s">
        <v>338</v>
      </c>
      <c r="H196" s="27" t="s">
        <v>339</v>
      </c>
      <c r="I196" s="40">
        <v>0.0</v>
      </c>
      <c r="J196" s="40">
        <v>0.0</v>
      </c>
      <c r="K196" s="40">
        <v>0.0</v>
      </c>
      <c r="L196" s="40">
        <v>0.0</v>
      </c>
      <c r="M196" s="40">
        <v>0.0</v>
      </c>
      <c r="N196" s="40">
        <v>0.0</v>
      </c>
      <c r="O196" s="40">
        <v>0.0</v>
      </c>
      <c r="P196" s="40">
        <v>0.0</v>
      </c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</row>
    <row r="197">
      <c r="A197" s="27" t="s">
        <v>29</v>
      </c>
      <c r="B197" s="27" t="s">
        <v>29</v>
      </c>
      <c r="C197" s="38" t="s">
        <v>29</v>
      </c>
      <c r="D197" s="27" t="s">
        <v>29</v>
      </c>
      <c r="E197" s="27">
        <v>416.0</v>
      </c>
      <c r="F197" s="27">
        <v>0.0</v>
      </c>
      <c r="G197" s="27" t="s">
        <v>338</v>
      </c>
      <c r="H197" s="27" t="s">
        <v>341</v>
      </c>
      <c r="I197" s="40">
        <v>0.0</v>
      </c>
      <c r="J197" s="40">
        <v>0.0</v>
      </c>
      <c r="K197" s="40">
        <v>0.0</v>
      </c>
      <c r="L197" s="40">
        <v>0.0</v>
      </c>
      <c r="M197" s="40">
        <v>0.0</v>
      </c>
      <c r="N197" s="40">
        <v>0.0</v>
      </c>
      <c r="O197" s="40">
        <v>0.0</v>
      </c>
      <c r="P197" s="40">
        <v>0.0</v>
      </c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</row>
    <row r="198">
      <c r="A198" s="27" t="s">
        <v>43</v>
      </c>
      <c r="B198" s="27" t="s">
        <v>268</v>
      </c>
      <c r="C198" s="38" t="s">
        <v>342</v>
      </c>
      <c r="D198" s="27" t="s">
        <v>343</v>
      </c>
      <c r="E198" s="27">
        <v>426.0</v>
      </c>
      <c r="F198" s="27">
        <v>0.0</v>
      </c>
      <c r="G198" s="27" t="s">
        <v>344</v>
      </c>
      <c r="H198" s="27" t="s">
        <v>345</v>
      </c>
      <c r="I198" s="40">
        <v>0.0</v>
      </c>
      <c r="J198" s="40">
        <v>0.0</v>
      </c>
      <c r="K198" s="40">
        <v>0.0</v>
      </c>
      <c r="L198" s="40">
        <v>0.0</v>
      </c>
      <c r="M198" s="40">
        <v>0.0</v>
      </c>
      <c r="N198" s="40">
        <v>0.0</v>
      </c>
      <c r="O198" s="40">
        <v>0.0</v>
      </c>
      <c r="P198" s="40">
        <v>0.0</v>
      </c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</row>
    <row r="199">
      <c r="A199" s="27" t="s">
        <v>43</v>
      </c>
      <c r="B199" s="27" t="s">
        <v>44</v>
      </c>
      <c r="C199" s="38" t="s">
        <v>287</v>
      </c>
      <c r="D199" s="27" t="s">
        <v>288</v>
      </c>
      <c r="E199" s="27">
        <v>427.0</v>
      </c>
      <c r="F199" s="27">
        <v>0.0</v>
      </c>
      <c r="G199" s="27" t="s">
        <v>346</v>
      </c>
      <c r="H199" s="27" t="s">
        <v>347</v>
      </c>
      <c r="I199" s="40">
        <v>0.0</v>
      </c>
      <c r="J199" s="40">
        <v>0.0</v>
      </c>
      <c r="K199" s="40">
        <v>0.0</v>
      </c>
      <c r="L199" s="40">
        <v>0.0</v>
      </c>
      <c r="M199" s="40">
        <v>0.0</v>
      </c>
      <c r="N199" s="40">
        <v>0.0</v>
      </c>
      <c r="O199" s="40">
        <v>0.0</v>
      </c>
      <c r="P199" s="40">
        <v>0.0</v>
      </c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</row>
    <row r="200">
      <c r="A200" s="27" t="s">
        <v>43</v>
      </c>
      <c r="B200" s="27" t="s">
        <v>44</v>
      </c>
      <c r="C200" s="38" t="s">
        <v>287</v>
      </c>
      <c r="D200" s="27" t="s">
        <v>288</v>
      </c>
      <c r="E200" s="27">
        <v>428.0</v>
      </c>
      <c r="F200" s="27">
        <v>0.0</v>
      </c>
      <c r="G200" s="27" t="s">
        <v>348</v>
      </c>
      <c r="H200" s="27" t="s">
        <v>349</v>
      </c>
      <c r="I200" s="40">
        <v>0.0</v>
      </c>
      <c r="J200" s="40">
        <v>0.0</v>
      </c>
      <c r="K200" s="40">
        <v>0.0</v>
      </c>
      <c r="L200" s="40">
        <v>0.0</v>
      </c>
      <c r="M200" s="40">
        <v>0.0</v>
      </c>
      <c r="N200" s="40">
        <v>0.0</v>
      </c>
      <c r="O200" s="40">
        <v>0.0</v>
      </c>
      <c r="P200" s="40">
        <v>0.0</v>
      </c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</row>
    <row r="201">
      <c r="A201" s="27" t="s">
        <v>43</v>
      </c>
      <c r="B201" s="27" t="s">
        <v>268</v>
      </c>
      <c r="C201" s="38" t="s">
        <v>342</v>
      </c>
      <c r="D201" s="27" t="s">
        <v>350</v>
      </c>
      <c r="E201" s="27">
        <v>430.0</v>
      </c>
      <c r="F201" s="27">
        <v>0.0</v>
      </c>
      <c r="G201" s="27" t="s">
        <v>351</v>
      </c>
      <c r="H201" s="27" t="s">
        <v>352</v>
      </c>
      <c r="I201" s="40">
        <v>0.0</v>
      </c>
      <c r="J201" s="40">
        <v>0.0</v>
      </c>
      <c r="K201" s="40">
        <v>0.0</v>
      </c>
      <c r="L201" s="40">
        <v>0.0</v>
      </c>
      <c r="M201" s="40">
        <v>0.0</v>
      </c>
      <c r="N201" s="40">
        <v>0.0</v>
      </c>
      <c r="O201" s="40">
        <v>0.0</v>
      </c>
      <c r="P201" s="40">
        <v>0.0</v>
      </c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</row>
    <row r="202">
      <c r="A202" s="27" t="s">
        <v>43</v>
      </c>
      <c r="B202" s="27" t="s">
        <v>268</v>
      </c>
      <c r="C202" s="38" t="s">
        <v>342</v>
      </c>
      <c r="D202" s="27" t="s">
        <v>350</v>
      </c>
      <c r="E202" s="27">
        <v>431.0</v>
      </c>
      <c r="F202" s="27">
        <v>0.0</v>
      </c>
      <c r="G202" s="27" t="s">
        <v>353</v>
      </c>
      <c r="H202" s="27" t="s">
        <v>352</v>
      </c>
      <c r="I202" s="40">
        <v>0.0</v>
      </c>
      <c r="J202" s="40">
        <v>0.0</v>
      </c>
      <c r="K202" s="40">
        <v>0.0</v>
      </c>
      <c r="L202" s="40">
        <v>0.0</v>
      </c>
      <c r="M202" s="40">
        <v>0.0</v>
      </c>
      <c r="N202" s="40">
        <v>0.0</v>
      </c>
      <c r="O202" s="40">
        <v>0.0</v>
      </c>
      <c r="P202" s="40">
        <v>0.0</v>
      </c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</row>
    <row r="203">
      <c r="A203" s="27" t="s">
        <v>43</v>
      </c>
      <c r="B203" s="27" t="s">
        <v>268</v>
      </c>
      <c r="C203" s="38" t="s">
        <v>342</v>
      </c>
      <c r="D203" s="27" t="s">
        <v>350</v>
      </c>
      <c r="E203" s="27">
        <v>432.0</v>
      </c>
      <c r="F203" s="27">
        <v>0.0</v>
      </c>
      <c r="G203" s="27" t="s">
        <v>354</v>
      </c>
      <c r="H203" s="27" t="s">
        <v>352</v>
      </c>
      <c r="I203" s="40">
        <v>0.0</v>
      </c>
      <c r="J203" s="40">
        <v>0.0</v>
      </c>
      <c r="K203" s="40">
        <v>0.0</v>
      </c>
      <c r="L203" s="40">
        <v>0.0</v>
      </c>
      <c r="M203" s="40">
        <v>0.0</v>
      </c>
      <c r="N203" s="40">
        <v>0.0</v>
      </c>
      <c r="O203" s="40">
        <v>0.0</v>
      </c>
      <c r="P203" s="40">
        <v>0.0</v>
      </c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</row>
    <row r="204">
      <c r="A204" s="27" t="s">
        <v>43</v>
      </c>
      <c r="B204" s="27" t="s">
        <v>268</v>
      </c>
      <c r="C204" s="38" t="s">
        <v>342</v>
      </c>
      <c r="D204" s="27" t="s">
        <v>350</v>
      </c>
      <c r="E204" s="27">
        <v>433.0</v>
      </c>
      <c r="F204" s="27">
        <v>0.0</v>
      </c>
      <c r="G204" s="27" t="s">
        <v>355</v>
      </c>
      <c r="H204" s="27" t="s">
        <v>352</v>
      </c>
      <c r="I204" s="40">
        <v>0.0</v>
      </c>
      <c r="J204" s="40">
        <v>0.0</v>
      </c>
      <c r="K204" s="40">
        <v>0.0</v>
      </c>
      <c r="L204" s="40">
        <v>0.0</v>
      </c>
      <c r="M204" s="40">
        <v>0.0</v>
      </c>
      <c r="N204" s="40">
        <v>0.0</v>
      </c>
      <c r="O204" s="40">
        <v>0.0</v>
      </c>
      <c r="P204" s="40">
        <v>0.0</v>
      </c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</row>
    <row r="205">
      <c r="A205" s="27" t="s">
        <v>43</v>
      </c>
      <c r="B205" s="27" t="s">
        <v>268</v>
      </c>
      <c r="C205" s="38" t="s">
        <v>342</v>
      </c>
      <c r="D205" s="27" t="s">
        <v>350</v>
      </c>
      <c r="E205" s="27">
        <v>434.0</v>
      </c>
      <c r="F205" s="27">
        <v>0.0</v>
      </c>
      <c r="G205" s="27" t="s">
        <v>356</v>
      </c>
      <c r="H205" s="27" t="s">
        <v>352</v>
      </c>
      <c r="I205" s="40">
        <v>0.0</v>
      </c>
      <c r="J205" s="40">
        <v>0.0</v>
      </c>
      <c r="K205" s="40">
        <v>0.0</v>
      </c>
      <c r="L205" s="40">
        <v>0.0</v>
      </c>
      <c r="M205" s="40">
        <v>0.0</v>
      </c>
      <c r="N205" s="40">
        <v>0.0</v>
      </c>
      <c r="O205" s="40">
        <v>0.0</v>
      </c>
      <c r="P205" s="40">
        <v>0.0</v>
      </c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</row>
    <row r="206">
      <c r="A206" s="27" t="s">
        <v>43</v>
      </c>
      <c r="B206" s="27" t="s">
        <v>268</v>
      </c>
      <c r="C206" s="38" t="s">
        <v>342</v>
      </c>
      <c r="D206" s="27" t="s">
        <v>350</v>
      </c>
      <c r="E206" s="27">
        <v>435.0</v>
      </c>
      <c r="F206" s="27">
        <v>0.0</v>
      </c>
      <c r="G206" s="27" t="s">
        <v>357</v>
      </c>
      <c r="H206" s="27" t="s">
        <v>352</v>
      </c>
      <c r="I206" s="40">
        <v>0.0</v>
      </c>
      <c r="J206" s="40">
        <v>0.0</v>
      </c>
      <c r="K206" s="40">
        <v>0.0</v>
      </c>
      <c r="L206" s="40">
        <v>0.0</v>
      </c>
      <c r="M206" s="40">
        <v>0.0</v>
      </c>
      <c r="N206" s="40">
        <v>0.0</v>
      </c>
      <c r="O206" s="40">
        <v>0.0</v>
      </c>
      <c r="P206" s="40">
        <v>0.0</v>
      </c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</row>
    <row r="207">
      <c r="A207" s="27" t="s">
        <v>43</v>
      </c>
      <c r="B207" s="27" t="s">
        <v>268</v>
      </c>
      <c r="C207" s="38" t="s">
        <v>342</v>
      </c>
      <c r="D207" s="27" t="s">
        <v>343</v>
      </c>
      <c r="E207" s="27">
        <v>436.0</v>
      </c>
      <c r="F207" s="27">
        <v>0.0</v>
      </c>
      <c r="G207" s="27" t="s">
        <v>358</v>
      </c>
      <c r="H207" s="27" t="s">
        <v>352</v>
      </c>
      <c r="I207" s="40">
        <v>0.0</v>
      </c>
      <c r="J207" s="40">
        <v>0.0</v>
      </c>
      <c r="K207" s="40">
        <v>0.0</v>
      </c>
      <c r="L207" s="40">
        <v>0.0</v>
      </c>
      <c r="M207" s="40">
        <v>0.0</v>
      </c>
      <c r="N207" s="40">
        <v>0.0</v>
      </c>
      <c r="O207" s="40">
        <v>0.0</v>
      </c>
      <c r="P207" s="40">
        <v>0.0</v>
      </c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</row>
    <row r="208">
      <c r="A208" s="27" t="s">
        <v>43</v>
      </c>
      <c r="B208" s="27" t="s">
        <v>268</v>
      </c>
      <c r="C208" s="38" t="s">
        <v>342</v>
      </c>
      <c r="D208" s="27" t="s">
        <v>350</v>
      </c>
      <c r="E208" s="27">
        <v>437.0</v>
      </c>
      <c r="F208" s="27">
        <v>0.0</v>
      </c>
      <c r="G208" s="27" t="s">
        <v>359</v>
      </c>
      <c r="H208" s="27" t="s">
        <v>352</v>
      </c>
      <c r="I208" s="40">
        <v>0.0</v>
      </c>
      <c r="J208" s="40">
        <v>0.0</v>
      </c>
      <c r="K208" s="40">
        <v>0.0</v>
      </c>
      <c r="L208" s="40">
        <v>0.0</v>
      </c>
      <c r="M208" s="40">
        <v>0.0</v>
      </c>
      <c r="N208" s="40">
        <v>0.0</v>
      </c>
      <c r="O208" s="40">
        <v>0.0</v>
      </c>
      <c r="P208" s="40">
        <v>0.0</v>
      </c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</row>
    <row r="209">
      <c r="A209" s="27" t="s">
        <v>43</v>
      </c>
      <c r="B209" s="27" t="s">
        <v>268</v>
      </c>
      <c r="C209" s="38" t="s">
        <v>360</v>
      </c>
      <c r="D209" s="27" t="s">
        <v>361</v>
      </c>
      <c r="E209" s="27">
        <v>438.0</v>
      </c>
      <c r="F209" s="27">
        <v>0.0</v>
      </c>
      <c r="G209" s="27" t="s">
        <v>362</v>
      </c>
      <c r="H209" s="27" t="s">
        <v>363</v>
      </c>
      <c r="I209" s="40">
        <v>0.0</v>
      </c>
      <c r="J209" s="40">
        <v>0.0</v>
      </c>
      <c r="K209" s="40">
        <v>0.0</v>
      </c>
      <c r="L209" s="40">
        <v>0.0</v>
      </c>
      <c r="M209" s="40">
        <v>0.0</v>
      </c>
      <c r="N209" s="40">
        <v>0.0</v>
      </c>
      <c r="O209" s="40">
        <v>0.0</v>
      </c>
      <c r="P209" s="40">
        <v>0.0</v>
      </c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</row>
    <row r="210">
      <c r="A210" s="27" t="s">
        <v>43</v>
      </c>
      <c r="B210" s="27" t="s">
        <v>268</v>
      </c>
      <c r="C210" s="38" t="s">
        <v>360</v>
      </c>
      <c r="D210" s="27" t="s">
        <v>361</v>
      </c>
      <c r="E210" s="27">
        <v>439.0</v>
      </c>
      <c r="F210" s="27">
        <v>0.0</v>
      </c>
      <c r="G210" s="27" t="s">
        <v>364</v>
      </c>
      <c r="H210" s="27" t="s">
        <v>363</v>
      </c>
      <c r="I210" s="40">
        <v>0.0</v>
      </c>
      <c r="J210" s="40">
        <v>0.0</v>
      </c>
      <c r="K210" s="40">
        <v>0.0</v>
      </c>
      <c r="L210" s="40">
        <v>0.0</v>
      </c>
      <c r="M210" s="40">
        <v>0.0</v>
      </c>
      <c r="N210" s="40">
        <v>0.0</v>
      </c>
      <c r="O210" s="40">
        <v>0.0</v>
      </c>
      <c r="P210" s="40">
        <v>0.0</v>
      </c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</row>
    <row r="211">
      <c r="A211" s="27" t="s">
        <v>43</v>
      </c>
      <c r="B211" s="27" t="s">
        <v>268</v>
      </c>
      <c r="C211" s="38" t="s">
        <v>342</v>
      </c>
      <c r="D211" s="27" t="s">
        <v>350</v>
      </c>
      <c r="E211" s="27">
        <v>440.0</v>
      </c>
      <c r="F211" s="27">
        <v>0.0</v>
      </c>
      <c r="G211" s="27" t="s">
        <v>365</v>
      </c>
      <c r="H211" s="27" t="s">
        <v>366</v>
      </c>
      <c r="I211" s="40">
        <v>0.0</v>
      </c>
      <c r="J211" s="40">
        <v>0.0</v>
      </c>
      <c r="K211" s="40">
        <v>0.0</v>
      </c>
      <c r="L211" s="40">
        <v>0.0</v>
      </c>
      <c r="M211" s="40">
        <v>0.0</v>
      </c>
      <c r="N211" s="40">
        <v>0.0</v>
      </c>
      <c r="O211" s="40">
        <v>0.0</v>
      </c>
      <c r="P211" s="40">
        <v>0.0</v>
      </c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</row>
    <row r="212">
      <c r="A212" s="27" t="s">
        <v>43</v>
      </c>
      <c r="B212" s="27" t="s">
        <v>268</v>
      </c>
      <c r="C212" s="38" t="s">
        <v>360</v>
      </c>
      <c r="D212" s="27" t="s">
        <v>361</v>
      </c>
      <c r="E212" s="27">
        <v>441.0</v>
      </c>
      <c r="F212" s="27">
        <v>0.0</v>
      </c>
      <c r="G212" s="27" t="s">
        <v>367</v>
      </c>
      <c r="H212" s="27" t="s">
        <v>368</v>
      </c>
      <c r="I212" s="40">
        <v>0.0</v>
      </c>
      <c r="J212" s="40">
        <v>0.0</v>
      </c>
      <c r="K212" s="40">
        <v>0.0</v>
      </c>
      <c r="L212" s="40">
        <v>0.0</v>
      </c>
      <c r="M212" s="40">
        <v>0.0</v>
      </c>
      <c r="N212" s="40">
        <v>0.0</v>
      </c>
      <c r="O212" s="40">
        <v>0.0</v>
      </c>
      <c r="P212" s="40">
        <v>0.0</v>
      </c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</row>
    <row r="213">
      <c r="A213" s="27" t="s">
        <v>43</v>
      </c>
      <c r="B213" s="27" t="s">
        <v>44</v>
      </c>
      <c r="C213" s="38" t="s">
        <v>106</v>
      </c>
      <c r="D213" s="27" t="s">
        <v>107</v>
      </c>
      <c r="E213" s="27">
        <v>442.0</v>
      </c>
      <c r="F213" s="27">
        <v>0.0</v>
      </c>
      <c r="G213" s="27" t="s">
        <v>369</v>
      </c>
      <c r="H213" s="27" t="s">
        <v>370</v>
      </c>
      <c r="I213" s="40">
        <v>0.0</v>
      </c>
      <c r="J213" s="40">
        <v>0.0</v>
      </c>
      <c r="K213" s="40">
        <v>0.0</v>
      </c>
      <c r="L213" s="40">
        <v>0.0</v>
      </c>
      <c r="M213" s="40">
        <v>0.0</v>
      </c>
      <c r="N213" s="40">
        <v>0.0</v>
      </c>
      <c r="O213" s="40">
        <v>0.0</v>
      </c>
      <c r="P213" s="40">
        <v>0.0</v>
      </c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</row>
    <row r="214">
      <c r="A214" s="27" t="s">
        <v>43</v>
      </c>
      <c r="B214" s="27" t="s">
        <v>268</v>
      </c>
      <c r="C214" s="38" t="s">
        <v>342</v>
      </c>
      <c r="D214" s="27" t="s">
        <v>350</v>
      </c>
      <c r="E214" s="27">
        <v>443.0</v>
      </c>
      <c r="F214" s="27">
        <v>0.0</v>
      </c>
      <c r="G214" s="27" t="s">
        <v>371</v>
      </c>
      <c r="H214" s="27" t="s">
        <v>366</v>
      </c>
      <c r="I214" s="40">
        <v>0.0</v>
      </c>
      <c r="J214" s="40">
        <v>0.0</v>
      </c>
      <c r="K214" s="40">
        <v>0.0</v>
      </c>
      <c r="L214" s="40">
        <v>0.0</v>
      </c>
      <c r="M214" s="40">
        <v>0.0</v>
      </c>
      <c r="N214" s="40">
        <v>0.0</v>
      </c>
      <c r="O214" s="40">
        <v>0.0</v>
      </c>
      <c r="P214" s="40">
        <v>0.0</v>
      </c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</row>
    <row r="215">
      <c r="A215" s="27" t="s">
        <v>43</v>
      </c>
      <c r="B215" s="27" t="s">
        <v>268</v>
      </c>
      <c r="C215" s="38" t="s">
        <v>342</v>
      </c>
      <c r="D215" s="27" t="s">
        <v>343</v>
      </c>
      <c r="E215" s="27">
        <v>444.0</v>
      </c>
      <c r="F215" s="27">
        <v>0.0</v>
      </c>
      <c r="G215" s="27" t="s">
        <v>344</v>
      </c>
      <c r="H215" s="27" t="s">
        <v>345</v>
      </c>
      <c r="I215" s="40">
        <v>0.0</v>
      </c>
      <c r="J215" s="40">
        <v>0.0</v>
      </c>
      <c r="K215" s="40">
        <v>0.0</v>
      </c>
      <c r="L215" s="40">
        <v>0.0</v>
      </c>
      <c r="M215" s="40">
        <v>0.0</v>
      </c>
      <c r="N215" s="40">
        <v>0.0</v>
      </c>
      <c r="O215" s="40">
        <v>0.0</v>
      </c>
      <c r="P215" s="40">
        <v>0.0</v>
      </c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</row>
    <row r="216">
      <c r="A216" s="27" t="s">
        <v>43</v>
      </c>
      <c r="B216" s="27" t="s">
        <v>44</v>
      </c>
      <c r="C216" s="38" t="s">
        <v>106</v>
      </c>
      <c r="D216" s="27" t="s">
        <v>107</v>
      </c>
      <c r="E216" s="27">
        <v>445.0</v>
      </c>
      <c r="F216" s="27">
        <v>0.0</v>
      </c>
      <c r="G216" s="27" t="s">
        <v>372</v>
      </c>
      <c r="H216" s="27" t="s">
        <v>373</v>
      </c>
      <c r="I216" s="40">
        <v>0.0</v>
      </c>
      <c r="J216" s="40">
        <v>0.0</v>
      </c>
      <c r="K216" s="40">
        <v>0.0</v>
      </c>
      <c r="L216" s="40">
        <v>0.0</v>
      </c>
      <c r="M216" s="40">
        <v>0.0</v>
      </c>
      <c r="N216" s="40">
        <v>0.0</v>
      </c>
      <c r="O216" s="40">
        <v>0.0</v>
      </c>
      <c r="P216" s="40">
        <v>0.0</v>
      </c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</row>
    <row r="217">
      <c r="A217" s="27" t="s">
        <v>43</v>
      </c>
      <c r="B217" s="27" t="s">
        <v>44</v>
      </c>
      <c r="C217" s="38" t="s">
        <v>106</v>
      </c>
      <c r="D217" s="27" t="s">
        <v>107</v>
      </c>
      <c r="E217" s="27">
        <v>446.0</v>
      </c>
      <c r="F217" s="27">
        <v>0.0</v>
      </c>
      <c r="G217" s="27" t="s">
        <v>374</v>
      </c>
      <c r="H217" s="27" t="s">
        <v>375</v>
      </c>
      <c r="I217" s="40">
        <v>0.0</v>
      </c>
      <c r="J217" s="40">
        <v>0.0</v>
      </c>
      <c r="K217" s="40">
        <v>0.0</v>
      </c>
      <c r="L217" s="40">
        <v>0.0</v>
      </c>
      <c r="M217" s="40">
        <v>0.0</v>
      </c>
      <c r="N217" s="40">
        <v>0.0</v>
      </c>
      <c r="O217" s="40">
        <v>0.0</v>
      </c>
      <c r="P217" s="40">
        <v>0.0</v>
      </c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</row>
    <row r="218">
      <c r="A218" s="27" t="s">
        <v>43</v>
      </c>
      <c r="B218" s="27" t="s">
        <v>44</v>
      </c>
      <c r="C218" s="38" t="s">
        <v>106</v>
      </c>
      <c r="D218" s="27" t="s">
        <v>107</v>
      </c>
      <c r="E218" s="27">
        <v>447.0</v>
      </c>
      <c r="F218" s="27">
        <v>0.0</v>
      </c>
      <c r="G218" s="27" t="s">
        <v>376</v>
      </c>
      <c r="H218" s="27" t="s">
        <v>377</v>
      </c>
      <c r="I218" s="40">
        <v>0.0</v>
      </c>
      <c r="J218" s="40">
        <v>0.0</v>
      </c>
      <c r="K218" s="40">
        <v>0.0</v>
      </c>
      <c r="L218" s="40">
        <v>0.0</v>
      </c>
      <c r="M218" s="40">
        <v>0.0</v>
      </c>
      <c r="N218" s="40">
        <v>0.0</v>
      </c>
      <c r="O218" s="40">
        <v>0.0</v>
      </c>
      <c r="P218" s="40">
        <v>0.0</v>
      </c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</row>
    <row r="219">
      <c r="A219" s="27" t="s">
        <v>43</v>
      </c>
      <c r="B219" s="27" t="s">
        <v>44</v>
      </c>
      <c r="C219" s="38" t="s">
        <v>106</v>
      </c>
      <c r="D219" s="27" t="s">
        <v>107</v>
      </c>
      <c r="E219" s="27">
        <v>448.0</v>
      </c>
      <c r="F219" s="27">
        <v>0.0</v>
      </c>
      <c r="G219" s="27" t="s">
        <v>378</v>
      </c>
      <c r="H219" s="27" t="s">
        <v>379</v>
      </c>
      <c r="I219" s="40">
        <v>0.0</v>
      </c>
      <c r="J219" s="40">
        <v>0.0</v>
      </c>
      <c r="K219" s="40">
        <v>0.0</v>
      </c>
      <c r="L219" s="40">
        <v>0.0</v>
      </c>
      <c r="M219" s="40">
        <v>0.0</v>
      </c>
      <c r="N219" s="40">
        <v>0.0</v>
      </c>
      <c r="O219" s="40">
        <v>0.0</v>
      </c>
      <c r="P219" s="40">
        <v>0.0</v>
      </c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</row>
    <row r="220">
      <c r="A220" s="27" t="s">
        <v>43</v>
      </c>
      <c r="B220" s="27" t="s">
        <v>44</v>
      </c>
      <c r="C220" s="38" t="s">
        <v>106</v>
      </c>
      <c r="D220" s="27" t="s">
        <v>107</v>
      </c>
      <c r="E220" s="27">
        <v>449.0</v>
      </c>
      <c r="F220" s="27">
        <v>0.0</v>
      </c>
      <c r="G220" s="27" t="s">
        <v>380</v>
      </c>
      <c r="H220" s="27" t="s">
        <v>381</v>
      </c>
      <c r="I220" s="40">
        <v>0.0</v>
      </c>
      <c r="J220" s="40">
        <v>0.0</v>
      </c>
      <c r="K220" s="40">
        <v>0.0</v>
      </c>
      <c r="L220" s="40">
        <v>0.0</v>
      </c>
      <c r="M220" s="40">
        <v>0.0</v>
      </c>
      <c r="N220" s="40">
        <v>0.0</v>
      </c>
      <c r="O220" s="40">
        <v>0.0</v>
      </c>
      <c r="P220" s="40">
        <v>0.0</v>
      </c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</row>
    <row r="221">
      <c r="A221" s="27" t="s">
        <v>43</v>
      </c>
      <c r="B221" s="27" t="s">
        <v>44</v>
      </c>
      <c r="C221" s="38" t="s">
        <v>106</v>
      </c>
      <c r="D221" s="27" t="s">
        <v>107</v>
      </c>
      <c r="E221" s="27">
        <v>450.0</v>
      </c>
      <c r="F221" s="27">
        <v>0.0</v>
      </c>
      <c r="G221" s="27" t="s">
        <v>382</v>
      </c>
      <c r="H221" s="27" t="s">
        <v>383</v>
      </c>
      <c r="I221" s="40">
        <v>0.0</v>
      </c>
      <c r="J221" s="40">
        <v>0.0</v>
      </c>
      <c r="K221" s="40">
        <v>0.0</v>
      </c>
      <c r="L221" s="40">
        <v>0.0</v>
      </c>
      <c r="M221" s="40">
        <v>0.0</v>
      </c>
      <c r="N221" s="40">
        <v>0.0</v>
      </c>
      <c r="O221" s="40">
        <v>0.0</v>
      </c>
      <c r="P221" s="40">
        <v>0.0</v>
      </c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</row>
    <row r="222">
      <c r="A222" s="27" t="s">
        <v>43</v>
      </c>
      <c r="B222" s="27" t="s">
        <v>44</v>
      </c>
      <c r="C222" s="38" t="s">
        <v>106</v>
      </c>
      <c r="D222" s="27" t="s">
        <v>107</v>
      </c>
      <c r="E222" s="27">
        <v>451.0</v>
      </c>
      <c r="F222" s="27">
        <v>0.0</v>
      </c>
      <c r="G222" s="27" t="s">
        <v>384</v>
      </c>
      <c r="H222" s="27" t="s">
        <v>385</v>
      </c>
      <c r="I222" s="40">
        <v>0.0</v>
      </c>
      <c r="J222" s="40">
        <v>0.0</v>
      </c>
      <c r="K222" s="40">
        <v>0.0</v>
      </c>
      <c r="L222" s="40">
        <v>0.0</v>
      </c>
      <c r="M222" s="40">
        <v>0.0</v>
      </c>
      <c r="N222" s="40">
        <v>0.0</v>
      </c>
      <c r="O222" s="40">
        <v>0.0</v>
      </c>
      <c r="P222" s="40">
        <v>0.0</v>
      </c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</row>
    <row r="223">
      <c r="A223" s="27" t="s">
        <v>43</v>
      </c>
      <c r="B223" s="27" t="s">
        <v>44</v>
      </c>
      <c r="C223" s="38" t="s">
        <v>106</v>
      </c>
      <c r="D223" s="27" t="s">
        <v>107</v>
      </c>
      <c r="E223" s="27">
        <v>452.0</v>
      </c>
      <c r="F223" s="27">
        <v>0.0</v>
      </c>
      <c r="G223" s="27" t="s">
        <v>386</v>
      </c>
      <c r="H223" s="27" t="s">
        <v>377</v>
      </c>
      <c r="I223" s="40">
        <v>0.0</v>
      </c>
      <c r="J223" s="40">
        <v>0.0</v>
      </c>
      <c r="K223" s="40">
        <v>0.0</v>
      </c>
      <c r="L223" s="40">
        <v>0.0</v>
      </c>
      <c r="M223" s="40">
        <v>0.0</v>
      </c>
      <c r="N223" s="40">
        <v>0.0</v>
      </c>
      <c r="O223" s="40">
        <v>0.0</v>
      </c>
      <c r="P223" s="40">
        <v>0.0</v>
      </c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</row>
    <row r="224">
      <c r="A224" s="27" t="s">
        <v>43</v>
      </c>
      <c r="B224" s="27" t="s">
        <v>44</v>
      </c>
      <c r="C224" s="38" t="s">
        <v>106</v>
      </c>
      <c r="D224" s="27" t="s">
        <v>107</v>
      </c>
      <c r="E224" s="27">
        <v>453.0</v>
      </c>
      <c r="F224" s="27">
        <v>0.0</v>
      </c>
      <c r="G224" s="27" t="s">
        <v>387</v>
      </c>
      <c r="H224" s="27" t="s">
        <v>388</v>
      </c>
      <c r="I224" s="40">
        <v>0.0</v>
      </c>
      <c r="J224" s="40">
        <v>0.0</v>
      </c>
      <c r="K224" s="40">
        <v>0.0</v>
      </c>
      <c r="L224" s="40">
        <v>0.0</v>
      </c>
      <c r="M224" s="40">
        <v>0.0</v>
      </c>
      <c r="N224" s="40">
        <v>0.0</v>
      </c>
      <c r="O224" s="40">
        <v>0.0</v>
      </c>
      <c r="P224" s="40">
        <v>0.0</v>
      </c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</row>
    <row r="225">
      <c r="A225" s="27" t="s">
        <v>43</v>
      </c>
      <c r="B225" s="27" t="s">
        <v>44</v>
      </c>
      <c r="C225" s="38" t="s">
        <v>106</v>
      </c>
      <c r="D225" s="27" t="s">
        <v>107</v>
      </c>
      <c r="E225" s="27">
        <v>454.0</v>
      </c>
      <c r="F225" s="27">
        <v>0.0</v>
      </c>
      <c r="G225" s="27" t="s">
        <v>389</v>
      </c>
      <c r="H225" s="27" t="s">
        <v>390</v>
      </c>
      <c r="I225" s="40">
        <v>0.0</v>
      </c>
      <c r="J225" s="40">
        <v>0.0</v>
      </c>
      <c r="K225" s="40">
        <v>0.0</v>
      </c>
      <c r="L225" s="40">
        <v>0.0</v>
      </c>
      <c r="M225" s="40">
        <v>0.0</v>
      </c>
      <c r="N225" s="40">
        <v>0.0</v>
      </c>
      <c r="O225" s="40">
        <v>0.0</v>
      </c>
      <c r="P225" s="40">
        <v>0.0</v>
      </c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</row>
    <row r="226">
      <c r="A226" s="27" t="s">
        <v>43</v>
      </c>
      <c r="B226" s="27" t="s">
        <v>50</v>
      </c>
      <c r="C226" s="38" t="s">
        <v>391</v>
      </c>
      <c r="D226" s="27" t="s">
        <v>52</v>
      </c>
      <c r="E226" s="27">
        <v>456.0</v>
      </c>
      <c r="F226" s="27">
        <v>0.0</v>
      </c>
      <c r="G226" s="27" t="s">
        <v>392</v>
      </c>
      <c r="H226" s="27" t="s">
        <v>393</v>
      </c>
      <c r="I226" s="40">
        <v>0.0</v>
      </c>
      <c r="J226" s="40">
        <v>0.0</v>
      </c>
      <c r="K226" s="40">
        <v>0.0</v>
      </c>
      <c r="L226" s="40">
        <v>0.0</v>
      </c>
      <c r="M226" s="40">
        <v>0.0</v>
      </c>
      <c r="N226" s="40">
        <v>0.0</v>
      </c>
      <c r="O226" s="40">
        <v>0.0</v>
      </c>
      <c r="P226" s="40">
        <v>0.0</v>
      </c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</row>
    <row r="227">
      <c r="A227" s="27" t="s">
        <v>43</v>
      </c>
      <c r="B227" s="27" t="s">
        <v>44</v>
      </c>
      <c r="C227" s="38" t="s">
        <v>254</v>
      </c>
      <c r="D227" s="27" t="s">
        <v>254</v>
      </c>
      <c r="E227" s="27">
        <v>457.0</v>
      </c>
      <c r="F227" s="27">
        <v>0.0</v>
      </c>
      <c r="G227" s="27" t="s">
        <v>394</v>
      </c>
      <c r="H227" s="27" t="s">
        <v>395</v>
      </c>
      <c r="I227" s="40">
        <v>0.0</v>
      </c>
      <c r="J227" s="40">
        <v>0.0</v>
      </c>
      <c r="K227" s="40">
        <v>0.0</v>
      </c>
      <c r="L227" s="40">
        <v>0.0</v>
      </c>
      <c r="M227" s="40">
        <v>0.0</v>
      </c>
      <c r="N227" s="40">
        <v>0.0</v>
      </c>
      <c r="O227" s="40">
        <v>0.0</v>
      </c>
      <c r="P227" s="40">
        <v>0.0</v>
      </c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</row>
    <row r="228">
      <c r="A228" s="27" t="s">
        <v>43</v>
      </c>
      <c r="B228" s="27" t="s">
        <v>44</v>
      </c>
      <c r="C228" s="38" t="s">
        <v>106</v>
      </c>
      <c r="D228" s="27" t="s">
        <v>107</v>
      </c>
      <c r="E228" s="27">
        <v>458.0</v>
      </c>
      <c r="F228" s="27">
        <v>0.0</v>
      </c>
      <c r="G228" s="27" t="s">
        <v>369</v>
      </c>
      <c r="H228" s="27" t="s">
        <v>396</v>
      </c>
      <c r="I228" s="40">
        <v>0.0</v>
      </c>
      <c r="J228" s="40">
        <v>0.0</v>
      </c>
      <c r="K228" s="40">
        <v>0.0</v>
      </c>
      <c r="L228" s="40">
        <v>0.0</v>
      </c>
      <c r="M228" s="40">
        <v>0.0</v>
      </c>
      <c r="N228" s="40">
        <v>0.0</v>
      </c>
      <c r="O228" s="40">
        <v>0.0</v>
      </c>
      <c r="P228" s="40">
        <v>0.0</v>
      </c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</row>
    <row r="229">
      <c r="A229" s="27" t="s">
        <v>43</v>
      </c>
      <c r="B229" s="27" t="s">
        <v>44</v>
      </c>
      <c r="C229" s="38" t="s">
        <v>106</v>
      </c>
      <c r="D229" s="27" t="s">
        <v>107</v>
      </c>
      <c r="E229" s="27">
        <v>459.0</v>
      </c>
      <c r="F229" s="27">
        <v>0.0</v>
      </c>
      <c r="G229" s="27" t="s">
        <v>372</v>
      </c>
      <c r="H229" s="27" t="s">
        <v>397</v>
      </c>
      <c r="I229" s="40">
        <v>0.0</v>
      </c>
      <c r="J229" s="40">
        <v>0.0</v>
      </c>
      <c r="K229" s="40">
        <v>0.0</v>
      </c>
      <c r="L229" s="40">
        <v>0.0</v>
      </c>
      <c r="M229" s="40">
        <v>0.0</v>
      </c>
      <c r="N229" s="40">
        <v>0.0</v>
      </c>
      <c r="O229" s="40">
        <v>0.0</v>
      </c>
      <c r="P229" s="40">
        <v>0.0</v>
      </c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</row>
    <row r="230">
      <c r="A230" s="27" t="s">
        <v>43</v>
      </c>
      <c r="B230" s="27" t="s">
        <v>44</v>
      </c>
      <c r="C230" s="38" t="s">
        <v>106</v>
      </c>
      <c r="D230" s="27" t="s">
        <v>107</v>
      </c>
      <c r="E230" s="27">
        <v>460.0</v>
      </c>
      <c r="F230" s="27">
        <v>0.0</v>
      </c>
      <c r="G230" s="27" t="s">
        <v>398</v>
      </c>
      <c r="H230" s="27" t="s">
        <v>397</v>
      </c>
      <c r="I230" s="40">
        <v>0.0</v>
      </c>
      <c r="J230" s="40">
        <v>0.0</v>
      </c>
      <c r="K230" s="40">
        <v>0.0</v>
      </c>
      <c r="L230" s="40">
        <v>0.0</v>
      </c>
      <c r="M230" s="40">
        <v>0.0</v>
      </c>
      <c r="N230" s="40">
        <v>0.0</v>
      </c>
      <c r="O230" s="40">
        <v>0.0</v>
      </c>
      <c r="P230" s="40">
        <v>0.0</v>
      </c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</row>
    <row r="231">
      <c r="A231" s="27" t="s">
        <v>43</v>
      </c>
      <c r="B231" s="27" t="s">
        <v>44</v>
      </c>
      <c r="C231" s="38" t="s">
        <v>106</v>
      </c>
      <c r="D231" s="27" t="s">
        <v>107</v>
      </c>
      <c r="E231" s="27">
        <v>461.0</v>
      </c>
      <c r="F231" s="27">
        <v>0.0</v>
      </c>
      <c r="G231" s="27" t="s">
        <v>399</v>
      </c>
      <c r="H231" s="27" t="s">
        <v>400</v>
      </c>
      <c r="I231" s="40">
        <v>0.0</v>
      </c>
      <c r="J231" s="40">
        <v>0.0</v>
      </c>
      <c r="K231" s="40">
        <v>0.0</v>
      </c>
      <c r="L231" s="40">
        <v>0.0</v>
      </c>
      <c r="M231" s="40">
        <v>0.0</v>
      </c>
      <c r="N231" s="40">
        <v>0.0</v>
      </c>
      <c r="O231" s="40">
        <v>0.0</v>
      </c>
      <c r="P231" s="40">
        <v>0.0</v>
      </c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</row>
    <row r="232">
      <c r="A232" s="27" t="s">
        <v>43</v>
      </c>
      <c r="B232" s="27" t="s">
        <v>50</v>
      </c>
      <c r="C232" s="38" t="s">
        <v>69</v>
      </c>
      <c r="D232" s="27" t="s">
        <v>70</v>
      </c>
      <c r="E232" s="27">
        <v>466.0</v>
      </c>
      <c r="F232" s="27">
        <v>0.0</v>
      </c>
      <c r="G232" s="27" t="s">
        <v>401</v>
      </c>
      <c r="H232" s="39"/>
      <c r="I232" s="40">
        <v>0.0</v>
      </c>
      <c r="J232" s="40">
        <v>0.0</v>
      </c>
      <c r="K232" s="40">
        <v>0.0</v>
      </c>
      <c r="L232" s="40">
        <v>0.0</v>
      </c>
      <c r="M232" s="40">
        <v>0.0</v>
      </c>
      <c r="N232" s="40">
        <v>0.0</v>
      </c>
      <c r="O232" s="40">
        <v>0.0</v>
      </c>
      <c r="P232" s="40">
        <v>0.0</v>
      </c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</row>
    <row r="233">
      <c r="A233" s="27" t="s">
        <v>38</v>
      </c>
      <c r="B233" s="27" t="s">
        <v>86</v>
      </c>
      <c r="C233" s="38" t="s">
        <v>128</v>
      </c>
      <c r="D233" s="27" t="s">
        <v>330</v>
      </c>
      <c r="E233" s="27">
        <v>490.0</v>
      </c>
      <c r="F233" s="27">
        <v>0.0</v>
      </c>
      <c r="G233" s="27" t="s">
        <v>402</v>
      </c>
      <c r="H233" s="27" t="s">
        <v>123</v>
      </c>
      <c r="I233" s="40">
        <v>0.0</v>
      </c>
      <c r="J233" s="40">
        <v>0.0</v>
      </c>
      <c r="K233" s="40">
        <v>0.0</v>
      </c>
      <c r="L233" s="40">
        <v>0.0</v>
      </c>
      <c r="M233" s="40">
        <v>0.0</v>
      </c>
      <c r="N233" s="40">
        <v>0.0</v>
      </c>
      <c r="O233" s="40">
        <v>0.0</v>
      </c>
      <c r="P233" s="40">
        <v>0.0</v>
      </c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</row>
    <row r="234">
      <c r="A234" s="27" t="s">
        <v>38</v>
      </c>
      <c r="B234" s="27" t="s">
        <v>86</v>
      </c>
      <c r="C234" s="38" t="s">
        <v>128</v>
      </c>
      <c r="D234" s="27" t="s">
        <v>330</v>
      </c>
      <c r="E234" s="27">
        <v>491.0</v>
      </c>
      <c r="F234" s="27">
        <v>0.0</v>
      </c>
      <c r="G234" s="27" t="s">
        <v>403</v>
      </c>
      <c r="H234" s="27" t="s">
        <v>404</v>
      </c>
      <c r="I234" s="40">
        <v>0.0</v>
      </c>
      <c r="J234" s="40">
        <v>0.0</v>
      </c>
      <c r="K234" s="40">
        <v>0.0</v>
      </c>
      <c r="L234" s="40">
        <v>0.0</v>
      </c>
      <c r="M234" s="40">
        <v>0.0</v>
      </c>
      <c r="N234" s="40">
        <v>0.0</v>
      </c>
      <c r="O234" s="40">
        <v>0.0</v>
      </c>
      <c r="P234" s="40">
        <v>0.0</v>
      </c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</row>
    <row r="235">
      <c r="A235" s="27" t="s">
        <v>38</v>
      </c>
      <c r="B235" s="27" t="s">
        <v>39</v>
      </c>
      <c r="C235" s="38" t="s">
        <v>307</v>
      </c>
      <c r="D235" s="27" t="s">
        <v>405</v>
      </c>
      <c r="E235" s="27">
        <v>494.0</v>
      </c>
      <c r="F235" s="27">
        <v>0.0</v>
      </c>
      <c r="G235" s="27" t="s">
        <v>406</v>
      </c>
      <c r="H235" s="27" t="s">
        <v>407</v>
      </c>
      <c r="I235" s="40">
        <v>37.0</v>
      </c>
      <c r="J235" s="40">
        <v>10.0</v>
      </c>
      <c r="K235" s="40">
        <v>0.0</v>
      </c>
      <c r="L235" s="40">
        <v>0.0</v>
      </c>
      <c r="M235" s="40">
        <v>0.0</v>
      </c>
      <c r="N235" s="40">
        <v>0.0</v>
      </c>
      <c r="O235" s="40">
        <v>37.0</v>
      </c>
      <c r="P235" s="40">
        <v>10.0</v>
      </c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</row>
    <row r="236">
      <c r="A236" s="27" t="s">
        <v>43</v>
      </c>
      <c r="B236" s="27" t="s">
        <v>44</v>
      </c>
      <c r="C236" s="38" t="s">
        <v>408</v>
      </c>
      <c r="D236" s="27" t="s">
        <v>409</v>
      </c>
      <c r="E236" s="27">
        <v>502.0</v>
      </c>
      <c r="F236" s="27">
        <v>0.0</v>
      </c>
      <c r="G236" s="27" t="s">
        <v>410</v>
      </c>
      <c r="H236" s="27" t="s">
        <v>411</v>
      </c>
      <c r="I236" s="40">
        <v>307.0</v>
      </c>
      <c r="J236" s="40">
        <v>14.0</v>
      </c>
      <c r="K236" s="40">
        <v>0.0</v>
      </c>
      <c r="L236" s="40">
        <v>0.0</v>
      </c>
      <c r="M236" s="40">
        <v>0.0</v>
      </c>
      <c r="N236" s="40">
        <v>0.0</v>
      </c>
      <c r="O236" s="40">
        <v>307.0</v>
      </c>
      <c r="P236" s="40">
        <v>14.0</v>
      </c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</row>
    <row r="237">
      <c r="A237" s="27" t="s">
        <v>43</v>
      </c>
      <c r="B237" s="27" t="s">
        <v>44</v>
      </c>
      <c r="C237" s="38" t="s">
        <v>408</v>
      </c>
      <c r="D237" s="27" t="s">
        <v>409</v>
      </c>
      <c r="E237" s="27">
        <v>511.0</v>
      </c>
      <c r="F237" s="27">
        <v>0.0</v>
      </c>
      <c r="G237" s="27" t="s">
        <v>412</v>
      </c>
      <c r="H237" s="27" t="s">
        <v>413</v>
      </c>
      <c r="I237" s="40">
        <v>1136.0</v>
      </c>
      <c r="J237" s="40">
        <v>0.0</v>
      </c>
      <c r="K237" s="40">
        <v>0.0</v>
      </c>
      <c r="L237" s="40">
        <v>0.0</v>
      </c>
      <c r="M237" s="40">
        <v>0.0</v>
      </c>
      <c r="N237" s="40">
        <v>0.0</v>
      </c>
      <c r="O237" s="40">
        <v>1136.0</v>
      </c>
      <c r="P237" s="40">
        <v>0.0</v>
      </c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</row>
    <row r="238">
      <c r="A238" s="27" t="s">
        <v>43</v>
      </c>
      <c r="B238" s="27" t="s">
        <v>44</v>
      </c>
      <c r="C238" s="38" t="s">
        <v>408</v>
      </c>
      <c r="D238" s="27" t="s">
        <v>409</v>
      </c>
      <c r="E238" s="27">
        <v>515.0</v>
      </c>
      <c r="F238" s="27">
        <v>0.0</v>
      </c>
      <c r="G238" s="27" t="s">
        <v>414</v>
      </c>
      <c r="H238" s="27" t="s">
        <v>260</v>
      </c>
      <c r="I238" s="40">
        <v>0.0</v>
      </c>
      <c r="J238" s="40">
        <v>0.0</v>
      </c>
      <c r="K238" s="40">
        <v>0.0</v>
      </c>
      <c r="L238" s="40">
        <v>0.0</v>
      </c>
      <c r="M238" s="40">
        <v>0.0</v>
      </c>
      <c r="N238" s="40">
        <v>0.0</v>
      </c>
      <c r="O238" s="40">
        <v>0.0</v>
      </c>
      <c r="P238" s="40">
        <v>0.0</v>
      </c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</row>
    <row r="239">
      <c r="A239" s="27" t="s">
        <v>38</v>
      </c>
      <c r="B239" s="27" t="s">
        <v>39</v>
      </c>
      <c r="C239" s="38" t="s">
        <v>415</v>
      </c>
      <c r="D239" s="27" t="s">
        <v>416</v>
      </c>
      <c r="E239" s="27">
        <v>520.0</v>
      </c>
      <c r="F239" s="27">
        <v>0.0</v>
      </c>
      <c r="G239" s="27" t="s">
        <v>417</v>
      </c>
      <c r="H239" s="27" t="s">
        <v>418</v>
      </c>
      <c r="I239" s="40">
        <v>0.0</v>
      </c>
      <c r="J239" s="40">
        <v>0.0</v>
      </c>
      <c r="K239" s="40">
        <v>0.0</v>
      </c>
      <c r="L239" s="40">
        <v>0.0</v>
      </c>
      <c r="M239" s="40">
        <v>0.0</v>
      </c>
      <c r="N239" s="40">
        <v>0.0</v>
      </c>
      <c r="O239" s="40">
        <v>0.0</v>
      </c>
      <c r="P239" s="40">
        <v>0.0</v>
      </c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</row>
    <row r="240">
      <c r="A240" s="27" t="s">
        <v>43</v>
      </c>
      <c r="B240" s="27" t="s">
        <v>44</v>
      </c>
      <c r="C240" s="38" t="s">
        <v>124</v>
      </c>
      <c r="D240" s="27" t="s">
        <v>125</v>
      </c>
      <c r="E240" s="27">
        <v>526.0</v>
      </c>
      <c r="F240" s="27">
        <v>0.0</v>
      </c>
      <c r="G240" s="27" t="s">
        <v>181</v>
      </c>
      <c r="H240" s="27" t="s">
        <v>419</v>
      </c>
      <c r="I240" s="40">
        <v>0.0</v>
      </c>
      <c r="J240" s="40">
        <v>0.0</v>
      </c>
      <c r="K240" s="40">
        <v>0.0</v>
      </c>
      <c r="L240" s="40">
        <v>0.0</v>
      </c>
      <c r="M240" s="40">
        <v>0.0</v>
      </c>
      <c r="N240" s="40">
        <v>0.0</v>
      </c>
      <c r="O240" s="40">
        <v>0.0</v>
      </c>
      <c r="P240" s="40">
        <v>0.0</v>
      </c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</row>
    <row r="241">
      <c r="A241" s="27" t="s">
        <v>43</v>
      </c>
      <c r="B241" s="27" t="s">
        <v>44</v>
      </c>
      <c r="C241" s="38" t="s">
        <v>124</v>
      </c>
      <c r="D241" s="27" t="s">
        <v>124</v>
      </c>
      <c r="E241" s="27">
        <v>527.0</v>
      </c>
      <c r="F241" s="27">
        <v>0.0</v>
      </c>
      <c r="G241" s="27" t="s">
        <v>420</v>
      </c>
      <c r="H241" s="27" t="s">
        <v>182</v>
      </c>
      <c r="I241" s="40">
        <v>0.0</v>
      </c>
      <c r="J241" s="40">
        <v>0.0</v>
      </c>
      <c r="K241" s="40">
        <v>0.0</v>
      </c>
      <c r="L241" s="40">
        <v>0.0</v>
      </c>
      <c r="M241" s="40">
        <v>0.0</v>
      </c>
      <c r="N241" s="40">
        <v>0.0</v>
      </c>
      <c r="O241" s="40">
        <v>0.0</v>
      </c>
      <c r="P241" s="40">
        <v>0.0</v>
      </c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</row>
    <row r="242">
      <c r="A242" s="27" t="s">
        <v>43</v>
      </c>
      <c r="B242" s="27" t="s">
        <v>44</v>
      </c>
      <c r="C242" s="38" t="s">
        <v>124</v>
      </c>
      <c r="D242" s="27" t="s">
        <v>124</v>
      </c>
      <c r="E242" s="27">
        <v>528.0</v>
      </c>
      <c r="F242" s="27">
        <v>0.0</v>
      </c>
      <c r="G242" s="27" t="s">
        <v>420</v>
      </c>
      <c r="H242" s="27" t="s">
        <v>419</v>
      </c>
      <c r="I242" s="40">
        <v>0.0</v>
      </c>
      <c r="J242" s="40">
        <v>0.0</v>
      </c>
      <c r="K242" s="40">
        <v>0.0</v>
      </c>
      <c r="L242" s="40">
        <v>0.0</v>
      </c>
      <c r="M242" s="40">
        <v>0.0</v>
      </c>
      <c r="N242" s="40">
        <v>0.0</v>
      </c>
      <c r="O242" s="40">
        <v>0.0</v>
      </c>
      <c r="P242" s="40">
        <v>0.0</v>
      </c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</row>
    <row r="243">
      <c r="A243" s="27" t="s">
        <v>43</v>
      </c>
      <c r="B243" s="27" t="s">
        <v>44</v>
      </c>
      <c r="C243" s="38" t="s">
        <v>124</v>
      </c>
      <c r="D243" s="27" t="s">
        <v>125</v>
      </c>
      <c r="E243" s="27">
        <v>529.0</v>
      </c>
      <c r="F243" s="27">
        <v>0.0</v>
      </c>
      <c r="G243" s="27" t="s">
        <v>421</v>
      </c>
      <c r="H243" s="27" t="s">
        <v>422</v>
      </c>
      <c r="I243" s="40">
        <v>0.0</v>
      </c>
      <c r="J243" s="40">
        <v>0.0</v>
      </c>
      <c r="K243" s="40">
        <v>0.0</v>
      </c>
      <c r="L243" s="40">
        <v>0.0</v>
      </c>
      <c r="M243" s="40">
        <v>0.0</v>
      </c>
      <c r="N243" s="40">
        <v>0.0</v>
      </c>
      <c r="O243" s="40">
        <v>0.0</v>
      </c>
      <c r="P243" s="40">
        <v>0.0</v>
      </c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</row>
    <row r="244">
      <c r="A244" s="27" t="s">
        <v>43</v>
      </c>
      <c r="B244" s="27" t="s">
        <v>44</v>
      </c>
      <c r="C244" s="38" t="s">
        <v>124</v>
      </c>
      <c r="D244" s="27" t="s">
        <v>124</v>
      </c>
      <c r="E244" s="27">
        <v>530.0</v>
      </c>
      <c r="F244" s="27">
        <v>0.0</v>
      </c>
      <c r="G244" s="27" t="s">
        <v>423</v>
      </c>
      <c r="H244" s="27" t="s">
        <v>424</v>
      </c>
      <c r="I244" s="40">
        <v>0.0</v>
      </c>
      <c r="J244" s="40">
        <v>0.0</v>
      </c>
      <c r="K244" s="40">
        <v>0.0</v>
      </c>
      <c r="L244" s="40">
        <v>0.0</v>
      </c>
      <c r="M244" s="40">
        <v>0.0</v>
      </c>
      <c r="N244" s="40">
        <v>0.0</v>
      </c>
      <c r="O244" s="40">
        <v>0.0</v>
      </c>
      <c r="P244" s="40">
        <v>0.0</v>
      </c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</row>
    <row r="245">
      <c r="A245" s="27" t="s">
        <v>43</v>
      </c>
      <c r="B245" s="27" t="s">
        <v>44</v>
      </c>
      <c r="C245" s="38" t="s">
        <v>124</v>
      </c>
      <c r="D245" s="27" t="s">
        <v>124</v>
      </c>
      <c r="E245" s="27">
        <v>531.0</v>
      </c>
      <c r="F245" s="27">
        <v>0.0</v>
      </c>
      <c r="G245" s="27" t="s">
        <v>423</v>
      </c>
      <c r="H245" s="27" t="s">
        <v>425</v>
      </c>
      <c r="I245" s="40">
        <v>0.0</v>
      </c>
      <c r="J245" s="40">
        <v>0.0</v>
      </c>
      <c r="K245" s="40">
        <v>0.0</v>
      </c>
      <c r="L245" s="40">
        <v>0.0</v>
      </c>
      <c r="M245" s="40">
        <v>0.0</v>
      </c>
      <c r="N245" s="40">
        <v>0.0</v>
      </c>
      <c r="O245" s="40">
        <v>0.0</v>
      </c>
      <c r="P245" s="40">
        <v>0.0</v>
      </c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</row>
    <row r="246">
      <c r="A246" s="27" t="s">
        <v>43</v>
      </c>
      <c r="B246" s="27" t="s">
        <v>50</v>
      </c>
      <c r="C246" s="38" t="s">
        <v>69</v>
      </c>
      <c r="D246" s="27" t="s">
        <v>426</v>
      </c>
      <c r="E246" s="27">
        <v>532.0</v>
      </c>
      <c r="F246" s="27">
        <v>1.0</v>
      </c>
      <c r="G246" s="27" t="s">
        <v>427</v>
      </c>
      <c r="H246" s="27" t="s">
        <v>123</v>
      </c>
      <c r="I246" s="40">
        <v>0.0</v>
      </c>
      <c r="J246" s="40">
        <v>0.0</v>
      </c>
      <c r="K246" s="40">
        <v>0.0</v>
      </c>
      <c r="L246" s="40">
        <v>0.0</v>
      </c>
      <c r="M246" s="40">
        <v>0.0</v>
      </c>
      <c r="N246" s="40">
        <v>0.0</v>
      </c>
      <c r="O246" s="40">
        <v>0.0</v>
      </c>
      <c r="P246" s="40">
        <v>0.0</v>
      </c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</row>
    <row r="247">
      <c r="A247" s="27" t="s">
        <v>43</v>
      </c>
      <c r="B247" s="27" t="s">
        <v>50</v>
      </c>
      <c r="C247" s="38" t="s">
        <v>69</v>
      </c>
      <c r="D247" s="27" t="s">
        <v>426</v>
      </c>
      <c r="E247" s="27">
        <v>532.0</v>
      </c>
      <c r="F247" s="27">
        <v>8.0</v>
      </c>
      <c r="G247" s="27" t="s">
        <v>428</v>
      </c>
      <c r="H247" s="27" t="s">
        <v>123</v>
      </c>
      <c r="I247" s="40">
        <v>0.0</v>
      </c>
      <c r="J247" s="40">
        <v>0.0</v>
      </c>
      <c r="K247" s="40">
        <v>0.0</v>
      </c>
      <c r="L247" s="40">
        <v>0.0</v>
      </c>
      <c r="M247" s="40">
        <v>0.0</v>
      </c>
      <c r="N247" s="40">
        <v>0.0</v>
      </c>
      <c r="O247" s="40">
        <v>0.0</v>
      </c>
      <c r="P247" s="40">
        <v>0.0</v>
      </c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</row>
    <row r="248">
      <c r="A248" s="27" t="s">
        <v>43</v>
      </c>
      <c r="B248" s="27" t="s">
        <v>50</v>
      </c>
      <c r="C248" s="38" t="s">
        <v>69</v>
      </c>
      <c r="D248" s="27" t="s">
        <v>426</v>
      </c>
      <c r="E248" s="27">
        <v>532.0</v>
      </c>
      <c r="F248" s="27">
        <v>4.0</v>
      </c>
      <c r="G248" s="27" t="s">
        <v>429</v>
      </c>
      <c r="H248" s="27" t="s">
        <v>123</v>
      </c>
      <c r="I248" s="40">
        <v>747.0</v>
      </c>
      <c r="J248" s="40">
        <v>0.0</v>
      </c>
      <c r="K248" s="40">
        <v>0.0</v>
      </c>
      <c r="L248" s="40">
        <v>0.0</v>
      </c>
      <c r="M248" s="40">
        <v>0.0</v>
      </c>
      <c r="N248" s="40">
        <v>0.0</v>
      </c>
      <c r="O248" s="40">
        <v>747.0</v>
      </c>
      <c r="P248" s="40">
        <v>0.0</v>
      </c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</row>
    <row r="249">
      <c r="A249" s="27" t="s">
        <v>43</v>
      </c>
      <c r="B249" s="27" t="s">
        <v>50</v>
      </c>
      <c r="C249" s="38" t="s">
        <v>69</v>
      </c>
      <c r="D249" s="27" t="s">
        <v>426</v>
      </c>
      <c r="E249" s="27">
        <v>532.0</v>
      </c>
      <c r="F249" s="27">
        <v>5.0</v>
      </c>
      <c r="G249" s="27" t="s">
        <v>430</v>
      </c>
      <c r="H249" s="27" t="s">
        <v>123</v>
      </c>
      <c r="I249" s="40">
        <v>244.0</v>
      </c>
      <c r="J249" s="40">
        <v>0.0</v>
      </c>
      <c r="K249" s="40">
        <v>0.0</v>
      </c>
      <c r="L249" s="40">
        <v>0.0</v>
      </c>
      <c r="M249" s="40">
        <v>0.0</v>
      </c>
      <c r="N249" s="40">
        <v>0.0</v>
      </c>
      <c r="O249" s="40">
        <v>244.0</v>
      </c>
      <c r="P249" s="40">
        <v>0.0</v>
      </c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</row>
    <row r="250">
      <c r="A250" s="27" t="s">
        <v>43</v>
      </c>
      <c r="B250" s="27" t="s">
        <v>50</v>
      </c>
      <c r="C250" s="38" t="s">
        <v>69</v>
      </c>
      <c r="D250" s="27" t="s">
        <v>426</v>
      </c>
      <c r="E250" s="27">
        <v>532.0</v>
      </c>
      <c r="F250" s="27">
        <v>0.0</v>
      </c>
      <c r="G250" s="27" t="s">
        <v>431</v>
      </c>
      <c r="H250" s="27" t="s">
        <v>432</v>
      </c>
      <c r="I250" s="40">
        <v>68.0</v>
      </c>
      <c r="J250" s="40">
        <v>32.0</v>
      </c>
      <c r="K250" s="40">
        <v>0.0</v>
      </c>
      <c r="L250" s="40">
        <v>0.0</v>
      </c>
      <c r="M250" s="40">
        <v>0.0</v>
      </c>
      <c r="N250" s="40">
        <v>0.0</v>
      </c>
      <c r="O250" s="40">
        <v>68.0</v>
      </c>
      <c r="P250" s="40">
        <v>32.0</v>
      </c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</row>
    <row r="251">
      <c r="A251" s="27" t="s">
        <v>43</v>
      </c>
      <c r="B251" s="27" t="s">
        <v>50</v>
      </c>
      <c r="C251" s="38" t="s">
        <v>69</v>
      </c>
      <c r="D251" s="27" t="s">
        <v>426</v>
      </c>
      <c r="E251" s="27">
        <v>532.0</v>
      </c>
      <c r="F251" s="27">
        <v>2.0</v>
      </c>
      <c r="G251" s="27" t="s">
        <v>433</v>
      </c>
      <c r="H251" s="27" t="s">
        <v>123</v>
      </c>
      <c r="I251" s="40">
        <v>0.0</v>
      </c>
      <c r="J251" s="40">
        <v>0.0</v>
      </c>
      <c r="K251" s="40">
        <v>0.0</v>
      </c>
      <c r="L251" s="40">
        <v>0.0</v>
      </c>
      <c r="M251" s="40">
        <v>0.0</v>
      </c>
      <c r="N251" s="40">
        <v>0.0</v>
      </c>
      <c r="O251" s="40">
        <v>0.0</v>
      </c>
      <c r="P251" s="40">
        <v>0.0</v>
      </c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</row>
    <row r="252">
      <c r="A252" s="27" t="s">
        <v>38</v>
      </c>
      <c r="B252" s="27" t="s">
        <v>86</v>
      </c>
      <c r="C252" s="38" t="s">
        <v>131</v>
      </c>
      <c r="D252" s="27" t="s">
        <v>132</v>
      </c>
      <c r="E252" s="27">
        <v>537.0</v>
      </c>
      <c r="F252" s="27">
        <v>2.0</v>
      </c>
      <c r="G252" s="27" t="s">
        <v>434</v>
      </c>
      <c r="H252" s="27" t="s">
        <v>123</v>
      </c>
      <c r="I252" s="40">
        <v>0.0</v>
      </c>
      <c r="J252" s="40">
        <v>0.0</v>
      </c>
      <c r="K252" s="40">
        <v>0.0</v>
      </c>
      <c r="L252" s="40">
        <v>0.0</v>
      </c>
      <c r="M252" s="40">
        <v>0.0</v>
      </c>
      <c r="N252" s="40">
        <v>0.0</v>
      </c>
      <c r="O252" s="40">
        <v>0.0</v>
      </c>
      <c r="P252" s="40">
        <v>0.0</v>
      </c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</row>
    <row r="253">
      <c r="A253" s="27" t="s">
        <v>38</v>
      </c>
      <c r="B253" s="27" t="s">
        <v>86</v>
      </c>
      <c r="C253" s="38" t="s">
        <v>131</v>
      </c>
      <c r="D253" s="27" t="s">
        <v>132</v>
      </c>
      <c r="E253" s="27">
        <v>537.0</v>
      </c>
      <c r="F253" s="27">
        <v>0.0</v>
      </c>
      <c r="G253" s="27" t="s">
        <v>435</v>
      </c>
      <c r="H253" s="27" t="s">
        <v>123</v>
      </c>
      <c r="I253" s="40">
        <v>0.0</v>
      </c>
      <c r="J253" s="40">
        <v>0.0</v>
      </c>
      <c r="K253" s="40">
        <v>0.0</v>
      </c>
      <c r="L253" s="40">
        <v>0.0</v>
      </c>
      <c r="M253" s="40">
        <v>0.0</v>
      </c>
      <c r="N253" s="40">
        <v>0.0</v>
      </c>
      <c r="O253" s="40">
        <v>0.0</v>
      </c>
      <c r="P253" s="40">
        <v>0.0</v>
      </c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</row>
    <row r="254">
      <c r="A254" s="27" t="s">
        <v>38</v>
      </c>
      <c r="B254" s="27" t="s">
        <v>86</v>
      </c>
      <c r="C254" s="38" t="s">
        <v>131</v>
      </c>
      <c r="D254" s="27" t="s">
        <v>132</v>
      </c>
      <c r="E254" s="27">
        <v>537.0</v>
      </c>
      <c r="F254" s="27">
        <v>1.0</v>
      </c>
      <c r="G254" s="27" t="s">
        <v>436</v>
      </c>
      <c r="H254" s="27" t="s">
        <v>123</v>
      </c>
      <c r="I254" s="40">
        <v>0.0</v>
      </c>
      <c r="J254" s="40">
        <v>0.0</v>
      </c>
      <c r="K254" s="40">
        <v>0.0</v>
      </c>
      <c r="L254" s="40">
        <v>0.0</v>
      </c>
      <c r="M254" s="40">
        <v>0.0</v>
      </c>
      <c r="N254" s="40">
        <v>0.0</v>
      </c>
      <c r="O254" s="40">
        <v>0.0</v>
      </c>
      <c r="P254" s="40">
        <v>0.0</v>
      </c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</row>
    <row r="255">
      <c r="A255" s="27" t="s">
        <v>38</v>
      </c>
      <c r="B255" s="27" t="s">
        <v>86</v>
      </c>
      <c r="C255" s="38" t="s">
        <v>131</v>
      </c>
      <c r="D255" s="27" t="s">
        <v>132</v>
      </c>
      <c r="E255" s="27">
        <v>537.0</v>
      </c>
      <c r="F255" s="27">
        <v>3.0</v>
      </c>
      <c r="G255" s="27" t="s">
        <v>437</v>
      </c>
      <c r="H255" s="27" t="s">
        <v>123</v>
      </c>
      <c r="I255" s="40">
        <v>0.0</v>
      </c>
      <c r="J255" s="40">
        <v>0.0</v>
      </c>
      <c r="K255" s="40">
        <v>0.0</v>
      </c>
      <c r="L255" s="40">
        <v>0.0</v>
      </c>
      <c r="M255" s="40">
        <v>0.0</v>
      </c>
      <c r="N255" s="40">
        <v>0.0</v>
      </c>
      <c r="O255" s="40">
        <v>0.0</v>
      </c>
      <c r="P255" s="40">
        <v>0.0</v>
      </c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</row>
    <row r="256">
      <c r="A256" s="27" t="s">
        <v>43</v>
      </c>
      <c r="B256" s="27" t="s">
        <v>44</v>
      </c>
      <c r="C256" s="38" t="s">
        <v>254</v>
      </c>
      <c r="D256" s="27" t="s">
        <v>254</v>
      </c>
      <c r="E256" s="27">
        <v>548.0</v>
      </c>
      <c r="F256" s="27">
        <v>6.0</v>
      </c>
      <c r="G256" s="27" t="s">
        <v>438</v>
      </c>
      <c r="H256" s="27" t="s">
        <v>123</v>
      </c>
      <c r="I256" s="40">
        <v>0.0</v>
      </c>
      <c r="J256" s="40">
        <v>0.0</v>
      </c>
      <c r="K256" s="40">
        <v>0.0</v>
      </c>
      <c r="L256" s="40">
        <v>0.0</v>
      </c>
      <c r="M256" s="40">
        <v>0.0</v>
      </c>
      <c r="N256" s="40">
        <v>0.0</v>
      </c>
      <c r="O256" s="40">
        <v>0.0</v>
      </c>
      <c r="P256" s="40">
        <v>0.0</v>
      </c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</row>
    <row r="257">
      <c r="A257" s="27" t="s">
        <v>43</v>
      </c>
      <c r="B257" s="27" t="s">
        <v>44</v>
      </c>
      <c r="C257" s="38" t="s">
        <v>254</v>
      </c>
      <c r="D257" s="27" t="s">
        <v>254</v>
      </c>
      <c r="E257" s="27">
        <v>548.0</v>
      </c>
      <c r="F257" s="27">
        <v>7.0</v>
      </c>
      <c r="G257" s="27" t="s">
        <v>439</v>
      </c>
      <c r="H257" s="27" t="s">
        <v>123</v>
      </c>
      <c r="I257" s="40">
        <v>0.0</v>
      </c>
      <c r="J257" s="40">
        <v>0.0</v>
      </c>
      <c r="K257" s="40">
        <v>0.0</v>
      </c>
      <c r="L257" s="40">
        <v>0.0</v>
      </c>
      <c r="M257" s="40">
        <v>0.0</v>
      </c>
      <c r="N257" s="40">
        <v>0.0</v>
      </c>
      <c r="O257" s="40">
        <v>0.0</v>
      </c>
      <c r="P257" s="40">
        <v>0.0</v>
      </c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</row>
    <row r="258">
      <c r="A258" s="27" t="s">
        <v>43</v>
      </c>
      <c r="B258" s="27" t="s">
        <v>44</v>
      </c>
      <c r="C258" s="38" t="s">
        <v>254</v>
      </c>
      <c r="D258" s="27" t="s">
        <v>254</v>
      </c>
      <c r="E258" s="27">
        <v>548.0</v>
      </c>
      <c r="F258" s="27">
        <v>0.0</v>
      </c>
      <c r="G258" s="27" t="s">
        <v>440</v>
      </c>
      <c r="H258" s="27" t="s">
        <v>441</v>
      </c>
      <c r="I258" s="40">
        <v>2355.0</v>
      </c>
      <c r="J258" s="40">
        <v>15.0</v>
      </c>
      <c r="K258" s="40">
        <v>0.0</v>
      </c>
      <c r="L258" s="40">
        <v>0.0</v>
      </c>
      <c r="M258" s="40">
        <v>0.0</v>
      </c>
      <c r="N258" s="40">
        <v>0.0</v>
      </c>
      <c r="O258" s="40">
        <v>2355.0</v>
      </c>
      <c r="P258" s="40">
        <v>15.0</v>
      </c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</row>
    <row r="259">
      <c r="A259" s="27" t="s">
        <v>43</v>
      </c>
      <c r="B259" s="27" t="s">
        <v>44</v>
      </c>
      <c r="C259" s="38" t="s">
        <v>254</v>
      </c>
      <c r="D259" s="27" t="s">
        <v>254</v>
      </c>
      <c r="E259" s="27">
        <v>549.0</v>
      </c>
      <c r="F259" s="27">
        <v>0.0</v>
      </c>
      <c r="G259" s="27" t="s">
        <v>442</v>
      </c>
      <c r="H259" s="27" t="s">
        <v>443</v>
      </c>
      <c r="I259" s="40">
        <v>725.0</v>
      </c>
      <c r="J259" s="40">
        <v>14.0</v>
      </c>
      <c r="K259" s="40">
        <v>0.0</v>
      </c>
      <c r="L259" s="40">
        <v>0.0</v>
      </c>
      <c r="M259" s="40">
        <v>0.0</v>
      </c>
      <c r="N259" s="40">
        <v>0.0</v>
      </c>
      <c r="O259" s="40">
        <v>725.0</v>
      </c>
      <c r="P259" s="40">
        <v>14.0</v>
      </c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</row>
    <row r="260">
      <c r="A260" s="27" t="s">
        <v>38</v>
      </c>
      <c r="B260" s="27" t="s">
        <v>39</v>
      </c>
      <c r="C260" s="38" t="s">
        <v>307</v>
      </c>
      <c r="D260" s="27" t="s">
        <v>405</v>
      </c>
      <c r="E260" s="27">
        <v>551.0</v>
      </c>
      <c r="F260" s="27">
        <v>0.0</v>
      </c>
      <c r="G260" s="27" t="s">
        <v>444</v>
      </c>
      <c r="H260" s="27" t="s">
        <v>445</v>
      </c>
      <c r="I260" s="40">
        <v>0.0</v>
      </c>
      <c r="J260" s="40">
        <v>0.0</v>
      </c>
      <c r="K260" s="40">
        <v>0.0</v>
      </c>
      <c r="L260" s="40">
        <v>0.0</v>
      </c>
      <c r="M260" s="40">
        <v>0.0</v>
      </c>
      <c r="N260" s="40">
        <v>0.0</v>
      </c>
      <c r="O260" s="40">
        <v>0.0</v>
      </c>
      <c r="P260" s="40">
        <v>0.0</v>
      </c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</row>
    <row r="261">
      <c r="A261" s="27" t="s">
        <v>38</v>
      </c>
      <c r="B261" s="27" t="s">
        <v>39</v>
      </c>
      <c r="C261" s="38" t="s">
        <v>307</v>
      </c>
      <c r="D261" s="27" t="s">
        <v>405</v>
      </c>
      <c r="E261" s="27">
        <v>552.0</v>
      </c>
      <c r="F261" s="27">
        <v>0.0</v>
      </c>
      <c r="G261" s="27" t="s">
        <v>446</v>
      </c>
      <c r="H261" s="27" t="s">
        <v>407</v>
      </c>
      <c r="I261" s="40">
        <v>19.0</v>
      </c>
      <c r="J261" s="40">
        <v>38.0</v>
      </c>
      <c r="K261" s="40">
        <v>0.0</v>
      </c>
      <c r="L261" s="40">
        <v>0.0</v>
      </c>
      <c r="M261" s="40">
        <v>0.0</v>
      </c>
      <c r="N261" s="40">
        <v>0.0</v>
      </c>
      <c r="O261" s="40">
        <v>19.0</v>
      </c>
      <c r="P261" s="40">
        <v>38.0</v>
      </c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</row>
    <row r="262">
      <c r="A262" s="27" t="s">
        <v>29</v>
      </c>
      <c r="B262" s="27" t="s">
        <v>29</v>
      </c>
      <c r="C262" s="38" t="s">
        <v>29</v>
      </c>
      <c r="D262" s="27" t="s">
        <v>29</v>
      </c>
      <c r="E262" s="27">
        <v>555.0</v>
      </c>
      <c r="F262" s="27">
        <v>0.0</v>
      </c>
      <c r="G262" s="27" t="s">
        <v>447</v>
      </c>
      <c r="H262" s="83"/>
      <c r="I262" s="40">
        <v>0.0</v>
      </c>
      <c r="J262" s="40">
        <v>0.0</v>
      </c>
      <c r="K262" s="40">
        <v>0.0</v>
      </c>
      <c r="L262" s="40">
        <v>0.0</v>
      </c>
      <c r="M262" s="40">
        <v>0.0</v>
      </c>
      <c r="N262" s="40">
        <v>0.0</v>
      </c>
      <c r="O262" s="40">
        <v>0.0</v>
      </c>
      <c r="P262" s="40">
        <v>0.0</v>
      </c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</row>
    <row r="263">
      <c r="A263" s="27" t="s">
        <v>43</v>
      </c>
      <c r="B263" s="27" t="s">
        <v>268</v>
      </c>
      <c r="C263" s="38" t="s">
        <v>342</v>
      </c>
      <c r="D263" s="27" t="s">
        <v>448</v>
      </c>
      <c r="E263" s="27">
        <v>567.0</v>
      </c>
      <c r="F263" s="27">
        <v>0.0</v>
      </c>
      <c r="G263" s="27" t="s">
        <v>449</v>
      </c>
      <c r="H263" s="27" t="s">
        <v>450</v>
      </c>
      <c r="I263" s="40">
        <v>125.0</v>
      </c>
      <c r="J263" s="40">
        <v>4.0</v>
      </c>
      <c r="K263" s="40">
        <v>0.0</v>
      </c>
      <c r="L263" s="40">
        <v>0.0</v>
      </c>
      <c r="M263" s="40">
        <v>0.0</v>
      </c>
      <c r="N263" s="40">
        <v>0.0</v>
      </c>
      <c r="O263" s="40">
        <v>125.0</v>
      </c>
      <c r="P263" s="40">
        <v>4.0</v>
      </c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</row>
    <row r="264">
      <c r="A264" s="27" t="s">
        <v>43</v>
      </c>
      <c r="B264" s="27" t="s">
        <v>44</v>
      </c>
      <c r="C264" s="38" t="s">
        <v>287</v>
      </c>
      <c r="D264" s="27" t="s">
        <v>451</v>
      </c>
      <c r="E264" s="27">
        <v>571.0</v>
      </c>
      <c r="F264" s="27">
        <v>0.0</v>
      </c>
      <c r="G264" s="27" t="s">
        <v>452</v>
      </c>
      <c r="H264" s="27" t="s">
        <v>453</v>
      </c>
      <c r="I264" s="40">
        <v>0.0</v>
      </c>
      <c r="J264" s="40">
        <v>0.0</v>
      </c>
      <c r="K264" s="40">
        <v>0.0</v>
      </c>
      <c r="L264" s="40">
        <v>0.0</v>
      </c>
      <c r="M264" s="40">
        <v>0.0</v>
      </c>
      <c r="N264" s="40">
        <v>0.0</v>
      </c>
      <c r="O264" s="40">
        <v>0.0</v>
      </c>
      <c r="P264" s="40">
        <v>0.0</v>
      </c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</row>
    <row r="265">
      <c r="A265" s="27" t="s">
        <v>43</v>
      </c>
      <c r="B265" s="27" t="s">
        <v>44</v>
      </c>
      <c r="C265" s="38" t="s">
        <v>287</v>
      </c>
      <c r="D265" s="27" t="s">
        <v>451</v>
      </c>
      <c r="E265" s="27">
        <v>572.0</v>
      </c>
      <c r="F265" s="27">
        <v>0.0</v>
      </c>
      <c r="G265" s="27" t="s">
        <v>454</v>
      </c>
      <c r="H265" s="27" t="s">
        <v>455</v>
      </c>
      <c r="I265" s="40">
        <v>0.0</v>
      </c>
      <c r="J265" s="40">
        <v>0.0</v>
      </c>
      <c r="K265" s="40">
        <v>0.0</v>
      </c>
      <c r="L265" s="40">
        <v>0.0</v>
      </c>
      <c r="M265" s="40">
        <v>0.0</v>
      </c>
      <c r="N265" s="40">
        <v>0.0</v>
      </c>
      <c r="O265" s="40">
        <v>0.0</v>
      </c>
      <c r="P265" s="40">
        <v>0.0</v>
      </c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</row>
    <row r="266">
      <c r="A266" s="27" t="s">
        <v>38</v>
      </c>
      <c r="B266" s="27" t="s">
        <v>86</v>
      </c>
      <c r="C266" s="38" t="s">
        <v>131</v>
      </c>
      <c r="D266" s="27" t="s">
        <v>304</v>
      </c>
      <c r="E266" s="27">
        <v>576.0</v>
      </c>
      <c r="F266" s="27">
        <v>1.0</v>
      </c>
      <c r="G266" s="27" t="s">
        <v>456</v>
      </c>
      <c r="H266" s="27" t="s">
        <v>123</v>
      </c>
      <c r="I266" s="40">
        <v>1.0</v>
      </c>
      <c r="J266" s="40">
        <v>0.0</v>
      </c>
      <c r="K266" s="40">
        <v>0.0</v>
      </c>
      <c r="L266" s="40">
        <v>0.0</v>
      </c>
      <c r="M266" s="40">
        <v>0.0</v>
      </c>
      <c r="N266" s="40">
        <v>0.0</v>
      </c>
      <c r="O266" s="40">
        <v>1.0</v>
      </c>
      <c r="P266" s="40">
        <v>0.0</v>
      </c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</row>
    <row r="267">
      <c r="A267" s="27" t="s">
        <v>38</v>
      </c>
      <c r="B267" s="27" t="s">
        <v>86</v>
      </c>
      <c r="C267" s="38" t="s">
        <v>131</v>
      </c>
      <c r="D267" s="27" t="s">
        <v>304</v>
      </c>
      <c r="E267" s="27">
        <v>576.0</v>
      </c>
      <c r="F267" s="27">
        <v>2.0</v>
      </c>
      <c r="G267" s="27" t="s">
        <v>457</v>
      </c>
      <c r="H267" s="27" t="s">
        <v>123</v>
      </c>
      <c r="I267" s="40">
        <v>1.0</v>
      </c>
      <c r="J267" s="40">
        <v>0.0</v>
      </c>
      <c r="K267" s="40">
        <v>0.0</v>
      </c>
      <c r="L267" s="40">
        <v>0.0</v>
      </c>
      <c r="M267" s="40">
        <v>0.0</v>
      </c>
      <c r="N267" s="40">
        <v>0.0</v>
      </c>
      <c r="O267" s="40">
        <v>1.0</v>
      </c>
      <c r="P267" s="40">
        <v>0.0</v>
      </c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</row>
    <row r="268">
      <c r="A268" s="27" t="s">
        <v>43</v>
      </c>
      <c r="B268" s="27" t="s">
        <v>50</v>
      </c>
      <c r="C268" s="38" t="s">
        <v>69</v>
      </c>
      <c r="D268" s="27" t="s">
        <v>458</v>
      </c>
      <c r="E268" s="27">
        <v>577.0</v>
      </c>
      <c r="F268" s="27">
        <v>0.0</v>
      </c>
      <c r="G268" s="27" t="s">
        <v>459</v>
      </c>
      <c r="H268" s="27" t="s">
        <v>123</v>
      </c>
      <c r="I268" s="40">
        <v>0.0</v>
      </c>
      <c r="J268" s="40">
        <v>0.0</v>
      </c>
      <c r="K268" s="40">
        <v>0.0</v>
      </c>
      <c r="L268" s="40">
        <v>0.0</v>
      </c>
      <c r="M268" s="40">
        <v>0.0</v>
      </c>
      <c r="N268" s="40">
        <v>0.0</v>
      </c>
      <c r="O268" s="40">
        <v>0.0</v>
      </c>
      <c r="P268" s="40">
        <v>0.0</v>
      </c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</row>
    <row r="269">
      <c r="A269" s="27" t="s">
        <v>38</v>
      </c>
      <c r="B269" s="27" t="s">
        <v>86</v>
      </c>
      <c r="C269" s="38" t="s">
        <v>141</v>
      </c>
      <c r="D269" s="27" t="s">
        <v>460</v>
      </c>
      <c r="E269" s="27">
        <v>583.0</v>
      </c>
      <c r="F269" s="27">
        <v>0.0</v>
      </c>
      <c r="G269" s="27" t="s">
        <v>461</v>
      </c>
      <c r="H269" s="27" t="s">
        <v>123</v>
      </c>
      <c r="I269" s="40">
        <v>0.0</v>
      </c>
      <c r="J269" s="40">
        <v>0.0</v>
      </c>
      <c r="K269" s="40">
        <v>0.0</v>
      </c>
      <c r="L269" s="40">
        <v>0.0</v>
      </c>
      <c r="M269" s="40">
        <v>0.0</v>
      </c>
      <c r="N269" s="40">
        <v>0.0</v>
      </c>
      <c r="O269" s="40">
        <v>0.0</v>
      </c>
      <c r="P269" s="40">
        <v>0.0</v>
      </c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</row>
    <row r="270">
      <c r="A270" s="27" t="s">
        <v>43</v>
      </c>
      <c r="B270" s="27" t="s">
        <v>264</v>
      </c>
      <c r="C270" s="38" t="s">
        <v>462</v>
      </c>
      <c r="D270" s="27" t="s">
        <v>462</v>
      </c>
      <c r="E270" s="27">
        <v>590.0</v>
      </c>
      <c r="F270" s="27">
        <v>0.0</v>
      </c>
      <c r="G270" s="27" t="s">
        <v>463</v>
      </c>
      <c r="H270" s="27" t="s">
        <v>464</v>
      </c>
      <c r="I270" s="40">
        <v>0.0</v>
      </c>
      <c r="J270" s="40">
        <v>0.0</v>
      </c>
      <c r="K270" s="40">
        <v>0.0</v>
      </c>
      <c r="L270" s="40">
        <v>0.0</v>
      </c>
      <c r="M270" s="40">
        <v>0.0</v>
      </c>
      <c r="N270" s="40">
        <v>0.0</v>
      </c>
      <c r="O270" s="40">
        <v>0.0</v>
      </c>
      <c r="P270" s="40">
        <v>0.0</v>
      </c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</row>
    <row r="271">
      <c r="A271" s="27" t="s">
        <v>43</v>
      </c>
      <c r="B271" s="27" t="s">
        <v>44</v>
      </c>
      <c r="C271" s="38" t="s">
        <v>254</v>
      </c>
      <c r="D271" s="27" t="s">
        <v>465</v>
      </c>
      <c r="E271" s="27">
        <v>591.0</v>
      </c>
      <c r="F271" s="27">
        <v>0.0</v>
      </c>
      <c r="G271" s="27" t="s">
        <v>466</v>
      </c>
      <c r="H271" s="27" t="s">
        <v>467</v>
      </c>
      <c r="I271" s="40">
        <v>295.0</v>
      </c>
      <c r="J271" s="40">
        <v>2.0</v>
      </c>
      <c r="K271" s="40">
        <v>0.0</v>
      </c>
      <c r="L271" s="40">
        <v>0.0</v>
      </c>
      <c r="M271" s="40">
        <v>0.0</v>
      </c>
      <c r="N271" s="40">
        <v>0.0</v>
      </c>
      <c r="O271" s="40">
        <v>295.0</v>
      </c>
      <c r="P271" s="40">
        <v>2.0</v>
      </c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</row>
    <row r="272">
      <c r="A272" s="27" t="s">
        <v>43</v>
      </c>
      <c r="B272" s="27" t="s">
        <v>44</v>
      </c>
      <c r="C272" s="38" t="s">
        <v>254</v>
      </c>
      <c r="D272" s="27" t="s">
        <v>465</v>
      </c>
      <c r="E272" s="27">
        <v>592.0</v>
      </c>
      <c r="F272" s="27">
        <v>0.0</v>
      </c>
      <c r="G272" s="27" t="s">
        <v>469</v>
      </c>
      <c r="H272" s="27" t="s">
        <v>467</v>
      </c>
      <c r="I272" s="40">
        <v>52.0</v>
      </c>
      <c r="J272" s="40">
        <v>16.0</v>
      </c>
      <c r="K272" s="40">
        <v>0.0</v>
      </c>
      <c r="L272" s="40">
        <v>0.0</v>
      </c>
      <c r="M272" s="40">
        <v>0.0</v>
      </c>
      <c r="N272" s="40">
        <v>0.0</v>
      </c>
      <c r="O272" s="40">
        <v>52.0</v>
      </c>
      <c r="P272" s="40">
        <v>16.0</v>
      </c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</row>
    <row r="273">
      <c r="A273" s="27" t="s">
        <v>43</v>
      </c>
      <c r="B273" s="27" t="s">
        <v>44</v>
      </c>
      <c r="C273" s="38" t="s">
        <v>124</v>
      </c>
      <c r="D273" s="27" t="s">
        <v>124</v>
      </c>
      <c r="E273" s="27">
        <v>593.0</v>
      </c>
      <c r="F273" s="27">
        <v>0.0</v>
      </c>
      <c r="G273" s="27" t="s">
        <v>470</v>
      </c>
      <c r="H273" s="27" t="s">
        <v>471</v>
      </c>
      <c r="I273" s="40">
        <v>0.0</v>
      </c>
      <c r="J273" s="40">
        <v>0.0</v>
      </c>
      <c r="K273" s="40">
        <v>0.0</v>
      </c>
      <c r="L273" s="40">
        <v>0.0</v>
      </c>
      <c r="M273" s="40">
        <v>0.0</v>
      </c>
      <c r="N273" s="40">
        <v>0.0</v>
      </c>
      <c r="O273" s="40">
        <v>0.0</v>
      </c>
      <c r="P273" s="40">
        <v>0.0</v>
      </c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</row>
    <row r="274">
      <c r="A274" s="27" t="s">
        <v>43</v>
      </c>
      <c r="B274" s="27" t="s">
        <v>44</v>
      </c>
      <c r="C274" s="38" t="s">
        <v>124</v>
      </c>
      <c r="D274" s="27" t="s">
        <v>124</v>
      </c>
      <c r="E274" s="27">
        <v>594.0</v>
      </c>
      <c r="F274" s="27">
        <v>0.0</v>
      </c>
      <c r="G274" s="27" t="s">
        <v>470</v>
      </c>
      <c r="H274" s="27" t="s">
        <v>472</v>
      </c>
      <c r="I274" s="40">
        <v>0.0</v>
      </c>
      <c r="J274" s="40">
        <v>0.0</v>
      </c>
      <c r="K274" s="40">
        <v>0.0</v>
      </c>
      <c r="L274" s="40">
        <v>0.0</v>
      </c>
      <c r="M274" s="40">
        <v>0.0</v>
      </c>
      <c r="N274" s="40">
        <v>0.0</v>
      </c>
      <c r="O274" s="40">
        <v>0.0</v>
      </c>
      <c r="P274" s="40">
        <v>0.0</v>
      </c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</row>
    <row r="275">
      <c r="A275" s="27" t="s">
        <v>43</v>
      </c>
      <c r="B275" s="27" t="s">
        <v>44</v>
      </c>
      <c r="C275" s="38" t="s">
        <v>254</v>
      </c>
      <c r="D275" s="27" t="s">
        <v>465</v>
      </c>
      <c r="E275" s="27">
        <v>595.0</v>
      </c>
      <c r="F275" s="27">
        <v>0.0</v>
      </c>
      <c r="G275" s="27" t="s">
        <v>473</v>
      </c>
      <c r="H275" s="27" t="s">
        <v>467</v>
      </c>
      <c r="I275" s="40">
        <v>80.0</v>
      </c>
      <c r="J275" s="40">
        <v>3.0</v>
      </c>
      <c r="K275" s="40">
        <v>0.0</v>
      </c>
      <c r="L275" s="40">
        <v>0.0</v>
      </c>
      <c r="M275" s="40">
        <v>0.0</v>
      </c>
      <c r="N275" s="40">
        <v>0.0</v>
      </c>
      <c r="O275" s="40">
        <v>80.0</v>
      </c>
      <c r="P275" s="40">
        <v>3.0</v>
      </c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</row>
    <row r="276">
      <c r="A276" s="27" t="s">
        <v>43</v>
      </c>
      <c r="B276" s="27" t="s">
        <v>44</v>
      </c>
      <c r="C276" s="38" t="s">
        <v>124</v>
      </c>
      <c r="D276" s="27" t="s">
        <v>124</v>
      </c>
      <c r="E276" s="27">
        <v>596.0</v>
      </c>
      <c r="F276" s="27">
        <v>0.0</v>
      </c>
      <c r="G276" s="27" t="s">
        <v>474</v>
      </c>
      <c r="H276" s="27" t="s">
        <v>475</v>
      </c>
      <c r="I276" s="40">
        <v>0.0</v>
      </c>
      <c r="J276" s="40">
        <v>0.0</v>
      </c>
      <c r="K276" s="40">
        <v>0.0</v>
      </c>
      <c r="L276" s="40">
        <v>0.0</v>
      </c>
      <c r="M276" s="40">
        <v>0.0</v>
      </c>
      <c r="N276" s="40">
        <v>0.0</v>
      </c>
      <c r="O276" s="40">
        <v>0.0</v>
      </c>
      <c r="P276" s="40">
        <v>0.0</v>
      </c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</row>
    <row r="277">
      <c r="A277" s="27" t="s">
        <v>43</v>
      </c>
      <c r="B277" s="27" t="s">
        <v>44</v>
      </c>
      <c r="C277" s="38" t="s">
        <v>124</v>
      </c>
      <c r="D277" s="27" t="s">
        <v>124</v>
      </c>
      <c r="E277" s="27">
        <v>597.0</v>
      </c>
      <c r="F277" s="27">
        <v>0.0</v>
      </c>
      <c r="G277" s="27" t="s">
        <v>474</v>
      </c>
      <c r="H277" s="27" t="s">
        <v>476</v>
      </c>
      <c r="I277" s="40">
        <v>0.0</v>
      </c>
      <c r="J277" s="40">
        <v>0.0</v>
      </c>
      <c r="K277" s="40">
        <v>0.0</v>
      </c>
      <c r="L277" s="40">
        <v>0.0</v>
      </c>
      <c r="M277" s="40">
        <v>0.0</v>
      </c>
      <c r="N277" s="40">
        <v>0.0</v>
      </c>
      <c r="O277" s="40">
        <v>0.0</v>
      </c>
      <c r="P277" s="40">
        <v>0.0</v>
      </c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</row>
    <row r="278">
      <c r="A278" s="27" t="s">
        <v>43</v>
      </c>
      <c r="B278" s="27" t="s">
        <v>44</v>
      </c>
      <c r="C278" s="38" t="s">
        <v>254</v>
      </c>
      <c r="D278" s="27" t="s">
        <v>477</v>
      </c>
      <c r="E278" s="27">
        <v>608.0</v>
      </c>
      <c r="F278" s="27">
        <v>0.0</v>
      </c>
      <c r="G278" s="27" t="s">
        <v>478</v>
      </c>
      <c r="H278" s="27" t="s">
        <v>479</v>
      </c>
      <c r="I278" s="40">
        <v>17.0</v>
      </c>
      <c r="J278" s="40">
        <v>6.0</v>
      </c>
      <c r="K278" s="40">
        <v>0.0</v>
      </c>
      <c r="L278" s="40">
        <v>0.0</v>
      </c>
      <c r="M278" s="40">
        <v>0.0</v>
      </c>
      <c r="N278" s="40">
        <v>0.0</v>
      </c>
      <c r="O278" s="40">
        <v>17.0</v>
      </c>
      <c r="P278" s="40">
        <v>6.0</v>
      </c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</row>
    <row r="279">
      <c r="A279" s="27" t="s">
        <v>43</v>
      </c>
      <c r="B279" s="27" t="s">
        <v>44</v>
      </c>
      <c r="C279" s="38" t="s">
        <v>106</v>
      </c>
      <c r="D279" s="27" t="s">
        <v>107</v>
      </c>
      <c r="E279" s="27">
        <v>621.0</v>
      </c>
      <c r="F279" s="27">
        <v>0.0</v>
      </c>
      <c r="G279" s="27" t="s">
        <v>480</v>
      </c>
      <c r="H279" s="27" t="s">
        <v>481</v>
      </c>
      <c r="I279" s="40">
        <v>52.0</v>
      </c>
      <c r="J279" s="40">
        <v>4.0</v>
      </c>
      <c r="K279" s="40">
        <v>0.0</v>
      </c>
      <c r="L279" s="40">
        <v>0.0</v>
      </c>
      <c r="M279" s="40">
        <v>0.0</v>
      </c>
      <c r="N279" s="40">
        <v>0.0</v>
      </c>
      <c r="O279" s="40">
        <v>52.0</v>
      </c>
      <c r="P279" s="40">
        <v>4.0</v>
      </c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</row>
    <row r="280">
      <c r="A280" s="27" t="s">
        <v>43</v>
      </c>
      <c r="B280" s="27" t="s">
        <v>44</v>
      </c>
      <c r="C280" s="38" t="s">
        <v>124</v>
      </c>
      <c r="D280" s="27" t="s">
        <v>124</v>
      </c>
      <c r="E280" s="27">
        <v>630.0</v>
      </c>
      <c r="F280" s="27">
        <v>0.0</v>
      </c>
      <c r="G280" s="27" t="s">
        <v>482</v>
      </c>
      <c r="H280" s="27" t="s">
        <v>483</v>
      </c>
      <c r="I280" s="40">
        <v>0.0</v>
      </c>
      <c r="J280" s="40">
        <v>0.0</v>
      </c>
      <c r="K280" s="40">
        <v>0.0</v>
      </c>
      <c r="L280" s="40">
        <v>0.0</v>
      </c>
      <c r="M280" s="40">
        <v>0.0</v>
      </c>
      <c r="N280" s="40">
        <v>0.0</v>
      </c>
      <c r="O280" s="40">
        <v>0.0</v>
      </c>
      <c r="P280" s="40">
        <v>0.0</v>
      </c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</row>
    <row r="281">
      <c r="A281" s="27" t="s">
        <v>43</v>
      </c>
      <c r="B281" s="27" t="s">
        <v>44</v>
      </c>
      <c r="C281" s="38" t="s">
        <v>124</v>
      </c>
      <c r="D281" s="27" t="s">
        <v>124</v>
      </c>
      <c r="E281" s="27">
        <v>631.0</v>
      </c>
      <c r="F281" s="27">
        <v>0.0</v>
      </c>
      <c r="G281" s="27" t="s">
        <v>484</v>
      </c>
      <c r="H281" s="27" t="s">
        <v>182</v>
      </c>
      <c r="I281" s="40">
        <v>0.0</v>
      </c>
      <c r="J281" s="40">
        <v>0.0</v>
      </c>
      <c r="K281" s="40">
        <v>0.0</v>
      </c>
      <c r="L281" s="40">
        <v>0.0</v>
      </c>
      <c r="M281" s="40">
        <v>0.0</v>
      </c>
      <c r="N281" s="40">
        <v>0.0</v>
      </c>
      <c r="O281" s="40">
        <v>0.0</v>
      </c>
      <c r="P281" s="40">
        <v>0.0</v>
      </c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</row>
    <row r="282">
      <c r="A282" s="27" t="s">
        <v>43</v>
      </c>
      <c r="B282" s="27" t="s">
        <v>44</v>
      </c>
      <c r="C282" s="38" t="s">
        <v>124</v>
      </c>
      <c r="D282" s="27" t="s">
        <v>125</v>
      </c>
      <c r="E282" s="27">
        <v>632.0</v>
      </c>
      <c r="F282" s="27">
        <v>0.0</v>
      </c>
      <c r="G282" s="27" t="s">
        <v>181</v>
      </c>
      <c r="H282" s="27" t="s">
        <v>485</v>
      </c>
      <c r="I282" s="40">
        <v>0.0</v>
      </c>
      <c r="J282" s="40">
        <v>0.0</v>
      </c>
      <c r="K282" s="40">
        <v>0.0</v>
      </c>
      <c r="L282" s="40">
        <v>0.0</v>
      </c>
      <c r="M282" s="40">
        <v>0.0</v>
      </c>
      <c r="N282" s="40">
        <v>0.0</v>
      </c>
      <c r="O282" s="40">
        <v>0.0</v>
      </c>
      <c r="P282" s="40">
        <v>0.0</v>
      </c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</row>
    <row r="283">
      <c r="A283" s="27" t="s">
        <v>43</v>
      </c>
      <c r="B283" s="27" t="s">
        <v>44</v>
      </c>
      <c r="C283" s="38" t="s">
        <v>124</v>
      </c>
      <c r="D283" s="27" t="s">
        <v>124</v>
      </c>
      <c r="E283" s="27">
        <v>633.0</v>
      </c>
      <c r="F283" s="27">
        <v>0.0</v>
      </c>
      <c r="G283" s="27" t="s">
        <v>486</v>
      </c>
      <c r="H283" s="27" t="s">
        <v>419</v>
      </c>
      <c r="I283" s="40">
        <v>0.0</v>
      </c>
      <c r="J283" s="40">
        <v>0.0</v>
      </c>
      <c r="K283" s="40">
        <v>0.0</v>
      </c>
      <c r="L283" s="40">
        <v>0.0</v>
      </c>
      <c r="M283" s="40">
        <v>0.0</v>
      </c>
      <c r="N283" s="40">
        <v>0.0</v>
      </c>
      <c r="O283" s="40">
        <v>0.0</v>
      </c>
      <c r="P283" s="40">
        <v>0.0</v>
      </c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</row>
    <row r="284">
      <c r="A284" s="27" t="s">
        <v>43</v>
      </c>
      <c r="B284" s="27" t="s">
        <v>50</v>
      </c>
      <c r="C284" s="38" t="s">
        <v>391</v>
      </c>
      <c r="D284" s="27" t="s">
        <v>487</v>
      </c>
      <c r="E284" s="27">
        <v>634.0</v>
      </c>
      <c r="F284" s="27">
        <v>0.0</v>
      </c>
      <c r="G284" s="27" t="s">
        <v>488</v>
      </c>
      <c r="H284" s="27" t="s">
        <v>489</v>
      </c>
      <c r="I284" s="40">
        <v>0.0</v>
      </c>
      <c r="J284" s="40">
        <v>0.0</v>
      </c>
      <c r="K284" s="40">
        <v>0.0</v>
      </c>
      <c r="L284" s="40">
        <v>0.0</v>
      </c>
      <c r="M284" s="40">
        <v>0.0</v>
      </c>
      <c r="N284" s="40">
        <v>0.0</v>
      </c>
      <c r="O284" s="40">
        <v>0.0</v>
      </c>
      <c r="P284" s="40">
        <v>0.0</v>
      </c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</row>
    <row r="285">
      <c r="A285" s="27" t="s">
        <v>43</v>
      </c>
      <c r="B285" s="27" t="s">
        <v>50</v>
      </c>
      <c r="C285" s="38" t="s">
        <v>391</v>
      </c>
      <c r="D285" s="27" t="s">
        <v>487</v>
      </c>
      <c r="E285" s="27">
        <v>634.0</v>
      </c>
      <c r="F285" s="27">
        <v>1.0</v>
      </c>
      <c r="G285" s="27" t="s">
        <v>490</v>
      </c>
      <c r="H285" s="27" t="s">
        <v>491</v>
      </c>
      <c r="I285" s="40">
        <v>0.0</v>
      </c>
      <c r="J285" s="40">
        <v>0.0</v>
      </c>
      <c r="K285" s="40">
        <v>0.0</v>
      </c>
      <c r="L285" s="40">
        <v>0.0</v>
      </c>
      <c r="M285" s="40">
        <v>0.0</v>
      </c>
      <c r="N285" s="40">
        <v>0.0</v>
      </c>
      <c r="O285" s="40">
        <v>0.0</v>
      </c>
      <c r="P285" s="40">
        <v>0.0</v>
      </c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</row>
    <row r="286">
      <c r="A286" s="27" t="s">
        <v>43</v>
      </c>
      <c r="B286" s="27" t="s">
        <v>44</v>
      </c>
      <c r="C286" s="38" t="s">
        <v>124</v>
      </c>
      <c r="D286" s="27" t="s">
        <v>124</v>
      </c>
      <c r="E286" s="27">
        <v>635.0</v>
      </c>
      <c r="F286" s="27">
        <v>0.0</v>
      </c>
      <c r="G286" s="27" t="s">
        <v>492</v>
      </c>
      <c r="H286" s="27" t="s">
        <v>203</v>
      </c>
      <c r="I286" s="40">
        <v>0.0</v>
      </c>
      <c r="J286" s="40">
        <v>0.0</v>
      </c>
      <c r="K286" s="40">
        <v>0.0</v>
      </c>
      <c r="L286" s="40">
        <v>0.0</v>
      </c>
      <c r="M286" s="40">
        <v>0.0</v>
      </c>
      <c r="N286" s="40">
        <v>0.0</v>
      </c>
      <c r="O286" s="40">
        <v>0.0</v>
      </c>
      <c r="P286" s="40">
        <v>0.0</v>
      </c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</row>
    <row r="287">
      <c r="A287" s="27" t="s">
        <v>43</v>
      </c>
      <c r="B287" s="27" t="s">
        <v>44</v>
      </c>
      <c r="C287" s="38" t="s">
        <v>124</v>
      </c>
      <c r="D287" s="27" t="s">
        <v>124</v>
      </c>
      <c r="E287" s="27">
        <v>636.0</v>
      </c>
      <c r="F287" s="27">
        <v>0.0</v>
      </c>
      <c r="G287" s="27" t="s">
        <v>493</v>
      </c>
      <c r="H287" s="27" t="s">
        <v>422</v>
      </c>
      <c r="I287" s="40">
        <v>0.0</v>
      </c>
      <c r="J287" s="40">
        <v>0.0</v>
      </c>
      <c r="K287" s="40">
        <v>0.0</v>
      </c>
      <c r="L287" s="40">
        <v>0.0</v>
      </c>
      <c r="M287" s="40">
        <v>0.0</v>
      </c>
      <c r="N287" s="40">
        <v>0.0</v>
      </c>
      <c r="O287" s="40">
        <v>0.0</v>
      </c>
      <c r="P287" s="40">
        <v>0.0</v>
      </c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</row>
    <row r="288">
      <c r="A288" s="27" t="s">
        <v>43</v>
      </c>
      <c r="B288" s="27" t="s">
        <v>44</v>
      </c>
      <c r="C288" s="38" t="s">
        <v>124</v>
      </c>
      <c r="D288" s="27" t="s">
        <v>124</v>
      </c>
      <c r="E288" s="27">
        <v>637.0</v>
      </c>
      <c r="F288" s="27">
        <v>0.0</v>
      </c>
      <c r="G288" s="27" t="s">
        <v>494</v>
      </c>
      <c r="H288" s="27" t="s">
        <v>485</v>
      </c>
      <c r="I288" s="40">
        <v>0.0</v>
      </c>
      <c r="J288" s="40">
        <v>0.0</v>
      </c>
      <c r="K288" s="40">
        <v>0.0</v>
      </c>
      <c r="L288" s="40">
        <v>0.0</v>
      </c>
      <c r="M288" s="40">
        <v>0.0</v>
      </c>
      <c r="N288" s="40">
        <v>0.0</v>
      </c>
      <c r="O288" s="40">
        <v>0.0</v>
      </c>
      <c r="P288" s="40">
        <v>0.0</v>
      </c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</row>
    <row r="289">
      <c r="A289" s="27" t="s">
        <v>43</v>
      </c>
      <c r="B289" s="27" t="s">
        <v>44</v>
      </c>
      <c r="C289" s="38" t="s">
        <v>124</v>
      </c>
      <c r="D289" s="27" t="s">
        <v>495</v>
      </c>
      <c r="E289" s="27">
        <v>639.0</v>
      </c>
      <c r="F289" s="27">
        <v>0.0</v>
      </c>
      <c r="G289" s="27" t="s">
        <v>496</v>
      </c>
      <c r="H289" s="27" t="s">
        <v>425</v>
      </c>
      <c r="I289" s="40">
        <v>0.0</v>
      </c>
      <c r="J289" s="40">
        <v>0.0</v>
      </c>
      <c r="K289" s="40">
        <v>0.0</v>
      </c>
      <c r="L289" s="40">
        <v>0.0</v>
      </c>
      <c r="M289" s="40">
        <v>0.0</v>
      </c>
      <c r="N289" s="40">
        <v>0.0</v>
      </c>
      <c r="O289" s="40">
        <v>0.0</v>
      </c>
      <c r="P289" s="40">
        <v>0.0</v>
      </c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</row>
    <row r="290">
      <c r="A290" s="27" t="s">
        <v>43</v>
      </c>
      <c r="B290" s="27" t="s">
        <v>44</v>
      </c>
      <c r="C290" s="38" t="s">
        <v>124</v>
      </c>
      <c r="D290" s="27" t="s">
        <v>124</v>
      </c>
      <c r="E290" s="27">
        <v>640.0</v>
      </c>
      <c r="F290" s="27">
        <v>0.0</v>
      </c>
      <c r="G290" s="27" t="s">
        <v>497</v>
      </c>
      <c r="H290" s="27" t="s">
        <v>498</v>
      </c>
      <c r="I290" s="40">
        <v>0.0</v>
      </c>
      <c r="J290" s="40">
        <v>0.0</v>
      </c>
      <c r="K290" s="40">
        <v>0.0</v>
      </c>
      <c r="L290" s="40">
        <v>0.0</v>
      </c>
      <c r="M290" s="40">
        <v>0.0</v>
      </c>
      <c r="N290" s="40">
        <v>0.0</v>
      </c>
      <c r="O290" s="40">
        <v>0.0</v>
      </c>
      <c r="P290" s="40">
        <v>0.0</v>
      </c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</row>
    <row r="291">
      <c r="A291" s="27" t="s">
        <v>43</v>
      </c>
      <c r="B291" s="27" t="s">
        <v>44</v>
      </c>
      <c r="C291" s="38" t="s">
        <v>124</v>
      </c>
      <c r="D291" s="27" t="s">
        <v>495</v>
      </c>
      <c r="E291" s="27">
        <v>641.0</v>
      </c>
      <c r="F291" s="27">
        <v>0.0</v>
      </c>
      <c r="G291" s="27" t="s">
        <v>499</v>
      </c>
      <c r="H291" s="27" t="s">
        <v>425</v>
      </c>
      <c r="I291" s="40">
        <v>0.0</v>
      </c>
      <c r="J291" s="40">
        <v>0.0</v>
      </c>
      <c r="K291" s="40">
        <v>0.0</v>
      </c>
      <c r="L291" s="40">
        <v>0.0</v>
      </c>
      <c r="M291" s="40">
        <v>0.0</v>
      </c>
      <c r="N291" s="40">
        <v>0.0</v>
      </c>
      <c r="O291" s="40">
        <v>0.0</v>
      </c>
      <c r="P291" s="40">
        <v>0.0</v>
      </c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</row>
    <row r="292">
      <c r="A292" s="27" t="s">
        <v>38</v>
      </c>
      <c r="B292" s="27" t="s">
        <v>86</v>
      </c>
      <c r="C292" s="38" t="s">
        <v>128</v>
      </c>
      <c r="D292" s="27" t="s">
        <v>330</v>
      </c>
      <c r="E292" s="27">
        <v>649.0</v>
      </c>
      <c r="F292" s="27">
        <v>0.0</v>
      </c>
      <c r="G292" s="27" t="s">
        <v>500</v>
      </c>
      <c r="H292" s="27" t="s">
        <v>123</v>
      </c>
      <c r="I292" s="40">
        <v>0.0</v>
      </c>
      <c r="J292" s="40">
        <v>0.0</v>
      </c>
      <c r="K292" s="40">
        <v>0.0</v>
      </c>
      <c r="L292" s="40">
        <v>0.0</v>
      </c>
      <c r="M292" s="40">
        <v>0.0</v>
      </c>
      <c r="N292" s="40">
        <v>0.0</v>
      </c>
      <c r="O292" s="40">
        <v>0.0</v>
      </c>
      <c r="P292" s="40">
        <v>0.0</v>
      </c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</row>
    <row r="293">
      <c r="A293" s="27" t="s">
        <v>38</v>
      </c>
      <c r="B293" s="27" t="s">
        <v>86</v>
      </c>
      <c r="C293" s="38" t="s">
        <v>131</v>
      </c>
      <c r="D293" s="27" t="s">
        <v>302</v>
      </c>
      <c r="E293" s="27">
        <v>650.0</v>
      </c>
      <c r="F293" s="27">
        <v>0.0</v>
      </c>
      <c r="G293" s="27" t="s">
        <v>501</v>
      </c>
      <c r="H293" s="27" t="s">
        <v>123</v>
      </c>
      <c r="I293" s="40">
        <v>0.0</v>
      </c>
      <c r="J293" s="40">
        <v>0.0</v>
      </c>
      <c r="K293" s="40">
        <v>0.0</v>
      </c>
      <c r="L293" s="40">
        <v>0.0</v>
      </c>
      <c r="M293" s="40">
        <v>0.0</v>
      </c>
      <c r="N293" s="40">
        <v>0.0</v>
      </c>
      <c r="O293" s="40">
        <v>0.0</v>
      </c>
      <c r="P293" s="40">
        <v>0.0</v>
      </c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</row>
    <row r="294">
      <c r="A294" s="27" t="s">
        <v>43</v>
      </c>
      <c r="B294" s="27" t="s">
        <v>76</v>
      </c>
      <c r="C294" s="38" t="s">
        <v>280</v>
      </c>
      <c r="D294" s="27" t="s">
        <v>280</v>
      </c>
      <c r="E294" s="27">
        <v>651.0</v>
      </c>
      <c r="F294" s="27">
        <v>0.0</v>
      </c>
      <c r="G294" s="27" t="s">
        <v>502</v>
      </c>
      <c r="H294" s="27" t="s">
        <v>123</v>
      </c>
      <c r="I294" s="40">
        <v>0.0</v>
      </c>
      <c r="J294" s="40">
        <v>0.0</v>
      </c>
      <c r="K294" s="40">
        <v>0.0</v>
      </c>
      <c r="L294" s="40">
        <v>0.0</v>
      </c>
      <c r="M294" s="40">
        <v>0.0</v>
      </c>
      <c r="N294" s="40">
        <v>0.0</v>
      </c>
      <c r="O294" s="40">
        <v>0.0</v>
      </c>
      <c r="P294" s="40">
        <v>0.0</v>
      </c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</row>
    <row r="295">
      <c r="A295" s="27" t="s">
        <v>38</v>
      </c>
      <c r="B295" s="27" t="s">
        <v>86</v>
      </c>
      <c r="C295" s="38" t="s">
        <v>141</v>
      </c>
      <c r="D295" s="27" t="s">
        <v>460</v>
      </c>
      <c r="E295" s="27">
        <v>652.0</v>
      </c>
      <c r="F295" s="27">
        <v>0.0</v>
      </c>
      <c r="G295" s="27" t="s">
        <v>503</v>
      </c>
      <c r="H295" s="27" t="s">
        <v>123</v>
      </c>
      <c r="I295" s="40">
        <v>0.0</v>
      </c>
      <c r="J295" s="40">
        <v>0.0</v>
      </c>
      <c r="K295" s="40">
        <v>0.0</v>
      </c>
      <c r="L295" s="40">
        <v>0.0</v>
      </c>
      <c r="M295" s="40">
        <v>0.0</v>
      </c>
      <c r="N295" s="40">
        <v>0.0</v>
      </c>
      <c r="O295" s="40">
        <v>0.0</v>
      </c>
      <c r="P295" s="40">
        <v>0.0</v>
      </c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</row>
    <row r="296">
      <c r="A296" s="27" t="s">
        <v>38</v>
      </c>
      <c r="B296" s="27" t="s">
        <v>39</v>
      </c>
      <c r="C296" s="38" t="s">
        <v>307</v>
      </c>
      <c r="D296" s="27" t="s">
        <v>504</v>
      </c>
      <c r="E296" s="27">
        <v>653.0</v>
      </c>
      <c r="F296" s="27">
        <v>0.0</v>
      </c>
      <c r="G296" s="27" t="s">
        <v>505</v>
      </c>
      <c r="H296" s="27" t="s">
        <v>123</v>
      </c>
      <c r="I296" s="40">
        <v>0.0</v>
      </c>
      <c r="J296" s="40">
        <v>0.0</v>
      </c>
      <c r="K296" s="40">
        <v>0.0</v>
      </c>
      <c r="L296" s="40">
        <v>0.0</v>
      </c>
      <c r="M296" s="40">
        <v>0.0</v>
      </c>
      <c r="N296" s="40">
        <v>0.0</v>
      </c>
      <c r="O296" s="40">
        <v>0.0</v>
      </c>
      <c r="P296" s="40">
        <v>0.0</v>
      </c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</row>
    <row r="297">
      <c r="A297" s="27" t="s">
        <v>43</v>
      </c>
      <c r="B297" s="27" t="s">
        <v>76</v>
      </c>
      <c r="C297" s="38" t="s">
        <v>280</v>
      </c>
      <c r="D297" s="27" t="s">
        <v>280</v>
      </c>
      <c r="E297" s="27">
        <v>654.0</v>
      </c>
      <c r="F297" s="27">
        <v>0.0</v>
      </c>
      <c r="G297" s="27" t="s">
        <v>506</v>
      </c>
      <c r="H297" s="27" t="s">
        <v>123</v>
      </c>
      <c r="I297" s="40">
        <v>0.0</v>
      </c>
      <c r="J297" s="40">
        <v>0.0</v>
      </c>
      <c r="K297" s="40">
        <v>0.0</v>
      </c>
      <c r="L297" s="40">
        <v>0.0</v>
      </c>
      <c r="M297" s="40">
        <v>0.0</v>
      </c>
      <c r="N297" s="40">
        <v>0.0</v>
      </c>
      <c r="O297" s="40">
        <v>0.0</v>
      </c>
      <c r="P297" s="40">
        <v>0.0</v>
      </c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</row>
    <row r="298">
      <c r="A298" s="27" t="s">
        <v>43</v>
      </c>
      <c r="B298" s="27" t="s">
        <v>44</v>
      </c>
      <c r="C298" s="38" t="s">
        <v>287</v>
      </c>
      <c r="D298" s="27" t="s">
        <v>288</v>
      </c>
      <c r="E298" s="27">
        <v>655.0</v>
      </c>
      <c r="F298" s="27">
        <v>0.0</v>
      </c>
      <c r="G298" s="27" t="s">
        <v>507</v>
      </c>
      <c r="H298" s="27" t="s">
        <v>123</v>
      </c>
      <c r="I298" s="40">
        <v>0.0</v>
      </c>
      <c r="J298" s="40">
        <v>0.0</v>
      </c>
      <c r="K298" s="40">
        <v>0.0</v>
      </c>
      <c r="L298" s="40">
        <v>0.0</v>
      </c>
      <c r="M298" s="40">
        <v>0.0</v>
      </c>
      <c r="N298" s="40">
        <v>0.0</v>
      </c>
      <c r="O298" s="40">
        <v>0.0</v>
      </c>
      <c r="P298" s="40">
        <v>0.0</v>
      </c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</row>
    <row r="299">
      <c r="A299" s="27" t="s">
        <v>43</v>
      </c>
      <c r="B299" s="27" t="s">
        <v>44</v>
      </c>
      <c r="C299" s="38" t="s">
        <v>254</v>
      </c>
      <c r="D299" s="27" t="s">
        <v>477</v>
      </c>
      <c r="E299" s="27">
        <v>656.0</v>
      </c>
      <c r="F299" s="27">
        <v>0.0</v>
      </c>
      <c r="G299" s="27" t="s">
        <v>508</v>
      </c>
      <c r="H299" s="27" t="s">
        <v>123</v>
      </c>
      <c r="I299" s="40">
        <v>0.0</v>
      </c>
      <c r="J299" s="40">
        <v>0.0</v>
      </c>
      <c r="K299" s="40">
        <v>0.0</v>
      </c>
      <c r="L299" s="40">
        <v>0.0</v>
      </c>
      <c r="M299" s="40">
        <v>0.0</v>
      </c>
      <c r="N299" s="40">
        <v>0.0</v>
      </c>
      <c r="O299" s="40">
        <v>0.0</v>
      </c>
      <c r="P299" s="40">
        <v>0.0</v>
      </c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</row>
    <row r="300">
      <c r="A300" s="27" t="s">
        <v>43</v>
      </c>
      <c r="B300" s="27" t="s">
        <v>44</v>
      </c>
      <c r="C300" s="38" t="s">
        <v>106</v>
      </c>
      <c r="D300" s="27" t="s">
        <v>107</v>
      </c>
      <c r="E300" s="27">
        <v>657.0</v>
      </c>
      <c r="F300" s="27">
        <v>0.0</v>
      </c>
      <c r="G300" s="27" t="s">
        <v>398</v>
      </c>
      <c r="H300" s="27" t="s">
        <v>373</v>
      </c>
      <c r="I300" s="40">
        <v>0.0</v>
      </c>
      <c r="J300" s="40">
        <v>0.0</v>
      </c>
      <c r="K300" s="40">
        <v>0.0</v>
      </c>
      <c r="L300" s="40">
        <v>0.0</v>
      </c>
      <c r="M300" s="40">
        <v>0.0</v>
      </c>
      <c r="N300" s="40">
        <v>0.0</v>
      </c>
      <c r="O300" s="40">
        <v>0.0</v>
      </c>
      <c r="P300" s="40">
        <v>0.0</v>
      </c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</row>
    <row r="301">
      <c r="A301" s="27" t="s">
        <v>43</v>
      </c>
      <c r="B301" s="27" t="s">
        <v>264</v>
      </c>
      <c r="C301" s="38" t="s">
        <v>265</v>
      </c>
      <c r="D301" s="27" t="s">
        <v>265</v>
      </c>
      <c r="E301" s="27">
        <v>658.0</v>
      </c>
      <c r="F301" s="27">
        <v>0.0</v>
      </c>
      <c r="G301" s="27" t="s">
        <v>509</v>
      </c>
      <c r="H301" s="27" t="s">
        <v>123</v>
      </c>
      <c r="I301" s="40">
        <v>0.0</v>
      </c>
      <c r="J301" s="40">
        <v>0.0</v>
      </c>
      <c r="K301" s="40">
        <v>0.0</v>
      </c>
      <c r="L301" s="40">
        <v>0.0</v>
      </c>
      <c r="M301" s="40">
        <v>0.0</v>
      </c>
      <c r="N301" s="40">
        <v>0.0</v>
      </c>
      <c r="O301" s="40">
        <v>0.0</v>
      </c>
      <c r="P301" s="40">
        <v>0.0</v>
      </c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</row>
    <row r="302">
      <c r="A302" s="27" t="s">
        <v>38</v>
      </c>
      <c r="B302" s="27" t="s">
        <v>86</v>
      </c>
      <c r="C302" s="38" t="s">
        <v>131</v>
      </c>
      <c r="D302" s="27" t="s">
        <v>304</v>
      </c>
      <c r="E302" s="27">
        <v>659.0</v>
      </c>
      <c r="F302" s="27">
        <v>0.0</v>
      </c>
      <c r="G302" s="27" t="s">
        <v>510</v>
      </c>
      <c r="H302" s="27" t="s">
        <v>123</v>
      </c>
      <c r="I302" s="40">
        <v>0.0</v>
      </c>
      <c r="J302" s="40">
        <v>0.0</v>
      </c>
      <c r="K302" s="40">
        <v>0.0</v>
      </c>
      <c r="L302" s="40">
        <v>0.0</v>
      </c>
      <c r="M302" s="40">
        <v>0.0</v>
      </c>
      <c r="N302" s="40">
        <v>0.0</v>
      </c>
      <c r="O302" s="40">
        <v>0.0</v>
      </c>
      <c r="P302" s="40">
        <v>0.0</v>
      </c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</row>
    <row r="303">
      <c r="A303" s="27" t="s">
        <v>38</v>
      </c>
      <c r="B303" s="27" t="s">
        <v>86</v>
      </c>
      <c r="C303" s="38" t="s">
        <v>131</v>
      </c>
      <c r="D303" s="27" t="s">
        <v>132</v>
      </c>
      <c r="E303" s="27">
        <v>660.0</v>
      </c>
      <c r="F303" s="27">
        <v>0.0</v>
      </c>
      <c r="G303" s="27" t="s">
        <v>511</v>
      </c>
      <c r="H303" s="27" t="s">
        <v>123</v>
      </c>
      <c r="I303" s="40">
        <v>0.0</v>
      </c>
      <c r="J303" s="40">
        <v>0.0</v>
      </c>
      <c r="K303" s="40">
        <v>0.0</v>
      </c>
      <c r="L303" s="40">
        <v>0.0</v>
      </c>
      <c r="M303" s="40">
        <v>0.0</v>
      </c>
      <c r="N303" s="40">
        <v>0.0</v>
      </c>
      <c r="O303" s="40">
        <v>0.0</v>
      </c>
      <c r="P303" s="40">
        <v>0.0</v>
      </c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</row>
    <row r="304">
      <c r="A304" s="27" t="s">
        <v>43</v>
      </c>
      <c r="B304" s="27" t="s">
        <v>44</v>
      </c>
      <c r="C304" s="38" t="s">
        <v>254</v>
      </c>
      <c r="D304" s="27" t="s">
        <v>254</v>
      </c>
      <c r="E304" s="27">
        <v>661.0</v>
      </c>
      <c r="F304" s="27">
        <v>0.0</v>
      </c>
      <c r="G304" s="27" t="s">
        <v>512</v>
      </c>
      <c r="H304" s="27" t="s">
        <v>513</v>
      </c>
      <c r="I304" s="40">
        <v>0.0</v>
      </c>
      <c r="J304" s="40">
        <v>0.0</v>
      </c>
      <c r="K304" s="40">
        <v>0.0</v>
      </c>
      <c r="L304" s="40">
        <v>0.0</v>
      </c>
      <c r="M304" s="40">
        <v>0.0</v>
      </c>
      <c r="N304" s="40">
        <v>0.0</v>
      </c>
      <c r="O304" s="40">
        <v>0.0</v>
      </c>
      <c r="P304" s="40">
        <v>0.0</v>
      </c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</row>
    <row r="305">
      <c r="A305" s="27" t="s">
        <v>43</v>
      </c>
      <c r="B305" s="27" t="s">
        <v>44</v>
      </c>
      <c r="C305" s="38" t="s">
        <v>254</v>
      </c>
      <c r="D305" s="27" t="s">
        <v>254</v>
      </c>
      <c r="E305" s="27">
        <v>662.0</v>
      </c>
      <c r="F305" s="27">
        <v>0.0</v>
      </c>
      <c r="G305" s="27" t="s">
        <v>514</v>
      </c>
      <c r="H305" s="27" t="s">
        <v>513</v>
      </c>
      <c r="I305" s="40">
        <v>0.0</v>
      </c>
      <c r="J305" s="40">
        <v>0.0</v>
      </c>
      <c r="K305" s="40">
        <v>0.0</v>
      </c>
      <c r="L305" s="40">
        <v>0.0</v>
      </c>
      <c r="M305" s="40">
        <v>0.0</v>
      </c>
      <c r="N305" s="40">
        <v>0.0</v>
      </c>
      <c r="O305" s="40">
        <v>0.0</v>
      </c>
      <c r="P305" s="40">
        <v>0.0</v>
      </c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</row>
    <row r="306">
      <c r="A306" s="27" t="s">
        <v>43</v>
      </c>
      <c r="B306" s="27" t="s">
        <v>44</v>
      </c>
      <c r="C306" s="38" t="s">
        <v>254</v>
      </c>
      <c r="D306" s="27" t="s">
        <v>254</v>
      </c>
      <c r="E306" s="27">
        <v>663.0</v>
      </c>
      <c r="F306" s="27">
        <v>0.0</v>
      </c>
      <c r="G306" s="27" t="s">
        <v>515</v>
      </c>
      <c r="H306" s="27" t="s">
        <v>256</v>
      </c>
      <c r="I306" s="40">
        <v>0.0</v>
      </c>
      <c r="J306" s="40">
        <v>0.0</v>
      </c>
      <c r="K306" s="40">
        <v>0.0</v>
      </c>
      <c r="L306" s="40">
        <v>0.0</v>
      </c>
      <c r="M306" s="40">
        <v>0.0</v>
      </c>
      <c r="N306" s="40">
        <v>0.0</v>
      </c>
      <c r="O306" s="40">
        <v>0.0</v>
      </c>
      <c r="P306" s="40">
        <v>0.0</v>
      </c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</row>
    <row r="307">
      <c r="A307" s="27" t="s">
        <v>38</v>
      </c>
      <c r="B307" s="27" t="s">
        <v>86</v>
      </c>
      <c r="C307" s="38" t="s">
        <v>128</v>
      </c>
      <c r="D307" s="27" t="s">
        <v>330</v>
      </c>
      <c r="E307" s="27">
        <v>664.0</v>
      </c>
      <c r="F307" s="27">
        <v>0.0</v>
      </c>
      <c r="G307" s="27" t="s">
        <v>516</v>
      </c>
      <c r="H307" s="27" t="s">
        <v>123</v>
      </c>
      <c r="I307" s="40">
        <v>0.0</v>
      </c>
      <c r="J307" s="40">
        <v>0.0</v>
      </c>
      <c r="K307" s="40">
        <v>0.0</v>
      </c>
      <c r="L307" s="40">
        <v>0.0</v>
      </c>
      <c r="M307" s="40">
        <v>0.0</v>
      </c>
      <c r="N307" s="40">
        <v>0.0</v>
      </c>
      <c r="O307" s="40">
        <v>0.0</v>
      </c>
      <c r="P307" s="40">
        <v>0.0</v>
      </c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</row>
    <row r="308">
      <c r="A308" s="27" t="s">
        <v>38</v>
      </c>
      <c r="B308" s="27" t="s">
        <v>39</v>
      </c>
      <c r="C308" s="38" t="s">
        <v>137</v>
      </c>
      <c r="D308" s="27" t="s">
        <v>138</v>
      </c>
      <c r="E308" s="27">
        <v>665.0</v>
      </c>
      <c r="F308" s="27">
        <v>0.0</v>
      </c>
      <c r="G308" s="27" t="s">
        <v>517</v>
      </c>
      <c r="H308" s="27" t="s">
        <v>123</v>
      </c>
      <c r="I308" s="40">
        <v>0.0</v>
      </c>
      <c r="J308" s="40">
        <v>0.0</v>
      </c>
      <c r="K308" s="40">
        <v>0.0</v>
      </c>
      <c r="L308" s="40">
        <v>0.0</v>
      </c>
      <c r="M308" s="40">
        <v>0.0</v>
      </c>
      <c r="N308" s="40">
        <v>0.0</v>
      </c>
      <c r="O308" s="40">
        <v>0.0</v>
      </c>
      <c r="P308" s="40">
        <v>0.0</v>
      </c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</row>
    <row r="309">
      <c r="A309" s="27" t="s">
        <v>43</v>
      </c>
      <c r="B309" s="27" t="s">
        <v>50</v>
      </c>
      <c r="C309" s="38" t="s">
        <v>51</v>
      </c>
      <c r="D309" s="27" t="s">
        <v>52</v>
      </c>
      <c r="E309" s="27">
        <v>667.0</v>
      </c>
      <c r="F309" s="27">
        <v>0.0</v>
      </c>
      <c r="G309" s="27" t="s">
        <v>518</v>
      </c>
      <c r="H309" s="83"/>
      <c r="I309" s="40">
        <v>0.0</v>
      </c>
      <c r="J309" s="40">
        <v>0.0</v>
      </c>
      <c r="K309" s="40">
        <v>0.0</v>
      </c>
      <c r="L309" s="40">
        <v>0.0</v>
      </c>
      <c r="M309" s="40">
        <v>0.0</v>
      </c>
      <c r="N309" s="40">
        <v>0.0</v>
      </c>
      <c r="O309" s="40">
        <v>0.0</v>
      </c>
      <c r="P309" s="40">
        <v>0.0</v>
      </c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</row>
    <row r="310">
      <c r="A310" s="27" t="s">
        <v>38</v>
      </c>
      <c r="B310" s="27" t="s">
        <v>39</v>
      </c>
      <c r="C310" s="38" t="s">
        <v>307</v>
      </c>
      <c r="D310" s="27" t="s">
        <v>504</v>
      </c>
      <c r="E310" s="27">
        <v>668.0</v>
      </c>
      <c r="F310" s="27">
        <v>0.0</v>
      </c>
      <c r="G310" s="27" t="s">
        <v>519</v>
      </c>
      <c r="H310" s="27" t="s">
        <v>123</v>
      </c>
      <c r="I310" s="40">
        <v>0.0</v>
      </c>
      <c r="J310" s="40">
        <v>0.0</v>
      </c>
      <c r="K310" s="40">
        <v>0.0</v>
      </c>
      <c r="L310" s="40">
        <v>0.0</v>
      </c>
      <c r="M310" s="40">
        <v>0.0</v>
      </c>
      <c r="N310" s="40">
        <v>0.0</v>
      </c>
      <c r="O310" s="40">
        <v>0.0</v>
      </c>
      <c r="P310" s="40">
        <v>0.0</v>
      </c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</row>
    <row r="311">
      <c r="A311" s="27" t="s">
        <v>43</v>
      </c>
      <c r="B311" s="27" t="s">
        <v>225</v>
      </c>
      <c r="C311" s="38" t="s">
        <v>226</v>
      </c>
      <c r="D311" s="27" t="s">
        <v>324</v>
      </c>
      <c r="E311" s="27">
        <v>669.0</v>
      </c>
      <c r="F311" s="27">
        <v>0.0</v>
      </c>
      <c r="G311" s="27" t="s">
        <v>520</v>
      </c>
      <c r="H311" s="27" t="s">
        <v>123</v>
      </c>
      <c r="I311" s="40">
        <v>0.0</v>
      </c>
      <c r="J311" s="40">
        <v>0.0</v>
      </c>
      <c r="K311" s="40">
        <v>0.0</v>
      </c>
      <c r="L311" s="40">
        <v>0.0</v>
      </c>
      <c r="M311" s="40">
        <v>0.0</v>
      </c>
      <c r="N311" s="40">
        <v>0.0</v>
      </c>
      <c r="O311" s="40">
        <v>0.0</v>
      </c>
      <c r="P311" s="40">
        <v>0.0</v>
      </c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</row>
    <row r="312">
      <c r="A312" s="27" t="s">
        <v>43</v>
      </c>
      <c r="B312" s="27" t="s">
        <v>44</v>
      </c>
      <c r="C312" s="38" t="s">
        <v>254</v>
      </c>
      <c r="D312" s="27" t="s">
        <v>254</v>
      </c>
      <c r="E312" s="27">
        <v>673.0</v>
      </c>
      <c r="F312" s="27">
        <v>0.0</v>
      </c>
      <c r="G312" s="27" t="s">
        <v>521</v>
      </c>
      <c r="H312" s="27" t="s">
        <v>522</v>
      </c>
      <c r="I312" s="40">
        <v>0.0</v>
      </c>
      <c r="J312" s="40">
        <v>0.0</v>
      </c>
      <c r="K312" s="40">
        <v>0.0</v>
      </c>
      <c r="L312" s="40">
        <v>0.0</v>
      </c>
      <c r="M312" s="40">
        <v>0.0</v>
      </c>
      <c r="N312" s="40">
        <v>0.0</v>
      </c>
      <c r="O312" s="40">
        <v>0.0</v>
      </c>
      <c r="P312" s="40">
        <v>0.0</v>
      </c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</row>
    <row r="313">
      <c r="A313" s="27" t="s">
        <v>43</v>
      </c>
      <c r="B313" s="27" t="s">
        <v>44</v>
      </c>
      <c r="C313" s="38" t="s">
        <v>254</v>
      </c>
      <c r="D313" s="27" t="s">
        <v>523</v>
      </c>
      <c r="E313" s="27">
        <v>674.0</v>
      </c>
      <c r="F313" s="27">
        <v>0.0</v>
      </c>
      <c r="G313" s="27" t="s">
        <v>524</v>
      </c>
      <c r="H313" s="27" t="s">
        <v>525</v>
      </c>
      <c r="I313" s="40">
        <v>0.0</v>
      </c>
      <c r="J313" s="40">
        <v>0.0</v>
      </c>
      <c r="K313" s="40">
        <v>0.0</v>
      </c>
      <c r="L313" s="40">
        <v>0.0</v>
      </c>
      <c r="M313" s="40">
        <v>0.0</v>
      </c>
      <c r="N313" s="40">
        <v>0.0</v>
      </c>
      <c r="O313" s="40">
        <v>0.0</v>
      </c>
      <c r="P313" s="40">
        <v>0.0</v>
      </c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</row>
    <row r="314">
      <c r="A314" s="27" t="s">
        <v>43</v>
      </c>
      <c r="B314" s="27" t="s">
        <v>44</v>
      </c>
      <c r="C314" s="38" t="s">
        <v>254</v>
      </c>
      <c r="D314" s="27" t="s">
        <v>254</v>
      </c>
      <c r="E314" s="27">
        <v>675.0</v>
      </c>
      <c r="F314" s="27">
        <v>0.0</v>
      </c>
      <c r="G314" s="27" t="s">
        <v>526</v>
      </c>
      <c r="H314" s="27" t="s">
        <v>527</v>
      </c>
      <c r="I314" s="40">
        <v>0.0</v>
      </c>
      <c r="J314" s="40">
        <v>0.0</v>
      </c>
      <c r="K314" s="40">
        <v>0.0</v>
      </c>
      <c r="L314" s="40">
        <v>0.0</v>
      </c>
      <c r="M314" s="40">
        <v>0.0</v>
      </c>
      <c r="N314" s="40">
        <v>0.0</v>
      </c>
      <c r="O314" s="40">
        <v>0.0</v>
      </c>
      <c r="P314" s="40">
        <v>0.0</v>
      </c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</row>
    <row r="315">
      <c r="A315" s="27" t="s">
        <v>43</v>
      </c>
      <c r="B315" s="27" t="s">
        <v>44</v>
      </c>
      <c r="C315" s="38" t="s">
        <v>254</v>
      </c>
      <c r="D315" s="27" t="s">
        <v>254</v>
      </c>
      <c r="E315" s="27">
        <v>676.0</v>
      </c>
      <c r="F315" s="27">
        <v>0.0</v>
      </c>
      <c r="G315" s="27" t="s">
        <v>528</v>
      </c>
      <c r="H315" s="27" t="s">
        <v>529</v>
      </c>
      <c r="I315" s="40">
        <v>0.0</v>
      </c>
      <c r="J315" s="40">
        <v>0.0</v>
      </c>
      <c r="K315" s="40">
        <v>0.0</v>
      </c>
      <c r="L315" s="40">
        <v>0.0</v>
      </c>
      <c r="M315" s="40">
        <v>0.0</v>
      </c>
      <c r="N315" s="40">
        <v>0.0</v>
      </c>
      <c r="O315" s="40">
        <v>0.0</v>
      </c>
      <c r="P315" s="40">
        <v>0.0</v>
      </c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</row>
    <row r="316">
      <c r="A316" s="27" t="s">
        <v>43</v>
      </c>
      <c r="B316" s="27" t="s">
        <v>76</v>
      </c>
      <c r="C316" s="38" t="s">
        <v>280</v>
      </c>
      <c r="D316" s="27" t="s">
        <v>280</v>
      </c>
      <c r="E316" s="27">
        <v>681.0</v>
      </c>
      <c r="F316" s="27">
        <v>0.0</v>
      </c>
      <c r="G316" s="27" t="s">
        <v>530</v>
      </c>
      <c r="H316" s="27" t="s">
        <v>123</v>
      </c>
      <c r="I316" s="40">
        <v>0.0</v>
      </c>
      <c r="J316" s="40">
        <v>0.0</v>
      </c>
      <c r="K316" s="40">
        <v>0.0</v>
      </c>
      <c r="L316" s="40">
        <v>0.0</v>
      </c>
      <c r="M316" s="40">
        <v>0.0</v>
      </c>
      <c r="N316" s="40">
        <v>0.0</v>
      </c>
      <c r="O316" s="40">
        <v>0.0</v>
      </c>
      <c r="P316" s="40">
        <v>0.0</v>
      </c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</row>
    <row r="317">
      <c r="A317" s="27" t="s">
        <v>43</v>
      </c>
      <c r="B317" s="27" t="s">
        <v>44</v>
      </c>
      <c r="C317" s="38" t="s">
        <v>287</v>
      </c>
      <c r="D317" s="27" t="s">
        <v>288</v>
      </c>
      <c r="E317" s="27">
        <v>682.0</v>
      </c>
      <c r="F317" s="27">
        <v>0.0</v>
      </c>
      <c r="G317" s="27" t="s">
        <v>531</v>
      </c>
      <c r="H317" s="27" t="s">
        <v>532</v>
      </c>
      <c r="I317" s="40">
        <v>0.0</v>
      </c>
      <c r="J317" s="40">
        <v>0.0</v>
      </c>
      <c r="K317" s="40">
        <v>0.0</v>
      </c>
      <c r="L317" s="40">
        <v>0.0</v>
      </c>
      <c r="M317" s="40">
        <v>0.0</v>
      </c>
      <c r="N317" s="40">
        <v>0.0</v>
      </c>
      <c r="O317" s="40">
        <v>0.0</v>
      </c>
      <c r="P317" s="40">
        <v>0.0</v>
      </c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</row>
    <row r="318">
      <c r="A318" s="27" t="s">
        <v>38</v>
      </c>
      <c r="B318" s="27" t="s">
        <v>39</v>
      </c>
      <c r="C318" s="38" t="s">
        <v>137</v>
      </c>
      <c r="D318" s="27" t="s">
        <v>138</v>
      </c>
      <c r="E318" s="27">
        <v>683.0</v>
      </c>
      <c r="F318" s="27">
        <v>1.0</v>
      </c>
      <c r="G318" s="27" t="s">
        <v>533</v>
      </c>
      <c r="H318" s="27" t="s">
        <v>123</v>
      </c>
      <c r="I318" s="40">
        <v>0.0</v>
      </c>
      <c r="J318" s="40">
        <v>0.0</v>
      </c>
      <c r="K318" s="40">
        <v>0.0</v>
      </c>
      <c r="L318" s="40">
        <v>0.0</v>
      </c>
      <c r="M318" s="40">
        <v>0.0</v>
      </c>
      <c r="N318" s="40">
        <v>0.0</v>
      </c>
      <c r="O318" s="40">
        <v>0.0</v>
      </c>
      <c r="P318" s="40">
        <v>0.0</v>
      </c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</row>
    <row r="319">
      <c r="A319" s="27" t="s">
        <v>38</v>
      </c>
      <c r="B319" s="27" t="s">
        <v>39</v>
      </c>
      <c r="C319" s="38" t="s">
        <v>137</v>
      </c>
      <c r="D319" s="27" t="s">
        <v>138</v>
      </c>
      <c r="E319" s="27">
        <v>683.0</v>
      </c>
      <c r="F319" s="27">
        <v>0.0</v>
      </c>
      <c r="G319" s="27" t="s">
        <v>534</v>
      </c>
      <c r="H319" s="27" t="s">
        <v>123</v>
      </c>
      <c r="I319" s="40">
        <v>0.0</v>
      </c>
      <c r="J319" s="40">
        <v>0.0</v>
      </c>
      <c r="K319" s="40">
        <v>0.0</v>
      </c>
      <c r="L319" s="40">
        <v>0.0</v>
      </c>
      <c r="M319" s="40">
        <v>0.0</v>
      </c>
      <c r="N319" s="40">
        <v>0.0</v>
      </c>
      <c r="O319" s="40">
        <v>0.0</v>
      </c>
      <c r="P319" s="40">
        <v>0.0</v>
      </c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</row>
    <row r="320">
      <c r="A320" s="27" t="s">
        <v>43</v>
      </c>
      <c r="B320" s="27" t="s">
        <v>146</v>
      </c>
      <c r="C320" s="38" t="s">
        <v>147</v>
      </c>
      <c r="D320" s="27" t="s">
        <v>183</v>
      </c>
      <c r="E320" s="27">
        <v>684.0</v>
      </c>
      <c r="F320" s="27">
        <v>0.0</v>
      </c>
      <c r="G320" s="27" t="s">
        <v>535</v>
      </c>
      <c r="H320" s="27" t="s">
        <v>123</v>
      </c>
      <c r="I320" s="40">
        <v>0.0</v>
      </c>
      <c r="J320" s="40">
        <v>0.0</v>
      </c>
      <c r="K320" s="40">
        <v>0.0</v>
      </c>
      <c r="L320" s="40">
        <v>0.0</v>
      </c>
      <c r="M320" s="40">
        <v>0.0</v>
      </c>
      <c r="N320" s="40">
        <v>0.0</v>
      </c>
      <c r="O320" s="40">
        <v>0.0</v>
      </c>
      <c r="P320" s="40">
        <v>0.0</v>
      </c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</row>
    <row r="321">
      <c r="A321" s="27" t="s">
        <v>43</v>
      </c>
      <c r="B321" s="27" t="s">
        <v>146</v>
      </c>
      <c r="C321" s="38" t="s">
        <v>177</v>
      </c>
      <c r="D321" s="27" t="s">
        <v>178</v>
      </c>
      <c r="E321" s="27">
        <v>685.0</v>
      </c>
      <c r="F321" s="27">
        <v>0.0</v>
      </c>
      <c r="G321" s="27" t="s">
        <v>536</v>
      </c>
      <c r="H321" s="27" t="s">
        <v>123</v>
      </c>
      <c r="I321" s="40">
        <v>0.0</v>
      </c>
      <c r="J321" s="40">
        <v>0.0</v>
      </c>
      <c r="K321" s="40">
        <v>0.0</v>
      </c>
      <c r="L321" s="40">
        <v>0.0</v>
      </c>
      <c r="M321" s="40">
        <v>0.0</v>
      </c>
      <c r="N321" s="40">
        <v>0.0</v>
      </c>
      <c r="O321" s="40">
        <v>0.0</v>
      </c>
      <c r="P321" s="40">
        <v>0.0</v>
      </c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</row>
    <row r="322">
      <c r="A322" s="27" t="s">
        <v>43</v>
      </c>
      <c r="B322" s="27" t="s">
        <v>44</v>
      </c>
      <c r="C322" s="38" t="s">
        <v>287</v>
      </c>
      <c r="D322" s="27" t="s">
        <v>288</v>
      </c>
      <c r="E322" s="27">
        <v>686.0</v>
      </c>
      <c r="F322" s="27">
        <v>0.0</v>
      </c>
      <c r="G322" s="27" t="s">
        <v>531</v>
      </c>
      <c r="H322" s="27" t="s">
        <v>347</v>
      </c>
      <c r="I322" s="40">
        <v>0.0</v>
      </c>
      <c r="J322" s="40">
        <v>0.0</v>
      </c>
      <c r="K322" s="40">
        <v>0.0</v>
      </c>
      <c r="L322" s="40">
        <v>0.0</v>
      </c>
      <c r="M322" s="40">
        <v>0.0</v>
      </c>
      <c r="N322" s="40">
        <v>0.0</v>
      </c>
      <c r="O322" s="40">
        <v>0.0</v>
      </c>
      <c r="P322" s="40">
        <v>0.0</v>
      </c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</row>
    <row r="323">
      <c r="A323" s="27" t="s">
        <v>43</v>
      </c>
      <c r="B323" s="27" t="s">
        <v>44</v>
      </c>
      <c r="C323" s="38" t="s">
        <v>254</v>
      </c>
      <c r="D323" s="27" t="s">
        <v>477</v>
      </c>
      <c r="E323" s="27">
        <v>690.0</v>
      </c>
      <c r="F323" s="27">
        <v>0.0</v>
      </c>
      <c r="G323" s="27" t="s">
        <v>537</v>
      </c>
      <c r="H323" s="27" t="s">
        <v>538</v>
      </c>
      <c r="I323" s="40">
        <v>0.0</v>
      </c>
      <c r="J323" s="40">
        <v>0.0</v>
      </c>
      <c r="K323" s="40">
        <v>0.0</v>
      </c>
      <c r="L323" s="40">
        <v>0.0</v>
      </c>
      <c r="M323" s="40">
        <v>0.0</v>
      </c>
      <c r="N323" s="40">
        <v>0.0</v>
      </c>
      <c r="O323" s="40">
        <v>0.0</v>
      </c>
      <c r="P323" s="40">
        <v>0.0</v>
      </c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</row>
    <row r="324">
      <c r="A324" s="27" t="s">
        <v>43</v>
      </c>
      <c r="B324" s="27" t="s">
        <v>44</v>
      </c>
      <c r="C324" s="38" t="s">
        <v>254</v>
      </c>
      <c r="D324" s="27" t="s">
        <v>477</v>
      </c>
      <c r="E324" s="27">
        <v>691.0</v>
      </c>
      <c r="F324" s="27">
        <v>0.0</v>
      </c>
      <c r="G324" s="27" t="s">
        <v>537</v>
      </c>
      <c r="H324" s="27" t="s">
        <v>539</v>
      </c>
      <c r="I324" s="40">
        <v>0.0</v>
      </c>
      <c r="J324" s="40">
        <v>0.0</v>
      </c>
      <c r="K324" s="40">
        <v>0.0</v>
      </c>
      <c r="L324" s="40">
        <v>0.0</v>
      </c>
      <c r="M324" s="40">
        <v>0.0</v>
      </c>
      <c r="N324" s="40">
        <v>0.0</v>
      </c>
      <c r="O324" s="40">
        <v>0.0</v>
      </c>
      <c r="P324" s="40">
        <v>0.0</v>
      </c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</row>
    <row r="325">
      <c r="A325" s="27" t="s">
        <v>43</v>
      </c>
      <c r="B325" s="27" t="s">
        <v>44</v>
      </c>
      <c r="C325" s="38" t="s">
        <v>254</v>
      </c>
      <c r="D325" s="27" t="s">
        <v>477</v>
      </c>
      <c r="E325" s="27">
        <v>692.0</v>
      </c>
      <c r="F325" s="27">
        <v>0.0</v>
      </c>
      <c r="G325" s="27" t="s">
        <v>540</v>
      </c>
      <c r="H325" s="27" t="s">
        <v>539</v>
      </c>
      <c r="I325" s="40">
        <v>0.0</v>
      </c>
      <c r="J325" s="40">
        <v>0.0</v>
      </c>
      <c r="K325" s="40">
        <v>0.0</v>
      </c>
      <c r="L325" s="40">
        <v>0.0</v>
      </c>
      <c r="M325" s="40">
        <v>0.0</v>
      </c>
      <c r="N325" s="40">
        <v>0.0</v>
      </c>
      <c r="O325" s="40">
        <v>0.0</v>
      </c>
      <c r="P325" s="40">
        <v>0.0</v>
      </c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</row>
    <row r="326">
      <c r="A326" s="27" t="s">
        <v>43</v>
      </c>
      <c r="B326" s="27" t="s">
        <v>44</v>
      </c>
      <c r="C326" s="38" t="s">
        <v>254</v>
      </c>
      <c r="D326" s="27" t="s">
        <v>477</v>
      </c>
      <c r="E326" s="27">
        <v>694.0</v>
      </c>
      <c r="F326" s="27">
        <v>0.0</v>
      </c>
      <c r="G326" s="27" t="s">
        <v>541</v>
      </c>
      <c r="H326" s="27" t="s">
        <v>542</v>
      </c>
      <c r="I326" s="40">
        <v>0.0</v>
      </c>
      <c r="J326" s="40">
        <v>0.0</v>
      </c>
      <c r="K326" s="40">
        <v>0.0</v>
      </c>
      <c r="L326" s="40">
        <v>0.0</v>
      </c>
      <c r="M326" s="40">
        <v>0.0</v>
      </c>
      <c r="N326" s="40">
        <v>0.0</v>
      </c>
      <c r="O326" s="40">
        <v>0.0</v>
      </c>
      <c r="P326" s="40">
        <v>0.0</v>
      </c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</row>
    <row r="327">
      <c r="A327" s="27" t="s">
        <v>43</v>
      </c>
      <c r="B327" s="27" t="s">
        <v>44</v>
      </c>
      <c r="C327" s="38" t="s">
        <v>254</v>
      </c>
      <c r="D327" s="27" t="s">
        <v>477</v>
      </c>
      <c r="E327" s="27">
        <v>695.0</v>
      </c>
      <c r="F327" s="27">
        <v>0.0</v>
      </c>
      <c r="G327" s="27" t="s">
        <v>543</v>
      </c>
      <c r="H327" s="27" t="s">
        <v>542</v>
      </c>
      <c r="I327" s="40">
        <v>0.0</v>
      </c>
      <c r="J327" s="40">
        <v>0.0</v>
      </c>
      <c r="K327" s="40">
        <v>0.0</v>
      </c>
      <c r="L327" s="40">
        <v>0.0</v>
      </c>
      <c r="M327" s="40">
        <v>0.0</v>
      </c>
      <c r="N327" s="40">
        <v>0.0</v>
      </c>
      <c r="O327" s="40">
        <v>0.0</v>
      </c>
      <c r="P327" s="40">
        <v>0.0</v>
      </c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</row>
    <row r="328">
      <c r="A328" s="27" t="s">
        <v>38</v>
      </c>
      <c r="B328" s="27" t="s">
        <v>86</v>
      </c>
      <c r="C328" s="38" t="s">
        <v>131</v>
      </c>
      <c r="D328" s="27" t="s">
        <v>302</v>
      </c>
      <c r="E328" s="27">
        <v>700.0</v>
      </c>
      <c r="F328" s="27">
        <v>0.0</v>
      </c>
      <c r="G328" s="27" t="s">
        <v>544</v>
      </c>
      <c r="H328" s="83"/>
      <c r="I328" s="40">
        <v>0.0</v>
      </c>
      <c r="J328" s="40">
        <v>0.0</v>
      </c>
      <c r="K328" s="40">
        <v>0.0</v>
      </c>
      <c r="L328" s="40">
        <v>0.0</v>
      </c>
      <c r="M328" s="40">
        <v>0.0</v>
      </c>
      <c r="N328" s="40">
        <v>0.0</v>
      </c>
      <c r="O328" s="40">
        <v>0.0</v>
      </c>
      <c r="P328" s="40">
        <v>0.0</v>
      </c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</row>
    <row r="329">
      <c r="A329" s="27" t="s">
        <v>38</v>
      </c>
      <c r="B329" s="27" t="s">
        <v>86</v>
      </c>
      <c r="C329" s="38" t="s">
        <v>128</v>
      </c>
      <c r="D329" s="27" t="s">
        <v>206</v>
      </c>
      <c r="E329" s="27">
        <v>708.0</v>
      </c>
      <c r="F329" s="27">
        <v>0.0</v>
      </c>
      <c r="G329" s="27" t="s">
        <v>545</v>
      </c>
      <c r="H329" s="27" t="s">
        <v>123</v>
      </c>
      <c r="I329" s="40">
        <v>0.0</v>
      </c>
      <c r="J329" s="40">
        <v>0.0</v>
      </c>
      <c r="K329" s="40">
        <v>0.0</v>
      </c>
      <c r="L329" s="40">
        <v>0.0</v>
      </c>
      <c r="M329" s="40">
        <v>0.0</v>
      </c>
      <c r="N329" s="40">
        <v>0.0</v>
      </c>
      <c r="O329" s="40">
        <v>0.0</v>
      </c>
      <c r="P329" s="40">
        <v>0.0</v>
      </c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</row>
    <row r="330">
      <c r="A330" s="27" t="s">
        <v>38</v>
      </c>
      <c r="B330" s="27" t="s">
        <v>86</v>
      </c>
      <c r="C330" s="38" t="s">
        <v>546</v>
      </c>
      <c r="D330" s="27" t="s">
        <v>547</v>
      </c>
      <c r="E330" s="27">
        <v>709.0</v>
      </c>
      <c r="F330" s="27">
        <v>0.0</v>
      </c>
      <c r="G330" s="27" t="s">
        <v>548</v>
      </c>
      <c r="H330" s="27" t="s">
        <v>123</v>
      </c>
      <c r="I330" s="40">
        <v>0.0</v>
      </c>
      <c r="J330" s="40">
        <v>0.0</v>
      </c>
      <c r="K330" s="40">
        <v>0.0</v>
      </c>
      <c r="L330" s="40">
        <v>0.0</v>
      </c>
      <c r="M330" s="40">
        <v>0.0</v>
      </c>
      <c r="N330" s="40">
        <v>0.0</v>
      </c>
      <c r="O330" s="40">
        <v>0.0</v>
      </c>
      <c r="P330" s="40">
        <v>0.0</v>
      </c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</row>
    <row r="331">
      <c r="A331" s="27" t="s">
        <v>43</v>
      </c>
      <c r="B331" s="27" t="s">
        <v>50</v>
      </c>
      <c r="C331" s="38" t="s">
        <v>51</v>
      </c>
      <c r="D331" s="27" t="s">
        <v>52</v>
      </c>
      <c r="E331" s="27">
        <v>710.0</v>
      </c>
      <c r="F331" s="27">
        <v>0.0</v>
      </c>
      <c r="G331" s="27" t="s">
        <v>549</v>
      </c>
      <c r="H331" s="83"/>
      <c r="I331" s="40">
        <v>0.0</v>
      </c>
      <c r="J331" s="40">
        <v>0.0</v>
      </c>
      <c r="K331" s="40">
        <v>0.0</v>
      </c>
      <c r="L331" s="40">
        <v>0.0</v>
      </c>
      <c r="M331" s="40">
        <v>0.0</v>
      </c>
      <c r="N331" s="40">
        <v>0.0</v>
      </c>
      <c r="O331" s="40">
        <v>0.0</v>
      </c>
      <c r="P331" s="40">
        <v>0.0</v>
      </c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</row>
    <row r="332">
      <c r="A332" s="27" t="s">
        <v>43</v>
      </c>
      <c r="B332" s="27" t="s">
        <v>50</v>
      </c>
      <c r="C332" s="38" t="s">
        <v>51</v>
      </c>
      <c r="D332" s="27" t="s">
        <v>52</v>
      </c>
      <c r="E332" s="27">
        <v>712.0</v>
      </c>
      <c r="F332" s="27">
        <v>0.0</v>
      </c>
      <c r="G332" s="27" t="s">
        <v>550</v>
      </c>
      <c r="H332" s="83"/>
      <c r="I332" s="40">
        <v>0.0</v>
      </c>
      <c r="J332" s="40">
        <v>0.0</v>
      </c>
      <c r="K332" s="40">
        <v>0.0</v>
      </c>
      <c r="L332" s="40">
        <v>0.0</v>
      </c>
      <c r="M332" s="40">
        <v>0.0</v>
      </c>
      <c r="N332" s="40">
        <v>0.0</v>
      </c>
      <c r="O332" s="40">
        <v>0.0</v>
      </c>
      <c r="P332" s="40">
        <v>0.0</v>
      </c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</row>
    <row r="333">
      <c r="A333" s="27" t="s">
        <v>43</v>
      </c>
      <c r="B333" s="27" t="s">
        <v>264</v>
      </c>
      <c r="C333" s="38" t="s">
        <v>265</v>
      </c>
      <c r="D333" s="27" t="s">
        <v>265</v>
      </c>
      <c r="E333" s="27">
        <v>715.0</v>
      </c>
      <c r="F333" s="27">
        <v>0.0</v>
      </c>
      <c r="G333" s="27" t="s">
        <v>551</v>
      </c>
      <c r="H333" s="27" t="s">
        <v>552</v>
      </c>
      <c r="I333" s="40">
        <v>0.0</v>
      </c>
      <c r="J333" s="40">
        <v>0.0</v>
      </c>
      <c r="K333" s="40">
        <v>0.0</v>
      </c>
      <c r="L333" s="40">
        <v>0.0</v>
      </c>
      <c r="M333" s="40">
        <v>0.0</v>
      </c>
      <c r="N333" s="40">
        <v>0.0</v>
      </c>
      <c r="O333" s="40">
        <v>0.0</v>
      </c>
      <c r="P333" s="40">
        <v>0.0</v>
      </c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</row>
    <row r="334">
      <c r="A334" s="27" t="s">
        <v>553</v>
      </c>
      <c r="B334" s="27" t="s">
        <v>553</v>
      </c>
      <c r="C334" s="38" t="s">
        <v>554</v>
      </c>
      <c r="D334" s="27" t="s">
        <v>555</v>
      </c>
      <c r="E334" s="27">
        <v>716.0</v>
      </c>
      <c r="F334" s="27">
        <v>0.0</v>
      </c>
      <c r="G334" s="27" t="s">
        <v>556</v>
      </c>
      <c r="H334" s="27" t="s">
        <v>557</v>
      </c>
      <c r="I334" s="40">
        <v>0.0</v>
      </c>
      <c r="J334" s="40">
        <v>0.0</v>
      </c>
      <c r="K334" s="40">
        <v>0.0</v>
      </c>
      <c r="L334" s="40">
        <v>0.0</v>
      </c>
      <c r="M334" s="40">
        <v>0.0</v>
      </c>
      <c r="N334" s="40">
        <v>0.0</v>
      </c>
      <c r="O334" s="40">
        <v>0.0</v>
      </c>
      <c r="P334" s="40">
        <v>0.0</v>
      </c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</row>
    <row r="335">
      <c r="A335" s="27" t="s">
        <v>43</v>
      </c>
      <c r="B335" s="27" t="s">
        <v>50</v>
      </c>
      <c r="C335" s="38" t="s">
        <v>69</v>
      </c>
      <c r="D335" s="27" t="s">
        <v>458</v>
      </c>
      <c r="E335" s="27">
        <v>718.0</v>
      </c>
      <c r="F335" s="27">
        <v>1.0</v>
      </c>
      <c r="G335" s="27" t="s">
        <v>558</v>
      </c>
      <c r="H335" s="27" t="s">
        <v>123</v>
      </c>
      <c r="I335" s="40">
        <v>0.0</v>
      </c>
      <c r="J335" s="40">
        <v>0.0</v>
      </c>
      <c r="K335" s="40">
        <v>0.0</v>
      </c>
      <c r="L335" s="40">
        <v>0.0</v>
      </c>
      <c r="M335" s="40">
        <v>0.0</v>
      </c>
      <c r="N335" s="40">
        <v>0.0</v>
      </c>
      <c r="O335" s="40">
        <v>0.0</v>
      </c>
      <c r="P335" s="40">
        <v>0.0</v>
      </c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</row>
    <row r="336">
      <c r="A336" s="27" t="s">
        <v>43</v>
      </c>
      <c r="B336" s="27" t="s">
        <v>50</v>
      </c>
      <c r="C336" s="38" t="s">
        <v>69</v>
      </c>
      <c r="D336" s="27" t="s">
        <v>458</v>
      </c>
      <c r="E336" s="27">
        <v>718.0</v>
      </c>
      <c r="F336" s="27">
        <v>0.0</v>
      </c>
      <c r="G336" s="27" t="s">
        <v>559</v>
      </c>
      <c r="H336" s="27" t="s">
        <v>123</v>
      </c>
      <c r="I336" s="40">
        <v>0.0</v>
      </c>
      <c r="J336" s="40">
        <v>0.0</v>
      </c>
      <c r="K336" s="40">
        <v>0.0</v>
      </c>
      <c r="L336" s="40">
        <v>0.0</v>
      </c>
      <c r="M336" s="40">
        <v>0.0</v>
      </c>
      <c r="N336" s="40">
        <v>0.0</v>
      </c>
      <c r="O336" s="40">
        <v>0.0</v>
      </c>
      <c r="P336" s="40">
        <v>0.0</v>
      </c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</row>
    <row r="337">
      <c r="A337" s="27" t="s">
        <v>43</v>
      </c>
      <c r="B337" s="27" t="s">
        <v>50</v>
      </c>
      <c r="C337" s="38" t="s">
        <v>69</v>
      </c>
      <c r="D337" s="27" t="s">
        <v>458</v>
      </c>
      <c r="E337" s="27">
        <v>718.0</v>
      </c>
      <c r="F337" s="27">
        <v>2.0</v>
      </c>
      <c r="G337" s="27" t="s">
        <v>560</v>
      </c>
      <c r="H337" s="27" t="s">
        <v>123</v>
      </c>
      <c r="I337" s="40">
        <v>0.0</v>
      </c>
      <c r="J337" s="40">
        <v>0.0</v>
      </c>
      <c r="K337" s="40">
        <v>0.0</v>
      </c>
      <c r="L337" s="40">
        <v>0.0</v>
      </c>
      <c r="M337" s="40">
        <v>0.0</v>
      </c>
      <c r="N337" s="40">
        <v>0.0</v>
      </c>
      <c r="O337" s="40">
        <v>0.0</v>
      </c>
      <c r="P337" s="40">
        <v>0.0</v>
      </c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</row>
    <row r="338">
      <c r="A338" s="27" t="s">
        <v>43</v>
      </c>
      <c r="B338" s="27" t="s">
        <v>50</v>
      </c>
      <c r="C338" s="38" t="s">
        <v>69</v>
      </c>
      <c r="D338" s="27" t="s">
        <v>70</v>
      </c>
      <c r="E338" s="27">
        <v>720.0</v>
      </c>
      <c r="F338" s="27">
        <v>0.0</v>
      </c>
      <c r="G338" s="27" t="s">
        <v>561</v>
      </c>
      <c r="H338" s="27" t="s">
        <v>123</v>
      </c>
      <c r="I338" s="40">
        <v>0.0</v>
      </c>
      <c r="J338" s="40">
        <v>0.0</v>
      </c>
      <c r="K338" s="40">
        <v>0.0</v>
      </c>
      <c r="L338" s="40">
        <v>0.0</v>
      </c>
      <c r="M338" s="40">
        <v>0.0</v>
      </c>
      <c r="N338" s="40">
        <v>0.0</v>
      </c>
      <c r="O338" s="40">
        <v>0.0</v>
      </c>
      <c r="P338" s="40">
        <v>0.0</v>
      </c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</row>
    <row r="339">
      <c r="A339" s="27" t="s">
        <v>38</v>
      </c>
      <c r="B339" s="27" t="s">
        <v>86</v>
      </c>
      <c r="C339" s="38" t="s">
        <v>128</v>
      </c>
      <c r="D339" s="27" t="s">
        <v>562</v>
      </c>
      <c r="E339" s="27">
        <v>727.0</v>
      </c>
      <c r="F339" s="27">
        <v>2.0</v>
      </c>
      <c r="G339" s="27" t="s">
        <v>563</v>
      </c>
      <c r="H339" s="27" t="s">
        <v>123</v>
      </c>
      <c r="I339" s="40">
        <v>0.0</v>
      </c>
      <c r="J339" s="40">
        <v>0.0</v>
      </c>
      <c r="K339" s="40">
        <v>0.0</v>
      </c>
      <c r="L339" s="40">
        <v>0.0</v>
      </c>
      <c r="M339" s="40">
        <v>0.0</v>
      </c>
      <c r="N339" s="40">
        <v>0.0</v>
      </c>
      <c r="O339" s="40">
        <v>0.0</v>
      </c>
      <c r="P339" s="40">
        <v>0.0</v>
      </c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</row>
    <row r="340">
      <c r="A340" s="27" t="s">
        <v>38</v>
      </c>
      <c r="B340" s="27" t="s">
        <v>86</v>
      </c>
      <c r="C340" s="38" t="s">
        <v>128</v>
      </c>
      <c r="D340" s="27" t="s">
        <v>562</v>
      </c>
      <c r="E340" s="27">
        <v>727.0</v>
      </c>
      <c r="F340" s="27">
        <v>0.0</v>
      </c>
      <c r="G340" s="27" t="s">
        <v>564</v>
      </c>
      <c r="H340" s="27" t="s">
        <v>565</v>
      </c>
      <c r="I340" s="40">
        <v>95.0</v>
      </c>
      <c r="J340" s="40">
        <v>27.0</v>
      </c>
      <c r="K340" s="40">
        <v>0.0</v>
      </c>
      <c r="L340" s="40">
        <v>0.0</v>
      </c>
      <c r="M340" s="40">
        <v>0.0</v>
      </c>
      <c r="N340" s="40">
        <v>0.0</v>
      </c>
      <c r="O340" s="40">
        <v>95.0</v>
      </c>
      <c r="P340" s="40">
        <v>27.0</v>
      </c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</row>
    <row r="341">
      <c r="A341" s="27" t="s">
        <v>38</v>
      </c>
      <c r="B341" s="27" t="s">
        <v>86</v>
      </c>
      <c r="C341" s="38" t="s">
        <v>128</v>
      </c>
      <c r="D341" s="27" t="s">
        <v>562</v>
      </c>
      <c r="E341" s="27">
        <v>727.0</v>
      </c>
      <c r="F341" s="27">
        <v>10.0</v>
      </c>
      <c r="G341" s="27" t="s">
        <v>566</v>
      </c>
      <c r="H341" s="27" t="s">
        <v>123</v>
      </c>
      <c r="I341" s="40">
        <v>0.0</v>
      </c>
      <c r="J341" s="40">
        <v>0.0</v>
      </c>
      <c r="K341" s="40">
        <v>0.0</v>
      </c>
      <c r="L341" s="40">
        <v>0.0</v>
      </c>
      <c r="M341" s="40">
        <v>0.0</v>
      </c>
      <c r="N341" s="40">
        <v>0.0</v>
      </c>
      <c r="O341" s="40">
        <v>0.0</v>
      </c>
      <c r="P341" s="40">
        <v>0.0</v>
      </c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</row>
    <row r="342">
      <c r="A342" s="27" t="s">
        <v>38</v>
      </c>
      <c r="B342" s="27" t="s">
        <v>86</v>
      </c>
      <c r="C342" s="38" t="s">
        <v>128</v>
      </c>
      <c r="D342" s="27" t="s">
        <v>562</v>
      </c>
      <c r="E342" s="27">
        <v>727.0</v>
      </c>
      <c r="F342" s="27">
        <v>1.0</v>
      </c>
      <c r="G342" s="27" t="s">
        <v>567</v>
      </c>
      <c r="H342" s="27" t="s">
        <v>123</v>
      </c>
      <c r="I342" s="40">
        <v>0.0</v>
      </c>
      <c r="J342" s="40">
        <v>0.0</v>
      </c>
      <c r="K342" s="40">
        <v>0.0</v>
      </c>
      <c r="L342" s="40">
        <v>0.0</v>
      </c>
      <c r="M342" s="40">
        <v>0.0</v>
      </c>
      <c r="N342" s="40">
        <v>0.0</v>
      </c>
      <c r="O342" s="40">
        <v>0.0</v>
      </c>
      <c r="P342" s="40">
        <v>0.0</v>
      </c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</row>
    <row r="343">
      <c r="A343" s="27" t="s">
        <v>38</v>
      </c>
      <c r="B343" s="27" t="s">
        <v>86</v>
      </c>
      <c r="C343" s="38" t="s">
        <v>128</v>
      </c>
      <c r="D343" s="27" t="s">
        <v>562</v>
      </c>
      <c r="E343" s="27">
        <v>727.0</v>
      </c>
      <c r="F343" s="27">
        <v>4.0</v>
      </c>
      <c r="G343" s="27" t="s">
        <v>568</v>
      </c>
      <c r="H343" s="27" t="s">
        <v>123</v>
      </c>
      <c r="I343" s="40">
        <v>0.0</v>
      </c>
      <c r="J343" s="40">
        <v>0.0</v>
      </c>
      <c r="K343" s="40">
        <v>0.0</v>
      </c>
      <c r="L343" s="40">
        <v>0.0</v>
      </c>
      <c r="M343" s="40">
        <v>0.0</v>
      </c>
      <c r="N343" s="40">
        <v>0.0</v>
      </c>
      <c r="O343" s="40">
        <v>0.0</v>
      </c>
      <c r="P343" s="40">
        <v>0.0</v>
      </c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</row>
    <row r="344">
      <c r="A344" s="27" t="s">
        <v>38</v>
      </c>
      <c r="B344" s="27" t="s">
        <v>86</v>
      </c>
      <c r="C344" s="38" t="s">
        <v>128</v>
      </c>
      <c r="D344" s="27" t="s">
        <v>562</v>
      </c>
      <c r="E344" s="27">
        <v>727.0</v>
      </c>
      <c r="F344" s="27">
        <v>3.0</v>
      </c>
      <c r="G344" s="27" t="s">
        <v>569</v>
      </c>
      <c r="H344" s="27" t="s">
        <v>123</v>
      </c>
      <c r="I344" s="40">
        <v>0.0</v>
      </c>
      <c r="J344" s="40">
        <v>0.0</v>
      </c>
      <c r="K344" s="40">
        <v>0.0</v>
      </c>
      <c r="L344" s="40">
        <v>0.0</v>
      </c>
      <c r="M344" s="40">
        <v>0.0</v>
      </c>
      <c r="N344" s="40">
        <v>0.0</v>
      </c>
      <c r="O344" s="40">
        <v>0.0</v>
      </c>
      <c r="P344" s="40">
        <v>0.0</v>
      </c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</row>
    <row r="345">
      <c r="A345" s="27" t="s">
        <v>38</v>
      </c>
      <c r="B345" s="27" t="s">
        <v>86</v>
      </c>
      <c r="C345" s="38" t="s">
        <v>128</v>
      </c>
      <c r="D345" s="27" t="s">
        <v>562</v>
      </c>
      <c r="E345" s="27">
        <v>727.0</v>
      </c>
      <c r="F345" s="27">
        <v>7.0</v>
      </c>
      <c r="G345" s="27" t="s">
        <v>570</v>
      </c>
      <c r="H345" s="27" t="s">
        <v>123</v>
      </c>
      <c r="I345" s="40">
        <v>0.0</v>
      </c>
      <c r="J345" s="40">
        <v>0.0</v>
      </c>
      <c r="K345" s="40">
        <v>0.0</v>
      </c>
      <c r="L345" s="40">
        <v>0.0</v>
      </c>
      <c r="M345" s="40">
        <v>0.0</v>
      </c>
      <c r="N345" s="40">
        <v>0.0</v>
      </c>
      <c r="O345" s="40">
        <v>0.0</v>
      </c>
      <c r="P345" s="40">
        <v>0.0</v>
      </c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</row>
    <row r="346">
      <c r="A346" s="27" t="s">
        <v>38</v>
      </c>
      <c r="B346" s="27" t="s">
        <v>86</v>
      </c>
      <c r="C346" s="38" t="s">
        <v>128</v>
      </c>
      <c r="D346" s="27" t="s">
        <v>562</v>
      </c>
      <c r="E346" s="27">
        <v>727.0</v>
      </c>
      <c r="F346" s="27">
        <v>9.0</v>
      </c>
      <c r="G346" s="27" t="s">
        <v>571</v>
      </c>
      <c r="H346" s="27" t="s">
        <v>123</v>
      </c>
      <c r="I346" s="40">
        <v>0.0</v>
      </c>
      <c r="J346" s="40">
        <v>0.0</v>
      </c>
      <c r="K346" s="40">
        <v>0.0</v>
      </c>
      <c r="L346" s="40">
        <v>0.0</v>
      </c>
      <c r="M346" s="40">
        <v>0.0</v>
      </c>
      <c r="N346" s="40">
        <v>0.0</v>
      </c>
      <c r="O346" s="40">
        <v>0.0</v>
      </c>
      <c r="P346" s="40">
        <v>0.0</v>
      </c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</row>
    <row r="347">
      <c r="A347" s="27" t="s">
        <v>38</v>
      </c>
      <c r="B347" s="27" t="s">
        <v>86</v>
      </c>
      <c r="C347" s="38" t="s">
        <v>128</v>
      </c>
      <c r="D347" s="27" t="s">
        <v>562</v>
      </c>
      <c r="E347" s="27">
        <v>727.0</v>
      </c>
      <c r="F347" s="27">
        <v>8.0</v>
      </c>
      <c r="G347" s="27" t="s">
        <v>572</v>
      </c>
      <c r="H347" s="27" t="s">
        <v>123</v>
      </c>
      <c r="I347" s="40">
        <v>0.0</v>
      </c>
      <c r="J347" s="40">
        <v>0.0</v>
      </c>
      <c r="K347" s="40">
        <v>0.0</v>
      </c>
      <c r="L347" s="40">
        <v>0.0</v>
      </c>
      <c r="M347" s="40">
        <v>0.0</v>
      </c>
      <c r="N347" s="40">
        <v>0.0</v>
      </c>
      <c r="O347" s="40">
        <v>0.0</v>
      </c>
      <c r="P347" s="40">
        <v>0.0</v>
      </c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</row>
    <row r="348">
      <c r="A348" s="27" t="s">
        <v>38</v>
      </c>
      <c r="B348" s="27" t="s">
        <v>86</v>
      </c>
      <c r="C348" s="38" t="s">
        <v>128</v>
      </c>
      <c r="D348" s="27" t="s">
        <v>562</v>
      </c>
      <c r="E348" s="27">
        <v>728.0</v>
      </c>
      <c r="F348" s="27">
        <v>0.0</v>
      </c>
      <c r="G348" s="27" t="s">
        <v>573</v>
      </c>
      <c r="H348" s="27" t="s">
        <v>565</v>
      </c>
      <c r="I348" s="40">
        <v>566.0</v>
      </c>
      <c r="J348" s="40">
        <v>32.0</v>
      </c>
      <c r="K348" s="40">
        <v>0.0</v>
      </c>
      <c r="L348" s="40">
        <v>0.0</v>
      </c>
      <c r="M348" s="40">
        <v>0.0</v>
      </c>
      <c r="N348" s="40">
        <v>0.0</v>
      </c>
      <c r="O348" s="40">
        <v>566.0</v>
      </c>
      <c r="P348" s="40">
        <v>32.0</v>
      </c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</row>
    <row r="349">
      <c r="A349" s="27" t="s">
        <v>38</v>
      </c>
      <c r="B349" s="27" t="s">
        <v>39</v>
      </c>
      <c r="C349" s="38" t="s">
        <v>574</v>
      </c>
      <c r="D349" s="27" t="s">
        <v>575</v>
      </c>
      <c r="E349" s="27">
        <v>729.0</v>
      </c>
      <c r="F349" s="27">
        <v>0.0</v>
      </c>
      <c r="G349" s="27" t="s">
        <v>576</v>
      </c>
      <c r="H349" s="27" t="s">
        <v>577</v>
      </c>
      <c r="I349" s="40">
        <v>0.0</v>
      </c>
      <c r="J349" s="40">
        <v>0.0</v>
      </c>
      <c r="K349" s="40">
        <v>0.0</v>
      </c>
      <c r="L349" s="40">
        <v>0.0</v>
      </c>
      <c r="M349" s="40">
        <v>0.0</v>
      </c>
      <c r="N349" s="40">
        <v>0.0</v>
      </c>
      <c r="O349" s="40">
        <v>0.0</v>
      </c>
      <c r="P349" s="40">
        <v>0.0</v>
      </c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</row>
    <row r="350">
      <c r="A350" s="27" t="s">
        <v>43</v>
      </c>
      <c r="B350" s="27" t="s">
        <v>264</v>
      </c>
      <c r="C350" s="38" t="s">
        <v>265</v>
      </c>
      <c r="D350" s="27" t="s">
        <v>265</v>
      </c>
      <c r="E350" s="27">
        <v>731.0</v>
      </c>
      <c r="F350" s="27">
        <v>0.0</v>
      </c>
      <c r="G350" s="27" t="s">
        <v>578</v>
      </c>
      <c r="H350" s="27" t="s">
        <v>123</v>
      </c>
      <c r="I350" s="40">
        <v>0.0</v>
      </c>
      <c r="J350" s="40">
        <v>0.0</v>
      </c>
      <c r="K350" s="40">
        <v>0.0</v>
      </c>
      <c r="L350" s="40">
        <v>0.0</v>
      </c>
      <c r="M350" s="40">
        <v>0.0</v>
      </c>
      <c r="N350" s="40">
        <v>0.0</v>
      </c>
      <c r="O350" s="40">
        <v>0.0</v>
      </c>
      <c r="P350" s="40">
        <v>0.0</v>
      </c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</row>
    <row r="351">
      <c r="A351" s="27" t="s">
        <v>43</v>
      </c>
      <c r="B351" s="27" t="s">
        <v>225</v>
      </c>
      <c r="C351" s="38" t="s">
        <v>226</v>
      </c>
      <c r="D351" s="27" t="s">
        <v>324</v>
      </c>
      <c r="E351" s="27">
        <v>732.0</v>
      </c>
      <c r="F351" s="27">
        <v>0.0</v>
      </c>
      <c r="G351" s="27" t="s">
        <v>579</v>
      </c>
      <c r="H351" s="27" t="s">
        <v>123</v>
      </c>
      <c r="I351" s="40">
        <v>0.0</v>
      </c>
      <c r="J351" s="40">
        <v>0.0</v>
      </c>
      <c r="K351" s="40">
        <v>0.0</v>
      </c>
      <c r="L351" s="40">
        <v>0.0</v>
      </c>
      <c r="M351" s="40">
        <v>0.0</v>
      </c>
      <c r="N351" s="40">
        <v>0.0</v>
      </c>
      <c r="O351" s="40">
        <v>0.0</v>
      </c>
      <c r="P351" s="40">
        <v>0.0</v>
      </c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</row>
    <row r="352">
      <c r="A352" s="27" t="s">
        <v>553</v>
      </c>
      <c r="B352" s="27" t="s">
        <v>553</v>
      </c>
      <c r="C352" s="38" t="s">
        <v>554</v>
      </c>
      <c r="D352" s="27" t="s">
        <v>555</v>
      </c>
      <c r="E352" s="27">
        <v>733.0</v>
      </c>
      <c r="F352" s="27">
        <v>0.0</v>
      </c>
      <c r="G352" s="27" t="s">
        <v>580</v>
      </c>
      <c r="H352" s="27" t="s">
        <v>557</v>
      </c>
      <c r="I352" s="40">
        <v>0.0</v>
      </c>
      <c r="J352" s="40">
        <v>0.0</v>
      </c>
      <c r="K352" s="40">
        <v>0.0</v>
      </c>
      <c r="L352" s="40">
        <v>0.0</v>
      </c>
      <c r="M352" s="40">
        <v>0.0</v>
      </c>
      <c r="N352" s="40">
        <v>0.0</v>
      </c>
      <c r="O352" s="40">
        <v>0.0</v>
      </c>
      <c r="P352" s="40">
        <v>0.0</v>
      </c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</row>
    <row r="353">
      <c r="A353" s="27" t="s">
        <v>38</v>
      </c>
      <c r="B353" s="27" t="s">
        <v>39</v>
      </c>
      <c r="C353" s="38" t="s">
        <v>581</v>
      </c>
      <c r="D353" s="27" t="s">
        <v>582</v>
      </c>
      <c r="E353" s="27">
        <v>737.0</v>
      </c>
      <c r="F353" s="27">
        <v>0.0</v>
      </c>
      <c r="G353" s="27" t="s">
        <v>583</v>
      </c>
      <c r="H353" s="27" t="s">
        <v>584</v>
      </c>
      <c r="I353" s="40">
        <v>0.0</v>
      </c>
      <c r="J353" s="40">
        <v>0.0</v>
      </c>
      <c r="K353" s="40">
        <v>0.0</v>
      </c>
      <c r="L353" s="40">
        <v>0.0</v>
      </c>
      <c r="M353" s="40">
        <v>0.0</v>
      </c>
      <c r="N353" s="40">
        <v>0.0</v>
      </c>
      <c r="O353" s="40">
        <v>0.0</v>
      </c>
      <c r="P353" s="40">
        <v>0.0</v>
      </c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</row>
    <row r="354">
      <c r="A354" s="27" t="s">
        <v>43</v>
      </c>
      <c r="B354" s="27" t="s">
        <v>50</v>
      </c>
      <c r="C354" s="38" t="s">
        <v>69</v>
      </c>
      <c r="D354" s="27" t="s">
        <v>426</v>
      </c>
      <c r="E354" s="27">
        <v>738.0</v>
      </c>
      <c r="F354" s="27">
        <v>0.0</v>
      </c>
      <c r="G354" s="27" t="s">
        <v>431</v>
      </c>
      <c r="H354" s="27" t="s">
        <v>585</v>
      </c>
      <c r="I354" s="40">
        <v>1.0</v>
      </c>
      <c r="J354" s="40">
        <v>10.0</v>
      </c>
      <c r="K354" s="40">
        <v>0.0</v>
      </c>
      <c r="L354" s="40">
        <v>0.0</v>
      </c>
      <c r="M354" s="40">
        <v>0.0</v>
      </c>
      <c r="N354" s="40">
        <v>0.0</v>
      </c>
      <c r="O354" s="40">
        <v>1.0</v>
      </c>
      <c r="P354" s="40">
        <v>10.0</v>
      </c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</row>
    <row r="355">
      <c r="A355" s="27" t="s">
        <v>38</v>
      </c>
      <c r="B355" s="27" t="s">
        <v>39</v>
      </c>
      <c r="C355" s="38" t="s">
        <v>415</v>
      </c>
      <c r="D355" s="27" t="s">
        <v>586</v>
      </c>
      <c r="E355" s="27">
        <v>741.0</v>
      </c>
      <c r="F355" s="27">
        <v>2.0</v>
      </c>
      <c r="G355" s="27" t="s">
        <v>587</v>
      </c>
      <c r="H355" s="27" t="s">
        <v>123</v>
      </c>
      <c r="I355" s="40">
        <v>0.0</v>
      </c>
      <c r="J355" s="40">
        <v>0.0</v>
      </c>
      <c r="K355" s="40">
        <v>0.0</v>
      </c>
      <c r="L355" s="40">
        <v>0.0</v>
      </c>
      <c r="M355" s="40">
        <v>0.0</v>
      </c>
      <c r="N355" s="40">
        <v>0.0</v>
      </c>
      <c r="O355" s="40">
        <v>0.0</v>
      </c>
      <c r="P355" s="40">
        <v>0.0</v>
      </c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</row>
    <row r="356">
      <c r="A356" s="27" t="s">
        <v>38</v>
      </c>
      <c r="B356" s="27" t="s">
        <v>39</v>
      </c>
      <c r="C356" s="38" t="s">
        <v>415</v>
      </c>
      <c r="D356" s="27" t="s">
        <v>586</v>
      </c>
      <c r="E356" s="27">
        <v>741.0</v>
      </c>
      <c r="F356" s="27">
        <v>0.0</v>
      </c>
      <c r="G356" s="27" t="s">
        <v>588</v>
      </c>
      <c r="H356" s="27" t="s">
        <v>589</v>
      </c>
      <c r="I356" s="40">
        <v>767.0</v>
      </c>
      <c r="J356" s="40">
        <v>1.0</v>
      </c>
      <c r="K356" s="40">
        <v>0.0</v>
      </c>
      <c r="L356" s="40">
        <v>0.0</v>
      </c>
      <c r="M356" s="40">
        <v>0.0</v>
      </c>
      <c r="N356" s="40">
        <v>0.0</v>
      </c>
      <c r="O356" s="40">
        <v>767.0</v>
      </c>
      <c r="P356" s="40">
        <v>1.0</v>
      </c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</row>
    <row r="357">
      <c r="A357" s="27" t="s">
        <v>38</v>
      </c>
      <c r="B357" s="27" t="s">
        <v>39</v>
      </c>
      <c r="C357" s="38" t="s">
        <v>415</v>
      </c>
      <c r="D357" s="27" t="s">
        <v>586</v>
      </c>
      <c r="E357" s="27">
        <v>741.0</v>
      </c>
      <c r="F357" s="27">
        <v>3.0</v>
      </c>
      <c r="G357" s="27" t="s">
        <v>590</v>
      </c>
      <c r="H357" s="27" t="s">
        <v>123</v>
      </c>
      <c r="I357" s="40">
        <v>0.0</v>
      </c>
      <c r="J357" s="40">
        <v>0.0</v>
      </c>
      <c r="K357" s="40">
        <v>0.0</v>
      </c>
      <c r="L357" s="40">
        <v>0.0</v>
      </c>
      <c r="M357" s="40">
        <v>0.0</v>
      </c>
      <c r="N357" s="40">
        <v>0.0</v>
      </c>
      <c r="O357" s="40">
        <v>0.0</v>
      </c>
      <c r="P357" s="40">
        <v>0.0</v>
      </c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</row>
    <row r="358">
      <c r="A358" s="27" t="s">
        <v>43</v>
      </c>
      <c r="B358" s="27" t="s">
        <v>225</v>
      </c>
      <c r="C358" s="38" t="s">
        <v>226</v>
      </c>
      <c r="D358" s="27" t="s">
        <v>227</v>
      </c>
      <c r="E358" s="27">
        <v>742.0</v>
      </c>
      <c r="F358" s="27">
        <v>0.0</v>
      </c>
      <c r="G358" s="27" t="s">
        <v>591</v>
      </c>
      <c r="H358" s="27" t="s">
        <v>592</v>
      </c>
      <c r="I358" s="40">
        <v>0.0</v>
      </c>
      <c r="J358" s="40">
        <v>0.0</v>
      </c>
      <c r="K358" s="40">
        <v>0.0</v>
      </c>
      <c r="L358" s="40">
        <v>0.0</v>
      </c>
      <c r="M358" s="40">
        <v>0.0</v>
      </c>
      <c r="N358" s="40">
        <v>0.0</v>
      </c>
      <c r="O358" s="40">
        <v>0.0</v>
      </c>
      <c r="P358" s="40">
        <v>0.0</v>
      </c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</row>
    <row r="359">
      <c r="A359" s="27" t="s">
        <v>29</v>
      </c>
      <c r="B359" s="27" t="s">
        <v>29</v>
      </c>
      <c r="C359" s="38" t="s">
        <v>29</v>
      </c>
      <c r="D359" s="27" t="s">
        <v>29</v>
      </c>
      <c r="E359" s="27">
        <v>748.0</v>
      </c>
      <c r="F359" s="27">
        <v>0.0</v>
      </c>
      <c r="G359" s="27" t="s">
        <v>55</v>
      </c>
      <c r="H359" s="83"/>
      <c r="I359" s="40">
        <v>0.0</v>
      </c>
      <c r="J359" s="40">
        <v>0.0</v>
      </c>
      <c r="K359" s="40">
        <v>0.0</v>
      </c>
      <c r="L359" s="40">
        <v>0.0</v>
      </c>
      <c r="M359" s="40">
        <v>0.0</v>
      </c>
      <c r="N359" s="40">
        <v>0.0</v>
      </c>
      <c r="O359" s="40">
        <v>0.0</v>
      </c>
      <c r="P359" s="40">
        <v>0.0</v>
      </c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</row>
    <row r="360">
      <c r="A360" s="27" t="s">
        <v>29</v>
      </c>
      <c r="B360" s="27" t="s">
        <v>29</v>
      </c>
      <c r="C360" s="38" t="s">
        <v>29</v>
      </c>
      <c r="D360" s="27" t="s">
        <v>29</v>
      </c>
      <c r="E360" s="27">
        <v>749.0</v>
      </c>
      <c r="F360" s="27">
        <v>0.0</v>
      </c>
      <c r="G360" s="27" t="s">
        <v>593</v>
      </c>
      <c r="H360" s="83"/>
      <c r="I360" s="40">
        <v>0.0</v>
      </c>
      <c r="J360" s="40">
        <v>0.0</v>
      </c>
      <c r="K360" s="40">
        <v>0.0</v>
      </c>
      <c r="L360" s="40">
        <v>0.0</v>
      </c>
      <c r="M360" s="40">
        <v>0.0</v>
      </c>
      <c r="N360" s="40">
        <v>0.0</v>
      </c>
      <c r="O360" s="40">
        <v>0.0</v>
      </c>
      <c r="P360" s="40">
        <v>0.0</v>
      </c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</row>
    <row r="361">
      <c r="A361" s="27" t="s">
        <v>29</v>
      </c>
      <c r="B361" s="27" t="s">
        <v>29</v>
      </c>
      <c r="C361" s="38" t="s">
        <v>29</v>
      </c>
      <c r="D361" s="27" t="s">
        <v>29</v>
      </c>
      <c r="E361" s="27">
        <v>750.0</v>
      </c>
      <c r="F361" s="27">
        <v>0.0</v>
      </c>
      <c r="G361" s="27" t="s">
        <v>594</v>
      </c>
      <c r="H361" s="83"/>
      <c r="I361" s="40">
        <v>0.0</v>
      </c>
      <c r="J361" s="40">
        <v>0.0</v>
      </c>
      <c r="K361" s="40">
        <v>0.0</v>
      </c>
      <c r="L361" s="40">
        <v>0.0</v>
      </c>
      <c r="M361" s="40">
        <v>0.0</v>
      </c>
      <c r="N361" s="40">
        <v>0.0</v>
      </c>
      <c r="O361" s="40">
        <v>0.0</v>
      </c>
      <c r="P361" s="40">
        <v>0.0</v>
      </c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</row>
    <row r="362">
      <c r="A362" s="27" t="s">
        <v>38</v>
      </c>
      <c r="B362" s="27" t="s">
        <v>39</v>
      </c>
      <c r="C362" s="38" t="s">
        <v>415</v>
      </c>
      <c r="D362" s="27" t="s">
        <v>586</v>
      </c>
      <c r="E362" s="27">
        <v>756.0</v>
      </c>
      <c r="F362" s="27">
        <v>1.0</v>
      </c>
      <c r="G362" s="27" t="s">
        <v>595</v>
      </c>
      <c r="H362" s="27" t="s">
        <v>596</v>
      </c>
      <c r="I362" s="40">
        <v>0.0</v>
      </c>
      <c r="J362" s="40">
        <v>0.0</v>
      </c>
      <c r="K362" s="40">
        <v>0.0</v>
      </c>
      <c r="L362" s="40">
        <v>0.0</v>
      </c>
      <c r="M362" s="40">
        <v>0.0</v>
      </c>
      <c r="N362" s="40">
        <v>0.0</v>
      </c>
      <c r="O362" s="40">
        <v>0.0</v>
      </c>
      <c r="P362" s="40">
        <v>0.0</v>
      </c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</row>
    <row r="363">
      <c r="A363" s="27" t="s">
        <v>38</v>
      </c>
      <c r="B363" s="27" t="s">
        <v>39</v>
      </c>
      <c r="C363" s="38" t="s">
        <v>415</v>
      </c>
      <c r="D363" s="27" t="s">
        <v>586</v>
      </c>
      <c r="E363" s="27">
        <v>756.0</v>
      </c>
      <c r="F363" s="27">
        <v>0.0</v>
      </c>
      <c r="G363" s="27" t="s">
        <v>597</v>
      </c>
      <c r="H363" s="27" t="s">
        <v>598</v>
      </c>
      <c r="I363" s="40">
        <v>623.0</v>
      </c>
      <c r="J363" s="40">
        <v>2.0</v>
      </c>
      <c r="K363" s="40">
        <v>0.0</v>
      </c>
      <c r="L363" s="40">
        <v>0.0</v>
      </c>
      <c r="M363" s="40">
        <v>0.0</v>
      </c>
      <c r="N363" s="40">
        <v>0.0</v>
      </c>
      <c r="O363" s="40">
        <v>623.0</v>
      </c>
      <c r="P363" s="40">
        <v>2.0</v>
      </c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</row>
    <row r="364">
      <c r="A364" s="27" t="s">
        <v>38</v>
      </c>
      <c r="B364" s="27" t="s">
        <v>39</v>
      </c>
      <c r="C364" s="38" t="s">
        <v>307</v>
      </c>
      <c r="D364" s="27" t="s">
        <v>504</v>
      </c>
      <c r="E364" s="27">
        <v>761.0</v>
      </c>
      <c r="F364" s="27">
        <v>2.0</v>
      </c>
      <c r="G364" s="27" t="s">
        <v>599</v>
      </c>
      <c r="H364" s="27" t="s">
        <v>596</v>
      </c>
      <c r="I364" s="40">
        <v>469.0</v>
      </c>
      <c r="J364" s="40">
        <v>3.0</v>
      </c>
      <c r="K364" s="40">
        <v>0.0</v>
      </c>
      <c r="L364" s="40">
        <v>0.0</v>
      </c>
      <c r="M364" s="40">
        <v>0.0</v>
      </c>
      <c r="N364" s="40">
        <v>0.0</v>
      </c>
      <c r="O364" s="40">
        <v>469.0</v>
      </c>
      <c r="P364" s="40">
        <v>3.0</v>
      </c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</row>
    <row r="365">
      <c r="A365" s="27" t="s">
        <v>38</v>
      </c>
      <c r="B365" s="27" t="s">
        <v>39</v>
      </c>
      <c r="C365" s="38" t="s">
        <v>307</v>
      </c>
      <c r="D365" s="27" t="s">
        <v>504</v>
      </c>
      <c r="E365" s="27">
        <v>761.0</v>
      </c>
      <c r="F365" s="27">
        <v>0.0</v>
      </c>
      <c r="G365" s="27" t="s">
        <v>600</v>
      </c>
      <c r="H365" s="27" t="s">
        <v>601</v>
      </c>
      <c r="I365" s="40">
        <v>0.0</v>
      </c>
      <c r="J365" s="40">
        <v>0.0</v>
      </c>
      <c r="K365" s="40">
        <v>0.0</v>
      </c>
      <c r="L365" s="40">
        <v>0.0</v>
      </c>
      <c r="M365" s="40">
        <v>0.0</v>
      </c>
      <c r="N365" s="40">
        <v>0.0</v>
      </c>
      <c r="O365" s="40">
        <v>0.0</v>
      </c>
      <c r="P365" s="40">
        <v>0.0</v>
      </c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</row>
    <row r="366">
      <c r="A366" s="27" t="s">
        <v>38</v>
      </c>
      <c r="B366" s="27" t="s">
        <v>39</v>
      </c>
      <c r="C366" s="38" t="s">
        <v>307</v>
      </c>
      <c r="D366" s="27" t="s">
        <v>504</v>
      </c>
      <c r="E366" s="27">
        <v>761.0</v>
      </c>
      <c r="F366" s="27">
        <v>1.0</v>
      </c>
      <c r="G366" s="27" t="s">
        <v>602</v>
      </c>
      <c r="H366" s="27" t="s">
        <v>601</v>
      </c>
      <c r="I366" s="40">
        <v>440.0</v>
      </c>
      <c r="J366" s="40">
        <v>14.0</v>
      </c>
      <c r="K366" s="40">
        <v>0.0</v>
      </c>
      <c r="L366" s="40">
        <v>0.0</v>
      </c>
      <c r="M366" s="40">
        <v>0.0</v>
      </c>
      <c r="N366" s="40">
        <v>0.0</v>
      </c>
      <c r="O366" s="40">
        <v>440.0</v>
      </c>
      <c r="P366" s="40">
        <v>14.0</v>
      </c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</row>
    <row r="367">
      <c r="A367" s="27" t="s">
        <v>38</v>
      </c>
      <c r="B367" s="27" t="s">
        <v>86</v>
      </c>
      <c r="C367" s="38" t="s">
        <v>128</v>
      </c>
      <c r="D367" s="27" t="s">
        <v>330</v>
      </c>
      <c r="E367" s="27">
        <v>762.0</v>
      </c>
      <c r="F367" s="27">
        <v>0.0</v>
      </c>
      <c r="G367" s="27" t="s">
        <v>603</v>
      </c>
      <c r="H367" s="27" t="s">
        <v>604</v>
      </c>
      <c r="I367" s="40">
        <v>0.0</v>
      </c>
      <c r="J367" s="40">
        <v>0.0</v>
      </c>
      <c r="K367" s="40">
        <v>0.0</v>
      </c>
      <c r="L367" s="40">
        <v>0.0</v>
      </c>
      <c r="M367" s="40">
        <v>0.0</v>
      </c>
      <c r="N367" s="40">
        <v>0.0</v>
      </c>
      <c r="O367" s="40">
        <v>0.0</v>
      </c>
      <c r="P367" s="40">
        <v>0.0</v>
      </c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</row>
    <row r="368">
      <c r="A368" s="27" t="s">
        <v>38</v>
      </c>
      <c r="B368" s="27" t="s">
        <v>86</v>
      </c>
      <c r="C368" s="38" t="s">
        <v>131</v>
      </c>
      <c r="D368" s="27" t="s">
        <v>132</v>
      </c>
      <c r="E368" s="27">
        <v>763.0</v>
      </c>
      <c r="F368" s="27">
        <v>0.0</v>
      </c>
      <c r="G368" s="27" t="s">
        <v>605</v>
      </c>
      <c r="H368" s="27" t="s">
        <v>606</v>
      </c>
      <c r="I368" s="40">
        <v>0.0</v>
      </c>
      <c r="J368" s="40">
        <v>0.0</v>
      </c>
      <c r="K368" s="40">
        <v>0.0</v>
      </c>
      <c r="L368" s="40">
        <v>0.0</v>
      </c>
      <c r="M368" s="40">
        <v>0.0</v>
      </c>
      <c r="N368" s="40">
        <v>0.0</v>
      </c>
      <c r="O368" s="40">
        <v>0.0</v>
      </c>
      <c r="P368" s="40">
        <v>0.0</v>
      </c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</row>
    <row r="369">
      <c r="A369" s="27" t="s">
        <v>38</v>
      </c>
      <c r="B369" s="27" t="s">
        <v>86</v>
      </c>
      <c r="C369" s="38" t="s">
        <v>141</v>
      </c>
      <c r="D369" s="27" t="s">
        <v>460</v>
      </c>
      <c r="E369" s="27">
        <v>791.0</v>
      </c>
      <c r="F369" s="27">
        <v>0.0</v>
      </c>
      <c r="G369" s="27" t="s">
        <v>607</v>
      </c>
      <c r="H369" s="27" t="s">
        <v>608</v>
      </c>
      <c r="I369" s="40">
        <v>5.0</v>
      </c>
      <c r="J369" s="40">
        <v>1914.0</v>
      </c>
      <c r="K369" s="40">
        <v>0.0</v>
      </c>
      <c r="L369" s="40">
        <v>0.0</v>
      </c>
      <c r="M369" s="40">
        <v>0.0</v>
      </c>
      <c r="N369" s="40">
        <v>0.0</v>
      </c>
      <c r="O369" s="40">
        <v>5.0</v>
      </c>
      <c r="P369" s="40">
        <v>1914.0</v>
      </c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</row>
    <row r="370">
      <c r="A370" s="27" t="s">
        <v>38</v>
      </c>
      <c r="B370" s="27" t="s">
        <v>39</v>
      </c>
      <c r="C370" s="38" t="s">
        <v>574</v>
      </c>
      <c r="D370" s="27" t="s">
        <v>575</v>
      </c>
      <c r="E370" s="27">
        <v>792.0</v>
      </c>
      <c r="F370" s="27">
        <v>0.0</v>
      </c>
      <c r="G370" s="27" t="s">
        <v>609</v>
      </c>
      <c r="H370" s="27" t="s">
        <v>610</v>
      </c>
      <c r="I370" s="40">
        <v>0.0</v>
      </c>
      <c r="J370" s="40">
        <v>0.0</v>
      </c>
      <c r="K370" s="40">
        <v>0.0</v>
      </c>
      <c r="L370" s="40">
        <v>0.0</v>
      </c>
      <c r="M370" s="40">
        <v>0.0</v>
      </c>
      <c r="N370" s="40">
        <v>0.0</v>
      </c>
      <c r="O370" s="40">
        <v>0.0</v>
      </c>
      <c r="P370" s="40">
        <v>0.0</v>
      </c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</row>
    <row r="371">
      <c r="A371" s="27" t="s">
        <v>38</v>
      </c>
      <c r="B371" s="27" t="s">
        <v>39</v>
      </c>
      <c r="C371" s="38" t="s">
        <v>307</v>
      </c>
      <c r="D371" s="27" t="s">
        <v>308</v>
      </c>
      <c r="E371" s="27">
        <v>793.0</v>
      </c>
      <c r="F371" s="27">
        <v>0.0</v>
      </c>
      <c r="G371" s="27" t="s">
        <v>611</v>
      </c>
      <c r="H371" s="27" t="s">
        <v>612</v>
      </c>
      <c r="I371" s="40">
        <v>0.0</v>
      </c>
      <c r="J371" s="40">
        <v>0.0</v>
      </c>
      <c r="K371" s="40">
        <v>0.0</v>
      </c>
      <c r="L371" s="40">
        <v>0.0</v>
      </c>
      <c r="M371" s="40">
        <v>0.0</v>
      </c>
      <c r="N371" s="40">
        <v>0.0</v>
      </c>
      <c r="O371" s="40">
        <v>0.0</v>
      </c>
      <c r="P371" s="40">
        <v>0.0</v>
      </c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</row>
    <row r="372">
      <c r="A372" s="27" t="s">
        <v>38</v>
      </c>
      <c r="B372" s="27" t="s">
        <v>39</v>
      </c>
      <c r="C372" s="38" t="s">
        <v>137</v>
      </c>
      <c r="D372" s="27" t="s">
        <v>138</v>
      </c>
      <c r="E372" s="27">
        <v>794.0</v>
      </c>
      <c r="F372" s="27">
        <v>0.0</v>
      </c>
      <c r="G372" s="27" t="s">
        <v>613</v>
      </c>
      <c r="H372" s="27" t="s">
        <v>614</v>
      </c>
      <c r="I372" s="40">
        <v>0.0</v>
      </c>
      <c r="J372" s="40">
        <v>0.0</v>
      </c>
      <c r="K372" s="40">
        <v>0.0</v>
      </c>
      <c r="L372" s="40">
        <v>0.0</v>
      </c>
      <c r="M372" s="40">
        <v>0.0</v>
      </c>
      <c r="N372" s="40">
        <v>0.0</v>
      </c>
      <c r="O372" s="40">
        <v>0.0</v>
      </c>
      <c r="P372" s="40">
        <v>0.0</v>
      </c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</row>
    <row r="373">
      <c r="A373" s="27" t="s">
        <v>38</v>
      </c>
      <c r="B373" s="27" t="s">
        <v>39</v>
      </c>
      <c r="C373" s="38" t="s">
        <v>415</v>
      </c>
      <c r="D373" s="27" t="s">
        <v>586</v>
      </c>
      <c r="E373" s="27">
        <v>800.0</v>
      </c>
      <c r="F373" s="27">
        <v>0.0</v>
      </c>
      <c r="G373" s="27" t="s">
        <v>615</v>
      </c>
      <c r="H373" s="27" t="s">
        <v>589</v>
      </c>
      <c r="I373" s="40">
        <v>0.0</v>
      </c>
      <c r="J373" s="40">
        <v>0.0</v>
      </c>
      <c r="K373" s="40">
        <v>0.0</v>
      </c>
      <c r="L373" s="40">
        <v>0.0</v>
      </c>
      <c r="M373" s="40">
        <v>0.0</v>
      </c>
      <c r="N373" s="40">
        <v>0.0</v>
      </c>
      <c r="O373" s="40">
        <v>0.0</v>
      </c>
      <c r="P373" s="40">
        <v>0.0</v>
      </c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</row>
    <row r="374">
      <c r="A374" s="27" t="s">
        <v>38</v>
      </c>
      <c r="B374" s="27" t="s">
        <v>39</v>
      </c>
      <c r="C374" s="38" t="s">
        <v>307</v>
      </c>
      <c r="D374" s="27" t="s">
        <v>504</v>
      </c>
      <c r="E374" s="27">
        <v>801.0</v>
      </c>
      <c r="F374" s="27">
        <v>2.0</v>
      </c>
      <c r="G374" s="27" t="s">
        <v>616</v>
      </c>
      <c r="H374" s="27" t="s">
        <v>601</v>
      </c>
      <c r="I374" s="40">
        <v>0.0</v>
      </c>
      <c r="J374" s="40">
        <v>0.0</v>
      </c>
      <c r="K374" s="40">
        <v>0.0</v>
      </c>
      <c r="L374" s="40">
        <v>0.0</v>
      </c>
      <c r="M374" s="40">
        <v>0.0</v>
      </c>
      <c r="N374" s="40">
        <v>0.0</v>
      </c>
      <c r="O374" s="40">
        <v>0.0</v>
      </c>
      <c r="P374" s="40">
        <v>0.0</v>
      </c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</row>
    <row r="375">
      <c r="A375" s="27" t="s">
        <v>38</v>
      </c>
      <c r="B375" s="27" t="s">
        <v>39</v>
      </c>
      <c r="C375" s="38" t="s">
        <v>307</v>
      </c>
      <c r="D375" s="27" t="s">
        <v>504</v>
      </c>
      <c r="E375" s="27">
        <v>801.0</v>
      </c>
      <c r="F375" s="27">
        <v>0.0</v>
      </c>
      <c r="G375" s="27" t="s">
        <v>617</v>
      </c>
      <c r="H375" s="27" t="s">
        <v>601</v>
      </c>
      <c r="I375" s="40">
        <v>0.0</v>
      </c>
      <c r="J375" s="40">
        <v>0.0</v>
      </c>
      <c r="K375" s="40">
        <v>0.0</v>
      </c>
      <c r="L375" s="40">
        <v>0.0</v>
      </c>
      <c r="M375" s="40">
        <v>0.0</v>
      </c>
      <c r="N375" s="40">
        <v>0.0</v>
      </c>
      <c r="O375" s="40">
        <v>0.0</v>
      </c>
      <c r="P375" s="40">
        <v>0.0</v>
      </c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</row>
    <row r="376">
      <c r="A376" s="27" t="s">
        <v>38</v>
      </c>
      <c r="B376" s="27" t="s">
        <v>86</v>
      </c>
      <c r="C376" s="38" t="s">
        <v>131</v>
      </c>
      <c r="D376" s="27" t="s">
        <v>304</v>
      </c>
      <c r="E376" s="27">
        <v>803.0</v>
      </c>
      <c r="F376" s="27">
        <v>0.0</v>
      </c>
      <c r="G376" s="27" t="s">
        <v>618</v>
      </c>
      <c r="H376" s="27" t="s">
        <v>619</v>
      </c>
      <c r="I376" s="40">
        <v>0.0</v>
      </c>
      <c r="J376" s="40">
        <v>0.0</v>
      </c>
      <c r="K376" s="40">
        <v>0.0</v>
      </c>
      <c r="L376" s="40">
        <v>0.0</v>
      </c>
      <c r="M376" s="40">
        <v>0.0</v>
      </c>
      <c r="N376" s="40">
        <v>0.0</v>
      </c>
      <c r="O376" s="40">
        <v>0.0</v>
      </c>
      <c r="P376" s="40">
        <v>0.0</v>
      </c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</row>
    <row r="377">
      <c r="A377" s="27" t="s">
        <v>43</v>
      </c>
      <c r="B377" s="27" t="s">
        <v>50</v>
      </c>
      <c r="C377" s="38" t="s">
        <v>69</v>
      </c>
      <c r="D377" s="27" t="s">
        <v>70</v>
      </c>
      <c r="E377" s="27">
        <v>808.0</v>
      </c>
      <c r="F377" s="27">
        <v>0.0</v>
      </c>
      <c r="G377" s="27" t="s">
        <v>620</v>
      </c>
      <c r="H377" s="27" t="s">
        <v>621</v>
      </c>
      <c r="I377" s="40">
        <v>0.0</v>
      </c>
      <c r="J377" s="40">
        <v>0.0</v>
      </c>
      <c r="K377" s="40">
        <v>0.0</v>
      </c>
      <c r="L377" s="40">
        <v>0.0</v>
      </c>
      <c r="M377" s="40">
        <v>0.0</v>
      </c>
      <c r="N377" s="40">
        <v>0.0</v>
      </c>
      <c r="O377" s="40">
        <v>0.0</v>
      </c>
      <c r="P377" s="40">
        <v>0.0</v>
      </c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</row>
    <row r="378">
      <c r="A378" s="27" t="s">
        <v>43</v>
      </c>
      <c r="B378" s="27" t="s">
        <v>44</v>
      </c>
      <c r="C378" s="38" t="s">
        <v>254</v>
      </c>
      <c r="D378" s="27" t="s">
        <v>465</v>
      </c>
      <c r="E378" s="27">
        <v>810.0</v>
      </c>
      <c r="F378" s="27">
        <v>2.0</v>
      </c>
      <c r="G378" s="27" t="s">
        <v>622</v>
      </c>
      <c r="H378" s="27" t="s">
        <v>123</v>
      </c>
      <c r="I378" s="40">
        <v>0.0</v>
      </c>
      <c r="J378" s="40">
        <v>0.0</v>
      </c>
      <c r="K378" s="40">
        <v>0.0</v>
      </c>
      <c r="L378" s="40">
        <v>0.0</v>
      </c>
      <c r="M378" s="40">
        <v>0.0</v>
      </c>
      <c r="N378" s="40">
        <v>0.0</v>
      </c>
      <c r="O378" s="40">
        <v>0.0</v>
      </c>
      <c r="P378" s="40">
        <v>0.0</v>
      </c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</row>
    <row r="379">
      <c r="A379" s="27" t="s">
        <v>43</v>
      </c>
      <c r="B379" s="27" t="s">
        <v>44</v>
      </c>
      <c r="C379" s="38" t="s">
        <v>254</v>
      </c>
      <c r="D379" s="27" t="s">
        <v>465</v>
      </c>
      <c r="E379" s="27">
        <v>810.0</v>
      </c>
      <c r="F379" s="27">
        <v>1.0</v>
      </c>
      <c r="G379" s="27" t="s">
        <v>623</v>
      </c>
      <c r="H379" s="27" t="s">
        <v>123</v>
      </c>
      <c r="I379" s="40">
        <v>0.0</v>
      </c>
      <c r="J379" s="40">
        <v>0.0</v>
      </c>
      <c r="K379" s="40">
        <v>0.0</v>
      </c>
      <c r="L379" s="40">
        <v>0.0</v>
      </c>
      <c r="M379" s="40">
        <v>0.0</v>
      </c>
      <c r="N379" s="40">
        <v>0.0</v>
      </c>
      <c r="O379" s="40">
        <v>0.0</v>
      </c>
      <c r="P379" s="40">
        <v>0.0</v>
      </c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</row>
    <row r="380">
      <c r="A380" s="27" t="s">
        <v>43</v>
      </c>
      <c r="B380" s="27" t="s">
        <v>44</v>
      </c>
      <c r="C380" s="38" t="s">
        <v>254</v>
      </c>
      <c r="D380" s="27" t="s">
        <v>465</v>
      </c>
      <c r="E380" s="27">
        <v>810.0</v>
      </c>
      <c r="F380" s="27">
        <v>0.0</v>
      </c>
      <c r="G380" s="27" t="s">
        <v>624</v>
      </c>
      <c r="H380" s="27" t="s">
        <v>625</v>
      </c>
      <c r="I380" s="40">
        <v>3230.0</v>
      </c>
      <c r="J380" s="40">
        <v>15.0</v>
      </c>
      <c r="K380" s="40">
        <v>0.0</v>
      </c>
      <c r="L380" s="40">
        <v>0.0</v>
      </c>
      <c r="M380" s="40">
        <v>0.0</v>
      </c>
      <c r="N380" s="40">
        <v>0.0</v>
      </c>
      <c r="O380" s="40">
        <v>3230.0</v>
      </c>
      <c r="P380" s="40">
        <v>15.0</v>
      </c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</row>
    <row r="381">
      <c r="A381" s="27" t="s">
        <v>43</v>
      </c>
      <c r="B381" s="27" t="s">
        <v>225</v>
      </c>
      <c r="C381" s="38" t="s">
        <v>626</v>
      </c>
      <c r="D381" s="27" t="s">
        <v>627</v>
      </c>
      <c r="E381" s="27">
        <v>812.0</v>
      </c>
      <c r="F381" s="27">
        <v>0.0</v>
      </c>
      <c r="G381" s="27" t="s">
        <v>628</v>
      </c>
      <c r="H381" s="27" t="s">
        <v>629</v>
      </c>
      <c r="I381" s="40">
        <v>127.0</v>
      </c>
      <c r="J381" s="40">
        <v>1.0</v>
      </c>
      <c r="K381" s="40">
        <v>0.0</v>
      </c>
      <c r="L381" s="40">
        <v>0.0</v>
      </c>
      <c r="M381" s="40">
        <v>0.0</v>
      </c>
      <c r="N381" s="40">
        <v>0.0</v>
      </c>
      <c r="O381" s="40">
        <v>127.0</v>
      </c>
      <c r="P381" s="40">
        <v>1.0</v>
      </c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</row>
    <row r="382">
      <c r="A382" s="27" t="s">
        <v>38</v>
      </c>
      <c r="B382" s="27" t="s">
        <v>39</v>
      </c>
      <c r="C382" s="38" t="s">
        <v>137</v>
      </c>
      <c r="D382" s="27" t="s">
        <v>138</v>
      </c>
      <c r="E382" s="27">
        <v>815.0</v>
      </c>
      <c r="F382" s="27">
        <v>0.0</v>
      </c>
      <c r="G382" s="27" t="s">
        <v>630</v>
      </c>
      <c r="H382" s="27" t="s">
        <v>631</v>
      </c>
      <c r="I382" s="40">
        <v>0.0</v>
      </c>
      <c r="J382" s="40">
        <v>0.0</v>
      </c>
      <c r="K382" s="40">
        <v>0.0</v>
      </c>
      <c r="L382" s="40">
        <v>0.0</v>
      </c>
      <c r="M382" s="40">
        <v>0.0</v>
      </c>
      <c r="N382" s="40">
        <v>0.0</v>
      </c>
      <c r="O382" s="40">
        <v>0.0</v>
      </c>
      <c r="P382" s="40">
        <v>0.0</v>
      </c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</row>
    <row r="383">
      <c r="A383" s="27" t="s">
        <v>43</v>
      </c>
      <c r="B383" s="27" t="s">
        <v>44</v>
      </c>
      <c r="C383" s="38" t="s">
        <v>254</v>
      </c>
      <c r="D383" s="27" t="s">
        <v>477</v>
      </c>
      <c r="E383" s="27">
        <v>816.0</v>
      </c>
      <c r="F383" s="27">
        <v>0.0</v>
      </c>
      <c r="G383" s="27" t="s">
        <v>540</v>
      </c>
      <c r="H383" s="27" t="s">
        <v>538</v>
      </c>
      <c r="I383" s="40">
        <v>0.0</v>
      </c>
      <c r="J383" s="40">
        <v>0.0</v>
      </c>
      <c r="K383" s="40">
        <v>0.0</v>
      </c>
      <c r="L383" s="40">
        <v>0.0</v>
      </c>
      <c r="M383" s="40">
        <v>0.0</v>
      </c>
      <c r="N383" s="40">
        <v>0.0</v>
      </c>
      <c r="O383" s="40">
        <v>0.0</v>
      </c>
      <c r="P383" s="40">
        <v>0.0</v>
      </c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</row>
    <row r="384">
      <c r="A384" s="27" t="s">
        <v>38</v>
      </c>
      <c r="B384" s="27" t="s">
        <v>39</v>
      </c>
      <c r="C384" s="38" t="s">
        <v>137</v>
      </c>
      <c r="D384" s="27" t="s">
        <v>138</v>
      </c>
      <c r="E384" s="27">
        <v>817.0</v>
      </c>
      <c r="F384" s="27">
        <v>0.0</v>
      </c>
      <c r="G384" s="27" t="s">
        <v>632</v>
      </c>
      <c r="H384" s="27" t="s">
        <v>633</v>
      </c>
      <c r="I384" s="40">
        <v>0.0</v>
      </c>
      <c r="J384" s="40">
        <v>0.0</v>
      </c>
      <c r="K384" s="40">
        <v>0.0</v>
      </c>
      <c r="L384" s="40">
        <v>0.0</v>
      </c>
      <c r="M384" s="40">
        <v>0.0</v>
      </c>
      <c r="N384" s="40">
        <v>0.0</v>
      </c>
      <c r="O384" s="40">
        <v>0.0</v>
      </c>
      <c r="P384" s="40">
        <v>0.0</v>
      </c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</row>
    <row r="385">
      <c r="A385" s="27" t="s">
        <v>43</v>
      </c>
      <c r="B385" s="27" t="s">
        <v>50</v>
      </c>
      <c r="C385" s="38" t="s">
        <v>69</v>
      </c>
      <c r="D385" s="27" t="s">
        <v>70</v>
      </c>
      <c r="E385" s="27">
        <v>820.0</v>
      </c>
      <c r="F385" s="27">
        <v>0.0</v>
      </c>
      <c r="G385" s="27" t="s">
        <v>634</v>
      </c>
      <c r="H385" s="27" t="s">
        <v>635</v>
      </c>
      <c r="I385" s="40">
        <v>0.0</v>
      </c>
      <c r="J385" s="40">
        <v>0.0</v>
      </c>
      <c r="K385" s="40">
        <v>0.0</v>
      </c>
      <c r="L385" s="40">
        <v>0.0</v>
      </c>
      <c r="M385" s="40">
        <v>0.0</v>
      </c>
      <c r="N385" s="40">
        <v>0.0</v>
      </c>
      <c r="O385" s="40">
        <v>0.0</v>
      </c>
      <c r="P385" s="40">
        <v>0.0</v>
      </c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</row>
    <row r="386">
      <c r="A386" s="27" t="s">
        <v>43</v>
      </c>
      <c r="B386" s="27" t="s">
        <v>76</v>
      </c>
      <c r="C386" s="38" t="s">
        <v>280</v>
      </c>
      <c r="D386" s="27" t="s">
        <v>280</v>
      </c>
      <c r="E386" s="27">
        <v>824.0</v>
      </c>
      <c r="F386" s="27">
        <v>0.0</v>
      </c>
      <c r="G386" s="27" t="s">
        <v>636</v>
      </c>
      <c r="H386" s="27" t="s">
        <v>637</v>
      </c>
      <c r="I386" s="40">
        <v>0.0</v>
      </c>
      <c r="J386" s="40">
        <v>0.0</v>
      </c>
      <c r="K386" s="40">
        <v>0.0</v>
      </c>
      <c r="L386" s="40">
        <v>0.0</v>
      </c>
      <c r="M386" s="40">
        <v>0.0</v>
      </c>
      <c r="N386" s="40">
        <v>0.0</v>
      </c>
      <c r="O386" s="40">
        <v>0.0</v>
      </c>
      <c r="P386" s="40">
        <v>0.0</v>
      </c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</row>
    <row r="387">
      <c r="A387" s="27" t="s">
        <v>38</v>
      </c>
      <c r="B387" s="27" t="s">
        <v>86</v>
      </c>
      <c r="C387" s="38" t="s">
        <v>128</v>
      </c>
      <c r="D387" s="27" t="s">
        <v>562</v>
      </c>
      <c r="E387" s="27">
        <v>829.0</v>
      </c>
      <c r="F387" s="27">
        <v>0.0</v>
      </c>
      <c r="G387" s="27" t="s">
        <v>638</v>
      </c>
      <c r="H387" s="27" t="s">
        <v>639</v>
      </c>
      <c r="I387" s="40">
        <v>0.0</v>
      </c>
      <c r="J387" s="40">
        <v>0.0</v>
      </c>
      <c r="K387" s="40">
        <v>0.0</v>
      </c>
      <c r="L387" s="40">
        <v>0.0</v>
      </c>
      <c r="M387" s="40">
        <v>0.0</v>
      </c>
      <c r="N387" s="40">
        <v>0.0</v>
      </c>
      <c r="O387" s="40">
        <v>0.0</v>
      </c>
      <c r="P387" s="40">
        <v>0.0</v>
      </c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</row>
    <row r="388">
      <c r="A388" s="27" t="s">
        <v>38</v>
      </c>
      <c r="B388" s="27" t="s">
        <v>39</v>
      </c>
      <c r="C388" s="38" t="s">
        <v>307</v>
      </c>
      <c r="D388" s="27" t="s">
        <v>504</v>
      </c>
      <c r="E388" s="27">
        <v>832.0</v>
      </c>
      <c r="F388" s="27">
        <v>0.0</v>
      </c>
      <c r="G388" s="27" t="s">
        <v>640</v>
      </c>
      <c r="H388" s="27" t="s">
        <v>641</v>
      </c>
      <c r="I388" s="40">
        <v>0.0</v>
      </c>
      <c r="J388" s="40">
        <v>0.0</v>
      </c>
      <c r="K388" s="40">
        <v>0.0</v>
      </c>
      <c r="L388" s="40">
        <v>0.0</v>
      </c>
      <c r="M388" s="40">
        <v>0.0</v>
      </c>
      <c r="N388" s="40">
        <v>0.0</v>
      </c>
      <c r="O388" s="40">
        <v>0.0</v>
      </c>
      <c r="P388" s="40">
        <v>0.0</v>
      </c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</row>
    <row r="389">
      <c r="A389" s="27" t="s">
        <v>38</v>
      </c>
      <c r="B389" s="27" t="s">
        <v>39</v>
      </c>
      <c r="C389" s="38" t="s">
        <v>307</v>
      </c>
      <c r="D389" s="27" t="s">
        <v>504</v>
      </c>
      <c r="E389" s="27">
        <v>832.0</v>
      </c>
      <c r="F389" s="27">
        <v>2.0</v>
      </c>
      <c r="G389" s="27" t="s">
        <v>642</v>
      </c>
      <c r="H389" s="27" t="s">
        <v>643</v>
      </c>
      <c r="I389" s="40">
        <v>194.0</v>
      </c>
      <c r="J389" s="40">
        <v>3.0</v>
      </c>
      <c r="K389" s="40">
        <v>0.0</v>
      </c>
      <c r="L389" s="40">
        <v>0.0</v>
      </c>
      <c r="M389" s="40">
        <v>0.0</v>
      </c>
      <c r="N389" s="40">
        <v>0.0</v>
      </c>
      <c r="O389" s="40">
        <v>194.0</v>
      </c>
      <c r="P389" s="40">
        <v>3.0</v>
      </c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</row>
    <row r="390">
      <c r="A390" s="27" t="s">
        <v>38</v>
      </c>
      <c r="B390" s="27" t="s">
        <v>86</v>
      </c>
      <c r="C390" s="38" t="s">
        <v>131</v>
      </c>
      <c r="D390" s="27" t="s">
        <v>644</v>
      </c>
      <c r="E390" s="27">
        <v>837.0</v>
      </c>
      <c r="F390" s="27">
        <v>0.0</v>
      </c>
      <c r="G390" s="27" t="s">
        <v>645</v>
      </c>
      <c r="H390" s="27" t="s">
        <v>646</v>
      </c>
      <c r="I390" s="40">
        <v>0.0</v>
      </c>
      <c r="J390" s="40">
        <v>0.0</v>
      </c>
      <c r="K390" s="40">
        <v>0.0</v>
      </c>
      <c r="L390" s="40">
        <v>0.0</v>
      </c>
      <c r="M390" s="40">
        <v>0.0</v>
      </c>
      <c r="N390" s="40">
        <v>0.0</v>
      </c>
      <c r="O390" s="40">
        <v>0.0</v>
      </c>
      <c r="P390" s="40">
        <v>0.0</v>
      </c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</row>
    <row r="391">
      <c r="A391" s="27" t="s">
        <v>38</v>
      </c>
      <c r="B391" s="27" t="s">
        <v>86</v>
      </c>
      <c r="C391" s="38" t="s">
        <v>131</v>
      </c>
      <c r="D391" s="27" t="s">
        <v>644</v>
      </c>
      <c r="E391" s="27">
        <v>838.0</v>
      </c>
      <c r="F391" s="27">
        <v>11.0</v>
      </c>
      <c r="G391" s="27" t="s">
        <v>647</v>
      </c>
      <c r="H391" s="27" t="s">
        <v>123</v>
      </c>
      <c r="I391" s="40">
        <v>0.0</v>
      </c>
      <c r="J391" s="40">
        <v>0.0</v>
      </c>
      <c r="K391" s="40">
        <v>0.0</v>
      </c>
      <c r="L391" s="40">
        <v>0.0</v>
      </c>
      <c r="M391" s="40">
        <v>0.0</v>
      </c>
      <c r="N391" s="40">
        <v>0.0</v>
      </c>
      <c r="O391" s="40">
        <v>0.0</v>
      </c>
      <c r="P391" s="40">
        <v>0.0</v>
      </c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</row>
    <row r="392">
      <c r="A392" s="27" t="s">
        <v>38</v>
      </c>
      <c r="B392" s="27" t="s">
        <v>86</v>
      </c>
      <c r="C392" s="38" t="s">
        <v>131</v>
      </c>
      <c r="D392" s="27" t="s">
        <v>644</v>
      </c>
      <c r="E392" s="27">
        <v>838.0</v>
      </c>
      <c r="F392" s="27">
        <v>10.0</v>
      </c>
      <c r="G392" s="27" t="s">
        <v>648</v>
      </c>
      <c r="H392" s="27" t="s">
        <v>123</v>
      </c>
      <c r="I392" s="40">
        <v>424.0</v>
      </c>
      <c r="J392" s="40">
        <v>0.0</v>
      </c>
      <c r="K392" s="40">
        <v>0.0</v>
      </c>
      <c r="L392" s="40">
        <v>0.0</v>
      </c>
      <c r="M392" s="40">
        <v>0.0</v>
      </c>
      <c r="N392" s="40">
        <v>0.0</v>
      </c>
      <c r="O392" s="40">
        <v>424.0</v>
      </c>
      <c r="P392" s="40">
        <v>0.0</v>
      </c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</row>
    <row r="393">
      <c r="A393" s="27" t="s">
        <v>38</v>
      </c>
      <c r="B393" s="27" t="s">
        <v>86</v>
      </c>
      <c r="C393" s="38" t="s">
        <v>131</v>
      </c>
      <c r="D393" s="27" t="s">
        <v>644</v>
      </c>
      <c r="E393" s="27">
        <v>838.0</v>
      </c>
      <c r="F393" s="27">
        <v>12.0</v>
      </c>
      <c r="G393" s="27" t="s">
        <v>649</v>
      </c>
      <c r="H393" s="27" t="s">
        <v>123</v>
      </c>
      <c r="I393" s="40">
        <v>0.0</v>
      </c>
      <c r="J393" s="40">
        <v>0.0</v>
      </c>
      <c r="K393" s="40">
        <v>0.0</v>
      </c>
      <c r="L393" s="40">
        <v>0.0</v>
      </c>
      <c r="M393" s="40">
        <v>0.0</v>
      </c>
      <c r="N393" s="40">
        <v>0.0</v>
      </c>
      <c r="O393" s="40">
        <v>0.0</v>
      </c>
      <c r="P393" s="40">
        <v>0.0</v>
      </c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</row>
    <row r="394">
      <c r="A394" s="27" t="s">
        <v>38</v>
      </c>
      <c r="B394" s="27" t="s">
        <v>86</v>
      </c>
      <c r="C394" s="38" t="s">
        <v>131</v>
      </c>
      <c r="D394" s="27" t="s">
        <v>644</v>
      </c>
      <c r="E394" s="27">
        <v>838.0</v>
      </c>
      <c r="F394" s="27">
        <v>0.0</v>
      </c>
      <c r="G394" s="27" t="s">
        <v>650</v>
      </c>
      <c r="H394" s="27" t="s">
        <v>651</v>
      </c>
      <c r="I394" s="40">
        <v>1168.0</v>
      </c>
      <c r="J394" s="40">
        <v>16.0</v>
      </c>
      <c r="K394" s="40">
        <v>0.0</v>
      </c>
      <c r="L394" s="40">
        <v>0.0</v>
      </c>
      <c r="M394" s="40">
        <v>0.0</v>
      </c>
      <c r="N394" s="40">
        <v>0.0</v>
      </c>
      <c r="O394" s="40">
        <v>1168.0</v>
      </c>
      <c r="P394" s="40">
        <v>16.0</v>
      </c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</row>
    <row r="395">
      <c r="A395" s="27" t="s">
        <v>38</v>
      </c>
      <c r="B395" s="27" t="s">
        <v>86</v>
      </c>
      <c r="C395" s="38" t="s">
        <v>131</v>
      </c>
      <c r="D395" s="27" t="s">
        <v>644</v>
      </c>
      <c r="E395" s="27">
        <v>838.0</v>
      </c>
      <c r="F395" s="27">
        <v>13.0</v>
      </c>
      <c r="G395" s="27" t="s">
        <v>652</v>
      </c>
      <c r="H395" s="27" t="s">
        <v>123</v>
      </c>
      <c r="I395" s="40">
        <v>0.0</v>
      </c>
      <c r="J395" s="40">
        <v>0.0</v>
      </c>
      <c r="K395" s="40">
        <v>0.0</v>
      </c>
      <c r="L395" s="40">
        <v>0.0</v>
      </c>
      <c r="M395" s="40">
        <v>0.0</v>
      </c>
      <c r="N395" s="40">
        <v>0.0</v>
      </c>
      <c r="O395" s="40">
        <v>0.0</v>
      </c>
      <c r="P395" s="40">
        <v>0.0</v>
      </c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</row>
    <row r="396">
      <c r="A396" s="27" t="s">
        <v>38</v>
      </c>
      <c r="B396" s="27" t="s">
        <v>86</v>
      </c>
      <c r="C396" s="38" t="s">
        <v>131</v>
      </c>
      <c r="D396" s="27" t="s">
        <v>644</v>
      </c>
      <c r="E396" s="27">
        <v>838.0</v>
      </c>
      <c r="F396" s="27">
        <v>3.0</v>
      </c>
      <c r="G396" s="27" t="s">
        <v>653</v>
      </c>
      <c r="H396" s="27" t="s">
        <v>123</v>
      </c>
      <c r="I396" s="40">
        <v>0.0</v>
      </c>
      <c r="J396" s="40">
        <v>0.0</v>
      </c>
      <c r="K396" s="40">
        <v>0.0</v>
      </c>
      <c r="L396" s="40">
        <v>0.0</v>
      </c>
      <c r="M396" s="40">
        <v>0.0</v>
      </c>
      <c r="N396" s="40">
        <v>0.0</v>
      </c>
      <c r="O396" s="40">
        <v>0.0</v>
      </c>
      <c r="P396" s="40">
        <v>0.0</v>
      </c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</row>
    <row r="397">
      <c r="A397" s="27" t="s">
        <v>38</v>
      </c>
      <c r="B397" s="27" t="s">
        <v>86</v>
      </c>
      <c r="C397" s="38" t="s">
        <v>131</v>
      </c>
      <c r="D397" s="27" t="s">
        <v>644</v>
      </c>
      <c r="E397" s="27">
        <v>838.0</v>
      </c>
      <c r="F397" s="27">
        <v>4.0</v>
      </c>
      <c r="G397" s="27" t="s">
        <v>654</v>
      </c>
      <c r="H397" s="27" t="s">
        <v>123</v>
      </c>
      <c r="I397" s="40">
        <v>0.0</v>
      </c>
      <c r="J397" s="40">
        <v>0.0</v>
      </c>
      <c r="K397" s="40">
        <v>0.0</v>
      </c>
      <c r="L397" s="40">
        <v>0.0</v>
      </c>
      <c r="M397" s="40">
        <v>0.0</v>
      </c>
      <c r="N397" s="40">
        <v>0.0</v>
      </c>
      <c r="O397" s="40">
        <v>0.0</v>
      </c>
      <c r="P397" s="40">
        <v>0.0</v>
      </c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</row>
    <row r="398">
      <c r="A398" s="27" t="s">
        <v>38</v>
      </c>
      <c r="B398" s="27" t="s">
        <v>86</v>
      </c>
      <c r="C398" s="38" t="s">
        <v>141</v>
      </c>
      <c r="D398" s="27" t="s">
        <v>460</v>
      </c>
      <c r="E398" s="27">
        <v>840.0</v>
      </c>
      <c r="F398" s="27">
        <v>0.0</v>
      </c>
      <c r="G398" s="27" t="s">
        <v>655</v>
      </c>
      <c r="H398" s="27" t="s">
        <v>656</v>
      </c>
      <c r="I398" s="40">
        <v>0.0</v>
      </c>
      <c r="J398" s="40">
        <v>0.0</v>
      </c>
      <c r="K398" s="40">
        <v>0.0</v>
      </c>
      <c r="L398" s="40">
        <v>0.0</v>
      </c>
      <c r="M398" s="40">
        <v>0.0</v>
      </c>
      <c r="N398" s="40">
        <v>0.0</v>
      </c>
      <c r="O398" s="40">
        <v>0.0</v>
      </c>
      <c r="P398" s="40">
        <v>0.0</v>
      </c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</row>
    <row r="399">
      <c r="A399" s="27" t="s">
        <v>38</v>
      </c>
      <c r="B399" s="27" t="s">
        <v>86</v>
      </c>
      <c r="C399" s="38" t="s">
        <v>86</v>
      </c>
      <c r="D399" s="27" t="s">
        <v>657</v>
      </c>
      <c r="E399" s="27">
        <v>841.0</v>
      </c>
      <c r="F399" s="27">
        <v>0.0</v>
      </c>
      <c r="G399" s="27" t="s">
        <v>658</v>
      </c>
      <c r="H399" s="27" t="s">
        <v>659</v>
      </c>
      <c r="I399" s="40">
        <v>114.0</v>
      </c>
      <c r="J399" s="40">
        <v>32.0</v>
      </c>
      <c r="K399" s="40">
        <v>0.0</v>
      </c>
      <c r="L399" s="40">
        <v>0.0</v>
      </c>
      <c r="M399" s="40">
        <v>0.0</v>
      </c>
      <c r="N399" s="40">
        <v>0.0</v>
      </c>
      <c r="O399" s="40">
        <v>114.0</v>
      </c>
      <c r="P399" s="40">
        <v>32.0</v>
      </c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</row>
    <row r="400">
      <c r="A400" s="27" t="s">
        <v>38</v>
      </c>
      <c r="B400" s="27" t="s">
        <v>39</v>
      </c>
      <c r="C400" s="38" t="s">
        <v>574</v>
      </c>
      <c r="D400" s="27" t="s">
        <v>575</v>
      </c>
      <c r="E400" s="27">
        <v>845.0</v>
      </c>
      <c r="F400" s="27">
        <v>0.0</v>
      </c>
      <c r="G400" s="27" t="s">
        <v>660</v>
      </c>
      <c r="H400" s="27" t="s">
        <v>123</v>
      </c>
      <c r="I400" s="40">
        <v>1.0</v>
      </c>
      <c r="J400" s="40">
        <v>0.0</v>
      </c>
      <c r="K400" s="40">
        <v>0.0</v>
      </c>
      <c r="L400" s="40">
        <v>0.0</v>
      </c>
      <c r="M400" s="40">
        <v>0.0</v>
      </c>
      <c r="N400" s="40">
        <v>0.0</v>
      </c>
      <c r="O400" s="40">
        <v>1.0</v>
      </c>
      <c r="P400" s="40">
        <v>0.0</v>
      </c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</row>
    <row r="401">
      <c r="A401" s="27" t="s">
        <v>38</v>
      </c>
      <c r="B401" s="27" t="s">
        <v>39</v>
      </c>
      <c r="C401" s="38" t="s">
        <v>137</v>
      </c>
      <c r="D401" s="27" t="s">
        <v>138</v>
      </c>
      <c r="E401" s="27">
        <v>846.0</v>
      </c>
      <c r="F401" s="27">
        <v>0.0</v>
      </c>
      <c r="G401" s="27" t="s">
        <v>661</v>
      </c>
      <c r="H401" s="27" t="s">
        <v>123</v>
      </c>
      <c r="I401" s="40">
        <v>0.0</v>
      </c>
      <c r="J401" s="40">
        <v>0.0</v>
      </c>
      <c r="K401" s="40">
        <v>0.0</v>
      </c>
      <c r="L401" s="40">
        <v>0.0</v>
      </c>
      <c r="M401" s="40">
        <v>0.0</v>
      </c>
      <c r="N401" s="40">
        <v>0.0</v>
      </c>
      <c r="O401" s="40">
        <v>0.0</v>
      </c>
      <c r="P401" s="40">
        <v>0.0</v>
      </c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</row>
    <row r="402">
      <c r="A402" s="27" t="s">
        <v>38</v>
      </c>
      <c r="B402" s="27" t="s">
        <v>39</v>
      </c>
      <c r="C402" s="38" t="s">
        <v>137</v>
      </c>
      <c r="D402" s="27" t="s">
        <v>138</v>
      </c>
      <c r="E402" s="27">
        <v>847.0</v>
      </c>
      <c r="F402" s="27">
        <v>0.0</v>
      </c>
      <c r="G402" s="27" t="s">
        <v>662</v>
      </c>
      <c r="H402" s="27" t="s">
        <v>123</v>
      </c>
      <c r="I402" s="40">
        <v>0.0</v>
      </c>
      <c r="J402" s="40">
        <v>0.0</v>
      </c>
      <c r="K402" s="40">
        <v>0.0</v>
      </c>
      <c r="L402" s="40">
        <v>0.0</v>
      </c>
      <c r="M402" s="40">
        <v>0.0</v>
      </c>
      <c r="N402" s="40">
        <v>0.0</v>
      </c>
      <c r="O402" s="40">
        <v>0.0</v>
      </c>
      <c r="P402" s="40">
        <v>0.0</v>
      </c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</row>
    <row r="403">
      <c r="A403" s="27" t="s">
        <v>38</v>
      </c>
      <c r="B403" s="27" t="s">
        <v>39</v>
      </c>
      <c r="C403" s="38" t="s">
        <v>137</v>
      </c>
      <c r="D403" s="27" t="s">
        <v>138</v>
      </c>
      <c r="E403" s="27">
        <v>848.0</v>
      </c>
      <c r="F403" s="27">
        <v>0.0</v>
      </c>
      <c r="G403" s="27" t="s">
        <v>663</v>
      </c>
      <c r="H403" s="27" t="s">
        <v>123</v>
      </c>
      <c r="I403" s="40">
        <v>0.0</v>
      </c>
      <c r="J403" s="40">
        <v>0.0</v>
      </c>
      <c r="K403" s="40">
        <v>0.0</v>
      </c>
      <c r="L403" s="40">
        <v>0.0</v>
      </c>
      <c r="M403" s="40">
        <v>0.0</v>
      </c>
      <c r="N403" s="40">
        <v>0.0</v>
      </c>
      <c r="O403" s="40">
        <v>0.0</v>
      </c>
      <c r="P403" s="40">
        <v>0.0</v>
      </c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</row>
    <row r="404">
      <c r="A404" s="27" t="s">
        <v>38</v>
      </c>
      <c r="B404" s="27" t="s">
        <v>39</v>
      </c>
      <c r="C404" s="38" t="s">
        <v>307</v>
      </c>
      <c r="D404" s="27" t="s">
        <v>308</v>
      </c>
      <c r="E404" s="27">
        <v>849.0</v>
      </c>
      <c r="F404" s="27">
        <v>1.0</v>
      </c>
      <c r="G404" s="27" t="s">
        <v>664</v>
      </c>
      <c r="H404" s="27" t="s">
        <v>123</v>
      </c>
      <c r="I404" s="40">
        <v>0.0</v>
      </c>
      <c r="J404" s="40">
        <v>0.0</v>
      </c>
      <c r="K404" s="40">
        <v>0.0</v>
      </c>
      <c r="L404" s="40">
        <v>0.0</v>
      </c>
      <c r="M404" s="40">
        <v>0.0</v>
      </c>
      <c r="N404" s="40">
        <v>0.0</v>
      </c>
      <c r="O404" s="40">
        <v>0.0</v>
      </c>
      <c r="P404" s="40">
        <v>0.0</v>
      </c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</row>
    <row r="405">
      <c r="A405" s="27" t="s">
        <v>38</v>
      </c>
      <c r="B405" s="27" t="s">
        <v>39</v>
      </c>
      <c r="C405" s="38" t="s">
        <v>307</v>
      </c>
      <c r="D405" s="27" t="s">
        <v>308</v>
      </c>
      <c r="E405" s="27">
        <v>849.0</v>
      </c>
      <c r="F405" s="27">
        <v>2.0</v>
      </c>
      <c r="G405" s="27" t="s">
        <v>665</v>
      </c>
      <c r="H405" s="27" t="s">
        <v>123</v>
      </c>
      <c r="I405" s="40">
        <v>0.0</v>
      </c>
      <c r="J405" s="40">
        <v>0.0</v>
      </c>
      <c r="K405" s="40">
        <v>0.0</v>
      </c>
      <c r="L405" s="40">
        <v>0.0</v>
      </c>
      <c r="M405" s="40">
        <v>0.0</v>
      </c>
      <c r="N405" s="40">
        <v>0.0</v>
      </c>
      <c r="O405" s="40">
        <v>0.0</v>
      </c>
      <c r="P405" s="40">
        <v>0.0</v>
      </c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</row>
    <row r="406">
      <c r="A406" s="27" t="s">
        <v>38</v>
      </c>
      <c r="B406" s="27" t="s">
        <v>39</v>
      </c>
      <c r="C406" s="38" t="s">
        <v>307</v>
      </c>
      <c r="D406" s="27" t="s">
        <v>308</v>
      </c>
      <c r="E406" s="27">
        <v>849.0</v>
      </c>
      <c r="F406" s="27">
        <v>0.0</v>
      </c>
      <c r="G406" s="27" t="s">
        <v>666</v>
      </c>
      <c r="H406" s="27" t="s">
        <v>123</v>
      </c>
      <c r="I406" s="40">
        <v>0.0</v>
      </c>
      <c r="J406" s="40">
        <v>0.0</v>
      </c>
      <c r="K406" s="40">
        <v>0.0</v>
      </c>
      <c r="L406" s="40">
        <v>0.0</v>
      </c>
      <c r="M406" s="40">
        <v>0.0</v>
      </c>
      <c r="N406" s="40">
        <v>0.0</v>
      </c>
      <c r="O406" s="40">
        <v>0.0</v>
      </c>
      <c r="P406" s="40">
        <v>0.0</v>
      </c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</row>
    <row r="407">
      <c r="A407" s="27" t="s">
        <v>38</v>
      </c>
      <c r="B407" s="27" t="s">
        <v>39</v>
      </c>
      <c r="C407" s="38" t="s">
        <v>137</v>
      </c>
      <c r="D407" s="27" t="s">
        <v>138</v>
      </c>
      <c r="E407" s="27">
        <v>850.0</v>
      </c>
      <c r="F407" s="27">
        <v>1.0</v>
      </c>
      <c r="G407" s="27" t="s">
        <v>667</v>
      </c>
      <c r="H407" s="27" t="s">
        <v>123</v>
      </c>
      <c r="I407" s="40">
        <v>0.0</v>
      </c>
      <c r="J407" s="40">
        <v>0.0</v>
      </c>
      <c r="K407" s="40">
        <v>0.0</v>
      </c>
      <c r="L407" s="40">
        <v>0.0</v>
      </c>
      <c r="M407" s="40">
        <v>0.0</v>
      </c>
      <c r="N407" s="40">
        <v>0.0</v>
      </c>
      <c r="O407" s="40">
        <v>0.0</v>
      </c>
      <c r="P407" s="40">
        <v>0.0</v>
      </c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</row>
    <row r="408">
      <c r="A408" s="27" t="s">
        <v>38</v>
      </c>
      <c r="B408" s="27" t="s">
        <v>39</v>
      </c>
      <c r="C408" s="38" t="s">
        <v>137</v>
      </c>
      <c r="D408" s="27" t="s">
        <v>138</v>
      </c>
      <c r="E408" s="27">
        <v>850.0</v>
      </c>
      <c r="F408" s="27">
        <v>0.0</v>
      </c>
      <c r="G408" s="27" t="s">
        <v>668</v>
      </c>
      <c r="H408" s="27" t="s">
        <v>123</v>
      </c>
      <c r="I408" s="40">
        <v>0.0</v>
      </c>
      <c r="J408" s="40">
        <v>0.0</v>
      </c>
      <c r="K408" s="40">
        <v>0.0</v>
      </c>
      <c r="L408" s="40">
        <v>0.0</v>
      </c>
      <c r="M408" s="40">
        <v>0.0</v>
      </c>
      <c r="N408" s="40">
        <v>0.0</v>
      </c>
      <c r="O408" s="40">
        <v>0.0</v>
      </c>
      <c r="P408" s="40">
        <v>0.0</v>
      </c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</row>
    <row r="409">
      <c r="A409" s="27" t="s">
        <v>38</v>
      </c>
      <c r="B409" s="27" t="s">
        <v>39</v>
      </c>
      <c r="C409" s="38" t="s">
        <v>307</v>
      </c>
      <c r="D409" s="27" t="s">
        <v>308</v>
      </c>
      <c r="E409" s="27">
        <v>851.0</v>
      </c>
      <c r="F409" s="27">
        <v>0.0</v>
      </c>
      <c r="G409" s="27" t="s">
        <v>669</v>
      </c>
      <c r="H409" s="27" t="s">
        <v>123</v>
      </c>
      <c r="I409" s="40">
        <v>0.0</v>
      </c>
      <c r="J409" s="40">
        <v>0.0</v>
      </c>
      <c r="K409" s="40">
        <v>0.0</v>
      </c>
      <c r="L409" s="40">
        <v>0.0</v>
      </c>
      <c r="M409" s="40">
        <v>0.0</v>
      </c>
      <c r="N409" s="40">
        <v>0.0</v>
      </c>
      <c r="O409" s="40">
        <v>0.0</v>
      </c>
      <c r="P409" s="40">
        <v>0.0</v>
      </c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</row>
    <row r="410">
      <c r="A410" s="27" t="s">
        <v>38</v>
      </c>
      <c r="B410" s="27" t="s">
        <v>86</v>
      </c>
      <c r="C410" s="38" t="s">
        <v>131</v>
      </c>
      <c r="D410" s="27" t="s">
        <v>304</v>
      </c>
      <c r="E410" s="27">
        <v>852.0</v>
      </c>
      <c r="F410" s="27">
        <v>0.0</v>
      </c>
      <c r="G410" s="27" t="s">
        <v>670</v>
      </c>
      <c r="H410" s="27" t="s">
        <v>123</v>
      </c>
      <c r="I410" s="40">
        <v>0.0</v>
      </c>
      <c r="J410" s="40">
        <v>0.0</v>
      </c>
      <c r="K410" s="40">
        <v>0.0</v>
      </c>
      <c r="L410" s="40">
        <v>0.0</v>
      </c>
      <c r="M410" s="40">
        <v>0.0</v>
      </c>
      <c r="N410" s="40">
        <v>0.0</v>
      </c>
      <c r="O410" s="40">
        <v>0.0</v>
      </c>
      <c r="P410" s="40">
        <v>0.0</v>
      </c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</row>
    <row r="411">
      <c r="A411" s="27" t="s">
        <v>38</v>
      </c>
      <c r="B411" s="27" t="s">
        <v>86</v>
      </c>
      <c r="C411" s="38" t="s">
        <v>131</v>
      </c>
      <c r="D411" s="27" t="s">
        <v>644</v>
      </c>
      <c r="E411" s="27">
        <v>853.0</v>
      </c>
      <c r="F411" s="27">
        <v>0.0</v>
      </c>
      <c r="G411" s="27" t="s">
        <v>671</v>
      </c>
      <c r="H411" s="27" t="s">
        <v>123</v>
      </c>
      <c r="I411" s="40">
        <v>0.0</v>
      </c>
      <c r="J411" s="40">
        <v>0.0</v>
      </c>
      <c r="K411" s="40">
        <v>0.0</v>
      </c>
      <c r="L411" s="40">
        <v>0.0</v>
      </c>
      <c r="M411" s="40">
        <v>0.0</v>
      </c>
      <c r="N411" s="40">
        <v>0.0</v>
      </c>
      <c r="O411" s="40">
        <v>0.0</v>
      </c>
      <c r="P411" s="40">
        <v>0.0</v>
      </c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</row>
    <row r="412">
      <c r="A412" s="27" t="s">
        <v>43</v>
      </c>
      <c r="B412" s="27" t="s">
        <v>76</v>
      </c>
      <c r="C412" s="38" t="s">
        <v>280</v>
      </c>
      <c r="D412" s="27" t="s">
        <v>280</v>
      </c>
      <c r="E412" s="27">
        <v>854.0</v>
      </c>
      <c r="F412" s="27">
        <v>0.0</v>
      </c>
      <c r="G412" s="27" t="s">
        <v>672</v>
      </c>
      <c r="H412" s="27" t="s">
        <v>123</v>
      </c>
      <c r="I412" s="40">
        <v>0.0</v>
      </c>
      <c r="J412" s="40">
        <v>0.0</v>
      </c>
      <c r="K412" s="40">
        <v>0.0</v>
      </c>
      <c r="L412" s="40">
        <v>0.0</v>
      </c>
      <c r="M412" s="40">
        <v>0.0</v>
      </c>
      <c r="N412" s="40">
        <v>0.0</v>
      </c>
      <c r="O412" s="40">
        <v>0.0</v>
      </c>
      <c r="P412" s="40">
        <v>0.0</v>
      </c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</row>
    <row r="413">
      <c r="A413" s="27" t="s">
        <v>43</v>
      </c>
      <c r="B413" s="27" t="s">
        <v>44</v>
      </c>
      <c r="C413" s="38" t="s">
        <v>287</v>
      </c>
      <c r="D413" s="27" t="s">
        <v>288</v>
      </c>
      <c r="E413" s="27">
        <v>856.0</v>
      </c>
      <c r="F413" s="27">
        <v>0.0</v>
      </c>
      <c r="G413" s="27" t="s">
        <v>507</v>
      </c>
      <c r="H413" s="27" t="s">
        <v>123</v>
      </c>
      <c r="I413" s="40">
        <v>0.0</v>
      </c>
      <c r="J413" s="40">
        <v>0.0</v>
      </c>
      <c r="K413" s="40">
        <v>0.0</v>
      </c>
      <c r="L413" s="40">
        <v>0.0</v>
      </c>
      <c r="M413" s="40">
        <v>0.0</v>
      </c>
      <c r="N413" s="40">
        <v>0.0</v>
      </c>
      <c r="O413" s="40">
        <v>0.0</v>
      </c>
      <c r="P413" s="40">
        <v>0.0</v>
      </c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</row>
    <row r="414">
      <c r="A414" s="27" t="s">
        <v>43</v>
      </c>
      <c r="B414" s="27" t="s">
        <v>76</v>
      </c>
      <c r="C414" s="38" t="s">
        <v>280</v>
      </c>
      <c r="D414" s="27" t="s">
        <v>280</v>
      </c>
      <c r="E414" s="27">
        <v>857.0</v>
      </c>
      <c r="F414" s="27">
        <v>0.0</v>
      </c>
      <c r="G414" s="27" t="s">
        <v>636</v>
      </c>
      <c r="H414" s="27" t="s">
        <v>673</v>
      </c>
      <c r="I414" s="40">
        <v>0.0</v>
      </c>
      <c r="J414" s="40">
        <v>0.0</v>
      </c>
      <c r="K414" s="40">
        <v>0.0</v>
      </c>
      <c r="L414" s="40">
        <v>0.0</v>
      </c>
      <c r="M414" s="40">
        <v>0.0</v>
      </c>
      <c r="N414" s="40">
        <v>0.0</v>
      </c>
      <c r="O414" s="40">
        <v>0.0</v>
      </c>
      <c r="P414" s="40">
        <v>0.0</v>
      </c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</row>
    <row r="415">
      <c r="A415" s="27" t="s">
        <v>38</v>
      </c>
      <c r="B415" s="27" t="s">
        <v>86</v>
      </c>
      <c r="C415" s="38" t="s">
        <v>131</v>
      </c>
      <c r="D415" s="27" t="s">
        <v>132</v>
      </c>
      <c r="E415" s="27">
        <v>860.0</v>
      </c>
      <c r="F415" s="27">
        <v>0.0</v>
      </c>
      <c r="G415" s="27" t="s">
        <v>674</v>
      </c>
      <c r="H415" s="27" t="s">
        <v>123</v>
      </c>
      <c r="I415" s="40">
        <v>0.0</v>
      </c>
      <c r="J415" s="40">
        <v>0.0</v>
      </c>
      <c r="K415" s="40">
        <v>0.0</v>
      </c>
      <c r="L415" s="40">
        <v>0.0</v>
      </c>
      <c r="M415" s="40">
        <v>0.0</v>
      </c>
      <c r="N415" s="40">
        <v>0.0</v>
      </c>
      <c r="O415" s="40">
        <v>0.0</v>
      </c>
      <c r="P415" s="40">
        <v>0.0</v>
      </c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</row>
    <row r="416">
      <c r="A416" s="27" t="s">
        <v>38</v>
      </c>
      <c r="B416" s="27" t="s">
        <v>86</v>
      </c>
      <c r="C416" s="38" t="s">
        <v>131</v>
      </c>
      <c r="D416" s="27" t="s">
        <v>239</v>
      </c>
      <c r="E416" s="27">
        <v>861.0</v>
      </c>
      <c r="F416" s="27">
        <v>1.0</v>
      </c>
      <c r="G416" s="27" t="s">
        <v>675</v>
      </c>
      <c r="H416" s="27" t="s">
        <v>123</v>
      </c>
      <c r="I416" s="40">
        <v>0.0</v>
      </c>
      <c r="J416" s="40">
        <v>0.0</v>
      </c>
      <c r="K416" s="40">
        <v>0.0</v>
      </c>
      <c r="L416" s="40">
        <v>0.0</v>
      </c>
      <c r="M416" s="40">
        <v>0.0</v>
      </c>
      <c r="N416" s="40">
        <v>0.0</v>
      </c>
      <c r="O416" s="40">
        <v>0.0</v>
      </c>
      <c r="P416" s="40">
        <v>0.0</v>
      </c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</row>
    <row r="417">
      <c r="A417" s="27" t="s">
        <v>38</v>
      </c>
      <c r="B417" s="27" t="s">
        <v>86</v>
      </c>
      <c r="C417" s="38" t="s">
        <v>131</v>
      </c>
      <c r="D417" s="27" t="s">
        <v>239</v>
      </c>
      <c r="E417" s="27">
        <v>861.0</v>
      </c>
      <c r="F417" s="27">
        <v>0.0</v>
      </c>
      <c r="G417" s="27" t="s">
        <v>676</v>
      </c>
      <c r="H417" s="27" t="s">
        <v>123</v>
      </c>
      <c r="I417" s="40">
        <v>0.0</v>
      </c>
      <c r="J417" s="40">
        <v>0.0</v>
      </c>
      <c r="K417" s="40">
        <v>0.0</v>
      </c>
      <c r="L417" s="40">
        <v>0.0</v>
      </c>
      <c r="M417" s="40">
        <v>0.0</v>
      </c>
      <c r="N417" s="40">
        <v>0.0</v>
      </c>
      <c r="O417" s="40">
        <v>0.0</v>
      </c>
      <c r="P417" s="40">
        <v>0.0</v>
      </c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</row>
    <row r="418">
      <c r="A418" s="27" t="s">
        <v>43</v>
      </c>
      <c r="B418" s="27" t="s">
        <v>44</v>
      </c>
      <c r="C418" s="38" t="s">
        <v>254</v>
      </c>
      <c r="D418" s="27" t="s">
        <v>254</v>
      </c>
      <c r="E418" s="27">
        <v>862.0</v>
      </c>
      <c r="F418" s="27">
        <v>0.0</v>
      </c>
      <c r="G418" s="27" t="s">
        <v>677</v>
      </c>
      <c r="H418" s="27" t="s">
        <v>123</v>
      </c>
      <c r="I418" s="40">
        <v>0.0</v>
      </c>
      <c r="J418" s="40">
        <v>0.0</v>
      </c>
      <c r="K418" s="40">
        <v>0.0</v>
      </c>
      <c r="L418" s="40">
        <v>0.0</v>
      </c>
      <c r="M418" s="40">
        <v>0.0</v>
      </c>
      <c r="N418" s="40">
        <v>0.0</v>
      </c>
      <c r="O418" s="40">
        <v>0.0</v>
      </c>
      <c r="P418" s="40">
        <v>0.0</v>
      </c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</row>
    <row r="419">
      <c r="A419" s="27" t="s">
        <v>38</v>
      </c>
      <c r="B419" s="27" t="s">
        <v>39</v>
      </c>
      <c r="C419" s="38" t="s">
        <v>307</v>
      </c>
      <c r="D419" s="27" t="s">
        <v>504</v>
      </c>
      <c r="E419" s="27">
        <v>863.0</v>
      </c>
      <c r="F419" s="27">
        <v>1.0</v>
      </c>
      <c r="G419" s="27" t="s">
        <v>678</v>
      </c>
      <c r="H419" s="27" t="s">
        <v>601</v>
      </c>
      <c r="I419" s="40">
        <v>328.0</v>
      </c>
      <c r="J419" s="40">
        <v>5.0</v>
      </c>
      <c r="K419" s="40">
        <v>0.0</v>
      </c>
      <c r="L419" s="40">
        <v>0.0</v>
      </c>
      <c r="M419" s="40">
        <v>0.0</v>
      </c>
      <c r="N419" s="40">
        <v>0.0</v>
      </c>
      <c r="O419" s="40">
        <v>328.0</v>
      </c>
      <c r="P419" s="40">
        <v>5.0</v>
      </c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</row>
    <row r="420">
      <c r="A420" s="27" t="s">
        <v>38</v>
      </c>
      <c r="B420" s="27" t="s">
        <v>39</v>
      </c>
      <c r="C420" s="38" t="s">
        <v>307</v>
      </c>
      <c r="D420" s="27" t="s">
        <v>504</v>
      </c>
      <c r="E420" s="27">
        <v>863.0</v>
      </c>
      <c r="F420" s="27">
        <v>0.0</v>
      </c>
      <c r="G420" s="27" t="s">
        <v>679</v>
      </c>
      <c r="H420" s="27" t="s">
        <v>601</v>
      </c>
      <c r="I420" s="40">
        <v>0.0</v>
      </c>
      <c r="J420" s="40">
        <v>0.0</v>
      </c>
      <c r="K420" s="40">
        <v>0.0</v>
      </c>
      <c r="L420" s="40">
        <v>0.0</v>
      </c>
      <c r="M420" s="40">
        <v>0.0</v>
      </c>
      <c r="N420" s="40">
        <v>0.0</v>
      </c>
      <c r="O420" s="40">
        <v>0.0</v>
      </c>
      <c r="P420" s="40">
        <v>0.0</v>
      </c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</row>
    <row r="421">
      <c r="A421" s="27" t="s">
        <v>43</v>
      </c>
      <c r="B421" s="27" t="s">
        <v>50</v>
      </c>
      <c r="C421" s="38" t="s">
        <v>257</v>
      </c>
      <c r="D421" s="27" t="s">
        <v>258</v>
      </c>
      <c r="E421" s="27">
        <v>871.0</v>
      </c>
      <c r="F421" s="27">
        <v>0.0</v>
      </c>
      <c r="G421" s="27" t="s">
        <v>262</v>
      </c>
      <c r="H421" s="27" t="s">
        <v>120</v>
      </c>
      <c r="I421" s="40">
        <v>0.0</v>
      </c>
      <c r="J421" s="40">
        <v>0.0</v>
      </c>
      <c r="K421" s="40">
        <v>0.0</v>
      </c>
      <c r="L421" s="40">
        <v>0.0</v>
      </c>
      <c r="M421" s="40">
        <v>0.0</v>
      </c>
      <c r="N421" s="40">
        <v>0.0</v>
      </c>
      <c r="O421" s="40">
        <v>0.0</v>
      </c>
      <c r="P421" s="40">
        <v>0.0</v>
      </c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</row>
    <row r="422">
      <c r="A422" s="27" t="s">
        <v>43</v>
      </c>
      <c r="B422" s="27" t="s">
        <v>225</v>
      </c>
      <c r="C422" s="38" t="s">
        <v>226</v>
      </c>
      <c r="D422" s="27" t="s">
        <v>227</v>
      </c>
      <c r="E422" s="27">
        <v>876.0</v>
      </c>
      <c r="F422" s="27">
        <v>0.0</v>
      </c>
      <c r="G422" s="27" t="s">
        <v>680</v>
      </c>
      <c r="H422" s="27" t="s">
        <v>681</v>
      </c>
      <c r="I422" s="40">
        <v>0.0</v>
      </c>
      <c r="J422" s="40">
        <v>0.0</v>
      </c>
      <c r="K422" s="40">
        <v>0.0</v>
      </c>
      <c r="L422" s="40">
        <v>0.0</v>
      </c>
      <c r="M422" s="40">
        <v>0.0</v>
      </c>
      <c r="N422" s="40">
        <v>0.0</v>
      </c>
      <c r="O422" s="40">
        <v>0.0</v>
      </c>
      <c r="P422" s="40">
        <v>0.0</v>
      </c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</row>
    <row r="423">
      <c r="A423" s="27" t="s">
        <v>43</v>
      </c>
      <c r="B423" s="27" t="s">
        <v>44</v>
      </c>
      <c r="C423" s="38" t="s">
        <v>408</v>
      </c>
      <c r="D423" s="27" t="s">
        <v>409</v>
      </c>
      <c r="E423" s="27">
        <v>877.0</v>
      </c>
      <c r="F423" s="27">
        <v>0.0</v>
      </c>
      <c r="G423" s="27" t="s">
        <v>682</v>
      </c>
      <c r="H423" s="27" t="s">
        <v>683</v>
      </c>
      <c r="I423" s="40">
        <v>260.0</v>
      </c>
      <c r="J423" s="40">
        <v>0.0</v>
      </c>
      <c r="K423" s="40">
        <v>0.0</v>
      </c>
      <c r="L423" s="40">
        <v>0.0</v>
      </c>
      <c r="M423" s="40">
        <v>0.0</v>
      </c>
      <c r="N423" s="40">
        <v>0.0</v>
      </c>
      <c r="O423" s="40">
        <v>260.0</v>
      </c>
      <c r="P423" s="40">
        <v>0.0</v>
      </c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</row>
    <row r="424">
      <c r="A424" s="27" t="s">
        <v>43</v>
      </c>
      <c r="B424" s="27" t="s">
        <v>44</v>
      </c>
      <c r="C424" s="38" t="s">
        <v>254</v>
      </c>
      <c r="D424" s="27" t="s">
        <v>254</v>
      </c>
      <c r="E424" s="27">
        <v>881.0</v>
      </c>
      <c r="F424" s="27">
        <v>0.0</v>
      </c>
      <c r="G424" s="27" t="s">
        <v>684</v>
      </c>
      <c r="H424" s="27" t="s">
        <v>522</v>
      </c>
      <c r="I424" s="40">
        <v>0.0</v>
      </c>
      <c r="J424" s="40">
        <v>0.0</v>
      </c>
      <c r="K424" s="40">
        <v>0.0</v>
      </c>
      <c r="L424" s="40">
        <v>0.0</v>
      </c>
      <c r="M424" s="40">
        <v>0.0</v>
      </c>
      <c r="N424" s="40">
        <v>0.0</v>
      </c>
      <c r="O424" s="40">
        <v>0.0</v>
      </c>
      <c r="P424" s="40">
        <v>0.0</v>
      </c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</row>
    <row r="425">
      <c r="A425" s="27" t="s">
        <v>38</v>
      </c>
      <c r="B425" s="27" t="s">
        <v>39</v>
      </c>
      <c r="C425" s="38" t="s">
        <v>574</v>
      </c>
      <c r="D425" s="27" t="s">
        <v>575</v>
      </c>
      <c r="E425" s="27">
        <v>886.0</v>
      </c>
      <c r="F425" s="27">
        <v>0.0</v>
      </c>
      <c r="G425" s="27" t="s">
        <v>685</v>
      </c>
      <c r="H425" s="27" t="s">
        <v>123</v>
      </c>
      <c r="I425" s="40">
        <v>0.0</v>
      </c>
      <c r="J425" s="40">
        <v>0.0</v>
      </c>
      <c r="K425" s="40">
        <v>0.0</v>
      </c>
      <c r="L425" s="40">
        <v>0.0</v>
      </c>
      <c r="M425" s="40">
        <v>0.0</v>
      </c>
      <c r="N425" s="40">
        <v>0.0</v>
      </c>
      <c r="O425" s="40">
        <v>0.0</v>
      </c>
      <c r="P425" s="40">
        <v>0.0</v>
      </c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</row>
    <row r="426">
      <c r="A426" s="27" t="s">
        <v>38</v>
      </c>
      <c r="B426" s="27" t="s">
        <v>39</v>
      </c>
      <c r="C426" s="38" t="s">
        <v>574</v>
      </c>
      <c r="D426" s="27" t="s">
        <v>575</v>
      </c>
      <c r="E426" s="27">
        <v>887.0</v>
      </c>
      <c r="F426" s="27">
        <v>0.0</v>
      </c>
      <c r="G426" s="27" t="s">
        <v>686</v>
      </c>
      <c r="H426" s="27" t="s">
        <v>123</v>
      </c>
      <c r="I426" s="40">
        <v>0.0</v>
      </c>
      <c r="J426" s="40">
        <v>0.0</v>
      </c>
      <c r="K426" s="40">
        <v>0.0</v>
      </c>
      <c r="L426" s="40">
        <v>0.0</v>
      </c>
      <c r="M426" s="40">
        <v>0.0</v>
      </c>
      <c r="N426" s="40">
        <v>0.0</v>
      </c>
      <c r="O426" s="40">
        <v>0.0</v>
      </c>
      <c r="P426" s="40">
        <v>0.0</v>
      </c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</row>
    <row r="427">
      <c r="A427" s="27" t="s">
        <v>38</v>
      </c>
      <c r="B427" s="27" t="s">
        <v>39</v>
      </c>
      <c r="C427" s="38" t="s">
        <v>137</v>
      </c>
      <c r="D427" s="27" t="s">
        <v>687</v>
      </c>
      <c r="E427" s="27">
        <v>888.0</v>
      </c>
      <c r="F427" s="27">
        <v>0.0</v>
      </c>
      <c r="G427" s="27" t="s">
        <v>688</v>
      </c>
      <c r="H427" s="27" t="s">
        <v>689</v>
      </c>
      <c r="I427" s="40">
        <v>0.0</v>
      </c>
      <c r="J427" s="40">
        <v>0.0</v>
      </c>
      <c r="K427" s="40">
        <v>0.0</v>
      </c>
      <c r="L427" s="40">
        <v>0.0</v>
      </c>
      <c r="M427" s="40">
        <v>0.0</v>
      </c>
      <c r="N427" s="40">
        <v>0.0</v>
      </c>
      <c r="O427" s="40">
        <v>0.0</v>
      </c>
      <c r="P427" s="40">
        <v>0.0</v>
      </c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</row>
    <row r="428">
      <c r="A428" s="27" t="s">
        <v>43</v>
      </c>
      <c r="B428" s="27" t="s">
        <v>690</v>
      </c>
      <c r="C428" s="38" t="s">
        <v>691</v>
      </c>
      <c r="D428" s="27" t="s">
        <v>691</v>
      </c>
      <c r="E428" s="27">
        <v>892.0</v>
      </c>
      <c r="F428" s="27">
        <v>0.0</v>
      </c>
      <c r="G428" s="27" t="s">
        <v>692</v>
      </c>
      <c r="H428" s="27" t="s">
        <v>693</v>
      </c>
      <c r="I428" s="40">
        <v>0.0</v>
      </c>
      <c r="J428" s="40">
        <v>0.0</v>
      </c>
      <c r="K428" s="40">
        <v>0.0</v>
      </c>
      <c r="L428" s="40">
        <v>0.0</v>
      </c>
      <c r="M428" s="40">
        <v>0.0</v>
      </c>
      <c r="N428" s="40">
        <v>0.0</v>
      </c>
      <c r="O428" s="40">
        <v>0.0</v>
      </c>
      <c r="P428" s="40">
        <v>0.0</v>
      </c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</row>
    <row r="429">
      <c r="A429" s="27" t="s">
        <v>43</v>
      </c>
      <c r="B429" s="27" t="s">
        <v>44</v>
      </c>
      <c r="C429" s="38" t="s">
        <v>254</v>
      </c>
      <c r="D429" s="27" t="s">
        <v>254</v>
      </c>
      <c r="E429" s="27">
        <v>905.0</v>
      </c>
      <c r="F429" s="27">
        <v>0.0</v>
      </c>
      <c r="G429" s="27" t="s">
        <v>694</v>
      </c>
      <c r="H429" s="83"/>
      <c r="I429" s="40">
        <v>0.0</v>
      </c>
      <c r="J429" s="40">
        <v>0.0</v>
      </c>
      <c r="K429" s="40">
        <v>0.0</v>
      </c>
      <c r="L429" s="40">
        <v>0.0</v>
      </c>
      <c r="M429" s="40">
        <v>0.0</v>
      </c>
      <c r="N429" s="40">
        <v>0.0</v>
      </c>
      <c r="O429" s="40">
        <v>0.0</v>
      </c>
      <c r="P429" s="40">
        <v>0.0</v>
      </c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</row>
    <row r="430">
      <c r="A430" s="27" t="s">
        <v>43</v>
      </c>
      <c r="B430" s="27" t="s">
        <v>44</v>
      </c>
      <c r="C430" s="38" t="s">
        <v>254</v>
      </c>
      <c r="D430" s="27" t="s">
        <v>254</v>
      </c>
      <c r="E430" s="27">
        <v>906.0</v>
      </c>
      <c r="F430" s="27">
        <v>0.0</v>
      </c>
      <c r="G430" s="27" t="s">
        <v>695</v>
      </c>
      <c r="H430" s="83"/>
      <c r="I430" s="40">
        <v>0.0</v>
      </c>
      <c r="J430" s="40">
        <v>0.0</v>
      </c>
      <c r="K430" s="40">
        <v>0.0</v>
      </c>
      <c r="L430" s="40">
        <v>0.0</v>
      </c>
      <c r="M430" s="40">
        <v>0.0</v>
      </c>
      <c r="N430" s="40">
        <v>0.0</v>
      </c>
      <c r="O430" s="40">
        <v>0.0</v>
      </c>
      <c r="P430" s="40">
        <v>0.0</v>
      </c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</row>
    <row r="431">
      <c r="A431" s="27" t="s">
        <v>43</v>
      </c>
      <c r="B431" s="27" t="s">
        <v>44</v>
      </c>
      <c r="C431" s="38" t="s">
        <v>254</v>
      </c>
      <c r="D431" s="27" t="s">
        <v>254</v>
      </c>
      <c r="E431" s="27">
        <v>907.0</v>
      </c>
      <c r="F431" s="27">
        <v>0.0</v>
      </c>
      <c r="G431" s="27" t="s">
        <v>696</v>
      </c>
      <c r="H431" s="83"/>
      <c r="I431" s="40">
        <v>0.0</v>
      </c>
      <c r="J431" s="40">
        <v>0.0</v>
      </c>
      <c r="K431" s="40">
        <v>0.0</v>
      </c>
      <c r="L431" s="40">
        <v>0.0</v>
      </c>
      <c r="M431" s="40">
        <v>0.0</v>
      </c>
      <c r="N431" s="40">
        <v>0.0</v>
      </c>
      <c r="O431" s="40">
        <v>0.0</v>
      </c>
      <c r="P431" s="40">
        <v>0.0</v>
      </c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</row>
    <row r="432">
      <c r="A432" s="27" t="s">
        <v>43</v>
      </c>
      <c r="B432" s="27" t="s">
        <v>264</v>
      </c>
      <c r="C432" s="38" t="s">
        <v>316</v>
      </c>
      <c r="D432" s="27" t="s">
        <v>316</v>
      </c>
      <c r="E432" s="27">
        <v>922.0</v>
      </c>
      <c r="F432" s="27">
        <v>0.0</v>
      </c>
      <c r="G432" s="27" t="s">
        <v>697</v>
      </c>
      <c r="H432" s="27" t="s">
        <v>698</v>
      </c>
      <c r="I432" s="40">
        <v>0.0</v>
      </c>
      <c r="J432" s="40">
        <v>0.0</v>
      </c>
      <c r="K432" s="40">
        <v>0.0</v>
      </c>
      <c r="L432" s="40">
        <v>0.0</v>
      </c>
      <c r="M432" s="40">
        <v>0.0</v>
      </c>
      <c r="N432" s="40">
        <v>0.0</v>
      </c>
      <c r="O432" s="40">
        <v>0.0</v>
      </c>
      <c r="P432" s="40">
        <v>0.0</v>
      </c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</row>
    <row r="433">
      <c r="A433" s="27" t="s">
        <v>43</v>
      </c>
      <c r="B433" s="27" t="s">
        <v>264</v>
      </c>
      <c r="C433" s="38" t="s">
        <v>316</v>
      </c>
      <c r="D433" s="27" t="s">
        <v>316</v>
      </c>
      <c r="E433" s="27">
        <v>923.0</v>
      </c>
      <c r="F433" s="27">
        <v>0.0</v>
      </c>
      <c r="G433" s="27" t="s">
        <v>699</v>
      </c>
      <c r="H433" s="27" t="s">
        <v>700</v>
      </c>
      <c r="I433" s="40">
        <v>0.0</v>
      </c>
      <c r="J433" s="40">
        <v>0.0</v>
      </c>
      <c r="K433" s="40">
        <v>0.0</v>
      </c>
      <c r="L433" s="40">
        <v>0.0</v>
      </c>
      <c r="M433" s="40">
        <v>0.0</v>
      </c>
      <c r="N433" s="40">
        <v>0.0</v>
      </c>
      <c r="O433" s="40">
        <v>0.0</v>
      </c>
      <c r="P433" s="40">
        <v>0.0</v>
      </c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</row>
    <row r="434">
      <c r="A434" s="27" t="s">
        <v>43</v>
      </c>
      <c r="B434" s="27" t="s">
        <v>268</v>
      </c>
      <c r="C434" s="38" t="s">
        <v>342</v>
      </c>
      <c r="D434" s="27" t="s">
        <v>350</v>
      </c>
      <c r="E434" s="27">
        <v>928.0</v>
      </c>
      <c r="F434" s="27">
        <v>0.0</v>
      </c>
      <c r="G434" s="27" t="s">
        <v>701</v>
      </c>
      <c r="H434" s="27" t="s">
        <v>702</v>
      </c>
      <c r="I434" s="40">
        <v>0.0</v>
      </c>
      <c r="J434" s="40">
        <v>0.0</v>
      </c>
      <c r="K434" s="40">
        <v>0.0</v>
      </c>
      <c r="L434" s="40">
        <v>0.0</v>
      </c>
      <c r="M434" s="40">
        <v>0.0</v>
      </c>
      <c r="N434" s="40">
        <v>0.0</v>
      </c>
      <c r="O434" s="40">
        <v>0.0</v>
      </c>
      <c r="P434" s="40">
        <v>0.0</v>
      </c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</row>
    <row r="435">
      <c r="A435" s="27" t="s">
        <v>43</v>
      </c>
      <c r="B435" s="27" t="s">
        <v>268</v>
      </c>
      <c r="C435" s="38" t="s">
        <v>342</v>
      </c>
      <c r="D435" s="27" t="s">
        <v>350</v>
      </c>
      <c r="E435" s="27">
        <v>929.0</v>
      </c>
      <c r="F435" s="27">
        <v>0.0</v>
      </c>
      <c r="G435" s="27" t="s">
        <v>703</v>
      </c>
      <c r="H435" s="27" t="s">
        <v>702</v>
      </c>
      <c r="I435" s="40">
        <v>0.0</v>
      </c>
      <c r="J435" s="40">
        <v>0.0</v>
      </c>
      <c r="K435" s="40">
        <v>0.0</v>
      </c>
      <c r="L435" s="40">
        <v>0.0</v>
      </c>
      <c r="M435" s="40">
        <v>0.0</v>
      </c>
      <c r="N435" s="40">
        <v>0.0</v>
      </c>
      <c r="O435" s="40">
        <v>0.0</v>
      </c>
      <c r="P435" s="40">
        <v>0.0</v>
      </c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</row>
    <row r="436">
      <c r="A436" s="27" t="s">
        <v>38</v>
      </c>
      <c r="B436" s="27" t="s">
        <v>86</v>
      </c>
      <c r="C436" s="38" t="s">
        <v>141</v>
      </c>
      <c r="D436" s="27" t="s">
        <v>460</v>
      </c>
      <c r="E436" s="27">
        <v>930.0</v>
      </c>
      <c r="F436" s="27">
        <v>0.0</v>
      </c>
      <c r="G436" s="27" t="s">
        <v>704</v>
      </c>
      <c r="H436" s="27" t="s">
        <v>705</v>
      </c>
      <c r="I436" s="40">
        <v>530.0</v>
      </c>
      <c r="J436" s="40">
        <v>8.0</v>
      </c>
      <c r="K436" s="40">
        <v>0.0</v>
      </c>
      <c r="L436" s="40">
        <v>0.0</v>
      </c>
      <c r="M436" s="40">
        <v>0.0</v>
      </c>
      <c r="N436" s="40">
        <v>0.0</v>
      </c>
      <c r="O436" s="40">
        <v>530.0</v>
      </c>
      <c r="P436" s="40">
        <v>8.0</v>
      </c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</row>
    <row r="437">
      <c r="A437" s="27" t="s">
        <v>38</v>
      </c>
      <c r="B437" s="27" t="s">
        <v>86</v>
      </c>
      <c r="C437" s="38" t="s">
        <v>131</v>
      </c>
      <c r="D437" s="27" t="s">
        <v>304</v>
      </c>
      <c r="E437" s="27">
        <v>932.0</v>
      </c>
      <c r="F437" s="27">
        <v>0.0</v>
      </c>
      <c r="G437" s="27" t="s">
        <v>706</v>
      </c>
      <c r="H437" s="83"/>
      <c r="I437" s="40">
        <v>0.0</v>
      </c>
      <c r="J437" s="40">
        <v>0.0</v>
      </c>
      <c r="K437" s="40">
        <v>0.0</v>
      </c>
      <c r="L437" s="40">
        <v>0.0</v>
      </c>
      <c r="M437" s="40">
        <v>0.0</v>
      </c>
      <c r="N437" s="40">
        <v>0.0</v>
      </c>
      <c r="O437" s="40">
        <v>0.0</v>
      </c>
      <c r="P437" s="40">
        <v>0.0</v>
      </c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</row>
    <row r="438">
      <c r="A438" s="27" t="s">
        <v>38</v>
      </c>
      <c r="B438" s="27" t="s">
        <v>86</v>
      </c>
      <c r="C438" s="38" t="s">
        <v>131</v>
      </c>
      <c r="D438" s="27" t="s">
        <v>302</v>
      </c>
      <c r="E438" s="27">
        <v>933.0</v>
      </c>
      <c r="F438" s="27">
        <v>0.0</v>
      </c>
      <c r="G438" s="27" t="s">
        <v>707</v>
      </c>
      <c r="H438" s="83"/>
      <c r="I438" s="40">
        <v>0.0</v>
      </c>
      <c r="J438" s="40">
        <v>0.0</v>
      </c>
      <c r="K438" s="40">
        <v>0.0</v>
      </c>
      <c r="L438" s="40">
        <v>0.0</v>
      </c>
      <c r="M438" s="40">
        <v>0.0</v>
      </c>
      <c r="N438" s="40">
        <v>0.0</v>
      </c>
      <c r="O438" s="40">
        <v>0.0</v>
      </c>
      <c r="P438" s="40">
        <v>0.0</v>
      </c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</row>
    <row r="439">
      <c r="A439" s="27" t="s">
        <v>38</v>
      </c>
      <c r="B439" s="27" t="s">
        <v>86</v>
      </c>
      <c r="C439" s="38" t="s">
        <v>131</v>
      </c>
      <c r="D439" s="27" t="s">
        <v>239</v>
      </c>
      <c r="E439" s="27">
        <v>939.0</v>
      </c>
      <c r="F439" s="27">
        <v>0.0</v>
      </c>
      <c r="G439" s="27" t="s">
        <v>676</v>
      </c>
      <c r="H439" s="27" t="s">
        <v>123</v>
      </c>
      <c r="I439" s="40">
        <v>0.0</v>
      </c>
      <c r="J439" s="40">
        <v>0.0</v>
      </c>
      <c r="K439" s="40">
        <v>0.0</v>
      </c>
      <c r="L439" s="40">
        <v>0.0</v>
      </c>
      <c r="M439" s="40">
        <v>0.0</v>
      </c>
      <c r="N439" s="40">
        <v>0.0</v>
      </c>
      <c r="O439" s="40">
        <v>0.0</v>
      </c>
      <c r="P439" s="40">
        <v>0.0</v>
      </c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</row>
    <row r="440">
      <c r="A440" s="27" t="s">
        <v>43</v>
      </c>
      <c r="B440" s="27" t="s">
        <v>708</v>
      </c>
      <c r="C440" s="38" t="s">
        <v>709</v>
      </c>
      <c r="D440" s="27" t="s">
        <v>710</v>
      </c>
      <c r="E440" s="27">
        <v>940.0</v>
      </c>
      <c r="F440" s="27">
        <v>0.0</v>
      </c>
      <c r="G440" s="27" t="s">
        <v>711</v>
      </c>
      <c r="H440" s="27" t="s">
        <v>712</v>
      </c>
      <c r="I440" s="40">
        <v>44.0</v>
      </c>
      <c r="J440" s="40">
        <v>9.0</v>
      </c>
      <c r="K440" s="40">
        <v>0.0</v>
      </c>
      <c r="L440" s="40">
        <v>0.0</v>
      </c>
      <c r="M440" s="40">
        <v>0.0</v>
      </c>
      <c r="N440" s="40">
        <v>0.0</v>
      </c>
      <c r="O440" s="40">
        <v>44.0</v>
      </c>
      <c r="P440" s="40">
        <v>9.0</v>
      </c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</row>
    <row r="441">
      <c r="A441" s="27" t="s">
        <v>38</v>
      </c>
      <c r="B441" s="27" t="s">
        <v>39</v>
      </c>
      <c r="C441" s="38" t="s">
        <v>307</v>
      </c>
      <c r="D441" s="27" t="s">
        <v>504</v>
      </c>
      <c r="E441" s="27">
        <v>943.0</v>
      </c>
      <c r="F441" s="27">
        <v>0.0</v>
      </c>
      <c r="G441" s="27" t="s">
        <v>679</v>
      </c>
      <c r="H441" s="27" t="s">
        <v>601</v>
      </c>
      <c r="I441" s="40">
        <v>0.0</v>
      </c>
      <c r="J441" s="40">
        <v>0.0</v>
      </c>
      <c r="K441" s="40">
        <v>0.0</v>
      </c>
      <c r="L441" s="40">
        <v>0.0</v>
      </c>
      <c r="M441" s="40">
        <v>0.0</v>
      </c>
      <c r="N441" s="40">
        <v>0.0</v>
      </c>
      <c r="O441" s="40">
        <v>0.0</v>
      </c>
      <c r="P441" s="40">
        <v>0.0</v>
      </c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</row>
    <row r="442">
      <c r="A442" s="27" t="s">
        <v>38</v>
      </c>
      <c r="B442" s="27" t="s">
        <v>86</v>
      </c>
      <c r="C442" s="38" t="s">
        <v>131</v>
      </c>
      <c r="D442" s="27" t="s">
        <v>302</v>
      </c>
      <c r="E442" s="27">
        <v>944.0</v>
      </c>
      <c r="F442" s="27">
        <v>0.0</v>
      </c>
      <c r="G442" s="27" t="s">
        <v>713</v>
      </c>
      <c r="H442" s="27" t="s">
        <v>123</v>
      </c>
      <c r="I442" s="40">
        <v>0.0</v>
      </c>
      <c r="J442" s="40">
        <v>0.0</v>
      </c>
      <c r="K442" s="40">
        <v>0.0</v>
      </c>
      <c r="L442" s="40">
        <v>0.0</v>
      </c>
      <c r="M442" s="40">
        <v>0.0</v>
      </c>
      <c r="N442" s="40">
        <v>0.0</v>
      </c>
      <c r="O442" s="40">
        <v>0.0</v>
      </c>
      <c r="P442" s="40">
        <v>0.0</v>
      </c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</row>
    <row r="443">
      <c r="A443" s="27" t="s">
        <v>43</v>
      </c>
      <c r="B443" s="27" t="s">
        <v>50</v>
      </c>
      <c r="C443" s="38" t="s">
        <v>69</v>
      </c>
      <c r="D443" s="27" t="s">
        <v>458</v>
      </c>
      <c r="E443" s="27">
        <v>946.0</v>
      </c>
      <c r="F443" s="27">
        <v>0.0</v>
      </c>
      <c r="G443" s="27" t="s">
        <v>714</v>
      </c>
      <c r="H443" s="27" t="s">
        <v>123</v>
      </c>
      <c r="I443" s="40">
        <v>0.0</v>
      </c>
      <c r="J443" s="40">
        <v>0.0</v>
      </c>
      <c r="K443" s="40">
        <v>0.0</v>
      </c>
      <c r="L443" s="40">
        <v>0.0</v>
      </c>
      <c r="M443" s="40">
        <v>0.0</v>
      </c>
      <c r="N443" s="40">
        <v>0.0</v>
      </c>
      <c r="O443" s="40">
        <v>0.0</v>
      </c>
      <c r="P443" s="40">
        <v>0.0</v>
      </c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</row>
    <row r="444">
      <c r="A444" s="27" t="s">
        <v>43</v>
      </c>
      <c r="B444" s="27" t="s">
        <v>50</v>
      </c>
      <c r="C444" s="38" t="s">
        <v>69</v>
      </c>
      <c r="D444" s="27" t="s">
        <v>458</v>
      </c>
      <c r="E444" s="27">
        <v>947.0</v>
      </c>
      <c r="F444" s="27">
        <v>0.0</v>
      </c>
      <c r="G444" s="27" t="s">
        <v>715</v>
      </c>
      <c r="H444" s="27" t="s">
        <v>123</v>
      </c>
      <c r="I444" s="40">
        <v>0.0</v>
      </c>
      <c r="J444" s="40">
        <v>0.0</v>
      </c>
      <c r="K444" s="40">
        <v>0.0</v>
      </c>
      <c r="L444" s="40">
        <v>0.0</v>
      </c>
      <c r="M444" s="40">
        <v>0.0</v>
      </c>
      <c r="N444" s="40">
        <v>0.0</v>
      </c>
      <c r="O444" s="40">
        <v>0.0</v>
      </c>
      <c r="P444" s="40">
        <v>0.0</v>
      </c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</row>
    <row r="445">
      <c r="A445" s="27" t="s">
        <v>38</v>
      </c>
      <c r="B445" s="27" t="s">
        <v>39</v>
      </c>
      <c r="C445" s="38" t="s">
        <v>307</v>
      </c>
      <c r="D445" s="27" t="s">
        <v>504</v>
      </c>
      <c r="E445" s="27">
        <v>950.0</v>
      </c>
      <c r="F445" s="27">
        <v>0.0</v>
      </c>
      <c r="G445" s="27" t="s">
        <v>716</v>
      </c>
      <c r="H445" s="27" t="s">
        <v>601</v>
      </c>
      <c r="I445" s="40">
        <v>0.0</v>
      </c>
      <c r="J445" s="40">
        <v>0.0</v>
      </c>
      <c r="K445" s="40">
        <v>0.0</v>
      </c>
      <c r="L445" s="40">
        <v>0.0</v>
      </c>
      <c r="M445" s="40">
        <v>0.0</v>
      </c>
      <c r="N445" s="40">
        <v>0.0</v>
      </c>
      <c r="O445" s="40">
        <v>0.0</v>
      </c>
      <c r="P445" s="40">
        <v>0.0</v>
      </c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</row>
    <row r="446">
      <c r="A446" s="27" t="s">
        <v>38</v>
      </c>
      <c r="B446" s="27" t="s">
        <v>39</v>
      </c>
      <c r="C446" s="38" t="s">
        <v>307</v>
      </c>
      <c r="D446" s="27" t="s">
        <v>504</v>
      </c>
      <c r="E446" s="27">
        <v>950.0</v>
      </c>
      <c r="F446" s="27">
        <v>2.0</v>
      </c>
      <c r="G446" s="27" t="s">
        <v>717</v>
      </c>
      <c r="H446" s="27" t="s">
        <v>601</v>
      </c>
      <c r="I446" s="40">
        <v>240.0</v>
      </c>
      <c r="J446" s="40">
        <v>17.0</v>
      </c>
      <c r="K446" s="40">
        <v>0.0</v>
      </c>
      <c r="L446" s="40">
        <v>0.0</v>
      </c>
      <c r="M446" s="40">
        <v>0.0</v>
      </c>
      <c r="N446" s="40">
        <v>0.0</v>
      </c>
      <c r="O446" s="40">
        <v>240.0</v>
      </c>
      <c r="P446" s="40">
        <v>17.0</v>
      </c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</row>
    <row r="447">
      <c r="A447" s="27" t="s">
        <v>43</v>
      </c>
      <c r="B447" s="27" t="s">
        <v>708</v>
      </c>
      <c r="C447" s="38" t="s">
        <v>709</v>
      </c>
      <c r="D447" s="27" t="s">
        <v>710</v>
      </c>
      <c r="E447" s="27">
        <v>952.0</v>
      </c>
      <c r="F447" s="27">
        <v>0.0</v>
      </c>
      <c r="G447" s="27" t="s">
        <v>718</v>
      </c>
      <c r="H447" s="27" t="s">
        <v>712</v>
      </c>
      <c r="I447" s="40">
        <v>53.0</v>
      </c>
      <c r="J447" s="40">
        <v>4.0</v>
      </c>
      <c r="K447" s="40">
        <v>0.0</v>
      </c>
      <c r="L447" s="40">
        <v>0.0</v>
      </c>
      <c r="M447" s="40">
        <v>0.0</v>
      </c>
      <c r="N447" s="40">
        <v>0.0</v>
      </c>
      <c r="O447" s="40">
        <v>53.0</v>
      </c>
      <c r="P447" s="40">
        <v>4.0</v>
      </c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</row>
    <row r="448">
      <c r="A448" s="27" t="s">
        <v>38</v>
      </c>
      <c r="B448" s="27" t="s">
        <v>86</v>
      </c>
      <c r="C448" s="38" t="s">
        <v>128</v>
      </c>
      <c r="D448" s="27" t="s">
        <v>330</v>
      </c>
      <c r="E448" s="27">
        <v>955.0</v>
      </c>
      <c r="F448" s="27">
        <v>0.0</v>
      </c>
      <c r="G448" s="27" t="s">
        <v>719</v>
      </c>
      <c r="H448" s="27" t="s">
        <v>720</v>
      </c>
      <c r="I448" s="40">
        <v>0.0</v>
      </c>
      <c r="J448" s="40">
        <v>0.0</v>
      </c>
      <c r="K448" s="40">
        <v>0.0</v>
      </c>
      <c r="L448" s="40">
        <v>0.0</v>
      </c>
      <c r="M448" s="40">
        <v>0.0</v>
      </c>
      <c r="N448" s="40">
        <v>0.0</v>
      </c>
      <c r="O448" s="40">
        <v>0.0</v>
      </c>
      <c r="P448" s="40">
        <v>0.0</v>
      </c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</row>
    <row r="449">
      <c r="A449" s="27" t="s">
        <v>43</v>
      </c>
      <c r="B449" s="27" t="s">
        <v>721</v>
      </c>
      <c r="C449" s="38" t="s">
        <v>722</v>
      </c>
      <c r="D449" s="27" t="s">
        <v>723</v>
      </c>
      <c r="E449" s="27">
        <v>956.0</v>
      </c>
      <c r="F449" s="27">
        <v>0.0</v>
      </c>
      <c r="G449" s="27" t="s">
        <v>724</v>
      </c>
      <c r="H449" s="27" t="s">
        <v>725</v>
      </c>
      <c r="I449" s="40">
        <v>0.0</v>
      </c>
      <c r="J449" s="40">
        <v>1.0</v>
      </c>
      <c r="K449" s="40">
        <v>0.0</v>
      </c>
      <c r="L449" s="40">
        <v>0.0</v>
      </c>
      <c r="M449" s="40">
        <v>0.0</v>
      </c>
      <c r="N449" s="40">
        <v>0.0</v>
      </c>
      <c r="O449" s="40">
        <v>0.0</v>
      </c>
      <c r="P449" s="40">
        <v>1.0</v>
      </c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</row>
    <row r="450">
      <c r="A450" s="27" t="s">
        <v>43</v>
      </c>
      <c r="B450" s="27" t="s">
        <v>721</v>
      </c>
      <c r="C450" s="38" t="s">
        <v>726</v>
      </c>
      <c r="D450" s="27" t="s">
        <v>727</v>
      </c>
      <c r="E450" s="27">
        <v>957.0</v>
      </c>
      <c r="F450" s="27">
        <v>0.0</v>
      </c>
      <c r="G450" s="27" t="s">
        <v>728</v>
      </c>
      <c r="H450" s="27" t="s">
        <v>729</v>
      </c>
      <c r="I450" s="40">
        <v>0.0</v>
      </c>
      <c r="J450" s="40">
        <v>0.0</v>
      </c>
      <c r="K450" s="40">
        <v>0.0</v>
      </c>
      <c r="L450" s="40">
        <v>0.0</v>
      </c>
      <c r="M450" s="40">
        <v>0.0</v>
      </c>
      <c r="N450" s="40">
        <v>0.0</v>
      </c>
      <c r="O450" s="40">
        <v>0.0</v>
      </c>
      <c r="P450" s="40">
        <v>0.0</v>
      </c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</row>
    <row r="451">
      <c r="A451" s="27" t="s">
        <v>43</v>
      </c>
      <c r="B451" s="27" t="s">
        <v>721</v>
      </c>
      <c r="C451" s="38" t="s">
        <v>726</v>
      </c>
      <c r="D451" s="27" t="s">
        <v>727</v>
      </c>
      <c r="E451" s="27">
        <v>958.0</v>
      </c>
      <c r="F451" s="27">
        <v>0.0</v>
      </c>
      <c r="G451" s="27" t="s">
        <v>730</v>
      </c>
      <c r="H451" s="27" t="s">
        <v>729</v>
      </c>
      <c r="I451" s="40">
        <v>0.0</v>
      </c>
      <c r="J451" s="40">
        <v>0.0</v>
      </c>
      <c r="K451" s="40">
        <v>0.0</v>
      </c>
      <c r="L451" s="40">
        <v>0.0</v>
      </c>
      <c r="M451" s="40">
        <v>0.0</v>
      </c>
      <c r="N451" s="40">
        <v>0.0</v>
      </c>
      <c r="O451" s="40">
        <v>0.0</v>
      </c>
      <c r="P451" s="40">
        <v>0.0</v>
      </c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</row>
    <row r="452">
      <c r="A452" s="27" t="s">
        <v>43</v>
      </c>
      <c r="B452" s="27" t="s">
        <v>44</v>
      </c>
      <c r="C452" s="38" t="s">
        <v>254</v>
      </c>
      <c r="D452" s="27" t="s">
        <v>477</v>
      </c>
      <c r="E452" s="27">
        <v>961.0</v>
      </c>
      <c r="F452" s="27">
        <v>0.0</v>
      </c>
      <c r="G452" s="27" t="s">
        <v>731</v>
      </c>
      <c r="H452" s="27" t="s">
        <v>732</v>
      </c>
      <c r="I452" s="40">
        <v>0.0</v>
      </c>
      <c r="J452" s="40">
        <v>0.0</v>
      </c>
      <c r="K452" s="40">
        <v>0.0</v>
      </c>
      <c r="L452" s="40">
        <v>0.0</v>
      </c>
      <c r="M452" s="40">
        <v>0.0</v>
      </c>
      <c r="N452" s="40">
        <v>0.0</v>
      </c>
      <c r="O452" s="40">
        <v>0.0</v>
      </c>
      <c r="P452" s="40">
        <v>0.0</v>
      </c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</row>
    <row r="453">
      <c r="A453" s="27" t="s">
        <v>43</v>
      </c>
      <c r="B453" s="27" t="s">
        <v>721</v>
      </c>
      <c r="C453" s="38" t="s">
        <v>726</v>
      </c>
      <c r="D453" s="27" t="s">
        <v>727</v>
      </c>
      <c r="E453" s="27">
        <v>962.0</v>
      </c>
      <c r="F453" s="27">
        <v>0.0</v>
      </c>
      <c r="G453" s="27" t="s">
        <v>733</v>
      </c>
      <c r="H453" s="27" t="s">
        <v>123</v>
      </c>
      <c r="I453" s="40">
        <v>0.0</v>
      </c>
      <c r="J453" s="40">
        <v>0.0</v>
      </c>
      <c r="K453" s="40">
        <v>0.0</v>
      </c>
      <c r="L453" s="40">
        <v>0.0</v>
      </c>
      <c r="M453" s="40">
        <v>0.0</v>
      </c>
      <c r="N453" s="40">
        <v>0.0</v>
      </c>
      <c r="O453" s="40">
        <v>0.0</v>
      </c>
      <c r="P453" s="40">
        <v>0.0</v>
      </c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</row>
    <row r="454">
      <c r="A454" s="27" t="s">
        <v>38</v>
      </c>
      <c r="B454" s="27" t="s">
        <v>39</v>
      </c>
      <c r="C454" s="38" t="s">
        <v>307</v>
      </c>
      <c r="D454" s="27" t="s">
        <v>308</v>
      </c>
      <c r="E454" s="27">
        <v>963.0</v>
      </c>
      <c r="F454" s="27">
        <v>0.0</v>
      </c>
      <c r="G454" s="27" t="s">
        <v>734</v>
      </c>
      <c r="H454" s="83"/>
      <c r="I454" s="40">
        <v>0.0</v>
      </c>
      <c r="J454" s="40">
        <v>0.0</v>
      </c>
      <c r="K454" s="40">
        <v>0.0</v>
      </c>
      <c r="L454" s="40">
        <v>0.0</v>
      </c>
      <c r="M454" s="40">
        <v>0.0</v>
      </c>
      <c r="N454" s="40">
        <v>0.0</v>
      </c>
      <c r="O454" s="40">
        <v>0.0</v>
      </c>
      <c r="P454" s="40">
        <v>0.0</v>
      </c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</row>
    <row r="455">
      <c r="A455" s="27" t="s">
        <v>43</v>
      </c>
      <c r="B455" s="27" t="s">
        <v>44</v>
      </c>
      <c r="C455" s="38" t="s">
        <v>254</v>
      </c>
      <c r="D455" s="27" t="s">
        <v>254</v>
      </c>
      <c r="E455" s="27">
        <v>964.0</v>
      </c>
      <c r="F455" s="27">
        <v>0.0</v>
      </c>
      <c r="G455" s="27" t="s">
        <v>735</v>
      </c>
      <c r="H455" s="83"/>
      <c r="I455" s="40">
        <v>0.0</v>
      </c>
      <c r="J455" s="40">
        <v>0.0</v>
      </c>
      <c r="K455" s="40">
        <v>0.0</v>
      </c>
      <c r="L455" s="40">
        <v>0.0</v>
      </c>
      <c r="M455" s="40">
        <v>0.0</v>
      </c>
      <c r="N455" s="40">
        <v>0.0</v>
      </c>
      <c r="O455" s="40">
        <v>0.0</v>
      </c>
      <c r="P455" s="40">
        <v>0.0</v>
      </c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</row>
    <row r="456">
      <c r="A456" s="27" t="s">
        <v>43</v>
      </c>
      <c r="B456" s="27" t="s">
        <v>50</v>
      </c>
      <c r="C456" s="38" t="s">
        <v>391</v>
      </c>
      <c r="D456" s="27" t="s">
        <v>736</v>
      </c>
      <c r="E456" s="27">
        <v>969.0</v>
      </c>
      <c r="F456" s="27">
        <v>0.0</v>
      </c>
      <c r="G456" s="27" t="s">
        <v>737</v>
      </c>
      <c r="H456" s="27" t="s">
        <v>738</v>
      </c>
      <c r="I456" s="40">
        <v>0.0</v>
      </c>
      <c r="J456" s="40">
        <v>0.0</v>
      </c>
      <c r="K456" s="40">
        <v>0.0</v>
      </c>
      <c r="L456" s="40">
        <v>0.0</v>
      </c>
      <c r="M456" s="40">
        <v>0.0</v>
      </c>
      <c r="N456" s="40">
        <v>0.0</v>
      </c>
      <c r="O456" s="40">
        <v>0.0</v>
      </c>
      <c r="P456" s="40">
        <v>0.0</v>
      </c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</row>
    <row r="457">
      <c r="A457" s="27" t="s">
        <v>38</v>
      </c>
      <c r="B457" s="27" t="s">
        <v>39</v>
      </c>
      <c r="C457" s="38" t="s">
        <v>137</v>
      </c>
      <c r="D457" s="27" t="s">
        <v>138</v>
      </c>
      <c r="E457" s="27">
        <v>980.0</v>
      </c>
      <c r="F457" s="27">
        <v>0.0</v>
      </c>
      <c r="G457" s="27" t="s">
        <v>739</v>
      </c>
      <c r="H457" s="83"/>
      <c r="I457" s="40">
        <v>0.0</v>
      </c>
      <c r="J457" s="40">
        <v>0.0</v>
      </c>
      <c r="K457" s="40">
        <v>0.0</v>
      </c>
      <c r="L457" s="40">
        <v>0.0</v>
      </c>
      <c r="M457" s="40">
        <v>0.0</v>
      </c>
      <c r="N457" s="40">
        <v>0.0</v>
      </c>
      <c r="O457" s="40">
        <v>0.0</v>
      </c>
      <c r="P457" s="40">
        <v>0.0</v>
      </c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</row>
    <row r="458">
      <c r="A458" s="27" t="s">
        <v>43</v>
      </c>
      <c r="B458" s="27" t="s">
        <v>50</v>
      </c>
      <c r="C458" s="38" t="s">
        <v>257</v>
      </c>
      <c r="D458" s="27" t="s">
        <v>258</v>
      </c>
      <c r="E458" s="27">
        <v>981.0</v>
      </c>
      <c r="F458" s="27">
        <v>0.0</v>
      </c>
      <c r="G458" s="27" t="s">
        <v>740</v>
      </c>
      <c r="H458" s="83"/>
      <c r="I458" s="40">
        <v>0.0</v>
      </c>
      <c r="J458" s="40">
        <v>0.0</v>
      </c>
      <c r="K458" s="40">
        <v>0.0</v>
      </c>
      <c r="L458" s="40">
        <v>0.0</v>
      </c>
      <c r="M458" s="40">
        <v>0.0</v>
      </c>
      <c r="N458" s="40">
        <v>0.0</v>
      </c>
      <c r="O458" s="40">
        <v>0.0</v>
      </c>
      <c r="P458" s="40">
        <v>0.0</v>
      </c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</row>
    <row r="459">
      <c r="A459" s="27" t="s">
        <v>43</v>
      </c>
      <c r="B459" s="27" t="s">
        <v>50</v>
      </c>
      <c r="C459" s="38" t="s">
        <v>251</v>
      </c>
      <c r="D459" s="27" t="s">
        <v>252</v>
      </c>
      <c r="E459" s="27">
        <v>984.0</v>
      </c>
      <c r="F459" s="27">
        <v>0.0</v>
      </c>
      <c r="G459" s="27" t="s">
        <v>741</v>
      </c>
      <c r="H459" s="39"/>
      <c r="I459" s="40">
        <v>0.0</v>
      </c>
      <c r="J459" s="40">
        <v>0.0</v>
      </c>
      <c r="K459" s="40">
        <v>0.0</v>
      </c>
      <c r="L459" s="40">
        <v>0.0</v>
      </c>
      <c r="M459" s="40">
        <v>0.0</v>
      </c>
      <c r="N459" s="40">
        <v>0.0</v>
      </c>
      <c r="O459" s="40">
        <v>0.0</v>
      </c>
      <c r="P459" s="40">
        <v>0.0</v>
      </c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</row>
    <row r="460">
      <c r="A460" s="27" t="s">
        <v>43</v>
      </c>
      <c r="B460" s="27" t="s">
        <v>50</v>
      </c>
      <c r="C460" s="38" t="s">
        <v>69</v>
      </c>
      <c r="D460" s="27" t="s">
        <v>70</v>
      </c>
      <c r="E460" s="27">
        <v>987.0</v>
      </c>
      <c r="F460" s="27">
        <v>0.0</v>
      </c>
      <c r="G460" s="27" t="s">
        <v>742</v>
      </c>
      <c r="H460" s="39"/>
      <c r="I460" s="40">
        <v>0.0</v>
      </c>
      <c r="J460" s="40">
        <v>0.0</v>
      </c>
      <c r="K460" s="40">
        <v>0.0</v>
      </c>
      <c r="L460" s="40">
        <v>0.0</v>
      </c>
      <c r="M460" s="40">
        <v>0.0</v>
      </c>
      <c r="N460" s="40">
        <v>0.0</v>
      </c>
      <c r="O460" s="40">
        <v>0.0</v>
      </c>
      <c r="P460" s="40">
        <v>0.0</v>
      </c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</row>
    <row r="461">
      <c r="A461" s="27" t="s">
        <v>43</v>
      </c>
      <c r="B461" s="27" t="s">
        <v>268</v>
      </c>
      <c r="C461" s="38" t="s">
        <v>342</v>
      </c>
      <c r="D461" s="27" t="s">
        <v>350</v>
      </c>
      <c r="E461" s="27">
        <v>989.0</v>
      </c>
      <c r="F461" s="27">
        <v>0.0</v>
      </c>
      <c r="G461" s="27" t="s">
        <v>743</v>
      </c>
      <c r="H461" s="83"/>
      <c r="I461" s="40">
        <v>0.0</v>
      </c>
      <c r="J461" s="40">
        <v>0.0</v>
      </c>
      <c r="K461" s="40">
        <v>0.0</v>
      </c>
      <c r="L461" s="40">
        <v>0.0</v>
      </c>
      <c r="M461" s="40">
        <v>0.0</v>
      </c>
      <c r="N461" s="40">
        <v>0.0</v>
      </c>
      <c r="O461" s="40">
        <v>0.0</v>
      </c>
      <c r="P461" s="40">
        <v>0.0</v>
      </c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</row>
    <row r="462">
      <c r="A462" s="27" t="s">
        <v>43</v>
      </c>
      <c r="B462" s="27" t="s">
        <v>708</v>
      </c>
      <c r="C462" s="38" t="s">
        <v>709</v>
      </c>
      <c r="D462" s="27" t="s">
        <v>710</v>
      </c>
      <c r="E462" s="27">
        <v>992.0</v>
      </c>
      <c r="F462" s="27">
        <v>0.0</v>
      </c>
      <c r="G462" s="27" t="s">
        <v>744</v>
      </c>
      <c r="H462" s="27" t="s">
        <v>712</v>
      </c>
      <c r="I462" s="40">
        <v>22.0</v>
      </c>
      <c r="J462" s="40">
        <v>0.0</v>
      </c>
      <c r="K462" s="40">
        <v>0.0</v>
      </c>
      <c r="L462" s="40">
        <v>0.0</v>
      </c>
      <c r="M462" s="40">
        <v>0.0</v>
      </c>
      <c r="N462" s="40">
        <v>0.0</v>
      </c>
      <c r="O462" s="40">
        <v>22.0</v>
      </c>
      <c r="P462" s="40">
        <v>0.0</v>
      </c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</row>
    <row r="463">
      <c r="A463" s="27" t="s">
        <v>29</v>
      </c>
      <c r="B463" s="27" t="s">
        <v>29</v>
      </c>
      <c r="C463" s="38" t="s">
        <v>29</v>
      </c>
      <c r="D463" s="27" t="s">
        <v>29</v>
      </c>
      <c r="E463" s="27">
        <v>997.0</v>
      </c>
      <c r="F463" s="27">
        <v>0.0</v>
      </c>
      <c r="G463" s="27" t="s">
        <v>745</v>
      </c>
      <c r="H463" s="39"/>
      <c r="I463" s="40">
        <v>0.0</v>
      </c>
      <c r="J463" s="40">
        <v>0.0</v>
      </c>
      <c r="K463" s="40">
        <v>0.0</v>
      </c>
      <c r="L463" s="40">
        <v>0.0</v>
      </c>
      <c r="M463" s="40">
        <v>0.0</v>
      </c>
      <c r="N463" s="40">
        <v>0.0</v>
      </c>
      <c r="O463" s="40">
        <v>0.0</v>
      </c>
      <c r="P463" s="40">
        <v>0.0</v>
      </c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</row>
    <row r="464">
      <c r="A464" s="27" t="s">
        <v>29</v>
      </c>
      <c r="B464" s="27" t="s">
        <v>29</v>
      </c>
      <c r="C464" s="38" t="s">
        <v>29</v>
      </c>
      <c r="D464" s="27" t="s">
        <v>29</v>
      </c>
      <c r="E464" s="27">
        <v>998.0</v>
      </c>
      <c r="F464" s="27">
        <v>0.0</v>
      </c>
      <c r="G464" s="27" t="s">
        <v>746</v>
      </c>
      <c r="H464" s="39"/>
      <c r="I464" s="40">
        <v>0.0</v>
      </c>
      <c r="J464" s="40">
        <v>0.0</v>
      </c>
      <c r="K464" s="40">
        <v>0.0</v>
      </c>
      <c r="L464" s="40">
        <v>0.0</v>
      </c>
      <c r="M464" s="40">
        <v>0.0</v>
      </c>
      <c r="N464" s="40">
        <v>0.0</v>
      </c>
      <c r="O464" s="40">
        <v>0.0</v>
      </c>
      <c r="P464" s="40">
        <v>0.0</v>
      </c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</row>
    <row r="465">
      <c r="A465" s="27" t="s">
        <v>29</v>
      </c>
      <c r="B465" s="27" t="s">
        <v>29</v>
      </c>
      <c r="C465" s="38" t="s">
        <v>29</v>
      </c>
      <c r="D465" s="27" t="s">
        <v>29</v>
      </c>
      <c r="E465" s="27">
        <v>999.0</v>
      </c>
      <c r="F465" s="27">
        <v>0.0</v>
      </c>
      <c r="G465" s="27" t="s">
        <v>747</v>
      </c>
      <c r="H465" s="83"/>
      <c r="I465" s="40">
        <v>0.0</v>
      </c>
      <c r="J465" s="40">
        <v>0.0</v>
      </c>
      <c r="K465" s="40">
        <v>0.0</v>
      </c>
      <c r="L465" s="40">
        <v>0.0</v>
      </c>
      <c r="M465" s="40">
        <v>0.0</v>
      </c>
      <c r="N465" s="40">
        <v>0.0</v>
      </c>
      <c r="O465" s="40">
        <v>0.0</v>
      </c>
      <c r="P465" s="40">
        <v>0.0</v>
      </c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</row>
    <row r="466">
      <c r="A466" s="27" t="s">
        <v>43</v>
      </c>
      <c r="B466" s="27" t="s">
        <v>264</v>
      </c>
      <c r="C466" s="38" t="s">
        <v>748</v>
      </c>
      <c r="D466" s="27" t="s">
        <v>749</v>
      </c>
      <c r="E466" s="27">
        <v>1000.0</v>
      </c>
      <c r="F466" s="27">
        <v>0.0</v>
      </c>
      <c r="G466" s="27" t="s">
        <v>750</v>
      </c>
      <c r="H466" s="27" t="s">
        <v>751</v>
      </c>
      <c r="I466" s="40">
        <v>0.0</v>
      </c>
      <c r="J466" s="40">
        <v>0.0</v>
      </c>
      <c r="K466" s="40">
        <v>0.0</v>
      </c>
      <c r="L466" s="40">
        <v>0.0</v>
      </c>
      <c r="M466" s="40">
        <v>0.0</v>
      </c>
      <c r="N466" s="40">
        <v>0.0</v>
      </c>
      <c r="O466" s="40">
        <v>0.0</v>
      </c>
      <c r="P466" s="40">
        <v>0.0</v>
      </c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</row>
    <row r="467">
      <c r="A467" s="27" t="s">
        <v>43</v>
      </c>
      <c r="B467" s="27" t="s">
        <v>264</v>
      </c>
      <c r="C467" s="38" t="s">
        <v>748</v>
      </c>
      <c r="D467" s="27" t="s">
        <v>749</v>
      </c>
      <c r="E467" s="27">
        <v>1001.0</v>
      </c>
      <c r="F467" s="27">
        <v>0.0</v>
      </c>
      <c r="G467" s="27" t="s">
        <v>752</v>
      </c>
      <c r="H467" s="27" t="s">
        <v>751</v>
      </c>
      <c r="I467" s="40">
        <v>0.0</v>
      </c>
      <c r="J467" s="40">
        <v>0.0</v>
      </c>
      <c r="K467" s="40">
        <v>0.0</v>
      </c>
      <c r="L467" s="40">
        <v>0.0</v>
      </c>
      <c r="M467" s="40">
        <v>0.0</v>
      </c>
      <c r="N467" s="40">
        <v>0.0</v>
      </c>
      <c r="O467" s="40">
        <v>0.0</v>
      </c>
      <c r="P467" s="40">
        <v>0.0</v>
      </c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</row>
    <row r="468">
      <c r="A468" s="27" t="s">
        <v>43</v>
      </c>
      <c r="B468" s="27" t="s">
        <v>264</v>
      </c>
      <c r="C468" s="38" t="s">
        <v>748</v>
      </c>
      <c r="D468" s="27" t="s">
        <v>749</v>
      </c>
      <c r="E468" s="27">
        <v>1002.0</v>
      </c>
      <c r="F468" s="27">
        <v>0.0</v>
      </c>
      <c r="G468" s="27" t="s">
        <v>753</v>
      </c>
      <c r="H468" s="27" t="s">
        <v>754</v>
      </c>
      <c r="I468" s="40">
        <v>0.0</v>
      </c>
      <c r="J468" s="40">
        <v>0.0</v>
      </c>
      <c r="K468" s="40">
        <v>0.0</v>
      </c>
      <c r="L468" s="40">
        <v>0.0</v>
      </c>
      <c r="M468" s="40">
        <v>0.0</v>
      </c>
      <c r="N468" s="40">
        <v>0.0</v>
      </c>
      <c r="O468" s="40">
        <v>0.0</v>
      </c>
      <c r="P468" s="40">
        <v>0.0</v>
      </c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</row>
    <row r="469">
      <c r="A469" s="27" t="s">
        <v>43</v>
      </c>
      <c r="B469" s="27" t="s">
        <v>264</v>
      </c>
      <c r="C469" s="38" t="s">
        <v>748</v>
      </c>
      <c r="D469" s="27" t="s">
        <v>749</v>
      </c>
      <c r="E469" s="27">
        <v>1003.0</v>
      </c>
      <c r="F469" s="27">
        <v>0.0</v>
      </c>
      <c r="G469" s="27" t="s">
        <v>755</v>
      </c>
      <c r="H469" s="27" t="s">
        <v>756</v>
      </c>
      <c r="I469" s="40">
        <v>0.0</v>
      </c>
      <c r="J469" s="40">
        <v>0.0</v>
      </c>
      <c r="K469" s="40">
        <v>0.0</v>
      </c>
      <c r="L469" s="40">
        <v>0.0</v>
      </c>
      <c r="M469" s="40">
        <v>0.0</v>
      </c>
      <c r="N469" s="40">
        <v>0.0</v>
      </c>
      <c r="O469" s="40">
        <v>0.0</v>
      </c>
      <c r="P469" s="40">
        <v>0.0</v>
      </c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</row>
    <row r="470">
      <c r="A470" s="27" t="s">
        <v>43</v>
      </c>
      <c r="B470" s="27" t="s">
        <v>44</v>
      </c>
      <c r="C470" s="38" t="s">
        <v>124</v>
      </c>
      <c r="D470" s="27" t="s">
        <v>495</v>
      </c>
      <c r="E470" s="27">
        <v>1004.0</v>
      </c>
      <c r="F470" s="27">
        <v>0.0</v>
      </c>
      <c r="G470" s="27" t="s">
        <v>757</v>
      </c>
      <c r="H470" s="27" t="s">
        <v>758</v>
      </c>
      <c r="I470" s="40">
        <v>0.0</v>
      </c>
      <c r="J470" s="40">
        <v>0.0</v>
      </c>
      <c r="K470" s="40">
        <v>0.0</v>
      </c>
      <c r="L470" s="40">
        <v>0.0</v>
      </c>
      <c r="M470" s="40">
        <v>0.0</v>
      </c>
      <c r="N470" s="40">
        <v>0.0</v>
      </c>
      <c r="O470" s="40">
        <v>0.0</v>
      </c>
      <c r="P470" s="40">
        <v>0.0</v>
      </c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</row>
    <row r="471">
      <c r="A471" s="27" t="s">
        <v>43</v>
      </c>
      <c r="B471" s="27" t="s">
        <v>44</v>
      </c>
      <c r="C471" s="38" t="s">
        <v>124</v>
      </c>
      <c r="D471" s="27" t="s">
        <v>495</v>
      </c>
      <c r="E471" s="27">
        <v>1063.0</v>
      </c>
      <c r="F471" s="27">
        <v>0.0</v>
      </c>
      <c r="G471" s="27" t="s">
        <v>759</v>
      </c>
      <c r="H471" s="27" t="s">
        <v>758</v>
      </c>
      <c r="I471" s="40">
        <v>0.0</v>
      </c>
      <c r="J471" s="40">
        <v>0.0</v>
      </c>
      <c r="K471" s="40">
        <v>0.0</v>
      </c>
      <c r="L471" s="40">
        <v>0.0</v>
      </c>
      <c r="M471" s="40">
        <v>0.0</v>
      </c>
      <c r="N471" s="40">
        <v>0.0</v>
      </c>
      <c r="O471" s="40">
        <v>0.0</v>
      </c>
      <c r="P471" s="40">
        <v>0.0</v>
      </c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</row>
    <row r="472">
      <c r="A472" s="27" t="s">
        <v>43</v>
      </c>
      <c r="B472" s="27" t="s">
        <v>721</v>
      </c>
      <c r="C472" s="38" t="s">
        <v>726</v>
      </c>
      <c r="D472" s="27" t="s">
        <v>727</v>
      </c>
      <c r="E472" s="27">
        <v>1065.0</v>
      </c>
      <c r="F472" s="27">
        <v>0.0</v>
      </c>
      <c r="G472" s="27" t="s">
        <v>760</v>
      </c>
      <c r="H472" s="27" t="s">
        <v>761</v>
      </c>
      <c r="I472" s="40">
        <v>0.0</v>
      </c>
      <c r="J472" s="40">
        <v>0.0</v>
      </c>
      <c r="K472" s="40">
        <v>0.0</v>
      </c>
      <c r="L472" s="40">
        <v>0.0</v>
      </c>
      <c r="M472" s="40">
        <v>0.0</v>
      </c>
      <c r="N472" s="40">
        <v>0.0</v>
      </c>
      <c r="O472" s="40">
        <v>0.0</v>
      </c>
      <c r="P472" s="40">
        <v>0.0</v>
      </c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</row>
    <row r="473">
      <c r="A473" s="27" t="s">
        <v>43</v>
      </c>
      <c r="B473" s="27" t="s">
        <v>264</v>
      </c>
      <c r="C473" s="38" t="s">
        <v>762</v>
      </c>
      <c r="D473" s="27" t="s">
        <v>763</v>
      </c>
      <c r="E473" s="27">
        <v>1103.0</v>
      </c>
      <c r="F473" s="27">
        <v>0.0</v>
      </c>
      <c r="G473" s="27" t="s">
        <v>764</v>
      </c>
      <c r="H473" s="27" t="s">
        <v>765</v>
      </c>
      <c r="I473" s="40">
        <v>0.0</v>
      </c>
      <c r="J473" s="40">
        <v>0.0</v>
      </c>
      <c r="K473" s="40">
        <v>0.0</v>
      </c>
      <c r="L473" s="40">
        <v>0.0</v>
      </c>
      <c r="M473" s="40">
        <v>0.0</v>
      </c>
      <c r="N473" s="40">
        <v>0.0</v>
      </c>
      <c r="O473" s="40">
        <v>0.0</v>
      </c>
      <c r="P473" s="40">
        <v>0.0</v>
      </c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</row>
    <row r="474">
      <c r="A474" s="27" t="s">
        <v>43</v>
      </c>
      <c r="B474" s="27" t="s">
        <v>146</v>
      </c>
      <c r="C474" s="38" t="s">
        <v>147</v>
      </c>
      <c r="D474" s="27" t="s">
        <v>183</v>
      </c>
      <c r="E474" s="27">
        <v>1104.0</v>
      </c>
      <c r="F474" s="27">
        <v>0.0</v>
      </c>
      <c r="G474" s="27" t="s">
        <v>766</v>
      </c>
      <c r="H474" s="83"/>
      <c r="I474" s="40">
        <v>0.0</v>
      </c>
      <c r="J474" s="40">
        <v>0.0</v>
      </c>
      <c r="K474" s="40">
        <v>0.0</v>
      </c>
      <c r="L474" s="40">
        <v>0.0</v>
      </c>
      <c r="M474" s="40">
        <v>0.0</v>
      </c>
      <c r="N474" s="40">
        <v>0.0</v>
      </c>
      <c r="O474" s="40">
        <v>0.0</v>
      </c>
      <c r="P474" s="40">
        <v>0.0</v>
      </c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</row>
    <row r="475">
      <c r="A475" s="27" t="s">
        <v>38</v>
      </c>
      <c r="B475" s="27" t="s">
        <v>39</v>
      </c>
      <c r="C475" s="38" t="s">
        <v>574</v>
      </c>
      <c r="D475" s="27" t="s">
        <v>575</v>
      </c>
      <c r="E475" s="27">
        <v>1105.0</v>
      </c>
      <c r="F475" s="27">
        <v>0.0</v>
      </c>
      <c r="G475" s="27" t="s">
        <v>767</v>
      </c>
      <c r="H475" s="83"/>
      <c r="I475" s="40">
        <v>0.0</v>
      </c>
      <c r="J475" s="40">
        <v>0.0</v>
      </c>
      <c r="K475" s="40">
        <v>0.0</v>
      </c>
      <c r="L475" s="40">
        <v>0.0</v>
      </c>
      <c r="M475" s="40">
        <v>0.0</v>
      </c>
      <c r="N475" s="40">
        <v>0.0</v>
      </c>
      <c r="O475" s="40">
        <v>0.0</v>
      </c>
      <c r="P475" s="40">
        <v>0.0</v>
      </c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</row>
    <row r="476">
      <c r="A476" s="27" t="s">
        <v>553</v>
      </c>
      <c r="B476" s="27" t="s">
        <v>553</v>
      </c>
      <c r="C476" s="38" t="s">
        <v>768</v>
      </c>
      <c r="D476" s="27" t="s">
        <v>769</v>
      </c>
      <c r="E476" s="27">
        <v>1114.0</v>
      </c>
      <c r="F476" s="27">
        <v>0.0</v>
      </c>
      <c r="G476" s="27" t="s">
        <v>770</v>
      </c>
      <c r="H476" s="27" t="s">
        <v>771</v>
      </c>
      <c r="I476" s="40">
        <v>0.0</v>
      </c>
      <c r="J476" s="40">
        <v>0.0</v>
      </c>
      <c r="K476" s="40">
        <v>0.0</v>
      </c>
      <c r="L476" s="40">
        <v>0.0</v>
      </c>
      <c r="M476" s="40">
        <v>0.0</v>
      </c>
      <c r="N476" s="40">
        <v>0.0</v>
      </c>
      <c r="O476" s="40">
        <v>0.0</v>
      </c>
      <c r="P476" s="40">
        <v>0.0</v>
      </c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</row>
    <row r="477">
      <c r="A477" s="27" t="s">
        <v>553</v>
      </c>
      <c r="B477" s="27" t="s">
        <v>553</v>
      </c>
      <c r="C477" s="38" t="s">
        <v>768</v>
      </c>
      <c r="D477" s="27" t="s">
        <v>769</v>
      </c>
      <c r="E477" s="27">
        <v>1115.0</v>
      </c>
      <c r="F477" s="27">
        <v>0.0</v>
      </c>
      <c r="G477" s="27" t="s">
        <v>772</v>
      </c>
      <c r="H477" s="27" t="s">
        <v>773</v>
      </c>
      <c r="I477" s="40">
        <v>0.0</v>
      </c>
      <c r="J477" s="40">
        <v>0.0</v>
      </c>
      <c r="K477" s="40">
        <v>0.0</v>
      </c>
      <c r="L477" s="40">
        <v>0.0</v>
      </c>
      <c r="M477" s="40">
        <v>0.0</v>
      </c>
      <c r="N477" s="40">
        <v>0.0</v>
      </c>
      <c r="O477" s="40">
        <v>0.0</v>
      </c>
      <c r="P477" s="40">
        <v>0.0</v>
      </c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</row>
    <row r="478">
      <c r="A478" s="27" t="s">
        <v>38</v>
      </c>
      <c r="B478" s="27" t="s">
        <v>86</v>
      </c>
      <c r="C478" s="38" t="s">
        <v>141</v>
      </c>
      <c r="D478" s="27" t="s">
        <v>460</v>
      </c>
      <c r="E478" s="27">
        <v>1118.0</v>
      </c>
      <c r="F478" s="27">
        <v>0.0</v>
      </c>
      <c r="G478" s="27" t="s">
        <v>774</v>
      </c>
      <c r="H478" s="83"/>
      <c r="I478" s="40">
        <v>0.0</v>
      </c>
      <c r="J478" s="40">
        <v>0.0</v>
      </c>
      <c r="K478" s="40">
        <v>0.0</v>
      </c>
      <c r="L478" s="40">
        <v>0.0</v>
      </c>
      <c r="M478" s="40">
        <v>0.0</v>
      </c>
      <c r="N478" s="40">
        <v>0.0</v>
      </c>
      <c r="O478" s="40">
        <v>0.0</v>
      </c>
      <c r="P478" s="40">
        <v>0.0</v>
      </c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</row>
    <row r="479">
      <c r="A479" s="27" t="s">
        <v>43</v>
      </c>
      <c r="B479" s="27" t="s">
        <v>225</v>
      </c>
      <c r="C479" s="38" t="s">
        <v>226</v>
      </c>
      <c r="D479" s="27" t="s">
        <v>227</v>
      </c>
      <c r="E479" s="27">
        <v>1129.0</v>
      </c>
      <c r="F479" s="27">
        <v>0.0</v>
      </c>
      <c r="G479" s="27" t="s">
        <v>775</v>
      </c>
      <c r="H479" s="27" t="s">
        <v>776</v>
      </c>
      <c r="I479" s="40">
        <v>0.0</v>
      </c>
      <c r="J479" s="40">
        <v>0.0</v>
      </c>
      <c r="K479" s="40">
        <v>0.0</v>
      </c>
      <c r="L479" s="40">
        <v>0.0</v>
      </c>
      <c r="M479" s="40">
        <v>0.0</v>
      </c>
      <c r="N479" s="40">
        <v>0.0</v>
      </c>
      <c r="O479" s="40">
        <v>0.0</v>
      </c>
      <c r="P479" s="40">
        <v>0.0</v>
      </c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</row>
    <row r="480">
      <c r="A480" s="27" t="s">
        <v>43</v>
      </c>
      <c r="B480" s="27" t="s">
        <v>50</v>
      </c>
      <c r="C480" s="38" t="s">
        <v>69</v>
      </c>
      <c r="D480" s="27" t="s">
        <v>70</v>
      </c>
      <c r="E480" s="27">
        <v>1130.0</v>
      </c>
      <c r="F480" s="27">
        <v>0.0</v>
      </c>
      <c r="G480" s="27" t="s">
        <v>777</v>
      </c>
      <c r="H480" s="83"/>
      <c r="I480" s="40">
        <v>0.0</v>
      </c>
      <c r="J480" s="40">
        <v>0.0</v>
      </c>
      <c r="K480" s="40">
        <v>0.0</v>
      </c>
      <c r="L480" s="40">
        <v>0.0</v>
      </c>
      <c r="M480" s="40">
        <v>0.0</v>
      </c>
      <c r="N480" s="40">
        <v>0.0</v>
      </c>
      <c r="O480" s="40">
        <v>0.0</v>
      </c>
      <c r="P480" s="40">
        <v>0.0</v>
      </c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</row>
    <row r="481">
      <c r="A481" s="27" t="s">
        <v>38</v>
      </c>
      <c r="B481" s="27" t="s">
        <v>39</v>
      </c>
      <c r="C481" s="38" t="s">
        <v>581</v>
      </c>
      <c r="D481" s="27" t="s">
        <v>778</v>
      </c>
      <c r="E481" s="27">
        <v>1132.0</v>
      </c>
      <c r="F481" s="27">
        <v>0.0</v>
      </c>
      <c r="G481" s="27" t="s">
        <v>779</v>
      </c>
      <c r="H481" s="27" t="s">
        <v>780</v>
      </c>
      <c r="I481" s="40">
        <v>0.0</v>
      </c>
      <c r="J481" s="40">
        <v>0.0</v>
      </c>
      <c r="K481" s="40">
        <v>0.0</v>
      </c>
      <c r="L481" s="40">
        <v>0.0</v>
      </c>
      <c r="M481" s="40">
        <v>0.0</v>
      </c>
      <c r="N481" s="40">
        <v>0.0</v>
      </c>
      <c r="O481" s="40">
        <v>0.0</v>
      </c>
      <c r="P481" s="40">
        <v>0.0</v>
      </c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</row>
    <row r="482">
      <c r="A482" s="27" t="s">
        <v>29</v>
      </c>
      <c r="B482" s="27" t="s">
        <v>29</v>
      </c>
      <c r="C482" s="38" t="s">
        <v>29</v>
      </c>
      <c r="D482" s="27" t="s">
        <v>29</v>
      </c>
      <c r="E482" s="27">
        <v>1133.0</v>
      </c>
      <c r="F482" s="27">
        <v>0.0</v>
      </c>
      <c r="G482" s="27" t="s">
        <v>781</v>
      </c>
      <c r="H482" s="27" t="s">
        <v>782</v>
      </c>
      <c r="I482" s="40">
        <v>0.0</v>
      </c>
      <c r="J482" s="40">
        <v>0.0</v>
      </c>
      <c r="K482" s="40">
        <v>0.0</v>
      </c>
      <c r="L482" s="40">
        <v>0.0</v>
      </c>
      <c r="M482" s="40">
        <v>0.0</v>
      </c>
      <c r="N482" s="40">
        <v>0.0</v>
      </c>
      <c r="O482" s="40">
        <v>0.0</v>
      </c>
      <c r="P482" s="40">
        <v>0.0</v>
      </c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</row>
    <row r="483">
      <c r="A483" s="27" t="s">
        <v>43</v>
      </c>
      <c r="B483" s="27" t="s">
        <v>50</v>
      </c>
      <c r="C483" s="38" t="s">
        <v>69</v>
      </c>
      <c r="D483" s="27" t="s">
        <v>70</v>
      </c>
      <c r="E483" s="27">
        <v>1168.0</v>
      </c>
      <c r="F483" s="27">
        <v>0.0</v>
      </c>
      <c r="G483" s="27" t="s">
        <v>783</v>
      </c>
      <c r="H483" s="83"/>
      <c r="I483" s="40">
        <v>0.0</v>
      </c>
      <c r="J483" s="40">
        <v>0.0</v>
      </c>
      <c r="K483" s="40">
        <v>0.0</v>
      </c>
      <c r="L483" s="40">
        <v>0.0</v>
      </c>
      <c r="M483" s="40">
        <v>0.0</v>
      </c>
      <c r="N483" s="40">
        <v>0.0</v>
      </c>
      <c r="O483" s="40">
        <v>0.0</v>
      </c>
      <c r="P483" s="40">
        <v>0.0</v>
      </c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</row>
    <row r="484">
      <c r="A484" s="27" t="s">
        <v>38</v>
      </c>
      <c r="B484" s="27" t="s">
        <v>86</v>
      </c>
      <c r="C484" s="38" t="s">
        <v>131</v>
      </c>
      <c r="D484" s="27" t="s">
        <v>132</v>
      </c>
      <c r="E484" s="27">
        <v>1169.0</v>
      </c>
      <c r="F484" s="27">
        <v>0.0</v>
      </c>
      <c r="G484" s="27" t="s">
        <v>784</v>
      </c>
      <c r="H484" s="83"/>
      <c r="I484" s="40">
        <v>0.0</v>
      </c>
      <c r="J484" s="40">
        <v>0.0</v>
      </c>
      <c r="K484" s="40">
        <v>0.0</v>
      </c>
      <c r="L484" s="40">
        <v>0.0</v>
      </c>
      <c r="M484" s="40">
        <v>0.0</v>
      </c>
      <c r="N484" s="40">
        <v>0.0</v>
      </c>
      <c r="O484" s="40">
        <v>0.0</v>
      </c>
      <c r="P484" s="40">
        <v>0.0</v>
      </c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</row>
    <row r="485">
      <c r="A485" s="27" t="s">
        <v>43</v>
      </c>
      <c r="B485" s="27" t="s">
        <v>721</v>
      </c>
      <c r="C485" s="38" t="s">
        <v>726</v>
      </c>
      <c r="D485" s="27" t="s">
        <v>727</v>
      </c>
      <c r="E485" s="27">
        <v>1175.0</v>
      </c>
      <c r="F485" s="27">
        <v>0.0</v>
      </c>
      <c r="G485" s="27" t="s">
        <v>785</v>
      </c>
      <c r="H485" s="27" t="s">
        <v>786</v>
      </c>
      <c r="I485" s="40">
        <v>0.0</v>
      </c>
      <c r="J485" s="40">
        <v>0.0</v>
      </c>
      <c r="K485" s="40">
        <v>0.0</v>
      </c>
      <c r="L485" s="40">
        <v>0.0</v>
      </c>
      <c r="M485" s="40">
        <v>0.0</v>
      </c>
      <c r="N485" s="40">
        <v>0.0</v>
      </c>
      <c r="O485" s="40">
        <v>0.0</v>
      </c>
      <c r="P485" s="40">
        <v>0.0</v>
      </c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</row>
    <row r="486">
      <c r="A486" s="27" t="s">
        <v>43</v>
      </c>
      <c r="B486" s="27" t="s">
        <v>721</v>
      </c>
      <c r="C486" s="38" t="s">
        <v>726</v>
      </c>
      <c r="D486" s="27" t="s">
        <v>727</v>
      </c>
      <c r="E486" s="27">
        <v>1176.0</v>
      </c>
      <c r="F486" s="27">
        <v>0.0</v>
      </c>
      <c r="G486" s="27" t="s">
        <v>787</v>
      </c>
      <c r="H486" s="27" t="s">
        <v>786</v>
      </c>
      <c r="I486" s="40">
        <v>0.0</v>
      </c>
      <c r="J486" s="40">
        <v>0.0</v>
      </c>
      <c r="K486" s="40">
        <v>0.0</v>
      </c>
      <c r="L486" s="40">
        <v>0.0</v>
      </c>
      <c r="M486" s="40">
        <v>0.0</v>
      </c>
      <c r="N486" s="40">
        <v>0.0</v>
      </c>
      <c r="O486" s="40">
        <v>0.0</v>
      </c>
      <c r="P486" s="40">
        <v>0.0</v>
      </c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</row>
    <row r="487">
      <c r="A487" s="27" t="s">
        <v>43</v>
      </c>
      <c r="B487" s="27" t="s">
        <v>721</v>
      </c>
      <c r="C487" s="38" t="s">
        <v>726</v>
      </c>
      <c r="D487" s="27" t="s">
        <v>727</v>
      </c>
      <c r="E487" s="27">
        <v>1177.0</v>
      </c>
      <c r="F487" s="27">
        <v>0.0</v>
      </c>
      <c r="G487" s="27" t="s">
        <v>788</v>
      </c>
      <c r="H487" s="27" t="s">
        <v>786</v>
      </c>
      <c r="I487" s="40">
        <v>0.0</v>
      </c>
      <c r="J487" s="40">
        <v>0.0</v>
      </c>
      <c r="K487" s="40">
        <v>0.0</v>
      </c>
      <c r="L487" s="40">
        <v>0.0</v>
      </c>
      <c r="M487" s="40">
        <v>0.0</v>
      </c>
      <c r="N487" s="40">
        <v>0.0</v>
      </c>
      <c r="O487" s="40">
        <v>0.0</v>
      </c>
      <c r="P487" s="40">
        <v>0.0</v>
      </c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</row>
    <row r="488">
      <c r="A488" s="27" t="s">
        <v>43</v>
      </c>
      <c r="B488" s="27" t="s">
        <v>721</v>
      </c>
      <c r="C488" s="38" t="s">
        <v>726</v>
      </c>
      <c r="D488" s="27" t="s">
        <v>727</v>
      </c>
      <c r="E488" s="27">
        <v>1178.0</v>
      </c>
      <c r="F488" s="27">
        <v>0.0</v>
      </c>
      <c r="G488" s="27" t="s">
        <v>789</v>
      </c>
      <c r="H488" s="27" t="s">
        <v>786</v>
      </c>
      <c r="I488" s="40">
        <v>12.0</v>
      </c>
      <c r="J488" s="40">
        <v>23.0</v>
      </c>
      <c r="K488" s="40">
        <v>0.0</v>
      </c>
      <c r="L488" s="40">
        <v>0.0</v>
      </c>
      <c r="M488" s="40">
        <v>0.0</v>
      </c>
      <c r="N488" s="40">
        <v>0.0</v>
      </c>
      <c r="O488" s="40">
        <v>12.0</v>
      </c>
      <c r="P488" s="40">
        <v>23.0</v>
      </c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</row>
    <row r="489">
      <c r="A489" s="27" t="s">
        <v>43</v>
      </c>
      <c r="B489" s="27" t="s">
        <v>721</v>
      </c>
      <c r="C489" s="38" t="s">
        <v>726</v>
      </c>
      <c r="D489" s="27" t="s">
        <v>727</v>
      </c>
      <c r="E489" s="27">
        <v>1179.0</v>
      </c>
      <c r="F489" s="27">
        <v>0.0</v>
      </c>
      <c r="G489" s="27" t="s">
        <v>790</v>
      </c>
      <c r="H489" s="27" t="s">
        <v>786</v>
      </c>
      <c r="I489" s="40">
        <v>19.0</v>
      </c>
      <c r="J489" s="40">
        <v>10.0</v>
      </c>
      <c r="K489" s="40">
        <v>0.0</v>
      </c>
      <c r="L489" s="40">
        <v>0.0</v>
      </c>
      <c r="M489" s="40">
        <v>0.0</v>
      </c>
      <c r="N489" s="40">
        <v>0.0</v>
      </c>
      <c r="O489" s="40">
        <v>19.0</v>
      </c>
      <c r="P489" s="40">
        <v>10.0</v>
      </c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</row>
    <row r="490">
      <c r="A490" s="27" t="s">
        <v>38</v>
      </c>
      <c r="B490" s="27" t="s">
        <v>39</v>
      </c>
      <c r="C490" s="38" t="s">
        <v>574</v>
      </c>
      <c r="D490" s="27" t="s">
        <v>575</v>
      </c>
      <c r="E490" s="27">
        <v>1180.0</v>
      </c>
      <c r="F490" s="27">
        <v>0.0</v>
      </c>
      <c r="G490" s="27" t="s">
        <v>791</v>
      </c>
      <c r="H490" s="39"/>
      <c r="I490" s="40">
        <v>0.0</v>
      </c>
      <c r="J490" s="40">
        <v>0.0</v>
      </c>
      <c r="K490" s="40">
        <v>0.0</v>
      </c>
      <c r="L490" s="40">
        <v>0.0</v>
      </c>
      <c r="M490" s="40">
        <v>0.0</v>
      </c>
      <c r="N490" s="40">
        <v>0.0</v>
      </c>
      <c r="O490" s="40">
        <v>0.0</v>
      </c>
      <c r="P490" s="40">
        <v>0.0</v>
      </c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</row>
    <row r="491">
      <c r="A491" s="27" t="s">
        <v>43</v>
      </c>
      <c r="B491" s="27" t="s">
        <v>50</v>
      </c>
      <c r="C491" s="38" t="s">
        <v>69</v>
      </c>
      <c r="D491" s="27" t="s">
        <v>70</v>
      </c>
      <c r="E491" s="27">
        <v>1181.0</v>
      </c>
      <c r="F491" s="27">
        <v>0.0</v>
      </c>
      <c r="G491" s="27" t="s">
        <v>792</v>
      </c>
      <c r="H491" s="39"/>
      <c r="I491" s="40">
        <v>0.0</v>
      </c>
      <c r="J491" s="40">
        <v>0.0</v>
      </c>
      <c r="K491" s="40">
        <v>0.0</v>
      </c>
      <c r="L491" s="40">
        <v>0.0</v>
      </c>
      <c r="M491" s="40">
        <v>0.0</v>
      </c>
      <c r="N491" s="40">
        <v>0.0</v>
      </c>
      <c r="O491" s="40">
        <v>0.0</v>
      </c>
      <c r="P491" s="40">
        <v>0.0</v>
      </c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</row>
    <row r="492">
      <c r="A492" s="27" t="s">
        <v>38</v>
      </c>
      <c r="B492" s="27" t="s">
        <v>86</v>
      </c>
      <c r="C492" s="38" t="s">
        <v>128</v>
      </c>
      <c r="D492" s="27" t="s">
        <v>206</v>
      </c>
      <c r="E492" s="27">
        <v>1182.0</v>
      </c>
      <c r="F492" s="27">
        <v>0.0</v>
      </c>
      <c r="G492" s="27" t="s">
        <v>793</v>
      </c>
      <c r="H492" s="83"/>
      <c r="I492" s="40">
        <v>0.0</v>
      </c>
      <c r="J492" s="40">
        <v>0.0</v>
      </c>
      <c r="K492" s="40">
        <v>0.0</v>
      </c>
      <c r="L492" s="40">
        <v>0.0</v>
      </c>
      <c r="M492" s="40">
        <v>0.0</v>
      </c>
      <c r="N492" s="40">
        <v>0.0</v>
      </c>
      <c r="O492" s="40">
        <v>0.0</v>
      </c>
      <c r="P492" s="40">
        <v>0.0</v>
      </c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</row>
    <row r="493">
      <c r="A493" s="27" t="s">
        <v>43</v>
      </c>
      <c r="B493" s="27" t="s">
        <v>76</v>
      </c>
      <c r="C493" s="38" t="s">
        <v>280</v>
      </c>
      <c r="D493" s="27" t="s">
        <v>280</v>
      </c>
      <c r="E493" s="27">
        <v>1184.0</v>
      </c>
      <c r="F493" s="27">
        <v>0.0</v>
      </c>
      <c r="G493" s="27" t="s">
        <v>794</v>
      </c>
      <c r="H493" s="83"/>
      <c r="I493" s="40">
        <v>0.0</v>
      </c>
      <c r="J493" s="40">
        <v>0.0</v>
      </c>
      <c r="K493" s="40">
        <v>0.0</v>
      </c>
      <c r="L493" s="40">
        <v>0.0</v>
      </c>
      <c r="M493" s="40">
        <v>0.0</v>
      </c>
      <c r="N493" s="40">
        <v>0.0</v>
      </c>
      <c r="O493" s="40">
        <v>0.0</v>
      </c>
      <c r="P493" s="40">
        <v>0.0</v>
      </c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</row>
    <row r="494">
      <c r="A494" s="27" t="s">
        <v>38</v>
      </c>
      <c r="B494" s="27" t="s">
        <v>39</v>
      </c>
      <c r="C494" s="38" t="s">
        <v>415</v>
      </c>
      <c r="D494" s="27" t="s">
        <v>795</v>
      </c>
      <c r="E494" s="27">
        <v>1185.0</v>
      </c>
      <c r="F494" s="27">
        <v>0.0</v>
      </c>
      <c r="G494" s="27" t="s">
        <v>796</v>
      </c>
      <c r="H494" s="83"/>
      <c r="I494" s="40">
        <v>0.0</v>
      </c>
      <c r="J494" s="40">
        <v>0.0</v>
      </c>
      <c r="K494" s="40">
        <v>0.0</v>
      </c>
      <c r="L494" s="40">
        <v>0.0</v>
      </c>
      <c r="M494" s="40">
        <v>0.0</v>
      </c>
      <c r="N494" s="40">
        <v>0.0</v>
      </c>
      <c r="O494" s="40">
        <v>0.0</v>
      </c>
      <c r="P494" s="40">
        <v>0.0</v>
      </c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</row>
    <row r="495">
      <c r="A495" s="27" t="s">
        <v>38</v>
      </c>
      <c r="B495" s="27" t="s">
        <v>86</v>
      </c>
      <c r="C495" s="38" t="s">
        <v>128</v>
      </c>
      <c r="D495" s="27" t="s">
        <v>206</v>
      </c>
      <c r="E495" s="27">
        <v>1186.0</v>
      </c>
      <c r="F495" s="27">
        <v>0.0</v>
      </c>
      <c r="G495" s="27" t="s">
        <v>797</v>
      </c>
      <c r="H495" s="83"/>
      <c r="I495" s="40">
        <v>0.0</v>
      </c>
      <c r="J495" s="40">
        <v>0.0</v>
      </c>
      <c r="K495" s="40">
        <v>0.0</v>
      </c>
      <c r="L495" s="40">
        <v>0.0</v>
      </c>
      <c r="M495" s="40">
        <v>0.0</v>
      </c>
      <c r="N495" s="40">
        <v>0.0</v>
      </c>
      <c r="O495" s="40">
        <v>0.0</v>
      </c>
      <c r="P495" s="40">
        <v>0.0</v>
      </c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</row>
    <row r="496">
      <c r="A496" s="27" t="s">
        <v>553</v>
      </c>
      <c r="B496" s="27" t="s">
        <v>553</v>
      </c>
      <c r="C496" s="38" t="s">
        <v>554</v>
      </c>
      <c r="D496" s="27" t="s">
        <v>798</v>
      </c>
      <c r="E496" s="27">
        <v>1208.0</v>
      </c>
      <c r="F496" s="27">
        <v>0.0</v>
      </c>
      <c r="G496" s="27" t="s">
        <v>799</v>
      </c>
      <c r="H496" s="27" t="s">
        <v>800</v>
      </c>
      <c r="I496" s="40">
        <v>0.0</v>
      </c>
      <c r="J496" s="40">
        <v>0.0</v>
      </c>
      <c r="K496" s="40">
        <v>0.0</v>
      </c>
      <c r="L496" s="40">
        <v>0.0</v>
      </c>
      <c r="M496" s="40">
        <v>0.0</v>
      </c>
      <c r="N496" s="40">
        <v>0.0</v>
      </c>
      <c r="O496" s="40">
        <v>0.0</v>
      </c>
      <c r="P496" s="40">
        <v>0.0</v>
      </c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</row>
    <row r="497">
      <c r="A497" s="27" t="s">
        <v>29</v>
      </c>
      <c r="B497" s="27" t="s">
        <v>29</v>
      </c>
      <c r="C497" s="38" t="s">
        <v>29</v>
      </c>
      <c r="D497" s="27" t="s">
        <v>29</v>
      </c>
      <c r="E497" s="27">
        <v>1212.0</v>
      </c>
      <c r="F497" s="27">
        <v>0.0</v>
      </c>
      <c r="G497" s="27" t="s">
        <v>801</v>
      </c>
      <c r="H497" s="27" t="s">
        <v>802</v>
      </c>
      <c r="I497" s="40">
        <v>0.0</v>
      </c>
      <c r="J497" s="40">
        <v>0.0</v>
      </c>
      <c r="K497" s="40">
        <v>0.0</v>
      </c>
      <c r="L497" s="40">
        <v>0.0</v>
      </c>
      <c r="M497" s="40">
        <v>0.0</v>
      </c>
      <c r="N497" s="40">
        <v>0.0</v>
      </c>
      <c r="O497" s="40">
        <v>0.0</v>
      </c>
      <c r="P497" s="40">
        <v>0.0</v>
      </c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</row>
    <row r="498">
      <c r="A498" s="27" t="s">
        <v>43</v>
      </c>
      <c r="B498" s="27" t="s">
        <v>44</v>
      </c>
      <c r="C498" s="38" t="s">
        <v>124</v>
      </c>
      <c r="D498" s="27" t="s">
        <v>124</v>
      </c>
      <c r="E498" s="27">
        <v>1213.0</v>
      </c>
      <c r="F498" s="27">
        <v>0.0</v>
      </c>
      <c r="G498" s="27" t="s">
        <v>803</v>
      </c>
      <c r="H498" s="27" t="s">
        <v>804</v>
      </c>
      <c r="I498" s="40">
        <v>0.0</v>
      </c>
      <c r="J498" s="40">
        <v>0.0</v>
      </c>
      <c r="K498" s="40">
        <v>0.0</v>
      </c>
      <c r="L498" s="40">
        <v>0.0</v>
      </c>
      <c r="M498" s="40">
        <v>0.0</v>
      </c>
      <c r="N498" s="40">
        <v>0.0</v>
      </c>
      <c r="O498" s="40">
        <v>0.0</v>
      </c>
      <c r="P498" s="40">
        <v>0.0</v>
      </c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</row>
    <row r="499">
      <c r="A499" s="27" t="s">
        <v>43</v>
      </c>
      <c r="B499" s="27" t="s">
        <v>44</v>
      </c>
      <c r="C499" s="38" t="s">
        <v>124</v>
      </c>
      <c r="D499" s="27" t="s">
        <v>124</v>
      </c>
      <c r="E499" s="27">
        <v>1214.0</v>
      </c>
      <c r="F499" s="27">
        <v>0.0</v>
      </c>
      <c r="G499" s="27" t="s">
        <v>805</v>
      </c>
      <c r="H499" s="27" t="s">
        <v>804</v>
      </c>
      <c r="I499" s="40">
        <v>0.0</v>
      </c>
      <c r="J499" s="40">
        <v>0.0</v>
      </c>
      <c r="K499" s="40">
        <v>0.0</v>
      </c>
      <c r="L499" s="40">
        <v>0.0</v>
      </c>
      <c r="M499" s="40">
        <v>0.0</v>
      </c>
      <c r="N499" s="40">
        <v>0.0</v>
      </c>
      <c r="O499" s="40">
        <v>0.0</v>
      </c>
      <c r="P499" s="40">
        <v>0.0</v>
      </c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</row>
    <row r="500">
      <c r="A500" s="27" t="s">
        <v>43</v>
      </c>
      <c r="B500" s="27" t="s">
        <v>44</v>
      </c>
      <c r="C500" s="38" t="s">
        <v>124</v>
      </c>
      <c r="D500" s="27" t="s">
        <v>124</v>
      </c>
      <c r="E500" s="27">
        <v>1215.0</v>
      </c>
      <c r="F500" s="27">
        <v>0.0</v>
      </c>
      <c r="G500" s="27" t="s">
        <v>806</v>
      </c>
      <c r="H500" s="27" t="s">
        <v>804</v>
      </c>
      <c r="I500" s="40">
        <v>0.0</v>
      </c>
      <c r="J500" s="40">
        <v>0.0</v>
      </c>
      <c r="K500" s="40">
        <v>0.0</v>
      </c>
      <c r="L500" s="40">
        <v>0.0</v>
      </c>
      <c r="M500" s="40">
        <v>0.0</v>
      </c>
      <c r="N500" s="40">
        <v>0.0</v>
      </c>
      <c r="O500" s="40">
        <v>0.0</v>
      </c>
      <c r="P500" s="40">
        <v>0.0</v>
      </c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</row>
    <row r="501">
      <c r="A501" s="27" t="s">
        <v>43</v>
      </c>
      <c r="B501" s="27" t="s">
        <v>44</v>
      </c>
      <c r="C501" s="38" t="s">
        <v>287</v>
      </c>
      <c r="D501" s="27" t="s">
        <v>807</v>
      </c>
      <c r="E501" s="27">
        <v>1231.0</v>
      </c>
      <c r="F501" s="27">
        <v>0.0</v>
      </c>
      <c r="G501" s="27" t="s">
        <v>808</v>
      </c>
      <c r="H501" s="27" t="s">
        <v>809</v>
      </c>
      <c r="I501" s="40">
        <v>37.0</v>
      </c>
      <c r="J501" s="40">
        <v>14.0</v>
      </c>
      <c r="K501" s="40">
        <v>0.0</v>
      </c>
      <c r="L501" s="40">
        <v>0.0</v>
      </c>
      <c r="M501" s="40">
        <v>0.0</v>
      </c>
      <c r="N501" s="40">
        <v>0.0</v>
      </c>
      <c r="O501" s="40">
        <v>37.0</v>
      </c>
      <c r="P501" s="40">
        <v>14.0</v>
      </c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</row>
    <row r="502">
      <c r="A502" s="27" t="s">
        <v>43</v>
      </c>
      <c r="B502" s="27" t="s">
        <v>44</v>
      </c>
      <c r="C502" s="38" t="s">
        <v>287</v>
      </c>
      <c r="D502" s="27" t="s">
        <v>807</v>
      </c>
      <c r="E502" s="27">
        <v>1231.0</v>
      </c>
      <c r="F502" s="27">
        <v>7.0</v>
      </c>
      <c r="G502" s="27" t="s">
        <v>810</v>
      </c>
      <c r="H502" s="27" t="s">
        <v>123</v>
      </c>
      <c r="I502" s="40">
        <v>0.0</v>
      </c>
      <c r="J502" s="40">
        <v>0.0</v>
      </c>
      <c r="K502" s="40">
        <v>0.0</v>
      </c>
      <c r="L502" s="40">
        <v>0.0</v>
      </c>
      <c r="M502" s="40">
        <v>0.0</v>
      </c>
      <c r="N502" s="40">
        <v>0.0</v>
      </c>
      <c r="O502" s="40">
        <v>0.0</v>
      </c>
      <c r="P502" s="40">
        <v>0.0</v>
      </c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</row>
    <row r="503">
      <c r="A503" s="27" t="s">
        <v>43</v>
      </c>
      <c r="B503" s="27" t="s">
        <v>44</v>
      </c>
      <c r="C503" s="38" t="s">
        <v>287</v>
      </c>
      <c r="D503" s="27" t="s">
        <v>807</v>
      </c>
      <c r="E503" s="27">
        <v>1231.0</v>
      </c>
      <c r="F503" s="27">
        <v>8.0</v>
      </c>
      <c r="G503" s="27" t="s">
        <v>811</v>
      </c>
      <c r="H503" s="27" t="s">
        <v>123</v>
      </c>
      <c r="I503" s="40">
        <v>0.0</v>
      </c>
      <c r="J503" s="40">
        <v>0.0</v>
      </c>
      <c r="K503" s="40">
        <v>0.0</v>
      </c>
      <c r="L503" s="40">
        <v>0.0</v>
      </c>
      <c r="M503" s="40">
        <v>0.0</v>
      </c>
      <c r="N503" s="40">
        <v>0.0</v>
      </c>
      <c r="O503" s="40">
        <v>0.0</v>
      </c>
      <c r="P503" s="40">
        <v>0.0</v>
      </c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</row>
    <row r="504">
      <c r="A504" s="27" t="s">
        <v>38</v>
      </c>
      <c r="B504" s="27" t="s">
        <v>86</v>
      </c>
      <c r="C504" s="38" t="s">
        <v>131</v>
      </c>
      <c r="D504" s="27" t="s">
        <v>302</v>
      </c>
      <c r="E504" s="27">
        <v>1238.0</v>
      </c>
      <c r="F504" s="27">
        <v>0.0</v>
      </c>
      <c r="G504" s="27" t="s">
        <v>812</v>
      </c>
      <c r="H504" s="27" t="s">
        <v>813</v>
      </c>
      <c r="I504" s="40">
        <v>0.0</v>
      </c>
      <c r="J504" s="40">
        <v>0.0</v>
      </c>
      <c r="K504" s="40">
        <v>0.0</v>
      </c>
      <c r="L504" s="40">
        <v>0.0</v>
      </c>
      <c r="M504" s="40">
        <v>0.0</v>
      </c>
      <c r="N504" s="40">
        <v>0.0</v>
      </c>
      <c r="O504" s="40">
        <v>0.0</v>
      </c>
      <c r="P504" s="40">
        <v>0.0</v>
      </c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</row>
    <row r="505">
      <c r="A505" s="27" t="s">
        <v>38</v>
      </c>
      <c r="B505" s="27" t="s">
        <v>86</v>
      </c>
      <c r="C505" s="38" t="s">
        <v>131</v>
      </c>
      <c r="D505" s="27" t="s">
        <v>132</v>
      </c>
      <c r="E505" s="27">
        <v>1265.0</v>
      </c>
      <c r="F505" s="27">
        <v>0.0</v>
      </c>
      <c r="G505" s="27" t="s">
        <v>814</v>
      </c>
      <c r="H505" s="27" t="s">
        <v>815</v>
      </c>
      <c r="I505" s="40">
        <v>0.0</v>
      </c>
      <c r="J505" s="40">
        <v>0.0</v>
      </c>
      <c r="K505" s="40">
        <v>0.0</v>
      </c>
      <c r="L505" s="40">
        <v>0.0</v>
      </c>
      <c r="M505" s="40">
        <v>0.0</v>
      </c>
      <c r="N505" s="40">
        <v>0.0</v>
      </c>
      <c r="O505" s="40">
        <v>0.0</v>
      </c>
      <c r="P505" s="40">
        <v>0.0</v>
      </c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</row>
    <row r="506">
      <c r="A506" s="27" t="s">
        <v>38</v>
      </c>
      <c r="B506" s="27" t="s">
        <v>39</v>
      </c>
      <c r="C506" s="38" t="s">
        <v>137</v>
      </c>
      <c r="D506" s="27" t="s">
        <v>138</v>
      </c>
      <c r="E506" s="27">
        <v>1266.0</v>
      </c>
      <c r="F506" s="27">
        <v>1.0</v>
      </c>
      <c r="G506" s="27" t="s">
        <v>816</v>
      </c>
      <c r="H506" s="27" t="s">
        <v>817</v>
      </c>
      <c r="I506" s="40">
        <v>1.0</v>
      </c>
      <c r="J506" s="40">
        <v>0.0</v>
      </c>
      <c r="K506" s="40">
        <v>0.0</v>
      </c>
      <c r="L506" s="40">
        <v>0.0</v>
      </c>
      <c r="M506" s="40">
        <v>0.0</v>
      </c>
      <c r="N506" s="40">
        <v>0.0</v>
      </c>
      <c r="O506" s="40">
        <v>1.0</v>
      </c>
      <c r="P506" s="40">
        <v>0.0</v>
      </c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</row>
    <row r="507">
      <c r="A507" s="27" t="s">
        <v>38</v>
      </c>
      <c r="B507" s="27" t="s">
        <v>39</v>
      </c>
      <c r="C507" s="38" t="s">
        <v>137</v>
      </c>
      <c r="D507" s="27" t="s">
        <v>138</v>
      </c>
      <c r="E507" s="27">
        <v>1266.0</v>
      </c>
      <c r="F507" s="27">
        <v>0.0</v>
      </c>
      <c r="G507" s="27" t="s">
        <v>818</v>
      </c>
      <c r="H507" s="27" t="s">
        <v>817</v>
      </c>
      <c r="I507" s="40">
        <v>0.0</v>
      </c>
      <c r="J507" s="40">
        <v>0.0</v>
      </c>
      <c r="K507" s="40">
        <v>0.0</v>
      </c>
      <c r="L507" s="40">
        <v>0.0</v>
      </c>
      <c r="M507" s="40">
        <v>0.0</v>
      </c>
      <c r="N507" s="40">
        <v>0.0</v>
      </c>
      <c r="O507" s="40">
        <v>0.0</v>
      </c>
      <c r="P507" s="40">
        <v>0.0</v>
      </c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</row>
    <row r="508">
      <c r="A508" s="27" t="s">
        <v>38</v>
      </c>
      <c r="B508" s="27" t="s">
        <v>39</v>
      </c>
      <c r="C508" s="38" t="s">
        <v>137</v>
      </c>
      <c r="D508" s="27" t="s">
        <v>138</v>
      </c>
      <c r="E508" s="27">
        <v>1267.0</v>
      </c>
      <c r="F508" s="27">
        <v>0.0</v>
      </c>
      <c r="G508" s="27" t="s">
        <v>819</v>
      </c>
      <c r="H508" s="27" t="s">
        <v>817</v>
      </c>
      <c r="I508" s="40">
        <v>0.0</v>
      </c>
      <c r="J508" s="40">
        <v>0.0</v>
      </c>
      <c r="K508" s="40">
        <v>0.0</v>
      </c>
      <c r="L508" s="40">
        <v>0.0</v>
      </c>
      <c r="M508" s="40">
        <v>0.0</v>
      </c>
      <c r="N508" s="40">
        <v>0.0</v>
      </c>
      <c r="O508" s="40">
        <v>0.0</v>
      </c>
      <c r="P508" s="40">
        <v>0.0</v>
      </c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</row>
    <row r="509">
      <c r="A509" s="27" t="s">
        <v>38</v>
      </c>
      <c r="B509" s="27" t="s">
        <v>39</v>
      </c>
      <c r="C509" s="38" t="s">
        <v>137</v>
      </c>
      <c r="D509" s="27" t="s">
        <v>138</v>
      </c>
      <c r="E509" s="27">
        <v>1267.0</v>
      </c>
      <c r="F509" s="27">
        <v>1.0</v>
      </c>
      <c r="G509" s="27" t="s">
        <v>820</v>
      </c>
      <c r="H509" s="27" t="s">
        <v>817</v>
      </c>
      <c r="I509" s="40">
        <v>1.0</v>
      </c>
      <c r="J509" s="40">
        <v>2.0</v>
      </c>
      <c r="K509" s="40">
        <v>0.0</v>
      </c>
      <c r="L509" s="40">
        <v>0.0</v>
      </c>
      <c r="M509" s="40">
        <v>0.0</v>
      </c>
      <c r="N509" s="40">
        <v>0.0</v>
      </c>
      <c r="O509" s="40">
        <v>1.0</v>
      </c>
      <c r="P509" s="40">
        <v>2.0</v>
      </c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</row>
    <row r="510">
      <c r="A510" s="27" t="s">
        <v>38</v>
      </c>
      <c r="B510" s="27" t="s">
        <v>39</v>
      </c>
      <c r="C510" s="38" t="s">
        <v>581</v>
      </c>
      <c r="D510" s="27" t="s">
        <v>821</v>
      </c>
      <c r="E510" s="27">
        <v>1268.0</v>
      </c>
      <c r="F510" s="27">
        <v>0.0</v>
      </c>
      <c r="G510" s="27" t="s">
        <v>822</v>
      </c>
      <c r="H510" s="27" t="s">
        <v>823</v>
      </c>
      <c r="I510" s="40">
        <v>0.0</v>
      </c>
      <c r="J510" s="40">
        <v>0.0</v>
      </c>
      <c r="K510" s="40">
        <v>0.0</v>
      </c>
      <c r="L510" s="40">
        <v>0.0</v>
      </c>
      <c r="M510" s="40">
        <v>0.0</v>
      </c>
      <c r="N510" s="40">
        <v>0.0</v>
      </c>
      <c r="O510" s="40">
        <v>0.0</v>
      </c>
      <c r="P510" s="40">
        <v>0.0</v>
      </c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</row>
    <row r="511">
      <c r="A511" s="27" t="s">
        <v>38</v>
      </c>
      <c r="B511" s="27" t="s">
        <v>86</v>
      </c>
      <c r="C511" s="38" t="s">
        <v>131</v>
      </c>
      <c r="D511" s="27" t="s">
        <v>132</v>
      </c>
      <c r="E511" s="27">
        <v>1274.0</v>
      </c>
      <c r="F511" s="27">
        <v>0.0</v>
      </c>
      <c r="G511" s="27" t="s">
        <v>824</v>
      </c>
      <c r="H511" s="83"/>
      <c r="I511" s="40">
        <v>0.0</v>
      </c>
      <c r="J511" s="40">
        <v>0.0</v>
      </c>
      <c r="K511" s="40">
        <v>0.0</v>
      </c>
      <c r="L511" s="40">
        <v>0.0</v>
      </c>
      <c r="M511" s="40">
        <v>0.0</v>
      </c>
      <c r="N511" s="40">
        <v>0.0</v>
      </c>
      <c r="O511" s="40">
        <v>0.0</v>
      </c>
      <c r="P511" s="40">
        <v>0.0</v>
      </c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</row>
    <row r="512">
      <c r="A512" s="27" t="s">
        <v>553</v>
      </c>
      <c r="B512" s="27" t="s">
        <v>553</v>
      </c>
      <c r="C512" s="38" t="s">
        <v>825</v>
      </c>
      <c r="D512" s="27" t="s">
        <v>826</v>
      </c>
      <c r="E512" s="27">
        <v>1277.0</v>
      </c>
      <c r="F512" s="27">
        <v>0.0</v>
      </c>
      <c r="G512" s="27" t="s">
        <v>827</v>
      </c>
      <c r="H512" s="83"/>
      <c r="I512" s="40">
        <v>0.0</v>
      </c>
      <c r="J512" s="40">
        <v>0.0</v>
      </c>
      <c r="K512" s="40">
        <v>0.0</v>
      </c>
      <c r="L512" s="40">
        <v>0.0</v>
      </c>
      <c r="M512" s="40">
        <v>0.0</v>
      </c>
      <c r="N512" s="40">
        <v>0.0</v>
      </c>
      <c r="O512" s="40">
        <v>0.0</v>
      </c>
      <c r="P512" s="40">
        <v>0.0</v>
      </c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</row>
    <row r="513">
      <c r="A513" s="27" t="s">
        <v>43</v>
      </c>
      <c r="B513" s="27" t="s">
        <v>76</v>
      </c>
      <c r="C513" s="38" t="s">
        <v>280</v>
      </c>
      <c r="D513" s="27" t="s">
        <v>280</v>
      </c>
      <c r="E513" s="27">
        <v>1283.0</v>
      </c>
      <c r="F513" s="27">
        <v>0.0</v>
      </c>
      <c r="G513" s="27" t="s">
        <v>828</v>
      </c>
      <c r="H513" s="83"/>
      <c r="I513" s="40">
        <v>0.0</v>
      </c>
      <c r="J513" s="40">
        <v>0.0</v>
      </c>
      <c r="K513" s="40">
        <v>0.0</v>
      </c>
      <c r="L513" s="40">
        <v>0.0</v>
      </c>
      <c r="M513" s="40">
        <v>0.0</v>
      </c>
      <c r="N513" s="40">
        <v>0.0</v>
      </c>
      <c r="O513" s="40">
        <v>0.0</v>
      </c>
      <c r="P513" s="40">
        <v>0.0</v>
      </c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</row>
    <row r="514">
      <c r="A514" s="27" t="s">
        <v>43</v>
      </c>
      <c r="B514" s="27" t="s">
        <v>50</v>
      </c>
      <c r="C514" s="38" t="s">
        <v>69</v>
      </c>
      <c r="D514" s="27" t="s">
        <v>70</v>
      </c>
      <c r="E514" s="27">
        <v>1287.0</v>
      </c>
      <c r="F514" s="27">
        <v>0.0</v>
      </c>
      <c r="G514" s="27" t="s">
        <v>829</v>
      </c>
      <c r="H514" s="83"/>
      <c r="I514" s="40">
        <v>0.0</v>
      </c>
      <c r="J514" s="40">
        <v>0.0</v>
      </c>
      <c r="K514" s="40">
        <v>0.0</v>
      </c>
      <c r="L514" s="40">
        <v>0.0</v>
      </c>
      <c r="M514" s="40">
        <v>0.0</v>
      </c>
      <c r="N514" s="40">
        <v>0.0</v>
      </c>
      <c r="O514" s="40">
        <v>0.0</v>
      </c>
      <c r="P514" s="40">
        <v>0.0</v>
      </c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</row>
    <row r="515">
      <c r="A515" s="27" t="s">
        <v>43</v>
      </c>
      <c r="B515" s="27" t="s">
        <v>44</v>
      </c>
      <c r="C515" s="38" t="s">
        <v>287</v>
      </c>
      <c r="D515" s="27" t="s">
        <v>830</v>
      </c>
      <c r="E515" s="27">
        <v>1289.0</v>
      </c>
      <c r="F515" s="27">
        <v>0.0</v>
      </c>
      <c r="G515" s="27" t="s">
        <v>831</v>
      </c>
      <c r="H515" s="27" t="s">
        <v>832</v>
      </c>
      <c r="I515" s="40">
        <v>0.0</v>
      </c>
      <c r="J515" s="40">
        <v>0.0</v>
      </c>
      <c r="K515" s="40">
        <v>0.0</v>
      </c>
      <c r="L515" s="40">
        <v>0.0</v>
      </c>
      <c r="M515" s="40">
        <v>0.0</v>
      </c>
      <c r="N515" s="40">
        <v>0.0</v>
      </c>
      <c r="O515" s="40">
        <v>0.0</v>
      </c>
      <c r="P515" s="40">
        <v>0.0</v>
      </c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</row>
    <row r="516">
      <c r="A516" s="27" t="s">
        <v>43</v>
      </c>
      <c r="B516" s="27" t="s">
        <v>44</v>
      </c>
      <c r="C516" s="38" t="s">
        <v>287</v>
      </c>
      <c r="D516" s="27" t="s">
        <v>830</v>
      </c>
      <c r="E516" s="27">
        <v>1290.0</v>
      </c>
      <c r="F516" s="27">
        <v>0.0</v>
      </c>
      <c r="G516" s="27" t="s">
        <v>833</v>
      </c>
      <c r="H516" s="27" t="s">
        <v>832</v>
      </c>
      <c r="I516" s="40">
        <v>0.0</v>
      </c>
      <c r="J516" s="40">
        <v>0.0</v>
      </c>
      <c r="K516" s="40">
        <v>0.0</v>
      </c>
      <c r="L516" s="40">
        <v>0.0</v>
      </c>
      <c r="M516" s="40">
        <v>0.0</v>
      </c>
      <c r="N516" s="40">
        <v>0.0</v>
      </c>
      <c r="O516" s="40">
        <v>0.0</v>
      </c>
      <c r="P516" s="40">
        <v>0.0</v>
      </c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</row>
    <row r="517">
      <c r="A517" s="27" t="s">
        <v>43</v>
      </c>
      <c r="B517" s="27" t="s">
        <v>44</v>
      </c>
      <c r="C517" s="38" t="s">
        <v>287</v>
      </c>
      <c r="D517" s="27" t="s">
        <v>830</v>
      </c>
      <c r="E517" s="27">
        <v>1291.0</v>
      </c>
      <c r="F517" s="27">
        <v>0.0</v>
      </c>
      <c r="G517" s="27" t="s">
        <v>834</v>
      </c>
      <c r="H517" s="27" t="s">
        <v>832</v>
      </c>
      <c r="I517" s="40">
        <v>0.0</v>
      </c>
      <c r="J517" s="40">
        <v>0.0</v>
      </c>
      <c r="K517" s="40">
        <v>0.0</v>
      </c>
      <c r="L517" s="40">
        <v>0.0</v>
      </c>
      <c r="M517" s="40">
        <v>0.0</v>
      </c>
      <c r="N517" s="40">
        <v>0.0</v>
      </c>
      <c r="O517" s="40">
        <v>0.0</v>
      </c>
      <c r="P517" s="40">
        <v>0.0</v>
      </c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</row>
    <row r="518">
      <c r="A518" s="27" t="s">
        <v>43</v>
      </c>
      <c r="B518" s="27" t="s">
        <v>44</v>
      </c>
      <c r="C518" s="38" t="s">
        <v>287</v>
      </c>
      <c r="D518" s="27" t="s">
        <v>830</v>
      </c>
      <c r="E518" s="27">
        <v>1292.0</v>
      </c>
      <c r="F518" s="27">
        <v>0.0</v>
      </c>
      <c r="G518" s="27" t="s">
        <v>835</v>
      </c>
      <c r="H518" s="27" t="s">
        <v>832</v>
      </c>
      <c r="I518" s="40">
        <v>0.0</v>
      </c>
      <c r="J518" s="40">
        <v>0.0</v>
      </c>
      <c r="K518" s="40">
        <v>0.0</v>
      </c>
      <c r="L518" s="40">
        <v>0.0</v>
      </c>
      <c r="M518" s="40">
        <v>0.0</v>
      </c>
      <c r="N518" s="40">
        <v>0.0</v>
      </c>
      <c r="O518" s="40">
        <v>0.0</v>
      </c>
      <c r="P518" s="40">
        <v>0.0</v>
      </c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</row>
    <row r="519">
      <c r="A519" s="27" t="s">
        <v>43</v>
      </c>
      <c r="B519" s="27" t="s">
        <v>268</v>
      </c>
      <c r="C519" s="38" t="s">
        <v>342</v>
      </c>
      <c r="D519" s="27" t="s">
        <v>350</v>
      </c>
      <c r="E519" s="27">
        <v>1293.0</v>
      </c>
      <c r="F519" s="27">
        <v>0.0</v>
      </c>
      <c r="G519" s="27" t="s">
        <v>836</v>
      </c>
      <c r="H519" s="27" t="s">
        <v>366</v>
      </c>
      <c r="I519" s="40">
        <v>0.0</v>
      </c>
      <c r="J519" s="40">
        <v>0.0</v>
      </c>
      <c r="K519" s="40">
        <v>0.0</v>
      </c>
      <c r="L519" s="40">
        <v>0.0</v>
      </c>
      <c r="M519" s="40">
        <v>0.0</v>
      </c>
      <c r="N519" s="40">
        <v>0.0</v>
      </c>
      <c r="O519" s="40">
        <v>0.0</v>
      </c>
      <c r="P519" s="40">
        <v>0.0</v>
      </c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</row>
    <row r="520">
      <c r="A520" s="27" t="s">
        <v>43</v>
      </c>
      <c r="B520" s="27" t="s">
        <v>50</v>
      </c>
      <c r="C520" s="38" t="s">
        <v>69</v>
      </c>
      <c r="D520" s="27" t="s">
        <v>70</v>
      </c>
      <c r="E520" s="27">
        <v>1294.0</v>
      </c>
      <c r="F520" s="27">
        <v>0.0</v>
      </c>
      <c r="G520" s="27" t="s">
        <v>837</v>
      </c>
      <c r="H520" s="27" t="s">
        <v>838</v>
      </c>
      <c r="I520" s="40">
        <v>0.0</v>
      </c>
      <c r="J520" s="40">
        <v>0.0</v>
      </c>
      <c r="K520" s="40">
        <v>0.0</v>
      </c>
      <c r="L520" s="40">
        <v>0.0</v>
      </c>
      <c r="M520" s="40">
        <v>0.0</v>
      </c>
      <c r="N520" s="40">
        <v>0.0</v>
      </c>
      <c r="O520" s="40">
        <v>0.0</v>
      </c>
      <c r="P520" s="40">
        <v>0.0</v>
      </c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</row>
    <row r="521">
      <c r="A521" s="27" t="s">
        <v>43</v>
      </c>
      <c r="B521" s="27" t="s">
        <v>268</v>
      </c>
      <c r="C521" s="38" t="s">
        <v>342</v>
      </c>
      <c r="D521" s="27" t="s">
        <v>350</v>
      </c>
      <c r="E521" s="27">
        <v>1295.0</v>
      </c>
      <c r="F521" s="27">
        <v>0.0</v>
      </c>
      <c r="G521" s="27" t="s">
        <v>839</v>
      </c>
      <c r="H521" s="27" t="s">
        <v>366</v>
      </c>
      <c r="I521" s="40">
        <v>0.0</v>
      </c>
      <c r="J521" s="40">
        <v>0.0</v>
      </c>
      <c r="K521" s="40">
        <v>0.0</v>
      </c>
      <c r="L521" s="40">
        <v>0.0</v>
      </c>
      <c r="M521" s="40">
        <v>0.0</v>
      </c>
      <c r="N521" s="40">
        <v>0.0</v>
      </c>
      <c r="O521" s="40">
        <v>0.0</v>
      </c>
      <c r="P521" s="40">
        <v>0.0</v>
      </c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</row>
    <row r="522">
      <c r="A522" s="27" t="s">
        <v>43</v>
      </c>
      <c r="B522" s="27" t="s">
        <v>50</v>
      </c>
      <c r="C522" s="38" t="s">
        <v>69</v>
      </c>
      <c r="D522" s="27" t="s">
        <v>70</v>
      </c>
      <c r="E522" s="27">
        <v>1351.0</v>
      </c>
      <c r="F522" s="27">
        <v>0.0</v>
      </c>
      <c r="G522" s="27" t="s">
        <v>840</v>
      </c>
      <c r="H522" s="83"/>
      <c r="I522" s="40">
        <v>0.0</v>
      </c>
      <c r="J522" s="40">
        <v>0.0</v>
      </c>
      <c r="K522" s="40">
        <v>0.0</v>
      </c>
      <c r="L522" s="40">
        <v>0.0</v>
      </c>
      <c r="M522" s="40">
        <v>0.0</v>
      </c>
      <c r="N522" s="40">
        <v>0.0</v>
      </c>
      <c r="O522" s="40">
        <v>0.0</v>
      </c>
      <c r="P522" s="40">
        <v>0.0</v>
      </c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</row>
    <row r="523">
      <c r="A523" s="27" t="s">
        <v>553</v>
      </c>
      <c r="B523" s="27" t="s">
        <v>553</v>
      </c>
      <c r="C523" s="38" t="s">
        <v>825</v>
      </c>
      <c r="D523" s="27" t="s">
        <v>841</v>
      </c>
      <c r="E523" s="27">
        <v>1362.0</v>
      </c>
      <c r="F523" s="27">
        <v>0.0</v>
      </c>
      <c r="G523" s="27" t="s">
        <v>842</v>
      </c>
      <c r="H523" s="27" t="s">
        <v>843</v>
      </c>
      <c r="I523" s="40">
        <v>0.0</v>
      </c>
      <c r="J523" s="40">
        <v>0.0</v>
      </c>
      <c r="K523" s="40">
        <v>0.0</v>
      </c>
      <c r="L523" s="40">
        <v>0.0</v>
      </c>
      <c r="M523" s="40">
        <v>0.0</v>
      </c>
      <c r="N523" s="40">
        <v>0.0</v>
      </c>
      <c r="O523" s="40">
        <v>0.0</v>
      </c>
      <c r="P523" s="40">
        <v>0.0</v>
      </c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</row>
    <row r="524">
      <c r="A524" s="27" t="s">
        <v>553</v>
      </c>
      <c r="B524" s="27" t="s">
        <v>553</v>
      </c>
      <c r="C524" s="38" t="s">
        <v>844</v>
      </c>
      <c r="D524" s="27" t="s">
        <v>845</v>
      </c>
      <c r="E524" s="27">
        <v>1363.0</v>
      </c>
      <c r="F524" s="27">
        <v>0.0</v>
      </c>
      <c r="G524" s="27" t="s">
        <v>846</v>
      </c>
      <c r="H524" s="27" t="s">
        <v>847</v>
      </c>
      <c r="I524" s="40">
        <v>0.0</v>
      </c>
      <c r="J524" s="40">
        <v>0.0</v>
      </c>
      <c r="K524" s="40">
        <v>0.0</v>
      </c>
      <c r="L524" s="40">
        <v>0.0</v>
      </c>
      <c r="M524" s="40">
        <v>0.0</v>
      </c>
      <c r="N524" s="40">
        <v>0.0</v>
      </c>
      <c r="O524" s="40">
        <v>0.0</v>
      </c>
      <c r="P524" s="40">
        <v>0.0</v>
      </c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</row>
    <row r="525">
      <c r="A525" s="27" t="s">
        <v>553</v>
      </c>
      <c r="B525" s="27" t="s">
        <v>553</v>
      </c>
      <c r="C525" s="38" t="s">
        <v>844</v>
      </c>
      <c r="D525" s="27" t="s">
        <v>845</v>
      </c>
      <c r="E525" s="27">
        <v>1364.0</v>
      </c>
      <c r="F525" s="27">
        <v>0.0</v>
      </c>
      <c r="G525" s="27" t="s">
        <v>848</v>
      </c>
      <c r="H525" s="27" t="s">
        <v>847</v>
      </c>
      <c r="I525" s="40">
        <v>0.0</v>
      </c>
      <c r="J525" s="40">
        <v>0.0</v>
      </c>
      <c r="K525" s="40">
        <v>0.0</v>
      </c>
      <c r="L525" s="40">
        <v>0.0</v>
      </c>
      <c r="M525" s="40">
        <v>0.0</v>
      </c>
      <c r="N525" s="40">
        <v>0.0</v>
      </c>
      <c r="O525" s="40">
        <v>0.0</v>
      </c>
      <c r="P525" s="40">
        <v>0.0</v>
      </c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</row>
    <row r="526">
      <c r="A526" s="27" t="s">
        <v>553</v>
      </c>
      <c r="B526" s="27" t="s">
        <v>553</v>
      </c>
      <c r="C526" s="38" t="s">
        <v>844</v>
      </c>
      <c r="D526" s="27" t="s">
        <v>845</v>
      </c>
      <c r="E526" s="27">
        <v>1365.0</v>
      </c>
      <c r="F526" s="27">
        <v>0.0</v>
      </c>
      <c r="G526" s="27" t="s">
        <v>849</v>
      </c>
      <c r="H526" s="27" t="s">
        <v>847</v>
      </c>
      <c r="I526" s="40">
        <v>0.0</v>
      </c>
      <c r="J526" s="40">
        <v>0.0</v>
      </c>
      <c r="K526" s="40">
        <v>0.0</v>
      </c>
      <c r="L526" s="40">
        <v>0.0</v>
      </c>
      <c r="M526" s="40">
        <v>0.0</v>
      </c>
      <c r="N526" s="40">
        <v>0.0</v>
      </c>
      <c r="O526" s="40">
        <v>0.0</v>
      </c>
      <c r="P526" s="40">
        <v>0.0</v>
      </c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</row>
    <row r="527">
      <c r="A527" s="27" t="s">
        <v>38</v>
      </c>
      <c r="B527" s="27" t="s">
        <v>39</v>
      </c>
      <c r="C527" s="38" t="s">
        <v>574</v>
      </c>
      <c r="D527" s="27" t="s">
        <v>575</v>
      </c>
      <c r="E527" s="27">
        <v>1371.0</v>
      </c>
      <c r="F527" s="27">
        <v>0.0</v>
      </c>
      <c r="G527" s="27" t="s">
        <v>850</v>
      </c>
      <c r="H527" s="83"/>
      <c r="I527" s="40">
        <v>0.0</v>
      </c>
      <c r="J527" s="40">
        <v>0.0</v>
      </c>
      <c r="K527" s="40">
        <v>0.0</v>
      </c>
      <c r="L527" s="40">
        <v>0.0</v>
      </c>
      <c r="M527" s="40">
        <v>0.0</v>
      </c>
      <c r="N527" s="40">
        <v>0.0</v>
      </c>
      <c r="O527" s="40">
        <v>0.0</v>
      </c>
      <c r="P527" s="40">
        <v>0.0</v>
      </c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</row>
    <row r="528">
      <c r="A528" s="27" t="s">
        <v>43</v>
      </c>
      <c r="B528" s="27" t="s">
        <v>44</v>
      </c>
      <c r="C528" s="38" t="s">
        <v>124</v>
      </c>
      <c r="D528" s="27" t="s">
        <v>495</v>
      </c>
      <c r="E528" s="27">
        <v>1372.0</v>
      </c>
      <c r="F528" s="27">
        <v>0.0</v>
      </c>
      <c r="G528" s="27" t="s">
        <v>851</v>
      </c>
      <c r="H528" s="83"/>
      <c r="I528" s="40">
        <v>0.0</v>
      </c>
      <c r="J528" s="40">
        <v>0.0</v>
      </c>
      <c r="K528" s="40">
        <v>0.0</v>
      </c>
      <c r="L528" s="40">
        <v>0.0</v>
      </c>
      <c r="M528" s="40">
        <v>0.0</v>
      </c>
      <c r="N528" s="40">
        <v>0.0</v>
      </c>
      <c r="O528" s="40">
        <v>0.0</v>
      </c>
      <c r="P528" s="40">
        <v>0.0</v>
      </c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</row>
    <row r="529">
      <c r="A529" s="27" t="s">
        <v>43</v>
      </c>
      <c r="B529" s="27" t="s">
        <v>264</v>
      </c>
      <c r="C529" s="38" t="s">
        <v>77</v>
      </c>
      <c r="D529" s="27" t="s">
        <v>852</v>
      </c>
      <c r="E529" s="27">
        <v>1400.0</v>
      </c>
      <c r="F529" s="27">
        <v>0.0</v>
      </c>
      <c r="G529" s="27" t="s">
        <v>853</v>
      </c>
      <c r="H529" s="27" t="s">
        <v>854</v>
      </c>
      <c r="I529" s="40">
        <v>0.0</v>
      </c>
      <c r="J529" s="40">
        <v>0.0</v>
      </c>
      <c r="K529" s="40">
        <v>0.0</v>
      </c>
      <c r="L529" s="40">
        <v>0.0</v>
      </c>
      <c r="M529" s="40">
        <v>0.0</v>
      </c>
      <c r="N529" s="40">
        <v>0.0</v>
      </c>
      <c r="O529" s="40">
        <v>0.0</v>
      </c>
      <c r="P529" s="40">
        <v>0.0</v>
      </c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</row>
    <row r="530">
      <c r="A530" s="27" t="s">
        <v>43</v>
      </c>
      <c r="B530" s="27" t="s">
        <v>264</v>
      </c>
      <c r="C530" s="38" t="s">
        <v>77</v>
      </c>
      <c r="D530" s="27" t="s">
        <v>852</v>
      </c>
      <c r="E530" s="27">
        <v>1403.0</v>
      </c>
      <c r="F530" s="27">
        <v>0.0</v>
      </c>
      <c r="G530" s="27" t="s">
        <v>853</v>
      </c>
      <c r="H530" s="27" t="s">
        <v>855</v>
      </c>
      <c r="I530" s="40">
        <v>0.0</v>
      </c>
      <c r="J530" s="40">
        <v>0.0</v>
      </c>
      <c r="K530" s="40">
        <v>0.0</v>
      </c>
      <c r="L530" s="40">
        <v>0.0</v>
      </c>
      <c r="M530" s="40">
        <v>0.0</v>
      </c>
      <c r="N530" s="40">
        <v>0.0</v>
      </c>
      <c r="O530" s="40">
        <v>0.0</v>
      </c>
      <c r="P530" s="40">
        <v>0.0</v>
      </c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</row>
    <row r="531">
      <c r="A531" s="27" t="s">
        <v>43</v>
      </c>
      <c r="B531" s="27" t="s">
        <v>264</v>
      </c>
      <c r="C531" s="38" t="s">
        <v>77</v>
      </c>
      <c r="D531" s="27" t="s">
        <v>852</v>
      </c>
      <c r="E531" s="27">
        <v>1404.0</v>
      </c>
      <c r="F531" s="27">
        <v>0.0</v>
      </c>
      <c r="G531" s="27" t="s">
        <v>853</v>
      </c>
      <c r="H531" s="27" t="s">
        <v>855</v>
      </c>
      <c r="I531" s="40">
        <v>0.0</v>
      </c>
      <c r="J531" s="40">
        <v>0.0</v>
      </c>
      <c r="K531" s="40">
        <v>0.0</v>
      </c>
      <c r="L531" s="40">
        <v>0.0</v>
      </c>
      <c r="M531" s="40">
        <v>0.0</v>
      </c>
      <c r="N531" s="40">
        <v>0.0</v>
      </c>
      <c r="O531" s="40">
        <v>0.0</v>
      </c>
      <c r="P531" s="40">
        <v>0.0</v>
      </c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</row>
    <row r="532">
      <c r="A532" s="27" t="s">
        <v>43</v>
      </c>
      <c r="B532" s="27" t="s">
        <v>264</v>
      </c>
      <c r="C532" s="38" t="s">
        <v>856</v>
      </c>
      <c r="D532" s="27" t="s">
        <v>856</v>
      </c>
      <c r="E532" s="27">
        <v>1405.0</v>
      </c>
      <c r="F532" s="27">
        <v>0.0</v>
      </c>
      <c r="G532" s="27" t="s">
        <v>857</v>
      </c>
      <c r="H532" s="27" t="s">
        <v>858</v>
      </c>
      <c r="I532" s="40">
        <v>0.0</v>
      </c>
      <c r="J532" s="40">
        <v>0.0</v>
      </c>
      <c r="K532" s="40">
        <v>0.0</v>
      </c>
      <c r="L532" s="40">
        <v>0.0</v>
      </c>
      <c r="M532" s="40">
        <v>0.0</v>
      </c>
      <c r="N532" s="40">
        <v>0.0</v>
      </c>
      <c r="O532" s="40">
        <v>0.0</v>
      </c>
      <c r="P532" s="40">
        <v>0.0</v>
      </c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</row>
    <row r="533">
      <c r="A533" s="27" t="s">
        <v>43</v>
      </c>
      <c r="B533" s="27" t="s">
        <v>268</v>
      </c>
      <c r="C533" s="38" t="s">
        <v>342</v>
      </c>
      <c r="D533" s="27" t="s">
        <v>350</v>
      </c>
      <c r="E533" s="27">
        <v>1407.0</v>
      </c>
      <c r="F533" s="27">
        <v>0.0</v>
      </c>
      <c r="G533" s="27" t="s">
        <v>859</v>
      </c>
      <c r="H533" s="83"/>
      <c r="I533" s="40">
        <v>0.0</v>
      </c>
      <c r="J533" s="40">
        <v>0.0</v>
      </c>
      <c r="K533" s="40">
        <v>0.0</v>
      </c>
      <c r="L533" s="40">
        <v>0.0</v>
      </c>
      <c r="M533" s="40">
        <v>0.0</v>
      </c>
      <c r="N533" s="40">
        <v>0.0</v>
      </c>
      <c r="O533" s="40">
        <v>0.0</v>
      </c>
      <c r="P533" s="40">
        <v>0.0</v>
      </c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</row>
    <row r="534">
      <c r="A534" s="27" t="s">
        <v>43</v>
      </c>
      <c r="B534" s="27" t="s">
        <v>268</v>
      </c>
      <c r="C534" s="38" t="s">
        <v>342</v>
      </c>
      <c r="D534" s="27" t="s">
        <v>350</v>
      </c>
      <c r="E534" s="27">
        <v>1408.0</v>
      </c>
      <c r="F534" s="27">
        <v>0.0</v>
      </c>
      <c r="G534" s="27" t="s">
        <v>860</v>
      </c>
      <c r="H534" s="83"/>
      <c r="I534" s="40">
        <v>0.0</v>
      </c>
      <c r="J534" s="40">
        <v>0.0</v>
      </c>
      <c r="K534" s="40">
        <v>0.0</v>
      </c>
      <c r="L534" s="40">
        <v>0.0</v>
      </c>
      <c r="M534" s="40">
        <v>0.0</v>
      </c>
      <c r="N534" s="40">
        <v>0.0</v>
      </c>
      <c r="O534" s="40">
        <v>0.0</v>
      </c>
      <c r="P534" s="40">
        <v>0.0</v>
      </c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</row>
    <row r="535">
      <c r="A535" s="27" t="s">
        <v>43</v>
      </c>
      <c r="B535" s="27" t="s">
        <v>50</v>
      </c>
      <c r="C535" s="38" t="s">
        <v>275</v>
      </c>
      <c r="D535" s="27" t="s">
        <v>276</v>
      </c>
      <c r="E535" s="27">
        <v>1413.0</v>
      </c>
      <c r="F535" s="27">
        <v>0.0</v>
      </c>
      <c r="G535" s="27" t="s">
        <v>861</v>
      </c>
      <c r="H535" s="27" t="s">
        <v>862</v>
      </c>
      <c r="I535" s="40">
        <v>0.0</v>
      </c>
      <c r="J535" s="40">
        <v>0.0</v>
      </c>
      <c r="K535" s="40">
        <v>0.0</v>
      </c>
      <c r="L535" s="40">
        <v>0.0</v>
      </c>
      <c r="M535" s="40">
        <v>0.0</v>
      </c>
      <c r="N535" s="40">
        <v>0.0</v>
      </c>
      <c r="O535" s="40">
        <v>0.0</v>
      </c>
      <c r="P535" s="40">
        <v>0.0</v>
      </c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</row>
    <row r="536">
      <c r="A536" s="27" t="s">
        <v>43</v>
      </c>
      <c r="B536" s="27" t="s">
        <v>50</v>
      </c>
      <c r="C536" s="38" t="s">
        <v>275</v>
      </c>
      <c r="D536" s="27" t="s">
        <v>276</v>
      </c>
      <c r="E536" s="27">
        <v>1414.0</v>
      </c>
      <c r="F536" s="27">
        <v>0.0</v>
      </c>
      <c r="G536" s="27" t="s">
        <v>863</v>
      </c>
      <c r="H536" s="27" t="s">
        <v>864</v>
      </c>
      <c r="I536" s="40">
        <v>0.0</v>
      </c>
      <c r="J536" s="40">
        <v>0.0</v>
      </c>
      <c r="K536" s="40">
        <v>0.0</v>
      </c>
      <c r="L536" s="40">
        <v>0.0</v>
      </c>
      <c r="M536" s="40">
        <v>0.0</v>
      </c>
      <c r="N536" s="40">
        <v>0.0</v>
      </c>
      <c r="O536" s="40">
        <v>0.0</v>
      </c>
      <c r="P536" s="40">
        <v>0.0</v>
      </c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</row>
    <row r="537">
      <c r="A537" s="27" t="s">
        <v>43</v>
      </c>
      <c r="B537" s="27" t="s">
        <v>50</v>
      </c>
      <c r="C537" s="38" t="s">
        <v>275</v>
      </c>
      <c r="D537" s="27" t="s">
        <v>276</v>
      </c>
      <c r="E537" s="27">
        <v>1415.0</v>
      </c>
      <c r="F537" s="27">
        <v>0.0</v>
      </c>
      <c r="G537" s="27" t="s">
        <v>865</v>
      </c>
      <c r="H537" s="27" t="s">
        <v>866</v>
      </c>
      <c r="I537" s="40">
        <v>0.0</v>
      </c>
      <c r="J537" s="40">
        <v>0.0</v>
      </c>
      <c r="K537" s="40">
        <v>0.0</v>
      </c>
      <c r="L537" s="40">
        <v>0.0</v>
      </c>
      <c r="M537" s="40">
        <v>0.0</v>
      </c>
      <c r="N537" s="40">
        <v>0.0</v>
      </c>
      <c r="O537" s="40">
        <v>0.0</v>
      </c>
      <c r="P537" s="40">
        <v>0.0</v>
      </c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</row>
    <row r="538">
      <c r="A538" s="27" t="s">
        <v>43</v>
      </c>
      <c r="B538" s="27" t="s">
        <v>50</v>
      </c>
      <c r="C538" s="38" t="s">
        <v>275</v>
      </c>
      <c r="D538" s="27" t="s">
        <v>276</v>
      </c>
      <c r="E538" s="27">
        <v>1416.0</v>
      </c>
      <c r="F538" s="27">
        <v>0.0</v>
      </c>
      <c r="G538" s="27" t="s">
        <v>867</v>
      </c>
      <c r="H538" s="27" t="s">
        <v>868</v>
      </c>
      <c r="I538" s="40">
        <v>0.0</v>
      </c>
      <c r="J538" s="40">
        <v>0.0</v>
      </c>
      <c r="K538" s="40">
        <v>0.0</v>
      </c>
      <c r="L538" s="40">
        <v>0.0</v>
      </c>
      <c r="M538" s="40">
        <v>0.0</v>
      </c>
      <c r="N538" s="40">
        <v>0.0</v>
      </c>
      <c r="O538" s="40">
        <v>0.0</v>
      </c>
      <c r="P538" s="40">
        <v>0.0</v>
      </c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</row>
    <row r="539">
      <c r="A539" s="27" t="s">
        <v>43</v>
      </c>
      <c r="B539" s="27" t="s">
        <v>50</v>
      </c>
      <c r="C539" s="38" t="s">
        <v>275</v>
      </c>
      <c r="D539" s="27" t="s">
        <v>276</v>
      </c>
      <c r="E539" s="27">
        <v>1417.0</v>
      </c>
      <c r="F539" s="27">
        <v>1.0</v>
      </c>
      <c r="G539" s="27" t="s">
        <v>869</v>
      </c>
      <c r="H539" s="27" t="s">
        <v>862</v>
      </c>
      <c r="I539" s="40">
        <v>341.0</v>
      </c>
      <c r="J539" s="40">
        <v>4.0</v>
      </c>
      <c r="K539" s="40">
        <v>0.0</v>
      </c>
      <c r="L539" s="40">
        <v>0.0</v>
      </c>
      <c r="M539" s="40">
        <v>0.0</v>
      </c>
      <c r="N539" s="40">
        <v>0.0</v>
      </c>
      <c r="O539" s="40">
        <v>341.0</v>
      </c>
      <c r="P539" s="40">
        <v>4.0</v>
      </c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</row>
    <row r="540">
      <c r="A540" s="27" t="s">
        <v>43</v>
      </c>
      <c r="B540" s="27" t="s">
        <v>146</v>
      </c>
      <c r="C540" s="38" t="s">
        <v>870</v>
      </c>
      <c r="D540" s="27" t="s">
        <v>871</v>
      </c>
      <c r="E540" s="27">
        <v>1425.0</v>
      </c>
      <c r="F540" s="27">
        <v>0.0</v>
      </c>
      <c r="G540" s="27" t="s">
        <v>872</v>
      </c>
      <c r="H540" s="27" t="s">
        <v>873</v>
      </c>
      <c r="I540" s="40">
        <v>0.0</v>
      </c>
      <c r="J540" s="40">
        <v>0.0</v>
      </c>
      <c r="K540" s="40">
        <v>0.0</v>
      </c>
      <c r="L540" s="40">
        <v>0.0</v>
      </c>
      <c r="M540" s="40">
        <v>0.0</v>
      </c>
      <c r="N540" s="40">
        <v>0.0</v>
      </c>
      <c r="O540" s="40">
        <v>0.0</v>
      </c>
      <c r="P540" s="40">
        <v>0.0</v>
      </c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</row>
    <row r="541">
      <c r="A541" s="27" t="s">
        <v>38</v>
      </c>
      <c r="B541" s="27" t="s">
        <v>39</v>
      </c>
      <c r="C541" s="38" t="s">
        <v>415</v>
      </c>
      <c r="D541" s="27" t="s">
        <v>416</v>
      </c>
      <c r="E541" s="27">
        <v>1467.0</v>
      </c>
      <c r="F541" s="27">
        <v>0.0</v>
      </c>
      <c r="G541" s="27" t="s">
        <v>874</v>
      </c>
      <c r="H541" s="83"/>
      <c r="I541" s="40">
        <v>0.0</v>
      </c>
      <c r="J541" s="40">
        <v>0.0</v>
      </c>
      <c r="K541" s="40">
        <v>0.0</v>
      </c>
      <c r="L541" s="40">
        <v>0.0</v>
      </c>
      <c r="M541" s="40">
        <v>0.0</v>
      </c>
      <c r="N541" s="40">
        <v>0.0</v>
      </c>
      <c r="O541" s="40">
        <v>0.0</v>
      </c>
      <c r="P541" s="40">
        <v>0.0</v>
      </c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</row>
    <row r="542">
      <c r="A542" s="27" t="s">
        <v>38</v>
      </c>
      <c r="B542" s="27" t="s">
        <v>39</v>
      </c>
      <c r="C542" s="38" t="s">
        <v>137</v>
      </c>
      <c r="D542" s="27" t="s">
        <v>138</v>
      </c>
      <c r="E542" s="27">
        <v>1472.0</v>
      </c>
      <c r="F542" s="27">
        <v>0.0</v>
      </c>
      <c r="G542" s="27" t="s">
        <v>875</v>
      </c>
      <c r="H542" s="27" t="s">
        <v>876</v>
      </c>
      <c r="I542" s="40">
        <v>0.0</v>
      </c>
      <c r="J542" s="40">
        <v>0.0</v>
      </c>
      <c r="K542" s="40">
        <v>0.0</v>
      </c>
      <c r="L542" s="40">
        <v>0.0</v>
      </c>
      <c r="M542" s="40">
        <v>0.0</v>
      </c>
      <c r="N542" s="40">
        <v>0.0</v>
      </c>
      <c r="O542" s="40">
        <v>0.0</v>
      </c>
      <c r="P542" s="40">
        <v>0.0</v>
      </c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</row>
    <row r="543">
      <c r="A543" s="27" t="s">
        <v>38</v>
      </c>
      <c r="B543" s="27" t="s">
        <v>39</v>
      </c>
      <c r="C543" s="38" t="s">
        <v>137</v>
      </c>
      <c r="D543" s="27" t="s">
        <v>138</v>
      </c>
      <c r="E543" s="27">
        <v>1473.0</v>
      </c>
      <c r="F543" s="27">
        <v>0.0</v>
      </c>
      <c r="G543" s="27" t="s">
        <v>877</v>
      </c>
      <c r="H543" s="27" t="s">
        <v>876</v>
      </c>
      <c r="I543" s="40">
        <v>0.0</v>
      </c>
      <c r="J543" s="40">
        <v>0.0</v>
      </c>
      <c r="K543" s="40">
        <v>0.0</v>
      </c>
      <c r="L543" s="40">
        <v>0.0</v>
      </c>
      <c r="M543" s="40">
        <v>0.0</v>
      </c>
      <c r="N543" s="40">
        <v>0.0</v>
      </c>
      <c r="O543" s="40">
        <v>0.0</v>
      </c>
      <c r="P543" s="40">
        <v>0.0</v>
      </c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</row>
    <row r="544">
      <c r="A544" s="27" t="s">
        <v>38</v>
      </c>
      <c r="B544" s="27" t="s">
        <v>39</v>
      </c>
      <c r="C544" s="38" t="s">
        <v>137</v>
      </c>
      <c r="D544" s="27" t="s">
        <v>138</v>
      </c>
      <c r="E544" s="27">
        <v>1474.0</v>
      </c>
      <c r="F544" s="27">
        <v>0.0</v>
      </c>
      <c r="G544" s="27" t="s">
        <v>878</v>
      </c>
      <c r="H544" s="27" t="s">
        <v>876</v>
      </c>
      <c r="I544" s="40">
        <v>0.0</v>
      </c>
      <c r="J544" s="40">
        <v>0.0</v>
      </c>
      <c r="K544" s="40">
        <v>0.0</v>
      </c>
      <c r="L544" s="40">
        <v>0.0</v>
      </c>
      <c r="M544" s="40">
        <v>0.0</v>
      </c>
      <c r="N544" s="40">
        <v>0.0</v>
      </c>
      <c r="O544" s="40">
        <v>0.0</v>
      </c>
      <c r="P544" s="40">
        <v>0.0</v>
      </c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</row>
    <row r="545">
      <c r="A545" s="27" t="s">
        <v>43</v>
      </c>
      <c r="B545" s="27" t="s">
        <v>76</v>
      </c>
      <c r="C545" s="38" t="s">
        <v>280</v>
      </c>
      <c r="D545" s="27" t="s">
        <v>280</v>
      </c>
      <c r="E545" s="27">
        <v>1476.0</v>
      </c>
      <c r="F545" s="27">
        <v>0.0</v>
      </c>
      <c r="G545" s="27" t="s">
        <v>879</v>
      </c>
      <c r="H545" s="27" t="s">
        <v>880</v>
      </c>
      <c r="I545" s="40">
        <v>0.0</v>
      </c>
      <c r="J545" s="40">
        <v>0.0</v>
      </c>
      <c r="K545" s="40">
        <v>0.0</v>
      </c>
      <c r="L545" s="40">
        <v>0.0</v>
      </c>
      <c r="M545" s="40">
        <v>0.0</v>
      </c>
      <c r="N545" s="40">
        <v>0.0</v>
      </c>
      <c r="O545" s="40">
        <v>0.0</v>
      </c>
      <c r="P545" s="40">
        <v>0.0</v>
      </c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</row>
    <row r="546">
      <c r="A546" s="27" t="s">
        <v>553</v>
      </c>
      <c r="B546" s="27" t="s">
        <v>553</v>
      </c>
      <c r="C546" s="38" t="s">
        <v>554</v>
      </c>
      <c r="D546" s="27" t="s">
        <v>555</v>
      </c>
      <c r="E546" s="27">
        <v>1477.0</v>
      </c>
      <c r="F546" s="27">
        <v>0.0</v>
      </c>
      <c r="G546" s="27" t="s">
        <v>881</v>
      </c>
      <c r="H546" s="27" t="s">
        <v>882</v>
      </c>
      <c r="I546" s="40">
        <v>0.0</v>
      </c>
      <c r="J546" s="40">
        <v>0.0</v>
      </c>
      <c r="K546" s="40">
        <v>0.0</v>
      </c>
      <c r="L546" s="40">
        <v>0.0</v>
      </c>
      <c r="M546" s="40">
        <v>0.0</v>
      </c>
      <c r="N546" s="40">
        <v>0.0</v>
      </c>
      <c r="O546" s="40">
        <v>0.0</v>
      </c>
      <c r="P546" s="40">
        <v>0.0</v>
      </c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</row>
    <row r="547">
      <c r="A547" s="27" t="s">
        <v>553</v>
      </c>
      <c r="B547" s="27" t="s">
        <v>553</v>
      </c>
      <c r="C547" s="38" t="s">
        <v>554</v>
      </c>
      <c r="D547" s="27" t="s">
        <v>555</v>
      </c>
      <c r="E547" s="27">
        <v>1478.0</v>
      </c>
      <c r="F547" s="27">
        <v>0.0</v>
      </c>
      <c r="G547" s="27" t="s">
        <v>883</v>
      </c>
      <c r="H547" s="27" t="s">
        <v>882</v>
      </c>
      <c r="I547" s="40">
        <v>0.0</v>
      </c>
      <c r="J547" s="40">
        <v>0.0</v>
      </c>
      <c r="K547" s="40">
        <v>0.0</v>
      </c>
      <c r="L547" s="40">
        <v>0.0</v>
      </c>
      <c r="M547" s="40">
        <v>0.0</v>
      </c>
      <c r="N547" s="40">
        <v>0.0</v>
      </c>
      <c r="O547" s="40">
        <v>0.0</v>
      </c>
      <c r="P547" s="40">
        <v>0.0</v>
      </c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</row>
    <row r="548">
      <c r="A548" s="27" t="s">
        <v>38</v>
      </c>
      <c r="B548" s="27" t="s">
        <v>86</v>
      </c>
      <c r="C548" s="38" t="s">
        <v>128</v>
      </c>
      <c r="D548" s="27" t="s">
        <v>562</v>
      </c>
      <c r="E548" s="27">
        <v>1479.0</v>
      </c>
      <c r="F548" s="27">
        <v>0.0</v>
      </c>
      <c r="G548" s="27" t="s">
        <v>884</v>
      </c>
      <c r="H548" s="83"/>
      <c r="I548" s="40">
        <v>0.0</v>
      </c>
      <c r="J548" s="40">
        <v>0.0</v>
      </c>
      <c r="K548" s="40">
        <v>0.0</v>
      </c>
      <c r="L548" s="40">
        <v>0.0</v>
      </c>
      <c r="M548" s="40">
        <v>0.0</v>
      </c>
      <c r="N548" s="40">
        <v>0.0</v>
      </c>
      <c r="O548" s="40">
        <v>0.0</v>
      </c>
      <c r="P548" s="40">
        <v>0.0</v>
      </c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</row>
    <row r="549">
      <c r="A549" s="27" t="s">
        <v>38</v>
      </c>
      <c r="B549" s="27" t="s">
        <v>86</v>
      </c>
      <c r="C549" s="38" t="s">
        <v>128</v>
      </c>
      <c r="D549" s="27" t="s">
        <v>206</v>
      </c>
      <c r="E549" s="27">
        <v>1496.0</v>
      </c>
      <c r="F549" s="27">
        <v>0.0</v>
      </c>
      <c r="G549" s="27" t="s">
        <v>885</v>
      </c>
      <c r="H549" s="83"/>
      <c r="I549" s="40">
        <v>0.0</v>
      </c>
      <c r="J549" s="40">
        <v>0.0</v>
      </c>
      <c r="K549" s="40">
        <v>0.0</v>
      </c>
      <c r="L549" s="40">
        <v>0.0</v>
      </c>
      <c r="M549" s="40">
        <v>0.0</v>
      </c>
      <c r="N549" s="40">
        <v>0.0</v>
      </c>
      <c r="O549" s="40">
        <v>0.0</v>
      </c>
      <c r="P549" s="40">
        <v>0.0</v>
      </c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</row>
    <row r="550">
      <c r="A550" s="27" t="s">
        <v>38</v>
      </c>
      <c r="B550" s="27" t="s">
        <v>86</v>
      </c>
      <c r="C550" s="38" t="s">
        <v>141</v>
      </c>
      <c r="D550" s="27" t="s">
        <v>460</v>
      </c>
      <c r="E550" s="27">
        <v>1497.0</v>
      </c>
      <c r="F550" s="27">
        <v>0.0</v>
      </c>
      <c r="G550" s="27" t="s">
        <v>886</v>
      </c>
      <c r="H550" s="39"/>
      <c r="I550" s="40">
        <v>0.0</v>
      </c>
      <c r="J550" s="40">
        <v>0.0</v>
      </c>
      <c r="K550" s="40">
        <v>0.0</v>
      </c>
      <c r="L550" s="40">
        <v>0.0</v>
      </c>
      <c r="M550" s="40">
        <v>0.0</v>
      </c>
      <c r="N550" s="40">
        <v>0.0</v>
      </c>
      <c r="O550" s="40">
        <v>0.0</v>
      </c>
      <c r="P550" s="40">
        <v>0.0</v>
      </c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</row>
    <row r="551">
      <c r="A551" s="27" t="s">
        <v>38</v>
      </c>
      <c r="B551" s="27" t="s">
        <v>86</v>
      </c>
      <c r="C551" s="38" t="s">
        <v>128</v>
      </c>
      <c r="D551" s="27" t="s">
        <v>129</v>
      </c>
      <c r="E551" s="27">
        <v>1498.0</v>
      </c>
      <c r="F551" s="27">
        <v>0.0</v>
      </c>
      <c r="G551" s="27" t="s">
        <v>887</v>
      </c>
      <c r="H551" s="83"/>
      <c r="I551" s="40">
        <v>0.0</v>
      </c>
      <c r="J551" s="40">
        <v>0.0</v>
      </c>
      <c r="K551" s="40">
        <v>0.0</v>
      </c>
      <c r="L551" s="40">
        <v>0.0</v>
      </c>
      <c r="M551" s="40">
        <v>0.0</v>
      </c>
      <c r="N551" s="40">
        <v>0.0</v>
      </c>
      <c r="O551" s="40">
        <v>0.0</v>
      </c>
      <c r="P551" s="40">
        <v>0.0</v>
      </c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</row>
    <row r="552">
      <c r="A552" s="27" t="s">
        <v>38</v>
      </c>
      <c r="B552" s="27" t="s">
        <v>86</v>
      </c>
      <c r="C552" s="38" t="s">
        <v>141</v>
      </c>
      <c r="D552" s="27" t="s">
        <v>888</v>
      </c>
      <c r="E552" s="27">
        <v>1499.0</v>
      </c>
      <c r="F552" s="27">
        <v>0.0</v>
      </c>
      <c r="G552" s="27" t="s">
        <v>889</v>
      </c>
      <c r="H552" s="83"/>
      <c r="I552" s="40">
        <v>0.0</v>
      </c>
      <c r="J552" s="40">
        <v>0.0</v>
      </c>
      <c r="K552" s="40">
        <v>0.0</v>
      </c>
      <c r="L552" s="40">
        <v>0.0</v>
      </c>
      <c r="M552" s="40">
        <v>0.0</v>
      </c>
      <c r="N552" s="40">
        <v>0.0</v>
      </c>
      <c r="O552" s="40">
        <v>0.0</v>
      </c>
      <c r="P552" s="40">
        <v>0.0</v>
      </c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</row>
    <row r="553">
      <c r="A553" s="27" t="s">
        <v>38</v>
      </c>
      <c r="B553" s="27" t="s">
        <v>86</v>
      </c>
      <c r="C553" s="38" t="s">
        <v>141</v>
      </c>
      <c r="D553" s="27" t="s">
        <v>460</v>
      </c>
      <c r="E553" s="27">
        <v>1500.0</v>
      </c>
      <c r="F553" s="27">
        <v>0.0</v>
      </c>
      <c r="G553" s="27" t="s">
        <v>890</v>
      </c>
      <c r="H553" s="83"/>
      <c r="I553" s="40">
        <v>0.0</v>
      </c>
      <c r="J553" s="40">
        <v>0.0</v>
      </c>
      <c r="K553" s="40">
        <v>0.0</v>
      </c>
      <c r="L553" s="40">
        <v>0.0</v>
      </c>
      <c r="M553" s="40">
        <v>0.0</v>
      </c>
      <c r="N553" s="40">
        <v>0.0</v>
      </c>
      <c r="O553" s="40">
        <v>0.0</v>
      </c>
      <c r="P553" s="40">
        <v>0.0</v>
      </c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</row>
    <row r="554">
      <c r="A554" s="27" t="s">
        <v>553</v>
      </c>
      <c r="B554" s="27" t="s">
        <v>553</v>
      </c>
      <c r="C554" s="38" t="s">
        <v>554</v>
      </c>
      <c r="D554" s="27" t="s">
        <v>798</v>
      </c>
      <c r="E554" s="27">
        <v>1515.0</v>
      </c>
      <c r="F554" s="27">
        <v>0.0</v>
      </c>
      <c r="G554" s="27" t="s">
        <v>891</v>
      </c>
      <c r="H554" s="83"/>
      <c r="I554" s="40">
        <v>0.0</v>
      </c>
      <c r="J554" s="40">
        <v>0.0</v>
      </c>
      <c r="K554" s="40">
        <v>0.0</v>
      </c>
      <c r="L554" s="40">
        <v>0.0</v>
      </c>
      <c r="M554" s="40">
        <v>0.0</v>
      </c>
      <c r="N554" s="40">
        <v>0.0</v>
      </c>
      <c r="O554" s="40">
        <v>0.0</v>
      </c>
      <c r="P554" s="40">
        <v>0.0</v>
      </c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</row>
    <row r="555">
      <c r="A555" s="27" t="s">
        <v>43</v>
      </c>
      <c r="B555" s="27" t="s">
        <v>146</v>
      </c>
      <c r="C555" s="38" t="s">
        <v>177</v>
      </c>
      <c r="D555" s="27" t="s">
        <v>178</v>
      </c>
      <c r="E555" s="27">
        <v>1516.0</v>
      </c>
      <c r="F555" s="27">
        <v>0.0</v>
      </c>
      <c r="G555" s="27" t="s">
        <v>892</v>
      </c>
      <c r="H555" s="83"/>
      <c r="I555" s="40">
        <v>0.0</v>
      </c>
      <c r="J555" s="40">
        <v>0.0</v>
      </c>
      <c r="K555" s="40">
        <v>0.0</v>
      </c>
      <c r="L555" s="40">
        <v>0.0</v>
      </c>
      <c r="M555" s="40">
        <v>0.0</v>
      </c>
      <c r="N555" s="40">
        <v>0.0</v>
      </c>
      <c r="O555" s="40">
        <v>0.0</v>
      </c>
      <c r="P555" s="40">
        <v>0.0</v>
      </c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</row>
    <row r="556">
      <c r="A556" s="27" t="s">
        <v>43</v>
      </c>
      <c r="B556" s="27" t="s">
        <v>50</v>
      </c>
      <c r="C556" s="38" t="s">
        <v>69</v>
      </c>
      <c r="D556" s="27" t="s">
        <v>70</v>
      </c>
      <c r="E556" s="27">
        <v>1517.0</v>
      </c>
      <c r="F556" s="27">
        <v>0.0</v>
      </c>
      <c r="G556" s="27" t="s">
        <v>893</v>
      </c>
      <c r="H556" s="83"/>
      <c r="I556" s="40">
        <v>0.0</v>
      </c>
      <c r="J556" s="40">
        <v>0.0</v>
      </c>
      <c r="K556" s="40">
        <v>0.0</v>
      </c>
      <c r="L556" s="40">
        <v>0.0</v>
      </c>
      <c r="M556" s="40">
        <v>0.0</v>
      </c>
      <c r="N556" s="40">
        <v>0.0</v>
      </c>
      <c r="O556" s="40">
        <v>0.0</v>
      </c>
      <c r="P556" s="40">
        <v>0.0</v>
      </c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</row>
    <row r="557">
      <c r="A557" s="27" t="s">
        <v>43</v>
      </c>
      <c r="B557" s="27" t="s">
        <v>50</v>
      </c>
      <c r="C557" s="38" t="s">
        <v>69</v>
      </c>
      <c r="D557" s="27" t="s">
        <v>70</v>
      </c>
      <c r="E557" s="27">
        <v>1519.0</v>
      </c>
      <c r="F557" s="27">
        <v>0.0</v>
      </c>
      <c r="G557" s="27" t="s">
        <v>894</v>
      </c>
      <c r="H557" s="83"/>
      <c r="I557" s="40">
        <v>0.0</v>
      </c>
      <c r="J557" s="40">
        <v>0.0</v>
      </c>
      <c r="K557" s="40">
        <v>0.0</v>
      </c>
      <c r="L557" s="40">
        <v>0.0</v>
      </c>
      <c r="M557" s="40">
        <v>0.0</v>
      </c>
      <c r="N557" s="40">
        <v>0.0</v>
      </c>
      <c r="O557" s="40">
        <v>0.0</v>
      </c>
      <c r="P557" s="40">
        <v>0.0</v>
      </c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</row>
    <row r="558">
      <c r="A558" s="27" t="s">
        <v>43</v>
      </c>
      <c r="B558" s="27" t="s">
        <v>268</v>
      </c>
      <c r="C558" s="38" t="s">
        <v>342</v>
      </c>
      <c r="D558" s="27" t="s">
        <v>350</v>
      </c>
      <c r="E558" s="27">
        <v>1521.0</v>
      </c>
      <c r="F558" s="27">
        <v>0.0</v>
      </c>
      <c r="G558" s="27" t="s">
        <v>895</v>
      </c>
      <c r="H558" s="27" t="s">
        <v>366</v>
      </c>
      <c r="I558" s="40">
        <v>0.0</v>
      </c>
      <c r="J558" s="40">
        <v>0.0</v>
      </c>
      <c r="K558" s="40">
        <v>0.0</v>
      </c>
      <c r="L558" s="40">
        <v>0.0</v>
      </c>
      <c r="M558" s="40">
        <v>0.0</v>
      </c>
      <c r="N558" s="40">
        <v>0.0</v>
      </c>
      <c r="O558" s="40">
        <v>0.0</v>
      </c>
      <c r="P558" s="40">
        <v>0.0</v>
      </c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</row>
    <row r="559">
      <c r="A559" s="27" t="s">
        <v>43</v>
      </c>
      <c r="B559" s="27" t="s">
        <v>268</v>
      </c>
      <c r="C559" s="38" t="s">
        <v>342</v>
      </c>
      <c r="D559" s="27" t="s">
        <v>350</v>
      </c>
      <c r="E559" s="27">
        <v>1522.0</v>
      </c>
      <c r="F559" s="27">
        <v>0.0</v>
      </c>
      <c r="G559" s="27" t="s">
        <v>895</v>
      </c>
      <c r="H559" s="27" t="s">
        <v>896</v>
      </c>
      <c r="I559" s="40">
        <v>0.0</v>
      </c>
      <c r="J559" s="40">
        <v>0.0</v>
      </c>
      <c r="K559" s="40">
        <v>0.0</v>
      </c>
      <c r="L559" s="40">
        <v>0.0</v>
      </c>
      <c r="M559" s="40">
        <v>0.0</v>
      </c>
      <c r="N559" s="40">
        <v>0.0</v>
      </c>
      <c r="O559" s="40">
        <v>0.0</v>
      </c>
      <c r="P559" s="40">
        <v>0.0</v>
      </c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</row>
    <row r="560">
      <c r="A560" s="27" t="s">
        <v>38</v>
      </c>
      <c r="B560" s="27" t="s">
        <v>86</v>
      </c>
      <c r="C560" s="38" t="s">
        <v>131</v>
      </c>
      <c r="D560" s="27" t="s">
        <v>302</v>
      </c>
      <c r="E560" s="27">
        <v>1523.0</v>
      </c>
      <c r="F560" s="27">
        <v>0.0</v>
      </c>
      <c r="G560" s="27" t="s">
        <v>897</v>
      </c>
      <c r="H560" s="39"/>
      <c r="I560" s="40">
        <v>0.0</v>
      </c>
      <c r="J560" s="40">
        <v>0.0</v>
      </c>
      <c r="K560" s="40">
        <v>0.0</v>
      </c>
      <c r="L560" s="40">
        <v>0.0</v>
      </c>
      <c r="M560" s="40">
        <v>0.0</v>
      </c>
      <c r="N560" s="40">
        <v>0.0</v>
      </c>
      <c r="O560" s="40">
        <v>0.0</v>
      </c>
      <c r="P560" s="40">
        <v>0.0</v>
      </c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</row>
    <row r="561">
      <c r="A561" s="27" t="s">
        <v>38</v>
      </c>
      <c r="B561" s="27" t="s">
        <v>39</v>
      </c>
      <c r="C561" s="38" t="s">
        <v>307</v>
      </c>
      <c r="D561" s="27" t="s">
        <v>898</v>
      </c>
      <c r="E561" s="27">
        <v>1526.0</v>
      </c>
      <c r="F561" s="27">
        <v>0.0</v>
      </c>
      <c r="G561" s="27" t="s">
        <v>899</v>
      </c>
      <c r="H561" s="39"/>
      <c r="I561" s="40">
        <v>0.0</v>
      </c>
      <c r="J561" s="40">
        <v>0.0</v>
      </c>
      <c r="K561" s="40">
        <v>0.0</v>
      </c>
      <c r="L561" s="40">
        <v>0.0</v>
      </c>
      <c r="M561" s="40">
        <v>0.0</v>
      </c>
      <c r="N561" s="40">
        <v>0.0</v>
      </c>
      <c r="O561" s="40">
        <v>0.0</v>
      </c>
      <c r="P561" s="40">
        <v>0.0</v>
      </c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</row>
    <row r="562">
      <c r="A562" s="27" t="s">
        <v>38</v>
      </c>
      <c r="B562" s="27" t="s">
        <v>39</v>
      </c>
      <c r="C562" s="38" t="s">
        <v>415</v>
      </c>
      <c r="D562" s="27" t="s">
        <v>795</v>
      </c>
      <c r="E562" s="27">
        <v>1527.0</v>
      </c>
      <c r="F562" s="27">
        <v>0.0</v>
      </c>
      <c r="G562" s="27" t="s">
        <v>900</v>
      </c>
      <c r="H562" s="39"/>
      <c r="I562" s="40">
        <v>0.0</v>
      </c>
      <c r="J562" s="40">
        <v>0.0</v>
      </c>
      <c r="K562" s="40">
        <v>0.0</v>
      </c>
      <c r="L562" s="40">
        <v>0.0</v>
      </c>
      <c r="M562" s="40">
        <v>0.0</v>
      </c>
      <c r="N562" s="40">
        <v>0.0</v>
      </c>
      <c r="O562" s="40">
        <v>0.0</v>
      </c>
      <c r="P562" s="40">
        <v>0.0</v>
      </c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</row>
    <row r="563">
      <c r="A563" s="27" t="s">
        <v>38</v>
      </c>
      <c r="B563" s="27" t="s">
        <v>86</v>
      </c>
      <c r="C563" s="38" t="s">
        <v>141</v>
      </c>
      <c r="D563" s="27" t="s">
        <v>460</v>
      </c>
      <c r="E563" s="27">
        <v>1528.0</v>
      </c>
      <c r="F563" s="27">
        <v>0.0</v>
      </c>
      <c r="G563" s="27" t="s">
        <v>901</v>
      </c>
      <c r="H563" s="39"/>
      <c r="I563" s="40">
        <v>0.0</v>
      </c>
      <c r="J563" s="40">
        <v>0.0</v>
      </c>
      <c r="K563" s="40">
        <v>0.0</v>
      </c>
      <c r="L563" s="40">
        <v>0.0</v>
      </c>
      <c r="M563" s="40">
        <v>0.0</v>
      </c>
      <c r="N563" s="40">
        <v>0.0</v>
      </c>
      <c r="O563" s="40">
        <v>0.0</v>
      </c>
      <c r="P563" s="40">
        <v>0.0</v>
      </c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</row>
    <row r="564">
      <c r="A564" s="27" t="s">
        <v>38</v>
      </c>
      <c r="B564" s="27" t="s">
        <v>86</v>
      </c>
      <c r="C564" s="38" t="s">
        <v>141</v>
      </c>
      <c r="D564" s="27" t="s">
        <v>460</v>
      </c>
      <c r="E564" s="27">
        <v>1529.0</v>
      </c>
      <c r="F564" s="27">
        <v>0.0</v>
      </c>
      <c r="G564" s="27" t="s">
        <v>902</v>
      </c>
      <c r="H564" s="39"/>
      <c r="I564" s="40">
        <v>0.0</v>
      </c>
      <c r="J564" s="40">
        <v>0.0</v>
      </c>
      <c r="K564" s="40">
        <v>0.0</v>
      </c>
      <c r="L564" s="40">
        <v>0.0</v>
      </c>
      <c r="M564" s="40">
        <v>0.0</v>
      </c>
      <c r="N564" s="40">
        <v>0.0</v>
      </c>
      <c r="O564" s="40">
        <v>0.0</v>
      </c>
      <c r="P564" s="40">
        <v>0.0</v>
      </c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</row>
    <row r="565">
      <c r="A565" s="27" t="s">
        <v>29</v>
      </c>
      <c r="B565" s="27" t="s">
        <v>29</v>
      </c>
      <c r="C565" s="38" t="s">
        <v>29</v>
      </c>
      <c r="D565" s="27" t="s">
        <v>29</v>
      </c>
      <c r="E565" s="27">
        <v>1530.0</v>
      </c>
      <c r="F565" s="27">
        <v>0.0</v>
      </c>
      <c r="G565" s="27" t="s">
        <v>903</v>
      </c>
      <c r="H565" s="39"/>
      <c r="I565" s="40">
        <v>0.0</v>
      </c>
      <c r="J565" s="40">
        <v>0.0</v>
      </c>
      <c r="K565" s="40">
        <v>0.0</v>
      </c>
      <c r="L565" s="40">
        <v>0.0</v>
      </c>
      <c r="M565" s="40">
        <v>0.0</v>
      </c>
      <c r="N565" s="40">
        <v>0.0</v>
      </c>
      <c r="O565" s="40">
        <v>0.0</v>
      </c>
      <c r="P565" s="40">
        <v>0.0</v>
      </c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</row>
    <row r="566">
      <c r="A566" s="27" t="s">
        <v>29</v>
      </c>
      <c r="B566" s="27" t="s">
        <v>29</v>
      </c>
      <c r="C566" s="38" t="s">
        <v>29</v>
      </c>
      <c r="D566" s="27" t="s">
        <v>29</v>
      </c>
      <c r="E566" s="27">
        <v>1531.0</v>
      </c>
      <c r="F566" s="27">
        <v>0.0</v>
      </c>
      <c r="G566" s="27" t="s">
        <v>904</v>
      </c>
      <c r="H566" s="83"/>
      <c r="I566" s="40">
        <v>0.0</v>
      </c>
      <c r="J566" s="40">
        <v>0.0</v>
      </c>
      <c r="K566" s="40">
        <v>0.0</v>
      </c>
      <c r="L566" s="40">
        <v>0.0</v>
      </c>
      <c r="M566" s="40">
        <v>0.0</v>
      </c>
      <c r="N566" s="40">
        <v>0.0</v>
      </c>
      <c r="O566" s="40">
        <v>0.0</v>
      </c>
      <c r="P566" s="40">
        <v>0.0</v>
      </c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</row>
    <row r="567">
      <c r="A567" s="27" t="s">
        <v>38</v>
      </c>
      <c r="B567" s="27" t="s">
        <v>86</v>
      </c>
      <c r="C567" s="38" t="s">
        <v>128</v>
      </c>
      <c r="D567" s="27" t="s">
        <v>330</v>
      </c>
      <c r="E567" s="27">
        <v>1532.0</v>
      </c>
      <c r="F567" s="27">
        <v>0.0</v>
      </c>
      <c r="G567" s="27" t="s">
        <v>905</v>
      </c>
      <c r="H567" s="83"/>
      <c r="I567" s="40">
        <v>0.0</v>
      </c>
      <c r="J567" s="40">
        <v>0.0</v>
      </c>
      <c r="K567" s="40">
        <v>0.0</v>
      </c>
      <c r="L567" s="40">
        <v>0.0</v>
      </c>
      <c r="M567" s="40">
        <v>0.0</v>
      </c>
      <c r="N567" s="40">
        <v>0.0</v>
      </c>
      <c r="O567" s="40">
        <v>0.0</v>
      </c>
      <c r="P567" s="40">
        <v>0.0</v>
      </c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</row>
    <row r="568">
      <c r="A568" s="27" t="s">
        <v>38</v>
      </c>
      <c r="B568" s="27" t="s">
        <v>86</v>
      </c>
      <c r="C568" s="38" t="s">
        <v>128</v>
      </c>
      <c r="D568" s="27" t="s">
        <v>562</v>
      </c>
      <c r="E568" s="27">
        <v>1534.0</v>
      </c>
      <c r="F568" s="27">
        <v>0.0</v>
      </c>
      <c r="G568" s="27" t="s">
        <v>906</v>
      </c>
      <c r="H568" s="83"/>
      <c r="I568" s="40">
        <v>0.0</v>
      </c>
      <c r="J568" s="40">
        <v>0.0</v>
      </c>
      <c r="K568" s="40">
        <v>0.0</v>
      </c>
      <c r="L568" s="40">
        <v>0.0</v>
      </c>
      <c r="M568" s="40">
        <v>0.0</v>
      </c>
      <c r="N568" s="40">
        <v>0.0</v>
      </c>
      <c r="O568" s="40">
        <v>0.0</v>
      </c>
      <c r="P568" s="40">
        <v>0.0</v>
      </c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</row>
    <row r="569">
      <c r="A569" s="27" t="s">
        <v>553</v>
      </c>
      <c r="B569" s="27" t="s">
        <v>553</v>
      </c>
      <c r="C569" s="38" t="s">
        <v>554</v>
      </c>
      <c r="D569" s="27" t="s">
        <v>555</v>
      </c>
      <c r="E569" s="27">
        <v>1536.0</v>
      </c>
      <c r="F569" s="27">
        <v>0.0</v>
      </c>
      <c r="G569" s="27" t="s">
        <v>907</v>
      </c>
      <c r="H569" s="27" t="s">
        <v>908</v>
      </c>
      <c r="I569" s="40">
        <v>0.0</v>
      </c>
      <c r="J569" s="40">
        <v>0.0</v>
      </c>
      <c r="K569" s="40">
        <v>0.0</v>
      </c>
      <c r="L569" s="40">
        <v>0.0</v>
      </c>
      <c r="M569" s="40">
        <v>0.0</v>
      </c>
      <c r="N569" s="40">
        <v>0.0</v>
      </c>
      <c r="O569" s="40">
        <v>0.0</v>
      </c>
      <c r="P569" s="40">
        <v>0.0</v>
      </c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</row>
    <row r="570">
      <c r="A570" s="27" t="s">
        <v>553</v>
      </c>
      <c r="B570" s="27" t="s">
        <v>553</v>
      </c>
      <c r="C570" s="38" t="s">
        <v>554</v>
      </c>
      <c r="D570" s="27" t="s">
        <v>555</v>
      </c>
      <c r="E570" s="27">
        <v>1537.0</v>
      </c>
      <c r="F570" s="27">
        <v>0.0</v>
      </c>
      <c r="G570" s="27" t="s">
        <v>909</v>
      </c>
      <c r="H570" s="27" t="s">
        <v>908</v>
      </c>
      <c r="I570" s="40">
        <v>0.0</v>
      </c>
      <c r="J570" s="40">
        <v>0.0</v>
      </c>
      <c r="K570" s="40">
        <v>0.0</v>
      </c>
      <c r="L570" s="40">
        <v>0.0</v>
      </c>
      <c r="M570" s="40">
        <v>0.0</v>
      </c>
      <c r="N570" s="40">
        <v>0.0</v>
      </c>
      <c r="O570" s="40">
        <v>0.0</v>
      </c>
      <c r="P570" s="40">
        <v>0.0</v>
      </c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</row>
    <row r="571">
      <c r="A571" s="27" t="s">
        <v>43</v>
      </c>
      <c r="B571" s="27" t="s">
        <v>44</v>
      </c>
      <c r="C571" s="38" t="s">
        <v>254</v>
      </c>
      <c r="D571" s="27" t="s">
        <v>254</v>
      </c>
      <c r="E571" s="27">
        <v>1538.0</v>
      </c>
      <c r="F571" s="27">
        <v>0.0</v>
      </c>
      <c r="G571" s="27" t="s">
        <v>910</v>
      </c>
      <c r="H571" s="83"/>
      <c r="I571" s="40">
        <v>0.0</v>
      </c>
      <c r="J571" s="40">
        <v>0.0</v>
      </c>
      <c r="K571" s="40">
        <v>0.0</v>
      </c>
      <c r="L571" s="40">
        <v>0.0</v>
      </c>
      <c r="M571" s="40">
        <v>0.0</v>
      </c>
      <c r="N571" s="40">
        <v>0.0</v>
      </c>
      <c r="O571" s="40">
        <v>0.0</v>
      </c>
      <c r="P571" s="40">
        <v>0.0</v>
      </c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</row>
    <row r="572">
      <c r="A572" s="27" t="s">
        <v>38</v>
      </c>
      <c r="B572" s="27" t="s">
        <v>86</v>
      </c>
      <c r="C572" s="38" t="s">
        <v>131</v>
      </c>
      <c r="D572" s="27" t="s">
        <v>132</v>
      </c>
      <c r="E572" s="27">
        <v>1540.0</v>
      </c>
      <c r="F572" s="27">
        <v>0.0</v>
      </c>
      <c r="G572" s="27" t="s">
        <v>911</v>
      </c>
      <c r="H572" s="83"/>
      <c r="I572" s="40">
        <v>0.0</v>
      </c>
      <c r="J572" s="40">
        <v>0.0</v>
      </c>
      <c r="K572" s="40">
        <v>0.0</v>
      </c>
      <c r="L572" s="40">
        <v>0.0</v>
      </c>
      <c r="M572" s="40">
        <v>0.0</v>
      </c>
      <c r="N572" s="40">
        <v>0.0</v>
      </c>
      <c r="O572" s="40">
        <v>0.0</v>
      </c>
      <c r="P572" s="40">
        <v>0.0</v>
      </c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</row>
    <row r="573">
      <c r="A573" s="27" t="s">
        <v>43</v>
      </c>
      <c r="B573" s="27" t="s">
        <v>76</v>
      </c>
      <c r="C573" s="38" t="s">
        <v>77</v>
      </c>
      <c r="D573" s="27" t="s">
        <v>77</v>
      </c>
      <c r="E573" s="27">
        <v>1557.0</v>
      </c>
      <c r="F573" s="27">
        <v>0.0</v>
      </c>
      <c r="G573" s="27" t="s">
        <v>912</v>
      </c>
      <c r="H573" s="27" t="s">
        <v>913</v>
      </c>
      <c r="I573" s="40">
        <v>0.0</v>
      </c>
      <c r="J573" s="40">
        <v>0.0</v>
      </c>
      <c r="K573" s="40">
        <v>0.0</v>
      </c>
      <c r="L573" s="40">
        <v>0.0</v>
      </c>
      <c r="M573" s="40">
        <v>0.0</v>
      </c>
      <c r="N573" s="40">
        <v>0.0</v>
      </c>
      <c r="O573" s="40">
        <v>0.0</v>
      </c>
      <c r="P573" s="40">
        <v>0.0</v>
      </c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</row>
    <row r="574">
      <c r="A574" s="27" t="s">
        <v>43</v>
      </c>
      <c r="B574" s="27" t="s">
        <v>76</v>
      </c>
      <c r="C574" s="38" t="s">
        <v>77</v>
      </c>
      <c r="D574" s="27" t="s">
        <v>77</v>
      </c>
      <c r="E574" s="27">
        <v>1558.0</v>
      </c>
      <c r="F574" s="27">
        <v>0.0</v>
      </c>
      <c r="G574" s="27" t="s">
        <v>914</v>
      </c>
      <c r="H574" s="27" t="s">
        <v>915</v>
      </c>
      <c r="I574" s="40">
        <v>0.0</v>
      </c>
      <c r="J574" s="40">
        <v>0.0</v>
      </c>
      <c r="K574" s="40">
        <v>0.0</v>
      </c>
      <c r="L574" s="40">
        <v>0.0</v>
      </c>
      <c r="M574" s="40">
        <v>0.0</v>
      </c>
      <c r="N574" s="40">
        <v>0.0</v>
      </c>
      <c r="O574" s="40">
        <v>0.0</v>
      </c>
      <c r="P574" s="40">
        <v>0.0</v>
      </c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</row>
    <row r="575">
      <c r="A575" s="27" t="s">
        <v>43</v>
      </c>
      <c r="B575" s="27" t="s">
        <v>76</v>
      </c>
      <c r="C575" s="38" t="s">
        <v>77</v>
      </c>
      <c r="D575" s="27" t="s">
        <v>77</v>
      </c>
      <c r="E575" s="27">
        <v>1559.0</v>
      </c>
      <c r="F575" s="27">
        <v>0.0</v>
      </c>
      <c r="G575" s="27" t="s">
        <v>916</v>
      </c>
      <c r="H575" s="27" t="s">
        <v>917</v>
      </c>
      <c r="I575" s="40">
        <v>0.0</v>
      </c>
      <c r="J575" s="40">
        <v>0.0</v>
      </c>
      <c r="K575" s="40">
        <v>0.0</v>
      </c>
      <c r="L575" s="40">
        <v>0.0</v>
      </c>
      <c r="M575" s="40">
        <v>0.0</v>
      </c>
      <c r="N575" s="40">
        <v>0.0</v>
      </c>
      <c r="O575" s="40">
        <v>0.0</v>
      </c>
      <c r="P575" s="40">
        <v>0.0</v>
      </c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</row>
    <row r="576">
      <c r="A576" s="27" t="s">
        <v>43</v>
      </c>
      <c r="B576" s="27" t="s">
        <v>76</v>
      </c>
      <c r="C576" s="38" t="s">
        <v>77</v>
      </c>
      <c r="D576" s="27" t="s">
        <v>77</v>
      </c>
      <c r="E576" s="27">
        <v>1560.0</v>
      </c>
      <c r="F576" s="27">
        <v>0.0</v>
      </c>
      <c r="G576" s="27" t="s">
        <v>918</v>
      </c>
      <c r="H576" s="27" t="s">
        <v>915</v>
      </c>
      <c r="I576" s="40">
        <v>0.0</v>
      </c>
      <c r="J576" s="40">
        <v>0.0</v>
      </c>
      <c r="K576" s="40">
        <v>0.0</v>
      </c>
      <c r="L576" s="40">
        <v>0.0</v>
      </c>
      <c r="M576" s="40">
        <v>0.0</v>
      </c>
      <c r="N576" s="40">
        <v>0.0</v>
      </c>
      <c r="O576" s="40">
        <v>0.0</v>
      </c>
      <c r="P576" s="40">
        <v>0.0</v>
      </c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</row>
    <row r="577">
      <c r="A577" s="27" t="s">
        <v>43</v>
      </c>
      <c r="B577" s="27" t="s">
        <v>76</v>
      </c>
      <c r="C577" s="38" t="s">
        <v>77</v>
      </c>
      <c r="D577" s="27" t="s">
        <v>77</v>
      </c>
      <c r="E577" s="27">
        <v>1561.0</v>
      </c>
      <c r="F577" s="27">
        <v>0.0</v>
      </c>
      <c r="G577" s="27" t="s">
        <v>916</v>
      </c>
      <c r="H577" s="27" t="s">
        <v>919</v>
      </c>
      <c r="I577" s="40">
        <v>0.0</v>
      </c>
      <c r="J577" s="40">
        <v>0.0</v>
      </c>
      <c r="K577" s="40">
        <v>0.0</v>
      </c>
      <c r="L577" s="40">
        <v>0.0</v>
      </c>
      <c r="M577" s="40">
        <v>0.0</v>
      </c>
      <c r="N577" s="40">
        <v>0.0</v>
      </c>
      <c r="O577" s="40">
        <v>0.0</v>
      </c>
      <c r="P577" s="40">
        <v>0.0</v>
      </c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</row>
    <row r="578">
      <c r="A578" s="27" t="s">
        <v>43</v>
      </c>
      <c r="B578" s="27" t="s">
        <v>76</v>
      </c>
      <c r="C578" s="38" t="s">
        <v>77</v>
      </c>
      <c r="D578" s="27" t="s">
        <v>77</v>
      </c>
      <c r="E578" s="27">
        <v>1562.0</v>
      </c>
      <c r="F578" s="27">
        <v>0.0</v>
      </c>
      <c r="G578" s="27" t="s">
        <v>920</v>
      </c>
      <c r="H578" s="27" t="s">
        <v>921</v>
      </c>
      <c r="I578" s="40">
        <v>0.0</v>
      </c>
      <c r="J578" s="40">
        <v>0.0</v>
      </c>
      <c r="K578" s="40">
        <v>0.0</v>
      </c>
      <c r="L578" s="40">
        <v>0.0</v>
      </c>
      <c r="M578" s="40">
        <v>0.0</v>
      </c>
      <c r="N578" s="40">
        <v>0.0</v>
      </c>
      <c r="O578" s="40">
        <v>0.0</v>
      </c>
      <c r="P578" s="40">
        <v>0.0</v>
      </c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</row>
    <row r="579">
      <c r="A579" s="27" t="s">
        <v>43</v>
      </c>
      <c r="B579" s="27" t="s">
        <v>44</v>
      </c>
      <c r="C579" s="38" t="s">
        <v>408</v>
      </c>
      <c r="D579" s="27" t="s">
        <v>409</v>
      </c>
      <c r="E579" s="27">
        <v>1563.0</v>
      </c>
      <c r="F579" s="27">
        <v>0.0</v>
      </c>
      <c r="G579" s="27" t="s">
        <v>922</v>
      </c>
      <c r="H579" s="27" t="s">
        <v>923</v>
      </c>
      <c r="I579" s="40">
        <v>0.0</v>
      </c>
      <c r="J579" s="40">
        <v>0.0</v>
      </c>
      <c r="K579" s="40">
        <v>0.0</v>
      </c>
      <c r="L579" s="40">
        <v>0.0</v>
      </c>
      <c r="M579" s="40">
        <v>0.0</v>
      </c>
      <c r="N579" s="40">
        <v>0.0</v>
      </c>
      <c r="O579" s="40">
        <v>0.0</v>
      </c>
      <c r="P579" s="40">
        <v>0.0</v>
      </c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</row>
    <row r="580">
      <c r="A580" s="27" t="s">
        <v>43</v>
      </c>
      <c r="B580" s="27" t="s">
        <v>264</v>
      </c>
      <c r="C580" s="38" t="s">
        <v>265</v>
      </c>
      <c r="D580" s="27" t="s">
        <v>265</v>
      </c>
      <c r="E580" s="27">
        <v>1580.0</v>
      </c>
      <c r="F580" s="27">
        <v>0.0</v>
      </c>
      <c r="G580" s="27" t="s">
        <v>924</v>
      </c>
      <c r="H580" s="39"/>
      <c r="I580" s="40">
        <v>0.0</v>
      </c>
      <c r="J580" s="40">
        <v>0.0</v>
      </c>
      <c r="K580" s="40">
        <v>0.0</v>
      </c>
      <c r="L580" s="40">
        <v>0.0</v>
      </c>
      <c r="M580" s="40">
        <v>0.0</v>
      </c>
      <c r="N580" s="40">
        <v>0.0</v>
      </c>
      <c r="O580" s="40">
        <v>0.0</v>
      </c>
      <c r="P580" s="40">
        <v>0.0</v>
      </c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</row>
    <row r="581">
      <c r="A581" s="27" t="s">
        <v>43</v>
      </c>
      <c r="B581" s="27" t="s">
        <v>264</v>
      </c>
      <c r="C581" s="38" t="s">
        <v>462</v>
      </c>
      <c r="D581" s="27" t="s">
        <v>462</v>
      </c>
      <c r="E581" s="27">
        <v>1581.0</v>
      </c>
      <c r="F581" s="27">
        <v>0.0</v>
      </c>
      <c r="G581" s="27" t="s">
        <v>925</v>
      </c>
      <c r="H581" s="39"/>
      <c r="I581" s="40">
        <v>0.0</v>
      </c>
      <c r="J581" s="40">
        <v>0.0</v>
      </c>
      <c r="K581" s="40">
        <v>0.0</v>
      </c>
      <c r="L581" s="40">
        <v>0.0</v>
      </c>
      <c r="M581" s="40">
        <v>0.0</v>
      </c>
      <c r="N581" s="40">
        <v>0.0</v>
      </c>
      <c r="O581" s="40">
        <v>0.0</v>
      </c>
      <c r="P581" s="40">
        <v>0.0</v>
      </c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</row>
    <row r="582">
      <c r="A582" s="27" t="s">
        <v>43</v>
      </c>
      <c r="B582" s="27" t="s">
        <v>264</v>
      </c>
      <c r="C582" s="38" t="s">
        <v>926</v>
      </c>
      <c r="D582" s="27" t="s">
        <v>927</v>
      </c>
      <c r="E582" s="27">
        <v>1582.0</v>
      </c>
      <c r="F582" s="27">
        <v>0.0</v>
      </c>
      <c r="G582" s="27" t="s">
        <v>928</v>
      </c>
      <c r="H582" s="83"/>
      <c r="I582" s="40">
        <v>0.0</v>
      </c>
      <c r="J582" s="40">
        <v>0.0</v>
      </c>
      <c r="K582" s="40">
        <v>0.0</v>
      </c>
      <c r="L582" s="40">
        <v>0.0</v>
      </c>
      <c r="M582" s="40">
        <v>0.0</v>
      </c>
      <c r="N582" s="40">
        <v>0.0</v>
      </c>
      <c r="O582" s="40">
        <v>0.0</v>
      </c>
      <c r="P582" s="40">
        <v>0.0</v>
      </c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</row>
    <row r="583">
      <c r="A583" s="27" t="s">
        <v>43</v>
      </c>
      <c r="B583" s="27" t="s">
        <v>264</v>
      </c>
      <c r="C583" s="38" t="s">
        <v>280</v>
      </c>
      <c r="D583" s="27" t="s">
        <v>929</v>
      </c>
      <c r="E583" s="27">
        <v>1583.0</v>
      </c>
      <c r="F583" s="27">
        <v>0.0</v>
      </c>
      <c r="G583" s="27" t="s">
        <v>930</v>
      </c>
      <c r="H583" s="83"/>
      <c r="I583" s="40">
        <v>0.0</v>
      </c>
      <c r="J583" s="40">
        <v>0.0</v>
      </c>
      <c r="K583" s="40">
        <v>0.0</v>
      </c>
      <c r="L583" s="40">
        <v>0.0</v>
      </c>
      <c r="M583" s="40">
        <v>0.0</v>
      </c>
      <c r="N583" s="40">
        <v>0.0</v>
      </c>
      <c r="O583" s="40">
        <v>0.0</v>
      </c>
      <c r="P583" s="40">
        <v>0.0</v>
      </c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</row>
    <row r="584">
      <c r="A584" s="27" t="s">
        <v>43</v>
      </c>
      <c r="B584" s="27" t="s">
        <v>264</v>
      </c>
      <c r="C584" s="38" t="s">
        <v>931</v>
      </c>
      <c r="D584" s="27" t="s">
        <v>931</v>
      </c>
      <c r="E584" s="27">
        <v>1584.0</v>
      </c>
      <c r="F584" s="27">
        <v>0.0</v>
      </c>
      <c r="G584" s="27" t="s">
        <v>932</v>
      </c>
      <c r="H584" s="83"/>
      <c r="I584" s="40">
        <v>0.0</v>
      </c>
      <c r="J584" s="40">
        <v>0.0</v>
      </c>
      <c r="K584" s="40">
        <v>0.0</v>
      </c>
      <c r="L584" s="40">
        <v>0.0</v>
      </c>
      <c r="M584" s="40">
        <v>0.0</v>
      </c>
      <c r="N584" s="40">
        <v>0.0</v>
      </c>
      <c r="O584" s="40">
        <v>0.0</v>
      </c>
      <c r="P584" s="40">
        <v>0.0</v>
      </c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</row>
    <row r="585">
      <c r="A585" s="27" t="s">
        <v>43</v>
      </c>
      <c r="B585" s="27" t="s">
        <v>264</v>
      </c>
      <c r="C585" s="38" t="s">
        <v>316</v>
      </c>
      <c r="D585" s="27" t="s">
        <v>316</v>
      </c>
      <c r="E585" s="27">
        <v>1585.0</v>
      </c>
      <c r="F585" s="27">
        <v>0.0</v>
      </c>
      <c r="G585" s="27" t="s">
        <v>933</v>
      </c>
      <c r="H585" s="83"/>
      <c r="I585" s="40">
        <v>0.0</v>
      </c>
      <c r="J585" s="40">
        <v>0.0</v>
      </c>
      <c r="K585" s="40">
        <v>0.0</v>
      </c>
      <c r="L585" s="40">
        <v>0.0</v>
      </c>
      <c r="M585" s="40">
        <v>0.0</v>
      </c>
      <c r="N585" s="40">
        <v>0.0</v>
      </c>
      <c r="O585" s="40">
        <v>0.0</v>
      </c>
      <c r="P585" s="40">
        <v>0.0</v>
      </c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</row>
    <row r="586">
      <c r="A586" s="27" t="s">
        <v>43</v>
      </c>
      <c r="B586" s="27" t="s">
        <v>76</v>
      </c>
      <c r="C586" s="38" t="s">
        <v>77</v>
      </c>
      <c r="D586" s="27" t="s">
        <v>77</v>
      </c>
      <c r="E586" s="27">
        <v>1599.0</v>
      </c>
      <c r="F586" s="27">
        <v>0.0</v>
      </c>
      <c r="G586" s="27" t="s">
        <v>80</v>
      </c>
      <c r="H586" s="27" t="s">
        <v>934</v>
      </c>
      <c r="I586" s="40">
        <v>0.0</v>
      </c>
      <c r="J586" s="40">
        <v>0.0</v>
      </c>
      <c r="K586" s="40">
        <v>0.0</v>
      </c>
      <c r="L586" s="40">
        <v>0.0</v>
      </c>
      <c r="M586" s="40">
        <v>0.0</v>
      </c>
      <c r="N586" s="40">
        <v>0.0</v>
      </c>
      <c r="O586" s="40">
        <v>0.0</v>
      </c>
      <c r="P586" s="40">
        <v>0.0</v>
      </c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</row>
    <row r="587">
      <c r="A587" s="27" t="s">
        <v>38</v>
      </c>
      <c r="B587" s="27" t="s">
        <v>86</v>
      </c>
      <c r="C587" s="38" t="s">
        <v>128</v>
      </c>
      <c r="D587" s="27" t="s">
        <v>206</v>
      </c>
      <c r="E587" s="27">
        <v>1602.0</v>
      </c>
      <c r="F587" s="27">
        <v>0.0</v>
      </c>
      <c r="G587" s="27" t="s">
        <v>935</v>
      </c>
      <c r="H587" s="83"/>
      <c r="I587" s="40">
        <v>0.0</v>
      </c>
      <c r="J587" s="40">
        <v>0.0</v>
      </c>
      <c r="K587" s="40">
        <v>0.0</v>
      </c>
      <c r="L587" s="40">
        <v>0.0</v>
      </c>
      <c r="M587" s="40">
        <v>0.0</v>
      </c>
      <c r="N587" s="40">
        <v>0.0</v>
      </c>
      <c r="O587" s="40">
        <v>0.0</v>
      </c>
      <c r="P587" s="40">
        <v>0.0</v>
      </c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</row>
    <row r="588">
      <c r="A588" s="27" t="s">
        <v>43</v>
      </c>
      <c r="B588" s="27" t="s">
        <v>264</v>
      </c>
      <c r="C588" s="38" t="s">
        <v>316</v>
      </c>
      <c r="D588" s="27" t="s">
        <v>316</v>
      </c>
      <c r="E588" s="27">
        <v>1612.0</v>
      </c>
      <c r="F588" s="27">
        <v>0.0</v>
      </c>
      <c r="G588" s="27" t="s">
        <v>936</v>
      </c>
      <c r="H588" s="27" t="s">
        <v>937</v>
      </c>
      <c r="I588" s="40">
        <v>0.0</v>
      </c>
      <c r="J588" s="40">
        <v>0.0</v>
      </c>
      <c r="K588" s="40">
        <v>0.0</v>
      </c>
      <c r="L588" s="40">
        <v>0.0</v>
      </c>
      <c r="M588" s="40">
        <v>0.0</v>
      </c>
      <c r="N588" s="40">
        <v>0.0</v>
      </c>
      <c r="O588" s="40">
        <v>0.0</v>
      </c>
      <c r="P588" s="40">
        <v>0.0</v>
      </c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</row>
    <row r="589">
      <c r="A589" s="27" t="s">
        <v>43</v>
      </c>
      <c r="B589" s="27" t="s">
        <v>76</v>
      </c>
      <c r="C589" s="38" t="s">
        <v>77</v>
      </c>
      <c r="D589" s="27" t="s">
        <v>77</v>
      </c>
      <c r="E589" s="27">
        <v>1628.0</v>
      </c>
      <c r="F589" s="27">
        <v>0.0</v>
      </c>
      <c r="G589" s="27" t="s">
        <v>938</v>
      </c>
      <c r="H589" s="27" t="s">
        <v>939</v>
      </c>
      <c r="I589" s="40">
        <v>0.0</v>
      </c>
      <c r="J589" s="40">
        <v>0.0</v>
      </c>
      <c r="K589" s="40">
        <v>0.0</v>
      </c>
      <c r="L589" s="40">
        <v>0.0</v>
      </c>
      <c r="M589" s="40">
        <v>0.0</v>
      </c>
      <c r="N589" s="40">
        <v>0.0</v>
      </c>
      <c r="O589" s="40">
        <v>0.0</v>
      </c>
      <c r="P589" s="40">
        <v>0.0</v>
      </c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</row>
    <row r="590">
      <c r="A590" s="27" t="s">
        <v>43</v>
      </c>
      <c r="B590" s="27" t="s">
        <v>76</v>
      </c>
      <c r="C590" s="38" t="s">
        <v>77</v>
      </c>
      <c r="D590" s="27" t="s">
        <v>77</v>
      </c>
      <c r="E590" s="27">
        <v>1629.0</v>
      </c>
      <c r="F590" s="27">
        <v>0.0</v>
      </c>
      <c r="G590" s="27" t="s">
        <v>940</v>
      </c>
      <c r="H590" s="27" t="s">
        <v>941</v>
      </c>
      <c r="I590" s="40">
        <v>0.0</v>
      </c>
      <c r="J590" s="40">
        <v>0.0</v>
      </c>
      <c r="K590" s="40">
        <v>0.0</v>
      </c>
      <c r="L590" s="40">
        <v>0.0</v>
      </c>
      <c r="M590" s="40">
        <v>0.0</v>
      </c>
      <c r="N590" s="40">
        <v>0.0</v>
      </c>
      <c r="O590" s="40">
        <v>0.0</v>
      </c>
      <c r="P590" s="40">
        <v>0.0</v>
      </c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</row>
    <row r="591">
      <c r="A591" s="27" t="s">
        <v>43</v>
      </c>
      <c r="B591" s="27" t="s">
        <v>268</v>
      </c>
      <c r="C591" s="38" t="s">
        <v>342</v>
      </c>
      <c r="D591" s="27" t="s">
        <v>350</v>
      </c>
      <c r="E591" s="27">
        <v>1630.0</v>
      </c>
      <c r="F591" s="27">
        <v>0.0</v>
      </c>
      <c r="G591" s="27" t="s">
        <v>942</v>
      </c>
      <c r="H591" s="27" t="s">
        <v>366</v>
      </c>
      <c r="I591" s="40">
        <v>0.0</v>
      </c>
      <c r="J591" s="40">
        <v>0.0</v>
      </c>
      <c r="K591" s="40">
        <v>0.0</v>
      </c>
      <c r="L591" s="40">
        <v>0.0</v>
      </c>
      <c r="M591" s="40">
        <v>0.0</v>
      </c>
      <c r="N591" s="40">
        <v>0.0</v>
      </c>
      <c r="O591" s="40">
        <v>0.0</v>
      </c>
      <c r="P591" s="40">
        <v>0.0</v>
      </c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</row>
    <row r="592">
      <c r="A592" s="27" t="s">
        <v>38</v>
      </c>
      <c r="B592" s="27" t="s">
        <v>86</v>
      </c>
      <c r="C592" s="38" t="s">
        <v>141</v>
      </c>
      <c r="D592" s="27" t="s">
        <v>460</v>
      </c>
      <c r="E592" s="27">
        <v>1631.0</v>
      </c>
      <c r="F592" s="27">
        <v>0.0</v>
      </c>
      <c r="G592" s="27" t="s">
        <v>943</v>
      </c>
      <c r="H592" s="83"/>
      <c r="I592" s="40">
        <v>0.0</v>
      </c>
      <c r="J592" s="40">
        <v>0.0</v>
      </c>
      <c r="K592" s="40">
        <v>0.0</v>
      </c>
      <c r="L592" s="40">
        <v>0.0</v>
      </c>
      <c r="M592" s="40">
        <v>0.0</v>
      </c>
      <c r="N592" s="40">
        <v>0.0</v>
      </c>
      <c r="O592" s="40">
        <v>0.0</v>
      </c>
      <c r="P592" s="40">
        <v>0.0</v>
      </c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</row>
    <row r="593">
      <c r="A593" s="27" t="s">
        <v>43</v>
      </c>
      <c r="B593" s="27" t="s">
        <v>268</v>
      </c>
      <c r="C593" s="38" t="s">
        <v>342</v>
      </c>
      <c r="D593" s="27" t="s">
        <v>350</v>
      </c>
      <c r="E593" s="27">
        <v>1634.0</v>
      </c>
      <c r="F593" s="27">
        <v>0.0</v>
      </c>
      <c r="G593" s="27" t="s">
        <v>944</v>
      </c>
      <c r="H593" s="27" t="s">
        <v>896</v>
      </c>
      <c r="I593" s="40">
        <v>0.0</v>
      </c>
      <c r="J593" s="40">
        <v>0.0</v>
      </c>
      <c r="K593" s="40">
        <v>0.0</v>
      </c>
      <c r="L593" s="40">
        <v>0.0</v>
      </c>
      <c r="M593" s="40">
        <v>0.0</v>
      </c>
      <c r="N593" s="40">
        <v>0.0</v>
      </c>
      <c r="O593" s="40">
        <v>0.0</v>
      </c>
      <c r="P593" s="40">
        <v>0.0</v>
      </c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</row>
    <row r="594">
      <c r="A594" s="27" t="s">
        <v>43</v>
      </c>
      <c r="B594" s="27" t="s">
        <v>44</v>
      </c>
      <c r="C594" s="38" t="s">
        <v>124</v>
      </c>
      <c r="D594" s="27" t="s">
        <v>124</v>
      </c>
      <c r="E594" s="27">
        <v>1635.0</v>
      </c>
      <c r="F594" s="27">
        <v>0.0</v>
      </c>
      <c r="G594" s="27" t="s">
        <v>945</v>
      </c>
      <c r="H594" s="83"/>
      <c r="I594" s="40">
        <v>0.0</v>
      </c>
      <c r="J594" s="40">
        <v>0.0</v>
      </c>
      <c r="K594" s="40">
        <v>0.0</v>
      </c>
      <c r="L594" s="40">
        <v>0.0</v>
      </c>
      <c r="M594" s="40">
        <v>0.0</v>
      </c>
      <c r="N594" s="40">
        <v>0.0</v>
      </c>
      <c r="O594" s="40">
        <v>0.0</v>
      </c>
      <c r="P594" s="40">
        <v>0.0</v>
      </c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</row>
    <row r="595">
      <c r="A595" s="27" t="s">
        <v>38</v>
      </c>
      <c r="B595" s="27" t="s">
        <v>39</v>
      </c>
      <c r="C595" s="38" t="s">
        <v>415</v>
      </c>
      <c r="D595" s="27" t="s">
        <v>416</v>
      </c>
      <c r="E595" s="27">
        <v>1637.0</v>
      </c>
      <c r="F595" s="27">
        <v>0.0</v>
      </c>
      <c r="G595" s="27" t="s">
        <v>946</v>
      </c>
      <c r="H595" s="83"/>
      <c r="I595" s="40">
        <v>0.0</v>
      </c>
      <c r="J595" s="40">
        <v>0.0</v>
      </c>
      <c r="K595" s="40">
        <v>0.0</v>
      </c>
      <c r="L595" s="40">
        <v>0.0</v>
      </c>
      <c r="M595" s="40">
        <v>0.0</v>
      </c>
      <c r="N595" s="40">
        <v>0.0</v>
      </c>
      <c r="O595" s="40">
        <v>0.0</v>
      </c>
      <c r="P595" s="40">
        <v>0.0</v>
      </c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</row>
    <row r="596">
      <c r="A596" s="27" t="s">
        <v>38</v>
      </c>
      <c r="B596" s="27" t="s">
        <v>86</v>
      </c>
      <c r="C596" s="38" t="s">
        <v>546</v>
      </c>
      <c r="D596" s="27" t="s">
        <v>547</v>
      </c>
      <c r="E596" s="27">
        <v>1638.0</v>
      </c>
      <c r="F596" s="27">
        <v>0.0</v>
      </c>
      <c r="G596" s="27" t="s">
        <v>947</v>
      </c>
      <c r="H596" s="83"/>
      <c r="I596" s="40">
        <v>0.0</v>
      </c>
      <c r="J596" s="40">
        <v>0.0</v>
      </c>
      <c r="K596" s="40">
        <v>0.0</v>
      </c>
      <c r="L596" s="40">
        <v>0.0</v>
      </c>
      <c r="M596" s="40">
        <v>0.0</v>
      </c>
      <c r="N596" s="40">
        <v>0.0</v>
      </c>
      <c r="O596" s="40">
        <v>0.0</v>
      </c>
      <c r="P596" s="40">
        <v>0.0</v>
      </c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</row>
    <row r="597">
      <c r="A597" s="27" t="s">
        <v>43</v>
      </c>
      <c r="B597" s="27" t="s">
        <v>268</v>
      </c>
      <c r="C597" s="38" t="s">
        <v>342</v>
      </c>
      <c r="D597" s="27" t="s">
        <v>350</v>
      </c>
      <c r="E597" s="27">
        <v>1640.0</v>
      </c>
      <c r="F597" s="27">
        <v>0.0</v>
      </c>
      <c r="G597" s="27" t="s">
        <v>948</v>
      </c>
      <c r="H597" s="27" t="s">
        <v>366</v>
      </c>
      <c r="I597" s="40">
        <v>0.0</v>
      </c>
      <c r="J597" s="40">
        <v>0.0</v>
      </c>
      <c r="K597" s="40">
        <v>0.0</v>
      </c>
      <c r="L597" s="40">
        <v>0.0</v>
      </c>
      <c r="M597" s="40">
        <v>0.0</v>
      </c>
      <c r="N597" s="40">
        <v>0.0</v>
      </c>
      <c r="O597" s="40">
        <v>0.0</v>
      </c>
      <c r="P597" s="40">
        <v>0.0</v>
      </c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</row>
    <row r="598">
      <c r="A598" s="27" t="s">
        <v>43</v>
      </c>
      <c r="B598" s="27" t="s">
        <v>268</v>
      </c>
      <c r="C598" s="38" t="s">
        <v>342</v>
      </c>
      <c r="D598" s="27" t="s">
        <v>350</v>
      </c>
      <c r="E598" s="27">
        <v>1641.0</v>
      </c>
      <c r="F598" s="27">
        <v>0.0</v>
      </c>
      <c r="G598" s="27" t="s">
        <v>949</v>
      </c>
      <c r="H598" s="27" t="s">
        <v>366</v>
      </c>
      <c r="I598" s="40">
        <v>0.0</v>
      </c>
      <c r="J598" s="40">
        <v>0.0</v>
      </c>
      <c r="K598" s="40">
        <v>0.0</v>
      </c>
      <c r="L598" s="40">
        <v>0.0</v>
      </c>
      <c r="M598" s="40">
        <v>0.0</v>
      </c>
      <c r="N598" s="40">
        <v>0.0</v>
      </c>
      <c r="O598" s="40">
        <v>0.0</v>
      </c>
      <c r="P598" s="40">
        <v>0.0</v>
      </c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</row>
    <row r="599">
      <c r="A599" s="27" t="s">
        <v>38</v>
      </c>
      <c r="B599" s="27" t="s">
        <v>86</v>
      </c>
      <c r="C599" s="38" t="s">
        <v>131</v>
      </c>
      <c r="D599" s="27" t="s">
        <v>644</v>
      </c>
      <c r="E599" s="27">
        <v>1657.0</v>
      </c>
      <c r="F599" s="27">
        <v>0.0</v>
      </c>
      <c r="G599" s="27" t="s">
        <v>950</v>
      </c>
      <c r="H599" s="27" t="s">
        <v>951</v>
      </c>
      <c r="I599" s="40">
        <v>0.0</v>
      </c>
      <c r="J599" s="40">
        <v>0.0</v>
      </c>
      <c r="K599" s="40">
        <v>0.0</v>
      </c>
      <c r="L599" s="40">
        <v>0.0</v>
      </c>
      <c r="M599" s="40">
        <v>0.0</v>
      </c>
      <c r="N599" s="40">
        <v>0.0</v>
      </c>
      <c r="O599" s="40">
        <v>0.0</v>
      </c>
      <c r="P599" s="40">
        <v>0.0</v>
      </c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</row>
    <row r="600">
      <c r="A600" s="27" t="s">
        <v>43</v>
      </c>
      <c r="B600" s="27" t="s">
        <v>50</v>
      </c>
      <c r="C600" s="38" t="s">
        <v>391</v>
      </c>
      <c r="D600" s="27" t="s">
        <v>52</v>
      </c>
      <c r="E600" s="27">
        <v>1658.0</v>
      </c>
      <c r="F600" s="27">
        <v>0.0</v>
      </c>
      <c r="G600" s="27" t="s">
        <v>952</v>
      </c>
      <c r="H600" s="27" t="s">
        <v>953</v>
      </c>
      <c r="I600" s="40">
        <v>0.0</v>
      </c>
      <c r="J600" s="40">
        <v>0.0</v>
      </c>
      <c r="K600" s="40">
        <v>0.0</v>
      </c>
      <c r="L600" s="40">
        <v>0.0</v>
      </c>
      <c r="M600" s="40">
        <v>0.0</v>
      </c>
      <c r="N600" s="40">
        <v>0.0</v>
      </c>
      <c r="O600" s="40">
        <v>0.0</v>
      </c>
      <c r="P600" s="40">
        <v>0.0</v>
      </c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</row>
    <row r="601">
      <c r="A601" s="27" t="s">
        <v>43</v>
      </c>
      <c r="B601" s="27" t="s">
        <v>268</v>
      </c>
      <c r="C601" s="38" t="s">
        <v>342</v>
      </c>
      <c r="D601" s="27" t="s">
        <v>343</v>
      </c>
      <c r="E601" s="27">
        <v>1660.0</v>
      </c>
      <c r="F601" s="27">
        <v>0.0</v>
      </c>
      <c r="G601" s="27" t="s">
        <v>954</v>
      </c>
      <c r="H601" s="27" t="s">
        <v>352</v>
      </c>
      <c r="I601" s="40">
        <v>0.0</v>
      </c>
      <c r="J601" s="40">
        <v>0.0</v>
      </c>
      <c r="K601" s="40">
        <v>0.0</v>
      </c>
      <c r="L601" s="40">
        <v>0.0</v>
      </c>
      <c r="M601" s="40">
        <v>0.0</v>
      </c>
      <c r="N601" s="40">
        <v>0.0</v>
      </c>
      <c r="O601" s="40">
        <v>0.0</v>
      </c>
      <c r="P601" s="40">
        <v>0.0</v>
      </c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</row>
    <row r="602">
      <c r="A602" s="27" t="s">
        <v>43</v>
      </c>
      <c r="B602" s="27" t="s">
        <v>268</v>
      </c>
      <c r="C602" s="38" t="s">
        <v>342</v>
      </c>
      <c r="D602" s="27" t="s">
        <v>343</v>
      </c>
      <c r="E602" s="27">
        <v>1661.0</v>
      </c>
      <c r="F602" s="27">
        <v>0.0</v>
      </c>
      <c r="G602" s="27" t="s">
        <v>955</v>
      </c>
      <c r="H602" s="27" t="s">
        <v>352</v>
      </c>
      <c r="I602" s="40">
        <v>0.0</v>
      </c>
      <c r="J602" s="40">
        <v>0.0</v>
      </c>
      <c r="K602" s="40">
        <v>0.0</v>
      </c>
      <c r="L602" s="40">
        <v>0.0</v>
      </c>
      <c r="M602" s="40">
        <v>0.0</v>
      </c>
      <c r="N602" s="40">
        <v>0.0</v>
      </c>
      <c r="O602" s="40">
        <v>0.0</v>
      </c>
      <c r="P602" s="40">
        <v>0.0</v>
      </c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</row>
    <row r="603">
      <c r="A603" s="27" t="s">
        <v>43</v>
      </c>
      <c r="B603" s="27" t="s">
        <v>268</v>
      </c>
      <c r="C603" s="38" t="s">
        <v>342</v>
      </c>
      <c r="D603" s="27" t="s">
        <v>343</v>
      </c>
      <c r="E603" s="27">
        <v>1665.0</v>
      </c>
      <c r="F603" s="27">
        <v>0.0</v>
      </c>
      <c r="G603" s="27" t="s">
        <v>956</v>
      </c>
      <c r="H603" s="27" t="s">
        <v>957</v>
      </c>
      <c r="I603" s="40">
        <v>0.0</v>
      </c>
      <c r="J603" s="40">
        <v>0.0</v>
      </c>
      <c r="K603" s="40">
        <v>0.0</v>
      </c>
      <c r="L603" s="40">
        <v>0.0</v>
      </c>
      <c r="M603" s="40">
        <v>0.0</v>
      </c>
      <c r="N603" s="40">
        <v>0.0</v>
      </c>
      <c r="O603" s="40">
        <v>0.0</v>
      </c>
      <c r="P603" s="40">
        <v>0.0</v>
      </c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</row>
    <row r="604">
      <c r="A604" s="27" t="s">
        <v>43</v>
      </c>
      <c r="B604" s="27" t="s">
        <v>268</v>
      </c>
      <c r="C604" s="38" t="s">
        <v>342</v>
      </c>
      <c r="D604" s="27" t="s">
        <v>343</v>
      </c>
      <c r="E604" s="27">
        <v>1666.0</v>
      </c>
      <c r="F604" s="27">
        <v>0.0</v>
      </c>
      <c r="G604" s="27" t="s">
        <v>955</v>
      </c>
      <c r="H604" s="27" t="s">
        <v>957</v>
      </c>
      <c r="I604" s="40">
        <v>0.0</v>
      </c>
      <c r="J604" s="40">
        <v>0.0</v>
      </c>
      <c r="K604" s="40">
        <v>0.0</v>
      </c>
      <c r="L604" s="40">
        <v>0.0</v>
      </c>
      <c r="M604" s="40">
        <v>0.0</v>
      </c>
      <c r="N604" s="40">
        <v>0.0</v>
      </c>
      <c r="O604" s="40">
        <v>0.0</v>
      </c>
      <c r="P604" s="40">
        <v>0.0</v>
      </c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</row>
    <row r="605">
      <c r="A605" s="27" t="s">
        <v>38</v>
      </c>
      <c r="B605" s="27" t="s">
        <v>86</v>
      </c>
      <c r="C605" s="38" t="s">
        <v>128</v>
      </c>
      <c r="D605" s="27" t="s">
        <v>958</v>
      </c>
      <c r="E605" s="27">
        <v>1667.0</v>
      </c>
      <c r="F605" s="27">
        <v>0.0</v>
      </c>
      <c r="G605" s="27" t="s">
        <v>959</v>
      </c>
      <c r="H605" s="27" t="s">
        <v>960</v>
      </c>
      <c r="I605" s="40">
        <v>0.0</v>
      </c>
      <c r="J605" s="40">
        <v>0.0</v>
      </c>
      <c r="K605" s="40">
        <v>0.0</v>
      </c>
      <c r="L605" s="40">
        <v>0.0</v>
      </c>
      <c r="M605" s="40">
        <v>0.0</v>
      </c>
      <c r="N605" s="40">
        <v>0.0</v>
      </c>
      <c r="O605" s="40">
        <v>0.0</v>
      </c>
      <c r="P605" s="40">
        <v>0.0</v>
      </c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</row>
    <row r="606">
      <c r="A606" s="27" t="s">
        <v>38</v>
      </c>
      <c r="B606" s="27" t="s">
        <v>86</v>
      </c>
      <c r="C606" s="38" t="s">
        <v>128</v>
      </c>
      <c r="D606" s="27" t="s">
        <v>958</v>
      </c>
      <c r="E606" s="27">
        <v>1668.0</v>
      </c>
      <c r="F606" s="27">
        <v>0.0</v>
      </c>
      <c r="G606" s="27" t="s">
        <v>961</v>
      </c>
      <c r="H606" s="27" t="s">
        <v>960</v>
      </c>
      <c r="I606" s="40">
        <v>0.0</v>
      </c>
      <c r="J606" s="40">
        <v>0.0</v>
      </c>
      <c r="K606" s="40">
        <v>0.0</v>
      </c>
      <c r="L606" s="40">
        <v>0.0</v>
      </c>
      <c r="M606" s="40">
        <v>0.0</v>
      </c>
      <c r="N606" s="40">
        <v>0.0</v>
      </c>
      <c r="O606" s="40">
        <v>0.0</v>
      </c>
      <c r="P606" s="40">
        <v>0.0</v>
      </c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</row>
    <row r="607">
      <c r="A607" s="27" t="s">
        <v>553</v>
      </c>
      <c r="B607" s="27" t="s">
        <v>553</v>
      </c>
      <c r="C607" s="38" t="s">
        <v>554</v>
      </c>
      <c r="D607" s="27" t="s">
        <v>798</v>
      </c>
      <c r="E607" s="27">
        <v>1669.0</v>
      </c>
      <c r="F607" s="27">
        <v>0.0</v>
      </c>
      <c r="G607" s="27" t="s">
        <v>962</v>
      </c>
      <c r="H607" s="27" t="s">
        <v>963</v>
      </c>
      <c r="I607" s="40">
        <v>0.0</v>
      </c>
      <c r="J607" s="40">
        <v>0.0</v>
      </c>
      <c r="K607" s="40">
        <v>0.0</v>
      </c>
      <c r="L607" s="40">
        <v>0.0</v>
      </c>
      <c r="M607" s="40">
        <v>0.0</v>
      </c>
      <c r="N607" s="40">
        <v>0.0</v>
      </c>
      <c r="O607" s="40">
        <v>0.0</v>
      </c>
      <c r="P607" s="40">
        <v>0.0</v>
      </c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</row>
    <row r="608">
      <c r="A608" s="27" t="s">
        <v>38</v>
      </c>
      <c r="B608" s="27" t="s">
        <v>39</v>
      </c>
      <c r="C608" s="38" t="s">
        <v>415</v>
      </c>
      <c r="D608" s="27" t="s">
        <v>416</v>
      </c>
      <c r="E608" s="27">
        <v>1681.0</v>
      </c>
      <c r="F608" s="27">
        <v>0.0</v>
      </c>
      <c r="G608" s="27" t="s">
        <v>964</v>
      </c>
      <c r="H608" s="83"/>
      <c r="I608" s="40">
        <v>0.0</v>
      </c>
      <c r="J608" s="40">
        <v>0.0</v>
      </c>
      <c r="K608" s="40">
        <v>0.0</v>
      </c>
      <c r="L608" s="40">
        <v>0.0</v>
      </c>
      <c r="M608" s="40">
        <v>0.0</v>
      </c>
      <c r="N608" s="40">
        <v>0.0</v>
      </c>
      <c r="O608" s="40">
        <v>0.0</v>
      </c>
      <c r="P608" s="40">
        <v>0.0</v>
      </c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</row>
    <row r="609">
      <c r="A609" s="27" t="s">
        <v>43</v>
      </c>
      <c r="B609" s="27" t="s">
        <v>50</v>
      </c>
      <c r="C609" s="38" t="s">
        <v>251</v>
      </c>
      <c r="D609" s="27" t="s">
        <v>965</v>
      </c>
      <c r="E609" s="27">
        <v>1684.0</v>
      </c>
      <c r="F609" s="27">
        <v>0.0</v>
      </c>
      <c r="G609" s="27" t="s">
        <v>966</v>
      </c>
      <c r="H609" s="83"/>
      <c r="I609" s="40">
        <v>0.0</v>
      </c>
      <c r="J609" s="40">
        <v>0.0</v>
      </c>
      <c r="K609" s="40">
        <v>0.0</v>
      </c>
      <c r="L609" s="40">
        <v>0.0</v>
      </c>
      <c r="M609" s="40">
        <v>0.0</v>
      </c>
      <c r="N609" s="40">
        <v>0.0</v>
      </c>
      <c r="O609" s="40">
        <v>0.0</v>
      </c>
      <c r="P609" s="40">
        <v>0.0</v>
      </c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</row>
    <row r="610">
      <c r="A610" s="27" t="s">
        <v>553</v>
      </c>
      <c r="B610" s="27" t="s">
        <v>553</v>
      </c>
      <c r="C610" s="38" t="s">
        <v>967</v>
      </c>
      <c r="D610" s="27" t="s">
        <v>968</v>
      </c>
      <c r="E610" s="27">
        <v>1685.0</v>
      </c>
      <c r="F610" s="27">
        <v>0.0</v>
      </c>
      <c r="G610" s="27" t="s">
        <v>969</v>
      </c>
      <c r="H610" s="27" t="s">
        <v>970</v>
      </c>
      <c r="I610" s="40">
        <v>0.0</v>
      </c>
      <c r="J610" s="40">
        <v>0.0</v>
      </c>
      <c r="K610" s="40">
        <v>0.0</v>
      </c>
      <c r="L610" s="40">
        <v>0.0</v>
      </c>
      <c r="M610" s="40">
        <v>0.0</v>
      </c>
      <c r="N610" s="40">
        <v>0.0</v>
      </c>
      <c r="O610" s="40">
        <v>0.0</v>
      </c>
      <c r="P610" s="40">
        <v>0.0</v>
      </c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</row>
    <row r="611">
      <c r="A611" s="27" t="s">
        <v>553</v>
      </c>
      <c r="B611" s="27" t="s">
        <v>553</v>
      </c>
      <c r="C611" s="38" t="s">
        <v>967</v>
      </c>
      <c r="D611" s="27" t="s">
        <v>968</v>
      </c>
      <c r="E611" s="27">
        <v>1686.0</v>
      </c>
      <c r="F611" s="27">
        <v>0.0</v>
      </c>
      <c r="G611" s="27" t="s">
        <v>971</v>
      </c>
      <c r="H611" s="27" t="s">
        <v>970</v>
      </c>
      <c r="I611" s="40">
        <v>0.0</v>
      </c>
      <c r="J611" s="40">
        <v>0.0</v>
      </c>
      <c r="K611" s="40">
        <v>0.0</v>
      </c>
      <c r="L611" s="40">
        <v>0.0</v>
      </c>
      <c r="M611" s="40">
        <v>0.0</v>
      </c>
      <c r="N611" s="40">
        <v>0.0</v>
      </c>
      <c r="O611" s="40">
        <v>0.0</v>
      </c>
      <c r="P611" s="40">
        <v>0.0</v>
      </c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</row>
    <row r="612">
      <c r="A612" s="27" t="s">
        <v>553</v>
      </c>
      <c r="B612" s="27" t="s">
        <v>553</v>
      </c>
      <c r="C612" s="38" t="s">
        <v>967</v>
      </c>
      <c r="D612" s="27" t="s">
        <v>968</v>
      </c>
      <c r="E612" s="27">
        <v>1687.0</v>
      </c>
      <c r="F612" s="27">
        <v>0.0</v>
      </c>
      <c r="G612" s="27" t="s">
        <v>972</v>
      </c>
      <c r="H612" s="27" t="s">
        <v>970</v>
      </c>
      <c r="I612" s="40">
        <v>0.0</v>
      </c>
      <c r="J612" s="40">
        <v>0.0</v>
      </c>
      <c r="K612" s="40">
        <v>0.0</v>
      </c>
      <c r="L612" s="40">
        <v>0.0</v>
      </c>
      <c r="M612" s="40">
        <v>0.0</v>
      </c>
      <c r="N612" s="40">
        <v>0.0</v>
      </c>
      <c r="O612" s="40">
        <v>0.0</v>
      </c>
      <c r="P612" s="40">
        <v>0.0</v>
      </c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</row>
    <row r="613">
      <c r="A613" s="27" t="s">
        <v>553</v>
      </c>
      <c r="B613" s="27" t="s">
        <v>553</v>
      </c>
      <c r="C613" s="38" t="s">
        <v>825</v>
      </c>
      <c r="D613" s="27" t="s">
        <v>973</v>
      </c>
      <c r="E613" s="27">
        <v>1688.0</v>
      </c>
      <c r="F613" s="27">
        <v>0.0</v>
      </c>
      <c r="G613" s="27" t="s">
        <v>974</v>
      </c>
      <c r="H613" s="27" t="s">
        <v>975</v>
      </c>
      <c r="I613" s="40">
        <v>0.0</v>
      </c>
      <c r="J613" s="40">
        <v>0.0</v>
      </c>
      <c r="K613" s="40">
        <v>0.0</v>
      </c>
      <c r="L613" s="40">
        <v>0.0</v>
      </c>
      <c r="M613" s="40">
        <v>0.0</v>
      </c>
      <c r="N613" s="40">
        <v>0.0</v>
      </c>
      <c r="O613" s="40">
        <v>0.0</v>
      </c>
      <c r="P613" s="40">
        <v>0.0</v>
      </c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</row>
    <row r="614">
      <c r="A614" s="27" t="s">
        <v>553</v>
      </c>
      <c r="B614" s="27" t="s">
        <v>553</v>
      </c>
      <c r="C614" s="38" t="s">
        <v>825</v>
      </c>
      <c r="D614" s="27" t="s">
        <v>973</v>
      </c>
      <c r="E614" s="27">
        <v>1689.0</v>
      </c>
      <c r="F614" s="27">
        <v>0.0</v>
      </c>
      <c r="G614" s="27" t="s">
        <v>976</v>
      </c>
      <c r="H614" s="27" t="s">
        <v>977</v>
      </c>
      <c r="I614" s="40">
        <v>0.0</v>
      </c>
      <c r="J614" s="40">
        <v>0.0</v>
      </c>
      <c r="K614" s="40">
        <v>0.0</v>
      </c>
      <c r="L614" s="40">
        <v>0.0</v>
      </c>
      <c r="M614" s="40">
        <v>0.0</v>
      </c>
      <c r="N614" s="40">
        <v>0.0</v>
      </c>
      <c r="O614" s="40">
        <v>0.0</v>
      </c>
      <c r="P614" s="40">
        <v>0.0</v>
      </c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</row>
    <row r="615">
      <c r="A615" s="27" t="s">
        <v>553</v>
      </c>
      <c r="B615" s="27" t="s">
        <v>553</v>
      </c>
      <c r="C615" s="38" t="s">
        <v>825</v>
      </c>
      <c r="D615" s="27" t="s">
        <v>973</v>
      </c>
      <c r="E615" s="27">
        <v>1690.0</v>
      </c>
      <c r="F615" s="27">
        <v>0.0</v>
      </c>
      <c r="G615" s="27" t="s">
        <v>978</v>
      </c>
      <c r="H615" s="27" t="s">
        <v>977</v>
      </c>
      <c r="I615" s="40">
        <v>0.0</v>
      </c>
      <c r="J615" s="40">
        <v>0.0</v>
      </c>
      <c r="K615" s="40">
        <v>0.0</v>
      </c>
      <c r="L615" s="40">
        <v>0.0</v>
      </c>
      <c r="M615" s="40">
        <v>0.0</v>
      </c>
      <c r="N615" s="40">
        <v>0.0</v>
      </c>
      <c r="O615" s="40">
        <v>0.0</v>
      </c>
      <c r="P615" s="40">
        <v>0.0</v>
      </c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</row>
    <row r="616">
      <c r="A616" s="27" t="s">
        <v>553</v>
      </c>
      <c r="B616" s="27" t="s">
        <v>553</v>
      </c>
      <c r="C616" s="38" t="s">
        <v>554</v>
      </c>
      <c r="D616" s="27" t="s">
        <v>798</v>
      </c>
      <c r="E616" s="27">
        <v>1692.0</v>
      </c>
      <c r="F616" s="27">
        <v>0.0</v>
      </c>
      <c r="G616" s="27" t="s">
        <v>979</v>
      </c>
      <c r="H616" s="83"/>
      <c r="I616" s="40">
        <v>0.0</v>
      </c>
      <c r="J616" s="40">
        <v>0.0</v>
      </c>
      <c r="K616" s="40">
        <v>0.0</v>
      </c>
      <c r="L616" s="40">
        <v>0.0</v>
      </c>
      <c r="M616" s="40">
        <v>0.0</v>
      </c>
      <c r="N616" s="40">
        <v>0.0</v>
      </c>
      <c r="O616" s="40">
        <v>0.0</v>
      </c>
      <c r="P616" s="40">
        <v>0.0</v>
      </c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</row>
    <row r="617">
      <c r="A617" s="27" t="s">
        <v>553</v>
      </c>
      <c r="B617" s="27" t="s">
        <v>980</v>
      </c>
      <c r="C617" s="38" t="s">
        <v>981</v>
      </c>
      <c r="D617" s="27" t="s">
        <v>982</v>
      </c>
      <c r="E617" s="27">
        <v>1698.0</v>
      </c>
      <c r="F617" s="27">
        <v>0.0</v>
      </c>
      <c r="G617" s="27" t="s">
        <v>983</v>
      </c>
      <c r="H617" s="39"/>
      <c r="I617" s="40">
        <v>0.0</v>
      </c>
      <c r="J617" s="40">
        <v>0.0</v>
      </c>
      <c r="K617" s="40">
        <v>0.0</v>
      </c>
      <c r="L617" s="40">
        <v>0.0</v>
      </c>
      <c r="M617" s="40">
        <v>0.0</v>
      </c>
      <c r="N617" s="40">
        <v>0.0</v>
      </c>
      <c r="O617" s="40">
        <v>0.0</v>
      </c>
      <c r="P617" s="40">
        <v>0.0</v>
      </c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</row>
    <row r="618">
      <c r="A618" s="27" t="s">
        <v>553</v>
      </c>
      <c r="B618" s="27" t="s">
        <v>980</v>
      </c>
      <c r="C618" s="38" t="s">
        <v>981</v>
      </c>
      <c r="D618" s="27" t="s">
        <v>984</v>
      </c>
      <c r="E618" s="27">
        <v>1699.0</v>
      </c>
      <c r="F618" s="27">
        <v>0.0</v>
      </c>
      <c r="G618" s="27" t="s">
        <v>985</v>
      </c>
      <c r="H618" s="39"/>
      <c r="I618" s="40">
        <v>0.0</v>
      </c>
      <c r="J618" s="40">
        <v>0.0</v>
      </c>
      <c r="K618" s="40">
        <v>0.0</v>
      </c>
      <c r="L618" s="40">
        <v>0.0</v>
      </c>
      <c r="M618" s="40">
        <v>0.0</v>
      </c>
      <c r="N618" s="40">
        <v>0.0</v>
      </c>
      <c r="O618" s="40">
        <v>0.0</v>
      </c>
      <c r="P618" s="40">
        <v>0.0</v>
      </c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</row>
    <row r="619">
      <c r="A619" s="27" t="s">
        <v>38</v>
      </c>
      <c r="B619" s="27" t="s">
        <v>39</v>
      </c>
      <c r="C619" s="38" t="s">
        <v>137</v>
      </c>
      <c r="D619" s="27" t="s">
        <v>138</v>
      </c>
      <c r="E619" s="27">
        <v>1700.0</v>
      </c>
      <c r="F619" s="27">
        <v>0.0</v>
      </c>
      <c r="G619" s="27" t="s">
        <v>986</v>
      </c>
      <c r="H619" s="83"/>
      <c r="I619" s="40">
        <v>0.0</v>
      </c>
      <c r="J619" s="40">
        <v>0.0</v>
      </c>
      <c r="K619" s="40">
        <v>0.0</v>
      </c>
      <c r="L619" s="40">
        <v>0.0</v>
      </c>
      <c r="M619" s="40">
        <v>0.0</v>
      </c>
      <c r="N619" s="40">
        <v>0.0</v>
      </c>
      <c r="O619" s="40">
        <v>0.0</v>
      </c>
      <c r="P619" s="40">
        <v>0.0</v>
      </c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</row>
    <row r="620">
      <c r="A620" s="27" t="s">
        <v>38</v>
      </c>
      <c r="B620" s="27" t="s">
        <v>39</v>
      </c>
      <c r="C620" s="38" t="s">
        <v>415</v>
      </c>
      <c r="D620" s="27" t="s">
        <v>987</v>
      </c>
      <c r="E620" s="27">
        <v>1701.0</v>
      </c>
      <c r="F620" s="27">
        <v>0.0</v>
      </c>
      <c r="G620" s="27" t="s">
        <v>988</v>
      </c>
      <c r="H620" s="83"/>
      <c r="I620" s="40">
        <v>0.0</v>
      </c>
      <c r="J620" s="40">
        <v>0.0</v>
      </c>
      <c r="K620" s="40">
        <v>0.0</v>
      </c>
      <c r="L620" s="40">
        <v>0.0</v>
      </c>
      <c r="M620" s="40">
        <v>0.0</v>
      </c>
      <c r="N620" s="40">
        <v>0.0</v>
      </c>
      <c r="O620" s="40">
        <v>0.0</v>
      </c>
      <c r="P620" s="40">
        <v>0.0</v>
      </c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</row>
    <row r="621">
      <c r="A621" s="27" t="s">
        <v>43</v>
      </c>
      <c r="B621" s="27" t="s">
        <v>225</v>
      </c>
      <c r="C621" s="38" t="s">
        <v>226</v>
      </c>
      <c r="D621" s="27" t="s">
        <v>227</v>
      </c>
      <c r="E621" s="27">
        <v>1702.0</v>
      </c>
      <c r="F621" s="27">
        <v>0.0</v>
      </c>
      <c r="G621" s="27" t="s">
        <v>989</v>
      </c>
      <c r="H621" s="83"/>
      <c r="I621" s="40">
        <v>0.0</v>
      </c>
      <c r="J621" s="40">
        <v>0.0</v>
      </c>
      <c r="K621" s="40">
        <v>0.0</v>
      </c>
      <c r="L621" s="40">
        <v>0.0</v>
      </c>
      <c r="M621" s="40">
        <v>0.0</v>
      </c>
      <c r="N621" s="40">
        <v>0.0</v>
      </c>
      <c r="O621" s="40">
        <v>0.0</v>
      </c>
      <c r="P621" s="40">
        <v>0.0</v>
      </c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</row>
    <row r="622">
      <c r="A622" s="27" t="s">
        <v>43</v>
      </c>
      <c r="B622" s="27" t="s">
        <v>264</v>
      </c>
      <c r="C622" s="38" t="s">
        <v>265</v>
      </c>
      <c r="D622" s="27" t="s">
        <v>265</v>
      </c>
      <c r="E622" s="27">
        <v>1703.0</v>
      </c>
      <c r="F622" s="27">
        <v>0.0</v>
      </c>
      <c r="G622" s="27" t="s">
        <v>990</v>
      </c>
      <c r="H622" s="83"/>
      <c r="I622" s="40">
        <v>0.0</v>
      </c>
      <c r="J622" s="40">
        <v>0.0</v>
      </c>
      <c r="K622" s="40">
        <v>0.0</v>
      </c>
      <c r="L622" s="40">
        <v>0.0</v>
      </c>
      <c r="M622" s="40">
        <v>0.0</v>
      </c>
      <c r="N622" s="40">
        <v>0.0</v>
      </c>
      <c r="O622" s="40">
        <v>0.0</v>
      </c>
      <c r="P622" s="40">
        <v>0.0</v>
      </c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</row>
    <row r="623">
      <c r="A623" s="27" t="s">
        <v>553</v>
      </c>
      <c r="B623" s="27" t="s">
        <v>991</v>
      </c>
      <c r="C623" s="38" t="s">
        <v>177</v>
      </c>
      <c r="D623" s="27" t="s">
        <v>992</v>
      </c>
      <c r="E623" s="27">
        <v>1704.0</v>
      </c>
      <c r="F623" s="27">
        <v>0.0</v>
      </c>
      <c r="G623" s="27" t="s">
        <v>993</v>
      </c>
      <c r="H623" s="83"/>
      <c r="I623" s="40">
        <v>0.0</v>
      </c>
      <c r="J623" s="40">
        <v>0.0</v>
      </c>
      <c r="K623" s="40">
        <v>0.0</v>
      </c>
      <c r="L623" s="40">
        <v>0.0</v>
      </c>
      <c r="M623" s="40">
        <v>0.0</v>
      </c>
      <c r="N623" s="40">
        <v>0.0</v>
      </c>
      <c r="O623" s="40">
        <v>0.0</v>
      </c>
      <c r="P623" s="40">
        <v>0.0</v>
      </c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</row>
    <row r="624">
      <c r="A624" s="27" t="s">
        <v>43</v>
      </c>
      <c r="B624" s="27" t="s">
        <v>146</v>
      </c>
      <c r="C624" s="38" t="s">
        <v>147</v>
      </c>
      <c r="D624" s="27" t="s">
        <v>183</v>
      </c>
      <c r="E624" s="27">
        <v>1710.0</v>
      </c>
      <c r="F624" s="27">
        <v>0.0</v>
      </c>
      <c r="G624" s="27" t="s">
        <v>994</v>
      </c>
      <c r="H624" s="27" t="s">
        <v>995</v>
      </c>
      <c r="I624" s="40">
        <v>0.0</v>
      </c>
      <c r="J624" s="40">
        <v>0.0</v>
      </c>
      <c r="K624" s="40">
        <v>0.0</v>
      </c>
      <c r="L624" s="40">
        <v>0.0</v>
      </c>
      <c r="M624" s="40">
        <v>0.0</v>
      </c>
      <c r="N624" s="40">
        <v>0.0</v>
      </c>
      <c r="O624" s="40">
        <v>0.0</v>
      </c>
      <c r="P624" s="40">
        <v>0.0</v>
      </c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</row>
    <row r="625">
      <c r="A625" s="27" t="s">
        <v>43</v>
      </c>
      <c r="B625" s="27" t="s">
        <v>76</v>
      </c>
      <c r="C625" s="38" t="s">
        <v>280</v>
      </c>
      <c r="D625" s="27" t="s">
        <v>280</v>
      </c>
      <c r="E625" s="27">
        <v>1711.0</v>
      </c>
      <c r="F625" s="27">
        <v>0.0</v>
      </c>
      <c r="G625" s="27" t="s">
        <v>996</v>
      </c>
      <c r="H625" s="27" t="s">
        <v>997</v>
      </c>
      <c r="I625" s="40">
        <v>0.0</v>
      </c>
      <c r="J625" s="40">
        <v>0.0</v>
      </c>
      <c r="K625" s="40">
        <v>0.0</v>
      </c>
      <c r="L625" s="40">
        <v>0.0</v>
      </c>
      <c r="M625" s="40">
        <v>0.0</v>
      </c>
      <c r="N625" s="40">
        <v>0.0</v>
      </c>
      <c r="O625" s="40">
        <v>0.0</v>
      </c>
      <c r="P625" s="40">
        <v>0.0</v>
      </c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</row>
    <row r="626">
      <c r="A626" s="27" t="s">
        <v>43</v>
      </c>
      <c r="B626" s="27" t="s">
        <v>76</v>
      </c>
      <c r="C626" s="38" t="s">
        <v>280</v>
      </c>
      <c r="D626" s="27" t="s">
        <v>280</v>
      </c>
      <c r="E626" s="27">
        <v>1712.0</v>
      </c>
      <c r="F626" s="27">
        <v>0.0</v>
      </c>
      <c r="G626" s="27" t="s">
        <v>879</v>
      </c>
      <c r="H626" s="27" t="s">
        <v>998</v>
      </c>
      <c r="I626" s="40">
        <v>0.0</v>
      </c>
      <c r="J626" s="40">
        <v>0.0</v>
      </c>
      <c r="K626" s="40">
        <v>0.0</v>
      </c>
      <c r="L626" s="40">
        <v>0.0</v>
      </c>
      <c r="M626" s="40">
        <v>0.0</v>
      </c>
      <c r="N626" s="40">
        <v>0.0</v>
      </c>
      <c r="O626" s="40">
        <v>0.0</v>
      </c>
      <c r="P626" s="40">
        <v>0.0</v>
      </c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</row>
    <row r="627">
      <c r="A627" s="27" t="s">
        <v>43</v>
      </c>
      <c r="B627" s="27" t="s">
        <v>76</v>
      </c>
      <c r="C627" s="38" t="s">
        <v>280</v>
      </c>
      <c r="D627" s="27" t="s">
        <v>280</v>
      </c>
      <c r="E627" s="27">
        <v>1713.0</v>
      </c>
      <c r="F627" s="27">
        <v>0.0</v>
      </c>
      <c r="G627" s="27" t="s">
        <v>879</v>
      </c>
      <c r="H627" s="27" t="s">
        <v>999</v>
      </c>
      <c r="I627" s="40">
        <v>0.0</v>
      </c>
      <c r="J627" s="40">
        <v>0.0</v>
      </c>
      <c r="K627" s="40">
        <v>0.0</v>
      </c>
      <c r="L627" s="40">
        <v>0.0</v>
      </c>
      <c r="M627" s="40">
        <v>0.0</v>
      </c>
      <c r="N627" s="40">
        <v>0.0</v>
      </c>
      <c r="O627" s="40">
        <v>0.0</v>
      </c>
      <c r="P627" s="40">
        <v>0.0</v>
      </c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</row>
    <row r="628">
      <c r="A628" s="27" t="s">
        <v>43</v>
      </c>
      <c r="B628" s="27" t="s">
        <v>76</v>
      </c>
      <c r="C628" s="38" t="s">
        <v>280</v>
      </c>
      <c r="D628" s="27" t="s">
        <v>280</v>
      </c>
      <c r="E628" s="27">
        <v>1714.0</v>
      </c>
      <c r="F628" s="27">
        <v>0.0</v>
      </c>
      <c r="G628" s="27" t="s">
        <v>879</v>
      </c>
      <c r="H628" s="27" t="s">
        <v>1000</v>
      </c>
      <c r="I628" s="40">
        <v>0.0</v>
      </c>
      <c r="J628" s="40">
        <v>0.0</v>
      </c>
      <c r="K628" s="40">
        <v>0.0</v>
      </c>
      <c r="L628" s="40">
        <v>0.0</v>
      </c>
      <c r="M628" s="40">
        <v>0.0</v>
      </c>
      <c r="N628" s="40">
        <v>0.0</v>
      </c>
      <c r="O628" s="40">
        <v>0.0</v>
      </c>
      <c r="P628" s="40">
        <v>0.0</v>
      </c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</row>
    <row r="629">
      <c r="A629" s="27" t="s">
        <v>43</v>
      </c>
      <c r="B629" s="27" t="s">
        <v>76</v>
      </c>
      <c r="C629" s="38" t="s">
        <v>280</v>
      </c>
      <c r="D629" s="27" t="s">
        <v>280</v>
      </c>
      <c r="E629" s="27">
        <v>1715.0</v>
      </c>
      <c r="F629" s="27">
        <v>0.0</v>
      </c>
      <c r="G629" s="27" t="s">
        <v>1001</v>
      </c>
      <c r="H629" s="27" t="s">
        <v>1002</v>
      </c>
      <c r="I629" s="40">
        <v>0.0</v>
      </c>
      <c r="J629" s="40">
        <v>0.0</v>
      </c>
      <c r="K629" s="40">
        <v>0.0</v>
      </c>
      <c r="L629" s="40">
        <v>0.0</v>
      </c>
      <c r="M629" s="40">
        <v>0.0</v>
      </c>
      <c r="N629" s="40">
        <v>0.0</v>
      </c>
      <c r="O629" s="40">
        <v>0.0</v>
      </c>
      <c r="P629" s="40">
        <v>0.0</v>
      </c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</row>
    <row r="630">
      <c r="A630" s="27" t="s">
        <v>43</v>
      </c>
      <c r="B630" s="27" t="s">
        <v>76</v>
      </c>
      <c r="C630" s="38" t="s">
        <v>280</v>
      </c>
      <c r="D630" s="27" t="s">
        <v>280</v>
      </c>
      <c r="E630" s="27">
        <v>1716.0</v>
      </c>
      <c r="F630" s="27">
        <v>0.0</v>
      </c>
      <c r="G630" s="27" t="s">
        <v>879</v>
      </c>
      <c r="H630" s="27" t="s">
        <v>1003</v>
      </c>
      <c r="I630" s="40">
        <v>0.0</v>
      </c>
      <c r="J630" s="40">
        <v>0.0</v>
      </c>
      <c r="K630" s="40">
        <v>0.0</v>
      </c>
      <c r="L630" s="40">
        <v>0.0</v>
      </c>
      <c r="M630" s="40">
        <v>0.0</v>
      </c>
      <c r="N630" s="40">
        <v>0.0</v>
      </c>
      <c r="O630" s="40">
        <v>0.0</v>
      </c>
      <c r="P630" s="40">
        <v>0.0</v>
      </c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</row>
    <row r="631">
      <c r="A631" s="27" t="s">
        <v>38</v>
      </c>
      <c r="B631" s="27" t="s">
        <v>86</v>
      </c>
      <c r="C631" s="38" t="s">
        <v>141</v>
      </c>
      <c r="D631" s="27" t="s">
        <v>460</v>
      </c>
      <c r="E631" s="27">
        <v>1718.0</v>
      </c>
      <c r="F631" s="27">
        <v>0.0</v>
      </c>
      <c r="G631" s="27" t="s">
        <v>1004</v>
      </c>
      <c r="H631" s="83"/>
      <c r="I631" s="40">
        <v>0.0</v>
      </c>
      <c r="J631" s="40">
        <v>0.0</v>
      </c>
      <c r="K631" s="40">
        <v>0.0</v>
      </c>
      <c r="L631" s="40">
        <v>0.0</v>
      </c>
      <c r="M631" s="40">
        <v>0.0</v>
      </c>
      <c r="N631" s="40">
        <v>0.0</v>
      </c>
      <c r="O631" s="40">
        <v>0.0</v>
      </c>
      <c r="P631" s="40">
        <v>0.0</v>
      </c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</row>
    <row r="632">
      <c r="A632" s="27" t="s">
        <v>43</v>
      </c>
      <c r="B632" s="27" t="s">
        <v>44</v>
      </c>
      <c r="C632" s="38" t="s">
        <v>254</v>
      </c>
      <c r="D632" s="27" t="s">
        <v>254</v>
      </c>
      <c r="E632" s="27">
        <v>1719.0</v>
      </c>
      <c r="F632" s="27">
        <v>0.0</v>
      </c>
      <c r="G632" s="27" t="s">
        <v>1005</v>
      </c>
      <c r="H632" s="83"/>
      <c r="I632" s="40">
        <v>0.0</v>
      </c>
      <c r="J632" s="40">
        <v>0.0</v>
      </c>
      <c r="K632" s="40">
        <v>0.0</v>
      </c>
      <c r="L632" s="40">
        <v>0.0</v>
      </c>
      <c r="M632" s="40">
        <v>0.0</v>
      </c>
      <c r="N632" s="40">
        <v>0.0</v>
      </c>
      <c r="O632" s="40">
        <v>0.0</v>
      </c>
      <c r="P632" s="40">
        <v>0.0</v>
      </c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</row>
    <row r="633">
      <c r="A633" s="27" t="s">
        <v>43</v>
      </c>
      <c r="B633" s="27" t="s">
        <v>264</v>
      </c>
      <c r="C633" s="38" t="s">
        <v>1006</v>
      </c>
      <c r="D633" s="27" t="s">
        <v>1007</v>
      </c>
      <c r="E633" s="27">
        <v>1742.0</v>
      </c>
      <c r="F633" s="27">
        <v>0.0</v>
      </c>
      <c r="G633" s="27" t="s">
        <v>1008</v>
      </c>
      <c r="H633" s="27" t="s">
        <v>1009</v>
      </c>
      <c r="I633" s="40">
        <v>0.0</v>
      </c>
      <c r="J633" s="40">
        <v>0.0</v>
      </c>
      <c r="K633" s="40">
        <v>0.0</v>
      </c>
      <c r="L633" s="40">
        <v>0.0</v>
      </c>
      <c r="M633" s="40">
        <v>0.0</v>
      </c>
      <c r="N633" s="40">
        <v>0.0</v>
      </c>
      <c r="O633" s="40">
        <v>0.0</v>
      </c>
      <c r="P633" s="40">
        <v>0.0</v>
      </c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</row>
    <row r="634">
      <c r="A634" s="27" t="s">
        <v>43</v>
      </c>
      <c r="B634" s="27" t="s">
        <v>264</v>
      </c>
      <c r="C634" s="38" t="s">
        <v>462</v>
      </c>
      <c r="D634" s="27" t="s">
        <v>462</v>
      </c>
      <c r="E634" s="27">
        <v>1743.0</v>
      </c>
      <c r="F634" s="27">
        <v>0.0</v>
      </c>
      <c r="G634" s="27" t="s">
        <v>1010</v>
      </c>
      <c r="H634" s="27" t="s">
        <v>1011</v>
      </c>
      <c r="I634" s="40">
        <v>0.0</v>
      </c>
      <c r="J634" s="40">
        <v>0.0</v>
      </c>
      <c r="K634" s="40">
        <v>0.0</v>
      </c>
      <c r="L634" s="40">
        <v>0.0</v>
      </c>
      <c r="M634" s="40">
        <v>0.0</v>
      </c>
      <c r="N634" s="40">
        <v>0.0</v>
      </c>
      <c r="O634" s="40">
        <v>0.0</v>
      </c>
      <c r="P634" s="40">
        <v>0.0</v>
      </c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</row>
    <row r="635">
      <c r="A635" s="27" t="s">
        <v>43</v>
      </c>
      <c r="B635" s="27" t="s">
        <v>268</v>
      </c>
      <c r="C635" s="38" t="s">
        <v>342</v>
      </c>
      <c r="D635" s="27" t="s">
        <v>343</v>
      </c>
      <c r="E635" s="27">
        <v>1750.0</v>
      </c>
      <c r="F635" s="27">
        <v>0.0</v>
      </c>
      <c r="G635" s="27" t="s">
        <v>1012</v>
      </c>
      <c r="H635" s="27" t="s">
        <v>352</v>
      </c>
      <c r="I635" s="40">
        <v>0.0</v>
      </c>
      <c r="J635" s="40">
        <v>0.0</v>
      </c>
      <c r="K635" s="40">
        <v>0.0</v>
      </c>
      <c r="L635" s="40">
        <v>0.0</v>
      </c>
      <c r="M635" s="40">
        <v>0.0</v>
      </c>
      <c r="N635" s="40">
        <v>0.0</v>
      </c>
      <c r="O635" s="40">
        <v>0.0</v>
      </c>
      <c r="P635" s="40">
        <v>0.0</v>
      </c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</row>
    <row r="636">
      <c r="A636" s="27" t="s">
        <v>43</v>
      </c>
      <c r="B636" s="27" t="s">
        <v>268</v>
      </c>
      <c r="C636" s="38" t="s">
        <v>342</v>
      </c>
      <c r="D636" s="27" t="s">
        <v>343</v>
      </c>
      <c r="E636" s="27">
        <v>1753.0</v>
      </c>
      <c r="F636" s="27">
        <v>0.0</v>
      </c>
      <c r="G636" s="27" t="s">
        <v>1012</v>
      </c>
      <c r="H636" s="27" t="s">
        <v>957</v>
      </c>
      <c r="I636" s="40">
        <v>0.0</v>
      </c>
      <c r="J636" s="40">
        <v>0.0</v>
      </c>
      <c r="K636" s="40">
        <v>0.0</v>
      </c>
      <c r="L636" s="40">
        <v>0.0</v>
      </c>
      <c r="M636" s="40">
        <v>0.0</v>
      </c>
      <c r="N636" s="40">
        <v>0.0</v>
      </c>
      <c r="O636" s="40">
        <v>0.0</v>
      </c>
      <c r="P636" s="40">
        <v>0.0</v>
      </c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</row>
    <row r="637">
      <c r="A637" s="27" t="s">
        <v>43</v>
      </c>
      <c r="B637" s="27" t="s">
        <v>225</v>
      </c>
      <c r="C637" s="38" t="s">
        <v>226</v>
      </c>
      <c r="D637" s="27" t="s">
        <v>227</v>
      </c>
      <c r="E637" s="27">
        <v>1754.0</v>
      </c>
      <c r="F637" s="27">
        <v>0.0</v>
      </c>
      <c r="G637" s="27" t="s">
        <v>1013</v>
      </c>
      <c r="H637" s="27" t="s">
        <v>1014</v>
      </c>
      <c r="I637" s="40">
        <v>0.0</v>
      </c>
      <c r="J637" s="40">
        <v>0.0</v>
      </c>
      <c r="K637" s="40">
        <v>0.0</v>
      </c>
      <c r="L637" s="40">
        <v>0.0</v>
      </c>
      <c r="M637" s="40">
        <v>0.0</v>
      </c>
      <c r="N637" s="40">
        <v>0.0</v>
      </c>
      <c r="O637" s="40">
        <v>0.0</v>
      </c>
      <c r="P637" s="40">
        <v>0.0</v>
      </c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</row>
    <row r="638">
      <c r="A638" s="27" t="s">
        <v>43</v>
      </c>
      <c r="B638" s="27" t="s">
        <v>1015</v>
      </c>
      <c r="C638" s="38" t="s">
        <v>1016</v>
      </c>
      <c r="D638" s="27" t="s">
        <v>1017</v>
      </c>
      <c r="E638" s="27">
        <v>1755.0</v>
      </c>
      <c r="F638" s="27">
        <v>0.0</v>
      </c>
      <c r="G638" s="27" t="s">
        <v>1018</v>
      </c>
      <c r="H638" s="27" t="s">
        <v>1019</v>
      </c>
      <c r="I638" s="40">
        <v>0.0</v>
      </c>
      <c r="J638" s="40">
        <v>0.0</v>
      </c>
      <c r="K638" s="40">
        <v>0.0</v>
      </c>
      <c r="L638" s="40">
        <v>0.0</v>
      </c>
      <c r="M638" s="40">
        <v>0.0</v>
      </c>
      <c r="N638" s="40">
        <v>0.0</v>
      </c>
      <c r="O638" s="40">
        <v>0.0</v>
      </c>
      <c r="P638" s="40">
        <v>0.0</v>
      </c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</row>
    <row r="639">
      <c r="A639" s="27" t="s">
        <v>38</v>
      </c>
      <c r="B639" s="27" t="s">
        <v>39</v>
      </c>
      <c r="C639" s="38" t="s">
        <v>415</v>
      </c>
      <c r="D639" s="27" t="s">
        <v>416</v>
      </c>
      <c r="E639" s="27">
        <v>1757.0</v>
      </c>
      <c r="F639" s="27">
        <v>0.0</v>
      </c>
      <c r="G639" s="27" t="s">
        <v>1020</v>
      </c>
      <c r="H639" s="27" t="s">
        <v>1021</v>
      </c>
      <c r="I639" s="40">
        <v>0.0</v>
      </c>
      <c r="J639" s="40">
        <v>0.0</v>
      </c>
      <c r="K639" s="40">
        <v>0.0</v>
      </c>
      <c r="L639" s="40">
        <v>0.0</v>
      </c>
      <c r="M639" s="40">
        <v>0.0</v>
      </c>
      <c r="N639" s="40">
        <v>0.0</v>
      </c>
      <c r="O639" s="40">
        <v>0.0</v>
      </c>
      <c r="P639" s="40">
        <v>0.0</v>
      </c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</row>
    <row r="640">
      <c r="A640" s="27" t="s">
        <v>38</v>
      </c>
      <c r="B640" s="27" t="s">
        <v>86</v>
      </c>
      <c r="C640" s="38" t="s">
        <v>131</v>
      </c>
      <c r="D640" s="27" t="s">
        <v>132</v>
      </c>
      <c r="E640" s="27">
        <v>1764.0</v>
      </c>
      <c r="F640" s="27">
        <v>0.0</v>
      </c>
      <c r="G640" s="27" t="s">
        <v>1022</v>
      </c>
      <c r="H640" s="83"/>
      <c r="I640" s="40">
        <v>0.0</v>
      </c>
      <c r="J640" s="40">
        <v>0.0</v>
      </c>
      <c r="K640" s="40">
        <v>0.0</v>
      </c>
      <c r="L640" s="40">
        <v>0.0</v>
      </c>
      <c r="M640" s="40">
        <v>0.0</v>
      </c>
      <c r="N640" s="40">
        <v>0.0</v>
      </c>
      <c r="O640" s="40">
        <v>0.0</v>
      </c>
      <c r="P640" s="40">
        <v>0.0</v>
      </c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</row>
    <row r="641">
      <c r="A641" s="27" t="s">
        <v>38</v>
      </c>
      <c r="B641" s="27" t="s">
        <v>86</v>
      </c>
      <c r="C641" s="38" t="s">
        <v>131</v>
      </c>
      <c r="D641" s="27" t="s">
        <v>644</v>
      </c>
      <c r="E641" s="27">
        <v>1768.0</v>
      </c>
      <c r="F641" s="27">
        <v>0.0</v>
      </c>
      <c r="G641" s="27" t="s">
        <v>1023</v>
      </c>
      <c r="H641" s="27" t="s">
        <v>601</v>
      </c>
      <c r="I641" s="40">
        <v>0.0</v>
      </c>
      <c r="J641" s="40">
        <v>0.0</v>
      </c>
      <c r="K641" s="40">
        <v>0.0</v>
      </c>
      <c r="L641" s="40">
        <v>0.0</v>
      </c>
      <c r="M641" s="40">
        <v>0.0</v>
      </c>
      <c r="N641" s="40">
        <v>0.0</v>
      </c>
      <c r="O641" s="40">
        <v>0.0</v>
      </c>
      <c r="P641" s="40">
        <v>0.0</v>
      </c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</row>
    <row r="642">
      <c r="A642" s="27" t="s">
        <v>553</v>
      </c>
      <c r="B642" s="27" t="s">
        <v>553</v>
      </c>
      <c r="C642" s="38" t="s">
        <v>1024</v>
      </c>
      <c r="D642" s="27" t="s">
        <v>1025</v>
      </c>
      <c r="E642" s="27">
        <v>1769.0</v>
      </c>
      <c r="F642" s="27">
        <v>0.0</v>
      </c>
      <c r="G642" s="27" t="s">
        <v>1026</v>
      </c>
      <c r="H642" s="27" t="s">
        <v>1027</v>
      </c>
      <c r="I642" s="40">
        <v>0.0</v>
      </c>
      <c r="J642" s="40">
        <v>0.0</v>
      </c>
      <c r="K642" s="40">
        <v>0.0</v>
      </c>
      <c r="L642" s="40">
        <v>0.0</v>
      </c>
      <c r="M642" s="40">
        <v>0.0</v>
      </c>
      <c r="N642" s="40">
        <v>0.0</v>
      </c>
      <c r="O642" s="40">
        <v>0.0</v>
      </c>
      <c r="P642" s="40">
        <v>0.0</v>
      </c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</row>
    <row r="643">
      <c r="A643" s="27" t="s">
        <v>553</v>
      </c>
      <c r="B643" s="27" t="s">
        <v>553</v>
      </c>
      <c r="C643" s="38" t="s">
        <v>1024</v>
      </c>
      <c r="D643" s="27" t="s">
        <v>1025</v>
      </c>
      <c r="E643" s="27">
        <v>1770.0</v>
      </c>
      <c r="F643" s="27">
        <v>0.0</v>
      </c>
      <c r="G643" s="27" t="s">
        <v>1028</v>
      </c>
      <c r="H643" s="27" t="s">
        <v>1027</v>
      </c>
      <c r="I643" s="40">
        <v>0.0</v>
      </c>
      <c r="J643" s="40">
        <v>0.0</v>
      </c>
      <c r="K643" s="40">
        <v>0.0</v>
      </c>
      <c r="L643" s="40">
        <v>0.0</v>
      </c>
      <c r="M643" s="40">
        <v>0.0</v>
      </c>
      <c r="N643" s="40">
        <v>0.0</v>
      </c>
      <c r="O643" s="40">
        <v>0.0</v>
      </c>
      <c r="P643" s="40">
        <v>0.0</v>
      </c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</row>
    <row r="644">
      <c r="A644" s="27" t="s">
        <v>43</v>
      </c>
      <c r="B644" s="27" t="s">
        <v>264</v>
      </c>
      <c r="C644" s="38" t="s">
        <v>748</v>
      </c>
      <c r="D644" s="27" t="s">
        <v>749</v>
      </c>
      <c r="E644" s="27">
        <v>1778.0</v>
      </c>
      <c r="F644" s="27">
        <v>0.0</v>
      </c>
      <c r="G644" s="27" t="s">
        <v>1029</v>
      </c>
      <c r="H644" s="27" t="s">
        <v>1030</v>
      </c>
      <c r="I644" s="40">
        <v>0.0</v>
      </c>
      <c r="J644" s="40">
        <v>0.0</v>
      </c>
      <c r="K644" s="40">
        <v>0.0</v>
      </c>
      <c r="L644" s="40">
        <v>0.0</v>
      </c>
      <c r="M644" s="40">
        <v>0.0</v>
      </c>
      <c r="N644" s="40">
        <v>0.0</v>
      </c>
      <c r="O644" s="40">
        <v>0.0</v>
      </c>
      <c r="P644" s="40">
        <v>0.0</v>
      </c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</row>
    <row r="645">
      <c r="A645" s="27" t="s">
        <v>553</v>
      </c>
      <c r="B645" s="27" t="s">
        <v>553</v>
      </c>
      <c r="C645" s="38" t="s">
        <v>554</v>
      </c>
      <c r="D645" s="27" t="s">
        <v>798</v>
      </c>
      <c r="E645" s="27">
        <v>1783.0</v>
      </c>
      <c r="F645" s="27">
        <v>0.0</v>
      </c>
      <c r="G645" s="27" t="s">
        <v>1031</v>
      </c>
      <c r="H645" s="27" t="s">
        <v>1032</v>
      </c>
      <c r="I645" s="40">
        <v>0.0</v>
      </c>
      <c r="J645" s="40">
        <v>0.0</v>
      </c>
      <c r="K645" s="40">
        <v>0.0</v>
      </c>
      <c r="L645" s="40">
        <v>0.0</v>
      </c>
      <c r="M645" s="40">
        <v>0.0</v>
      </c>
      <c r="N645" s="40">
        <v>0.0</v>
      </c>
      <c r="O645" s="40">
        <v>0.0</v>
      </c>
      <c r="P645" s="40">
        <v>0.0</v>
      </c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</row>
    <row r="646">
      <c r="A646" s="27" t="s">
        <v>43</v>
      </c>
      <c r="B646" s="27" t="s">
        <v>264</v>
      </c>
      <c r="C646" s="38" t="s">
        <v>748</v>
      </c>
      <c r="D646" s="27" t="s">
        <v>749</v>
      </c>
      <c r="E646" s="27">
        <v>1794.0</v>
      </c>
      <c r="F646" s="27">
        <v>0.0</v>
      </c>
      <c r="G646" s="27" t="s">
        <v>1033</v>
      </c>
      <c r="H646" s="27" t="s">
        <v>1030</v>
      </c>
      <c r="I646" s="40">
        <v>0.0</v>
      </c>
      <c r="J646" s="40">
        <v>0.0</v>
      </c>
      <c r="K646" s="40">
        <v>0.0</v>
      </c>
      <c r="L646" s="40">
        <v>0.0</v>
      </c>
      <c r="M646" s="40">
        <v>0.0</v>
      </c>
      <c r="N646" s="40">
        <v>0.0</v>
      </c>
      <c r="O646" s="40">
        <v>0.0</v>
      </c>
      <c r="P646" s="40">
        <v>0.0</v>
      </c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</row>
    <row r="647">
      <c r="A647" s="27" t="s">
        <v>43</v>
      </c>
      <c r="B647" s="27" t="s">
        <v>76</v>
      </c>
      <c r="C647" s="38" t="s">
        <v>280</v>
      </c>
      <c r="D647" s="27" t="s">
        <v>280</v>
      </c>
      <c r="E647" s="27">
        <v>1810.0</v>
      </c>
      <c r="F647" s="27">
        <v>0.0</v>
      </c>
      <c r="G647" s="27" t="s">
        <v>1034</v>
      </c>
      <c r="H647" s="83"/>
      <c r="I647" s="40">
        <v>0.0</v>
      </c>
      <c r="J647" s="40">
        <v>0.0</v>
      </c>
      <c r="K647" s="40">
        <v>0.0</v>
      </c>
      <c r="L647" s="40">
        <v>0.0</v>
      </c>
      <c r="M647" s="40">
        <v>0.0</v>
      </c>
      <c r="N647" s="40">
        <v>0.0</v>
      </c>
      <c r="O647" s="40">
        <v>0.0</v>
      </c>
      <c r="P647" s="40">
        <v>0.0</v>
      </c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</row>
    <row r="648">
      <c r="A648" s="27" t="s">
        <v>38</v>
      </c>
      <c r="B648" s="27" t="s">
        <v>39</v>
      </c>
      <c r="C648" s="38" t="s">
        <v>415</v>
      </c>
      <c r="D648" s="27" t="s">
        <v>416</v>
      </c>
      <c r="E648" s="27">
        <v>1824.0</v>
      </c>
      <c r="F648" s="27">
        <v>0.0</v>
      </c>
      <c r="G648" s="27" t="s">
        <v>1035</v>
      </c>
      <c r="H648" s="83"/>
      <c r="I648" s="40">
        <v>0.0</v>
      </c>
      <c r="J648" s="40">
        <v>0.0</v>
      </c>
      <c r="K648" s="40">
        <v>0.0</v>
      </c>
      <c r="L648" s="40">
        <v>0.0</v>
      </c>
      <c r="M648" s="40">
        <v>0.0</v>
      </c>
      <c r="N648" s="40">
        <v>0.0</v>
      </c>
      <c r="O648" s="40">
        <v>0.0</v>
      </c>
      <c r="P648" s="40">
        <v>0.0</v>
      </c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</row>
    <row r="649">
      <c r="A649" s="27" t="s">
        <v>43</v>
      </c>
      <c r="B649" s="27" t="s">
        <v>44</v>
      </c>
      <c r="C649" s="38" t="s">
        <v>124</v>
      </c>
      <c r="D649" s="27" t="s">
        <v>124</v>
      </c>
      <c r="E649" s="27">
        <v>1831.0</v>
      </c>
      <c r="F649" s="27">
        <v>0.0</v>
      </c>
      <c r="G649" s="27" t="s">
        <v>1036</v>
      </c>
      <c r="H649" s="39"/>
      <c r="I649" s="40">
        <v>0.0</v>
      </c>
      <c r="J649" s="40">
        <v>0.0</v>
      </c>
      <c r="K649" s="40">
        <v>0.0</v>
      </c>
      <c r="L649" s="40">
        <v>0.0</v>
      </c>
      <c r="M649" s="40">
        <v>0.0</v>
      </c>
      <c r="N649" s="40">
        <v>0.0</v>
      </c>
      <c r="O649" s="40">
        <v>0.0</v>
      </c>
      <c r="P649" s="40">
        <v>0.0</v>
      </c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</row>
    <row r="650">
      <c r="A650" s="27" t="s">
        <v>38</v>
      </c>
      <c r="B650" s="27" t="s">
        <v>39</v>
      </c>
      <c r="C650" s="38" t="s">
        <v>415</v>
      </c>
      <c r="D650" s="27" t="s">
        <v>416</v>
      </c>
      <c r="E650" s="27">
        <v>1832.0</v>
      </c>
      <c r="F650" s="27">
        <v>0.0</v>
      </c>
      <c r="G650" s="27" t="s">
        <v>1037</v>
      </c>
      <c r="H650" s="83"/>
      <c r="I650" s="40">
        <v>0.0</v>
      </c>
      <c r="J650" s="40">
        <v>0.0</v>
      </c>
      <c r="K650" s="40">
        <v>0.0</v>
      </c>
      <c r="L650" s="40">
        <v>0.0</v>
      </c>
      <c r="M650" s="40">
        <v>0.0</v>
      </c>
      <c r="N650" s="40">
        <v>0.0</v>
      </c>
      <c r="O650" s="40">
        <v>0.0</v>
      </c>
      <c r="P650" s="40">
        <v>0.0</v>
      </c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</row>
    <row r="651">
      <c r="A651" s="27" t="s">
        <v>43</v>
      </c>
      <c r="B651" s="27" t="s">
        <v>44</v>
      </c>
      <c r="C651" s="38" t="s">
        <v>287</v>
      </c>
      <c r="D651" s="27" t="s">
        <v>288</v>
      </c>
      <c r="E651" s="27">
        <v>1854.0</v>
      </c>
      <c r="F651" s="27">
        <v>0.0</v>
      </c>
      <c r="G651" s="27" t="s">
        <v>1038</v>
      </c>
      <c r="H651" s="83"/>
      <c r="I651" s="40">
        <v>0.0</v>
      </c>
      <c r="J651" s="40">
        <v>0.0</v>
      </c>
      <c r="K651" s="40">
        <v>0.0</v>
      </c>
      <c r="L651" s="40">
        <v>0.0</v>
      </c>
      <c r="M651" s="40">
        <v>0.0</v>
      </c>
      <c r="N651" s="40">
        <v>0.0</v>
      </c>
      <c r="O651" s="40">
        <v>0.0</v>
      </c>
      <c r="P651" s="40">
        <v>0.0</v>
      </c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</row>
    <row r="652">
      <c r="A652" s="27" t="s">
        <v>43</v>
      </c>
      <c r="B652" s="27" t="s">
        <v>50</v>
      </c>
      <c r="C652" s="38" t="s">
        <v>69</v>
      </c>
      <c r="D652" s="27" t="s">
        <v>70</v>
      </c>
      <c r="E652" s="27">
        <v>1858.0</v>
      </c>
      <c r="F652" s="27">
        <v>0.0</v>
      </c>
      <c r="G652" s="27" t="s">
        <v>1039</v>
      </c>
      <c r="H652" s="83"/>
      <c r="I652" s="40">
        <v>0.0</v>
      </c>
      <c r="J652" s="40">
        <v>0.0</v>
      </c>
      <c r="K652" s="40">
        <v>0.0</v>
      </c>
      <c r="L652" s="40">
        <v>0.0</v>
      </c>
      <c r="M652" s="40">
        <v>0.0</v>
      </c>
      <c r="N652" s="40">
        <v>0.0</v>
      </c>
      <c r="O652" s="40">
        <v>0.0</v>
      </c>
      <c r="P652" s="40">
        <v>0.0</v>
      </c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</row>
    <row r="653">
      <c r="A653" s="27" t="s">
        <v>43</v>
      </c>
      <c r="B653" s="27" t="s">
        <v>50</v>
      </c>
      <c r="C653" s="38" t="s">
        <v>69</v>
      </c>
      <c r="D653" s="27" t="s">
        <v>70</v>
      </c>
      <c r="E653" s="27">
        <v>1859.0</v>
      </c>
      <c r="F653" s="27">
        <v>0.0</v>
      </c>
      <c r="G653" s="27" t="s">
        <v>1040</v>
      </c>
      <c r="H653" s="83"/>
      <c r="I653" s="40">
        <v>0.0</v>
      </c>
      <c r="J653" s="40">
        <v>0.0</v>
      </c>
      <c r="K653" s="40">
        <v>0.0</v>
      </c>
      <c r="L653" s="40">
        <v>0.0</v>
      </c>
      <c r="M653" s="40">
        <v>0.0</v>
      </c>
      <c r="N653" s="40">
        <v>0.0</v>
      </c>
      <c r="O653" s="40">
        <v>0.0</v>
      </c>
      <c r="P653" s="40">
        <v>0.0</v>
      </c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</row>
    <row r="654">
      <c r="A654" s="27" t="s">
        <v>43</v>
      </c>
      <c r="B654" s="27" t="s">
        <v>44</v>
      </c>
      <c r="C654" s="38" t="s">
        <v>287</v>
      </c>
      <c r="D654" s="27" t="s">
        <v>807</v>
      </c>
      <c r="E654" s="27">
        <v>1860.0</v>
      </c>
      <c r="F654" s="27">
        <v>0.0</v>
      </c>
      <c r="G654" s="27" t="s">
        <v>1041</v>
      </c>
      <c r="H654" s="83"/>
      <c r="I654" s="40">
        <v>0.0</v>
      </c>
      <c r="J654" s="40">
        <v>0.0</v>
      </c>
      <c r="K654" s="40">
        <v>0.0</v>
      </c>
      <c r="L654" s="40">
        <v>0.0</v>
      </c>
      <c r="M654" s="40">
        <v>0.0</v>
      </c>
      <c r="N654" s="40">
        <v>0.0</v>
      </c>
      <c r="O654" s="40">
        <v>0.0</v>
      </c>
      <c r="P654" s="40">
        <v>0.0</v>
      </c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</row>
    <row r="655">
      <c r="A655" s="27" t="s">
        <v>38</v>
      </c>
      <c r="B655" s="27" t="s">
        <v>39</v>
      </c>
      <c r="C655" s="38" t="s">
        <v>307</v>
      </c>
      <c r="D655" s="27" t="s">
        <v>308</v>
      </c>
      <c r="E655" s="27">
        <v>1872.0</v>
      </c>
      <c r="F655" s="27">
        <v>0.0</v>
      </c>
      <c r="G655" s="27" t="s">
        <v>1042</v>
      </c>
      <c r="H655" s="83"/>
      <c r="I655" s="40">
        <v>0.0</v>
      </c>
      <c r="J655" s="40">
        <v>0.0</v>
      </c>
      <c r="K655" s="40">
        <v>0.0</v>
      </c>
      <c r="L655" s="40">
        <v>0.0</v>
      </c>
      <c r="M655" s="40">
        <v>0.0</v>
      </c>
      <c r="N655" s="40">
        <v>0.0</v>
      </c>
      <c r="O655" s="40">
        <v>0.0</v>
      </c>
      <c r="P655" s="40">
        <v>0.0</v>
      </c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</row>
    <row r="656">
      <c r="A656" s="27" t="s">
        <v>553</v>
      </c>
      <c r="B656" s="27" t="s">
        <v>980</v>
      </c>
      <c r="C656" s="38" t="s">
        <v>981</v>
      </c>
      <c r="D656" s="27" t="s">
        <v>982</v>
      </c>
      <c r="E656" s="27">
        <v>1873.0</v>
      </c>
      <c r="F656" s="27">
        <v>0.0</v>
      </c>
      <c r="G656" s="27" t="s">
        <v>1043</v>
      </c>
      <c r="H656" s="83"/>
      <c r="I656" s="40">
        <v>0.0</v>
      </c>
      <c r="J656" s="40">
        <v>0.0</v>
      </c>
      <c r="K656" s="40">
        <v>0.0</v>
      </c>
      <c r="L656" s="40">
        <v>0.0</v>
      </c>
      <c r="M656" s="40">
        <v>0.0</v>
      </c>
      <c r="N656" s="40">
        <v>0.0</v>
      </c>
      <c r="O656" s="40">
        <v>0.0</v>
      </c>
      <c r="P656" s="40">
        <v>0.0</v>
      </c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</row>
    <row r="657">
      <c r="A657" s="27" t="s">
        <v>553</v>
      </c>
      <c r="B657" s="27" t="s">
        <v>980</v>
      </c>
      <c r="C657" s="38" t="s">
        <v>981</v>
      </c>
      <c r="D657" s="27" t="s">
        <v>982</v>
      </c>
      <c r="E657" s="27">
        <v>1874.0</v>
      </c>
      <c r="F657" s="27">
        <v>0.0</v>
      </c>
      <c r="G657" s="27" t="s">
        <v>1044</v>
      </c>
      <c r="H657" s="83"/>
      <c r="I657" s="40">
        <v>0.0</v>
      </c>
      <c r="J657" s="40">
        <v>0.0</v>
      </c>
      <c r="K657" s="40">
        <v>0.0</v>
      </c>
      <c r="L657" s="40">
        <v>0.0</v>
      </c>
      <c r="M657" s="40">
        <v>0.0</v>
      </c>
      <c r="N657" s="40">
        <v>0.0</v>
      </c>
      <c r="O657" s="40">
        <v>0.0</v>
      </c>
      <c r="P657" s="40">
        <v>0.0</v>
      </c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</row>
    <row r="658">
      <c r="A658" s="27" t="s">
        <v>43</v>
      </c>
      <c r="B658" s="27" t="s">
        <v>264</v>
      </c>
      <c r="C658" s="38" t="s">
        <v>316</v>
      </c>
      <c r="D658" s="27" t="s">
        <v>316</v>
      </c>
      <c r="E658" s="27">
        <v>1875.0</v>
      </c>
      <c r="F658" s="27">
        <v>0.0</v>
      </c>
      <c r="G658" s="27" t="s">
        <v>1045</v>
      </c>
      <c r="H658" s="27" t="s">
        <v>1046</v>
      </c>
      <c r="I658" s="40">
        <v>0.0</v>
      </c>
      <c r="J658" s="40">
        <v>0.0</v>
      </c>
      <c r="K658" s="40">
        <v>0.0</v>
      </c>
      <c r="L658" s="40">
        <v>0.0</v>
      </c>
      <c r="M658" s="40">
        <v>0.0</v>
      </c>
      <c r="N658" s="40">
        <v>0.0</v>
      </c>
      <c r="O658" s="40">
        <v>0.0</v>
      </c>
      <c r="P658" s="40">
        <v>0.0</v>
      </c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</row>
    <row r="659">
      <c r="A659" s="27" t="s">
        <v>43</v>
      </c>
      <c r="B659" s="27" t="s">
        <v>264</v>
      </c>
      <c r="C659" s="38" t="s">
        <v>316</v>
      </c>
      <c r="D659" s="27" t="s">
        <v>316</v>
      </c>
      <c r="E659" s="27">
        <v>1876.0</v>
      </c>
      <c r="F659" s="27">
        <v>0.0</v>
      </c>
      <c r="G659" s="27" t="s">
        <v>1047</v>
      </c>
      <c r="H659" s="27" t="s">
        <v>1046</v>
      </c>
      <c r="I659" s="40">
        <v>0.0</v>
      </c>
      <c r="J659" s="40">
        <v>0.0</v>
      </c>
      <c r="K659" s="40">
        <v>0.0</v>
      </c>
      <c r="L659" s="40">
        <v>0.0</v>
      </c>
      <c r="M659" s="40">
        <v>0.0</v>
      </c>
      <c r="N659" s="40">
        <v>0.0</v>
      </c>
      <c r="O659" s="40">
        <v>0.0</v>
      </c>
      <c r="P659" s="40">
        <v>0.0</v>
      </c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</row>
    <row r="660">
      <c r="A660" s="27" t="s">
        <v>43</v>
      </c>
      <c r="B660" s="27" t="s">
        <v>50</v>
      </c>
      <c r="C660" s="38" t="s">
        <v>69</v>
      </c>
      <c r="D660" s="27" t="s">
        <v>458</v>
      </c>
      <c r="E660" s="27">
        <v>1879.0</v>
      </c>
      <c r="F660" s="27">
        <v>0.0</v>
      </c>
      <c r="G660" s="27" t="s">
        <v>1048</v>
      </c>
      <c r="H660" s="27" t="s">
        <v>1049</v>
      </c>
      <c r="I660" s="40">
        <v>0.0</v>
      </c>
      <c r="J660" s="40">
        <v>0.0</v>
      </c>
      <c r="K660" s="40">
        <v>0.0</v>
      </c>
      <c r="L660" s="40">
        <v>0.0</v>
      </c>
      <c r="M660" s="40">
        <v>0.0</v>
      </c>
      <c r="N660" s="40">
        <v>0.0</v>
      </c>
      <c r="O660" s="40">
        <v>0.0</v>
      </c>
      <c r="P660" s="40">
        <v>0.0</v>
      </c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</row>
    <row r="661">
      <c r="A661" s="27" t="s">
        <v>38</v>
      </c>
      <c r="B661" s="27" t="s">
        <v>86</v>
      </c>
      <c r="C661" s="38" t="s">
        <v>128</v>
      </c>
      <c r="D661" s="27" t="s">
        <v>958</v>
      </c>
      <c r="E661" s="27">
        <v>1899.0</v>
      </c>
      <c r="F661" s="27">
        <v>0.0</v>
      </c>
      <c r="G661" s="27" t="s">
        <v>1050</v>
      </c>
      <c r="H661" s="83"/>
      <c r="I661" s="40">
        <v>0.0</v>
      </c>
      <c r="J661" s="40">
        <v>0.0</v>
      </c>
      <c r="K661" s="40">
        <v>0.0</v>
      </c>
      <c r="L661" s="40">
        <v>0.0</v>
      </c>
      <c r="M661" s="40">
        <v>0.0</v>
      </c>
      <c r="N661" s="40">
        <v>0.0</v>
      </c>
      <c r="O661" s="40">
        <v>0.0</v>
      </c>
      <c r="P661" s="40">
        <v>0.0</v>
      </c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</row>
    <row r="662">
      <c r="A662" s="27" t="s">
        <v>43</v>
      </c>
      <c r="B662" s="27" t="s">
        <v>50</v>
      </c>
      <c r="C662" s="38" t="s">
        <v>69</v>
      </c>
      <c r="D662" s="27" t="s">
        <v>70</v>
      </c>
      <c r="E662" s="27">
        <v>1921.0</v>
      </c>
      <c r="F662" s="27">
        <v>0.0</v>
      </c>
      <c r="G662" s="27" t="s">
        <v>1051</v>
      </c>
      <c r="H662" s="27" t="s">
        <v>1049</v>
      </c>
      <c r="I662" s="40">
        <v>0.0</v>
      </c>
      <c r="J662" s="40">
        <v>0.0</v>
      </c>
      <c r="K662" s="40">
        <v>0.0</v>
      </c>
      <c r="L662" s="40">
        <v>0.0</v>
      </c>
      <c r="M662" s="40">
        <v>0.0</v>
      </c>
      <c r="N662" s="40">
        <v>0.0</v>
      </c>
      <c r="O662" s="40">
        <v>0.0</v>
      </c>
      <c r="P662" s="40">
        <v>0.0</v>
      </c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</row>
    <row r="663">
      <c r="A663" s="27" t="s">
        <v>43</v>
      </c>
      <c r="B663" s="27" t="s">
        <v>264</v>
      </c>
      <c r="C663" s="38" t="s">
        <v>265</v>
      </c>
      <c r="D663" s="27" t="s">
        <v>265</v>
      </c>
      <c r="E663" s="27">
        <v>1948.0</v>
      </c>
      <c r="F663" s="27">
        <v>0.0</v>
      </c>
      <c r="G663" s="27" t="s">
        <v>1052</v>
      </c>
      <c r="H663" s="27" t="s">
        <v>552</v>
      </c>
      <c r="I663" s="40">
        <v>0.0</v>
      </c>
      <c r="J663" s="40">
        <v>0.0</v>
      </c>
      <c r="K663" s="40">
        <v>0.0</v>
      </c>
      <c r="L663" s="40">
        <v>0.0</v>
      </c>
      <c r="M663" s="40">
        <v>0.0</v>
      </c>
      <c r="N663" s="40">
        <v>0.0</v>
      </c>
      <c r="O663" s="40">
        <v>0.0</v>
      </c>
      <c r="P663" s="40">
        <v>0.0</v>
      </c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</row>
    <row r="664">
      <c r="A664" s="27" t="s">
        <v>553</v>
      </c>
      <c r="B664" s="27" t="s">
        <v>553</v>
      </c>
      <c r="C664" s="38" t="s">
        <v>1024</v>
      </c>
      <c r="D664" s="27" t="s">
        <v>1053</v>
      </c>
      <c r="E664" s="27">
        <v>1985.0</v>
      </c>
      <c r="F664" s="27">
        <v>0.0</v>
      </c>
      <c r="G664" s="27" t="s">
        <v>1054</v>
      </c>
      <c r="H664" s="27" t="s">
        <v>1055</v>
      </c>
      <c r="I664" s="40">
        <v>0.0</v>
      </c>
      <c r="J664" s="40">
        <v>0.0</v>
      </c>
      <c r="K664" s="40">
        <v>0.0</v>
      </c>
      <c r="L664" s="40">
        <v>0.0</v>
      </c>
      <c r="M664" s="40">
        <v>0.0</v>
      </c>
      <c r="N664" s="40">
        <v>0.0</v>
      </c>
      <c r="O664" s="40">
        <v>0.0</v>
      </c>
      <c r="P664" s="40">
        <v>0.0</v>
      </c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</row>
    <row r="665">
      <c r="A665" s="27" t="s">
        <v>553</v>
      </c>
      <c r="B665" s="27" t="s">
        <v>553</v>
      </c>
      <c r="C665" s="38" t="s">
        <v>825</v>
      </c>
      <c r="D665" s="27" t="s">
        <v>1056</v>
      </c>
      <c r="E665" s="27">
        <v>1987.0</v>
      </c>
      <c r="F665" s="27">
        <v>0.0</v>
      </c>
      <c r="G665" s="27" t="s">
        <v>1057</v>
      </c>
      <c r="H665" s="27" t="s">
        <v>1058</v>
      </c>
      <c r="I665" s="40">
        <v>0.0</v>
      </c>
      <c r="J665" s="40">
        <v>0.0</v>
      </c>
      <c r="K665" s="40">
        <v>0.0</v>
      </c>
      <c r="L665" s="40">
        <v>0.0</v>
      </c>
      <c r="M665" s="40">
        <v>0.0</v>
      </c>
      <c r="N665" s="40">
        <v>0.0</v>
      </c>
      <c r="O665" s="40">
        <v>0.0</v>
      </c>
      <c r="P665" s="40">
        <v>0.0</v>
      </c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</row>
    <row r="666">
      <c r="A666" s="27" t="s">
        <v>553</v>
      </c>
      <c r="B666" s="27" t="s">
        <v>553</v>
      </c>
      <c r="C666" s="38" t="s">
        <v>825</v>
      </c>
      <c r="D666" s="27" t="s">
        <v>1056</v>
      </c>
      <c r="E666" s="27">
        <v>1988.0</v>
      </c>
      <c r="F666" s="27">
        <v>0.0</v>
      </c>
      <c r="G666" s="27" t="s">
        <v>1059</v>
      </c>
      <c r="H666" s="27" t="s">
        <v>1058</v>
      </c>
      <c r="I666" s="40">
        <v>0.0</v>
      </c>
      <c r="J666" s="40">
        <v>0.0</v>
      </c>
      <c r="K666" s="40">
        <v>0.0</v>
      </c>
      <c r="L666" s="40">
        <v>0.0</v>
      </c>
      <c r="M666" s="40">
        <v>0.0</v>
      </c>
      <c r="N666" s="40">
        <v>0.0</v>
      </c>
      <c r="O666" s="40">
        <v>0.0</v>
      </c>
      <c r="P666" s="40">
        <v>0.0</v>
      </c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</row>
    <row r="667">
      <c r="A667" s="27" t="s">
        <v>553</v>
      </c>
      <c r="B667" s="27" t="s">
        <v>553</v>
      </c>
      <c r="C667" s="38" t="s">
        <v>825</v>
      </c>
      <c r="D667" s="27" t="s">
        <v>1056</v>
      </c>
      <c r="E667" s="27">
        <v>1989.0</v>
      </c>
      <c r="F667" s="27">
        <v>0.0</v>
      </c>
      <c r="G667" s="27" t="s">
        <v>1060</v>
      </c>
      <c r="H667" s="27" t="s">
        <v>1058</v>
      </c>
      <c r="I667" s="40">
        <v>0.0</v>
      </c>
      <c r="J667" s="40">
        <v>0.0</v>
      </c>
      <c r="K667" s="40">
        <v>0.0</v>
      </c>
      <c r="L667" s="40">
        <v>0.0</v>
      </c>
      <c r="M667" s="40">
        <v>0.0</v>
      </c>
      <c r="N667" s="40">
        <v>0.0</v>
      </c>
      <c r="O667" s="40">
        <v>0.0</v>
      </c>
      <c r="P667" s="40">
        <v>0.0</v>
      </c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</row>
    <row r="668">
      <c r="A668" s="27" t="s">
        <v>553</v>
      </c>
      <c r="B668" s="27" t="s">
        <v>553</v>
      </c>
      <c r="C668" s="38" t="s">
        <v>825</v>
      </c>
      <c r="D668" s="27" t="s">
        <v>1061</v>
      </c>
      <c r="E668" s="27">
        <v>1990.0</v>
      </c>
      <c r="F668" s="27">
        <v>0.0</v>
      </c>
      <c r="G668" s="27" t="s">
        <v>1062</v>
      </c>
      <c r="H668" s="27" t="s">
        <v>1058</v>
      </c>
      <c r="I668" s="40">
        <v>0.0</v>
      </c>
      <c r="J668" s="40">
        <v>0.0</v>
      </c>
      <c r="K668" s="40">
        <v>0.0</v>
      </c>
      <c r="L668" s="40">
        <v>0.0</v>
      </c>
      <c r="M668" s="40">
        <v>0.0</v>
      </c>
      <c r="N668" s="40">
        <v>0.0</v>
      </c>
      <c r="O668" s="40">
        <v>0.0</v>
      </c>
      <c r="P668" s="40">
        <v>0.0</v>
      </c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</row>
    <row r="669">
      <c r="A669" s="27" t="s">
        <v>553</v>
      </c>
      <c r="B669" s="27" t="s">
        <v>553</v>
      </c>
      <c r="C669" s="38" t="s">
        <v>825</v>
      </c>
      <c r="D669" s="27" t="s">
        <v>1061</v>
      </c>
      <c r="E669" s="27">
        <v>1991.0</v>
      </c>
      <c r="F669" s="27">
        <v>0.0</v>
      </c>
      <c r="G669" s="27" t="s">
        <v>1063</v>
      </c>
      <c r="H669" s="27" t="s">
        <v>1058</v>
      </c>
      <c r="I669" s="40">
        <v>0.0</v>
      </c>
      <c r="J669" s="40">
        <v>0.0</v>
      </c>
      <c r="K669" s="40">
        <v>0.0</v>
      </c>
      <c r="L669" s="40">
        <v>0.0</v>
      </c>
      <c r="M669" s="40">
        <v>0.0</v>
      </c>
      <c r="N669" s="40">
        <v>0.0</v>
      </c>
      <c r="O669" s="40">
        <v>0.0</v>
      </c>
      <c r="P669" s="40">
        <v>0.0</v>
      </c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</row>
    <row r="670">
      <c r="A670" s="27" t="s">
        <v>553</v>
      </c>
      <c r="B670" s="27" t="s">
        <v>553</v>
      </c>
      <c r="C670" s="38" t="s">
        <v>825</v>
      </c>
      <c r="D670" s="27" t="s">
        <v>1061</v>
      </c>
      <c r="E670" s="27">
        <v>1992.0</v>
      </c>
      <c r="F670" s="27">
        <v>0.0</v>
      </c>
      <c r="G670" s="27" t="s">
        <v>1064</v>
      </c>
      <c r="H670" s="27" t="s">
        <v>1058</v>
      </c>
      <c r="I670" s="40">
        <v>0.0</v>
      </c>
      <c r="J670" s="40">
        <v>0.0</v>
      </c>
      <c r="K670" s="40">
        <v>0.0</v>
      </c>
      <c r="L670" s="40">
        <v>0.0</v>
      </c>
      <c r="M670" s="40">
        <v>0.0</v>
      </c>
      <c r="N670" s="40">
        <v>0.0</v>
      </c>
      <c r="O670" s="40">
        <v>0.0</v>
      </c>
      <c r="P670" s="40">
        <v>0.0</v>
      </c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</row>
    <row r="671">
      <c r="A671" s="27" t="s">
        <v>553</v>
      </c>
      <c r="B671" s="27" t="s">
        <v>553</v>
      </c>
      <c r="C671" s="38" t="s">
        <v>825</v>
      </c>
      <c r="D671" s="27" t="s">
        <v>1061</v>
      </c>
      <c r="E671" s="27">
        <v>1993.0</v>
      </c>
      <c r="F671" s="27">
        <v>0.0</v>
      </c>
      <c r="G671" s="27" t="s">
        <v>1065</v>
      </c>
      <c r="H671" s="27" t="s">
        <v>1058</v>
      </c>
      <c r="I671" s="40">
        <v>0.0</v>
      </c>
      <c r="J671" s="40">
        <v>0.0</v>
      </c>
      <c r="K671" s="40">
        <v>0.0</v>
      </c>
      <c r="L671" s="40">
        <v>0.0</v>
      </c>
      <c r="M671" s="40">
        <v>0.0</v>
      </c>
      <c r="N671" s="40">
        <v>0.0</v>
      </c>
      <c r="O671" s="40">
        <v>0.0</v>
      </c>
      <c r="P671" s="40">
        <v>0.0</v>
      </c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</row>
    <row r="672">
      <c r="A672" s="27" t="s">
        <v>553</v>
      </c>
      <c r="B672" s="27" t="s">
        <v>553</v>
      </c>
      <c r="C672" s="38" t="s">
        <v>1024</v>
      </c>
      <c r="D672" s="27" t="s">
        <v>1025</v>
      </c>
      <c r="E672" s="27">
        <v>1994.0</v>
      </c>
      <c r="F672" s="27">
        <v>0.0</v>
      </c>
      <c r="G672" s="27" t="s">
        <v>1066</v>
      </c>
      <c r="H672" s="27" t="s">
        <v>1067</v>
      </c>
      <c r="I672" s="40">
        <v>0.0</v>
      </c>
      <c r="J672" s="40">
        <v>0.0</v>
      </c>
      <c r="K672" s="40">
        <v>0.0</v>
      </c>
      <c r="L672" s="40">
        <v>0.0</v>
      </c>
      <c r="M672" s="40">
        <v>0.0</v>
      </c>
      <c r="N672" s="40">
        <v>0.0</v>
      </c>
      <c r="O672" s="40">
        <v>0.0</v>
      </c>
      <c r="P672" s="40">
        <v>0.0</v>
      </c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</row>
    <row r="673">
      <c r="A673" s="27" t="s">
        <v>553</v>
      </c>
      <c r="B673" s="27" t="s">
        <v>553</v>
      </c>
      <c r="C673" s="38" t="s">
        <v>1024</v>
      </c>
      <c r="D673" s="27" t="s">
        <v>1025</v>
      </c>
      <c r="E673" s="27">
        <v>1995.0</v>
      </c>
      <c r="F673" s="27">
        <v>0.0</v>
      </c>
      <c r="G673" s="27" t="s">
        <v>1068</v>
      </c>
      <c r="H673" s="27" t="s">
        <v>1067</v>
      </c>
      <c r="I673" s="40">
        <v>0.0</v>
      </c>
      <c r="J673" s="40">
        <v>0.0</v>
      </c>
      <c r="K673" s="40">
        <v>0.0</v>
      </c>
      <c r="L673" s="40">
        <v>0.0</v>
      </c>
      <c r="M673" s="40">
        <v>0.0</v>
      </c>
      <c r="N673" s="40">
        <v>0.0</v>
      </c>
      <c r="O673" s="40">
        <v>0.0</v>
      </c>
      <c r="P673" s="40">
        <v>0.0</v>
      </c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</row>
    <row r="674">
      <c r="A674" s="27" t="s">
        <v>553</v>
      </c>
      <c r="B674" s="27" t="s">
        <v>553</v>
      </c>
      <c r="C674" s="38" t="s">
        <v>1024</v>
      </c>
      <c r="D674" s="27" t="s">
        <v>1025</v>
      </c>
      <c r="E674" s="27">
        <v>1996.0</v>
      </c>
      <c r="F674" s="27">
        <v>0.0</v>
      </c>
      <c r="G674" s="27" t="s">
        <v>1069</v>
      </c>
      <c r="H674" s="27" t="s">
        <v>1067</v>
      </c>
      <c r="I674" s="40">
        <v>0.0</v>
      </c>
      <c r="J674" s="40">
        <v>0.0</v>
      </c>
      <c r="K674" s="40">
        <v>0.0</v>
      </c>
      <c r="L674" s="40">
        <v>0.0</v>
      </c>
      <c r="M674" s="40">
        <v>0.0</v>
      </c>
      <c r="N674" s="40">
        <v>0.0</v>
      </c>
      <c r="O674" s="40">
        <v>0.0</v>
      </c>
      <c r="P674" s="40">
        <v>0.0</v>
      </c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</row>
    <row r="675">
      <c r="A675" s="27" t="s">
        <v>553</v>
      </c>
      <c r="B675" s="27" t="s">
        <v>553</v>
      </c>
      <c r="C675" s="38" t="s">
        <v>1024</v>
      </c>
      <c r="D675" s="27" t="s">
        <v>1025</v>
      </c>
      <c r="E675" s="27">
        <v>1997.0</v>
      </c>
      <c r="F675" s="27">
        <v>0.0</v>
      </c>
      <c r="G675" s="27" t="s">
        <v>1070</v>
      </c>
      <c r="H675" s="27" t="s">
        <v>1067</v>
      </c>
      <c r="I675" s="40">
        <v>0.0</v>
      </c>
      <c r="J675" s="40">
        <v>0.0</v>
      </c>
      <c r="K675" s="40">
        <v>0.0</v>
      </c>
      <c r="L675" s="40">
        <v>0.0</v>
      </c>
      <c r="M675" s="40">
        <v>0.0</v>
      </c>
      <c r="N675" s="40">
        <v>0.0</v>
      </c>
      <c r="O675" s="40">
        <v>0.0</v>
      </c>
      <c r="P675" s="40">
        <v>0.0</v>
      </c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</row>
    <row r="676">
      <c r="A676" s="27" t="s">
        <v>553</v>
      </c>
      <c r="B676" s="27" t="s">
        <v>553</v>
      </c>
      <c r="C676" s="38" t="s">
        <v>1024</v>
      </c>
      <c r="D676" s="27" t="s">
        <v>1053</v>
      </c>
      <c r="E676" s="27">
        <v>1998.0</v>
      </c>
      <c r="F676" s="27">
        <v>0.0</v>
      </c>
      <c r="G676" s="27" t="s">
        <v>1071</v>
      </c>
      <c r="H676" s="27" t="s">
        <v>1055</v>
      </c>
      <c r="I676" s="40">
        <v>0.0</v>
      </c>
      <c r="J676" s="40">
        <v>0.0</v>
      </c>
      <c r="K676" s="40">
        <v>0.0</v>
      </c>
      <c r="L676" s="40">
        <v>0.0</v>
      </c>
      <c r="M676" s="40">
        <v>0.0</v>
      </c>
      <c r="N676" s="40">
        <v>0.0</v>
      </c>
      <c r="O676" s="40">
        <v>0.0</v>
      </c>
      <c r="P676" s="40">
        <v>0.0</v>
      </c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</row>
    <row r="677">
      <c r="A677" s="27" t="s">
        <v>553</v>
      </c>
      <c r="B677" s="27" t="s">
        <v>553</v>
      </c>
      <c r="C677" s="38" t="s">
        <v>1024</v>
      </c>
      <c r="D677" s="27" t="s">
        <v>1053</v>
      </c>
      <c r="E677" s="27">
        <v>1999.0</v>
      </c>
      <c r="F677" s="27">
        <v>0.0</v>
      </c>
      <c r="G677" s="27" t="s">
        <v>1072</v>
      </c>
      <c r="H677" s="27" t="s">
        <v>1055</v>
      </c>
      <c r="I677" s="40">
        <v>0.0</v>
      </c>
      <c r="J677" s="40">
        <v>0.0</v>
      </c>
      <c r="K677" s="40">
        <v>0.0</v>
      </c>
      <c r="L677" s="40">
        <v>0.0</v>
      </c>
      <c r="M677" s="40">
        <v>0.0</v>
      </c>
      <c r="N677" s="40">
        <v>0.0</v>
      </c>
      <c r="O677" s="40">
        <v>0.0</v>
      </c>
      <c r="P677" s="40">
        <v>0.0</v>
      </c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</row>
    <row r="678">
      <c r="A678" s="27" t="s">
        <v>553</v>
      </c>
      <c r="B678" s="27" t="s">
        <v>553</v>
      </c>
      <c r="C678" s="38" t="s">
        <v>1024</v>
      </c>
      <c r="D678" s="27" t="s">
        <v>1053</v>
      </c>
      <c r="E678" s="27">
        <v>2000.0</v>
      </c>
      <c r="F678" s="27">
        <v>0.0</v>
      </c>
      <c r="G678" s="27" t="s">
        <v>1073</v>
      </c>
      <c r="H678" s="27" t="s">
        <v>1055</v>
      </c>
      <c r="I678" s="40">
        <v>0.0</v>
      </c>
      <c r="J678" s="40">
        <v>0.0</v>
      </c>
      <c r="K678" s="40">
        <v>0.0</v>
      </c>
      <c r="L678" s="40">
        <v>0.0</v>
      </c>
      <c r="M678" s="40">
        <v>0.0</v>
      </c>
      <c r="N678" s="40">
        <v>0.0</v>
      </c>
      <c r="O678" s="40">
        <v>0.0</v>
      </c>
      <c r="P678" s="40">
        <v>0.0</v>
      </c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</row>
    <row r="679">
      <c r="A679" s="27" t="s">
        <v>553</v>
      </c>
      <c r="B679" s="27" t="s">
        <v>553</v>
      </c>
      <c r="C679" s="38" t="s">
        <v>1024</v>
      </c>
      <c r="D679" s="27" t="s">
        <v>1053</v>
      </c>
      <c r="E679" s="27">
        <v>2001.0</v>
      </c>
      <c r="F679" s="27">
        <v>0.0</v>
      </c>
      <c r="G679" s="27" t="s">
        <v>1074</v>
      </c>
      <c r="H679" s="27" t="s">
        <v>1055</v>
      </c>
      <c r="I679" s="40">
        <v>0.0</v>
      </c>
      <c r="J679" s="40">
        <v>0.0</v>
      </c>
      <c r="K679" s="40">
        <v>0.0</v>
      </c>
      <c r="L679" s="40">
        <v>0.0</v>
      </c>
      <c r="M679" s="40">
        <v>0.0</v>
      </c>
      <c r="N679" s="40">
        <v>0.0</v>
      </c>
      <c r="O679" s="40">
        <v>0.0</v>
      </c>
      <c r="P679" s="40">
        <v>0.0</v>
      </c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</row>
    <row r="680">
      <c r="A680" s="27" t="s">
        <v>553</v>
      </c>
      <c r="B680" s="27" t="s">
        <v>553</v>
      </c>
      <c r="C680" s="38" t="s">
        <v>1024</v>
      </c>
      <c r="D680" s="27" t="s">
        <v>1053</v>
      </c>
      <c r="E680" s="27">
        <v>2002.0</v>
      </c>
      <c r="F680" s="27">
        <v>0.0</v>
      </c>
      <c r="G680" s="27" t="s">
        <v>1075</v>
      </c>
      <c r="H680" s="27" t="s">
        <v>1055</v>
      </c>
      <c r="I680" s="40">
        <v>0.0</v>
      </c>
      <c r="J680" s="40">
        <v>0.0</v>
      </c>
      <c r="K680" s="40">
        <v>0.0</v>
      </c>
      <c r="L680" s="40">
        <v>0.0</v>
      </c>
      <c r="M680" s="40">
        <v>0.0</v>
      </c>
      <c r="N680" s="40">
        <v>0.0</v>
      </c>
      <c r="O680" s="40">
        <v>0.0</v>
      </c>
      <c r="P680" s="40">
        <v>0.0</v>
      </c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</row>
    <row r="681">
      <c r="A681" s="27" t="s">
        <v>553</v>
      </c>
      <c r="B681" s="27" t="s">
        <v>553</v>
      </c>
      <c r="C681" s="38" t="s">
        <v>1024</v>
      </c>
      <c r="D681" s="27" t="s">
        <v>1053</v>
      </c>
      <c r="E681" s="27">
        <v>2003.0</v>
      </c>
      <c r="F681" s="27">
        <v>0.0</v>
      </c>
      <c r="G681" s="27" t="s">
        <v>1076</v>
      </c>
      <c r="H681" s="27" t="s">
        <v>1055</v>
      </c>
      <c r="I681" s="40">
        <v>0.0</v>
      </c>
      <c r="J681" s="40">
        <v>0.0</v>
      </c>
      <c r="K681" s="40">
        <v>0.0</v>
      </c>
      <c r="L681" s="40">
        <v>0.0</v>
      </c>
      <c r="M681" s="40">
        <v>0.0</v>
      </c>
      <c r="N681" s="40">
        <v>0.0</v>
      </c>
      <c r="O681" s="40">
        <v>0.0</v>
      </c>
      <c r="P681" s="40">
        <v>0.0</v>
      </c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</row>
    <row r="682">
      <c r="A682" s="27" t="s">
        <v>553</v>
      </c>
      <c r="B682" s="27" t="s">
        <v>553</v>
      </c>
      <c r="C682" s="38" t="s">
        <v>1024</v>
      </c>
      <c r="D682" s="27" t="s">
        <v>1077</v>
      </c>
      <c r="E682" s="27">
        <v>2004.0</v>
      </c>
      <c r="F682" s="27">
        <v>0.0</v>
      </c>
      <c r="G682" s="27" t="s">
        <v>1078</v>
      </c>
      <c r="H682" s="27" t="s">
        <v>1055</v>
      </c>
      <c r="I682" s="40">
        <v>0.0</v>
      </c>
      <c r="J682" s="40">
        <v>0.0</v>
      </c>
      <c r="K682" s="40">
        <v>0.0</v>
      </c>
      <c r="L682" s="40">
        <v>0.0</v>
      </c>
      <c r="M682" s="40">
        <v>0.0</v>
      </c>
      <c r="N682" s="40">
        <v>0.0</v>
      </c>
      <c r="O682" s="40">
        <v>0.0</v>
      </c>
      <c r="P682" s="40">
        <v>0.0</v>
      </c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</row>
    <row r="683">
      <c r="A683" s="27" t="s">
        <v>553</v>
      </c>
      <c r="B683" s="27" t="s">
        <v>553</v>
      </c>
      <c r="C683" s="38" t="s">
        <v>1024</v>
      </c>
      <c r="D683" s="27" t="s">
        <v>1077</v>
      </c>
      <c r="E683" s="27">
        <v>2005.0</v>
      </c>
      <c r="F683" s="27">
        <v>0.0</v>
      </c>
      <c r="G683" s="27" t="s">
        <v>1079</v>
      </c>
      <c r="H683" s="27" t="s">
        <v>1055</v>
      </c>
      <c r="I683" s="40">
        <v>0.0</v>
      </c>
      <c r="J683" s="40">
        <v>0.0</v>
      </c>
      <c r="K683" s="40">
        <v>0.0</v>
      </c>
      <c r="L683" s="40">
        <v>0.0</v>
      </c>
      <c r="M683" s="40">
        <v>0.0</v>
      </c>
      <c r="N683" s="40">
        <v>0.0</v>
      </c>
      <c r="O683" s="40">
        <v>0.0</v>
      </c>
      <c r="P683" s="40">
        <v>0.0</v>
      </c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</row>
    <row r="684">
      <c r="A684" s="27" t="s">
        <v>553</v>
      </c>
      <c r="B684" s="27" t="s">
        <v>553</v>
      </c>
      <c r="C684" s="38" t="s">
        <v>1024</v>
      </c>
      <c r="D684" s="27" t="s">
        <v>1077</v>
      </c>
      <c r="E684" s="27">
        <v>2006.0</v>
      </c>
      <c r="F684" s="27">
        <v>0.0</v>
      </c>
      <c r="G684" s="27" t="s">
        <v>1080</v>
      </c>
      <c r="H684" s="27" t="s">
        <v>1055</v>
      </c>
      <c r="I684" s="40">
        <v>0.0</v>
      </c>
      <c r="J684" s="40">
        <v>0.0</v>
      </c>
      <c r="K684" s="40">
        <v>0.0</v>
      </c>
      <c r="L684" s="40">
        <v>0.0</v>
      </c>
      <c r="M684" s="40">
        <v>0.0</v>
      </c>
      <c r="N684" s="40">
        <v>0.0</v>
      </c>
      <c r="O684" s="40">
        <v>0.0</v>
      </c>
      <c r="P684" s="40">
        <v>0.0</v>
      </c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</row>
    <row r="685">
      <c r="A685" s="27" t="s">
        <v>553</v>
      </c>
      <c r="B685" s="27" t="s">
        <v>553</v>
      </c>
      <c r="C685" s="38" t="s">
        <v>1024</v>
      </c>
      <c r="D685" s="27" t="s">
        <v>1077</v>
      </c>
      <c r="E685" s="27">
        <v>2007.0</v>
      </c>
      <c r="F685" s="27">
        <v>0.0</v>
      </c>
      <c r="G685" s="27" t="s">
        <v>1081</v>
      </c>
      <c r="H685" s="27" t="s">
        <v>1055</v>
      </c>
      <c r="I685" s="40">
        <v>0.0</v>
      </c>
      <c r="J685" s="40">
        <v>0.0</v>
      </c>
      <c r="K685" s="40">
        <v>0.0</v>
      </c>
      <c r="L685" s="40">
        <v>0.0</v>
      </c>
      <c r="M685" s="40">
        <v>0.0</v>
      </c>
      <c r="N685" s="40">
        <v>0.0</v>
      </c>
      <c r="O685" s="40">
        <v>0.0</v>
      </c>
      <c r="P685" s="40">
        <v>0.0</v>
      </c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</row>
    <row r="686">
      <c r="A686" s="27" t="s">
        <v>553</v>
      </c>
      <c r="B686" s="27" t="s">
        <v>553</v>
      </c>
      <c r="C686" s="38" t="s">
        <v>1024</v>
      </c>
      <c r="D686" s="27" t="s">
        <v>1077</v>
      </c>
      <c r="E686" s="27">
        <v>2008.0</v>
      </c>
      <c r="F686" s="27">
        <v>0.0</v>
      </c>
      <c r="G686" s="27" t="s">
        <v>1082</v>
      </c>
      <c r="H686" s="27" t="s">
        <v>1055</v>
      </c>
      <c r="I686" s="40">
        <v>0.0</v>
      </c>
      <c r="J686" s="40">
        <v>0.0</v>
      </c>
      <c r="K686" s="40">
        <v>0.0</v>
      </c>
      <c r="L686" s="40">
        <v>0.0</v>
      </c>
      <c r="M686" s="40">
        <v>0.0</v>
      </c>
      <c r="N686" s="40">
        <v>0.0</v>
      </c>
      <c r="O686" s="40">
        <v>0.0</v>
      </c>
      <c r="P686" s="40">
        <v>0.0</v>
      </c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</row>
    <row r="687">
      <c r="A687" s="27" t="s">
        <v>553</v>
      </c>
      <c r="B687" s="27" t="s">
        <v>553</v>
      </c>
      <c r="C687" s="38" t="s">
        <v>1024</v>
      </c>
      <c r="D687" s="27" t="s">
        <v>1077</v>
      </c>
      <c r="E687" s="27">
        <v>2009.0</v>
      </c>
      <c r="F687" s="27">
        <v>0.0</v>
      </c>
      <c r="G687" s="27" t="s">
        <v>1083</v>
      </c>
      <c r="H687" s="27" t="s">
        <v>1055</v>
      </c>
      <c r="I687" s="40">
        <v>0.0</v>
      </c>
      <c r="J687" s="40">
        <v>0.0</v>
      </c>
      <c r="K687" s="40">
        <v>0.0</v>
      </c>
      <c r="L687" s="40">
        <v>0.0</v>
      </c>
      <c r="M687" s="40">
        <v>0.0</v>
      </c>
      <c r="N687" s="40">
        <v>0.0</v>
      </c>
      <c r="O687" s="40">
        <v>0.0</v>
      </c>
      <c r="P687" s="40">
        <v>0.0</v>
      </c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</row>
    <row r="688">
      <c r="A688" s="27" t="s">
        <v>553</v>
      </c>
      <c r="B688" s="27" t="s">
        <v>553</v>
      </c>
      <c r="C688" s="38" t="s">
        <v>1024</v>
      </c>
      <c r="D688" s="27" t="s">
        <v>1077</v>
      </c>
      <c r="E688" s="27">
        <v>2010.0</v>
      </c>
      <c r="F688" s="27">
        <v>0.0</v>
      </c>
      <c r="G688" s="27" t="s">
        <v>1084</v>
      </c>
      <c r="H688" s="27" t="s">
        <v>1055</v>
      </c>
      <c r="I688" s="40">
        <v>0.0</v>
      </c>
      <c r="J688" s="40">
        <v>0.0</v>
      </c>
      <c r="K688" s="40">
        <v>0.0</v>
      </c>
      <c r="L688" s="40">
        <v>0.0</v>
      </c>
      <c r="M688" s="40">
        <v>0.0</v>
      </c>
      <c r="N688" s="40">
        <v>0.0</v>
      </c>
      <c r="O688" s="40">
        <v>0.0</v>
      </c>
      <c r="P688" s="40">
        <v>0.0</v>
      </c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</row>
    <row r="689">
      <c r="A689" s="27" t="s">
        <v>553</v>
      </c>
      <c r="B689" s="27" t="s">
        <v>553</v>
      </c>
      <c r="C689" s="38" t="s">
        <v>1024</v>
      </c>
      <c r="D689" s="27" t="s">
        <v>1077</v>
      </c>
      <c r="E689" s="27">
        <v>2011.0</v>
      </c>
      <c r="F689" s="27">
        <v>0.0</v>
      </c>
      <c r="G689" s="27" t="s">
        <v>1085</v>
      </c>
      <c r="H689" s="27" t="s">
        <v>1055</v>
      </c>
      <c r="I689" s="40">
        <v>0.0</v>
      </c>
      <c r="J689" s="40">
        <v>0.0</v>
      </c>
      <c r="K689" s="40">
        <v>0.0</v>
      </c>
      <c r="L689" s="40">
        <v>0.0</v>
      </c>
      <c r="M689" s="40">
        <v>0.0</v>
      </c>
      <c r="N689" s="40">
        <v>0.0</v>
      </c>
      <c r="O689" s="40">
        <v>0.0</v>
      </c>
      <c r="P689" s="40">
        <v>0.0</v>
      </c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</row>
    <row r="690">
      <c r="A690" s="27" t="s">
        <v>553</v>
      </c>
      <c r="B690" s="27" t="s">
        <v>553</v>
      </c>
      <c r="C690" s="38" t="s">
        <v>1024</v>
      </c>
      <c r="D690" s="27" t="s">
        <v>1077</v>
      </c>
      <c r="E690" s="27">
        <v>2012.0</v>
      </c>
      <c r="F690" s="27">
        <v>0.0</v>
      </c>
      <c r="G690" s="27" t="s">
        <v>1086</v>
      </c>
      <c r="H690" s="27" t="s">
        <v>1055</v>
      </c>
      <c r="I690" s="40">
        <v>0.0</v>
      </c>
      <c r="J690" s="40">
        <v>0.0</v>
      </c>
      <c r="K690" s="40">
        <v>0.0</v>
      </c>
      <c r="L690" s="40">
        <v>0.0</v>
      </c>
      <c r="M690" s="40">
        <v>0.0</v>
      </c>
      <c r="N690" s="40">
        <v>0.0</v>
      </c>
      <c r="O690" s="40">
        <v>0.0</v>
      </c>
      <c r="P690" s="40">
        <v>0.0</v>
      </c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</row>
    <row r="691">
      <c r="A691" s="27" t="s">
        <v>553</v>
      </c>
      <c r="B691" s="27" t="s">
        <v>553</v>
      </c>
      <c r="C691" s="38" t="s">
        <v>1024</v>
      </c>
      <c r="D691" s="27" t="s">
        <v>1077</v>
      </c>
      <c r="E691" s="27">
        <v>2013.0</v>
      </c>
      <c r="F691" s="27">
        <v>0.0</v>
      </c>
      <c r="G691" s="27" t="s">
        <v>1087</v>
      </c>
      <c r="H691" s="27" t="s">
        <v>1055</v>
      </c>
      <c r="I691" s="40">
        <v>0.0</v>
      </c>
      <c r="J691" s="40">
        <v>0.0</v>
      </c>
      <c r="K691" s="40">
        <v>0.0</v>
      </c>
      <c r="L691" s="40">
        <v>0.0</v>
      </c>
      <c r="M691" s="40">
        <v>0.0</v>
      </c>
      <c r="N691" s="40">
        <v>0.0</v>
      </c>
      <c r="O691" s="40">
        <v>0.0</v>
      </c>
      <c r="P691" s="40">
        <v>0.0</v>
      </c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</row>
    <row r="692">
      <c r="A692" s="27" t="s">
        <v>553</v>
      </c>
      <c r="B692" s="27" t="s">
        <v>553</v>
      </c>
      <c r="C692" s="38" t="s">
        <v>1024</v>
      </c>
      <c r="D692" s="27" t="s">
        <v>1077</v>
      </c>
      <c r="E692" s="27">
        <v>2014.0</v>
      </c>
      <c r="F692" s="27">
        <v>0.0</v>
      </c>
      <c r="G692" s="27" t="s">
        <v>1088</v>
      </c>
      <c r="H692" s="27" t="s">
        <v>1055</v>
      </c>
      <c r="I692" s="40">
        <v>0.0</v>
      </c>
      <c r="J692" s="40">
        <v>0.0</v>
      </c>
      <c r="K692" s="40">
        <v>0.0</v>
      </c>
      <c r="L692" s="40">
        <v>0.0</v>
      </c>
      <c r="M692" s="40">
        <v>0.0</v>
      </c>
      <c r="N692" s="40">
        <v>0.0</v>
      </c>
      <c r="O692" s="40">
        <v>0.0</v>
      </c>
      <c r="P692" s="40">
        <v>0.0</v>
      </c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</row>
    <row r="693">
      <c r="A693" s="27" t="s">
        <v>553</v>
      </c>
      <c r="B693" s="27" t="s">
        <v>553</v>
      </c>
      <c r="C693" s="38" t="s">
        <v>825</v>
      </c>
      <c r="D693" s="27" t="s">
        <v>826</v>
      </c>
      <c r="E693" s="27">
        <v>2015.0</v>
      </c>
      <c r="F693" s="27">
        <v>0.0</v>
      </c>
      <c r="G693" s="27" t="s">
        <v>1089</v>
      </c>
      <c r="H693" s="27" t="s">
        <v>1090</v>
      </c>
      <c r="I693" s="40">
        <v>0.0</v>
      </c>
      <c r="J693" s="40">
        <v>0.0</v>
      </c>
      <c r="K693" s="40">
        <v>0.0</v>
      </c>
      <c r="L693" s="40">
        <v>0.0</v>
      </c>
      <c r="M693" s="40">
        <v>0.0</v>
      </c>
      <c r="N693" s="40">
        <v>0.0</v>
      </c>
      <c r="O693" s="40">
        <v>0.0</v>
      </c>
      <c r="P693" s="40">
        <v>0.0</v>
      </c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</row>
    <row r="694">
      <c r="A694" s="27" t="s">
        <v>553</v>
      </c>
      <c r="B694" s="27" t="s">
        <v>553</v>
      </c>
      <c r="C694" s="38" t="s">
        <v>825</v>
      </c>
      <c r="D694" s="27" t="s">
        <v>826</v>
      </c>
      <c r="E694" s="27">
        <v>2016.0</v>
      </c>
      <c r="F694" s="27">
        <v>0.0</v>
      </c>
      <c r="G694" s="27" t="s">
        <v>1091</v>
      </c>
      <c r="H694" s="27" t="s">
        <v>1090</v>
      </c>
      <c r="I694" s="40">
        <v>0.0</v>
      </c>
      <c r="J694" s="40">
        <v>0.0</v>
      </c>
      <c r="K694" s="40">
        <v>0.0</v>
      </c>
      <c r="L694" s="40">
        <v>0.0</v>
      </c>
      <c r="M694" s="40">
        <v>0.0</v>
      </c>
      <c r="N694" s="40">
        <v>0.0</v>
      </c>
      <c r="O694" s="40">
        <v>0.0</v>
      </c>
      <c r="P694" s="40">
        <v>0.0</v>
      </c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</row>
    <row r="695">
      <c r="A695" s="27" t="s">
        <v>553</v>
      </c>
      <c r="B695" s="27" t="s">
        <v>553</v>
      </c>
      <c r="C695" s="38" t="s">
        <v>825</v>
      </c>
      <c r="D695" s="27" t="s">
        <v>826</v>
      </c>
      <c r="E695" s="27">
        <v>2017.0</v>
      </c>
      <c r="F695" s="27">
        <v>0.0</v>
      </c>
      <c r="G695" s="27" t="s">
        <v>1092</v>
      </c>
      <c r="H695" s="27" t="s">
        <v>1090</v>
      </c>
      <c r="I695" s="40">
        <v>0.0</v>
      </c>
      <c r="J695" s="40">
        <v>0.0</v>
      </c>
      <c r="K695" s="40">
        <v>0.0</v>
      </c>
      <c r="L695" s="40">
        <v>0.0</v>
      </c>
      <c r="M695" s="40">
        <v>0.0</v>
      </c>
      <c r="N695" s="40">
        <v>0.0</v>
      </c>
      <c r="O695" s="40">
        <v>0.0</v>
      </c>
      <c r="P695" s="40">
        <v>0.0</v>
      </c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</row>
    <row r="696">
      <c r="A696" s="27" t="s">
        <v>43</v>
      </c>
      <c r="B696" s="27" t="s">
        <v>708</v>
      </c>
      <c r="C696" s="38" t="s">
        <v>709</v>
      </c>
      <c r="D696" s="27" t="s">
        <v>710</v>
      </c>
      <c r="E696" s="27">
        <v>2033.0</v>
      </c>
      <c r="F696" s="27">
        <v>0.0</v>
      </c>
      <c r="G696" s="27" t="s">
        <v>1093</v>
      </c>
      <c r="H696" s="27" t="s">
        <v>229</v>
      </c>
      <c r="I696" s="40">
        <v>0.0</v>
      </c>
      <c r="J696" s="40">
        <v>0.0</v>
      </c>
      <c r="K696" s="40">
        <v>0.0</v>
      </c>
      <c r="L696" s="40">
        <v>0.0</v>
      </c>
      <c r="M696" s="40">
        <v>0.0</v>
      </c>
      <c r="N696" s="40">
        <v>0.0</v>
      </c>
      <c r="O696" s="40">
        <v>0.0</v>
      </c>
      <c r="P696" s="40">
        <v>0.0</v>
      </c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</row>
    <row r="697">
      <c r="A697" s="27" t="s">
        <v>43</v>
      </c>
      <c r="B697" s="27" t="s">
        <v>708</v>
      </c>
      <c r="C697" s="38" t="s">
        <v>709</v>
      </c>
      <c r="D697" s="27" t="s">
        <v>710</v>
      </c>
      <c r="E697" s="27">
        <v>2034.0</v>
      </c>
      <c r="F697" s="27">
        <v>0.0</v>
      </c>
      <c r="G697" s="27" t="s">
        <v>1094</v>
      </c>
      <c r="H697" s="27" t="s">
        <v>1095</v>
      </c>
      <c r="I697" s="40">
        <v>0.0</v>
      </c>
      <c r="J697" s="40">
        <v>0.0</v>
      </c>
      <c r="K697" s="40">
        <v>0.0</v>
      </c>
      <c r="L697" s="40">
        <v>0.0</v>
      </c>
      <c r="M697" s="40">
        <v>0.0</v>
      </c>
      <c r="N697" s="40">
        <v>0.0</v>
      </c>
      <c r="O697" s="40">
        <v>0.0</v>
      </c>
      <c r="P697" s="40">
        <v>0.0</v>
      </c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</row>
    <row r="698">
      <c r="A698" s="27" t="s">
        <v>43</v>
      </c>
      <c r="B698" s="27" t="s">
        <v>708</v>
      </c>
      <c r="C698" s="38" t="s">
        <v>709</v>
      </c>
      <c r="D698" s="27" t="s">
        <v>710</v>
      </c>
      <c r="E698" s="27">
        <v>2036.0</v>
      </c>
      <c r="F698" s="27">
        <v>0.0</v>
      </c>
      <c r="G698" s="27" t="s">
        <v>1096</v>
      </c>
      <c r="H698" s="27" t="s">
        <v>1097</v>
      </c>
      <c r="I698" s="40">
        <v>0.0</v>
      </c>
      <c r="J698" s="40">
        <v>0.0</v>
      </c>
      <c r="K698" s="40">
        <v>0.0</v>
      </c>
      <c r="L698" s="40">
        <v>0.0</v>
      </c>
      <c r="M698" s="40">
        <v>0.0</v>
      </c>
      <c r="N698" s="40">
        <v>0.0</v>
      </c>
      <c r="O698" s="40">
        <v>0.0</v>
      </c>
      <c r="P698" s="40">
        <v>0.0</v>
      </c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</row>
    <row r="699">
      <c r="A699" s="27" t="s">
        <v>43</v>
      </c>
      <c r="B699" s="27" t="s">
        <v>44</v>
      </c>
      <c r="C699" s="38" t="s">
        <v>287</v>
      </c>
      <c r="D699" s="27" t="s">
        <v>807</v>
      </c>
      <c r="E699" s="27">
        <v>2052.0</v>
      </c>
      <c r="F699" s="27">
        <v>0.0</v>
      </c>
      <c r="G699" s="27" t="s">
        <v>1098</v>
      </c>
      <c r="H699" s="27" t="s">
        <v>1099</v>
      </c>
      <c r="I699" s="40">
        <v>0.0</v>
      </c>
      <c r="J699" s="40">
        <v>0.0</v>
      </c>
      <c r="K699" s="40">
        <v>0.0</v>
      </c>
      <c r="L699" s="40">
        <v>0.0</v>
      </c>
      <c r="M699" s="40">
        <v>0.0</v>
      </c>
      <c r="N699" s="40">
        <v>0.0</v>
      </c>
      <c r="O699" s="40">
        <v>0.0</v>
      </c>
      <c r="P699" s="40">
        <v>0.0</v>
      </c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</row>
    <row r="700">
      <c r="A700" s="27" t="s">
        <v>43</v>
      </c>
      <c r="B700" s="27" t="s">
        <v>44</v>
      </c>
      <c r="C700" s="38" t="s">
        <v>287</v>
      </c>
      <c r="D700" s="27" t="s">
        <v>807</v>
      </c>
      <c r="E700" s="27">
        <v>2053.0</v>
      </c>
      <c r="F700" s="27">
        <v>0.0</v>
      </c>
      <c r="G700" s="27" t="s">
        <v>1100</v>
      </c>
      <c r="H700" s="27" t="s">
        <v>1101</v>
      </c>
      <c r="I700" s="40">
        <v>0.0</v>
      </c>
      <c r="J700" s="40">
        <v>0.0</v>
      </c>
      <c r="K700" s="40">
        <v>0.0</v>
      </c>
      <c r="L700" s="40">
        <v>0.0</v>
      </c>
      <c r="M700" s="40">
        <v>0.0</v>
      </c>
      <c r="N700" s="40">
        <v>0.0</v>
      </c>
      <c r="O700" s="40">
        <v>0.0</v>
      </c>
      <c r="P700" s="40">
        <v>0.0</v>
      </c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</row>
    <row r="701">
      <c r="A701" s="27" t="s">
        <v>43</v>
      </c>
      <c r="B701" s="27" t="s">
        <v>44</v>
      </c>
      <c r="C701" s="38" t="s">
        <v>287</v>
      </c>
      <c r="D701" s="27" t="s">
        <v>288</v>
      </c>
      <c r="E701" s="27">
        <v>2055.0</v>
      </c>
      <c r="F701" s="27">
        <v>0.0</v>
      </c>
      <c r="G701" s="27" t="s">
        <v>1102</v>
      </c>
      <c r="H701" s="27" t="s">
        <v>1103</v>
      </c>
      <c r="I701" s="40">
        <v>0.0</v>
      </c>
      <c r="J701" s="40">
        <v>0.0</v>
      </c>
      <c r="K701" s="40">
        <v>0.0</v>
      </c>
      <c r="L701" s="40">
        <v>0.0</v>
      </c>
      <c r="M701" s="40">
        <v>0.0</v>
      </c>
      <c r="N701" s="40">
        <v>0.0</v>
      </c>
      <c r="O701" s="40">
        <v>0.0</v>
      </c>
      <c r="P701" s="40">
        <v>0.0</v>
      </c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</row>
    <row r="702">
      <c r="A702" s="27" t="s">
        <v>43</v>
      </c>
      <c r="B702" s="27" t="s">
        <v>50</v>
      </c>
      <c r="C702" s="38" t="s">
        <v>391</v>
      </c>
      <c r="D702" s="27" t="s">
        <v>736</v>
      </c>
      <c r="E702" s="27">
        <v>2057.0</v>
      </c>
      <c r="F702" s="27">
        <v>0.0</v>
      </c>
      <c r="G702" s="27" t="s">
        <v>1104</v>
      </c>
      <c r="H702" s="83"/>
      <c r="I702" s="40">
        <v>0.0</v>
      </c>
      <c r="J702" s="40">
        <v>0.0</v>
      </c>
      <c r="K702" s="40">
        <v>0.0</v>
      </c>
      <c r="L702" s="40">
        <v>0.0</v>
      </c>
      <c r="M702" s="40">
        <v>0.0</v>
      </c>
      <c r="N702" s="40">
        <v>0.0</v>
      </c>
      <c r="O702" s="40">
        <v>0.0</v>
      </c>
      <c r="P702" s="40">
        <v>0.0</v>
      </c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</row>
    <row r="703">
      <c r="A703" s="27" t="s">
        <v>38</v>
      </c>
      <c r="B703" s="27" t="s">
        <v>86</v>
      </c>
      <c r="C703" s="38" t="s">
        <v>131</v>
      </c>
      <c r="D703" s="27" t="s">
        <v>302</v>
      </c>
      <c r="E703" s="27">
        <v>2058.0</v>
      </c>
      <c r="F703" s="27">
        <v>0.0</v>
      </c>
      <c r="G703" s="27" t="s">
        <v>897</v>
      </c>
      <c r="H703" s="83"/>
      <c r="I703" s="40">
        <v>0.0</v>
      </c>
      <c r="J703" s="40">
        <v>0.0</v>
      </c>
      <c r="K703" s="40">
        <v>0.0</v>
      </c>
      <c r="L703" s="40">
        <v>0.0</v>
      </c>
      <c r="M703" s="40">
        <v>0.0</v>
      </c>
      <c r="N703" s="40">
        <v>0.0</v>
      </c>
      <c r="O703" s="40">
        <v>0.0</v>
      </c>
      <c r="P703" s="40">
        <v>0.0</v>
      </c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</row>
    <row r="704">
      <c r="A704" s="27" t="s">
        <v>43</v>
      </c>
      <c r="B704" s="27" t="s">
        <v>50</v>
      </c>
      <c r="C704" s="38" t="s">
        <v>69</v>
      </c>
      <c r="D704" s="27" t="s">
        <v>70</v>
      </c>
      <c r="E704" s="27">
        <v>2059.0</v>
      </c>
      <c r="F704" s="27">
        <v>0.0</v>
      </c>
      <c r="G704" s="27" t="s">
        <v>244</v>
      </c>
      <c r="H704" s="27" t="s">
        <v>1105</v>
      </c>
      <c r="I704" s="40">
        <v>0.0</v>
      </c>
      <c r="J704" s="40">
        <v>0.0</v>
      </c>
      <c r="K704" s="40">
        <v>0.0</v>
      </c>
      <c r="L704" s="40">
        <v>0.0</v>
      </c>
      <c r="M704" s="40">
        <v>0.0</v>
      </c>
      <c r="N704" s="40">
        <v>0.0</v>
      </c>
      <c r="O704" s="40">
        <v>0.0</v>
      </c>
      <c r="P704" s="40">
        <v>0.0</v>
      </c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</row>
    <row r="705">
      <c r="A705" s="27" t="s">
        <v>553</v>
      </c>
      <c r="B705" s="27" t="s">
        <v>553</v>
      </c>
      <c r="C705" s="38" t="s">
        <v>554</v>
      </c>
      <c r="D705" s="27" t="s">
        <v>798</v>
      </c>
      <c r="E705" s="27">
        <v>2060.0</v>
      </c>
      <c r="F705" s="27">
        <v>0.0</v>
      </c>
      <c r="G705" s="27" t="s">
        <v>1106</v>
      </c>
      <c r="H705" s="27" t="s">
        <v>1107</v>
      </c>
      <c r="I705" s="40">
        <v>0.0</v>
      </c>
      <c r="J705" s="40">
        <v>0.0</v>
      </c>
      <c r="K705" s="40">
        <v>0.0</v>
      </c>
      <c r="L705" s="40">
        <v>0.0</v>
      </c>
      <c r="M705" s="40">
        <v>0.0</v>
      </c>
      <c r="N705" s="40">
        <v>0.0</v>
      </c>
      <c r="O705" s="40">
        <v>0.0</v>
      </c>
      <c r="P705" s="40">
        <v>0.0</v>
      </c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</row>
    <row r="706">
      <c r="A706" s="27" t="s">
        <v>553</v>
      </c>
      <c r="B706" s="27" t="s">
        <v>553</v>
      </c>
      <c r="C706" s="38" t="s">
        <v>554</v>
      </c>
      <c r="D706" s="27" t="s">
        <v>798</v>
      </c>
      <c r="E706" s="27">
        <v>2061.0</v>
      </c>
      <c r="F706" s="27">
        <v>0.0</v>
      </c>
      <c r="G706" s="27" t="s">
        <v>1108</v>
      </c>
      <c r="H706" s="27" t="s">
        <v>1107</v>
      </c>
      <c r="I706" s="40">
        <v>0.0</v>
      </c>
      <c r="J706" s="40">
        <v>0.0</v>
      </c>
      <c r="K706" s="40">
        <v>0.0</v>
      </c>
      <c r="L706" s="40">
        <v>0.0</v>
      </c>
      <c r="M706" s="40">
        <v>0.0</v>
      </c>
      <c r="N706" s="40">
        <v>0.0</v>
      </c>
      <c r="O706" s="40">
        <v>0.0</v>
      </c>
      <c r="P706" s="40">
        <v>0.0</v>
      </c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</row>
    <row r="707">
      <c r="A707" s="27" t="s">
        <v>553</v>
      </c>
      <c r="B707" s="27" t="s">
        <v>553</v>
      </c>
      <c r="C707" s="38" t="s">
        <v>554</v>
      </c>
      <c r="D707" s="27" t="s">
        <v>798</v>
      </c>
      <c r="E707" s="27">
        <v>2062.0</v>
      </c>
      <c r="F707" s="27">
        <v>0.0</v>
      </c>
      <c r="G707" s="27" t="s">
        <v>1109</v>
      </c>
      <c r="H707" s="27" t="s">
        <v>1107</v>
      </c>
      <c r="I707" s="40">
        <v>0.0</v>
      </c>
      <c r="J707" s="40">
        <v>0.0</v>
      </c>
      <c r="K707" s="40">
        <v>0.0</v>
      </c>
      <c r="L707" s="40">
        <v>0.0</v>
      </c>
      <c r="M707" s="40">
        <v>0.0</v>
      </c>
      <c r="N707" s="40">
        <v>0.0</v>
      </c>
      <c r="O707" s="40">
        <v>0.0</v>
      </c>
      <c r="P707" s="40">
        <v>0.0</v>
      </c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</row>
    <row r="708">
      <c r="A708" s="27" t="s">
        <v>553</v>
      </c>
      <c r="B708" s="27" t="s">
        <v>553</v>
      </c>
      <c r="C708" s="38" t="s">
        <v>554</v>
      </c>
      <c r="D708" s="27" t="s">
        <v>555</v>
      </c>
      <c r="E708" s="27">
        <v>2063.0</v>
      </c>
      <c r="F708" s="27">
        <v>0.0</v>
      </c>
      <c r="G708" s="27" t="s">
        <v>1110</v>
      </c>
      <c r="H708" s="27" t="s">
        <v>1111</v>
      </c>
      <c r="I708" s="40">
        <v>0.0</v>
      </c>
      <c r="J708" s="40">
        <v>0.0</v>
      </c>
      <c r="K708" s="40">
        <v>0.0</v>
      </c>
      <c r="L708" s="40">
        <v>0.0</v>
      </c>
      <c r="M708" s="40">
        <v>0.0</v>
      </c>
      <c r="N708" s="40">
        <v>0.0</v>
      </c>
      <c r="O708" s="40">
        <v>0.0</v>
      </c>
      <c r="P708" s="40">
        <v>0.0</v>
      </c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</row>
    <row r="709">
      <c r="A709" s="27" t="s">
        <v>553</v>
      </c>
      <c r="B709" s="27" t="s">
        <v>553</v>
      </c>
      <c r="C709" s="38" t="s">
        <v>554</v>
      </c>
      <c r="D709" s="27" t="s">
        <v>555</v>
      </c>
      <c r="E709" s="27">
        <v>2064.0</v>
      </c>
      <c r="F709" s="27">
        <v>0.0</v>
      </c>
      <c r="G709" s="27" t="s">
        <v>1112</v>
      </c>
      <c r="H709" s="27" t="s">
        <v>1111</v>
      </c>
      <c r="I709" s="40">
        <v>0.0</v>
      </c>
      <c r="J709" s="40">
        <v>0.0</v>
      </c>
      <c r="K709" s="40">
        <v>0.0</v>
      </c>
      <c r="L709" s="40">
        <v>0.0</v>
      </c>
      <c r="M709" s="40">
        <v>0.0</v>
      </c>
      <c r="N709" s="40">
        <v>0.0</v>
      </c>
      <c r="O709" s="40">
        <v>0.0</v>
      </c>
      <c r="P709" s="40">
        <v>0.0</v>
      </c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</row>
    <row r="710">
      <c r="A710" s="27" t="s">
        <v>553</v>
      </c>
      <c r="B710" s="27" t="s">
        <v>553</v>
      </c>
      <c r="C710" s="38" t="s">
        <v>554</v>
      </c>
      <c r="D710" s="27" t="s">
        <v>798</v>
      </c>
      <c r="E710" s="27">
        <v>2065.0</v>
      </c>
      <c r="F710" s="27">
        <v>0.0</v>
      </c>
      <c r="G710" s="27" t="s">
        <v>1113</v>
      </c>
      <c r="H710" s="27" t="s">
        <v>1107</v>
      </c>
      <c r="I710" s="40">
        <v>0.0</v>
      </c>
      <c r="J710" s="40">
        <v>0.0</v>
      </c>
      <c r="K710" s="40">
        <v>0.0</v>
      </c>
      <c r="L710" s="40">
        <v>0.0</v>
      </c>
      <c r="M710" s="40">
        <v>0.0</v>
      </c>
      <c r="N710" s="40">
        <v>0.0</v>
      </c>
      <c r="O710" s="40">
        <v>0.0</v>
      </c>
      <c r="P710" s="40">
        <v>0.0</v>
      </c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</row>
    <row r="711">
      <c r="A711" s="27" t="s">
        <v>553</v>
      </c>
      <c r="B711" s="27" t="s">
        <v>553</v>
      </c>
      <c r="C711" s="38" t="s">
        <v>825</v>
      </c>
      <c r="D711" s="27" t="s">
        <v>1114</v>
      </c>
      <c r="E711" s="27">
        <v>2066.0</v>
      </c>
      <c r="F711" s="27">
        <v>0.0</v>
      </c>
      <c r="G711" s="27" t="s">
        <v>1115</v>
      </c>
      <c r="H711" s="27" t="s">
        <v>843</v>
      </c>
      <c r="I711" s="40">
        <v>0.0</v>
      </c>
      <c r="J711" s="40">
        <v>0.0</v>
      </c>
      <c r="K711" s="40">
        <v>0.0</v>
      </c>
      <c r="L711" s="40">
        <v>0.0</v>
      </c>
      <c r="M711" s="40">
        <v>0.0</v>
      </c>
      <c r="N711" s="40">
        <v>0.0</v>
      </c>
      <c r="O711" s="40">
        <v>0.0</v>
      </c>
      <c r="P711" s="40">
        <v>0.0</v>
      </c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</row>
    <row r="712">
      <c r="A712" s="27" t="s">
        <v>553</v>
      </c>
      <c r="B712" s="27" t="s">
        <v>553</v>
      </c>
      <c r="C712" s="38" t="s">
        <v>825</v>
      </c>
      <c r="D712" s="27" t="s">
        <v>1114</v>
      </c>
      <c r="E712" s="27">
        <v>2067.0</v>
      </c>
      <c r="F712" s="27">
        <v>0.0</v>
      </c>
      <c r="G712" s="27" t="s">
        <v>1116</v>
      </c>
      <c r="H712" s="27" t="s">
        <v>843</v>
      </c>
      <c r="I712" s="40">
        <v>0.0</v>
      </c>
      <c r="J712" s="40">
        <v>0.0</v>
      </c>
      <c r="K712" s="40">
        <v>0.0</v>
      </c>
      <c r="L712" s="40">
        <v>0.0</v>
      </c>
      <c r="M712" s="40">
        <v>0.0</v>
      </c>
      <c r="N712" s="40">
        <v>0.0</v>
      </c>
      <c r="O712" s="40">
        <v>0.0</v>
      </c>
      <c r="P712" s="40">
        <v>0.0</v>
      </c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</row>
    <row r="713">
      <c r="A713" s="27" t="s">
        <v>553</v>
      </c>
      <c r="B713" s="27" t="s">
        <v>553</v>
      </c>
      <c r="C713" s="38" t="s">
        <v>825</v>
      </c>
      <c r="D713" s="27" t="s">
        <v>1114</v>
      </c>
      <c r="E713" s="27">
        <v>2068.0</v>
      </c>
      <c r="F713" s="27">
        <v>0.0</v>
      </c>
      <c r="G713" s="27" t="s">
        <v>1117</v>
      </c>
      <c r="H713" s="27" t="s">
        <v>843</v>
      </c>
      <c r="I713" s="40">
        <v>0.0</v>
      </c>
      <c r="J713" s="40">
        <v>0.0</v>
      </c>
      <c r="K713" s="40">
        <v>0.0</v>
      </c>
      <c r="L713" s="40">
        <v>0.0</v>
      </c>
      <c r="M713" s="40">
        <v>0.0</v>
      </c>
      <c r="N713" s="40">
        <v>0.0</v>
      </c>
      <c r="O713" s="40">
        <v>0.0</v>
      </c>
      <c r="P713" s="40">
        <v>0.0</v>
      </c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</row>
    <row r="714">
      <c r="A714" s="27" t="s">
        <v>553</v>
      </c>
      <c r="B714" s="27" t="s">
        <v>991</v>
      </c>
      <c r="C714" s="38" t="s">
        <v>177</v>
      </c>
      <c r="D714" s="27" t="s">
        <v>992</v>
      </c>
      <c r="E714" s="27">
        <v>2070.0</v>
      </c>
      <c r="F714" s="27">
        <v>0.0</v>
      </c>
      <c r="G714" s="27" t="s">
        <v>1118</v>
      </c>
      <c r="H714" s="27" t="s">
        <v>1119</v>
      </c>
      <c r="I714" s="40">
        <v>0.0</v>
      </c>
      <c r="J714" s="40">
        <v>0.0</v>
      </c>
      <c r="K714" s="40">
        <v>0.0</v>
      </c>
      <c r="L714" s="40">
        <v>0.0</v>
      </c>
      <c r="M714" s="40">
        <v>0.0</v>
      </c>
      <c r="N714" s="40">
        <v>0.0</v>
      </c>
      <c r="O714" s="40">
        <v>0.0</v>
      </c>
      <c r="P714" s="40">
        <v>0.0</v>
      </c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</row>
    <row r="715">
      <c r="A715" s="27" t="s">
        <v>553</v>
      </c>
      <c r="B715" s="27" t="s">
        <v>1120</v>
      </c>
      <c r="C715" s="38" t="s">
        <v>1121</v>
      </c>
      <c r="D715" s="27" t="s">
        <v>1122</v>
      </c>
      <c r="E715" s="27">
        <v>2071.0</v>
      </c>
      <c r="F715" s="27">
        <v>0.0</v>
      </c>
      <c r="G715" s="27" t="s">
        <v>1123</v>
      </c>
      <c r="H715" s="27" t="s">
        <v>693</v>
      </c>
      <c r="I715" s="40">
        <v>0.0</v>
      </c>
      <c r="J715" s="40">
        <v>0.0</v>
      </c>
      <c r="K715" s="40">
        <v>0.0</v>
      </c>
      <c r="L715" s="40">
        <v>0.0</v>
      </c>
      <c r="M715" s="40">
        <v>0.0</v>
      </c>
      <c r="N715" s="40">
        <v>0.0</v>
      </c>
      <c r="O715" s="40">
        <v>0.0</v>
      </c>
      <c r="P715" s="40">
        <v>0.0</v>
      </c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</row>
    <row r="716">
      <c r="A716" s="27" t="s">
        <v>553</v>
      </c>
      <c r="B716" s="27" t="s">
        <v>553</v>
      </c>
      <c r="C716" s="38" t="s">
        <v>967</v>
      </c>
      <c r="D716" s="27" t="s">
        <v>968</v>
      </c>
      <c r="E716" s="27">
        <v>2072.0</v>
      </c>
      <c r="F716" s="27">
        <v>0.0</v>
      </c>
      <c r="G716" s="27" t="s">
        <v>969</v>
      </c>
      <c r="H716" s="27" t="s">
        <v>1124</v>
      </c>
      <c r="I716" s="40">
        <v>0.0</v>
      </c>
      <c r="J716" s="40">
        <v>0.0</v>
      </c>
      <c r="K716" s="40">
        <v>0.0</v>
      </c>
      <c r="L716" s="40">
        <v>0.0</v>
      </c>
      <c r="M716" s="40">
        <v>0.0</v>
      </c>
      <c r="N716" s="40">
        <v>0.0</v>
      </c>
      <c r="O716" s="40">
        <v>0.0</v>
      </c>
      <c r="P716" s="40">
        <v>0.0</v>
      </c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</row>
    <row r="717">
      <c r="A717" s="27" t="s">
        <v>553</v>
      </c>
      <c r="B717" s="27" t="s">
        <v>553</v>
      </c>
      <c r="C717" s="38" t="s">
        <v>967</v>
      </c>
      <c r="D717" s="27" t="s">
        <v>968</v>
      </c>
      <c r="E717" s="27">
        <v>2073.0</v>
      </c>
      <c r="F717" s="27">
        <v>0.0</v>
      </c>
      <c r="G717" s="27" t="s">
        <v>971</v>
      </c>
      <c r="H717" s="27" t="s">
        <v>1124</v>
      </c>
      <c r="I717" s="40">
        <v>0.0</v>
      </c>
      <c r="J717" s="40">
        <v>0.0</v>
      </c>
      <c r="K717" s="40">
        <v>0.0</v>
      </c>
      <c r="L717" s="40">
        <v>0.0</v>
      </c>
      <c r="M717" s="40">
        <v>0.0</v>
      </c>
      <c r="N717" s="40">
        <v>0.0</v>
      </c>
      <c r="O717" s="40">
        <v>0.0</v>
      </c>
      <c r="P717" s="40">
        <v>0.0</v>
      </c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</row>
    <row r="718">
      <c r="A718" s="27" t="s">
        <v>553</v>
      </c>
      <c r="B718" s="27" t="s">
        <v>553</v>
      </c>
      <c r="C718" s="38" t="s">
        <v>967</v>
      </c>
      <c r="D718" s="27" t="s">
        <v>968</v>
      </c>
      <c r="E718" s="27">
        <v>2074.0</v>
      </c>
      <c r="F718" s="27">
        <v>0.0</v>
      </c>
      <c r="G718" s="27" t="s">
        <v>972</v>
      </c>
      <c r="H718" s="27" t="s">
        <v>1124</v>
      </c>
      <c r="I718" s="40">
        <v>0.0</v>
      </c>
      <c r="J718" s="40">
        <v>0.0</v>
      </c>
      <c r="K718" s="40">
        <v>0.0</v>
      </c>
      <c r="L718" s="40">
        <v>0.0</v>
      </c>
      <c r="M718" s="40">
        <v>0.0</v>
      </c>
      <c r="N718" s="40">
        <v>0.0</v>
      </c>
      <c r="O718" s="40">
        <v>0.0</v>
      </c>
      <c r="P718" s="40">
        <v>0.0</v>
      </c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</row>
    <row r="719">
      <c r="A719" s="27" t="s">
        <v>553</v>
      </c>
      <c r="B719" s="27" t="s">
        <v>553</v>
      </c>
      <c r="C719" s="38" t="s">
        <v>825</v>
      </c>
      <c r="D719" s="27" t="s">
        <v>973</v>
      </c>
      <c r="E719" s="27">
        <v>2075.0</v>
      </c>
      <c r="F719" s="27">
        <v>0.0</v>
      </c>
      <c r="G719" s="27" t="s">
        <v>1125</v>
      </c>
      <c r="H719" s="27" t="s">
        <v>1126</v>
      </c>
      <c r="I719" s="40">
        <v>0.0</v>
      </c>
      <c r="J719" s="40">
        <v>0.0</v>
      </c>
      <c r="K719" s="40">
        <v>0.0</v>
      </c>
      <c r="L719" s="40">
        <v>0.0</v>
      </c>
      <c r="M719" s="40">
        <v>0.0</v>
      </c>
      <c r="N719" s="40">
        <v>0.0</v>
      </c>
      <c r="O719" s="40">
        <v>0.0</v>
      </c>
      <c r="P719" s="40">
        <v>0.0</v>
      </c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</row>
    <row r="720">
      <c r="A720" s="27" t="s">
        <v>553</v>
      </c>
      <c r="B720" s="27" t="s">
        <v>553</v>
      </c>
      <c r="C720" s="38" t="s">
        <v>825</v>
      </c>
      <c r="D720" s="27" t="s">
        <v>973</v>
      </c>
      <c r="E720" s="27">
        <v>2076.0</v>
      </c>
      <c r="F720" s="27">
        <v>0.0</v>
      </c>
      <c r="G720" s="27" t="s">
        <v>1127</v>
      </c>
      <c r="H720" s="27" t="s">
        <v>1126</v>
      </c>
      <c r="I720" s="40">
        <v>0.0</v>
      </c>
      <c r="J720" s="40">
        <v>0.0</v>
      </c>
      <c r="K720" s="40">
        <v>0.0</v>
      </c>
      <c r="L720" s="40">
        <v>0.0</v>
      </c>
      <c r="M720" s="40">
        <v>0.0</v>
      </c>
      <c r="N720" s="40">
        <v>0.0</v>
      </c>
      <c r="O720" s="40">
        <v>0.0</v>
      </c>
      <c r="P720" s="40">
        <v>0.0</v>
      </c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</row>
    <row r="721">
      <c r="A721" s="27" t="s">
        <v>553</v>
      </c>
      <c r="B721" s="27" t="s">
        <v>553</v>
      </c>
      <c r="C721" s="38" t="s">
        <v>825</v>
      </c>
      <c r="D721" s="27" t="s">
        <v>973</v>
      </c>
      <c r="E721" s="27">
        <v>2077.0</v>
      </c>
      <c r="F721" s="27">
        <v>0.0</v>
      </c>
      <c r="G721" s="27" t="s">
        <v>1128</v>
      </c>
      <c r="H721" s="27" t="s">
        <v>1126</v>
      </c>
      <c r="I721" s="40">
        <v>0.0</v>
      </c>
      <c r="J721" s="40">
        <v>0.0</v>
      </c>
      <c r="K721" s="40">
        <v>0.0</v>
      </c>
      <c r="L721" s="40">
        <v>0.0</v>
      </c>
      <c r="M721" s="40">
        <v>0.0</v>
      </c>
      <c r="N721" s="40">
        <v>0.0</v>
      </c>
      <c r="O721" s="40">
        <v>0.0</v>
      </c>
      <c r="P721" s="40">
        <v>0.0</v>
      </c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</row>
    <row r="722">
      <c r="A722" s="27" t="s">
        <v>43</v>
      </c>
      <c r="B722" s="27" t="s">
        <v>264</v>
      </c>
      <c r="C722" s="38" t="s">
        <v>280</v>
      </c>
      <c r="D722" s="27" t="s">
        <v>929</v>
      </c>
      <c r="E722" s="27">
        <v>2079.0</v>
      </c>
      <c r="F722" s="27">
        <v>0.0</v>
      </c>
      <c r="G722" s="27" t="s">
        <v>1129</v>
      </c>
      <c r="H722" s="27" t="s">
        <v>1130</v>
      </c>
      <c r="I722" s="40">
        <v>0.0</v>
      </c>
      <c r="J722" s="40">
        <v>0.0</v>
      </c>
      <c r="K722" s="40">
        <v>0.0</v>
      </c>
      <c r="L722" s="40">
        <v>0.0</v>
      </c>
      <c r="M722" s="40">
        <v>0.0</v>
      </c>
      <c r="N722" s="40">
        <v>0.0</v>
      </c>
      <c r="O722" s="40">
        <v>0.0</v>
      </c>
      <c r="P722" s="40">
        <v>0.0</v>
      </c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</row>
    <row r="723">
      <c r="A723" s="27" t="s">
        <v>43</v>
      </c>
      <c r="B723" s="27" t="s">
        <v>225</v>
      </c>
      <c r="C723" s="38" t="s">
        <v>226</v>
      </c>
      <c r="D723" s="27" t="s">
        <v>227</v>
      </c>
      <c r="E723" s="27">
        <v>2080.0</v>
      </c>
      <c r="F723" s="27">
        <v>0.0</v>
      </c>
      <c r="G723" s="27" t="s">
        <v>1131</v>
      </c>
      <c r="H723" s="27" t="s">
        <v>1132</v>
      </c>
      <c r="I723" s="40">
        <v>0.0</v>
      </c>
      <c r="J723" s="40">
        <v>0.0</v>
      </c>
      <c r="K723" s="40">
        <v>0.0</v>
      </c>
      <c r="L723" s="40">
        <v>0.0</v>
      </c>
      <c r="M723" s="40">
        <v>0.0</v>
      </c>
      <c r="N723" s="40">
        <v>0.0</v>
      </c>
      <c r="O723" s="40">
        <v>0.0</v>
      </c>
      <c r="P723" s="40">
        <v>0.0</v>
      </c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</row>
    <row r="724">
      <c r="A724" s="27" t="s">
        <v>43</v>
      </c>
      <c r="B724" s="27" t="s">
        <v>225</v>
      </c>
      <c r="C724" s="38" t="s">
        <v>226</v>
      </c>
      <c r="D724" s="27" t="s">
        <v>227</v>
      </c>
      <c r="E724" s="27">
        <v>2081.0</v>
      </c>
      <c r="F724" s="27">
        <v>0.0</v>
      </c>
      <c r="G724" s="27" t="s">
        <v>1133</v>
      </c>
      <c r="H724" s="27" t="s">
        <v>1134</v>
      </c>
      <c r="I724" s="40">
        <v>0.0</v>
      </c>
      <c r="J724" s="40">
        <v>0.0</v>
      </c>
      <c r="K724" s="40">
        <v>0.0</v>
      </c>
      <c r="L724" s="40">
        <v>0.0</v>
      </c>
      <c r="M724" s="40">
        <v>0.0</v>
      </c>
      <c r="N724" s="40">
        <v>0.0</v>
      </c>
      <c r="O724" s="40">
        <v>0.0</v>
      </c>
      <c r="P724" s="40">
        <v>0.0</v>
      </c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</row>
    <row r="725">
      <c r="A725" s="27" t="s">
        <v>43</v>
      </c>
      <c r="B725" s="27" t="s">
        <v>225</v>
      </c>
      <c r="C725" s="38" t="s">
        <v>226</v>
      </c>
      <c r="D725" s="27" t="s">
        <v>227</v>
      </c>
      <c r="E725" s="27">
        <v>2082.0</v>
      </c>
      <c r="F725" s="27">
        <v>0.0</v>
      </c>
      <c r="G725" s="27" t="s">
        <v>1131</v>
      </c>
      <c r="H725" s="27" t="s">
        <v>1135</v>
      </c>
      <c r="I725" s="40">
        <v>0.0</v>
      </c>
      <c r="J725" s="40">
        <v>0.0</v>
      </c>
      <c r="K725" s="40">
        <v>0.0</v>
      </c>
      <c r="L725" s="40">
        <v>0.0</v>
      </c>
      <c r="M725" s="40">
        <v>0.0</v>
      </c>
      <c r="N725" s="40">
        <v>0.0</v>
      </c>
      <c r="O725" s="40">
        <v>0.0</v>
      </c>
      <c r="P725" s="40">
        <v>0.0</v>
      </c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</row>
    <row r="726">
      <c r="A726" s="27" t="s">
        <v>43</v>
      </c>
      <c r="B726" s="27" t="s">
        <v>44</v>
      </c>
      <c r="C726" s="38" t="s">
        <v>106</v>
      </c>
      <c r="D726" s="27" t="s">
        <v>1136</v>
      </c>
      <c r="E726" s="27">
        <v>2084.0</v>
      </c>
      <c r="F726" s="27">
        <v>0.0</v>
      </c>
      <c r="G726" s="27" t="s">
        <v>1137</v>
      </c>
      <c r="H726" s="27" t="s">
        <v>1138</v>
      </c>
      <c r="I726" s="40">
        <v>0.0</v>
      </c>
      <c r="J726" s="40">
        <v>0.0</v>
      </c>
      <c r="K726" s="40">
        <v>0.0</v>
      </c>
      <c r="L726" s="40">
        <v>0.0</v>
      </c>
      <c r="M726" s="40">
        <v>0.0</v>
      </c>
      <c r="N726" s="40">
        <v>0.0</v>
      </c>
      <c r="O726" s="40">
        <v>0.0</v>
      </c>
      <c r="P726" s="40">
        <v>0.0</v>
      </c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</row>
    <row r="727">
      <c r="A727" s="27" t="s">
        <v>38</v>
      </c>
      <c r="B727" s="27" t="s">
        <v>39</v>
      </c>
      <c r="C727" s="38" t="s">
        <v>307</v>
      </c>
      <c r="D727" s="27" t="s">
        <v>308</v>
      </c>
      <c r="E727" s="27">
        <v>2086.0</v>
      </c>
      <c r="F727" s="27">
        <v>0.0</v>
      </c>
      <c r="G727" s="27" t="s">
        <v>1139</v>
      </c>
      <c r="H727" s="27" t="s">
        <v>1140</v>
      </c>
      <c r="I727" s="40">
        <v>4828.0</v>
      </c>
      <c r="J727" s="40">
        <v>11.0</v>
      </c>
      <c r="K727" s="40">
        <v>0.0</v>
      </c>
      <c r="L727" s="40">
        <v>0.0</v>
      </c>
      <c r="M727" s="40">
        <v>0.0</v>
      </c>
      <c r="N727" s="40">
        <v>0.0</v>
      </c>
      <c r="O727" s="40">
        <v>4828.0</v>
      </c>
      <c r="P727" s="40">
        <v>11.0</v>
      </c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</row>
    <row r="728">
      <c r="A728" s="27" t="s">
        <v>38</v>
      </c>
      <c r="B728" s="27" t="s">
        <v>39</v>
      </c>
      <c r="C728" s="38" t="s">
        <v>581</v>
      </c>
      <c r="D728" s="27" t="s">
        <v>582</v>
      </c>
      <c r="E728" s="27">
        <v>2087.0</v>
      </c>
      <c r="F728" s="27">
        <v>0.0</v>
      </c>
      <c r="G728" s="27" t="s">
        <v>1141</v>
      </c>
      <c r="H728" s="27" t="s">
        <v>1142</v>
      </c>
      <c r="I728" s="40">
        <v>0.0</v>
      </c>
      <c r="J728" s="40">
        <v>0.0</v>
      </c>
      <c r="K728" s="40">
        <v>0.0</v>
      </c>
      <c r="L728" s="40">
        <v>0.0</v>
      </c>
      <c r="M728" s="40">
        <v>0.0</v>
      </c>
      <c r="N728" s="40">
        <v>0.0</v>
      </c>
      <c r="O728" s="40">
        <v>0.0</v>
      </c>
      <c r="P728" s="40">
        <v>0.0</v>
      </c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</row>
    <row r="729">
      <c r="A729" s="27" t="s">
        <v>38</v>
      </c>
      <c r="B729" s="27" t="s">
        <v>39</v>
      </c>
      <c r="C729" s="38" t="s">
        <v>574</v>
      </c>
      <c r="D729" s="27" t="s">
        <v>575</v>
      </c>
      <c r="E729" s="27">
        <v>2088.0</v>
      </c>
      <c r="F729" s="27">
        <v>0.0</v>
      </c>
      <c r="G729" s="27" t="s">
        <v>1143</v>
      </c>
      <c r="H729" s="27" t="s">
        <v>1144</v>
      </c>
      <c r="I729" s="40">
        <v>0.0</v>
      </c>
      <c r="J729" s="40">
        <v>0.0</v>
      </c>
      <c r="K729" s="40">
        <v>0.0</v>
      </c>
      <c r="L729" s="40">
        <v>0.0</v>
      </c>
      <c r="M729" s="40">
        <v>0.0</v>
      </c>
      <c r="N729" s="40">
        <v>0.0</v>
      </c>
      <c r="O729" s="40">
        <v>0.0</v>
      </c>
      <c r="P729" s="40">
        <v>0.0</v>
      </c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</row>
    <row r="730">
      <c r="A730" s="27" t="s">
        <v>38</v>
      </c>
      <c r="B730" s="27" t="s">
        <v>39</v>
      </c>
      <c r="C730" s="38" t="s">
        <v>574</v>
      </c>
      <c r="D730" s="27" t="s">
        <v>1145</v>
      </c>
      <c r="E730" s="27">
        <v>2095.0</v>
      </c>
      <c r="F730" s="27">
        <v>0.0</v>
      </c>
      <c r="G730" s="27" t="s">
        <v>1146</v>
      </c>
      <c r="H730" s="27" t="s">
        <v>1147</v>
      </c>
      <c r="I730" s="40">
        <v>0.0</v>
      </c>
      <c r="J730" s="40">
        <v>0.0</v>
      </c>
      <c r="K730" s="40">
        <v>0.0</v>
      </c>
      <c r="L730" s="40">
        <v>0.0</v>
      </c>
      <c r="M730" s="40">
        <v>0.0</v>
      </c>
      <c r="N730" s="40">
        <v>0.0</v>
      </c>
      <c r="O730" s="40">
        <v>0.0</v>
      </c>
      <c r="P730" s="40">
        <v>0.0</v>
      </c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</row>
    <row r="731">
      <c r="A731" s="27" t="s">
        <v>38</v>
      </c>
      <c r="B731" s="27" t="s">
        <v>39</v>
      </c>
      <c r="C731" s="38" t="s">
        <v>415</v>
      </c>
      <c r="D731" s="27" t="s">
        <v>416</v>
      </c>
      <c r="E731" s="27">
        <v>2097.0</v>
      </c>
      <c r="F731" s="27">
        <v>0.0</v>
      </c>
      <c r="G731" s="27" t="s">
        <v>1148</v>
      </c>
      <c r="H731" s="27" t="s">
        <v>1149</v>
      </c>
      <c r="I731" s="40">
        <v>0.0</v>
      </c>
      <c r="J731" s="40">
        <v>0.0</v>
      </c>
      <c r="K731" s="40">
        <v>0.0</v>
      </c>
      <c r="L731" s="40">
        <v>0.0</v>
      </c>
      <c r="M731" s="40">
        <v>0.0</v>
      </c>
      <c r="N731" s="40">
        <v>0.0</v>
      </c>
      <c r="O731" s="40">
        <v>0.0</v>
      </c>
      <c r="P731" s="40">
        <v>0.0</v>
      </c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</row>
    <row r="732">
      <c r="A732" s="27" t="s">
        <v>43</v>
      </c>
      <c r="B732" s="27" t="s">
        <v>721</v>
      </c>
      <c r="C732" s="38" t="s">
        <v>722</v>
      </c>
      <c r="D732" s="27" t="s">
        <v>723</v>
      </c>
      <c r="E732" s="27">
        <v>2101.0</v>
      </c>
      <c r="F732" s="27">
        <v>0.0</v>
      </c>
      <c r="G732" s="27" t="s">
        <v>1150</v>
      </c>
      <c r="H732" s="27" t="s">
        <v>934</v>
      </c>
      <c r="I732" s="40">
        <v>0.0</v>
      </c>
      <c r="J732" s="40">
        <v>0.0</v>
      </c>
      <c r="K732" s="40">
        <v>0.0</v>
      </c>
      <c r="L732" s="40">
        <v>0.0</v>
      </c>
      <c r="M732" s="40">
        <v>0.0</v>
      </c>
      <c r="N732" s="40">
        <v>0.0</v>
      </c>
      <c r="O732" s="40">
        <v>0.0</v>
      </c>
      <c r="P732" s="40">
        <v>0.0</v>
      </c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</row>
    <row r="733">
      <c r="A733" s="27" t="s">
        <v>43</v>
      </c>
      <c r="B733" s="27" t="s">
        <v>225</v>
      </c>
      <c r="C733" s="38" t="s">
        <v>226</v>
      </c>
      <c r="D733" s="27" t="s">
        <v>227</v>
      </c>
      <c r="E733" s="27">
        <v>2102.0</v>
      </c>
      <c r="F733" s="27">
        <v>0.0</v>
      </c>
      <c r="G733" s="27" t="s">
        <v>1151</v>
      </c>
      <c r="H733" s="27" t="s">
        <v>1152</v>
      </c>
      <c r="I733" s="40">
        <v>0.0</v>
      </c>
      <c r="J733" s="40">
        <v>0.0</v>
      </c>
      <c r="K733" s="40">
        <v>0.0</v>
      </c>
      <c r="L733" s="40">
        <v>0.0</v>
      </c>
      <c r="M733" s="40">
        <v>0.0</v>
      </c>
      <c r="N733" s="40">
        <v>0.0</v>
      </c>
      <c r="O733" s="40">
        <v>0.0</v>
      </c>
      <c r="P733" s="40">
        <v>0.0</v>
      </c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</row>
    <row r="734">
      <c r="A734" s="27" t="s">
        <v>43</v>
      </c>
      <c r="B734" s="27" t="s">
        <v>76</v>
      </c>
      <c r="C734" s="38" t="s">
        <v>1153</v>
      </c>
      <c r="D734" s="27" t="s">
        <v>1154</v>
      </c>
      <c r="E734" s="27">
        <v>2104.0</v>
      </c>
      <c r="F734" s="27">
        <v>0.0</v>
      </c>
      <c r="G734" s="27" t="s">
        <v>1155</v>
      </c>
      <c r="H734" s="27" t="s">
        <v>934</v>
      </c>
      <c r="I734" s="40">
        <v>8.0</v>
      </c>
      <c r="J734" s="40">
        <v>2.0</v>
      </c>
      <c r="K734" s="40">
        <v>0.0</v>
      </c>
      <c r="L734" s="40">
        <v>0.0</v>
      </c>
      <c r="M734" s="40">
        <v>0.0</v>
      </c>
      <c r="N734" s="40">
        <v>0.0</v>
      </c>
      <c r="O734" s="40">
        <v>8.0</v>
      </c>
      <c r="P734" s="40">
        <v>2.0</v>
      </c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</row>
    <row r="735">
      <c r="A735" s="27" t="s">
        <v>43</v>
      </c>
      <c r="B735" s="27" t="s">
        <v>1015</v>
      </c>
      <c r="C735" s="38" t="s">
        <v>1156</v>
      </c>
      <c r="D735" s="27" t="s">
        <v>1157</v>
      </c>
      <c r="E735" s="27">
        <v>2105.0</v>
      </c>
      <c r="F735" s="27">
        <v>0.0</v>
      </c>
      <c r="G735" s="27" t="s">
        <v>1158</v>
      </c>
      <c r="H735" s="27" t="s">
        <v>1159</v>
      </c>
      <c r="I735" s="40">
        <v>0.0</v>
      </c>
      <c r="J735" s="40">
        <v>0.0</v>
      </c>
      <c r="K735" s="40">
        <v>0.0</v>
      </c>
      <c r="L735" s="40">
        <v>0.0</v>
      </c>
      <c r="M735" s="40">
        <v>0.0</v>
      </c>
      <c r="N735" s="40">
        <v>0.0</v>
      </c>
      <c r="O735" s="40">
        <v>0.0</v>
      </c>
      <c r="P735" s="40">
        <v>0.0</v>
      </c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</row>
    <row r="736">
      <c r="A736" s="27" t="s">
        <v>43</v>
      </c>
      <c r="B736" s="27" t="s">
        <v>721</v>
      </c>
      <c r="C736" s="38" t="s">
        <v>722</v>
      </c>
      <c r="D736" s="27" t="s">
        <v>723</v>
      </c>
      <c r="E736" s="27">
        <v>2106.0</v>
      </c>
      <c r="F736" s="27">
        <v>0.0</v>
      </c>
      <c r="G736" s="27" t="s">
        <v>1160</v>
      </c>
      <c r="H736" s="27" t="s">
        <v>293</v>
      </c>
      <c r="I736" s="40">
        <v>0.0</v>
      </c>
      <c r="J736" s="40">
        <v>0.0</v>
      </c>
      <c r="K736" s="40">
        <v>0.0</v>
      </c>
      <c r="L736" s="40">
        <v>0.0</v>
      </c>
      <c r="M736" s="40">
        <v>0.0</v>
      </c>
      <c r="N736" s="40">
        <v>0.0</v>
      </c>
      <c r="O736" s="40">
        <v>0.0</v>
      </c>
      <c r="P736" s="40">
        <v>0.0</v>
      </c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</row>
    <row r="737">
      <c r="A737" s="27" t="s">
        <v>43</v>
      </c>
      <c r="B737" s="27" t="s">
        <v>721</v>
      </c>
      <c r="C737" s="38" t="s">
        <v>722</v>
      </c>
      <c r="D737" s="27" t="s">
        <v>723</v>
      </c>
      <c r="E737" s="27">
        <v>2107.0</v>
      </c>
      <c r="F737" s="27">
        <v>0.0</v>
      </c>
      <c r="G737" s="27" t="s">
        <v>1161</v>
      </c>
      <c r="H737" s="27" t="s">
        <v>934</v>
      </c>
      <c r="I737" s="40">
        <v>0.0</v>
      </c>
      <c r="J737" s="40">
        <v>0.0</v>
      </c>
      <c r="K737" s="40">
        <v>0.0</v>
      </c>
      <c r="L737" s="40">
        <v>0.0</v>
      </c>
      <c r="M737" s="40">
        <v>0.0</v>
      </c>
      <c r="N737" s="40">
        <v>0.0</v>
      </c>
      <c r="O737" s="40">
        <v>0.0</v>
      </c>
      <c r="P737" s="40">
        <v>0.0</v>
      </c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</row>
    <row r="738">
      <c r="A738" s="27" t="s">
        <v>38</v>
      </c>
      <c r="B738" s="27" t="s">
        <v>39</v>
      </c>
      <c r="C738" s="38" t="s">
        <v>415</v>
      </c>
      <c r="D738" s="27" t="s">
        <v>795</v>
      </c>
      <c r="E738" s="27">
        <v>2108.0</v>
      </c>
      <c r="F738" s="27">
        <v>0.0</v>
      </c>
      <c r="G738" s="27" t="s">
        <v>1162</v>
      </c>
      <c r="H738" s="27" t="s">
        <v>1163</v>
      </c>
      <c r="I738" s="40">
        <v>0.0</v>
      </c>
      <c r="J738" s="40">
        <v>0.0</v>
      </c>
      <c r="K738" s="40">
        <v>0.0</v>
      </c>
      <c r="L738" s="40">
        <v>0.0</v>
      </c>
      <c r="M738" s="40">
        <v>0.0</v>
      </c>
      <c r="N738" s="40">
        <v>0.0</v>
      </c>
      <c r="O738" s="40">
        <v>0.0</v>
      </c>
      <c r="P738" s="40">
        <v>0.0</v>
      </c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</row>
    <row r="739">
      <c r="A739" s="27" t="s">
        <v>38</v>
      </c>
      <c r="B739" s="27" t="s">
        <v>39</v>
      </c>
      <c r="C739" s="38" t="s">
        <v>415</v>
      </c>
      <c r="D739" s="27" t="s">
        <v>795</v>
      </c>
      <c r="E739" s="27">
        <v>2108.0</v>
      </c>
      <c r="F739" s="27">
        <v>2.0</v>
      </c>
      <c r="G739" s="27" t="s">
        <v>1164</v>
      </c>
      <c r="H739" s="27" t="s">
        <v>1163</v>
      </c>
      <c r="I739" s="40">
        <v>1220.0</v>
      </c>
      <c r="J739" s="40">
        <v>6.0</v>
      </c>
      <c r="K739" s="40">
        <v>0.0</v>
      </c>
      <c r="L739" s="40">
        <v>0.0</v>
      </c>
      <c r="M739" s="40">
        <v>0.0</v>
      </c>
      <c r="N739" s="40">
        <v>0.0</v>
      </c>
      <c r="O739" s="40">
        <v>1220.0</v>
      </c>
      <c r="P739" s="40">
        <v>6.0</v>
      </c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</row>
    <row r="740">
      <c r="A740" s="27" t="s">
        <v>38</v>
      </c>
      <c r="B740" s="27" t="s">
        <v>39</v>
      </c>
      <c r="C740" s="38" t="s">
        <v>415</v>
      </c>
      <c r="D740" s="27" t="s">
        <v>1165</v>
      </c>
      <c r="E740" s="27">
        <v>2110.0</v>
      </c>
      <c r="F740" s="27">
        <v>0.0</v>
      </c>
      <c r="G740" s="27" t="s">
        <v>1166</v>
      </c>
      <c r="H740" s="27" t="s">
        <v>1163</v>
      </c>
      <c r="I740" s="40">
        <v>0.0</v>
      </c>
      <c r="J740" s="40">
        <v>0.0</v>
      </c>
      <c r="K740" s="40">
        <v>0.0</v>
      </c>
      <c r="L740" s="40">
        <v>0.0</v>
      </c>
      <c r="M740" s="40">
        <v>0.0</v>
      </c>
      <c r="N740" s="40">
        <v>0.0</v>
      </c>
      <c r="O740" s="40">
        <v>0.0</v>
      </c>
      <c r="P740" s="40">
        <v>0.0</v>
      </c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</row>
    <row r="741">
      <c r="A741" s="27" t="s">
        <v>38</v>
      </c>
      <c r="B741" s="27" t="s">
        <v>39</v>
      </c>
      <c r="C741" s="38" t="s">
        <v>415</v>
      </c>
      <c r="D741" s="27" t="s">
        <v>586</v>
      </c>
      <c r="E741" s="27">
        <v>2111.0</v>
      </c>
      <c r="F741" s="27">
        <v>0.0</v>
      </c>
      <c r="G741" s="27" t="s">
        <v>1167</v>
      </c>
      <c r="H741" s="27" t="s">
        <v>589</v>
      </c>
      <c r="I741" s="40">
        <v>0.0</v>
      </c>
      <c r="J741" s="40">
        <v>0.0</v>
      </c>
      <c r="K741" s="40">
        <v>0.0</v>
      </c>
      <c r="L741" s="40">
        <v>0.0</v>
      </c>
      <c r="M741" s="40">
        <v>0.0</v>
      </c>
      <c r="N741" s="40">
        <v>0.0</v>
      </c>
      <c r="O741" s="40">
        <v>0.0</v>
      </c>
      <c r="P741" s="40">
        <v>0.0</v>
      </c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</row>
    <row r="742">
      <c r="A742" s="27" t="s">
        <v>38</v>
      </c>
      <c r="B742" s="27" t="s">
        <v>39</v>
      </c>
      <c r="C742" s="38" t="s">
        <v>415</v>
      </c>
      <c r="D742" s="27" t="s">
        <v>586</v>
      </c>
      <c r="E742" s="27">
        <v>2112.0</v>
      </c>
      <c r="F742" s="27">
        <v>0.0</v>
      </c>
      <c r="G742" s="27" t="s">
        <v>1168</v>
      </c>
      <c r="H742" s="27" t="s">
        <v>589</v>
      </c>
      <c r="I742" s="40">
        <v>0.0</v>
      </c>
      <c r="J742" s="40">
        <v>0.0</v>
      </c>
      <c r="K742" s="40">
        <v>0.0</v>
      </c>
      <c r="L742" s="40">
        <v>0.0</v>
      </c>
      <c r="M742" s="40">
        <v>0.0</v>
      </c>
      <c r="N742" s="40">
        <v>0.0</v>
      </c>
      <c r="O742" s="40">
        <v>0.0</v>
      </c>
      <c r="P742" s="40">
        <v>0.0</v>
      </c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</row>
    <row r="743">
      <c r="A743" s="27" t="s">
        <v>43</v>
      </c>
      <c r="B743" s="27" t="s">
        <v>268</v>
      </c>
      <c r="C743" s="38" t="s">
        <v>342</v>
      </c>
      <c r="D743" s="27" t="s">
        <v>350</v>
      </c>
      <c r="E743" s="27">
        <v>2135.0</v>
      </c>
      <c r="F743" s="27">
        <v>0.0</v>
      </c>
      <c r="G743" s="27" t="s">
        <v>1169</v>
      </c>
      <c r="H743" s="83"/>
      <c r="I743" s="40">
        <v>0.0</v>
      </c>
      <c r="J743" s="40">
        <v>0.0</v>
      </c>
      <c r="K743" s="40">
        <v>0.0</v>
      </c>
      <c r="L743" s="40">
        <v>0.0</v>
      </c>
      <c r="M743" s="40">
        <v>0.0</v>
      </c>
      <c r="N743" s="40">
        <v>0.0</v>
      </c>
      <c r="O743" s="40">
        <v>0.0</v>
      </c>
      <c r="P743" s="40">
        <v>0.0</v>
      </c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</row>
    <row r="744">
      <c r="A744" s="27" t="s">
        <v>43</v>
      </c>
      <c r="B744" s="27" t="s">
        <v>268</v>
      </c>
      <c r="C744" s="38" t="s">
        <v>342</v>
      </c>
      <c r="D744" s="27" t="s">
        <v>350</v>
      </c>
      <c r="E744" s="27">
        <v>2136.0</v>
      </c>
      <c r="F744" s="27">
        <v>0.0</v>
      </c>
      <c r="G744" s="27" t="s">
        <v>1170</v>
      </c>
      <c r="H744" s="83"/>
      <c r="I744" s="40">
        <v>0.0</v>
      </c>
      <c r="J744" s="40">
        <v>0.0</v>
      </c>
      <c r="K744" s="40">
        <v>0.0</v>
      </c>
      <c r="L744" s="40">
        <v>0.0</v>
      </c>
      <c r="M744" s="40">
        <v>0.0</v>
      </c>
      <c r="N744" s="40">
        <v>0.0</v>
      </c>
      <c r="O744" s="40">
        <v>0.0</v>
      </c>
      <c r="P744" s="40">
        <v>0.0</v>
      </c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</row>
    <row r="745">
      <c r="A745" s="27" t="s">
        <v>43</v>
      </c>
      <c r="B745" s="27" t="s">
        <v>50</v>
      </c>
      <c r="C745" s="38" t="s">
        <v>1171</v>
      </c>
      <c r="D745" s="27" t="s">
        <v>1172</v>
      </c>
      <c r="E745" s="27">
        <v>2141.0</v>
      </c>
      <c r="F745" s="27">
        <v>0.0</v>
      </c>
      <c r="G745" s="27" t="s">
        <v>1173</v>
      </c>
      <c r="H745" s="27" t="s">
        <v>1174</v>
      </c>
      <c r="I745" s="40">
        <v>0.0</v>
      </c>
      <c r="J745" s="40">
        <v>0.0</v>
      </c>
      <c r="K745" s="40">
        <v>0.0</v>
      </c>
      <c r="L745" s="40">
        <v>0.0</v>
      </c>
      <c r="M745" s="40">
        <v>0.0</v>
      </c>
      <c r="N745" s="40">
        <v>0.0</v>
      </c>
      <c r="O745" s="40">
        <v>0.0</v>
      </c>
      <c r="P745" s="40">
        <v>0.0</v>
      </c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</row>
    <row r="746">
      <c r="A746" s="27" t="s">
        <v>43</v>
      </c>
      <c r="B746" s="27" t="s">
        <v>264</v>
      </c>
      <c r="C746" s="38" t="s">
        <v>1175</v>
      </c>
      <c r="D746" s="27" t="s">
        <v>1175</v>
      </c>
      <c r="E746" s="27">
        <v>2147.0</v>
      </c>
      <c r="F746" s="27">
        <v>0.0</v>
      </c>
      <c r="G746" s="27" t="s">
        <v>1176</v>
      </c>
      <c r="H746" s="27" t="s">
        <v>1177</v>
      </c>
      <c r="I746" s="40">
        <v>0.0</v>
      </c>
      <c r="J746" s="40">
        <v>0.0</v>
      </c>
      <c r="K746" s="40">
        <v>0.0</v>
      </c>
      <c r="L746" s="40">
        <v>0.0</v>
      </c>
      <c r="M746" s="40">
        <v>0.0</v>
      </c>
      <c r="N746" s="40">
        <v>0.0</v>
      </c>
      <c r="O746" s="40">
        <v>0.0</v>
      </c>
      <c r="P746" s="40">
        <v>0.0</v>
      </c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</row>
    <row r="747">
      <c r="A747" s="27" t="s">
        <v>43</v>
      </c>
      <c r="B747" s="27" t="s">
        <v>264</v>
      </c>
      <c r="C747" s="38" t="s">
        <v>1175</v>
      </c>
      <c r="D747" s="27" t="s">
        <v>1175</v>
      </c>
      <c r="E747" s="27">
        <v>2148.0</v>
      </c>
      <c r="F747" s="27">
        <v>0.0</v>
      </c>
      <c r="G747" s="27" t="s">
        <v>1178</v>
      </c>
      <c r="H747" s="27" t="s">
        <v>1177</v>
      </c>
      <c r="I747" s="40">
        <v>0.0</v>
      </c>
      <c r="J747" s="40">
        <v>0.0</v>
      </c>
      <c r="K747" s="40">
        <v>0.0</v>
      </c>
      <c r="L747" s="40">
        <v>0.0</v>
      </c>
      <c r="M747" s="40">
        <v>0.0</v>
      </c>
      <c r="N747" s="40">
        <v>0.0</v>
      </c>
      <c r="O747" s="40">
        <v>0.0</v>
      </c>
      <c r="P747" s="40">
        <v>0.0</v>
      </c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</row>
    <row r="748">
      <c r="A748" s="27" t="s">
        <v>43</v>
      </c>
      <c r="B748" s="27" t="s">
        <v>44</v>
      </c>
      <c r="C748" s="38" t="s">
        <v>254</v>
      </c>
      <c r="D748" s="27" t="s">
        <v>254</v>
      </c>
      <c r="E748" s="27">
        <v>2149.0</v>
      </c>
      <c r="F748" s="27">
        <v>0.0</v>
      </c>
      <c r="G748" s="27" t="s">
        <v>1179</v>
      </c>
      <c r="H748" s="27" t="s">
        <v>1180</v>
      </c>
      <c r="I748" s="40">
        <v>0.0</v>
      </c>
      <c r="J748" s="40">
        <v>0.0</v>
      </c>
      <c r="K748" s="40">
        <v>0.0</v>
      </c>
      <c r="L748" s="40">
        <v>0.0</v>
      </c>
      <c r="M748" s="40">
        <v>0.0</v>
      </c>
      <c r="N748" s="40">
        <v>0.0</v>
      </c>
      <c r="O748" s="40">
        <v>0.0</v>
      </c>
      <c r="P748" s="40">
        <v>0.0</v>
      </c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</row>
    <row r="749">
      <c r="A749" s="27" t="s">
        <v>43</v>
      </c>
      <c r="B749" s="27" t="s">
        <v>44</v>
      </c>
      <c r="C749" s="38" t="s">
        <v>254</v>
      </c>
      <c r="D749" s="27" t="s">
        <v>254</v>
      </c>
      <c r="E749" s="27">
        <v>2150.0</v>
      </c>
      <c r="F749" s="27">
        <v>0.0</v>
      </c>
      <c r="G749" s="27" t="s">
        <v>1181</v>
      </c>
      <c r="H749" s="27" t="s">
        <v>1182</v>
      </c>
      <c r="I749" s="40">
        <v>0.0</v>
      </c>
      <c r="J749" s="40">
        <v>0.0</v>
      </c>
      <c r="K749" s="40">
        <v>0.0</v>
      </c>
      <c r="L749" s="40">
        <v>0.0</v>
      </c>
      <c r="M749" s="40">
        <v>0.0</v>
      </c>
      <c r="N749" s="40">
        <v>0.0</v>
      </c>
      <c r="O749" s="40">
        <v>0.0</v>
      </c>
      <c r="P749" s="40">
        <v>0.0</v>
      </c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</row>
    <row r="750">
      <c r="A750" s="27" t="s">
        <v>43</v>
      </c>
      <c r="B750" s="27" t="s">
        <v>44</v>
      </c>
      <c r="C750" s="38" t="s">
        <v>254</v>
      </c>
      <c r="D750" s="27" t="s">
        <v>477</v>
      </c>
      <c r="E750" s="27">
        <v>2152.0</v>
      </c>
      <c r="F750" s="27">
        <v>0.0</v>
      </c>
      <c r="G750" s="27" t="s">
        <v>541</v>
      </c>
      <c r="H750" s="27" t="s">
        <v>1183</v>
      </c>
      <c r="I750" s="40">
        <v>0.0</v>
      </c>
      <c r="J750" s="40">
        <v>0.0</v>
      </c>
      <c r="K750" s="40">
        <v>0.0</v>
      </c>
      <c r="L750" s="40">
        <v>0.0</v>
      </c>
      <c r="M750" s="40">
        <v>0.0</v>
      </c>
      <c r="N750" s="40">
        <v>0.0</v>
      </c>
      <c r="O750" s="40">
        <v>0.0</v>
      </c>
      <c r="P750" s="40">
        <v>0.0</v>
      </c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</row>
    <row r="751">
      <c r="A751" s="27" t="s">
        <v>43</v>
      </c>
      <c r="B751" s="27" t="s">
        <v>44</v>
      </c>
      <c r="C751" s="38" t="s">
        <v>254</v>
      </c>
      <c r="D751" s="27" t="s">
        <v>477</v>
      </c>
      <c r="E751" s="27">
        <v>2153.0</v>
      </c>
      <c r="F751" s="27">
        <v>0.0</v>
      </c>
      <c r="G751" s="27" t="s">
        <v>543</v>
      </c>
      <c r="H751" s="27" t="s">
        <v>1183</v>
      </c>
      <c r="I751" s="40">
        <v>0.0</v>
      </c>
      <c r="J751" s="40">
        <v>0.0</v>
      </c>
      <c r="K751" s="40">
        <v>0.0</v>
      </c>
      <c r="L751" s="40">
        <v>0.0</v>
      </c>
      <c r="M751" s="40">
        <v>0.0</v>
      </c>
      <c r="N751" s="40">
        <v>0.0</v>
      </c>
      <c r="O751" s="40">
        <v>0.0</v>
      </c>
      <c r="P751" s="40">
        <v>0.0</v>
      </c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</row>
    <row r="752">
      <c r="A752" s="27" t="s">
        <v>43</v>
      </c>
      <c r="B752" s="27" t="s">
        <v>44</v>
      </c>
      <c r="C752" s="38" t="s">
        <v>254</v>
      </c>
      <c r="D752" s="27" t="s">
        <v>477</v>
      </c>
      <c r="E752" s="27">
        <v>2154.0</v>
      </c>
      <c r="F752" s="27">
        <v>0.0</v>
      </c>
      <c r="G752" s="27" t="s">
        <v>1184</v>
      </c>
      <c r="H752" s="27" t="s">
        <v>542</v>
      </c>
      <c r="I752" s="40">
        <v>0.0</v>
      </c>
      <c r="J752" s="40">
        <v>0.0</v>
      </c>
      <c r="K752" s="40">
        <v>0.0</v>
      </c>
      <c r="L752" s="40">
        <v>0.0</v>
      </c>
      <c r="M752" s="40">
        <v>0.0</v>
      </c>
      <c r="N752" s="40">
        <v>0.0</v>
      </c>
      <c r="O752" s="40">
        <v>0.0</v>
      </c>
      <c r="P752" s="40">
        <v>0.0</v>
      </c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</row>
    <row r="753">
      <c r="A753" s="27" t="s">
        <v>43</v>
      </c>
      <c r="B753" s="27" t="s">
        <v>225</v>
      </c>
      <c r="C753" s="38" t="s">
        <v>626</v>
      </c>
      <c r="D753" s="27" t="s">
        <v>627</v>
      </c>
      <c r="E753" s="27">
        <v>2178.0</v>
      </c>
      <c r="F753" s="27">
        <v>0.0</v>
      </c>
      <c r="G753" s="27" t="s">
        <v>1185</v>
      </c>
      <c r="H753" s="27" t="s">
        <v>1186</v>
      </c>
      <c r="I753" s="40">
        <v>94.0</v>
      </c>
      <c r="J753" s="40">
        <v>6.0</v>
      </c>
      <c r="K753" s="40">
        <v>0.0</v>
      </c>
      <c r="L753" s="40">
        <v>0.0</v>
      </c>
      <c r="M753" s="40">
        <v>0.0</v>
      </c>
      <c r="N753" s="40">
        <v>0.0</v>
      </c>
      <c r="O753" s="40">
        <v>94.0</v>
      </c>
      <c r="P753" s="40">
        <v>6.0</v>
      </c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</row>
    <row r="754">
      <c r="A754" s="27" t="s">
        <v>43</v>
      </c>
      <c r="B754" s="27" t="s">
        <v>146</v>
      </c>
      <c r="C754" s="38" t="s">
        <v>147</v>
      </c>
      <c r="D754" s="27" t="s">
        <v>148</v>
      </c>
      <c r="E754" s="27">
        <v>2203.0</v>
      </c>
      <c r="F754" s="27">
        <v>0.0</v>
      </c>
      <c r="G754" s="27" t="s">
        <v>1187</v>
      </c>
      <c r="H754" s="27" t="s">
        <v>1188</v>
      </c>
      <c r="I754" s="40">
        <v>0.0</v>
      </c>
      <c r="J754" s="40">
        <v>0.0</v>
      </c>
      <c r="K754" s="40">
        <v>0.0</v>
      </c>
      <c r="L754" s="40">
        <v>0.0</v>
      </c>
      <c r="M754" s="40">
        <v>0.0</v>
      </c>
      <c r="N754" s="40">
        <v>0.0</v>
      </c>
      <c r="O754" s="40">
        <v>0.0</v>
      </c>
      <c r="P754" s="40">
        <v>0.0</v>
      </c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</row>
    <row r="755">
      <c r="A755" s="27" t="s">
        <v>43</v>
      </c>
      <c r="B755" s="27" t="s">
        <v>50</v>
      </c>
      <c r="C755" s="38" t="s">
        <v>69</v>
      </c>
      <c r="D755" s="27" t="s">
        <v>70</v>
      </c>
      <c r="E755" s="27">
        <v>2217.0</v>
      </c>
      <c r="F755" s="27">
        <v>0.0</v>
      </c>
      <c r="G755" s="27" t="s">
        <v>1189</v>
      </c>
      <c r="H755" s="83"/>
      <c r="I755" s="40">
        <v>0.0</v>
      </c>
      <c r="J755" s="40">
        <v>0.0</v>
      </c>
      <c r="K755" s="40">
        <v>0.0</v>
      </c>
      <c r="L755" s="40">
        <v>0.0</v>
      </c>
      <c r="M755" s="40">
        <v>0.0</v>
      </c>
      <c r="N755" s="40">
        <v>0.0</v>
      </c>
      <c r="O755" s="40">
        <v>0.0</v>
      </c>
      <c r="P755" s="40">
        <v>0.0</v>
      </c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</row>
    <row r="756">
      <c r="A756" s="27" t="s">
        <v>43</v>
      </c>
      <c r="B756" s="27" t="s">
        <v>146</v>
      </c>
      <c r="C756" s="38" t="s">
        <v>147</v>
      </c>
      <c r="D756" s="27" t="s">
        <v>148</v>
      </c>
      <c r="E756" s="27">
        <v>2249.0</v>
      </c>
      <c r="F756" s="27">
        <v>0.0</v>
      </c>
      <c r="G756" s="27" t="s">
        <v>1190</v>
      </c>
      <c r="H756" s="83"/>
      <c r="I756" s="40">
        <v>0.0</v>
      </c>
      <c r="J756" s="40">
        <v>0.0</v>
      </c>
      <c r="K756" s="40">
        <v>0.0</v>
      </c>
      <c r="L756" s="40">
        <v>0.0</v>
      </c>
      <c r="M756" s="40">
        <v>0.0</v>
      </c>
      <c r="N756" s="40">
        <v>0.0</v>
      </c>
      <c r="O756" s="40">
        <v>0.0</v>
      </c>
      <c r="P756" s="40">
        <v>0.0</v>
      </c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</row>
    <row r="757">
      <c r="A757" s="27" t="s">
        <v>43</v>
      </c>
      <c r="B757" s="27" t="s">
        <v>1015</v>
      </c>
      <c r="C757" s="38" t="s">
        <v>1016</v>
      </c>
      <c r="D757" s="27" t="s">
        <v>1191</v>
      </c>
      <c r="E757" s="27">
        <v>2252.0</v>
      </c>
      <c r="F757" s="27">
        <v>0.0</v>
      </c>
      <c r="G757" s="27" t="s">
        <v>1192</v>
      </c>
      <c r="H757" s="27" t="s">
        <v>635</v>
      </c>
      <c r="I757" s="40">
        <v>0.0</v>
      </c>
      <c r="J757" s="40">
        <v>0.0</v>
      </c>
      <c r="K757" s="40">
        <v>0.0</v>
      </c>
      <c r="L757" s="40">
        <v>0.0</v>
      </c>
      <c r="M757" s="40">
        <v>0.0</v>
      </c>
      <c r="N757" s="40">
        <v>0.0</v>
      </c>
      <c r="O757" s="40">
        <v>0.0</v>
      </c>
      <c r="P757" s="40">
        <v>0.0</v>
      </c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</row>
    <row r="758">
      <c r="A758" s="27" t="s">
        <v>38</v>
      </c>
      <c r="B758" s="27" t="s">
        <v>39</v>
      </c>
      <c r="C758" s="38" t="s">
        <v>415</v>
      </c>
      <c r="D758" s="27" t="s">
        <v>795</v>
      </c>
      <c r="E758" s="27">
        <v>2253.0</v>
      </c>
      <c r="F758" s="27">
        <v>0.0</v>
      </c>
      <c r="G758" s="27" t="s">
        <v>1193</v>
      </c>
      <c r="H758" s="83"/>
      <c r="I758" s="40">
        <v>0.0</v>
      </c>
      <c r="J758" s="40">
        <v>0.0</v>
      </c>
      <c r="K758" s="40">
        <v>0.0</v>
      </c>
      <c r="L758" s="40">
        <v>0.0</v>
      </c>
      <c r="M758" s="40">
        <v>0.0</v>
      </c>
      <c r="N758" s="40">
        <v>0.0</v>
      </c>
      <c r="O758" s="40">
        <v>0.0</v>
      </c>
      <c r="P758" s="40">
        <v>0.0</v>
      </c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</row>
    <row r="759">
      <c r="A759" s="27" t="s">
        <v>38</v>
      </c>
      <c r="B759" s="27" t="s">
        <v>86</v>
      </c>
      <c r="C759" s="38" t="s">
        <v>128</v>
      </c>
      <c r="D759" s="27" t="s">
        <v>562</v>
      </c>
      <c r="E759" s="27">
        <v>2254.0</v>
      </c>
      <c r="F759" s="27">
        <v>0.0</v>
      </c>
      <c r="G759" s="27" t="s">
        <v>1194</v>
      </c>
      <c r="H759" s="83"/>
      <c r="I759" s="40">
        <v>0.0</v>
      </c>
      <c r="J759" s="40">
        <v>0.0</v>
      </c>
      <c r="K759" s="40">
        <v>0.0</v>
      </c>
      <c r="L759" s="40">
        <v>0.0</v>
      </c>
      <c r="M759" s="40">
        <v>0.0</v>
      </c>
      <c r="N759" s="40">
        <v>0.0</v>
      </c>
      <c r="O759" s="40">
        <v>0.0</v>
      </c>
      <c r="P759" s="40">
        <v>0.0</v>
      </c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</row>
    <row r="760">
      <c r="A760" s="27" t="s">
        <v>43</v>
      </c>
      <c r="B760" s="27" t="s">
        <v>50</v>
      </c>
      <c r="C760" s="38" t="s">
        <v>69</v>
      </c>
      <c r="D760" s="27" t="s">
        <v>70</v>
      </c>
      <c r="E760" s="27">
        <v>2260.0</v>
      </c>
      <c r="F760" s="27">
        <v>0.0</v>
      </c>
      <c r="G760" s="27" t="s">
        <v>1195</v>
      </c>
      <c r="H760" s="83"/>
      <c r="I760" s="40">
        <v>0.0</v>
      </c>
      <c r="J760" s="40">
        <v>0.0</v>
      </c>
      <c r="K760" s="40">
        <v>0.0</v>
      </c>
      <c r="L760" s="40">
        <v>0.0</v>
      </c>
      <c r="M760" s="40">
        <v>0.0</v>
      </c>
      <c r="N760" s="40">
        <v>0.0</v>
      </c>
      <c r="O760" s="40">
        <v>0.0</v>
      </c>
      <c r="P760" s="40">
        <v>0.0</v>
      </c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</row>
    <row r="761">
      <c r="A761" s="27" t="s">
        <v>43</v>
      </c>
      <c r="B761" s="27" t="s">
        <v>44</v>
      </c>
      <c r="C761" s="38" t="s">
        <v>124</v>
      </c>
      <c r="D761" s="27" t="s">
        <v>124</v>
      </c>
      <c r="E761" s="27">
        <v>2263.0</v>
      </c>
      <c r="F761" s="27">
        <v>0.0</v>
      </c>
      <c r="G761" s="27" t="s">
        <v>1196</v>
      </c>
      <c r="H761" s="83"/>
      <c r="I761" s="40">
        <v>0.0</v>
      </c>
      <c r="J761" s="40">
        <v>0.0</v>
      </c>
      <c r="K761" s="40">
        <v>0.0</v>
      </c>
      <c r="L761" s="40">
        <v>0.0</v>
      </c>
      <c r="M761" s="40">
        <v>0.0</v>
      </c>
      <c r="N761" s="40">
        <v>0.0</v>
      </c>
      <c r="O761" s="40">
        <v>0.0</v>
      </c>
      <c r="P761" s="40">
        <v>0.0</v>
      </c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</row>
    <row r="762">
      <c r="A762" s="27" t="s">
        <v>43</v>
      </c>
      <c r="B762" s="27" t="s">
        <v>44</v>
      </c>
      <c r="C762" s="38" t="s">
        <v>287</v>
      </c>
      <c r="D762" s="27" t="s">
        <v>288</v>
      </c>
      <c r="E762" s="27">
        <v>2264.0</v>
      </c>
      <c r="F762" s="27">
        <v>0.0</v>
      </c>
      <c r="G762" s="27" t="s">
        <v>1197</v>
      </c>
      <c r="H762" s="83"/>
      <c r="I762" s="40">
        <v>0.0</v>
      </c>
      <c r="J762" s="40">
        <v>0.0</v>
      </c>
      <c r="K762" s="40">
        <v>0.0</v>
      </c>
      <c r="L762" s="40">
        <v>0.0</v>
      </c>
      <c r="M762" s="40">
        <v>0.0</v>
      </c>
      <c r="N762" s="40">
        <v>0.0</v>
      </c>
      <c r="O762" s="40">
        <v>0.0</v>
      </c>
      <c r="P762" s="40">
        <v>0.0</v>
      </c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</row>
    <row r="763">
      <c r="A763" s="27" t="s">
        <v>43</v>
      </c>
      <c r="B763" s="27" t="s">
        <v>76</v>
      </c>
      <c r="C763" s="38" t="s">
        <v>280</v>
      </c>
      <c r="D763" s="27" t="s">
        <v>280</v>
      </c>
      <c r="E763" s="27">
        <v>2265.0</v>
      </c>
      <c r="F763" s="27">
        <v>0.0</v>
      </c>
      <c r="G763" s="27" t="s">
        <v>1198</v>
      </c>
      <c r="H763" s="83"/>
      <c r="I763" s="40">
        <v>0.0</v>
      </c>
      <c r="J763" s="40">
        <v>0.0</v>
      </c>
      <c r="K763" s="40">
        <v>0.0</v>
      </c>
      <c r="L763" s="40">
        <v>0.0</v>
      </c>
      <c r="M763" s="40">
        <v>0.0</v>
      </c>
      <c r="N763" s="40">
        <v>0.0</v>
      </c>
      <c r="O763" s="40">
        <v>0.0</v>
      </c>
      <c r="P763" s="40">
        <v>0.0</v>
      </c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</row>
    <row r="764">
      <c r="A764" s="27" t="s">
        <v>43</v>
      </c>
      <c r="B764" s="27" t="s">
        <v>264</v>
      </c>
      <c r="C764" s="38" t="s">
        <v>1175</v>
      </c>
      <c r="D764" s="27" t="s">
        <v>1175</v>
      </c>
      <c r="E764" s="27">
        <v>2280.0</v>
      </c>
      <c r="F764" s="27">
        <v>0.0</v>
      </c>
      <c r="G764" s="27" t="s">
        <v>1199</v>
      </c>
      <c r="H764" s="27" t="s">
        <v>1177</v>
      </c>
      <c r="I764" s="40">
        <v>0.0</v>
      </c>
      <c r="J764" s="40">
        <v>0.0</v>
      </c>
      <c r="K764" s="40">
        <v>0.0</v>
      </c>
      <c r="L764" s="40">
        <v>0.0</v>
      </c>
      <c r="M764" s="40">
        <v>0.0</v>
      </c>
      <c r="N764" s="40">
        <v>0.0</v>
      </c>
      <c r="O764" s="40">
        <v>0.0</v>
      </c>
      <c r="P764" s="40">
        <v>0.0</v>
      </c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</row>
    <row r="765">
      <c r="A765" s="27" t="s">
        <v>43</v>
      </c>
      <c r="B765" s="27" t="s">
        <v>264</v>
      </c>
      <c r="C765" s="38" t="s">
        <v>1175</v>
      </c>
      <c r="D765" s="27" t="s">
        <v>1175</v>
      </c>
      <c r="E765" s="27">
        <v>2281.0</v>
      </c>
      <c r="F765" s="27">
        <v>0.0</v>
      </c>
      <c r="G765" s="27" t="s">
        <v>1200</v>
      </c>
      <c r="H765" s="27" t="s">
        <v>1177</v>
      </c>
      <c r="I765" s="40">
        <v>0.0</v>
      </c>
      <c r="J765" s="40">
        <v>0.0</v>
      </c>
      <c r="K765" s="40">
        <v>0.0</v>
      </c>
      <c r="L765" s="40">
        <v>0.0</v>
      </c>
      <c r="M765" s="40">
        <v>0.0</v>
      </c>
      <c r="N765" s="40">
        <v>0.0</v>
      </c>
      <c r="O765" s="40">
        <v>0.0</v>
      </c>
      <c r="P765" s="40">
        <v>0.0</v>
      </c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</row>
    <row r="766">
      <c r="A766" s="27" t="s">
        <v>43</v>
      </c>
      <c r="B766" s="27" t="s">
        <v>44</v>
      </c>
      <c r="C766" s="38" t="s">
        <v>124</v>
      </c>
      <c r="D766" s="27" t="s">
        <v>124</v>
      </c>
      <c r="E766" s="27">
        <v>2283.0</v>
      </c>
      <c r="F766" s="27">
        <v>0.0</v>
      </c>
      <c r="G766" s="27" t="s">
        <v>1201</v>
      </c>
      <c r="H766" s="83"/>
      <c r="I766" s="40">
        <v>0.0</v>
      </c>
      <c r="J766" s="40">
        <v>0.0</v>
      </c>
      <c r="K766" s="40">
        <v>0.0</v>
      </c>
      <c r="L766" s="40">
        <v>0.0</v>
      </c>
      <c r="M766" s="40">
        <v>0.0</v>
      </c>
      <c r="N766" s="40">
        <v>0.0</v>
      </c>
      <c r="O766" s="40">
        <v>0.0</v>
      </c>
      <c r="P766" s="40">
        <v>0.0</v>
      </c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</row>
    <row r="767">
      <c r="A767" s="27" t="s">
        <v>43</v>
      </c>
      <c r="B767" s="27" t="s">
        <v>264</v>
      </c>
      <c r="C767" s="38" t="s">
        <v>1006</v>
      </c>
      <c r="D767" s="27" t="s">
        <v>1007</v>
      </c>
      <c r="E767" s="27">
        <v>2284.0</v>
      </c>
      <c r="F767" s="27">
        <v>0.0</v>
      </c>
      <c r="G767" s="27" t="s">
        <v>1202</v>
      </c>
      <c r="H767" s="27" t="s">
        <v>1203</v>
      </c>
      <c r="I767" s="40">
        <v>0.0</v>
      </c>
      <c r="J767" s="40">
        <v>0.0</v>
      </c>
      <c r="K767" s="40">
        <v>0.0</v>
      </c>
      <c r="L767" s="40">
        <v>0.0</v>
      </c>
      <c r="M767" s="40">
        <v>0.0</v>
      </c>
      <c r="N767" s="40">
        <v>0.0</v>
      </c>
      <c r="O767" s="40">
        <v>0.0</v>
      </c>
      <c r="P767" s="40">
        <v>0.0</v>
      </c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</row>
    <row r="768">
      <c r="A768" s="27" t="s">
        <v>43</v>
      </c>
      <c r="B768" s="27" t="s">
        <v>264</v>
      </c>
      <c r="C768" s="38" t="s">
        <v>265</v>
      </c>
      <c r="D768" s="27" t="s">
        <v>265</v>
      </c>
      <c r="E768" s="27">
        <v>2285.0</v>
      </c>
      <c r="F768" s="27">
        <v>0.0</v>
      </c>
      <c r="G768" s="27" t="s">
        <v>1204</v>
      </c>
      <c r="H768" s="27" t="s">
        <v>1130</v>
      </c>
      <c r="I768" s="40">
        <v>0.0</v>
      </c>
      <c r="J768" s="40">
        <v>0.0</v>
      </c>
      <c r="K768" s="40">
        <v>0.0</v>
      </c>
      <c r="L768" s="40">
        <v>0.0</v>
      </c>
      <c r="M768" s="40">
        <v>0.0</v>
      </c>
      <c r="N768" s="40">
        <v>0.0</v>
      </c>
      <c r="O768" s="40">
        <v>0.0</v>
      </c>
      <c r="P768" s="40">
        <v>0.0</v>
      </c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</row>
    <row r="769">
      <c r="A769" s="27" t="s">
        <v>43</v>
      </c>
      <c r="B769" s="27" t="s">
        <v>264</v>
      </c>
      <c r="C769" s="38" t="s">
        <v>265</v>
      </c>
      <c r="D769" s="27" t="s">
        <v>265</v>
      </c>
      <c r="E769" s="27">
        <v>2286.0</v>
      </c>
      <c r="F769" s="27">
        <v>0.0</v>
      </c>
      <c r="G769" s="27" t="s">
        <v>1204</v>
      </c>
      <c r="H769" s="27" t="s">
        <v>1203</v>
      </c>
      <c r="I769" s="40">
        <v>0.0</v>
      </c>
      <c r="J769" s="40">
        <v>0.0</v>
      </c>
      <c r="K769" s="40">
        <v>0.0</v>
      </c>
      <c r="L769" s="40">
        <v>0.0</v>
      </c>
      <c r="M769" s="40">
        <v>0.0</v>
      </c>
      <c r="N769" s="40">
        <v>0.0</v>
      </c>
      <c r="O769" s="40">
        <v>0.0</v>
      </c>
      <c r="P769" s="40">
        <v>0.0</v>
      </c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</row>
    <row r="770">
      <c r="A770" s="27" t="s">
        <v>43</v>
      </c>
      <c r="B770" s="27" t="s">
        <v>264</v>
      </c>
      <c r="C770" s="38" t="s">
        <v>265</v>
      </c>
      <c r="D770" s="27" t="s">
        <v>265</v>
      </c>
      <c r="E770" s="27">
        <v>2287.0</v>
      </c>
      <c r="F770" s="27">
        <v>0.0</v>
      </c>
      <c r="G770" s="27" t="s">
        <v>1204</v>
      </c>
      <c r="H770" s="27" t="s">
        <v>1205</v>
      </c>
      <c r="I770" s="40">
        <v>0.0</v>
      </c>
      <c r="J770" s="40">
        <v>0.0</v>
      </c>
      <c r="K770" s="40">
        <v>0.0</v>
      </c>
      <c r="L770" s="40">
        <v>0.0</v>
      </c>
      <c r="M770" s="40">
        <v>0.0</v>
      </c>
      <c r="N770" s="40">
        <v>0.0</v>
      </c>
      <c r="O770" s="40">
        <v>0.0</v>
      </c>
      <c r="P770" s="40">
        <v>0.0</v>
      </c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</row>
    <row r="771">
      <c r="A771" s="27" t="s">
        <v>43</v>
      </c>
      <c r="B771" s="27" t="s">
        <v>264</v>
      </c>
      <c r="C771" s="38" t="s">
        <v>931</v>
      </c>
      <c r="D771" s="27" t="s">
        <v>931</v>
      </c>
      <c r="E771" s="27">
        <v>2289.0</v>
      </c>
      <c r="F771" s="27">
        <v>0.0</v>
      </c>
      <c r="G771" s="27" t="s">
        <v>1206</v>
      </c>
      <c r="H771" s="27" t="s">
        <v>1207</v>
      </c>
      <c r="I771" s="40">
        <v>0.0</v>
      </c>
      <c r="J771" s="40">
        <v>0.0</v>
      </c>
      <c r="K771" s="40">
        <v>0.0</v>
      </c>
      <c r="L771" s="40">
        <v>0.0</v>
      </c>
      <c r="M771" s="40">
        <v>0.0</v>
      </c>
      <c r="N771" s="40">
        <v>0.0</v>
      </c>
      <c r="O771" s="40">
        <v>0.0</v>
      </c>
      <c r="P771" s="40">
        <v>0.0</v>
      </c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</row>
    <row r="772">
      <c r="A772" s="27" t="s">
        <v>43</v>
      </c>
      <c r="B772" s="27" t="s">
        <v>264</v>
      </c>
      <c r="C772" s="38" t="s">
        <v>462</v>
      </c>
      <c r="D772" s="27" t="s">
        <v>462</v>
      </c>
      <c r="E772" s="27">
        <v>2290.0</v>
      </c>
      <c r="F772" s="27">
        <v>0.0</v>
      </c>
      <c r="G772" s="27" t="s">
        <v>1208</v>
      </c>
      <c r="H772" s="27" t="s">
        <v>1209</v>
      </c>
      <c r="I772" s="40">
        <v>0.0</v>
      </c>
      <c r="J772" s="40">
        <v>0.0</v>
      </c>
      <c r="K772" s="40">
        <v>0.0</v>
      </c>
      <c r="L772" s="40">
        <v>0.0</v>
      </c>
      <c r="M772" s="40">
        <v>0.0</v>
      </c>
      <c r="N772" s="40">
        <v>0.0</v>
      </c>
      <c r="O772" s="40">
        <v>0.0</v>
      </c>
      <c r="P772" s="40">
        <v>0.0</v>
      </c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</row>
    <row r="773">
      <c r="A773" s="27" t="s">
        <v>43</v>
      </c>
      <c r="B773" s="27" t="s">
        <v>264</v>
      </c>
      <c r="C773" s="38" t="s">
        <v>931</v>
      </c>
      <c r="D773" s="27" t="s">
        <v>931</v>
      </c>
      <c r="E773" s="27">
        <v>2291.0</v>
      </c>
      <c r="F773" s="27">
        <v>0.0</v>
      </c>
      <c r="G773" s="27" t="s">
        <v>1206</v>
      </c>
      <c r="H773" s="27" t="s">
        <v>1210</v>
      </c>
      <c r="I773" s="40">
        <v>0.0</v>
      </c>
      <c r="J773" s="40">
        <v>0.0</v>
      </c>
      <c r="K773" s="40">
        <v>0.0</v>
      </c>
      <c r="L773" s="40">
        <v>0.0</v>
      </c>
      <c r="M773" s="40">
        <v>0.0</v>
      </c>
      <c r="N773" s="40">
        <v>0.0</v>
      </c>
      <c r="O773" s="40">
        <v>0.0</v>
      </c>
      <c r="P773" s="40">
        <v>0.0</v>
      </c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</row>
    <row r="774">
      <c r="A774" s="27" t="s">
        <v>43</v>
      </c>
      <c r="B774" s="27" t="s">
        <v>264</v>
      </c>
      <c r="C774" s="38" t="s">
        <v>1175</v>
      </c>
      <c r="D774" s="27" t="s">
        <v>1175</v>
      </c>
      <c r="E774" s="27">
        <v>2292.0</v>
      </c>
      <c r="F774" s="27">
        <v>0.0</v>
      </c>
      <c r="G774" s="27" t="s">
        <v>1211</v>
      </c>
      <c r="H774" s="27" t="s">
        <v>1177</v>
      </c>
      <c r="I774" s="40">
        <v>0.0</v>
      </c>
      <c r="J774" s="40">
        <v>0.0</v>
      </c>
      <c r="K774" s="40">
        <v>0.0</v>
      </c>
      <c r="L774" s="40">
        <v>0.0</v>
      </c>
      <c r="M774" s="40">
        <v>0.0</v>
      </c>
      <c r="N774" s="40">
        <v>0.0</v>
      </c>
      <c r="O774" s="40">
        <v>0.0</v>
      </c>
      <c r="P774" s="40">
        <v>0.0</v>
      </c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</row>
    <row r="775">
      <c r="A775" s="27" t="s">
        <v>43</v>
      </c>
      <c r="B775" s="27" t="s">
        <v>264</v>
      </c>
      <c r="C775" s="38" t="s">
        <v>316</v>
      </c>
      <c r="D775" s="27" t="s">
        <v>1212</v>
      </c>
      <c r="E775" s="27">
        <v>2295.0</v>
      </c>
      <c r="F775" s="27">
        <v>0.0</v>
      </c>
      <c r="G775" s="27" t="s">
        <v>1213</v>
      </c>
      <c r="H775" s="27" t="s">
        <v>1214</v>
      </c>
      <c r="I775" s="40">
        <v>0.0</v>
      </c>
      <c r="J775" s="40">
        <v>0.0</v>
      </c>
      <c r="K775" s="40">
        <v>0.0</v>
      </c>
      <c r="L775" s="40">
        <v>0.0</v>
      </c>
      <c r="M775" s="40">
        <v>0.0</v>
      </c>
      <c r="N775" s="40">
        <v>0.0</v>
      </c>
      <c r="O775" s="40">
        <v>0.0</v>
      </c>
      <c r="P775" s="40">
        <v>0.0</v>
      </c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</row>
    <row r="776">
      <c r="A776" s="27" t="s">
        <v>43</v>
      </c>
      <c r="B776" s="27" t="s">
        <v>268</v>
      </c>
      <c r="C776" s="38" t="s">
        <v>342</v>
      </c>
      <c r="D776" s="27" t="s">
        <v>350</v>
      </c>
      <c r="E776" s="27">
        <v>2300.0</v>
      </c>
      <c r="F776" s="27">
        <v>0.0</v>
      </c>
      <c r="G776" s="27" t="s">
        <v>1215</v>
      </c>
      <c r="H776" s="27" t="s">
        <v>352</v>
      </c>
      <c r="I776" s="40">
        <v>0.0</v>
      </c>
      <c r="J776" s="40">
        <v>0.0</v>
      </c>
      <c r="K776" s="40">
        <v>0.0</v>
      </c>
      <c r="L776" s="40">
        <v>0.0</v>
      </c>
      <c r="M776" s="40">
        <v>0.0</v>
      </c>
      <c r="N776" s="40">
        <v>0.0</v>
      </c>
      <c r="O776" s="40">
        <v>0.0</v>
      </c>
      <c r="P776" s="40">
        <v>0.0</v>
      </c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</row>
    <row r="777">
      <c r="A777" s="27" t="s">
        <v>43</v>
      </c>
      <c r="B777" s="27" t="s">
        <v>268</v>
      </c>
      <c r="C777" s="38" t="s">
        <v>342</v>
      </c>
      <c r="D777" s="27" t="s">
        <v>343</v>
      </c>
      <c r="E777" s="27">
        <v>2301.0</v>
      </c>
      <c r="F777" s="27">
        <v>0.0</v>
      </c>
      <c r="G777" s="27" t="s">
        <v>1216</v>
      </c>
      <c r="H777" s="27" t="s">
        <v>352</v>
      </c>
      <c r="I777" s="40">
        <v>0.0</v>
      </c>
      <c r="J777" s="40">
        <v>0.0</v>
      </c>
      <c r="K777" s="40">
        <v>0.0</v>
      </c>
      <c r="L777" s="40">
        <v>0.0</v>
      </c>
      <c r="M777" s="40">
        <v>0.0</v>
      </c>
      <c r="N777" s="40">
        <v>0.0</v>
      </c>
      <c r="O777" s="40">
        <v>0.0</v>
      </c>
      <c r="P777" s="40">
        <v>0.0</v>
      </c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</row>
    <row r="778">
      <c r="A778" s="27" t="s">
        <v>43</v>
      </c>
      <c r="B778" s="27" t="s">
        <v>264</v>
      </c>
      <c r="C778" s="38" t="s">
        <v>748</v>
      </c>
      <c r="D778" s="27" t="s">
        <v>748</v>
      </c>
      <c r="E778" s="27">
        <v>2302.0</v>
      </c>
      <c r="F778" s="27">
        <v>0.0</v>
      </c>
      <c r="G778" s="27" t="s">
        <v>1217</v>
      </c>
      <c r="H778" s="27" t="s">
        <v>1218</v>
      </c>
      <c r="I778" s="40">
        <v>0.0</v>
      </c>
      <c r="J778" s="40">
        <v>0.0</v>
      </c>
      <c r="K778" s="40">
        <v>0.0</v>
      </c>
      <c r="L778" s="40">
        <v>0.0</v>
      </c>
      <c r="M778" s="40">
        <v>0.0</v>
      </c>
      <c r="N778" s="40">
        <v>0.0</v>
      </c>
      <c r="O778" s="40">
        <v>0.0</v>
      </c>
      <c r="P778" s="40">
        <v>0.0</v>
      </c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</row>
    <row r="779">
      <c r="A779" s="27" t="s">
        <v>43</v>
      </c>
      <c r="B779" s="27" t="s">
        <v>268</v>
      </c>
      <c r="C779" s="38" t="s">
        <v>360</v>
      </c>
      <c r="D779" s="27" t="s">
        <v>361</v>
      </c>
      <c r="E779" s="27">
        <v>2303.0</v>
      </c>
      <c r="F779" s="27">
        <v>0.0</v>
      </c>
      <c r="G779" s="27" t="s">
        <v>1219</v>
      </c>
      <c r="H779" s="27" t="s">
        <v>1220</v>
      </c>
      <c r="I779" s="40">
        <v>0.0</v>
      </c>
      <c r="J779" s="40">
        <v>0.0</v>
      </c>
      <c r="K779" s="40">
        <v>0.0</v>
      </c>
      <c r="L779" s="40">
        <v>0.0</v>
      </c>
      <c r="M779" s="40">
        <v>0.0</v>
      </c>
      <c r="N779" s="40">
        <v>0.0</v>
      </c>
      <c r="O779" s="40">
        <v>0.0</v>
      </c>
      <c r="P779" s="40">
        <v>0.0</v>
      </c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</row>
    <row r="780">
      <c r="A780" s="27" t="s">
        <v>43</v>
      </c>
      <c r="B780" s="27" t="s">
        <v>268</v>
      </c>
      <c r="C780" s="38" t="s">
        <v>360</v>
      </c>
      <c r="D780" s="27" t="s">
        <v>361</v>
      </c>
      <c r="E780" s="27">
        <v>2304.0</v>
      </c>
      <c r="F780" s="27">
        <v>0.0</v>
      </c>
      <c r="G780" s="27" t="s">
        <v>1221</v>
      </c>
      <c r="H780" s="27" t="s">
        <v>1220</v>
      </c>
      <c r="I780" s="40">
        <v>0.0</v>
      </c>
      <c r="J780" s="40">
        <v>0.0</v>
      </c>
      <c r="K780" s="40">
        <v>0.0</v>
      </c>
      <c r="L780" s="40">
        <v>0.0</v>
      </c>
      <c r="M780" s="40">
        <v>0.0</v>
      </c>
      <c r="N780" s="40">
        <v>0.0</v>
      </c>
      <c r="O780" s="40">
        <v>0.0</v>
      </c>
      <c r="P780" s="40">
        <v>0.0</v>
      </c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</row>
    <row r="781">
      <c r="A781" s="27" t="s">
        <v>43</v>
      </c>
      <c r="B781" s="27" t="s">
        <v>268</v>
      </c>
      <c r="C781" s="38" t="s">
        <v>360</v>
      </c>
      <c r="D781" s="27" t="s">
        <v>361</v>
      </c>
      <c r="E781" s="27">
        <v>2305.0</v>
      </c>
      <c r="F781" s="27">
        <v>0.0</v>
      </c>
      <c r="G781" s="27" t="s">
        <v>1222</v>
      </c>
      <c r="H781" s="27" t="s">
        <v>363</v>
      </c>
      <c r="I781" s="40">
        <v>0.0</v>
      </c>
      <c r="J781" s="40">
        <v>0.0</v>
      </c>
      <c r="K781" s="40">
        <v>0.0</v>
      </c>
      <c r="L781" s="40">
        <v>0.0</v>
      </c>
      <c r="M781" s="40">
        <v>0.0</v>
      </c>
      <c r="N781" s="40">
        <v>0.0</v>
      </c>
      <c r="O781" s="40">
        <v>0.0</v>
      </c>
      <c r="P781" s="40">
        <v>0.0</v>
      </c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</row>
    <row r="782">
      <c r="A782" s="27" t="s">
        <v>43</v>
      </c>
      <c r="B782" s="27" t="s">
        <v>268</v>
      </c>
      <c r="C782" s="38" t="s">
        <v>360</v>
      </c>
      <c r="D782" s="27" t="s">
        <v>361</v>
      </c>
      <c r="E782" s="27">
        <v>2306.0</v>
      </c>
      <c r="F782" s="27">
        <v>0.0</v>
      </c>
      <c r="G782" s="27" t="s">
        <v>1223</v>
      </c>
      <c r="H782" s="27" t="s">
        <v>363</v>
      </c>
      <c r="I782" s="40">
        <v>0.0</v>
      </c>
      <c r="J782" s="40">
        <v>0.0</v>
      </c>
      <c r="K782" s="40">
        <v>0.0</v>
      </c>
      <c r="L782" s="40">
        <v>0.0</v>
      </c>
      <c r="M782" s="40">
        <v>0.0</v>
      </c>
      <c r="N782" s="40">
        <v>0.0</v>
      </c>
      <c r="O782" s="40">
        <v>0.0</v>
      </c>
      <c r="P782" s="40">
        <v>0.0</v>
      </c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</row>
    <row r="783">
      <c r="A783" s="27" t="s">
        <v>43</v>
      </c>
      <c r="B783" s="27" t="s">
        <v>268</v>
      </c>
      <c r="C783" s="38" t="s">
        <v>342</v>
      </c>
      <c r="D783" s="27" t="s">
        <v>350</v>
      </c>
      <c r="E783" s="27">
        <v>2308.0</v>
      </c>
      <c r="F783" s="27">
        <v>0.0</v>
      </c>
      <c r="G783" s="27" t="s">
        <v>1224</v>
      </c>
      <c r="H783" s="27" t="s">
        <v>957</v>
      </c>
      <c r="I783" s="40">
        <v>0.0</v>
      </c>
      <c r="J783" s="40">
        <v>0.0</v>
      </c>
      <c r="K783" s="40">
        <v>0.0</v>
      </c>
      <c r="L783" s="40">
        <v>0.0</v>
      </c>
      <c r="M783" s="40">
        <v>0.0</v>
      </c>
      <c r="N783" s="40">
        <v>0.0</v>
      </c>
      <c r="O783" s="40">
        <v>0.0</v>
      </c>
      <c r="P783" s="40">
        <v>0.0</v>
      </c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</row>
    <row r="784">
      <c r="A784" s="27" t="s">
        <v>43</v>
      </c>
      <c r="B784" s="27" t="s">
        <v>264</v>
      </c>
      <c r="C784" s="38" t="s">
        <v>280</v>
      </c>
      <c r="D784" s="27" t="s">
        <v>929</v>
      </c>
      <c r="E784" s="27">
        <v>2309.0</v>
      </c>
      <c r="F784" s="27">
        <v>0.0</v>
      </c>
      <c r="G784" s="27" t="s">
        <v>1225</v>
      </c>
      <c r="H784" s="27" t="s">
        <v>1226</v>
      </c>
      <c r="I784" s="40">
        <v>0.0</v>
      </c>
      <c r="J784" s="40">
        <v>0.0</v>
      </c>
      <c r="K784" s="40">
        <v>0.0</v>
      </c>
      <c r="L784" s="40">
        <v>0.0</v>
      </c>
      <c r="M784" s="40">
        <v>0.0</v>
      </c>
      <c r="N784" s="40">
        <v>0.0</v>
      </c>
      <c r="O784" s="40">
        <v>0.0</v>
      </c>
      <c r="P784" s="40">
        <v>0.0</v>
      </c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</row>
    <row r="785">
      <c r="A785" s="27" t="s">
        <v>43</v>
      </c>
      <c r="B785" s="27" t="s">
        <v>721</v>
      </c>
      <c r="C785" s="38" t="s">
        <v>726</v>
      </c>
      <c r="D785" s="27" t="s">
        <v>1227</v>
      </c>
      <c r="E785" s="27">
        <v>2310.0</v>
      </c>
      <c r="F785" s="27">
        <v>0.0</v>
      </c>
      <c r="G785" s="27" t="s">
        <v>1228</v>
      </c>
      <c r="H785" s="27" t="s">
        <v>1229</v>
      </c>
      <c r="I785" s="40">
        <v>0.0</v>
      </c>
      <c r="J785" s="40">
        <v>0.0</v>
      </c>
      <c r="K785" s="40">
        <v>0.0</v>
      </c>
      <c r="L785" s="40">
        <v>0.0</v>
      </c>
      <c r="M785" s="40">
        <v>0.0</v>
      </c>
      <c r="N785" s="40">
        <v>0.0</v>
      </c>
      <c r="O785" s="40">
        <v>0.0</v>
      </c>
      <c r="P785" s="40">
        <v>0.0</v>
      </c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</row>
    <row r="786">
      <c r="A786" s="27" t="s">
        <v>43</v>
      </c>
      <c r="B786" s="27" t="s">
        <v>268</v>
      </c>
      <c r="C786" s="38" t="s">
        <v>342</v>
      </c>
      <c r="D786" s="27" t="s">
        <v>343</v>
      </c>
      <c r="E786" s="27">
        <v>2311.0</v>
      </c>
      <c r="F786" s="27">
        <v>0.0</v>
      </c>
      <c r="G786" s="27" t="s">
        <v>1230</v>
      </c>
      <c r="H786" s="27" t="s">
        <v>1231</v>
      </c>
      <c r="I786" s="40">
        <v>0.0</v>
      </c>
      <c r="J786" s="40">
        <v>0.0</v>
      </c>
      <c r="K786" s="40">
        <v>0.0</v>
      </c>
      <c r="L786" s="40">
        <v>0.0</v>
      </c>
      <c r="M786" s="40">
        <v>0.0</v>
      </c>
      <c r="N786" s="40">
        <v>0.0</v>
      </c>
      <c r="O786" s="40">
        <v>0.0</v>
      </c>
      <c r="P786" s="40">
        <v>0.0</v>
      </c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</row>
    <row r="787">
      <c r="A787" s="27" t="s">
        <v>43</v>
      </c>
      <c r="B787" s="27" t="s">
        <v>268</v>
      </c>
      <c r="C787" s="38" t="s">
        <v>342</v>
      </c>
      <c r="D787" s="27" t="s">
        <v>343</v>
      </c>
      <c r="E787" s="27">
        <v>2312.0</v>
      </c>
      <c r="F787" s="27">
        <v>0.0</v>
      </c>
      <c r="G787" s="27" t="s">
        <v>1232</v>
      </c>
      <c r="H787" s="27" t="s">
        <v>957</v>
      </c>
      <c r="I787" s="40">
        <v>0.0</v>
      </c>
      <c r="J787" s="40">
        <v>0.0</v>
      </c>
      <c r="K787" s="40">
        <v>0.0</v>
      </c>
      <c r="L787" s="40">
        <v>0.0</v>
      </c>
      <c r="M787" s="40">
        <v>0.0</v>
      </c>
      <c r="N787" s="40">
        <v>0.0</v>
      </c>
      <c r="O787" s="40">
        <v>0.0</v>
      </c>
      <c r="P787" s="40">
        <v>0.0</v>
      </c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</row>
    <row r="788">
      <c r="A788" s="27" t="s">
        <v>43</v>
      </c>
      <c r="B788" s="27" t="s">
        <v>268</v>
      </c>
      <c r="C788" s="38" t="s">
        <v>342</v>
      </c>
      <c r="D788" s="27" t="s">
        <v>343</v>
      </c>
      <c r="E788" s="27">
        <v>2313.0</v>
      </c>
      <c r="F788" s="27">
        <v>0.0</v>
      </c>
      <c r="G788" s="27" t="s">
        <v>1233</v>
      </c>
      <c r="H788" s="27" t="s">
        <v>1234</v>
      </c>
      <c r="I788" s="40">
        <v>0.0</v>
      </c>
      <c r="J788" s="40">
        <v>0.0</v>
      </c>
      <c r="K788" s="40">
        <v>0.0</v>
      </c>
      <c r="L788" s="40">
        <v>0.0</v>
      </c>
      <c r="M788" s="40">
        <v>0.0</v>
      </c>
      <c r="N788" s="40">
        <v>0.0</v>
      </c>
      <c r="O788" s="40">
        <v>0.0</v>
      </c>
      <c r="P788" s="40">
        <v>0.0</v>
      </c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</row>
    <row r="789">
      <c r="A789" s="27" t="s">
        <v>43</v>
      </c>
      <c r="B789" s="27" t="s">
        <v>268</v>
      </c>
      <c r="C789" s="38" t="s">
        <v>342</v>
      </c>
      <c r="D789" s="27" t="s">
        <v>343</v>
      </c>
      <c r="E789" s="27">
        <v>2314.0</v>
      </c>
      <c r="F789" s="27">
        <v>0.0</v>
      </c>
      <c r="G789" s="27" t="s">
        <v>1235</v>
      </c>
      <c r="H789" s="27" t="s">
        <v>1231</v>
      </c>
      <c r="I789" s="40">
        <v>0.0</v>
      </c>
      <c r="J789" s="40">
        <v>0.0</v>
      </c>
      <c r="K789" s="40">
        <v>0.0</v>
      </c>
      <c r="L789" s="40">
        <v>0.0</v>
      </c>
      <c r="M789" s="40">
        <v>0.0</v>
      </c>
      <c r="N789" s="40">
        <v>0.0</v>
      </c>
      <c r="O789" s="40">
        <v>0.0</v>
      </c>
      <c r="P789" s="40">
        <v>0.0</v>
      </c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</row>
    <row r="790">
      <c r="A790" s="27" t="s">
        <v>43</v>
      </c>
      <c r="B790" s="27" t="s">
        <v>721</v>
      </c>
      <c r="C790" s="38" t="s">
        <v>726</v>
      </c>
      <c r="D790" s="27" t="s">
        <v>727</v>
      </c>
      <c r="E790" s="27">
        <v>2315.0</v>
      </c>
      <c r="F790" s="27">
        <v>0.0</v>
      </c>
      <c r="G790" s="27" t="s">
        <v>1236</v>
      </c>
      <c r="H790" s="27" t="s">
        <v>1237</v>
      </c>
      <c r="I790" s="40">
        <v>0.0</v>
      </c>
      <c r="J790" s="40">
        <v>0.0</v>
      </c>
      <c r="K790" s="40">
        <v>0.0</v>
      </c>
      <c r="L790" s="40">
        <v>0.0</v>
      </c>
      <c r="M790" s="40">
        <v>0.0</v>
      </c>
      <c r="N790" s="40">
        <v>0.0</v>
      </c>
      <c r="O790" s="40">
        <v>0.0</v>
      </c>
      <c r="P790" s="40">
        <v>0.0</v>
      </c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</row>
    <row r="791">
      <c r="A791" s="27" t="s">
        <v>43</v>
      </c>
      <c r="B791" s="27" t="s">
        <v>721</v>
      </c>
      <c r="C791" s="38" t="s">
        <v>726</v>
      </c>
      <c r="D791" s="27" t="s">
        <v>727</v>
      </c>
      <c r="E791" s="27">
        <v>2316.0</v>
      </c>
      <c r="F791" s="27">
        <v>0.0</v>
      </c>
      <c r="G791" s="27" t="s">
        <v>1238</v>
      </c>
      <c r="H791" s="27" t="s">
        <v>1237</v>
      </c>
      <c r="I791" s="40">
        <v>0.0</v>
      </c>
      <c r="J791" s="40">
        <v>0.0</v>
      </c>
      <c r="K791" s="40">
        <v>0.0</v>
      </c>
      <c r="L791" s="40">
        <v>0.0</v>
      </c>
      <c r="M791" s="40">
        <v>0.0</v>
      </c>
      <c r="N791" s="40">
        <v>0.0</v>
      </c>
      <c r="O791" s="40">
        <v>0.0</v>
      </c>
      <c r="P791" s="40">
        <v>0.0</v>
      </c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</row>
    <row r="792">
      <c r="A792" s="27" t="s">
        <v>43</v>
      </c>
      <c r="B792" s="27" t="s">
        <v>721</v>
      </c>
      <c r="C792" s="38" t="s">
        <v>726</v>
      </c>
      <c r="D792" s="27" t="s">
        <v>727</v>
      </c>
      <c r="E792" s="27">
        <v>2317.0</v>
      </c>
      <c r="F792" s="27">
        <v>0.0</v>
      </c>
      <c r="G792" s="27" t="s">
        <v>1239</v>
      </c>
      <c r="H792" s="27" t="s">
        <v>411</v>
      </c>
      <c r="I792" s="40">
        <v>0.0</v>
      </c>
      <c r="J792" s="40">
        <v>0.0</v>
      </c>
      <c r="K792" s="40">
        <v>0.0</v>
      </c>
      <c r="L792" s="40">
        <v>0.0</v>
      </c>
      <c r="M792" s="40">
        <v>0.0</v>
      </c>
      <c r="N792" s="40">
        <v>0.0</v>
      </c>
      <c r="O792" s="40">
        <v>0.0</v>
      </c>
      <c r="P792" s="40">
        <v>0.0</v>
      </c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</row>
    <row r="793">
      <c r="A793" s="27" t="s">
        <v>43</v>
      </c>
      <c r="B793" s="27" t="s">
        <v>721</v>
      </c>
      <c r="C793" s="38" t="s">
        <v>726</v>
      </c>
      <c r="D793" s="27" t="s">
        <v>727</v>
      </c>
      <c r="E793" s="27">
        <v>2318.0</v>
      </c>
      <c r="F793" s="27">
        <v>0.0</v>
      </c>
      <c r="G793" s="27" t="s">
        <v>1239</v>
      </c>
      <c r="H793" s="27" t="s">
        <v>1237</v>
      </c>
      <c r="I793" s="40">
        <v>0.0</v>
      </c>
      <c r="J793" s="40">
        <v>0.0</v>
      </c>
      <c r="K793" s="40">
        <v>0.0</v>
      </c>
      <c r="L793" s="40">
        <v>0.0</v>
      </c>
      <c r="M793" s="40">
        <v>0.0</v>
      </c>
      <c r="N793" s="40">
        <v>0.0</v>
      </c>
      <c r="O793" s="40">
        <v>0.0</v>
      </c>
      <c r="P793" s="40">
        <v>0.0</v>
      </c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</row>
    <row r="794">
      <c r="A794" s="27" t="s">
        <v>43</v>
      </c>
      <c r="B794" s="27" t="s">
        <v>721</v>
      </c>
      <c r="C794" s="38" t="s">
        <v>726</v>
      </c>
      <c r="D794" s="27" t="s">
        <v>727</v>
      </c>
      <c r="E794" s="27">
        <v>2319.0</v>
      </c>
      <c r="F794" s="27">
        <v>0.0</v>
      </c>
      <c r="G794" s="27" t="s">
        <v>1236</v>
      </c>
      <c r="H794" s="27" t="s">
        <v>1237</v>
      </c>
      <c r="I794" s="40">
        <v>0.0</v>
      </c>
      <c r="J794" s="40">
        <v>0.0</v>
      </c>
      <c r="K794" s="40">
        <v>0.0</v>
      </c>
      <c r="L794" s="40">
        <v>0.0</v>
      </c>
      <c r="M794" s="40">
        <v>0.0</v>
      </c>
      <c r="N794" s="40">
        <v>0.0</v>
      </c>
      <c r="O794" s="40">
        <v>0.0</v>
      </c>
      <c r="P794" s="40">
        <v>0.0</v>
      </c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</row>
    <row r="795">
      <c r="A795" s="27" t="s">
        <v>43</v>
      </c>
      <c r="B795" s="27" t="s">
        <v>721</v>
      </c>
      <c r="C795" s="38" t="s">
        <v>726</v>
      </c>
      <c r="D795" s="27" t="s">
        <v>727</v>
      </c>
      <c r="E795" s="27">
        <v>2320.0</v>
      </c>
      <c r="F795" s="27">
        <v>0.0</v>
      </c>
      <c r="G795" s="27" t="s">
        <v>1238</v>
      </c>
      <c r="H795" s="27" t="s">
        <v>1237</v>
      </c>
      <c r="I795" s="40">
        <v>0.0</v>
      </c>
      <c r="J795" s="40">
        <v>0.0</v>
      </c>
      <c r="K795" s="40">
        <v>0.0</v>
      </c>
      <c r="L795" s="40">
        <v>0.0</v>
      </c>
      <c r="M795" s="40">
        <v>0.0</v>
      </c>
      <c r="N795" s="40">
        <v>0.0</v>
      </c>
      <c r="O795" s="40">
        <v>0.0</v>
      </c>
      <c r="P795" s="40">
        <v>0.0</v>
      </c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</row>
    <row r="796">
      <c r="A796" s="27" t="s">
        <v>43</v>
      </c>
      <c r="B796" s="27" t="s">
        <v>721</v>
      </c>
      <c r="C796" s="38" t="s">
        <v>726</v>
      </c>
      <c r="D796" s="27" t="s">
        <v>727</v>
      </c>
      <c r="E796" s="27">
        <v>2322.0</v>
      </c>
      <c r="F796" s="27">
        <v>0.0</v>
      </c>
      <c r="G796" s="27" t="s">
        <v>1240</v>
      </c>
      <c r="H796" s="27" t="s">
        <v>1229</v>
      </c>
      <c r="I796" s="40">
        <v>0.0</v>
      </c>
      <c r="J796" s="40">
        <v>0.0</v>
      </c>
      <c r="K796" s="40">
        <v>0.0</v>
      </c>
      <c r="L796" s="40">
        <v>0.0</v>
      </c>
      <c r="M796" s="40">
        <v>0.0</v>
      </c>
      <c r="N796" s="40">
        <v>0.0</v>
      </c>
      <c r="O796" s="40">
        <v>0.0</v>
      </c>
      <c r="P796" s="40">
        <v>0.0</v>
      </c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</row>
    <row r="797">
      <c r="A797" s="27" t="s">
        <v>43</v>
      </c>
      <c r="B797" s="27" t="s">
        <v>721</v>
      </c>
      <c r="C797" s="38" t="s">
        <v>726</v>
      </c>
      <c r="D797" s="27" t="s">
        <v>727</v>
      </c>
      <c r="E797" s="27">
        <v>2323.0</v>
      </c>
      <c r="F797" s="27">
        <v>0.0</v>
      </c>
      <c r="G797" s="27" t="s">
        <v>1241</v>
      </c>
      <c r="H797" s="27" t="s">
        <v>411</v>
      </c>
      <c r="I797" s="40">
        <v>0.0</v>
      </c>
      <c r="J797" s="40">
        <v>0.0</v>
      </c>
      <c r="K797" s="40">
        <v>0.0</v>
      </c>
      <c r="L797" s="40">
        <v>0.0</v>
      </c>
      <c r="M797" s="40">
        <v>0.0</v>
      </c>
      <c r="N797" s="40">
        <v>0.0</v>
      </c>
      <c r="O797" s="40">
        <v>0.0</v>
      </c>
      <c r="P797" s="40">
        <v>0.0</v>
      </c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</row>
    <row r="798">
      <c r="A798" s="27" t="s">
        <v>43</v>
      </c>
      <c r="B798" s="27" t="s">
        <v>721</v>
      </c>
      <c r="C798" s="38" t="s">
        <v>726</v>
      </c>
      <c r="D798" s="27" t="s">
        <v>727</v>
      </c>
      <c r="E798" s="27">
        <v>2324.0</v>
      </c>
      <c r="F798" s="27">
        <v>0.0</v>
      </c>
      <c r="G798" s="27" t="s">
        <v>1241</v>
      </c>
      <c r="H798" s="27" t="s">
        <v>1237</v>
      </c>
      <c r="I798" s="40">
        <v>0.0</v>
      </c>
      <c r="J798" s="40">
        <v>0.0</v>
      </c>
      <c r="K798" s="40">
        <v>0.0</v>
      </c>
      <c r="L798" s="40">
        <v>0.0</v>
      </c>
      <c r="M798" s="40">
        <v>0.0</v>
      </c>
      <c r="N798" s="40">
        <v>0.0</v>
      </c>
      <c r="O798" s="40">
        <v>0.0</v>
      </c>
      <c r="P798" s="40">
        <v>0.0</v>
      </c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</row>
    <row r="799">
      <c r="A799" s="27" t="s">
        <v>43</v>
      </c>
      <c r="B799" s="27" t="s">
        <v>721</v>
      </c>
      <c r="C799" s="38" t="s">
        <v>726</v>
      </c>
      <c r="D799" s="27" t="s">
        <v>727</v>
      </c>
      <c r="E799" s="27">
        <v>2325.0</v>
      </c>
      <c r="F799" s="27">
        <v>0.0</v>
      </c>
      <c r="G799" s="27" t="s">
        <v>1242</v>
      </c>
      <c r="H799" s="27" t="s">
        <v>1237</v>
      </c>
      <c r="I799" s="40">
        <v>0.0</v>
      </c>
      <c r="J799" s="40">
        <v>0.0</v>
      </c>
      <c r="K799" s="40">
        <v>0.0</v>
      </c>
      <c r="L799" s="40">
        <v>0.0</v>
      </c>
      <c r="M799" s="40">
        <v>0.0</v>
      </c>
      <c r="N799" s="40">
        <v>0.0</v>
      </c>
      <c r="O799" s="40">
        <v>0.0</v>
      </c>
      <c r="P799" s="40">
        <v>0.0</v>
      </c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</row>
    <row r="800">
      <c r="A800" s="27" t="s">
        <v>43</v>
      </c>
      <c r="B800" s="27" t="s">
        <v>76</v>
      </c>
      <c r="C800" s="38" t="s">
        <v>280</v>
      </c>
      <c r="D800" s="27" t="s">
        <v>280</v>
      </c>
      <c r="E800" s="27">
        <v>2326.0</v>
      </c>
      <c r="F800" s="27">
        <v>0.0</v>
      </c>
      <c r="G800" s="27" t="s">
        <v>281</v>
      </c>
      <c r="H800" s="27" t="s">
        <v>1243</v>
      </c>
      <c r="I800" s="40">
        <v>0.0</v>
      </c>
      <c r="J800" s="40">
        <v>0.0</v>
      </c>
      <c r="K800" s="40">
        <v>0.0</v>
      </c>
      <c r="L800" s="40">
        <v>0.0</v>
      </c>
      <c r="M800" s="40">
        <v>0.0</v>
      </c>
      <c r="N800" s="40">
        <v>0.0</v>
      </c>
      <c r="O800" s="40">
        <v>0.0</v>
      </c>
      <c r="P800" s="40">
        <v>0.0</v>
      </c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</row>
    <row r="801">
      <c r="A801" s="27" t="s">
        <v>43</v>
      </c>
      <c r="B801" s="27" t="s">
        <v>721</v>
      </c>
      <c r="C801" s="38" t="s">
        <v>726</v>
      </c>
      <c r="D801" s="27" t="s">
        <v>727</v>
      </c>
      <c r="E801" s="27">
        <v>2327.0</v>
      </c>
      <c r="F801" s="27">
        <v>0.0</v>
      </c>
      <c r="G801" s="27" t="s">
        <v>1244</v>
      </c>
      <c r="H801" s="27" t="s">
        <v>1237</v>
      </c>
      <c r="I801" s="40">
        <v>0.0</v>
      </c>
      <c r="J801" s="40">
        <v>0.0</v>
      </c>
      <c r="K801" s="40">
        <v>0.0</v>
      </c>
      <c r="L801" s="40">
        <v>0.0</v>
      </c>
      <c r="M801" s="40">
        <v>0.0</v>
      </c>
      <c r="N801" s="40">
        <v>0.0</v>
      </c>
      <c r="O801" s="40">
        <v>0.0</v>
      </c>
      <c r="P801" s="40">
        <v>0.0</v>
      </c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</row>
    <row r="802">
      <c r="A802" s="27" t="s">
        <v>43</v>
      </c>
      <c r="B802" s="27" t="s">
        <v>268</v>
      </c>
      <c r="C802" s="38" t="s">
        <v>342</v>
      </c>
      <c r="D802" s="27" t="s">
        <v>343</v>
      </c>
      <c r="E802" s="27">
        <v>2328.0</v>
      </c>
      <c r="F802" s="27">
        <v>0.0</v>
      </c>
      <c r="G802" s="27" t="s">
        <v>1245</v>
      </c>
      <c r="H802" s="27" t="s">
        <v>1229</v>
      </c>
      <c r="I802" s="40">
        <v>0.0</v>
      </c>
      <c r="J802" s="40">
        <v>0.0</v>
      </c>
      <c r="K802" s="40">
        <v>0.0</v>
      </c>
      <c r="L802" s="40">
        <v>0.0</v>
      </c>
      <c r="M802" s="40">
        <v>0.0</v>
      </c>
      <c r="N802" s="40">
        <v>0.0</v>
      </c>
      <c r="O802" s="40">
        <v>0.0</v>
      </c>
      <c r="P802" s="40">
        <v>0.0</v>
      </c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</row>
    <row r="803">
      <c r="A803" s="27" t="s">
        <v>43</v>
      </c>
      <c r="B803" s="27" t="s">
        <v>76</v>
      </c>
      <c r="C803" s="38" t="s">
        <v>77</v>
      </c>
      <c r="D803" s="27" t="s">
        <v>77</v>
      </c>
      <c r="E803" s="27">
        <v>2329.0</v>
      </c>
      <c r="F803" s="27">
        <v>0.0</v>
      </c>
      <c r="G803" s="27" t="s">
        <v>1246</v>
      </c>
      <c r="H803" s="27" t="s">
        <v>293</v>
      </c>
      <c r="I803" s="40">
        <v>0.0</v>
      </c>
      <c r="J803" s="40">
        <v>0.0</v>
      </c>
      <c r="K803" s="40">
        <v>0.0</v>
      </c>
      <c r="L803" s="40">
        <v>0.0</v>
      </c>
      <c r="M803" s="40">
        <v>0.0</v>
      </c>
      <c r="N803" s="40">
        <v>0.0</v>
      </c>
      <c r="O803" s="40">
        <v>0.0</v>
      </c>
      <c r="P803" s="40">
        <v>0.0</v>
      </c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</row>
    <row r="804">
      <c r="A804" s="27" t="s">
        <v>43</v>
      </c>
      <c r="B804" s="27" t="s">
        <v>721</v>
      </c>
      <c r="C804" s="38" t="s">
        <v>726</v>
      </c>
      <c r="D804" s="27" t="s">
        <v>727</v>
      </c>
      <c r="E804" s="27">
        <v>2330.0</v>
      </c>
      <c r="F804" s="27">
        <v>0.0</v>
      </c>
      <c r="G804" s="27" t="s">
        <v>1240</v>
      </c>
      <c r="H804" s="27" t="s">
        <v>1229</v>
      </c>
      <c r="I804" s="40">
        <v>0.0</v>
      </c>
      <c r="J804" s="40">
        <v>0.0</v>
      </c>
      <c r="K804" s="40">
        <v>0.0</v>
      </c>
      <c r="L804" s="40">
        <v>0.0</v>
      </c>
      <c r="M804" s="40">
        <v>0.0</v>
      </c>
      <c r="N804" s="40">
        <v>0.0</v>
      </c>
      <c r="O804" s="40">
        <v>0.0</v>
      </c>
      <c r="P804" s="40">
        <v>0.0</v>
      </c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</row>
    <row r="805">
      <c r="A805" s="27" t="s">
        <v>43</v>
      </c>
      <c r="B805" s="27" t="s">
        <v>76</v>
      </c>
      <c r="C805" s="38" t="s">
        <v>280</v>
      </c>
      <c r="D805" s="27" t="s">
        <v>280</v>
      </c>
      <c r="E805" s="27">
        <v>2331.0</v>
      </c>
      <c r="F805" s="27">
        <v>0.0</v>
      </c>
      <c r="G805" s="27" t="s">
        <v>281</v>
      </c>
      <c r="H805" s="27" t="s">
        <v>1247</v>
      </c>
      <c r="I805" s="40">
        <v>0.0</v>
      </c>
      <c r="J805" s="40">
        <v>0.0</v>
      </c>
      <c r="K805" s="40">
        <v>0.0</v>
      </c>
      <c r="L805" s="40">
        <v>0.0</v>
      </c>
      <c r="M805" s="40">
        <v>0.0</v>
      </c>
      <c r="N805" s="40">
        <v>0.0</v>
      </c>
      <c r="O805" s="40">
        <v>0.0</v>
      </c>
      <c r="P805" s="40">
        <v>0.0</v>
      </c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</row>
    <row r="806">
      <c r="A806" s="27" t="s">
        <v>43</v>
      </c>
      <c r="B806" s="27" t="s">
        <v>50</v>
      </c>
      <c r="C806" s="38" t="s">
        <v>69</v>
      </c>
      <c r="D806" s="27" t="s">
        <v>166</v>
      </c>
      <c r="E806" s="27">
        <v>2332.0</v>
      </c>
      <c r="F806" s="27">
        <v>0.0</v>
      </c>
      <c r="G806" s="27" t="s">
        <v>166</v>
      </c>
      <c r="H806" s="27" t="s">
        <v>1248</v>
      </c>
      <c r="I806" s="40">
        <v>0.0</v>
      </c>
      <c r="J806" s="40">
        <v>0.0</v>
      </c>
      <c r="K806" s="40">
        <v>0.0</v>
      </c>
      <c r="L806" s="40">
        <v>0.0</v>
      </c>
      <c r="M806" s="40">
        <v>0.0</v>
      </c>
      <c r="N806" s="40">
        <v>0.0</v>
      </c>
      <c r="O806" s="40">
        <v>0.0</v>
      </c>
      <c r="P806" s="40">
        <v>0.0</v>
      </c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</row>
    <row r="807">
      <c r="A807" s="27" t="s">
        <v>43</v>
      </c>
      <c r="B807" s="27" t="s">
        <v>76</v>
      </c>
      <c r="C807" s="38" t="s">
        <v>280</v>
      </c>
      <c r="D807" s="27" t="s">
        <v>280</v>
      </c>
      <c r="E807" s="27">
        <v>2333.0</v>
      </c>
      <c r="F807" s="27">
        <v>0.0</v>
      </c>
      <c r="G807" s="27" t="s">
        <v>1249</v>
      </c>
      <c r="H807" s="27" t="s">
        <v>1250</v>
      </c>
      <c r="I807" s="40">
        <v>0.0</v>
      </c>
      <c r="J807" s="40">
        <v>0.0</v>
      </c>
      <c r="K807" s="40">
        <v>0.0</v>
      </c>
      <c r="L807" s="40">
        <v>0.0</v>
      </c>
      <c r="M807" s="40">
        <v>0.0</v>
      </c>
      <c r="N807" s="40">
        <v>0.0</v>
      </c>
      <c r="O807" s="40">
        <v>0.0</v>
      </c>
      <c r="P807" s="40">
        <v>0.0</v>
      </c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</row>
    <row r="808">
      <c r="A808" s="27" t="s">
        <v>43</v>
      </c>
      <c r="B808" s="27" t="s">
        <v>76</v>
      </c>
      <c r="C808" s="38" t="s">
        <v>280</v>
      </c>
      <c r="D808" s="27" t="s">
        <v>280</v>
      </c>
      <c r="E808" s="27">
        <v>2334.0</v>
      </c>
      <c r="F808" s="27">
        <v>0.0</v>
      </c>
      <c r="G808" s="27" t="s">
        <v>1249</v>
      </c>
      <c r="H808" s="27" t="s">
        <v>1251</v>
      </c>
      <c r="I808" s="40">
        <v>0.0</v>
      </c>
      <c r="J808" s="40">
        <v>0.0</v>
      </c>
      <c r="K808" s="40">
        <v>0.0</v>
      </c>
      <c r="L808" s="40">
        <v>0.0</v>
      </c>
      <c r="M808" s="40">
        <v>0.0</v>
      </c>
      <c r="N808" s="40">
        <v>0.0</v>
      </c>
      <c r="O808" s="40">
        <v>0.0</v>
      </c>
      <c r="P808" s="40">
        <v>0.0</v>
      </c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</row>
    <row r="809">
      <c r="A809" s="27" t="s">
        <v>43</v>
      </c>
      <c r="B809" s="27" t="s">
        <v>264</v>
      </c>
      <c r="C809" s="38" t="s">
        <v>265</v>
      </c>
      <c r="D809" s="27" t="s">
        <v>265</v>
      </c>
      <c r="E809" s="27">
        <v>2335.0</v>
      </c>
      <c r="F809" s="27">
        <v>0.0</v>
      </c>
      <c r="G809" s="27" t="s">
        <v>1252</v>
      </c>
      <c r="H809" s="27" t="s">
        <v>282</v>
      </c>
      <c r="I809" s="40">
        <v>0.0</v>
      </c>
      <c r="J809" s="40">
        <v>0.0</v>
      </c>
      <c r="K809" s="40">
        <v>0.0</v>
      </c>
      <c r="L809" s="40">
        <v>0.0</v>
      </c>
      <c r="M809" s="40">
        <v>0.0</v>
      </c>
      <c r="N809" s="40">
        <v>0.0</v>
      </c>
      <c r="O809" s="40">
        <v>0.0</v>
      </c>
      <c r="P809" s="40">
        <v>0.0</v>
      </c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</row>
    <row r="810">
      <c r="A810" s="27" t="s">
        <v>43</v>
      </c>
      <c r="B810" s="27" t="s">
        <v>264</v>
      </c>
      <c r="C810" s="38" t="s">
        <v>265</v>
      </c>
      <c r="D810" s="27" t="s">
        <v>265</v>
      </c>
      <c r="E810" s="27">
        <v>2336.0</v>
      </c>
      <c r="F810" s="27">
        <v>0.0</v>
      </c>
      <c r="G810" s="27" t="s">
        <v>1252</v>
      </c>
      <c r="H810" s="27" t="s">
        <v>1253</v>
      </c>
      <c r="I810" s="40">
        <v>0.0</v>
      </c>
      <c r="J810" s="40">
        <v>0.0</v>
      </c>
      <c r="K810" s="40">
        <v>0.0</v>
      </c>
      <c r="L810" s="40">
        <v>0.0</v>
      </c>
      <c r="M810" s="40">
        <v>0.0</v>
      </c>
      <c r="N810" s="40">
        <v>0.0</v>
      </c>
      <c r="O810" s="40">
        <v>0.0</v>
      </c>
      <c r="P810" s="40">
        <v>0.0</v>
      </c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</row>
    <row r="811">
      <c r="A811" s="27" t="s">
        <v>43</v>
      </c>
      <c r="B811" s="27" t="s">
        <v>264</v>
      </c>
      <c r="C811" s="38" t="s">
        <v>265</v>
      </c>
      <c r="D811" s="27" t="s">
        <v>265</v>
      </c>
      <c r="E811" s="27">
        <v>2337.0</v>
      </c>
      <c r="F811" s="27">
        <v>0.0</v>
      </c>
      <c r="G811" s="27" t="s">
        <v>1252</v>
      </c>
      <c r="H811" s="27" t="s">
        <v>1254</v>
      </c>
      <c r="I811" s="40">
        <v>0.0</v>
      </c>
      <c r="J811" s="40">
        <v>0.0</v>
      </c>
      <c r="K811" s="40">
        <v>0.0</v>
      </c>
      <c r="L811" s="40">
        <v>0.0</v>
      </c>
      <c r="M811" s="40">
        <v>0.0</v>
      </c>
      <c r="N811" s="40">
        <v>0.0</v>
      </c>
      <c r="O811" s="40">
        <v>0.0</v>
      </c>
      <c r="P811" s="40">
        <v>0.0</v>
      </c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</row>
    <row r="812">
      <c r="A812" s="27" t="s">
        <v>43</v>
      </c>
      <c r="B812" s="27" t="s">
        <v>264</v>
      </c>
      <c r="C812" s="38" t="s">
        <v>265</v>
      </c>
      <c r="D812" s="27" t="s">
        <v>265</v>
      </c>
      <c r="E812" s="27">
        <v>2338.0</v>
      </c>
      <c r="F812" s="27">
        <v>0.0</v>
      </c>
      <c r="G812" s="27" t="s">
        <v>1255</v>
      </c>
      <c r="H812" s="27" t="s">
        <v>855</v>
      </c>
      <c r="I812" s="40">
        <v>0.0</v>
      </c>
      <c r="J812" s="40">
        <v>0.0</v>
      </c>
      <c r="K812" s="40">
        <v>0.0</v>
      </c>
      <c r="L812" s="40">
        <v>0.0</v>
      </c>
      <c r="M812" s="40">
        <v>0.0</v>
      </c>
      <c r="N812" s="40">
        <v>0.0</v>
      </c>
      <c r="O812" s="40">
        <v>0.0</v>
      </c>
      <c r="P812" s="40">
        <v>0.0</v>
      </c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</row>
    <row r="813">
      <c r="A813" s="27" t="s">
        <v>43</v>
      </c>
      <c r="B813" s="27" t="s">
        <v>44</v>
      </c>
      <c r="C813" s="38" t="s">
        <v>287</v>
      </c>
      <c r="D813" s="27" t="s">
        <v>807</v>
      </c>
      <c r="E813" s="27">
        <v>2339.0</v>
      </c>
      <c r="F813" s="27">
        <v>0.0</v>
      </c>
      <c r="G813" s="27" t="s">
        <v>1256</v>
      </c>
      <c r="H813" s="27" t="s">
        <v>1257</v>
      </c>
      <c r="I813" s="40">
        <v>0.0</v>
      </c>
      <c r="J813" s="40">
        <v>0.0</v>
      </c>
      <c r="K813" s="40">
        <v>0.0</v>
      </c>
      <c r="L813" s="40">
        <v>0.0</v>
      </c>
      <c r="M813" s="40">
        <v>0.0</v>
      </c>
      <c r="N813" s="40">
        <v>0.0</v>
      </c>
      <c r="O813" s="40">
        <v>0.0</v>
      </c>
      <c r="P813" s="40">
        <v>0.0</v>
      </c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</row>
    <row r="814">
      <c r="A814" s="27" t="s">
        <v>43</v>
      </c>
      <c r="B814" s="27" t="s">
        <v>264</v>
      </c>
      <c r="C814" s="38" t="s">
        <v>1258</v>
      </c>
      <c r="D814" s="27" t="s">
        <v>1259</v>
      </c>
      <c r="E814" s="27">
        <v>2340.0</v>
      </c>
      <c r="F814" s="27">
        <v>0.0</v>
      </c>
      <c r="G814" s="27" t="s">
        <v>1260</v>
      </c>
      <c r="H814" s="27" t="s">
        <v>1261</v>
      </c>
      <c r="I814" s="40">
        <v>0.0</v>
      </c>
      <c r="J814" s="40">
        <v>0.0</v>
      </c>
      <c r="K814" s="40">
        <v>0.0</v>
      </c>
      <c r="L814" s="40">
        <v>0.0</v>
      </c>
      <c r="M814" s="40">
        <v>0.0</v>
      </c>
      <c r="N814" s="40">
        <v>0.0</v>
      </c>
      <c r="O814" s="40">
        <v>0.0</v>
      </c>
      <c r="P814" s="40">
        <v>0.0</v>
      </c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</row>
    <row r="815">
      <c r="A815" s="27" t="s">
        <v>43</v>
      </c>
      <c r="B815" s="27" t="s">
        <v>264</v>
      </c>
      <c r="C815" s="38" t="s">
        <v>265</v>
      </c>
      <c r="D815" s="27" t="s">
        <v>265</v>
      </c>
      <c r="E815" s="27">
        <v>2341.0</v>
      </c>
      <c r="F815" s="27">
        <v>0.0</v>
      </c>
      <c r="G815" s="27" t="s">
        <v>1252</v>
      </c>
      <c r="H815" s="27" t="s">
        <v>1262</v>
      </c>
      <c r="I815" s="40">
        <v>0.0</v>
      </c>
      <c r="J815" s="40">
        <v>0.0</v>
      </c>
      <c r="K815" s="40">
        <v>0.0</v>
      </c>
      <c r="L815" s="40">
        <v>0.0</v>
      </c>
      <c r="M815" s="40">
        <v>0.0</v>
      </c>
      <c r="N815" s="40">
        <v>0.0</v>
      </c>
      <c r="O815" s="40">
        <v>0.0</v>
      </c>
      <c r="P815" s="40">
        <v>0.0</v>
      </c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</row>
    <row r="816">
      <c r="A816" s="27" t="s">
        <v>43</v>
      </c>
      <c r="B816" s="27" t="s">
        <v>264</v>
      </c>
      <c r="C816" s="38" t="s">
        <v>931</v>
      </c>
      <c r="D816" s="27" t="s">
        <v>931</v>
      </c>
      <c r="E816" s="27">
        <v>2342.0</v>
      </c>
      <c r="F816" s="27">
        <v>0.0</v>
      </c>
      <c r="G816" s="27" t="s">
        <v>1263</v>
      </c>
      <c r="H816" s="27" t="s">
        <v>1264</v>
      </c>
      <c r="I816" s="40">
        <v>0.0</v>
      </c>
      <c r="J816" s="40">
        <v>0.0</v>
      </c>
      <c r="K816" s="40">
        <v>0.0</v>
      </c>
      <c r="L816" s="40">
        <v>0.0</v>
      </c>
      <c r="M816" s="40">
        <v>0.0</v>
      </c>
      <c r="N816" s="40">
        <v>0.0</v>
      </c>
      <c r="O816" s="40">
        <v>0.0</v>
      </c>
      <c r="P816" s="40">
        <v>0.0</v>
      </c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</row>
    <row r="817">
      <c r="A817" s="27" t="s">
        <v>43</v>
      </c>
      <c r="B817" s="27" t="s">
        <v>264</v>
      </c>
      <c r="C817" s="38" t="s">
        <v>931</v>
      </c>
      <c r="D817" s="27" t="s">
        <v>931</v>
      </c>
      <c r="E817" s="27">
        <v>2343.0</v>
      </c>
      <c r="F817" s="27">
        <v>0.0</v>
      </c>
      <c r="G817" s="27" t="s">
        <v>1263</v>
      </c>
      <c r="H817" s="27" t="s">
        <v>1265</v>
      </c>
      <c r="I817" s="40">
        <v>0.0</v>
      </c>
      <c r="J817" s="40">
        <v>0.0</v>
      </c>
      <c r="K817" s="40">
        <v>0.0</v>
      </c>
      <c r="L817" s="40">
        <v>0.0</v>
      </c>
      <c r="M817" s="40">
        <v>0.0</v>
      </c>
      <c r="N817" s="40">
        <v>0.0</v>
      </c>
      <c r="O817" s="40">
        <v>0.0</v>
      </c>
      <c r="P817" s="40">
        <v>0.0</v>
      </c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</row>
    <row r="818">
      <c r="A818" s="27" t="s">
        <v>43</v>
      </c>
      <c r="B818" s="27" t="s">
        <v>264</v>
      </c>
      <c r="C818" s="38" t="s">
        <v>1266</v>
      </c>
      <c r="D818" s="27" t="s">
        <v>1267</v>
      </c>
      <c r="E818" s="27">
        <v>2344.0</v>
      </c>
      <c r="F818" s="27">
        <v>0.0</v>
      </c>
      <c r="G818" s="27" t="s">
        <v>1268</v>
      </c>
      <c r="H818" s="27" t="s">
        <v>1269</v>
      </c>
      <c r="I818" s="40">
        <v>0.0</v>
      </c>
      <c r="J818" s="40">
        <v>0.0</v>
      </c>
      <c r="K818" s="40">
        <v>0.0</v>
      </c>
      <c r="L818" s="40">
        <v>0.0</v>
      </c>
      <c r="M818" s="40">
        <v>0.0</v>
      </c>
      <c r="N818" s="40">
        <v>0.0</v>
      </c>
      <c r="O818" s="40">
        <v>0.0</v>
      </c>
      <c r="P818" s="40">
        <v>0.0</v>
      </c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</row>
    <row r="819">
      <c r="A819" s="27" t="s">
        <v>43</v>
      </c>
      <c r="B819" s="27" t="s">
        <v>264</v>
      </c>
      <c r="C819" s="38" t="s">
        <v>316</v>
      </c>
      <c r="D819" s="27" t="s">
        <v>316</v>
      </c>
      <c r="E819" s="27">
        <v>2345.0</v>
      </c>
      <c r="F819" s="27">
        <v>0.0</v>
      </c>
      <c r="G819" s="27" t="s">
        <v>1270</v>
      </c>
      <c r="H819" s="27" t="s">
        <v>1271</v>
      </c>
      <c r="I819" s="40">
        <v>0.0</v>
      </c>
      <c r="J819" s="40">
        <v>0.0</v>
      </c>
      <c r="K819" s="40">
        <v>0.0</v>
      </c>
      <c r="L819" s="40">
        <v>0.0</v>
      </c>
      <c r="M819" s="40">
        <v>0.0</v>
      </c>
      <c r="N819" s="40">
        <v>0.0</v>
      </c>
      <c r="O819" s="40">
        <v>0.0</v>
      </c>
      <c r="P819" s="40">
        <v>0.0</v>
      </c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</row>
    <row r="820">
      <c r="A820" s="27" t="s">
        <v>43</v>
      </c>
      <c r="B820" s="27" t="s">
        <v>264</v>
      </c>
      <c r="C820" s="38" t="s">
        <v>316</v>
      </c>
      <c r="D820" s="27" t="s">
        <v>316</v>
      </c>
      <c r="E820" s="27">
        <v>2346.0</v>
      </c>
      <c r="F820" s="27">
        <v>0.0</v>
      </c>
      <c r="G820" s="27" t="s">
        <v>1272</v>
      </c>
      <c r="H820" s="27" t="s">
        <v>1273</v>
      </c>
      <c r="I820" s="40">
        <v>0.0</v>
      </c>
      <c r="J820" s="40">
        <v>0.0</v>
      </c>
      <c r="K820" s="40">
        <v>0.0</v>
      </c>
      <c r="L820" s="40">
        <v>0.0</v>
      </c>
      <c r="M820" s="40">
        <v>0.0</v>
      </c>
      <c r="N820" s="40">
        <v>0.0</v>
      </c>
      <c r="O820" s="40">
        <v>0.0</v>
      </c>
      <c r="P820" s="40">
        <v>0.0</v>
      </c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</row>
    <row r="821">
      <c r="A821" s="27" t="s">
        <v>43</v>
      </c>
      <c r="B821" s="27" t="s">
        <v>264</v>
      </c>
      <c r="C821" s="38" t="s">
        <v>280</v>
      </c>
      <c r="D821" s="27" t="s">
        <v>929</v>
      </c>
      <c r="E821" s="27">
        <v>2347.0</v>
      </c>
      <c r="F821" s="27">
        <v>0.0</v>
      </c>
      <c r="G821" s="27" t="s">
        <v>1225</v>
      </c>
      <c r="H821" s="27" t="s">
        <v>1264</v>
      </c>
      <c r="I821" s="40">
        <v>0.0</v>
      </c>
      <c r="J821" s="40">
        <v>0.0</v>
      </c>
      <c r="K821" s="40">
        <v>0.0</v>
      </c>
      <c r="L821" s="40">
        <v>0.0</v>
      </c>
      <c r="M821" s="40">
        <v>0.0</v>
      </c>
      <c r="N821" s="40">
        <v>0.0</v>
      </c>
      <c r="O821" s="40">
        <v>0.0</v>
      </c>
      <c r="P821" s="40">
        <v>0.0</v>
      </c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</row>
    <row r="822">
      <c r="A822" s="27" t="s">
        <v>43</v>
      </c>
      <c r="B822" s="27" t="s">
        <v>264</v>
      </c>
      <c r="C822" s="38" t="s">
        <v>280</v>
      </c>
      <c r="D822" s="27" t="s">
        <v>929</v>
      </c>
      <c r="E822" s="27">
        <v>2348.0</v>
      </c>
      <c r="F822" s="27">
        <v>0.0</v>
      </c>
      <c r="G822" s="27" t="s">
        <v>1129</v>
      </c>
      <c r="H822" s="27" t="s">
        <v>1274</v>
      </c>
      <c r="I822" s="40">
        <v>0.0</v>
      </c>
      <c r="J822" s="40">
        <v>0.0</v>
      </c>
      <c r="K822" s="40">
        <v>0.0</v>
      </c>
      <c r="L822" s="40">
        <v>0.0</v>
      </c>
      <c r="M822" s="40">
        <v>0.0</v>
      </c>
      <c r="N822" s="40">
        <v>0.0</v>
      </c>
      <c r="O822" s="40">
        <v>0.0</v>
      </c>
      <c r="P822" s="40">
        <v>0.0</v>
      </c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</row>
    <row r="823">
      <c r="A823" s="27" t="s">
        <v>43</v>
      </c>
      <c r="B823" s="27" t="s">
        <v>264</v>
      </c>
      <c r="C823" s="38" t="s">
        <v>77</v>
      </c>
      <c r="D823" s="27" t="s">
        <v>852</v>
      </c>
      <c r="E823" s="27">
        <v>2350.0</v>
      </c>
      <c r="F823" s="27">
        <v>0.0</v>
      </c>
      <c r="G823" s="27" t="s">
        <v>1275</v>
      </c>
      <c r="H823" s="27" t="s">
        <v>1276</v>
      </c>
      <c r="I823" s="40">
        <v>0.0</v>
      </c>
      <c r="J823" s="40">
        <v>0.0</v>
      </c>
      <c r="K823" s="40">
        <v>0.0</v>
      </c>
      <c r="L823" s="40">
        <v>0.0</v>
      </c>
      <c r="M823" s="40">
        <v>0.0</v>
      </c>
      <c r="N823" s="40">
        <v>0.0</v>
      </c>
      <c r="O823" s="40">
        <v>0.0</v>
      </c>
      <c r="P823" s="40">
        <v>0.0</v>
      </c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</row>
    <row r="824">
      <c r="A824" s="27" t="s">
        <v>43</v>
      </c>
      <c r="B824" s="27" t="s">
        <v>264</v>
      </c>
      <c r="C824" s="38" t="s">
        <v>316</v>
      </c>
      <c r="D824" s="27" t="s">
        <v>316</v>
      </c>
      <c r="E824" s="27">
        <v>2351.0</v>
      </c>
      <c r="F824" s="27">
        <v>0.0</v>
      </c>
      <c r="G824" s="27" t="s">
        <v>1277</v>
      </c>
      <c r="H824" s="27" t="s">
        <v>1278</v>
      </c>
      <c r="I824" s="40">
        <v>0.0</v>
      </c>
      <c r="J824" s="40">
        <v>0.0</v>
      </c>
      <c r="K824" s="40">
        <v>0.0</v>
      </c>
      <c r="L824" s="40">
        <v>0.0</v>
      </c>
      <c r="M824" s="40">
        <v>0.0</v>
      </c>
      <c r="N824" s="40">
        <v>0.0</v>
      </c>
      <c r="O824" s="40">
        <v>0.0</v>
      </c>
      <c r="P824" s="40">
        <v>0.0</v>
      </c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</row>
    <row r="825">
      <c r="A825" s="27" t="s">
        <v>43</v>
      </c>
      <c r="B825" s="27" t="s">
        <v>264</v>
      </c>
      <c r="C825" s="38" t="s">
        <v>748</v>
      </c>
      <c r="D825" s="27" t="s">
        <v>748</v>
      </c>
      <c r="E825" s="27">
        <v>2352.0</v>
      </c>
      <c r="F825" s="27">
        <v>0.0</v>
      </c>
      <c r="G825" s="27" t="s">
        <v>1279</v>
      </c>
      <c r="H825" s="27" t="s">
        <v>282</v>
      </c>
      <c r="I825" s="40">
        <v>0.0</v>
      </c>
      <c r="J825" s="40">
        <v>0.0</v>
      </c>
      <c r="K825" s="40">
        <v>0.0</v>
      </c>
      <c r="L825" s="40">
        <v>0.0</v>
      </c>
      <c r="M825" s="40">
        <v>0.0</v>
      </c>
      <c r="N825" s="40">
        <v>0.0</v>
      </c>
      <c r="O825" s="40">
        <v>0.0</v>
      </c>
      <c r="P825" s="40">
        <v>0.0</v>
      </c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</row>
    <row r="826">
      <c r="A826" s="27" t="s">
        <v>43</v>
      </c>
      <c r="B826" s="27" t="s">
        <v>264</v>
      </c>
      <c r="C826" s="38" t="s">
        <v>1006</v>
      </c>
      <c r="D826" s="27" t="s">
        <v>1007</v>
      </c>
      <c r="E826" s="27">
        <v>2353.0</v>
      </c>
      <c r="F826" s="27">
        <v>0.0</v>
      </c>
      <c r="G826" s="27" t="s">
        <v>1007</v>
      </c>
      <c r="H826" s="27" t="s">
        <v>1280</v>
      </c>
      <c r="I826" s="40">
        <v>0.0</v>
      </c>
      <c r="J826" s="40">
        <v>0.0</v>
      </c>
      <c r="K826" s="40">
        <v>0.0</v>
      </c>
      <c r="L826" s="40">
        <v>0.0</v>
      </c>
      <c r="M826" s="40">
        <v>0.0</v>
      </c>
      <c r="N826" s="40">
        <v>0.0</v>
      </c>
      <c r="O826" s="40">
        <v>0.0</v>
      </c>
      <c r="P826" s="40">
        <v>0.0</v>
      </c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</row>
    <row r="827">
      <c r="A827" s="27" t="s">
        <v>43</v>
      </c>
      <c r="B827" s="27" t="s">
        <v>44</v>
      </c>
      <c r="C827" s="38" t="s">
        <v>106</v>
      </c>
      <c r="D827" s="27" t="s">
        <v>1136</v>
      </c>
      <c r="E827" s="27">
        <v>2354.0</v>
      </c>
      <c r="F827" s="27">
        <v>0.0</v>
      </c>
      <c r="G827" s="27" t="s">
        <v>1281</v>
      </c>
      <c r="H827" s="27" t="s">
        <v>1282</v>
      </c>
      <c r="I827" s="40">
        <v>0.0</v>
      </c>
      <c r="J827" s="40">
        <v>0.0</v>
      </c>
      <c r="K827" s="40">
        <v>0.0</v>
      </c>
      <c r="L827" s="40">
        <v>0.0</v>
      </c>
      <c r="M827" s="40">
        <v>0.0</v>
      </c>
      <c r="N827" s="40">
        <v>0.0</v>
      </c>
      <c r="O827" s="40">
        <v>0.0</v>
      </c>
      <c r="P827" s="40">
        <v>0.0</v>
      </c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</row>
    <row r="828">
      <c r="A828" s="27" t="s">
        <v>43</v>
      </c>
      <c r="B828" s="27" t="s">
        <v>264</v>
      </c>
      <c r="C828" s="38" t="s">
        <v>462</v>
      </c>
      <c r="D828" s="27" t="s">
        <v>462</v>
      </c>
      <c r="E828" s="27">
        <v>2355.0</v>
      </c>
      <c r="F828" s="27">
        <v>0.0</v>
      </c>
      <c r="G828" s="27" t="s">
        <v>1283</v>
      </c>
      <c r="H828" s="27" t="s">
        <v>1284</v>
      </c>
      <c r="I828" s="40">
        <v>0.0</v>
      </c>
      <c r="J828" s="40">
        <v>0.0</v>
      </c>
      <c r="K828" s="40">
        <v>0.0</v>
      </c>
      <c r="L828" s="40">
        <v>0.0</v>
      </c>
      <c r="M828" s="40">
        <v>0.0</v>
      </c>
      <c r="N828" s="40">
        <v>0.0</v>
      </c>
      <c r="O828" s="40">
        <v>0.0</v>
      </c>
      <c r="P828" s="40">
        <v>0.0</v>
      </c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</row>
    <row r="829">
      <c r="A829" s="27" t="s">
        <v>43</v>
      </c>
      <c r="B829" s="27" t="s">
        <v>264</v>
      </c>
      <c r="C829" s="38" t="s">
        <v>462</v>
      </c>
      <c r="D829" s="27" t="s">
        <v>462</v>
      </c>
      <c r="E829" s="27">
        <v>2356.0</v>
      </c>
      <c r="F829" s="27">
        <v>0.0</v>
      </c>
      <c r="G829" s="27" t="s">
        <v>1285</v>
      </c>
      <c r="H829" s="27" t="s">
        <v>1286</v>
      </c>
      <c r="I829" s="40">
        <v>0.0</v>
      </c>
      <c r="J829" s="40">
        <v>0.0</v>
      </c>
      <c r="K829" s="40">
        <v>0.0</v>
      </c>
      <c r="L829" s="40">
        <v>0.0</v>
      </c>
      <c r="M829" s="40">
        <v>0.0</v>
      </c>
      <c r="N829" s="40">
        <v>0.0</v>
      </c>
      <c r="O829" s="40">
        <v>0.0</v>
      </c>
      <c r="P829" s="40">
        <v>0.0</v>
      </c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</row>
    <row r="830">
      <c r="A830" s="27" t="s">
        <v>43</v>
      </c>
      <c r="B830" s="27" t="s">
        <v>264</v>
      </c>
      <c r="C830" s="38" t="s">
        <v>926</v>
      </c>
      <c r="D830" s="27" t="s">
        <v>927</v>
      </c>
      <c r="E830" s="27">
        <v>2357.0</v>
      </c>
      <c r="F830" s="27">
        <v>0.0</v>
      </c>
      <c r="G830" s="27" t="s">
        <v>1287</v>
      </c>
      <c r="H830" s="27" t="s">
        <v>1288</v>
      </c>
      <c r="I830" s="40">
        <v>0.0</v>
      </c>
      <c r="J830" s="40">
        <v>0.0</v>
      </c>
      <c r="K830" s="40">
        <v>0.0</v>
      </c>
      <c r="L830" s="40">
        <v>0.0</v>
      </c>
      <c r="M830" s="40">
        <v>0.0</v>
      </c>
      <c r="N830" s="40">
        <v>0.0</v>
      </c>
      <c r="O830" s="40">
        <v>0.0</v>
      </c>
      <c r="P830" s="40">
        <v>0.0</v>
      </c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</row>
    <row r="831">
      <c r="A831" s="27" t="s">
        <v>43</v>
      </c>
      <c r="B831" s="27" t="s">
        <v>264</v>
      </c>
      <c r="C831" s="38" t="s">
        <v>926</v>
      </c>
      <c r="D831" s="27" t="s">
        <v>927</v>
      </c>
      <c r="E831" s="27">
        <v>2358.0</v>
      </c>
      <c r="F831" s="27">
        <v>0.0</v>
      </c>
      <c r="G831" s="27" t="s">
        <v>1287</v>
      </c>
      <c r="H831" s="27" t="s">
        <v>1289</v>
      </c>
      <c r="I831" s="40">
        <v>0.0</v>
      </c>
      <c r="J831" s="40">
        <v>0.0</v>
      </c>
      <c r="K831" s="40">
        <v>0.0</v>
      </c>
      <c r="L831" s="40">
        <v>0.0</v>
      </c>
      <c r="M831" s="40">
        <v>0.0</v>
      </c>
      <c r="N831" s="40">
        <v>0.0</v>
      </c>
      <c r="O831" s="40">
        <v>0.0</v>
      </c>
      <c r="P831" s="40">
        <v>0.0</v>
      </c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</row>
    <row r="832">
      <c r="A832" s="27" t="s">
        <v>43</v>
      </c>
      <c r="B832" s="27" t="s">
        <v>264</v>
      </c>
      <c r="C832" s="38" t="s">
        <v>926</v>
      </c>
      <c r="D832" s="27" t="s">
        <v>927</v>
      </c>
      <c r="E832" s="27">
        <v>2359.0</v>
      </c>
      <c r="F832" s="27">
        <v>0.0</v>
      </c>
      <c r="G832" s="27" t="s">
        <v>1290</v>
      </c>
      <c r="H832" s="27" t="s">
        <v>855</v>
      </c>
      <c r="I832" s="40">
        <v>0.0</v>
      </c>
      <c r="J832" s="40">
        <v>0.0</v>
      </c>
      <c r="K832" s="40">
        <v>0.0</v>
      </c>
      <c r="L832" s="40">
        <v>0.0</v>
      </c>
      <c r="M832" s="40">
        <v>0.0</v>
      </c>
      <c r="N832" s="40">
        <v>0.0</v>
      </c>
      <c r="O832" s="40">
        <v>0.0</v>
      </c>
      <c r="P832" s="40">
        <v>0.0</v>
      </c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</row>
    <row r="833">
      <c r="A833" s="27" t="s">
        <v>43</v>
      </c>
      <c r="B833" s="27" t="s">
        <v>264</v>
      </c>
      <c r="C833" s="38" t="s">
        <v>926</v>
      </c>
      <c r="D833" s="27" t="s">
        <v>927</v>
      </c>
      <c r="E833" s="27">
        <v>2360.0</v>
      </c>
      <c r="F833" s="27">
        <v>0.0</v>
      </c>
      <c r="G833" s="27" t="s">
        <v>1287</v>
      </c>
      <c r="H833" s="27" t="s">
        <v>1262</v>
      </c>
      <c r="I833" s="40">
        <v>0.0</v>
      </c>
      <c r="J833" s="40">
        <v>0.0</v>
      </c>
      <c r="K833" s="40">
        <v>0.0</v>
      </c>
      <c r="L833" s="40">
        <v>0.0</v>
      </c>
      <c r="M833" s="40">
        <v>0.0</v>
      </c>
      <c r="N833" s="40">
        <v>0.0</v>
      </c>
      <c r="O833" s="40">
        <v>0.0</v>
      </c>
      <c r="P833" s="40">
        <v>0.0</v>
      </c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</row>
    <row r="834">
      <c r="A834" s="27" t="s">
        <v>43</v>
      </c>
      <c r="B834" s="27" t="s">
        <v>44</v>
      </c>
      <c r="C834" s="38" t="s">
        <v>106</v>
      </c>
      <c r="D834" s="27" t="s">
        <v>1291</v>
      </c>
      <c r="E834" s="27">
        <v>2361.0</v>
      </c>
      <c r="F834" s="27">
        <v>0.0</v>
      </c>
      <c r="G834" s="27" t="s">
        <v>1292</v>
      </c>
      <c r="H834" s="27" t="s">
        <v>513</v>
      </c>
      <c r="I834" s="40">
        <v>0.0</v>
      </c>
      <c r="J834" s="40">
        <v>0.0</v>
      </c>
      <c r="K834" s="40">
        <v>0.0</v>
      </c>
      <c r="L834" s="40">
        <v>0.0</v>
      </c>
      <c r="M834" s="40">
        <v>0.0</v>
      </c>
      <c r="N834" s="40">
        <v>0.0</v>
      </c>
      <c r="O834" s="40">
        <v>0.0</v>
      </c>
      <c r="P834" s="40">
        <v>0.0</v>
      </c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</row>
    <row r="835">
      <c r="A835" s="27" t="s">
        <v>43</v>
      </c>
      <c r="B835" s="27" t="s">
        <v>44</v>
      </c>
      <c r="C835" s="38" t="s">
        <v>106</v>
      </c>
      <c r="D835" s="27" t="s">
        <v>1291</v>
      </c>
      <c r="E835" s="27">
        <v>2362.0</v>
      </c>
      <c r="F835" s="27">
        <v>0.0</v>
      </c>
      <c r="G835" s="27" t="s">
        <v>1293</v>
      </c>
      <c r="H835" s="27" t="s">
        <v>513</v>
      </c>
      <c r="I835" s="40">
        <v>0.0</v>
      </c>
      <c r="J835" s="40">
        <v>0.0</v>
      </c>
      <c r="K835" s="40">
        <v>0.0</v>
      </c>
      <c r="L835" s="40">
        <v>0.0</v>
      </c>
      <c r="M835" s="40">
        <v>0.0</v>
      </c>
      <c r="N835" s="40">
        <v>0.0</v>
      </c>
      <c r="O835" s="40">
        <v>0.0</v>
      </c>
      <c r="P835" s="40">
        <v>0.0</v>
      </c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</row>
    <row r="836">
      <c r="A836" s="27" t="s">
        <v>43</v>
      </c>
      <c r="B836" s="27" t="s">
        <v>44</v>
      </c>
      <c r="C836" s="38" t="s">
        <v>106</v>
      </c>
      <c r="D836" s="27" t="s">
        <v>107</v>
      </c>
      <c r="E836" s="27">
        <v>2363.0</v>
      </c>
      <c r="F836" s="27">
        <v>0.0</v>
      </c>
      <c r="G836" s="27" t="s">
        <v>399</v>
      </c>
      <c r="H836" s="27" t="s">
        <v>1294</v>
      </c>
      <c r="I836" s="40">
        <v>0.0</v>
      </c>
      <c r="J836" s="40">
        <v>0.0</v>
      </c>
      <c r="K836" s="40">
        <v>0.0</v>
      </c>
      <c r="L836" s="40">
        <v>0.0</v>
      </c>
      <c r="M836" s="40">
        <v>0.0</v>
      </c>
      <c r="N836" s="40">
        <v>0.0</v>
      </c>
      <c r="O836" s="40">
        <v>0.0</v>
      </c>
      <c r="P836" s="40">
        <v>0.0</v>
      </c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</row>
    <row r="837">
      <c r="A837" s="27" t="s">
        <v>43</v>
      </c>
      <c r="B837" s="27" t="s">
        <v>44</v>
      </c>
      <c r="C837" s="38" t="s">
        <v>106</v>
      </c>
      <c r="D837" s="27" t="s">
        <v>107</v>
      </c>
      <c r="E837" s="27">
        <v>2364.0</v>
      </c>
      <c r="F837" s="27">
        <v>0.0</v>
      </c>
      <c r="G837" s="27" t="s">
        <v>1295</v>
      </c>
      <c r="H837" s="27" t="s">
        <v>1296</v>
      </c>
      <c r="I837" s="40">
        <v>0.0</v>
      </c>
      <c r="J837" s="40">
        <v>0.0</v>
      </c>
      <c r="K837" s="40">
        <v>0.0</v>
      </c>
      <c r="L837" s="40">
        <v>0.0</v>
      </c>
      <c r="M837" s="40">
        <v>0.0</v>
      </c>
      <c r="N837" s="40">
        <v>0.0</v>
      </c>
      <c r="O837" s="40">
        <v>0.0</v>
      </c>
      <c r="P837" s="40">
        <v>0.0</v>
      </c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</row>
    <row r="838">
      <c r="A838" s="27" t="s">
        <v>43</v>
      </c>
      <c r="B838" s="27" t="s">
        <v>44</v>
      </c>
      <c r="C838" s="38" t="s">
        <v>106</v>
      </c>
      <c r="D838" s="27" t="s">
        <v>107</v>
      </c>
      <c r="E838" s="27">
        <v>2365.0</v>
      </c>
      <c r="F838" s="27">
        <v>0.0</v>
      </c>
      <c r="G838" s="27" t="s">
        <v>1297</v>
      </c>
      <c r="H838" s="27" t="s">
        <v>1298</v>
      </c>
      <c r="I838" s="40">
        <v>0.0</v>
      </c>
      <c r="J838" s="40">
        <v>0.0</v>
      </c>
      <c r="K838" s="40">
        <v>0.0</v>
      </c>
      <c r="L838" s="40">
        <v>0.0</v>
      </c>
      <c r="M838" s="40">
        <v>0.0</v>
      </c>
      <c r="N838" s="40">
        <v>0.0</v>
      </c>
      <c r="O838" s="40">
        <v>0.0</v>
      </c>
      <c r="P838" s="40">
        <v>0.0</v>
      </c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</row>
    <row r="839">
      <c r="A839" s="27" t="s">
        <v>43</v>
      </c>
      <c r="B839" s="27" t="s">
        <v>44</v>
      </c>
      <c r="C839" s="38" t="s">
        <v>124</v>
      </c>
      <c r="D839" s="27" t="s">
        <v>125</v>
      </c>
      <c r="E839" s="27">
        <v>2366.0</v>
      </c>
      <c r="F839" s="27">
        <v>0.0</v>
      </c>
      <c r="G839" s="27" t="s">
        <v>126</v>
      </c>
      <c r="H839" s="27" t="s">
        <v>425</v>
      </c>
      <c r="I839" s="40">
        <v>0.0</v>
      </c>
      <c r="J839" s="40">
        <v>0.0</v>
      </c>
      <c r="K839" s="40">
        <v>0.0</v>
      </c>
      <c r="L839" s="40">
        <v>0.0</v>
      </c>
      <c r="M839" s="40">
        <v>0.0</v>
      </c>
      <c r="N839" s="40">
        <v>0.0</v>
      </c>
      <c r="O839" s="40">
        <v>0.0</v>
      </c>
      <c r="P839" s="40">
        <v>0.0</v>
      </c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</row>
    <row r="840">
      <c r="A840" s="27" t="s">
        <v>43</v>
      </c>
      <c r="B840" s="27" t="s">
        <v>44</v>
      </c>
      <c r="C840" s="38" t="s">
        <v>124</v>
      </c>
      <c r="D840" s="27" t="s">
        <v>125</v>
      </c>
      <c r="E840" s="27">
        <v>2368.0</v>
      </c>
      <c r="F840" s="27">
        <v>0.0</v>
      </c>
      <c r="G840" s="27" t="s">
        <v>126</v>
      </c>
      <c r="H840" s="27" t="s">
        <v>498</v>
      </c>
      <c r="I840" s="40">
        <v>0.0</v>
      </c>
      <c r="J840" s="40">
        <v>0.0</v>
      </c>
      <c r="K840" s="40">
        <v>0.0</v>
      </c>
      <c r="L840" s="40">
        <v>0.0</v>
      </c>
      <c r="M840" s="40">
        <v>0.0</v>
      </c>
      <c r="N840" s="40">
        <v>0.0</v>
      </c>
      <c r="O840" s="40">
        <v>0.0</v>
      </c>
      <c r="P840" s="40">
        <v>0.0</v>
      </c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</row>
    <row r="841">
      <c r="A841" s="27" t="s">
        <v>43</v>
      </c>
      <c r="B841" s="27" t="s">
        <v>44</v>
      </c>
      <c r="C841" s="38" t="s">
        <v>124</v>
      </c>
      <c r="D841" s="27" t="s">
        <v>125</v>
      </c>
      <c r="E841" s="27">
        <v>2369.0</v>
      </c>
      <c r="F841" s="27">
        <v>0.0</v>
      </c>
      <c r="G841" s="27" t="s">
        <v>1299</v>
      </c>
      <c r="H841" s="27" t="s">
        <v>1300</v>
      </c>
      <c r="I841" s="40">
        <v>0.0</v>
      </c>
      <c r="J841" s="40">
        <v>0.0</v>
      </c>
      <c r="K841" s="40">
        <v>0.0</v>
      </c>
      <c r="L841" s="40">
        <v>0.0</v>
      </c>
      <c r="M841" s="40">
        <v>0.0</v>
      </c>
      <c r="N841" s="40">
        <v>0.0</v>
      </c>
      <c r="O841" s="40">
        <v>0.0</v>
      </c>
      <c r="P841" s="40">
        <v>0.0</v>
      </c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</row>
    <row r="842">
      <c r="A842" s="27" t="s">
        <v>29</v>
      </c>
      <c r="B842" s="27" t="s">
        <v>29</v>
      </c>
      <c r="C842" s="38" t="s">
        <v>29</v>
      </c>
      <c r="D842" s="27" t="s">
        <v>29</v>
      </c>
      <c r="E842" s="27">
        <v>2370.0</v>
      </c>
      <c r="F842" s="27">
        <v>0.0</v>
      </c>
      <c r="G842" s="27" t="s">
        <v>1301</v>
      </c>
      <c r="H842" s="27" t="s">
        <v>1302</v>
      </c>
      <c r="I842" s="40">
        <v>0.0</v>
      </c>
      <c r="J842" s="40">
        <v>0.0</v>
      </c>
      <c r="K842" s="40">
        <v>0.0</v>
      </c>
      <c r="L842" s="40">
        <v>0.0</v>
      </c>
      <c r="M842" s="40">
        <v>0.0</v>
      </c>
      <c r="N842" s="40">
        <v>0.0</v>
      </c>
      <c r="O842" s="40">
        <v>0.0</v>
      </c>
      <c r="P842" s="40">
        <v>0.0</v>
      </c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</row>
    <row r="843">
      <c r="A843" s="27" t="s">
        <v>29</v>
      </c>
      <c r="B843" s="27" t="s">
        <v>29</v>
      </c>
      <c r="C843" s="38" t="s">
        <v>29</v>
      </c>
      <c r="D843" s="27" t="s">
        <v>29</v>
      </c>
      <c r="E843" s="27">
        <v>2371.0</v>
      </c>
      <c r="F843" s="27">
        <v>0.0</v>
      </c>
      <c r="G843" s="27" t="s">
        <v>781</v>
      </c>
      <c r="H843" s="27" t="s">
        <v>1302</v>
      </c>
      <c r="I843" s="40">
        <v>0.0</v>
      </c>
      <c r="J843" s="40">
        <v>0.0</v>
      </c>
      <c r="K843" s="40">
        <v>0.0</v>
      </c>
      <c r="L843" s="40">
        <v>0.0</v>
      </c>
      <c r="M843" s="40">
        <v>0.0</v>
      </c>
      <c r="N843" s="40">
        <v>0.0</v>
      </c>
      <c r="O843" s="40">
        <v>0.0</v>
      </c>
      <c r="P843" s="40">
        <v>0.0</v>
      </c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</row>
    <row r="844">
      <c r="A844" s="27" t="s">
        <v>43</v>
      </c>
      <c r="B844" s="27" t="s">
        <v>44</v>
      </c>
      <c r="C844" s="38" t="s">
        <v>106</v>
      </c>
      <c r="D844" s="27" t="s">
        <v>1136</v>
      </c>
      <c r="E844" s="27">
        <v>2372.0</v>
      </c>
      <c r="F844" s="27">
        <v>0.0</v>
      </c>
      <c r="G844" s="27" t="s">
        <v>1303</v>
      </c>
      <c r="H844" s="27" t="s">
        <v>1304</v>
      </c>
      <c r="I844" s="40">
        <v>0.0</v>
      </c>
      <c r="J844" s="40">
        <v>0.0</v>
      </c>
      <c r="K844" s="40">
        <v>0.0</v>
      </c>
      <c r="L844" s="40">
        <v>0.0</v>
      </c>
      <c r="M844" s="40">
        <v>0.0</v>
      </c>
      <c r="N844" s="40">
        <v>0.0</v>
      </c>
      <c r="O844" s="40">
        <v>0.0</v>
      </c>
      <c r="P844" s="40">
        <v>0.0</v>
      </c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</row>
    <row r="845">
      <c r="A845" s="27" t="s">
        <v>29</v>
      </c>
      <c r="B845" s="27" t="s">
        <v>29</v>
      </c>
      <c r="C845" s="38" t="s">
        <v>29</v>
      </c>
      <c r="D845" s="27" t="s">
        <v>29</v>
      </c>
      <c r="E845" s="27">
        <v>2373.0</v>
      </c>
      <c r="F845" s="27">
        <v>0.0</v>
      </c>
      <c r="G845" s="27" t="s">
        <v>1305</v>
      </c>
      <c r="H845" s="27" t="s">
        <v>1306</v>
      </c>
      <c r="I845" s="40">
        <v>0.0</v>
      </c>
      <c r="J845" s="40">
        <v>0.0</v>
      </c>
      <c r="K845" s="40">
        <v>0.0</v>
      </c>
      <c r="L845" s="40">
        <v>0.0</v>
      </c>
      <c r="M845" s="40">
        <v>0.0</v>
      </c>
      <c r="N845" s="40">
        <v>0.0</v>
      </c>
      <c r="O845" s="40">
        <v>0.0</v>
      </c>
      <c r="P845" s="40">
        <v>0.0</v>
      </c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</row>
    <row r="846">
      <c r="A846" s="27" t="s">
        <v>29</v>
      </c>
      <c r="B846" s="27" t="s">
        <v>29</v>
      </c>
      <c r="C846" s="38" t="s">
        <v>29</v>
      </c>
      <c r="D846" s="27" t="s">
        <v>29</v>
      </c>
      <c r="E846" s="27">
        <v>2374.0</v>
      </c>
      <c r="F846" s="27">
        <v>0.0</v>
      </c>
      <c r="G846" s="27" t="s">
        <v>1307</v>
      </c>
      <c r="H846" s="27" t="s">
        <v>1306</v>
      </c>
      <c r="I846" s="40">
        <v>0.0</v>
      </c>
      <c r="J846" s="40">
        <v>0.0</v>
      </c>
      <c r="K846" s="40">
        <v>0.0</v>
      </c>
      <c r="L846" s="40">
        <v>0.0</v>
      </c>
      <c r="M846" s="40">
        <v>0.0</v>
      </c>
      <c r="N846" s="40">
        <v>0.0</v>
      </c>
      <c r="O846" s="40">
        <v>0.0</v>
      </c>
      <c r="P846" s="40">
        <v>0.0</v>
      </c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</row>
    <row r="847">
      <c r="A847" s="27" t="s">
        <v>43</v>
      </c>
      <c r="B847" s="27" t="s">
        <v>225</v>
      </c>
      <c r="C847" s="38" t="s">
        <v>626</v>
      </c>
      <c r="D847" s="27" t="s">
        <v>627</v>
      </c>
      <c r="E847" s="27">
        <v>2376.0</v>
      </c>
      <c r="F847" s="27">
        <v>0.0</v>
      </c>
      <c r="G847" s="27" t="s">
        <v>1308</v>
      </c>
      <c r="H847" s="27" t="s">
        <v>1309</v>
      </c>
      <c r="I847" s="40">
        <v>0.0</v>
      </c>
      <c r="J847" s="40">
        <v>0.0</v>
      </c>
      <c r="K847" s="40">
        <v>0.0</v>
      </c>
      <c r="L847" s="40">
        <v>0.0</v>
      </c>
      <c r="M847" s="40">
        <v>0.0</v>
      </c>
      <c r="N847" s="40">
        <v>0.0</v>
      </c>
      <c r="O847" s="40">
        <v>0.0</v>
      </c>
      <c r="P847" s="40">
        <v>0.0</v>
      </c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</row>
    <row r="848">
      <c r="A848" s="27" t="s">
        <v>43</v>
      </c>
      <c r="B848" s="27" t="s">
        <v>708</v>
      </c>
      <c r="C848" s="38" t="s">
        <v>709</v>
      </c>
      <c r="D848" s="27" t="s">
        <v>1310</v>
      </c>
      <c r="E848" s="27">
        <v>2377.0</v>
      </c>
      <c r="F848" s="27">
        <v>0.0</v>
      </c>
      <c r="G848" s="27" t="s">
        <v>1311</v>
      </c>
      <c r="H848" s="27" t="s">
        <v>229</v>
      </c>
      <c r="I848" s="40">
        <v>0.0</v>
      </c>
      <c r="J848" s="40">
        <v>0.0</v>
      </c>
      <c r="K848" s="40">
        <v>0.0</v>
      </c>
      <c r="L848" s="40">
        <v>0.0</v>
      </c>
      <c r="M848" s="40">
        <v>0.0</v>
      </c>
      <c r="N848" s="40">
        <v>0.0</v>
      </c>
      <c r="O848" s="40">
        <v>0.0</v>
      </c>
      <c r="P848" s="40">
        <v>0.0</v>
      </c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</row>
    <row r="849">
      <c r="A849" s="27" t="s">
        <v>43</v>
      </c>
      <c r="B849" s="27" t="s">
        <v>708</v>
      </c>
      <c r="C849" s="38" t="s">
        <v>709</v>
      </c>
      <c r="D849" s="27" t="s">
        <v>1312</v>
      </c>
      <c r="E849" s="27">
        <v>2378.0</v>
      </c>
      <c r="F849" s="27">
        <v>0.0</v>
      </c>
      <c r="G849" s="27" t="s">
        <v>1313</v>
      </c>
      <c r="H849" s="27" t="s">
        <v>229</v>
      </c>
      <c r="I849" s="40">
        <v>0.0</v>
      </c>
      <c r="J849" s="40">
        <v>0.0</v>
      </c>
      <c r="K849" s="40">
        <v>0.0</v>
      </c>
      <c r="L849" s="40">
        <v>0.0</v>
      </c>
      <c r="M849" s="40">
        <v>0.0</v>
      </c>
      <c r="N849" s="40">
        <v>0.0</v>
      </c>
      <c r="O849" s="40">
        <v>0.0</v>
      </c>
      <c r="P849" s="40">
        <v>0.0</v>
      </c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</row>
    <row r="850">
      <c r="A850" s="27" t="s">
        <v>43</v>
      </c>
      <c r="B850" s="27" t="s">
        <v>146</v>
      </c>
      <c r="C850" s="38" t="s">
        <v>147</v>
      </c>
      <c r="D850" s="27" t="s">
        <v>148</v>
      </c>
      <c r="E850" s="27">
        <v>2379.0</v>
      </c>
      <c r="F850" s="27">
        <v>0.0</v>
      </c>
      <c r="G850" s="27" t="s">
        <v>1314</v>
      </c>
      <c r="H850" s="27" t="s">
        <v>1315</v>
      </c>
      <c r="I850" s="40">
        <v>0.0</v>
      </c>
      <c r="J850" s="40">
        <v>0.0</v>
      </c>
      <c r="K850" s="40">
        <v>0.0</v>
      </c>
      <c r="L850" s="40">
        <v>0.0</v>
      </c>
      <c r="M850" s="40">
        <v>0.0</v>
      </c>
      <c r="N850" s="40">
        <v>0.0</v>
      </c>
      <c r="O850" s="40">
        <v>0.0</v>
      </c>
      <c r="P850" s="40">
        <v>0.0</v>
      </c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</row>
    <row r="851">
      <c r="A851" s="27" t="s">
        <v>43</v>
      </c>
      <c r="B851" s="27" t="s">
        <v>225</v>
      </c>
      <c r="C851" s="38" t="s">
        <v>1316</v>
      </c>
      <c r="D851" s="27" t="s">
        <v>1317</v>
      </c>
      <c r="E851" s="27">
        <v>2380.0</v>
      </c>
      <c r="F851" s="27">
        <v>0.0</v>
      </c>
      <c r="G851" s="27" t="s">
        <v>1318</v>
      </c>
      <c r="H851" s="27" t="s">
        <v>1319</v>
      </c>
      <c r="I851" s="40">
        <v>0.0</v>
      </c>
      <c r="J851" s="40">
        <v>0.0</v>
      </c>
      <c r="K851" s="40">
        <v>0.0</v>
      </c>
      <c r="L851" s="40">
        <v>0.0</v>
      </c>
      <c r="M851" s="40">
        <v>0.0</v>
      </c>
      <c r="N851" s="40">
        <v>0.0</v>
      </c>
      <c r="O851" s="40">
        <v>0.0</v>
      </c>
      <c r="P851" s="40">
        <v>0.0</v>
      </c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</row>
    <row r="852">
      <c r="A852" s="27" t="s">
        <v>43</v>
      </c>
      <c r="B852" s="27" t="s">
        <v>146</v>
      </c>
      <c r="C852" s="38" t="s">
        <v>147</v>
      </c>
      <c r="D852" s="27" t="s">
        <v>148</v>
      </c>
      <c r="E852" s="27">
        <v>2381.0</v>
      </c>
      <c r="F852" s="27">
        <v>0.0</v>
      </c>
      <c r="G852" s="27" t="s">
        <v>1314</v>
      </c>
      <c r="H852" s="27" t="s">
        <v>1320</v>
      </c>
      <c r="I852" s="40">
        <v>0.0</v>
      </c>
      <c r="J852" s="40">
        <v>0.0</v>
      </c>
      <c r="K852" s="40">
        <v>0.0</v>
      </c>
      <c r="L852" s="40">
        <v>0.0</v>
      </c>
      <c r="M852" s="40">
        <v>0.0</v>
      </c>
      <c r="N852" s="40">
        <v>0.0</v>
      </c>
      <c r="O852" s="40">
        <v>0.0</v>
      </c>
      <c r="P852" s="40">
        <v>0.0</v>
      </c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</row>
    <row r="853">
      <c r="A853" s="27" t="s">
        <v>43</v>
      </c>
      <c r="B853" s="27" t="s">
        <v>225</v>
      </c>
      <c r="C853" s="38" t="s">
        <v>626</v>
      </c>
      <c r="D853" s="27" t="s">
        <v>627</v>
      </c>
      <c r="E853" s="27">
        <v>2382.0</v>
      </c>
      <c r="F853" s="27">
        <v>0.0</v>
      </c>
      <c r="G853" s="27" t="s">
        <v>1321</v>
      </c>
      <c r="H853" s="27" t="s">
        <v>1322</v>
      </c>
      <c r="I853" s="40">
        <v>0.0</v>
      </c>
      <c r="J853" s="40">
        <v>0.0</v>
      </c>
      <c r="K853" s="40">
        <v>0.0</v>
      </c>
      <c r="L853" s="40">
        <v>0.0</v>
      </c>
      <c r="M853" s="40">
        <v>0.0</v>
      </c>
      <c r="N853" s="40">
        <v>0.0</v>
      </c>
      <c r="O853" s="40">
        <v>0.0</v>
      </c>
      <c r="P853" s="40">
        <v>0.0</v>
      </c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</row>
    <row r="854">
      <c r="A854" s="27" t="s">
        <v>43</v>
      </c>
      <c r="B854" s="27" t="s">
        <v>708</v>
      </c>
      <c r="C854" s="38" t="s">
        <v>709</v>
      </c>
      <c r="D854" s="27" t="s">
        <v>710</v>
      </c>
      <c r="E854" s="27">
        <v>2383.0</v>
      </c>
      <c r="F854" s="27">
        <v>0.0</v>
      </c>
      <c r="G854" s="27" t="s">
        <v>1323</v>
      </c>
      <c r="H854" s="27" t="s">
        <v>1324</v>
      </c>
      <c r="I854" s="40">
        <v>0.0</v>
      </c>
      <c r="J854" s="40">
        <v>0.0</v>
      </c>
      <c r="K854" s="40">
        <v>0.0</v>
      </c>
      <c r="L854" s="40">
        <v>0.0</v>
      </c>
      <c r="M854" s="40">
        <v>0.0</v>
      </c>
      <c r="N854" s="40">
        <v>0.0</v>
      </c>
      <c r="O854" s="40">
        <v>0.0</v>
      </c>
      <c r="P854" s="40">
        <v>0.0</v>
      </c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</row>
    <row r="855">
      <c r="A855" s="27" t="s">
        <v>43</v>
      </c>
      <c r="B855" s="27" t="s">
        <v>708</v>
      </c>
      <c r="C855" s="38" t="s">
        <v>709</v>
      </c>
      <c r="D855" s="27" t="s">
        <v>1312</v>
      </c>
      <c r="E855" s="27">
        <v>2384.0</v>
      </c>
      <c r="F855" s="27">
        <v>0.0</v>
      </c>
      <c r="G855" s="27" t="s">
        <v>1325</v>
      </c>
      <c r="H855" s="27" t="s">
        <v>1324</v>
      </c>
      <c r="I855" s="40">
        <v>0.0</v>
      </c>
      <c r="J855" s="40">
        <v>0.0</v>
      </c>
      <c r="K855" s="40">
        <v>0.0</v>
      </c>
      <c r="L855" s="40">
        <v>0.0</v>
      </c>
      <c r="M855" s="40">
        <v>0.0</v>
      </c>
      <c r="N855" s="40">
        <v>0.0</v>
      </c>
      <c r="O855" s="40">
        <v>0.0</v>
      </c>
      <c r="P855" s="40">
        <v>0.0</v>
      </c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</row>
    <row r="856">
      <c r="A856" s="27" t="s">
        <v>43</v>
      </c>
      <c r="B856" s="27" t="s">
        <v>708</v>
      </c>
      <c r="C856" s="38" t="s">
        <v>709</v>
      </c>
      <c r="D856" s="27" t="s">
        <v>1310</v>
      </c>
      <c r="E856" s="27">
        <v>2385.0</v>
      </c>
      <c r="F856" s="27">
        <v>0.0</v>
      </c>
      <c r="G856" s="27" t="s">
        <v>1326</v>
      </c>
      <c r="H856" s="27" t="s">
        <v>1324</v>
      </c>
      <c r="I856" s="40">
        <v>0.0</v>
      </c>
      <c r="J856" s="40">
        <v>0.0</v>
      </c>
      <c r="K856" s="40">
        <v>0.0</v>
      </c>
      <c r="L856" s="40">
        <v>0.0</v>
      </c>
      <c r="M856" s="40">
        <v>0.0</v>
      </c>
      <c r="N856" s="40">
        <v>0.0</v>
      </c>
      <c r="O856" s="40">
        <v>0.0</v>
      </c>
      <c r="P856" s="40">
        <v>0.0</v>
      </c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</row>
    <row r="857">
      <c r="A857" s="27" t="s">
        <v>43</v>
      </c>
      <c r="B857" s="27" t="s">
        <v>225</v>
      </c>
      <c r="C857" s="38" t="s">
        <v>626</v>
      </c>
      <c r="D857" s="27" t="s">
        <v>627</v>
      </c>
      <c r="E857" s="27">
        <v>2386.0</v>
      </c>
      <c r="F857" s="27">
        <v>0.0</v>
      </c>
      <c r="G857" s="27" t="s">
        <v>1321</v>
      </c>
      <c r="H857" s="27" t="s">
        <v>1327</v>
      </c>
      <c r="I857" s="40">
        <v>0.0</v>
      </c>
      <c r="J857" s="40">
        <v>0.0</v>
      </c>
      <c r="K857" s="40">
        <v>0.0</v>
      </c>
      <c r="L857" s="40">
        <v>0.0</v>
      </c>
      <c r="M857" s="40">
        <v>0.0</v>
      </c>
      <c r="N857" s="40">
        <v>0.0</v>
      </c>
      <c r="O857" s="40">
        <v>0.0</v>
      </c>
      <c r="P857" s="40">
        <v>0.0</v>
      </c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</row>
    <row r="858">
      <c r="A858" s="27" t="s">
        <v>43</v>
      </c>
      <c r="B858" s="27" t="s">
        <v>225</v>
      </c>
      <c r="C858" s="38" t="s">
        <v>226</v>
      </c>
      <c r="D858" s="27" t="s">
        <v>227</v>
      </c>
      <c r="E858" s="27">
        <v>2387.0</v>
      </c>
      <c r="F858" s="27">
        <v>0.0</v>
      </c>
      <c r="G858" s="27" t="s">
        <v>1328</v>
      </c>
      <c r="H858" s="27" t="s">
        <v>1329</v>
      </c>
      <c r="I858" s="40">
        <v>0.0</v>
      </c>
      <c r="J858" s="40">
        <v>0.0</v>
      </c>
      <c r="K858" s="40">
        <v>0.0</v>
      </c>
      <c r="L858" s="40">
        <v>0.0</v>
      </c>
      <c r="M858" s="40">
        <v>0.0</v>
      </c>
      <c r="N858" s="40">
        <v>0.0</v>
      </c>
      <c r="O858" s="40">
        <v>0.0</v>
      </c>
      <c r="P858" s="40">
        <v>0.0</v>
      </c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</row>
    <row r="859">
      <c r="A859" s="27" t="s">
        <v>43</v>
      </c>
      <c r="B859" s="27" t="s">
        <v>225</v>
      </c>
      <c r="C859" s="38" t="s">
        <v>626</v>
      </c>
      <c r="D859" s="27" t="s">
        <v>627</v>
      </c>
      <c r="E859" s="27">
        <v>2388.0</v>
      </c>
      <c r="F859" s="27">
        <v>0.0</v>
      </c>
      <c r="G859" s="27" t="s">
        <v>1330</v>
      </c>
      <c r="H859" s="27" t="s">
        <v>1331</v>
      </c>
      <c r="I859" s="40">
        <v>0.0</v>
      </c>
      <c r="J859" s="40">
        <v>0.0</v>
      </c>
      <c r="K859" s="40">
        <v>0.0</v>
      </c>
      <c r="L859" s="40">
        <v>0.0</v>
      </c>
      <c r="M859" s="40">
        <v>0.0</v>
      </c>
      <c r="N859" s="40">
        <v>0.0</v>
      </c>
      <c r="O859" s="40">
        <v>0.0</v>
      </c>
      <c r="P859" s="40">
        <v>0.0</v>
      </c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</row>
    <row r="860">
      <c r="A860" s="27" t="s">
        <v>43</v>
      </c>
      <c r="B860" s="27" t="s">
        <v>225</v>
      </c>
      <c r="C860" s="38" t="s">
        <v>626</v>
      </c>
      <c r="D860" s="27" t="s">
        <v>627</v>
      </c>
      <c r="E860" s="27">
        <v>2389.0</v>
      </c>
      <c r="F860" s="27">
        <v>0.0</v>
      </c>
      <c r="G860" s="27" t="s">
        <v>1330</v>
      </c>
      <c r="H860" s="27" t="s">
        <v>1332</v>
      </c>
      <c r="I860" s="40">
        <v>0.0</v>
      </c>
      <c r="J860" s="40">
        <v>0.0</v>
      </c>
      <c r="K860" s="40">
        <v>0.0</v>
      </c>
      <c r="L860" s="40">
        <v>0.0</v>
      </c>
      <c r="M860" s="40">
        <v>0.0</v>
      </c>
      <c r="N860" s="40">
        <v>0.0</v>
      </c>
      <c r="O860" s="40">
        <v>0.0</v>
      </c>
      <c r="P860" s="40">
        <v>0.0</v>
      </c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</row>
    <row r="861">
      <c r="A861" s="27" t="s">
        <v>43</v>
      </c>
      <c r="B861" s="27" t="s">
        <v>225</v>
      </c>
      <c r="C861" s="38" t="s">
        <v>626</v>
      </c>
      <c r="D861" s="27" t="s">
        <v>627</v>
      </c>
      <c r="E861" s="27">
        <v>2390.0</v>
      </c>
      <c r="F861" s="27">
        <v>0.0</v>
      </c>
      <c r="G861" s="27" t="s">
        <v>1333</v>
      </c>
      <c r="H861" s="27" t="s">
        <v>1332</v>
      </c>
      <c r="I861" s="40">
        <v>0.0</v>
      </c>
      <c r="J861" s="40">
        <v>0.0</v>
      </c>
      <c r="K861" s="40">
        <v>0.0</v>
      </c>
      <c r="L861" s="40">
        <v>0.0</v>
      </c>
      <c r="M861" s="40">
        <v>0.0</v>
      </c>
      <c r="N861" s="40">
        <v>0.0</v>
      </c>
      <c r="O861" s="40">
        <v>0.0</v>
      </c>
      <c r="P861" s="40">
        <v>0.0</v>
      </c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</row>
    <row r="862">
      <c r="A862" s="27" t="s">
        <v>43</v>
      </c>
      <c r="B862" s="27" t="s">
        <v>264</v>
      </c>
      <c r="C862" s="38" t="s">
        <v>265</v>
      </c>
      <c r="D862" s="27" t="s">
        <v>265</v>
      </c>
      <c r="E862" s="27">
        <v>2391.0</v>
      </c>
      <c r="F862" s="27">
        <v>0.0</v>
      </c>
      <c r="G862" s="27" t="s">
        <v>1255</v>
      </c>
      <c r="H862" s="27" t="s">
        <v>855</v>
      </c>
      <c r="I862" s="40">
        <v>0.0</v>
      </c>
      <c r="J862" s="40">
        <v>0.0</v>
      </c>
      <c r="K862" s="40">
        <v>0.0</v>
      </c>
      <c r="L862" s="40">
        <v>0.0</v>
      </c>
      <c r="M862" s="40">
        <v>0.0</v>
      </c>
      <c r="N862" s="40">
        <v>0.0</v>
      </c>
      <c r="O862" s="40">
        <v>0.0</v>
      </c>
      <c r="P862" s="40">
        <v>0.0</v>
      </c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</row>
    <row r="863">
      <c r="A863" s="27" t="s">
        <v>43</v>
      </c>
      <c r="B863" s="27" t="s">
        <v>264</v>
      </c>
      <c r="C863" s="38" t="s">
        <v>280</v>
      </c>
      <c r="D863" s="27" t="s">
        <v>929</v>
      </c>
      <c r="E863" s="27">
        <v>2392.0</v>
      </c>
      <c r="F863" s="27">
        <v>0.0</v>
      </c>
      <c r="G863" s="27" t="s">
        <v>1334</v>
      </c>
      <c r="H863" s="27" t="s">
        <v>855</v>
      </c>
      <c r="I863" s="40">
        <v>0.0</v>
      </c>
      <c r="J863" s="40">
        <v>0.0</v>
      </c>
      <c r="K863" s="40">
        <v>0.0</v>
      </c>
      <c r="L863" s="40">
        <v>0.0</v>
      </c>
      <c r="M863" s="40">
        <v>0.0</v>
      </c>
      <c r="N863" s="40">
        <v>0.0</v>
      </c>
      <c r="O863" s="40">
        <v>0.0</v>
      </c>
      <c r="P863" s="40">
        <v>0.0</v>
      </c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</row>
    <row r="864">
      <c r="A864" s="27" t="s">
        <v>43</v>
      </c>
      <c r="B864" s="27" t="s">
        <v>264</v>
      </c>
      <c r="C864" s="38" t="s">
        <v>926</v>
      </c>
      <c r="D864" s="27" t="s">
        <v>927</v>
      </c>
      <c r="E864" s="27">
        <v>2393.0</v>
      </c>
      <c r="F864" s="27">
        <v>0.0</v>
      </c>
      <c r="G864" s="27" t="s">
        <v>1290</v>
      </c>
      <c r="H864" s="27" t="s">
        <v>855</v>
      </c>
      <c r="I864" s="40">
        <v>0.0</v>
      </c>
      <c r="J864" s="40">
        <v>0.0</v>
      </c>
      <c r="K864" s="40">
        <v>0.0</v>
      </c>
      <c r="L864" s="40">
        <v>0.0</v>
      </c>
      <c r="M864" s="40">
        <v>0.0</v>
      </c>
      <c r="N864" s="40">
        <v>0.0</v>
      </c>
      <c r="O864" s="40">
        <v>0.0</v>
      </c>
      <c r="P864" s="40">
        <v>0.0</v>
      </c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</row>
    <row r="865">
      <c r="A865" s="27" t="s">
        <v>43</v>
      </c>
      <c r="B865" s="27" t="s">
        <v>264</v>
      </c>
      <c r="C865" s="38" t="s">
        <v>926</v>
      </c>
      <c r="D865" s="27" t="s">
        <v>927</v>
      </c>
      <c r="E865" s="27">
        <v>2394.0</v>
      </c>
      <c r="F865" s="27">
        <v>0.0</v>
      </c>
      <c r="G865" s="27" t="s">
        <v>1335</v>
      </c>
      <c r="H865" s="27" t="s">
        <v>854</v>
      </c>
      <c r="I865" s="40">
        <v>0.0</v>
      </c>
      <c r="J865" s="40">
        <v>0.0</v>
      </c>
      <c r="K865" s="40">
        <v>0.0</v>
      </c>
      <c r="L865" s="40">
        <v>0.0</v>
      </c>
      <c r="M865" s="40">
        <v>0.0</v>
      </c>
      <c r="N865" s="40">
        <v>0.0</v>
      </c>
      <c r="O865" s="40">
        <v>0.0</v>
      </c>
      <c r="P865" s="40">
        <v>0.0</v>
      </c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</row>
    <row r="866">
      <c r="A866" s="27" t="s">
        <v>43</v>
      </c>
      <c r="B866" s="27" t="s">
        <v>264</v>
      </c>
      <c r="C866" s="38" t="s">
        <v>265</v>
      </c>
      <c r="D866" s="27" t="s">
        <v>265</v>
      </c>
      <c r="E866" s="27">
        <v>2395.0</v>
      </c>
      <c r="F866" s="27">
        <v>0.0</v>
      </c>
      <c r="G866" s="27" t="s">
        <v>1336</v>
      </c>
      <c r="H866" s="27" t="s">
        <v>854</v>
      </c>
      <c r="I866" s="40">
        <v>0.0</v>
      </c>
      <c r="J866" s="40">
        <v>0.0</v>
      </c>
      <c r="K866" s="40">
        <v>0.0</v>
      </c>
      <c r="L866" s="40">
        <v>0.0</v>
      </c>
      <c r="M866" s="40">
        <v>0.0</v>
      </c>
      <c r="N866" s="40">
        <v>0.0</v>
      </c>
      <c r="O866" s="40">
        <v>0.0</v>
      </c>
      <c r="P866" s="40">
        <v>0.0</v>
      </c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</row>
    <row r="867">
      <c r="A867" s="27" t="s">
        <v>43</v>
      </c>
      <c r="B867" s="27" t="s">
        <v>264</v>
      </c>
      <c r="C867" s="38" t="s">
        <v>280</v>
      </c>
      <c r="D867" s="27" t="s">
        <v>929</v>
      </c>
      <c r="E867" s="27">
        <v>2396.0</v>
      </c>
      <c r="F867" s="27">
        <v>0.0</v>
      </c>
      <c r="G867" s="27" t="s">
        <v>1334</v>
      </c>
      <c r="H867" s="27" t="s">
        <v>854</v>
      </c>
      <c r="I867" s="40">
        <v>0.0</v>
      </c>
      <c r="J867" s="40">
        <v>0.0</v>
      </c>
      <c r="K867" s="40">
        <v>0.0</v>
      </c>
      <c r="L867" s="40">
        <v>0.0</v>
      </c>
      <c r="M867" s="40">
        <v>0.0</v>
      </c>
      <c r="N867" s="40">
        <v>0.0</v>
      </c>
      <c r="O867" s="40">
        <v>0.0</v>
      </c>
      <c r="P867" s="40">
        <v>0.0</v>
      </c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</row>
    <row r="868">
      <c r="A868" s="27" t="s">
        <v>43</v>
      </c>
      <c r="B868" s="27" t="s">
        <v>225</v>
      </c>
      <c r="C868" s="38" t="s">
        <v>626</v>
      </c>
      <c r="D868" s="27" t="s">
        <v>627</v>
      </c>
      <c r="E868" s="27">
        <v>2397.0</v>
      </c>
      <c r="F868" s="27">
        <v>0.0</v>
      </c>
      <c r="G868" s="27" t="s">
        <v>1333</v>
      </c>
      <c r="H868" s="27" t="s">
        <v>1331</v>
      </c>
      <c r="I868" s="40">
        <v>0.0</v>
      </c>
      <c r="J868" s="40">
        <v>0.0</v>
      </c>
      <c r="K868" s="40">
        <v>0.0</v>
      </c>
      <c r="L868" s="40">
        <v>0.0</v>
      </c>
      <c r="M868" s="40">
        <v>0.0</v>
      </c>
      <c r="N868" s="40">
        <v>0.0</v>
      </c>
      <c r="O868" s="40">
        <v>0.0</v>
      </c>
      <c r="P868" s="40">
        <v>0.0</v>
      </c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</row>
    <row r="869">
      <c r="A869" s="27" t="s">
        <v>43</v>
      </c>
      <c r="B869" s="27" t="s">
        <v>146</v>
      </c>
      <c r="C869" s="38" t="s">
        <v>147</v>
      </c>
      <c r="D869" s="27" t="s">
        <v>148</v>
      </c>
      <c r="E869" s="27">
        <v>2398.0</v>
      </c>
      <c r="F869" s="27">
        <v>0.0</v>
      </c>
      <c r="G869" s="27" t="s">
        <v>1337</v>
      </c>
      <c r="H869" s="27" t="s">
        <v>1338</v>
      </c>
      <c r="I869" s="40">
        <v>0.0</v>
      </c>
      <c r="J869" s="40">
        <v>0.0</v>
      </c>
      <c r="K869" s="40">
        <v>0.0</v>
      </c>
      <c r="L869" s="40">
        <v>0.0</v>
      </c>
      <c r="M869" s="40">
        <v>0.0</v>
      </c>
      <c r="N869" s="40">
        <v>0.0</v>
      </c>
      <c r="O869" s="40">
        <v>0.0</v>
      </c>
      <c r="P869" s="40">
        <v>0.0</v>
      </c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</row>
    <row r="870">
      <c r="A870" s="27" t="s">
        <v>43</v>
      </c>
      <c r="B870" s="27" t="s">
        <v>264</v>
      </c>
      <c r="C870" s="38" t="s">
        <v>926</v>
      </c>
      <c r="D870" s="27" t="s">
        <v>927</v>
      </c>
      <c r="E870" s="27">
        <v>2399.0</v>
      </c>
      <c r="F870" s="27">
        <v>0.0</v>
      </c>
      <c r="G870" s="27" t="s">
        <v>1287</v>
      </c>
      <c r="H870" s="27" t="s">
        <v>1339</v>
      </c>
      <c r="I870" s="40">
        <v>0.0</v>
      </c>
      <c r="J870" s="40">
        <v>0.0</v>
      </c>
      <c r="K870" s="40">
        <v>0.0</v>
      </c>
      <c r="L870" s="40">
        <v>0.0</v>
      </c>
      <c r="M870" s="40">
        <v>0.0</v>
      </c>
      <c r="N870" s="40">
        <v>0.0</v>
      </c>
      <c r="O870" s="40">
        <v>0.0</v>
      </c>
      <c r="P870" s="40">
        <v>0.0</v>
      </c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</row>
    <row r="871">
      <c r="A871" s="27" t="s">
        <v>43</v>
      </c>
      <c r="B871" s="27" t="s">
        <v>50</v>
      </c>
      <c r="C871" s="38" t="s">
        <v>1171</v>
      </c>
      <c r="D871" s="27" t="s">
        <v>1172</v>
      </c>
      <c r="E871" s="27">
        <v>2400.0</v>
      </c>
      <c r="F871" s="27">
        <v>0.0</v>
      </c>
      <c r="G871" s="27" t="s">
        <v>1340</v>
      </c>
      <c r="H871" s="27" t="s">
        <v>1341</v>
      </c>
      <c r="I871" s="40">
        <v>0.0</v>
      </c>
      <c r="J871" s="40">
        <v>0.0</v>
      </c>
      <c r="K871" s="40">
        <v>0.0</v>
      </c>
      <c r="L871" s="40">
        <v>0.0</v>
      </c>
      <c r="M871" s="40">
        <v>0.0</v>
      </c>
      <c r="N871" s="40">
        <v>0.0</v>
      </c>
      <c r="O871" s="40">
        <v>0.0</v>
      </c>
      <c r="P871" s="40">
        <v>0.0</v>
      </c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</row>
    <row r="872">
      <c r="A872" s="27" t="s">
        <v>43</v>
      </c>
      <c r="B872" s="27" t="s">
        <v>225</v>
      </c>
      <c r="C872" s="38" t="s">
        <v>626</v>
      </c>
      <c r="D872" s="27" t="s">
        <v>627</v>
      </c>
      <c r="E872" s="27">
        <v>2401.0</v>
      </c>
      <c r="F872" s="27">
        <v>0.0</v>
      </c>
      <c r="G872" s="27" t="s">
        <v>1342</v>
      </c>
      <c r="H872" s="27" t="s">
        <v>1324</v>
      </c>
      <c r="I872" s="40">
        <v>0.0</v>
      </c>
      <c r="J872" s="40">
        <v>0.0</v>
      </c>
      <c r="K872" s="40">
        <v>0.0</v>
      </c>
      <c r="L872" s="40">
        <v>0.0</v>
      </c>
      <c r="M872" s="40">
        <v>0.0</v>
      </c>
      <c r="N872" s="40">
        <v>0.0</v>
      </c>
      <c r="O872" s="40">
        <v>0.0</v>
      </c>
      <c r="P872" s="40">
        <v>0.0</v>
      </c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</row>
    <row r="873">
      <c r="A873" s="27" t="s">
        <v>43</v>
      </c>
      <c r="B873" s="27" t="s">
        <v>264</v>
      </c>
      <c r="C873" s="38" t="s">
        <v>1343</v>
      </c>
      <c r="D873" s="27" t="s">
        <v>1343</v>
      </c>
      <c r="E873" s="27">
        <v>2405.0</v>
      </c>
      <c r="F873" s="27">
        <v>0.0</v>
      </c>
      <c r="G873" s="27" t="s">
        <v>1344</v>
      </c>
      <c r="H873" s="27" t="s">
        <v>1345</v>
      </c>
      <c r="I873" s="40">
        <v>0.0</v>
      </c>
      <c r="J873" s="40">
        <v>0.0</v>
      </c>
      <c r="K873" s="40">
        <v>0.0</v>
      </c>
      <c r="L873" s="40">
        <v>0.0</v>
      </c>
      <c r="M873" s="40">
        <v>0.0</v>
      </c>
      <c r="N873" s="40">
        <v>0.0</v>
      </c>
      <c r="O873" s="40">
        <v>0.0</v>
      </c>
      <c r="P873" s="40">
        <v>0.0</v>
      </c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</row>
    <row r="874">
      <c r="A874" s="27" t="s">
        <v>43</v>
      </c>
      <c r="B874" s="27" t="s">
        <v>44</v>
      </c>
      <c r="C874" s="38" t="s">
        <v>106</v>
      </c>
      <c r="D874" s="27" t="s">
        <v>1136</v>
      </c>
      <c r="E874" s="27">
        <v>2406.0</v>
      </c>
      <c r="F874" s="27">
        <v>0.0</v>
      </c>
      <c r="G874" s="27" t="s">
        <v>1303</v>
      </c>
      <c r="H874" s="27" t="s">
        <v>1346</v>
      </c>
      <c r="I874" s="40">
        <v>0.0</v>
      </c>
      <c r="J874" s="40">
        <v>0.0</v>
      </c>
      <c r="K874" s="40">
        <v>0.0</v>
      </c>
      <c r="L874" s="40">
        <v>0.0</v>
      </c>
      <c r="M874" s="40">
        <v>0.0</v>
      </c>
      <c r="N874" s="40">
        <v>0.0</v>
      </c>
      <c r="O874" s="40">
        <v>0.0</v>
      </c>
      <c r="P874" s="40">
        <v>0.0</v>
      </c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</row>
    <row r="875">
      <c r="A875" s="27" t="s">
        <v>43</v>
      </c>
      <c r="B875" s="27" t="s">
        <v>44</v>
      </c>
      <c r="C875" s="38" t="s">
        <v>106</v>
      </c>
      <c r="D875" s="27" t="s">
        <v>1136</v>
      </c>
      <c r="E875" s="27">
        <v>2407.0</v>
      </c>
      <c r="F875" s="27">
        <v>0.0</v>
      </c>
      <c r="G875" s="27" t="s">
        <v>1281</v>
      </c>
      <c r="H875" s="27" t="s">
        <v>1282</v>
      </c>
      <c r="I875" s="40">
        <v>0.0</v>
      </c>
      <c r="J875" s="40">
        <v>0.0</v>
      </c>
      <c r="K875" s="40">
        <v>0.0</v>
      </c>
      <c r="L875" s="40">
        <v>0.0</v>
      </c>
      <c r="M875" s="40">
        <v>0.0</v>
      </c>
      <c r="N875" s="40">
        <v>0.0</v>
      </c>
      <c r="O875" s="40">
        <v>0.0</v>
      </c>
      <c r="P875" s="40">
        <v>0.0</v>
      </c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</row>
    <row r="876">
      <c r="A876" s="27" t="s">
        <v>43</v>
      </c>
      <c r="B876" s="27" t="s">
        <v>44</v>
      </c>
      <c r="C876" s="38" t="s">
        <v>106</v>
      </c>
      <c r="D876" s="27" t="s">
        <v>1136</v>
      </c>
      <c r="E876" s="27">
        <v>2408.0</v>
      </c>
      <c r="F876" s="27">
        <v>0.0</v>
      </c>
      <c r="G876" s="27" t="s">
        <v>1347</v>
      </c>
      <c r="H876" s="27" t="s">
        <v>1348</v>
      </c>
      <c r="I876" s="40">
        <v>0.0</v>
      </c>
      <c r="J876" s="40">
        <v>0.0</v>
      </c>
      <c r="K876" s="40">
        <v>0.0</v>
      </c>
      <c r="L876" s="40">
        <v>0.0</v>
      </c>
      <c r="M876" s="40">
        <v>0.0</v>
      </c>
      <c r="N876" s="40">
        <v>0.0</v>
      </c>
      <c r="O876" s="40">
        <v>0.0</v>
      </c>
      <c r="P876" s="40">
        <v>0.0</v>
      </c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</row>
    <row r="877">
      <c r="A877" s="27" t="s">
        <v>43</v>
      </c>
      <c r="B877" s="27" t="s">
        <v>264</v>
      </c>
      <c r="C877" s="38" t="s">
        <v>265</v>
      </c>
      <c r="D877" s="27" t="s">
        <v>265</v>
      </c>
      <c r="E877" s="27">
        <v>2409.0</v>
      </c>
      <c r="F877" s="27">
        <v>0.0</v>
      </c>
      <c r="G877" s="27" t="s">
        <v>1349</v>
      </c>
      <c r="H877" s="27" t="s">
        <v>1226</v>
      </c>
      <c r="I877" s="40">
        <v>0.0</v>
      </c>
      <c r="J877" s="40">
        <v>0.0</v>
      </c>
      <c r="K877" s="40">
        <v>0.0</v>
      </c>
      <c r="L877" s="40">
        <v>0.0</v>
      </c>
      <c r="M877" s="40">
        <v>0.0</v>
      </c>
      <c r="N877" s="40">
        <v>0.0</v>
      </c>
      <c r="O877" s="40">
        <v>0.0</v>
      </c>
      <c r="P877" s="40">
        <v>0.0</v>
      </c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</row>
    <row r="878">
      <c r="A878" s="27" t="s">
        <v>43</v>
      </c>
      <c r="B878" s="27" t="s">
        <v>50</v>
      </c>
      <c r="C878" s="38" t="s">
        <v>69</v>
      </c>
      <c r="D878" s="27" t="s">
        <v>166</v>
      </c>
      <c r="E878" s="27">
        <v>2411.0</v>
      </c>
      <c r="F878" s="27">
        <v>0.0</v>
      </c>
      <c r="G878" s="27" t="s">
        <v>1350</v>
      </c>
      <c r="H878" s="27" t="s">
        <v>1248</v>
      </c>
      <c r="I878" s="40">
        <v>0.0</v>
      </c>
      <c r="J878" s="40">
        <v>0.0</v>
      </c>
      <c r="K878" s="40">
        <v>0.0</v>
      </c>
      <c r="L878" s="40">
        <v>0.0</v>
      </c>
      <c r="M878" s="40">
        <v>0.0</v>
      </c>
      <c r="N878" s="40">
        <v>0.0</v>
      </c>
      <c r="O878" s="40">
        <v>0.0</v>
      </c>
      <c r="P878" s="40">
        <v>0.0</v>
      </c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</row>
    <row r="879">
      <c r="A879" s="27" t="s">
        <v>43</v>
      </c>
      <c r="B879" s="27" t="s">
        <v>50</v>
      </c>
      <c r="C879" s="38" t="s">
        <v>251</v>
      </c>
      <c r="D879" s="27" t="s">
        <v>252</v>
      </c>
      <c r="E879" s="27">
        <v>2412.0</v>
      </c>
      <c r="F879" s="27">
        <v>0.0</v>
      </c>
      <c r="G879" s="27" t="s">
        <v>1351</v>
      </c>
      <c r="H879" s="27" t="s">
        <v>72</v>
      </c>
      <c r="I879" s="40">
        <v>0.0</v>
      </c>
      <c r="J879" s="40">
        <v>0.0</v>
      </c>
      <c r="K879" s="40">
        <v>0.0</v>
      </c>
      <c r="L879" s="40">
        <v>0.0</v>
      </c>
      <c r="M879" s="40">
        <v>0.0</v>
      </c>
      <c r="N879" s="40">
        <v>0.0</v>
      </c>
      <c r="O879" s="40">
        <v>0.0</v>
      </c>
      <c r="P879" s="40">
        <v>0.0</v>
      </c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</row>
    <row r="880">
      <c r="A880" s="27" t="s">
        <v>43</v>
      </c>
      <c r="B880" s="27" t="s">
        <v>50</v>
      </c>
      <c r="C880" s="38" t="s">
        <v>251</v>
      </c>
      <c r="D880" s="27" t="s">
        <v>252</v>
      </c>
      <c r="E880" s="27">
        <v>2413.0</v>
      </c>
      <c r="F880" s="27">
        <v>0.0</v>
      </c>
      <c r="G880" s="27" t="s">
        <v>1351</v>
      </c>
      <c r="H880" s="27" t="s">
        <v>73</v>
      </c>
      <c r="I880" s="40">
        <v>0.0</v>
      </c>
      <c r="J880" s="40">
        <v>0.0</v>
      </c>
      <c r="K880" s="40">
        <v>0.0</v>
      </c>
      <c r="L880" s="40">
        <v>0.0</v>
      </c>
      <c r="M880" s="40">
        <v>0.0</v>
      </c>
      <c r="N880" s="40">
        <v>0.0</v>
      </c>
      <c r="O880" s="40">
        <v>0.0</v>
      </c>
      <c r="P880" s="40">
        <v>0.0</v>
      </c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</row>
    <row r="881">
      <c r="A881" s="27" t="s">
        <v>43</v>
      </c>
      <c r="B881" s="27" t="s">
        <v>264</v>
      </c>
      <c r="C881" s="38" t="s">
        <v>462</v>
      </c>
      <c r="D881" s="27" t="s">
        <v>462</v>
      </c>
      <c r="E881" s="27">
        <v>2416.0</v>
      </c>
      <c r="F881" s="27">
        <v>0.0</v>
      </c>
      <c r="G881" s="27" t="s">
        <v>1352</v>
      </c>
      <c r="H881" s="27" t="s">
        <v>1345</v>
      </c>
      <c r="I881" s="40">
        <v>0.0</v>
      </c>
      <c r="J881" s="40">
        <v>0.0</v>
      </c>
      <c r="K881" s="40">
        <v>0.0</v>
      </c>
      <c r="L881" s="40">
        <v>0.0</v>
      </c>
      <c r="M881" s="40">
        <v>0.0</v>
      </c>
      <c r="N881" s="40">
        <v>0.0</v>
      </c>
      <c r="O881" s="40">
        <v>0.0</v>
      </c>
      <c r="P881" s="40">
        <v>0.0</v>
      </c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</row>
    <row r="882">
      <c r="A882" s="27" t="s">
        <v>38</v>
      </c>
      <c r="B882" s="27" t="s">
        <v>39</v>
      </c>
      <c r="C882" s="38" t="s">
        <v>415</v>
      </c>
      <c r="D882" s="27" t="s">
        <v>1165</v>
      </c>
      <c r="E882" s="27">
        <v>2417.0</v>
      </c>
      <c r="F882" s="27">
        <v>0.0</v>
      </c>
      <c r="G882" s="27" t="s">
        <v>1353</v>
      </c>
      <c r="H882" s="83"/>
      <c r="I882" s="40">
        <v>0.0</v>
      </c>
      <c r="J882" s="40">
        <v>0.0</v>
      </c>
      <c r="K882" s="40">
        <v>0.0</v>
      </c>
      <c r="L882" s="40">
        <v>0.0</v>
      </c>
      <c r="M882" s="40">
        <v>0.0</v>
      </c>
      <c r="N882" s="40">
        <v>0.0</v>
      </c>
      <c r="O882" s="40">
        <v>0.0</v>
      </c>
      <c r="P882" s="40">
        <v>0.0</v>
      </c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</row>
    <row r="883">
      <c r="A883" s="27" t="s">
        <v>38</v>
      </c>
      <c r="B883" s="27" t="s">
        <v>39</v>
      </c>
      <c r="C883" s="38" t="s">
        <v>307</v>
      </c>
      <c r="D883" s="27" t="s">
        <v>308</v>
      </c>
      <c r="E883" s="27">
        <v>2418.0</v>
      </c>
      <c r="F883" s="27">
        <v>0.0</v>
      </c>
      <c r="G883" s="27" t="s">
        <v>1354</v>
      </c>
      <c r="H883" s="83"/>
      <c r="I883" s="40">
        <v>0.0</v>
      </c>
      <c r="J883" s="40">
        <v>0.0</v>
      </c>
      <c r="K883" s="40">
        <v>0.0</v>
      </c>
      <c r="L883" s="40">
        <v>0.0</v>
      </c>
      <c r="M883" s="40">
        <v>0.0</v>
      </c>
      <c r="N883" s="40">
        <v>0.0</v>
      </c>
      <c r="O883" s="40">
        <v>0.0</v>
      </c>
      <c r="P883" s="40">
        <v>0.0</v>
      </c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</row>
    <row r="884">
      <c r="A884" s="27" t="s">
        <v>38</v>
      </c>
      <c r="B884" s="27" t="s">
        <v>39</v>
      </c>
      <c r="C884" s="38" t="s">
        <v>415</v>
      </c>
      <c r="D884" s="27" t="s">
        <v>795</v>
      </c>
      <c r="E884" s="27">
        <v>2419.0</v>
      </c>
      <c r="F884" s="27">
        <v>0.0</v>
      </c>
      <c r="G884" s="27" t="s">
        <v>1355</v>
      </c>
      <c r="H884" s="83"/>
      <c r="I884" s="40">
        <v>0.0</v>
      </c>
      <c r="J884" s="40">
        <v>0.0</v>
      </c>
      <c r="K884" s="40">
        <v>0.0</v>
      </c>
      <c r="L884" s="40">
        <v>0.0</v>
      </c>
      <c r="M884" s="40">
        <v>0.0</v>
      </c>
      <c r="N884" s="40">
        <v>0.0</v>
      </c>
      <c r="O884" s="40">
        <v>0.0</v>
      </c>
      <c r="P884" s="40">
        <v>0.0</v>
      </c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</row>
    <row r="885">
      <c r="A885" s="27" t="s">
        <v>43</v>
      </c>
      <c r="B885" s="27" t="s">
        <v>225</v>
      </c>
      <c r="C885" s="38" t="s">
        <v>226</v>
      </c>
      <c r="D885" s="27" t="s">
        <v>324</v>
      </c>
      <c r="E885" s="27">
        <v>2425.0</v>
      </c>
      <c r="F885" s="27">
        <v>0.0</v>
      </c>
      <c r="G885" s="27" t="s">
        <v>1356</v>
      </c>
      <c r="H885" s="27" t="s">
        <v>1357</v>
      </c>
      <c r="I885" s="40">
        <v>0.0</v>
      </c>
      <c r="J885" s="40">
        <v>0.0</v>
      </c>
      <c r="K885" s="40">
        <v>0.0</v>
      </c>
      <c r="L885" s="40">
        <v>0.0</v>
      </c>
      <c r="M885" s="40">
        <v>0.0</v>
      </c>
      <c r="N885" s="40">
        <v>0.0</v>
      </c>
      <c r="O885" s="40">
        <v>0.0</v>
      </c>
      <c r="P885" s="40">
        <v>0.0</v>
      </c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</row>
    <row r="886">
      <c r="A886" s="27" t="s">
        <v>43</v>
      </c>
      <c r="B886" s="27" t="s">
        <v>44</v>
      </c>
      <c r="C886" s="38" t="s">
        <v>287</v>
      </c>
      <c r="D886" s="27" t="s">
        <v>1358</v>
      </c>
      <c r="E886" s="27">
        <v>2426.0</v>
      </c>
      <c r="F886" s="27">
        <v>0.0</v>
      </c>
      <c r="G886" s="27" t="s">
        <v>1359</v>
      </c>
      <c r="H886" s="27" t="s">
        <v>1360</v>
      </c>
      <c r="I886" s="40">
        <v>0.0</v>
      </c>
      <c r="J886" s="40">
        <v>0.0</v>
      </c>
      <c r="K886" s="40">
        <v>0.0</v>
      </c>
      <c r="L886" s="40">
        <v>0.0</v>
      </c>
      <c r="M886" s="40">
        <v>0.0</v>
      </c>
      <c r="N886" s="40">
        <v>0.0</v>
      </c>
      <c r="O886" s="40">
        <v>0.0</v>
      </c>
      <c r="P886" s="40">
        <v>0.0</v>
      </c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</row>
    <row r="887">
      <c r="A887" s="27" t="s">
        <v>43</v>
      </c>
      <c r="B887" s="27" t="s">
        <v>44</v>
      </c>
      <c r="C887" s="38" t="s">
        <v>287</v>
      </c>
      <c r="D887" s="27" t="s">
        <v>1358</v>
      </c>
      <c r="E887" s="27">
        <v>2427.0</v>
      </c>
      <c r="F887" s="27">
        <v>0.0</v>
      </c>
      <c r="G887" s="27" t="s">
        <v>1361</v>
      </c>
      <c r="H887" s="27" t="s">
        <v>1360</v>
      </c>
      <c r="I887" s="40">
        <v>0.0</v>
      </c>
      <c r="J887" s="40">
        <v>0.0</v>
      </c>
      <c r="K887" s="40">
        <v>0.0</v>
      </c>
      <c r="L887" s="40">
        <v>0.0</v>
      </c>
      <c r="M887" s="40">
        <v>0.0</v>
      </c>
      <c r="N887" s="40">
        <v>0.0</v>
      </c>
      <c r="O887" s="40">
        <v>0.0</v>
      </c>
      <c r="P887" s="40">
        <v>0.0</v>
      </c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</row>
    <row r="888">
      <c r="A888" s="27" t="s">
        <v>43</v>
      </c>
      <c r="B888" s="27" t="s">
        <v>50</v>
      </c>
      <c r="C888" s="38" t="s">
        <v>212</v>
      </c>
      <c r="D888" s="27" t="s">
        <v>213</v>
      </c>
      <c r="E888" s="27">
        <v>2428.0</v>
      </c>
      <c r="F888" s="27">
        <v>0.0</v>
      </c>
      <c r="G888" s="27" t="s">
        <v>214</v>
      </c>
      <c r="H888" s="27" t="s">
        <v>1248</v>
      </c>
      <c r="I888" s="40">
        <v>0.0</v>
      </c>
      <c r="J888" s="40">
        <v>0.0</v>
      </c>
      <c r="K888" s="40">
        <v>0.0</v>
      </c>
      <c r="L888" s="40">
        <v>0.0</v>
      </c>
      <c r="M888" s="40">
        <v>0.0</v>
      </c>
      <c r="N888" s="40">
        <v>0.0</v>
      </c>
      <c r="O888" s="40">
        <v>0.0</v>
      </c>
      <c r="P888" s="40">
        <v>0.0</v>
      </c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</row>
    <row r="889">
      <c r="A889" s="27" t="s">
        <v>43</v>
      </c>
      <c r="B889" s="27" t="s">
        <v>44</v>
      </c>
      <c r="C889" s="38" t="s">
        <v>106</v>
      </c>
      <c r="D889" s="27" t="s">
        <v>1362</v>
      </c>
      <c r="E889" s="27">
        <v>2429.0</v>
      </c>
      <c r="F889" s="27">
        <v>0.0</v>
      </c>
      <c r="G889" s="27" t="s">
        <v>1363</v>
      </c>
      <c r="H889" s="27" t="s">
        <v>1364</v>
      </c>
      <c r="I889" s="40">
        <v>0.0</v>
      </c>
      <c r="J889" s="40">
        <v>0.0</v>
      </c>
      <c r="K889" s="40">
        <v>0.0</v>
      </c>
      <c r="L889" s="40">
        <v>0.0</v>
      </c>
      <c r="M889" s="40">
        <v>0.0</v>
      </c>
      <c r="N889" s="40">
        <v>0.0</v>
      </c>
      <c r="O889" s="40">
        <v>0.0</v>
      </c>
      <c r="P889" s="40">
        <v>0.0</v>
      </c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</row>
    <row r="890">
      <c r="A890" s="27" t="s">
        <v>43</v>
      </c>
      <c r="B890" s="27" t="s">
        <v>44</v>
      </c>
      <c r="C890" s="38" t="s">
        <v>106</v>
      </c>
      <c r="D890" s="27" t="s">
        <v>1362</v>
      </c>
      <c r="E890" s="27">
        <v>2430.0</v>
      </c>
      <c r="F890" s="27">
        <v>0.0</v>
      </c>
      <c r="G890" s="27" t="s">
        <v>1365</v>
      </c>
      <c r="H890" s="27" t="s">
        <v>1366</v>
      </c>
      <c r="I890" s="40">
        <v>0.0</v>
      </c>
      <c r="J890" s="40">
        <v>0.0</v>
      </c>
      <c r="K890" s="40">
        <v>0.0</v>
      </c>
      <c r="L890" s="40">
        <v>0.0</v>
      </c>
      <c r="M890" s="40">
        <v>0.0</v>
      </c>
      <c r="N890" s="40">
        <v>0.0</v>
      </c>
      <c r="O890" s="40">
        <v>0.0</v>
      </c>
      <c r="P890" s="40">
        <v>0.0</v>
      </c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</row>
    <row r="891">
      <c r="A891" s="27" t="s">
        <v>43</v>
      </c>
      <c r="B891" s="27" t="s">
        <v>225</v>
      </c>
      <c r="C891" s="38" t="s">
        <v>226</v>
      </c>
      <c r="D891" s="27" t="s">
        <v>227</v>
      </c>
      <c r="E891" s="27">
        <v>2431.0</v>
      </c>
      <c r="F891" s="27">
        <v>0.0</v>
      </c>
      <c r="G891" s="27" t="s">
        <v>228</v>
      </c>
      <c r="H891" s="27" t="s">
        <v>1367</v>
      </c>
      <c r="I891" s="40">
        <v>0.0</v>
      </c>
      <c r="J891" s="40">
        <v>0.0</v>
      </c>
      <c r="K891" s="40">
        <v>0.0</v>
      </c>
      <c r="L891" s="40">
        <v>0.0</v>
      </c>
      <c r="M891" s="40">
        <v>0.0</v>
      </c>
      <c r="N891" s="40">
        <v>0.0</v>
      </c>
      <c r="O891" s="40">
        <v>0.0</v>
      </c>
      <c r="P891" s="40">
        <v>0.0</v>
      </c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</row>
    <row r="892">
      <c r="A892" s="27" t="s">
        <v>43</v>
      </c>
      <c r="B892" s="27" t="s">
        <v>225</v>
      </c>
      <c r="C892" s="38" t="s">
        <v>226</v>
      </c>
      <c r="D892" s="27" t="s">
        <v>227</v>
      </c>
      <c r="E892" s="27">
        <v>2432.0</v>
      </c>
      <c r="F892" s="27">
        <v>0.0</v>
      </c>
      <c r="G892" s="27" t="s">
        <v>228</v>
      </c>
      <c r="H892" s="27" t="s">
        <v>1368</v>
      </c>
      <c r="I892" s="40">
        <v>0.0</v>
      </c>
      <c r="J892" s="40">
        <v>0.0</v>
      </c>
      <c r="K892" s="40">
        <v>0.0</v>
      </c>
      <c r="L892" s="40">
        <v>0.0</v>
      </c>
      <c r="M892" s="40">
        <v>0.0</v>
      </c>
      <c r="N892" s="40">
        <v>0.0</v>
      </c>
      <c r="O892" s="40">
        <v>0.0</v>
      </c>
      <c r="P892" s="40">
        <v>0.0</v>
      </c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</row>
    <row r="893">
      <c r="A893" s="27" t="s">
        <v>43</v>
      </c>
      <c r="B893" s="27" t="s">
        <v>225</v>
      </c>
      <c r="C893" s="38" t="s">
        <v>226</v>
      </c>
      <c r="D893" s="27" t="s">
        <v>227</v>
      </c>
      <c r="E893" s="27">
        <v>2433.0</v>
      </c>
      <c r="F893" s="27">
        <v>0.0</v>
      </c>
      <c r="G893" s="27" t="s">
        <v>1369</v>
      </c>
      <c r="H893" s="27" t="s">
        <v>1370</v>
      </c>
      <c r="I893" s="40">
        <v>0.0</v>
      </c>
      <c r="J893" s="40">
        <v>0.0</v>
      </c>
      <c r="K893" s="40">
        <v>0.0</v>
      </c>
      <c r="L893" s="40">
        <v>0.0</v>
      </c>
      <c r="M893" s="40">
        <v>0.0</v>
      </c>
      <c r="N893" s="40">
        <v>0.0</v>
      </c>
      <c r="O893" s="40">
        <v>0.0</v>
      </c>
      <c r="P893" s="40">
        <v>0.0</v>
      </c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</row>
    <row r="894">
      <c r="A894" s="27" t="s">
        <v>43</v>
      </c>
      <c r="B894" s="27" t="s">
        <v>225</v>
      </c>
      <c r="C894" s="38" t="s">
        <v>1316</v>
      </c>
      <c r="D894" s="27" t="s">
        <v>1317</v>
      </c>
      <c r="E894" s="27">
        <v>2434.0</v>
      </c>
      <c r="F894" s="27">
        <v>0.0</v>
      </c>
      <c r="G894" s="27" t="s">
        <v>1318</v>
      </c>
      <c r="H894" s="27" t="s">
        <v>1368</v>
      </c>
      <c r="I894" s="40">
        <v>0.0</v>
      </c>
      <c r="J894" s="40">
        <v>0.0</v>
      </c>
      <c r="K894" s="40">
        <v>0.0</v>
      </c>
      <c r="L894" s="40">
        <v>0.0</v>
      </c>
      <c r="M894" s="40">
        <v>0.0</v>
      </c>
      <c r="N894" s="40">
        <v>0.0</v>
      </c>
      <c r="O894" s="40">
        <v>0.0</v>
      </c>
      <c r="P894" s="40">
        <v>0.0</v>
      </c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</row>
    <row r="895">
      <c r="A895" s="27" t="s">
        <v>43</v>
      </c>
      <c r="B895" s="27" t="s">
        <v>50</v>
      </c>
      <c r="C895" s="38" t="s">
        <v>69</v>
      </c>
      <c r="D895" s="27" t="s">
        <v>70</v>
      </c>
      <c r="E895" s="27">
        <v>2435.0</v>
      </c>
      <c r="F895" s="27">
        <v>0.0</v>
      </c>
      <c r="G895" s="27" t="s">
        <v>1371</v>
      </c>
      <c r="H895" s="27" t="s">
        <v>1372</v>
      </c>
      <c r="I895" s="40">
        <v>0.0</v>
      </c>
      <c r="J895" s="40">
        <v>0.0</v>
      </c>
      <c r="K895" s="40">
        <v>0.0</v>
      </c>
      <c r="L895" s="40">
        <v>0.0</v>
      </c>
      <c r="M895" s="40">
        <v>0.0</v>
      </c>
      <c r="N895" s="40">
        <v>0.0</v>
      </c>
      <c r="O895" s="40">
        <v>0.0</v>
      </c>
      <c r="P895" s="40">
        <v>0.0</v>
      </c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</row>
    <row r="896">
      <c r="A896" s="27" t="s">
        <v>43</v>
      </c>
      <c r="B896" s="27" t="s">
        <v>264</v>
      </c>
      <c r="C896" s="38" t="s">
        <v>77</v>
      </c>
      <c r="D896" s="27" t="s">
        <v>852</v>
      </c>
      <c r="E896" s="27">
        <v>2436.0</v>
      </c>
      <c r="F896" s="27">
        <v>0.0</v>
      </c>
      <c r="G896" s="27" t="s">
        <v>1275</v>
      </c>
      <c r="H896" s="27" t="s">
        <v>1373</v>
      </c>
      <c r="I896" s="40">
        <v>0.0</v>
      </c>
      <c r="J896" s="40">
        <v>0.0</v>
      </c>
      <c r="K896" s="40">
        <v>0.0</v>
      </c>
      <c r="L896" s="40">
        <v>0.0</v>
      </c>
      <c r="M896" s="40">
        <v>0.0</v>
      </c>
      <c r="N896" s="40">
        <v>0.0</v>
      </c>
      <c r="O896" s="40">
        <v>0.0</v>
      </c>
      <c r="P896" s="40">
        <v>0.0</v>
      </c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</row>
    <row r="897">
      <c r="A897" s="27" t="s">
        <v>43</v>
      </c>
      <c r="B897" s="27" t="s">
        <v>225</v>
      </c>
      <c r="C897" s="38" t="s">
        <v>226</v>
      </c>
      <c r="D897" s="27" t="s">
        <v>227</v>
      </c>
      <c r="E897" s="27">
        <v>2437.0</v>
      </c>
      <c r="F897" s="27">
        <v>0.0</v>
      </c>
      <c r="G897" s="27" t="s">
        <v>228</v>
      </c>
      <c r="H897" s="27" t="s">
        <v>1324</v>
      </c>
      <c r="I897" s="40">
        <v>0.0</v>
      </c>
      <c r="J897" s="40">
        <v>0.0</v>
      </c>
      <c r="K897" s="40">
        <v>0.0</v>
      </c>
      <c r="L897" s="40">
        <v>0.0</v>
      </c>
      <c r="M897" s="40">
        <v>0.0</v>
      </c>
      <c r="N897" s="40">
        <v>0.0</v>
      </c>
      <c r="O897" s="40">
        <v>0.0</v>
      </c>
      <c r="P897" s="40">
        <v>0.0</v>
      </c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</row>
    <row r="898">
      <c r="A898" s="27" t="s">
        <v>43</v>
      </c>
      <c r="B898" s="27" t="s">
        <v>225</v>
      </c>
      <c r="C898" s="38" t="s">
        <v>226</v>
      </c>
      <c r="D898" s="27" t="s">
        <v>324</v>
      </c>
      <c r="E898" s="27">
        <v>2438.0</v>
      </c>
      <c r="F898" s="27">
        <v>0.0</v>
      </c>
      <c r="G898" s="27" t="s">
        <v>1374</v>
      </c>
      <c r="H898" s="27" t="s">
        <v>1357</v>
      </c>
      <c r="I898" s="40">
        <v>0.0</v>
      </c>
      <c r="J898" s="40">
        <v>0.0</v>
      </c>
      <c r="K898" s="40">
        <v>0.0</v>
      </c>
      <c r="L898" s="40">
        <v>0.0</v>
      </c>
      <c r="M898" s="40">
        <v>0.0</v>
      </c>
      <c r="N898" s="40">
        <v>0.0</v>
      </c>
      <c r="O898" s="40">
        <v>0.0</v>
      </c>
      <c r="P898" s="40">
        <v>0.0</v>
      </c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</row>
    <row r="899">
      <c r="A899" s="27" t="s">
        <v>43</v>
      </c>
      <c r="B899" s="27" t="s">
        <v>264</v>
      </c>
      <c r="C899" s="38" t="s">
        <v>931</v>
      </c>
      <c r="D899" s="27" t="s">
        <v>931</v>
      </c>
      <c r="E899" s="27">
        <v>2439.0</v>
      </c>
      <c r="F899" s="27">
        <v>0.0</v>
      </c>
      <c r="G899" s="27" t="s">
        <v>1375</v>
      </c>
      <c r="H899" s="27" t="s">
        <v>1376</v>
      </c>
      <c r="I899" s="40">
        <v>0.0</v>
      </c>
      <c r="J899" s="40">
        <v>0.0</v>
      </c>
      <c r="K899" s="40">
        <v>0.0</v>
      </c>
      <c r="L899" s="40">
        <v>0.0</v>
      </c>
      <c r="M899" s="40">
        <v>0.0</v>
      </c>
      <c r="N899" s="40">
        <v>0.0</v>
      </c>
      <c r="O899" s="40">
        <v>0.0</v>
      </c>
      <c r="P899" s="40">
        <v>0.0</v>
      </c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</row>
    <row r="900">
      <c r="A900" s="27" t="s">
        <v>43</v>
      </c>
      <c r="B900" s="27" t="s">
        <v>225</v>
      </c>
      <c r="C900" s="38" t="s">
        <v>226</v>
      </c>
      <c r="D900" s="27" t="s">
        <v>324</v>
      </c>
      <c r="E900" s="27">
        <v>2440.0</v>
      </c>
      <c r="F900" s="27">
        <v>0.0</v>
      </c>
      <c r="G900" s="27" t="s">
        <v>1377</v>
      </c>
      <c r="H900" s="27" t="s">
        <v>1319</v>
      </c>
      <c r="I900" s="40">
        <v>0.0</v>
      </c>
      <c r="J900" s="40">
        <v>0.0</v>
      </c>
      <c r="K900" s="40">
        <v>0.0</v>
      </c>
      <c r="L900" s="40">
        <v>0.0</v>
      </c>
      <c r="M900" s="40">
        <v>0.0</v>
      </c>
      <c r="N900" s="40">
        <v>0.0</v>
      </c>
      <c r="O900" s="40">
        <v>0.0</v>
      </c>
      <c r="P900" s="40">
        <v>0.0</v>
      </c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</row>
    <row r="901">
      <c r="A901" s="27" t="s">
        <v>43</v>
      </c>
      <c r="B901" s="27" t="s">
        <v>268</v>
      </c>
      <c r="C901" s="38" t="s">
        <v>342</v>
      </c>
      <c r="D901" s="27" t="s">
        <v>343</v>
      </c>
      <c r="E901" s="27">
        <v>2441.0</v>
      </c>
      <c r="F901" s="27">
        <v>0.0</v>
      </c>
      <c r="G901" s="27" t="s">
        <v>1378</v>
      </c>
      <c r="H901" s="27" t="s">
        <v>1229</v>
      </c>
      <c r="I901" s="40">
        <v>0.0</v>
      </c>
      <c r="J901" s="40">
        <v>0.0</v>
      </c>
      <c r="K901" s="40">
        <v>0.0</v>
      </c>
      <c r="L901" s="40">
        <v>0.0</v>
      </c>
      <c r="M901" s="40">
        <v>0.0</v>
      </c>
      <c r="N901" s="40">
        <v>0.0</v>
      </c>
      <c r="O901" s="40">
        <v>0.0</v>
      </c>
      <c r="P901" s="40">
        <v>0.0</v>
      </c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</row>
    <row r="902">
      <c r="A902" s="27" t="s">
        <v>43</v>
      </c>
      <c r="B902" s="27" t="s">
        <v>268</v>
      </c>
      <c r="C902" s="38" t="s">
        <v>342</v>
      </c>
      <c r="D902" s="27" t="s">
        <v>343</v>
      </c>
      <c r="E902" s="27">
        <v>2442.0</v>
      </c>
      <c r="F902" s="27">
        <v>0.0</v>
      </c>
      <c r="G902" s="27" t="s">
        <v>1379</v>
      </c>
      <c r="H902" s="27" t="s">
        <v>1229</v>
      </c>
      <c r="I902" s="40">
        <v>0.0</v>
      </c>
      <c r="J902" s="40">
        <v>0.0</v>
      </c>
      <c r="K902" s="40">
        <v>0.0</v>
      </c>
      <c r="L902" s="40">
        <v>0.0</v>
      </c>
      <c r="M902" s="40">
        <v>0.0</v>
      </c>
      <c r="N902" s="40">
        <v>0.0</v>
      </c>
      <c r="O902" s="40">
        <v>0.0</v>
      </c>
      <c r="P902" s="40">
        <v>0.0</v>
      </c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</row>
    <row r="903">
      <c r="A903" s="27" t="s">
        <v>43</v>
      </c>
      <c r="B903" s="27" t="s">
        <v>44</v>
      </c>
      <c r="C903" s="38" t="s">
        <v>124</v>
      </c>
      <c r="D903" s="27" t="s">
        <v>1380</v>
      </c>
      <c r="E903" s="27">
        <v>2444.0</v>
      </c>
      <c r="F903" s="27">
        <v>0.0</v>
      </c>
      <c r="G903" s="27" t="s">
        <v>1380</v>
      </c>
      <c r="H903" s="27" t="s">
        <v>1381</v>
      </c>
      <c r="I903" s="40">
        <v>0.0</v>
      </c>
      <c r="J903" s="40">
        <v>0.0</v>
      </c>
      <c r="K903" s="40">
        <v>0.0</v>
      </c>
      <c r="L903" s="40">
        <v>0.0</v>
      </c>
      <c r="M903" s="40">
        <v>0.0</v>
      </c>
      <c r="N903" s="40">
        <v>0.0</v>
      </c>
      <c r="O903" s="40">
        <v>0.0</v>
      </c>
      <c r="P903" s="40">
        <v>0.0</v>
      </c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</row>
    <row r="904">
      <c r="A904" s="27" t="s">
        <v>43</v>
      </c>
      <c r="B904" s="27" t="s">
        <v>721</v>
      </c>
      <c r="C904" s="38" t="s">
        <v>726</v>
      </c>
      <c r="D904" s="27" t="s">
        <v>1227</v>
      </c>
      <c r="E904" s="27">
        <v>2445.0</v>
      </c>
      <c r="F904" s="27">
        <v>0.0</v>
      </c>
      <c r="G904" s="27" t="s">
        <v>1382</v>
      </c>
      <c r="H904" s="27" t="s">
        <v>1229</v>
      </c>
      <c r="I904" s="40">
        <v>0.0</v>
      </c>
      <c r="J904" s="40">
        <v>0.0</v>
      </c>
      <c r="K904" s="40">
        <v>0.0</v>
      </c>
      <c r="L904" s="40">
        <v>0.0</v>
      </c>
      <c r="M904" s="40">
        <v>0.0</v>
      </c>
      <c r="N904" s="40">
        <v>0.0</v>
      </c>
      <c r="O904" s="40">
        <v>0.0</v>
      </c>
      <c r="P904" s="40">
        <v>0.0</v>
      </c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</row>
    <row r="905">
      <c r="A905" s="27" t="s">
        <v>43</v>
      </c>
      <c r="B905" s="27" t="s">
        <v>44</v>
      </c>
      <c r="C905" s="38" t="s">
        <v>254</v>
      </c>
      <c r="D905" s="27" t="s">
        <v>254</v>
      </c>
      <c r="E905" s="27">
        <v>2452.0</v>
      </c>
      <c r="F905" s="27">
        <v>0.0</v>
      </c>
      <c r="G905" s="27" t="s">
        <v>1383</v>
      </c>
      <c r="H905" s="27" t="s">
        <v>1384</v>
      </c>
      <c r="I905" s="40">
        <v>0.0</v>
      </c>
      <c r="J905" s="40">
        <v>0.0</v>
      </c>
      <c r="K905" s="40">
        <v>0.0</v>
      </c>
      <c r="L905" s="40">
        <v>0.0</v>
      </c>
      <c r="M905" s="40">
        <v>0.0</v>
      </c>
      <c r="N905" s="40">
        <v>0.0</v>
      </c>
      <c r="O905" s="40">
        <v>0.0</v>
      </c>
      <c r="P905" s="40">
        <v>0.0</v>
      </c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</row>
    <row r="906">
      <c r="A906" s="27" t="s">
        <v>43</v>
      </c>
      <c r="B906" s="27" t="s">
        <v>264</v>
      </c>
      <c r="C906" s="38" t="s">
        <v>748</v>
      </c>
      <c r="D906" s="27" t="s">
        <v>748</v>
      </c>
      <c r="E906" s="27">
        <v>2453.0</v>
      </c>
      <c r="F906" s="27">
        <v>0.0</v>
      </c>
      <c r="G906" s="27" t="s">
        <v>1279</v>
      </c>
      <c r="H906" s="27" t="s">
        <v>1226</v>
      </c>
      <c r="I906" s="40">
        <v>0.0</v>
      </c>
      <c r="J906" s="40">
        <v>0.0</v>
      </c>
      <c r="K906" s="40">
        <v>0.0</v>
      </c>
      <c r="L906" s="40">
        <v>0.0</v>
      </c>
      <c r="M906" s="40">
        <v>0.0</v>
      </c>
      <c r="N906" s="40">
        <v>0.0</v>
      </c>
      <c r="O906" s="40">
        <v>0.0</v>
      </c>
      <c r="P906" s="40">
        <v>0.0</v>
      </c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</row>
    <row r="907">
      <c r="A907" s="27" t="s">
        <v>43</v>
      </c>
      <c r="B907" s="27" t="s">
        <v>44</v>
      </c>
      <c r="C907" s="38" t="s">
        <v>254</v>
      </c>
      <c r="D907" s="27" t="s">
        <v>254</v>
      </c>
      <c r="E907" s="27">
        <v>2455.0</v>
      </c>
      <c r="F907" s="27">
        <v>0.0</v>
      </c>
      <c r="G907" s="27" t="s">
        <v>1385</v>
      </c>
      <c r="H907" s="27" t="s">
        <v>1386</v>
      </c>
      <c r="I907" s="40">
        <v>0.0</v>
      </c>
      <c r="J907" s="40">
        <v>0.0</v>
      </c>
      <c r="K907" s="40">
        <v>0.0</v>
      </c>
      <c r="L907" s="40">
        <v>0.0</v>
      </c>
      <c r="M907" s="40">
        <v>0.0</v>
      </c>
      <c r="N907" s="40">
        <v>0.0</v>
      </c>
      <c r="O907" s="40">
        <v>0.0</v>
      </c>
      <c r="P907" s="40">
        <v>0.0</v>
      </c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</row>
    <row r="908">
      <c r="A908" s="27" t="s">
        <v>43</v>
      </c>
      <c r="B908" s="27" t="s">
        <v>50</v>
      </c>
      <c r="C908" s="38" t="s">
        <v>1387</v>
      </c>
      <c r="D908" s="27" t="s">
        <v>1388</v>
      </c>
      <c r="E908" s="27">
        <v>2456.0</v>
      </c>
      <c r="F908" s="27">
        <v>0.0</v>
      </c>
      <c r="G908" s="27" t="s">
        <v>1388</v>
      </c>
      <c r="H908" s="27" t="s">
        <v>1389</v>
      </c>
      <c r="I908" s="40">
        <v>0.0</v>
      </c>
      <c r="J908" s="40">
        <v>0.0</v>
      </c>
      <c r="K908" s="40">
        <v>0.0</v>
      </c>
      <c r="L908" s="40">
        <v>0.0</v>
      </c>
      <c r="M908" s="40">
        <v>0.0</v>
      </c>
      <c r="N908" s="40">
        <v>0.0</v>
      </c>
      <c r="O908" s="40">
        <v>0.0</v>
      </c>
      <c r="P908" s="40">
        <v>0.0</v>
      </c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</row>
    <row r="909">
      <c r="A909" s="27" t="s">
        <v>43</v>
      </c>
      <c r="B909" s="27" t="s">
        <v>50</v>
      </c>
      <c r="C909" s="38" t="s">
        <v>1387</v>
      </c>
      <c r="D909" s="27" t="s">
        <v>1388</v>
      </c>
      <c r="E909" s="27">
        <v>2457.0</v>
      </c>
      <c r="F909" s="27">
        <v>0.0</v>
      </c>
      <c r="G909" s="27" t="s">
        <v>1390</v>
      </c>
      <c r="H909" s="27" t="s">
        <v>1391</v>
      </c>
      <c r="I909" s="40">
        <v>0.0</v>
      </c>
      <c r="J909" s="40">
        <v>0.0</v>
      </c>
      <c r="K909" s="40">
        <v>0.0</v>
      </c>
      <c r="L909" s="40">
        <v>0.0</v>
      </c>
      <c r="M909" s="40">
        <v>0.0</v>
      </c>
      <c r="N909" s="40">
        <v>0.0</v>
      </c>
      <c r="O909" s="40">
        <v>0.0</v>
      </c>
      <c r="P909" s="40">
        <v>0.0</v>
      </c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</row>
    <row r="910">
      <c r="A910" s="27" t="s">
        <v>43</v>
      </c>
      <c r="B910" s="27" t="s">
        <v>50</v>
      </c>
      <c r="C910" s="38" t="s">
        <v>257</v>
      </c>
      <c r="D910" s="27" t="s">
        <v>258</v>
      </c>
      <c r="E910" s="27">
        <v>2458.0</v>
      </c>
      <c r="F910" s="27">
        <v>0.0</v>
      </c>
      <c r="G910" s="27" t="s">
        <v>1392</v>
      </c>
      <c r="H910" s="27" t="s">
        <v>1393</v>
      </c>
      <c r="I910" s="40">
        <v>0.0</v>
      </c>
      <c r="J910" s="40">
        <v>0.0</v>
      </c>
      <c r="K910" s="40">
        <v>0.0</v>
      </c>
      <c r="L910" s="40">
        <v>0.0</v>
      </c>
      <c r="M910" s="40">
        <v>0.0</v>
      </c>
      <c r="N910" s="40">
        <v>0.0</v>
      </c>
      <c r="O910" s="40">
        <v>0.0</v>
      </c>
      <c r="P910" s="40">
        <v>0.0</v>
      </c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</row>
    <row r="911">
      <c r="A911" s="27" t="s">
        <v>43</v>
      </c>
      <c r="B911" s="27" t="s">
        <v>225</v>
      </c>
      <c r="C911" s="38" t="s">
        <v>626</v>
      </c>
      <c r="D911" s="27" t="s">
        <v>627</v>
      </c>
      <c r="E911" s="27">
        <v>2459.0</v>
      </c>
      <c r="F911" s="27">
        <v>0.0</v>
      </c>
      <c r="G911" s="27" t="s">
        <v>1394</v>
      </c>
      <c r="H911" s="27" t="s">
        <v>1395</v>
      </c>
      <c r="I911" s="40">
        <v>0.0</v>
      </c>
      <c r="J911" s="40">
        <v>0.0</v>
      </c>
      <c r="K911" s="40">
        <v>0.0</v>
      </c>
      <c r="L911" s="40">
        <v>0.0</v>
      </c>
      <c r="M911" s="40">
        <v>0.0</v>
      </c>
      <c r="N911" s="40">
        <v>0.0</v>
      </c>
      <c r="O911" s="40">
        <v>0.0</v>
      </c>
      <c r="P911" s="40">
        <v>0.0</v>
      </c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</row>
    <row r="912">
      <c r="A912" s="27" t="s">
        <v>29</v>
      </c>
      <c r="B912" s="27" t="s">
        <v>29</v>
      </c>
      <c r="C912" s="38" t="s">
        <v>29</v>
      </c>
      <c r="D912" s="27" t="s">
        <v>29</v>
      </c>
      <c r="E912" s="27">
        <v>2460.0</v>
      </c>
      <c r="F912" s="27">
        <v>0.0</v>
      </c>
      <c r="G912" s="27" t="s">
        <v>298</v>
      </c>
      <c r="H912" s="27" t="s">
        <v>341</v>
      </c>
      <c r="I912" s="40">
        <v>0.0</v>
      </c>
      <c r="J912" s="40">
        <v>0.0</v>
      </c>
      <c r="K912" s="40">
        <v>0.0</v>
      </c>
      <c r="L912" s="40">
        <v>0.0</v>
      </c>
      <c r="M912" s="40">
        <v>0.0</v>
      </c>
      <c r="N912" s="40">
        <v>0.0</v>
      </c>
      <c r="O912" s="40">
        <v>0.0</v>
      </c>
      <c r="P912" s="40">
        <v>0.0</v>
      </c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</row>
    <row r="913">
      <c r="A913" s="27" t="s">
        <v>43</v>
      </c>
      <c r="B913" s="27" t="s">
        <v>225</v>
      </c>
      <c r="C913" s="38" t="s">
        <v>626</v>
      </c>
      <c r="D913" s="27" t="s">
        <v>627</v>
      </c>
      <c r="E913" s="27">
        <v>2461.0</v>
      </c>
      <c r="F913" s="27">
        <v>0.0</v>
      </c>
      <c r="G913" s="27" t="s">
        <v>1396</v>
      </c>
      <c r="H913" s="27" t="s">
        <v>1397</v>
      </c>
      <c r="I913" s="40">
        <v>0.0</v>
      </c>
      <c r="J913" s="40">
        <v>0.0</v>
      </c>
      <c r="K913" s="40">
        <v>0.0</v>
      </c>
      <c r="L913" s="40">
        <v>0.0</v>
      </c>
      <c r="M913" s="40">
        <v>0.0</v>
      </c>
      <c r="N913" s="40">
        <v>0.0</v>
      </c>
      <c r="O913" s="40">
        <v>0.0</v>
      </c>
      <c r="P913" s="40">
        <v>0.0</v>
      </c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</row>
    <row r="914">
      <c r="A914" s="27" t="s">
        <v>43</v>
      </c>
      <c r="B914" s="27" t="s">
        <v>268</v>
      </c>
      <c r="C914" s="38" t="s">
        <v>342</v>
      </c>
      <c r="D914" s="27" t="s">
        <v>343</v>
      </c>
      <c r="E914" s="27">
        <v>2462.0</v>
      </c>
      <c r="F914" s="27">
        <v>0.0</v>
      </c>
      <c r="G914" s="27" t="s">
        <v>1398</v>
      </c>
      <c r="H914" s="27" t="s">
        <v>352</v>
      </c>
      <c r="I914" s="40">
        <v>0.0</v>
      </c>
      <c r="J914" s="40">
        <v>0.0</v>
      </c>
      <c r="K914" s="40">
        <v>0.0</v>
      </c>
      <c r="L914" s="40">
        <v>0.0</v>
      </c>
      <c r="M914" s="40">
        <v>0.0</v>
      </c>
      <c r="N914" s="40">
        <v>0.0</v>
      </c>
      <c r="O914" s="40">
        <v>0.0</v>
      </c>
      <c r="P914" s="40">
        <v>0.0</v>
      </c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</row>
    <row r="915">
      <c r="A915" s="27" t="s">
        <v>43</v>
      </c>
      <c r="B915" s="27" t="s">
        <v>264</v>
      </c>
      <c r="C915" s="38" t="s">
        <v>931</v>
      </c>
      <c r="D915" s="27" t="s">
        <v>931</v>
      </c>
      <c r="E915" s="27">
        <v>2463.0</v>
      </c>
      <c r="F915" s="27">
        <v>0.0</v>
      </c>
      <c r="G915" s="27" t="s">
        <v>1375</v>
      </c>
      <c r="H915" s="27" t="s">
        <v>854</v>
      </c>
      <c r="I915" s="40">
        <v>0.0</v>
      </c>
      <c r="J915" s="40">
        <v>0.0</v>
      </c>
      <c r="K915" s="40">
        <v>0.0</v>
      </c>
      <c r="L915" s="40">
        <v>0.0</v>
      </c>
      <c r="M915" s="40">
        <v>0.0</v>
      </c>
      <c r="N915" s="40">
        <v>0.0</v>
      </c>
      <c r="O915" s="40">
        <v>0.0</v>
      </c>
      <c r="P915" s="40">
        <v>0.0</v>
      </c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</row>
    <row r="916">
      <c r="A916" s="27" t="s">
        <v>43</v>
      </c>
      <c r="B916" s="27" t="s">
        <v>264</v>
      </c>
      <c r="C916" s="38" t="s">
        <v>931</v>
      </c>
      <c r="D916" s="27" t="s">
        <v>931</v>
      </c>
      <c r="E916" s="27">
        <v>2464.0</v>
      </c>
      <c r="F916" s="27">
        <v>0.0</v>
      </c>
      <c r="G916" s="27" t="s">
        <v>1263</v>
      </c>
      <c r="H916" s="27" t="s">
        <v>1399</v>
      </c>
      <c r="I916" s="40">
        <v>0.0</v>
      </c>
      <c r="J916" s="40">
        <v>0.0</v>
      </c>
      <c r="K916" s="40">
        <v>0.0</v>
      </c>
      <c r="L916" s="40">
        <v>0.0</v>
      </c>
      <c r="M916" s="40">
        <v>0.0</v>
      </c>
      <c r="N916" s="40">
        <v>0.0</v>
      </c>
      <c r="O916" s="40">
        <v>0.0</v>
      </c>
      <c r="P916" s="40">
        <v>0.0</v>
      </c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</row>
    <row r="917">
      <c r="A917" s="27" t="s">
        <v>43</v>
      </c>
      <c r="B917" s="27" t="s">
        <v>264</v>
      </c>
      <c r="C917" s="38" t="s">
        <v>931</v>
      </c>
      <c r="D917" s="27" t="s">
        <v>931</v>
      </c>
      <c r="E917" s="27">
        <v>2465.0</v>
      </c>
      <c r="F917" s="27">
        <v>0.0</v>
      </c>
      <c r="G917" s="27" t="s">
        <v>1400</v>
      </c>
      <c r="H917" s="27" t="s">
        <v>854</v>
      </c>
      <c r="I917" s="40">
        <v>0.0</v>
      </c>
      <c r="J917" s="40">
        <v>0.0</v>
      </c>
      <c r="K917" s="40">
        <v>0.0</v>
      </c>
      <c r="L917" s="40">
        <v>0.0</v>
      </c>
      <c r="M917" s="40">
        <v>0.0</v>
      </c>
      <c r="N917" s="40">
        <v>0.0</v>
      </c>
      <c r="O917" s="40">
        <v>0.0</v>
      </c>
      <c r="P917" s="40">
        <v>0.0</v>
      </c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</row>
    <row r="918">
      <c r="A918" s="27" t="s">
        <v>43</v>
      </c>
      <c r="B918" s="27" t="s">
        <v>268</v>
      </c>
      <c r="C918" s="38" t="s">
        <v>342</v>
      </c>
      <c r="D918" s="27" t="s">
        <v>343</v>
      </c>
      <c r="E918" s="27">
        <v>2466.0</v>
      </c>
      <c r="F918" s="27">
        <v>0.0</v>
      </c>
      <c r="G918" s="27" t="s">
        <v>1401</v>
      </c>
      <c r="H918" s="27" t="s">
        <v>1229</v>
      </c>
      <c r="I918" s="40">
        <v>0.0</v>
      </c>
      <c r="J918" s="40">
        <v>0.0</v>
      </c>
      <c r="K918" s="40">
        <v>0.0</v>
      </c>
      <c r="L918" s="40">
        <v>0.0</v>
      </c>
      <c r="M918" s="40">
        <v>0.0</v>
      </c>
      <c r="N918" s="40">
        <v>0.0</v>
      </c>
      <c r="O918" s="40">
        <v>0.0</v>
      </c>
      <c r="P918" s="40">
        <v>0.0</v>
      </c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</row>
    <row r="919">
      <c r="A919" s="27" t="s">
        <v>43</v>
      </c>
      <c r="B919" s="27" t="s">
        <v>268</v>
      </c>
      <c r="C919" s="38" t="s">
        <v>342</v>
      </c>
      <c r="D919" s="27" t="s">
        <v>343</v>
      </c>
      <c r="E919" s="27">
        <v>2467.0</v>
      </c>
      <c r="F919" s="27">
        <v>0.0</v>
      </c>
      <c r="G919" s="27" t="s">
        <v>1402</v>
      </c>
      <c r="H919" s="27" t="s">
        <v>1229</v>
      </c>
      <c r="I919" s="40">
        <v>0.0</v>
      </c>
      <c r="J919" s="40">
        <v>0.0</v>
      </c>
      <c r="K919" s="40">
        <v>0.0</v>
      </c>
      <c r="L919" s="40">
        <v>0.0</v>
      </c>
      <c r="M919" s="40">
        <v>0.0</v>
      </c>
      <c r="N919" s="40">
        <v>0.0</v>
      </c>
      <c r="O919" s="40">
        <v>0.0</v>
      </c>
      <c r="P919" s="40">
        <v>0.0</v>
      </c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</row>
    <row r="920">
      <c r="A920" s="27" t="s">
        <v>43</v>
      </c>
      <c r="B920" s="27" t="s">
        <v>268</v>
      </c>
      <c r="C920" s="38" t="s">
        <v>342</v>
      </c>
      <c r="D920" s="27" t="s">
        <v>343</v>
      </c>
      <c r="E920" s="27">
        <v>2468.0</v>
      </c>
      <c r="F920" s="27">
        <v>0.0</v>
      </c>
      <c r="G920" s="27" t="s">
        <v>1403</v>
      </c>
      <c r="H920" s="27" t="s">
        <v>352</v>
      </c>
      <c r="I920" s="40">
        <v>0.0</v>
      </c>
      <c r="J920" s="40">
        <v>0.0</v>
      </c>
      <c r="K920" s="40">
        <v>0.0</v>
      </c>
      <c r="L920" s="40">
        <v>0.0</v>
      </c>
      <c r="M920" s="40">
        <v>0.0</v>
      </c>
      <c r="N920" s="40">
        <v>0.0</v>
      </c>
      <c r="O920" s="40">
        <v>0.0</v>
      </c>
      <c r="P920" s="40">
        <v>0.0</v>
      </c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</row>
    <row r="921">
      <c r="A921" s="27" t="s">
        <v>43</v>
      </c>
      <c r="B921" s="27" t="s">
        <v>50</v>
      </c>
      <c r="C921" s="38" t="s">
        <v>257</v>
      </c>
      <c r="D921" s="27" t="s">
        <v>258</v>
      </c>
      <c r="E921" s="27">
        <v>2470.0</v>
      </c>
      <c r="F921" s="27">
        <v>0.0</v>
      </c>
      <c r="G921" s="27" t="s">
        <v>1404</v>
      </c>
      <c r="H921" s="27" t="s">
        <v>216</v>
      </c>
      <c r="I921" s="40">
        <v>0.0</v>
      </c>
      <c r="J921" s="40">
        <v>0.0</v>
      </c>
      <c r="K921" s="40">
        <v>0.0</v>
      </c>
      <c r="L921" s="40">
        <v>0.0</v>
      </c>
      <c r="M921" s="40">
        <v>0.0</v>
      </c>
      <c r="N921" s="40">
        <v>0.0</v>
      </c>
      <c r="O921" s="40">
        <v>0.0</v>
      </c>
      <c r="P921" s="40">
        <v>0.0</v>
      </c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</row>
    <row r="922">
      <c r="A922" s="27" t="s">
        <v>43</v>
      </c>
      <c r="B922" s="27" t="s">
        <v>44</v>
      </c>
      <c r="C922" s="38" t="s">
        <v>254</v>
      </c>
      <c r="D922" s="27" t="s">
        <v>254</v>
      </c>
      <c r="E922" s="27">
        <v>2471.0</v>
      </c>
      <c r="F922" s="27">
        <v>0.0</v>
      </c>
      <c r="G922" s="27" t="s">
        <v>1405</v>
      </c>
      <c r="H922" s="27" t="s">
        <v>383</v>
      </c>
      <c r="I922" s="40">
        <v>0.0</v>
      </c>
      <c r="J922" s="40">
        <v>0.0</v>
      </c>
      <c r="K922" s="40">
        <v>0.0</v>
      </c>
      <c r="L922" s="40">
        <v>0.0</v>
      </c>
      <c r="M922" s="40">
        <v>0.0</v>
      </c>
      <c r="N922" s="40">
        <v>0.0</v>
      </c>
      <c r="O922" s="40">
        <v>0.0</v>
      </c>
      <c r="P922" s="40">
        <v>0.0</v>
      </c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</row>
    <row r="923">
      <c r="A923" s="27" t="s">
        <v>43</v>
      </c>
      <c r="B923" s="27" t="s">
        <v>44</v>
      </c>
      <c r="C923" s="38" t="s">
        <v>254</v>
      </c>
      <c r="D923" s="27" t="s">
        <v>1406</v>
      </c>
      <c r="E923" s="27">
        <v>2472.0</v>
      </c>
      <c r="F923" s="27">
        <v>0.0</v>
      </c>
      <c r="G923" s="27" t="s">
        <v>1407</v>
      </c>
      <c r="H923" s="27" t="s">
        <v>1408</v>
      </c>
      <c r="I923" s="40">
        <v>0.0</v>
      </c>
      <c r="J923" s="40">
        <v>0.0</v>
      </c>
      <c r="K923" s="40">
        <v>0.0</v>
      </c>
      <c r="L923" s="40">
        <v>0.0</v>
      </c>
      <c r="M923" s="40">
        <v>0.0</v>
      </c>
      <c r="N923" s="40">
        <v>0.0</v>
      </c>
      <c r="O923" s="40">
        <v>0.0</v>
      </c>
      <c r="P923" s="40">
        <v>0.0</v>
      </c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</row>
    <row r="924">
      <c r="A924" s="27" t="s">
        <v>43</v>
      </c>
      <c r="B924" s="27" t="s">
        <v>44</v>
      </c>
      <c r="C924" s="38" t="s">
        <v>254</v>
      </c>
      <c r="D924" s="27" t="s">
        <v>254</v>
      </c>
      <c r="E924" s="27">
        <v>2473.0</v>
      </c>
      <c r="F924" s="27">
        <v>0.0</v>
      </c>
      <c r="G924" s="27" t="s">
        <v>1409</v>
      </c>
      <c r="H924" s="27" t="s">
        <v>1410</v>
      </c>
      <c r="I924" s="40">
        <v>0.0</v>
      </c>
      <c r="J924" s="40">
        <v>0.0</v>
      </c>
      <c r="K924" s="40">
        <v>0.0</v>
      </c>
      <c r="L924" s="40">
        <v>0.0</v>
      </c>
      <c r="M924" s="40">
        <v>0.0</v>
      </c>
      <c r="N924" s="40">
        <v>0.0</v>
      </c>
      <c r="O924" s="40">
        <v>0.0</v>
      </c>
      <c r="P924" s="40">
        <v>0.0</v>
      </c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</row>
    <row r="925">
      <c r="A925" s="27" t="s">
        <v>43</v>
      </c>
      <c r="B925" s="27" t="s">
        <v>44</v>
      </c>
      <c r="C925" s="38" t="s">
        <v>254</v>
      </c>
      <c r="D925" s="27" t="s">
        <v>254</v>
      </c>
      <c r="E925" s="27">
        <v>2474.0</v>
      </c>
      <c r="F925" s="27">
        <v>0.0</v>
      </c>
      <c r="G925" s="27" t="s">
        <v>1411</v>
      </c>
      <c r="H925" s="27" t="s">
        <v>1412</v>
      </c>
      <c r="I925" s="40">
        <v>0.0</v>
      </c>
      <c r="J925" s="40">
        <v>0.0</v>
      </c>
      <c r="K925" s="40">
        <v>0.0</v>
      </c>
      <c r="L925" s="40">
        <v>0.0</v>
      </c>
      <c r="M925" s="40">
        <v>0.0</v>
      </c>
      <c r="N925" s="40">
        <v>0.0</v>
      </c>
      <c r="O925" s="40">
        <v>0.0</v>
      </c>
      <c r="P925" s="40">
        <v>0.0</v>
      </c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</row>
    <row r="926">
      <c r="A926" s="27" t="s">
        <v>43</v>
      </c>
      <c r="B926" s="27" t="s">
        <v>44</v>
      </c>
      <c r="C926" s="38" t="s">
        <v>254</v>
      </c>
      <c r="D926" s="27" t="s">
        <v>254</v>
      </c>
      <c r="E926" s="27">
        <v>2475.0</v>
      </c>
      <c r="F926" s="27">
        <v>0.0</v>
      </c>
      <c r="G926" s="27" t="s">
        <v>1413</v>
      </c>
      <c r="H926" s="27" t="s">
        <v>1414</v>
      </c>
      <c r="I926" s="40">
        <v>0.0</v>
      </c>
      <c r="J926" s="40">
        <v>0.0</v>
      </c>
      <c r="K926" s="40">
        <v>0.0</v>
      </c>
      <c r="L926" s="40">
        <v>0.0</v>
      </c>
      <c r="M926" s="40">
        <v>0.0</v>
      </c>
      <c r="N926" s="40">
        <v>0.0</v>
      </c>
      <c r="O926" s="40">
        <v>0.0</v>
      </c>
      <c r="P926" s="40">
        <v>0.0</v>
      </c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</row>
    <row r="927">
      <c r="A927" s="27" t="s">
        <v>43</v>
      </c>
      <c r="B927" s="27" t="s">
        <v>44</v>
      </c>
      <c r="C927" s="38" t="s">
        <v>254</v>
      </c>
      <c r="D927" s="27" t="s">
        <v>254</v>
      </c>
      <c r="E927" s="27">
        <v>2476.0</v>
      </c>
      <c r="F927" s="27">
        <v>0.0</v>
      </c>
      <c r="G927" s="27" t="s">
        <v>1415</v>
      </c>
      <c r="H927" s="27" t="s">
        <v>1416</v>
      </c>
      <c r="I927" s="40">
        <v>0.0</v>
      </c>
      <c r="J927" s="40">
        <v>0.0</v>
      </c>
      <c r="K927" s="40">
        <v>0.0</v>
      </c>
      <c r="L927" s="40">
        <v>0.0</v>
      </c>
      <c r="M927" s="40">
        <v>0.0</v>
      </c>
      <c r="N927" s="40">
        <v>0.0</v>
      </c>
      <c r="O927" s="40">
        <v>0.0</v>
      </c>
      <c r="P927" s="40">
        <v>0.0</v>
      </c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</row>
    <row r="928">
      <c r="A928" s="27" t="s">
        <v>43</v>
      </c>
      <c r="B928" s="27" t="s">
        <v>44</v>
      </c>
      <c r="C928" s="38" t="s">
        <v>254</v>
      </c>
      <c r="D928" s="27" t="s">
        <v>254</v>
      </c>
      <c r="E928" s="27">
        <v>2477.0</v>
      </c>
      <c r="F928" s="27">
        <v>0.0</v>
      </c>
      <c r="G928" s="27" t="s">
        <v>1417</v>
      </c>
      <c r="H928" s="27" t="s">
        <v>1418</v>
      </c>
      <c r="I928" s="40">
        <v>0.0</v>
      </c>
      <c r="J928" s="40">
        <v>0.0</v>
      </c>
      <c r="K928" s="40">
        <v>0.0</v>
      </c>
      <c r="L928" s="40">
        <v>0.0</v>
      </c>
      <c r="M928" s="40">
        <v>0.0</v>
      </c>
      <c r="N928" s="40">
        <v>0.0</v>
      </c>
      <c r="O928" s="40">
        <v>0.0</v>
      </c>
      <c r="P928" s="40">
        <v>0.0</v>
      </c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</row>
    <row r="929">
      <c r="A929" s="27" t="s">
        <v>43</v>
      </c>
      <c r="B929" s="27" t="s">
        <v>44</v>
      </c>
      <c r="C929" s="38" t="s">
        <v>254</v>
      </c>
      <c r="D929" s="27" t="s">
        <v>254</v>
      </c>
      <c r="E929" s="27">
        <v>2478.0</v>
      </c>
      <c r="F929" s="27">
        <v>0.0</v>
      </c>
      <c r="G929" s="27" t="s">
        <v>1419</v>
      </c>
      <c r="H929" s="27" t="s">
        <v>1386</v>
      </c>
      <c r="I929" s="40">
        <v>0.0</v>
      </c>
      <c r="J929" s="40">
        <v>0.0</v>
      </c>
      <c r="K929" s="40">
        <v>0.0</v>
      </c>
      <c r="L929" s="40">
        <v>0.0</v>
      </c>
      <c r="M929" s="40">
        <v>0.0</v>
      </c>
      <c r="N929" s="40">
        <v>0.0</v>
      </c>
      <c r="O929" s="40">
        <v>0.0</v>
      </c>
      <c r="P929" s="40">
        <v>0.0</v>
      </c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</row>
    <row r="930">
      <c r="A930" s="27" t="s">
        <v>43</v>
      </c>
      <c r="B930" s="27" t="s">
        <v>44</v>
      </c>
      <c r="C930" s="38" t="s">
        <v>254</v>
      </c>
      <c r="D930" s="27" t="s">
        <v>254</v>
      </c>
      <c r="E930" s="27">
        <v>2479.0</v>
      </c>
      <c r="F930" s="27">
        <v>0.0</v>
      </c>
      <c r="G930" s="27" t="s">
        <v>1420</v>
      </c>
      <c r="H930" s="27" t="s">
        <v>1421</v>
      </c>
      <c r="I930" s="40">
        <v>0.0</v>
      </c>
      <c r="J930" s="40">
        <v>0.0</v>
      </c>
      <c r="K930" s="40">
        <v>0.0</v>
      </c>
      <c r="L930" s="40">
        <v>0.0</v>
      </c>
      <c r="M930" s="40">
        <v>0.0</v>
      </c>
      <c r="N930" s="40">
        <v>0.0</v>
      </c>
      <c r="O930" s="40">
        <v>0.0</v>
      </c>
      <c r="P930" s="40">
        <v>0.0</v>
      </c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</row>
    <row r="931">
      <c r="A931" s="27" t="s">
        <v>43</v>
      </c>
      <c r="B931" s="27" t="s">
        <v>50</v>
      </c>
      <c r="C931" s="38" t="s">
        <v>275</v>
      </c>
      <c r="D931" s="27" t="s">
        <v>276</v>
      </c>
      <c r="E931" s="27">
        <v>2480.0</v>
      </c>
      <c r="F931" s="27">
        <v>0.0</v>
      </c>
      <c r="G931" s="27" t="s">
        <v>1422</v>
      </c>
      <c r="H931" s="27" t="s">
        <v>1423</v>
      </c>
      <c r="I931" s="40">
        <v>0.0</v>
      </c>
      <c r="J931" s="40">
        <v>0.0</v>
      </c>
      <c r="K931" s="40">
        <v>0.0</v>
      </c>
      <c r="L931" s="40">
        <v>0.0</v>
      </c>
      <c r="M931" s="40">
        <v>0.0</v>
      </c>
      <c r="N931" s="40">
        <v>0.0</v>
      </c>
      <c r="O931" s="40">
        <v>0.0</v>
      </c>
      <c r="P931" s="40">
        <v>0.0</v>
      </c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</row>
    <row r="932">
      <c r="A932" s="27" t="s">
        <v>43</v>
      </c>
      <c r="B932" s="27" t="s">
        <v>268</v>
      </c>
      <c r="C932" s="38" t="s">
        <v>342</v>
      </c>
      <c r="D932" s="27" t="s">
        <v>1424</v>
      </c>
      <c r="E932" s="27">
        <v>2482.0</v>
      </c>
      <c r="F932" s="27">
        <v>0.0</v>
      </c>
      <c r="G932" s="27" t="s">
        <v>1425</v>
      </c>
      <c r="H932" s="27" t="s">
        <v>1426</v>
      </c>
      <c r="I932" s="40">
        <v>0.0</v>
      </c>
      <c r="J932" s="40">
        <v>0.0</v>
      </c>
      <c r="K932" s="40">
        <v>0.0</v>
      </c>
      <c r="L932" s="40">
        <v>0.0</v>
      </c>
      <c r="M932" s="40">
        <v>0.0</v>
      </c>
      <c r="N932" s="40">
        <v>0.0</v>
      </c>
      <c r="O932" s="40">
        <v>0.0</v>
      </c>
      <c r="P932" s="40">
        <v>0.0</v>
      </c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</row>
    <row r="933">
      <c r="A933" s="27" t="s">
        <v>43</v>
      </c>
      <c r="B933" s="27" t="s">
        <v>76</v>
      </c>
      <c r="C933" s="38" t="s">
        <v>280</v>
      </c>
      <c r="D933" s="27" t="s">
        <v>280</v>
      </c>
      <c r="E933" s="27">
        <v>2486.0</v>
      </c>
      <c r="F933" s="27">
        <v>0.0</v>
      </c>
      <c r="G933" s="27" t="s">
        <v>1427</v>
      </c>
      <c r="H933" s="27" t="s">
        <v>1428</v>
      </c>
      <c r="I933" s="40">
        <v>0.0</v>
      </c>
      <c r="J933" s="40">
        <v>0.0</v>
      </c>
      <c r="K933" s="40">
        <v>0.0</v>
      </c>
      <c r="L933" s="40">
        <v>0.0</v>
      </c>
      <c r="M933" s="40">
        <v>0.0</v>
      </c>
      <c r="N933" s="40">
        <v>0.0</v>
      </c>
      <c r="O933" s="40">
        <v>0.0</v>
      </c>
      <c r="P933" s="40">
        <v>0.0</v>
      </c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</row>
    <row r="934">
      <c r="A934" s="27" t="s">
        <v>43</v>
      </c>
      <c r="B934" s="27" t="s">
        <v>50</v>
      </c>
      <c r="C934" s="38" t="s">
        <v>275</v>
      </c>
      <c r="D934" s="27" t="s">
        <v>276</v>
      </c>
      <c r="E934" s="27">
        <v>2487.0</v>
      </c>
      <c r="F934" s="27">
        <v>0.0</v>
      </c>
      <c r="G934" s="27" t="s">
        <v>1429</v>
      </c>
      <c r="H934" s="27" t="s">
        <v>1430</v>
      </c>
      <c r="I934" s="40">
        <v>0.0</v>
      </c>
      <c r="J934" s="40">
        <v>0.0</v>
      </c>
      <c r="K934" s="40">
        <v>0.0</v>
      </c>
      <c r="L934" s="40">
        <v>0.0</v>
      </c>
      <c r="M934" s="40">
        <v>0.0</v>
      </c>
      <c r="N934" s="40">
        <v>0.0</v>
      </c>
      <c r="O934" s="40">
        <v>0.0</v>
      </c>
      <c r="P934" s="40">
        <v>0.0</v>
      </c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</row>
    <row r="935">
      <c r="A935" s="27" t="s">
        <v>43</v>
      </c>
      <c r="B935" s="27" t="s">
        <v>50</v>
      </c>
      <c r="C935" s="38" t="s">
        <v>275</v>
      </c>
      <c r="D935" s="27" t="s">
        <v>276</v>
      </c>
      <c r="E935" s="27">
        <v>2488.0</v>
      </c>
      <c r="F935" s="27">
        <v>0.0</v>
      </c>
      <c r="G935" s="27" t="s">
        <v>1431</v>
      </c>
      <c r="H935" s="27" t="s">
        <v>1432</v>
      </c>
      <c r="I935" s="40">
        <v>0.0</v>
      </c>
      <c r="J935" s="40">
        <v>0.0</v>
      </c>
      <c r="K935" s="40">
        <v>0.0</v>
      </c>
      <c r="L935" s="40">
        <v>0.0</v>
      </c>
      <c r="M935" s="40">
        <v>0.0</v>
      </c>
      <c r="N935" s="40">
        <v>0.0</v>
      </c>
      <c r="O935" s="40">
        <v>0.0</v>
      </c>
      <c r="P935" s="40">
        <v>0.0</v>
      </c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</row>
    <row r="936">
      <c r="A936" s="27" t="s">
        <v>43</v>
      </c>
      <c r="B936" s="27" t="s">
        <v>225</v>
      </c>
      <c r="C936" s="38" t="s">
        <v>226</v>
      </c>
      <c r="D936" s="27" t="s">
        <v>227</v>
      </c>
      <c r="E936" s="27">
        <v>2490.0</v>
      </c>
      <c r="F936" s="27">
        <v>0.0</v>
      </c>
      <c r="G936" s="27" t="s">
        <v>1433</v>
      </c>
      <c r="H936" s="27" t="s">
        <v>294</v>
      </c>
      <c r="I936" s="40">
        <v>0.0</v>
      </c>
      <c r="J936" s="40">
        <v>0.0</v>
      </c>
      <c r="K936" s="40">
        <v>0.0</v>
      </c>
      <c r="L936" s="40">
        <v>0.0</v>
      </c>
      <c r="M936" s="40">
        <v>0.0</v>
      </c>
      <c r="N936" s="40">
        <v>0.0</v>
      </c>
      <c r="O936" s="40">
        <v>0.0</v>
      </c>
      <c r="P936" s="40">
        <v>0.0</v>
      </c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</row>
    <row r="937">
      <c r="A937" s="27" t="s">
        <v>43</v>
      </c>
      <c r="B937" s="27" t="s">
        <v>225</v>
      </c>
      <c r="C937" s="38" t="s">
        <v>1316</v>
      </c>
      <c r="D937" s="27" t="s">
        <v>1317</v>
      </c>
      <c r="E937" s="27">
        <v>2491.0</v>
      </c>
      <c r="F937" s="27">
        <v>0.0</v>
      </c>
      <c r="G937" s="27" t="s">
        <v>1434</v>
      </c>
      <c r="H937" s="27" t="s">
        <v>1435</v>
      </c>
      <c r="I937" s="40">
        <v>0.0</v>
      </c>
      <c r="J937" s="40">
        <v>0.0</v>
      </c>
      <c r="K937" s="40">
        <v>0.0</v>
      </c>
      <c r="L937" s="40">
        <v>0.0</v>
      </c>
      <c r="M937" s="40">
        <v>0.0</v>
      </c>
      <c r="N937" s="40">
        <v>0.0</v>
      </c>
      <c r="O937" s="40">
        <v>0.0</v>
      </c>
      <c r="P937" s="40">
        <v>0.0</v>
      </c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</row>
    <row r="938">
      <c r="A938" s="27" t="s">
        <v>43</v>
      </c>
      <c r="B938" s="27" t="s">
        <v>225</v>
      </c>
      <c r="C938" s="38" t="s">
        <v>226</v>
      </c>
      <c r="D938" s="27" t="s">
        <v>227</v>
      </c>
      <c r="E938" s="27">
        <v>2492.0</v>
      </c>
      <c r="F938" s="27">
        <v>0.0</v>
      </c>
      <c r="G938" s="27" t="s">
        <v>1436</v>
      </c>
      <c r="H938" s="27" t="s">
        <v>1395</v>
      </c>
      <c r="I938" s="40">
        <v>0.0</v>
      </c>
      <c r="J938" s="40">
        <v>0.0</v>
      </c>
      <c r="K938" s="40">
        <v>0.0</v>
      </c>
      <c r="L938" s="40">
        <v>0.0</v>
      </c>
      <c r="M938" s="40">
        <v>0.0</v>
      </c>
      <c r="N938" s="40">
        <v>0.0</v>
      </c>
      <c r="O938" s="40">
        <v>0.0</v>
      </c>
      <c r="P938" s="40">
        <v>0.0</v>
      </c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</row>
    <row r="939">
      <c r="A939" s="27" t="s">
        <v>43</v>
      </c>
      <c r="B939" s="27" t="s">
        <v>76</v>
      </c>
      <c r="C939" s="38" t="s">
        <v>77</v>
      </c>
      <c r="D939" s="27" t="s">
        <v>77</v>
      </c>
      <c r="E939" s="27">
        <v>2493.0</v>
      </c>
      <c r="F939" s="27">
        <v>0.0</v>
      </c>
      <c r="G939" s="27" t="s">
        <v>1437</v>
      </c>
      <c r="H939" s="27" t="s">
        <v>913</v>
      </c>
      <c r="I939" s="40">
        <v>0.0</v>
      </c>
      <c r="J939" s="40">
        <v>0.0</v>
      </c>
      <c r="K939" s="40">
        <v>0.0</v>
      </c>
      <c r="L939" s="40">
        <v>0.0</v>
      </c>
      <c r="M939" s="40">
        <v>0.0</v>
      </c>
      <c r="N939" s="40">
        <v>0.0</v>
      </c>
      <c r="O939" s="40">
        <v>0.0</v>
      </c>
      <c r="P939" s="40">
        <v>0.0</v>
      </c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</row>
    <row r="940">
      <c r="A940" s="27" t="s">
        <v>43</v>
      </c>
      <c r="B940" s="27" t="s">
        <v>50</v>
      </c>
      <c r="C940" s="38" t="s">
        <v>257</v>
      </c>
      <c r="D940" s="27" t="s">
        <v>258</v>
      </c>
      <c r="E940" s="27">
        <v>2494.0</v>
      </c>
      <c r="F940" s="27">
        <v>0.0</v>
      </c>
      <c r="G940" s="27" t="s">
        <v>1438</v>
      </c>
      <c r="H940" s="27" t="s">
        <v>261</v>
      </c>
      <c r="I940" s="40">
        <v>0.0</v>
      </c>
      <c r="J940" s="40">
        <v>0.0</v>
      </c>
      <c r="K940" s="40">
        <v>0.0</v>
      </c>
      <c r="L940" s="40">
        <v>0.0</v>
      </c>
      <c r="M940" s="40">
        <v>0.0</v>
      </c>
      <c r="N940" s="40">
        <v>0.0</v>
      </c>
      <c r="O940" s="40">
        <v>0.0</v>
      </c>
      <c r="P940" s="40">
        <v>0.0</v>
      </c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</row>
    <row r="941">
      <c r="A941" s="27" t="s">
        <v>43</v>
      </c>
      <c r="B941" s="27" t="s">
        <v>50</v>
      </c>
      <c r="C941" s="38" t="s">
        <v>275</v>
      </c>
      <c r="D941" s="27" t="s">
        <v>276</v>
      </c>
      <c r="E941" s="27">
        <v>2495.0</v>
      </c>
      <c r="F941" s="27">
        <v>0.0</v>
      </c>
      <c r="G941" s="27" t="s">
        <v>1439</v>
      </c>
      <c r="H941" s="27" t="s">
        <v>1440</v>
      </c>
      <c r="I941" s="40">
        <v>0.0</v>
      </c>
      <c r="J941" s="40">
        <v>0.0</v>
      </c>
      <c r="K941" s="40">
        <v>0.0</v>
      </c>
      <c r="L941" s="40">
        <v>0.0</v>
      </c>
      <c r="M941" s="40">
        <v>0.0</v>
      </c>
      <c r="N941" s="40">
        <v>0.0</v>
      </c>
      <c r="O941" s="40">
        <v>0.0</v>
      </c>
      <c r="P941" s="40">
        <v>0.0</v>
      </c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</row>
    <row r="942">
      <c r="A942" s="27" t="s">
        <v>43</v>
      </c>
      <c r="B942" s="27" t="s">
        <v>50</v>
      </c>
      <c r="C942" s="38" t="s">
        <v>275</v>
      </c>
      <c r="D942" s="27" t="s">
        <v>276</v>
      </c>
      <c r="E942" s="27">
        <v>2496.0</v>
      </c>
      <c r="F942" s="27">
        <v>0.0</v>
      </c>
      <c r="G942" s="27" t="s">
        <v>1441</v>
      </c>
      <c r="H942" s="27" t="s">
        <v>1442</v>
      </c>
      <c r="I942" s="40">
        <v>0.0</v>
      </c>
      <c r="J942" s="40">
        <v>0.0</v>
      </c>
      <c r="K942" s="40">
        <v>0.0</v>
      </c>
      <c r="L942" s="40">
        <v>0.0</v>
      </c>
      <c r="M942" s="40">
        <v>0.0</v>
      </c>
      <c r="N942" s="40">
        <v>0.0</v>
      </c>
      <c r="O942" s="40">
        <v>0.0</v>
      </c>
      <c r="P942" s="40">
        <v>0.0</v>
      </c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</row>
    <row r="943">
      <c r="A943" s="27" t="s">
        <v>43</v>
      </c>
      <c r="B943" s="27" t="s">
        <v>50</v>
      </c>
      <c r="C943" s="38" t="s">
        <v>275</v>
      </c>
      <c r="D943" s="27" t="s">
        <v>276</v>
      </c>
      <c r="E943" s="27">
        <v>2497.0</v>
      </c>
      <c r="F943" s="27">
        <v>0.0</v>
      </c>
      <c r="G943" s="27" t="s">
        <v>1443</v>
      </c>
      <c r="H943" s="27" t="s">
        <v>1444</v>
      </c>
      <c r="I943" s="40">
        <v>0.0</v>
      </c>
      <c r="J943" s="40">
        <v>0.0</v>
      </c>
      <c r="K943" s="40">
        <v>0.0</v>
      </c>
      <c r="L943" s="40">
        <v>0.0</v>
      </c>
      <c r="M943" s="40">
        <v>0.0</v>
      </c>
      <c r="N943" s="40">
        <v>0.0</v>
      </c>
      <c r="O943" s="40">
        <v>0.0</v>
      </c>
      <c r="P943" s="40">
        <v>0.0</v>
      </c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</row>
    <row r="944">
      <c r="A944" s="27" t="s">
        <v>43</v>
      </c>
      <c r="B944" s="27" t="s">
        <v>268</v>
      </c>
      <c r="C944" s="38" t="s">
        <v>1445</v>
      </c>
      <c r="D944" s="27" t="s">
        <v>1446</v>
      </c>
      <c r="E944" s="27">
        <v>2499.0</v>
      </c>
      <c r="F944" s="27">
        <v>0.0</v>
      </c>
      <c r="G944" s="27" t="s">
        <v>1447</v>
      </c>
      <c r="H944" s="27" t="s">
        <v>1426</v>
      </c>
      <c r="I944" s="40">
        <v>0.0</v>
      </c>
      <c r="J944" s="40">
        <v>0.0</v>
      </c>
      <c r="K944" s="40">
        <v>0.0</v>
      </c>
      <c r="L944" s="40">
        <v>0.0</v>
      </c>
      <c r="M944" s="40">
        <v>0.0</v>
      </c>
      <c r="N944" s="40">
        <v>0.0</v>
      </c>
      <c r="O944" s="40">
        <v>0.0</v>
      </c>
      <c r="P944" s="40">
        <v>0.0</v>
      </c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</row>
    <row r="945">
      <c r="A945" s="27" t="s">
        <v>43</v>
      </c>
      <c r="B945" s="27" t="s">
        <v>268</v>
      </c>
      <c r="C945" s="38" t="s">
        <v>1445</v>
      </c>
      <c r="D945" s="27" t="s">
        <v>1446</v>
      </c>
      <c r="E945" s="27">
        <v>2500.0</v>
      </c>
      <c r="F945" s="27">
        <v>0.0</v>
      </c>
      <c r="G945" s="27" t="s">
        <v>1448</v>
      </c>
      <c r="H945" s="27" t="s">
        <v>1449</v>
      </c>
      <c r="I945" s="40">
        <v>0.0</v>
      </c>
      <c r="J945" s="40">
        <v>0.0</v>
      </c>
      <c r="K945" s="40">
        <v>0.0</v>
      </c>
      <c r="L945" s="40">
        <v>0.0</v>
      </c>
      <c r="M945" s="40">
        <v>0.0</v>
      </c>
      <c r="N945" s="40">
        <v>0.0</v>
      </c>
      <c r="O945" s="40">
        <v>0.0</v>
      </c>
      <c r="P945" s="40">
        <v>0.0</v>
      </c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</row>
    <row r="946">
      <c r="A946" s="27" t="s">
        <v>43</v>
      </c>
      <c r="B946" s="27" t="s">
        <v>268</v>
      </c>
      <c r="C946" s="38" t="s">
        <v>1445</v>
      </c>
      <c r="D946" s="27" t="s">
        <v>1450</v>
      </c>
      <c r="E946" s="27">
        <v>2501.0</v>
      </c>
      <c r="F946" s="27">
        <v>0.0</v>
      </c>
      <c r="G946" s="27" t="s">
        <v>1451</v>
      </c>
      <c r="H946" s="27" t="s">
        <v>1426</v>
      </c>
      <c r="I946" s="40">
        <v>0.0</v>
      </c>
      <c r="J946" s="40">
        <v>0.0</v>
      </c>
      <c r="K946" s="40">
        <v>0.0</v>
      </c>
      <c r="L946" s="40">
        <v>0.0</v>
      </c>
      <c r="M946" s="40">
        <v>0.0</v>
      </c>
      <c r="N946" s="40">
        <v>0.0</v>
      </c>
      <c r="O946" s="40">
        <v>0.0</v>
      </c>
      <c r="P946" s="40">
        <v>0.0</v>
      </c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</row>
    <row r="947">
      <c r="A947" s="27" t="s">
        <v>43</v>
      </c>
      <c r="B947" s="27" t="s">
        <v>268</v>
      </c>
      <c r="C947" s="38" t="s">
        <v>1445</v>
      </c>
      <c r="D947" s="27" t="s">
        <v>1450</v>
      </c>
      <c r="E947" s="27">
        <v>2502.0</v>
      </c>
      <c r="F947" s="27">
        <v>0.0</v>
      </c>
      <c r="G947" s="27" t="s">
        <v>1452</v>
      </c>
      <c r="H947" s="27" t="s">
        <v>1449</v>
      </c>
      <c r="I947" s="40">
        <v>0.0</v>
      </c>
      <c r="J947" s="40">
        <v>0.0</v>
      </c>
      <c r="K947" s="40">
        <v>0.0</v>
      </c>
      <c r="L947" s="40">
        <v>0.0</v>
      </c>
      <c r="M947" s="40">
        <v>0.0</v>
      </c>
      <c r="N947" s="40">
        <v>0.0</v>
      </c>
      <c r="O947" s="40">
        <v>0.0</v>
      </c>
      <c r="P947" s="40">
        <v>0.0</v>
      </c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</row>
    <row r="948">
      <c r="A948" s="27" t="s">
        <v>43</v>
      </c>
      <c r="B948" s="27" t="s">
        <v>1015</v>
      </c>
      <c r="C948" s="38" t="s">
        <v>1016</v>
      </c>
      <c r="D948" s="27" t="s">
        <v>1453</v>
      </c>
      <c r="E948" s="27">
        <v>2503.0</v>
      </c>
      <c r="F948" s="27">
        <v>0.0</v>
      </c>
      <c r="G948" s="27" t="s">
        <v>1454</v>
      </c>
      <c r="H948" s="27" t="s">
        <v>934</v>
      </c>
      <c r="I948" s="40">
        <v>0.0</v>
      </c>
      <c r="J948" s="40">
        <v>0.0</v>
      </c>
      <c r="K948" s="40">
        <v>0.0</v>
      </c>
      <c r="L948" s="40">
        <v>0.0</v>
      </c>
      <c r="M948" s="40">
        <v>0.0</v>
      </c>
      <c r="N948" s="40">
        <v>0.0</v>
      </c>
      <c r="O948" s="40">
        <v>0.0</v>
      </c>
      <c r="P948" s="40">
        <v>0.0</v>
      </c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</row>
    <row r="949">
      <c r="A949" s="27" t="s">
        <v>43</v>
      </c>
      <c r="B949" s="27" t="s">
        <v>1015</v>
      </c>
      <c r="C949" s="38" t="s">
        <v>1016</v>
      </c>
      <c r="D949" s="27" t="s">
        <v>1453</v>
      </c>
      <c r="E949" s="27">
        <v>2504.0</v>
      </c>
      <c r="F949" s="27">
        <v>0.0</v>
      </c>
      <c r="G949" s="27" t="s">
        <v>1454</v>
      </c>
      <c r="H949" s="27" t="s">
        <v>1329</v>
      </c>
      <c r="I949" s="40">
        <v>0.0</v>
      </c>
      <c r="J949" s="40">
        <v>0.0</v>
      </c>
      <c r="K949" s="40">
        <v>0.0</v>
      </c>
      <c r="L949" s="40">
        <v>0.0</v>
      </c>
      <c r="M949" s="40">
        <v>0.0</v>
      </c>
      <c r="N949" s="40">
        <v>0.0</v>
      </c>
      <c r="O949" s="40">
        <v>0.0</v>
      </c>
      <c r="P949" s="40">
        <v>0.0</v>
      </c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</row>
    <row r="950">
      <c r="A950" s="27" t="s">
        <v>43</v>
      </c>
      <c r="B950" s="27" t="s">
        <v>1015</v>
      </c>
      <c r="C950" s="38" t="s">
        <v>1016</v>
      </c>
      <c r="D950" s="27" t="s">
        <v>1453</v>
      </c>
      <c r="E950" s="27">
        <v>2505.0</v>
      </c>
      <c r="F950" s="27">
        <v>0.0</v>
      </c>
      <c r="G950" s="27" t="s">
        <v>1455</v>
      </c>
      <c r="H950" s="27" t="s">
        <v>934</v>
      </c>
      <c r="I950" s="40">
        <v>0.0</v>
      </c>
      <c r="J950" s="40">
        <v>0.0</v>
      </c>
      <c r="K950" s="40">
        <v>0.0</v>
      </c>
      <c r="L950" s="40">
        <v>0.0</v>
      </c>
      <c r="M950" s="40">
        <v>0.0</v>
      </c>
      <c r="N950" s="40">
        <v>0.0</v>
      </c>
      <c r="O950" s="40">
        <v>0.0</v>
      </c>
      <c r="P950" s="40">
        <v>0.0</v>
      </c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</row>
    <row r="951">
      <c r="A951" s="27" t="s">
        <v>43</v>
      </c>
      <c r="B951" s="27" t="s">
        <v>721</v>
      </c>
      <c r="C951" s="38" t="s">
        <v>726</v>
      </c>
      <c r="D951" s="27" t="s">
        <v>1227</v>
      </c>
      <c r="E951" s="27">
        <v>2506.0</v>
      </c>
      <c r="F951" s="27">
        <v>0.0</v>
      </c>
      <c r="G951" s="27" t="s">
        <v>1456</v>
      </c>
      <c r="H951" s="27" t="s">
        <v>1229</v>
      </c>
      <c r="I951" s="40">
        <v>0.0</v>
      </c>
      <c r="J951" s="40">
        <v>0.0</v>
      </c>
      <c r="K951" s="40">
        <v>0.0</v>
      </c>
      <c r="L951" s="40">
        <v>0.0</v>
      </c>
      <c r="M951" s="40">
        <v>0.0</v>
      </c>
      <c r="N951" s="40">
        <v>0.0</v>
      </c>
      <c r="O951" s="40">
        <v>0.0</v>
      </c>
      <c r="P951" s="40">
        <v>0.0</v>
      </c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</row>
    <row r="952">
      <c r="A952" s="27" t="s">
        <v>43</v>
      </c>
      <c r="B952" s="27" t="s">
        <v>225</v>
      </c>
      <c r="C952" s="38" t="s">
        <v>626</v>
      </c>
      <c r="D952" s="27" t="s">
        <v>627</v>
      </c>
      <c r="E952" s="27">
        <v>2509.0</v>
      </c>
      <c r="F952" s="27">
        <v>0.0</v>
      </c>
      <c r="G952" s="27" t="s">
        <v>1457</v>
      </c>
      <c r="H952" s="27" t="s">
        <v>1458</v>
      </c>
      <c r="I952" s="40">
        <v>0.0</v>
      </c>
      <c r="J952" s="40">
        <v>0.0</v>
      </c>
      <c r="K952" s="40">
        <v>0.0</v>
      </c>
      <c r="L952" s="40">
        <v>0.0</v>
      </c>
      <c r="M952" s="40">
        <v>0.0</v>
      </c>
      <c r="N952" s="40">
        <v>0.0</v>
      </c>
      <c r="O952" s="40">
        <v>0.0</v>
      </c>
      <c r="P952" s="40">
        <v>0.0</v>
      </c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</row>
    <row r="953">
      <c r="A953" s="27" t="s">
        <v>43</v>
      </c>
      <c r="B953" s="27" t="s">
        <v>225</v>
      </c>
      <c r="C953" s="38" t="s">
        <v>626</v>
      </c>
      <c r="D953" s="27" t="s">
        <v>627</v>
      </c>
      <c r="E953" s="27">
        <v>2510.0</v>
      </c>
      <c r="F953" s="27">
        <v>0.0</v>
      </c>
      <c r="G953" s="27" t="s">
        <v>1457</v>
      </c>
      <c r="H953" s="27" t="s">
        <v>1341</v>
      </c>
      <c r="I953" s="40">
        <v>0.0</v>
      </c>
      <c r="J953" s="40">
        <v>0.0</v>
      </c>
      <c r="K953" s="40">
        <v>0.0</v>
      </c>
      <c r="L953" s="40">
        <v>0.0</v>
      </c>
      <c r="M953" s="40">
        <v>0.0</v>
      </c>
      <c r="N953" s="40">
        <v>0.0</v>
      </c>
      <c r="O953" s="40">
        <v>0.0</v>
      </c>
      <c r="P953" s="40">
        <v>0.0</v>
      </c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</row>
    <row r="954">
      <c r="A954" s="27" t="s">
        <v>43</v>
      </c>
      <c r="B954" s="27" t="s">
        <v>44</v>
      </c>
      <c r="C954" s="38" t="s">
        <v>106</v>
      </c>
      <c r="D954" s="27" t="s">
        <v>1291</v>
      </c>
      <c r="E954" s="27">
        <v>2515.0</v>
      </c>
      <c r="F954" s="27">
        <v>0.0</v>
      </c>
      <c r="G954" s="27" t="s">
        <v>1292</v>
      </c>
      <c r="H954" s="27" t="s">
        <v>1459</v>
      </c>
      <c r="I954" s="40">
        <v>0.0</v>
      </c>
      <c r="J954" s="40">
        <v>0.0</v>
      </c>
      <c r="K954" s="40">
        <v>0.0</v>
      </c>
      <c r="L954" s="40">
        <v>0.0</v>
      </c>
      <c r="M954" s="40">
        <v>0.0</v>
      </c>
      <c r="N954" s="40">
        <v>0.0</v>
      </c>
      <c r="O954" s="40">
        <v>0.0</v>
      </c>
      <c r="P954" s="40">
        <v>0.0</v>
      </c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</row>
    <row r="955">
      <c r="A955" s="27" t="s">
        <v>43</v>
      </c>
      <c r="B955" s="27" t="s">
        <v>44</v>
      </c>
      <c r="C955" s="38" t="s">
        <v>106</v>
      </c>
      <c r="D955" s="27" t="s">
        <v>1291</v>
      </c>
      <c r="E955" s="27">
        <v>2516.0</v>
      </c>
      <c r="F955" s="27">
        <v>0.0</v>
      </c>
      <c r="G955" s="27" t="s">
        <v>1293</v>
      </c>
      <c r="H955" s="27" t="s">
        <v>1459</v>
      </c>
      <c r="I955" s="40">
        <v>0.0</v>
      </c>
      <c r="J955" s="40">
        <v>0.0</v>
      </c>
      <c r="K955" s="40">
        <v>0.0</v>
      </c>
      <c r="L955" s="40">
        <v>0.0</v>
      </c>
      <c r="M955" s="40">
        <v>0.0</v>
      </c>
      <c r="N955" s="40">
        <v>0.0</v>
      </c>
      <c r="O955" s="40">
        <v>0.0</v>
      </c>
      <c r="P955" s="40">
        <v>0.0</v>
      </c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</row>
    <row r="956">
      <c r="A956" s="27" t="s">
        <v>43</v>
      </c>
      <c r="B956" s="27" t="s">
        <v>1015</v>
      </c>
      <c r="C956" s="38" t="s">
        <v>1016</v>
      </c>
      <c r="D956" s="27" t="s">
        <v>1460</v>
      </c>
      <c r="E956" s="27">
        <v>2524.0</v>
      </c>
      <c r="F956" s="27">
        <v>0.0</v>
      </c>
      <c r="G956" s="27" t="s">
        <v>1461</v>
      </c>
      <c r="H956" s="27" t="s">
        <v>1329</v>
      </c>
      <c r="I956" s="40">
        <v>0.0</v>
      </c>
      <c r="J956" s="40">
        <v>0.0</v>
      </c>
      <c r="K956" s="40">
        <v>0.0</v>
      </c>
      <c r="L956" s="40">
        <v>0.0</v>
      </c>
      <c r="M956" s="40">
        <v>0.0</v>
      </c>
      <c r="N956" s="40">
        <v>0.0</v>
      </c>
      <c r="O956" s="40">
        <v>0.0</v>
      </c>
      <c r="P956" s="40">
        <v>0.0</v>
      </c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</row>
    <row r="957">
      <c r="A957" s="27" t="s">
        <v>43</v>
      </c>
      <c r="B957" s="27" t="s">
        <v>1015</v>
      </c>
      <c r="C957" s="38" t="s">
        <v>1016</v>
      </c>
      <c r="D957" s="27" t="s">
        <v>1462</v>
      </c>
      <c r="E957" s="27">
        <v>2525.0</v>
      </c>
      <c r="F957" s="27">
        <v>0.0</v>
      </c>
      <c r="G957" s="27" t="s">
        <v>1463</v>
      </c>
      <c r="H957" s="27" t="s">
        <v>1464</v>
      </c>
      <c r="I957" s="40">
        <v>0.0</v>
      </c>
      <c r="J957" s="40">
        <v>0.0</v>
      </c>
      <c r="K957" s="40">
        <v>0.0</v>
      </c>
      <c r="L957" s="40">
        <v>0.0</v>
      </c>
      <c r="M957" s="40">
        <v>0.0</v>
      </c>
      <c r="N957" s="40">
        <v>0.0</v>
      </c>
      <c r="O957" s="40">
        <v>0.0</v>
      </c>
      <c r="P957" s="40">
        <v>0.0</v>
      </c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</row>
    <row r="958">
      <c r="A958" s="27" t="s">
        <v>43</v>
      </c>
      <c r="B958" s="27" t="s">
        <v>1015</v>
      </c>
      <c r="C958" s="38" t="s">
        <v>1016</v>
      </c>
      <c r="D958" s="27" t="s">
        <v>1465</v>
      </c>
      <c r="E958" s="27">
        <v>2526.0</v>
      </c>
      <c r="F958" s="27">
        <v>0.0</v>
      </c>
      <c r="G958" s="27" t="s">
        <v>1466</v>
      </c>
      <c r="H958" s="27" t="s">
        <v>1467</v>
      </c>
      <c r="I958" s="40">
        <v>0.0</v>
      </c>
      <c r="J958" s="40">
        <v>0.0</v>
      </c>
      <c r="K958" s="40">
        <v>0.0</v>
      </c>
      <c r="L958" s="40">
        <v>0.0</v>
      </c>
      <c r="M958" s="40">
        <v>0.0</v>
      </c>
      <c r="N958" s="40">
        <v>0.0</v>
      </c>
      <c r="O958" s="40">
        <v>0.0</v>
      </c>
      <c r="P958" s="40">
        <v>0.0</v>
      </c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</row>
    <row r="959">
      <c r="A959" s="27" t="s">
        <v>43</v>
      </c>
      <c r="B959" s="27" t="s">
        <v>1015</v>
      </c>
      <c r="C959" s="38" t="s">
        <v>1016</v>
      </c>
      <c r="D959" s="27" t="s">
        <v>1017</v>
      </c>
      <c r="E959" s="27">
        <v>2528.0</v>
      </c>
      <c r="F959" s="27">
        <v>0.0</v>
      </c>
      <c r="G959" s="27" t="s">
        <v>1468</v>
      </c>
      <c r="H959" s="27" t="s">
        <v>1159</v>
      </c>
      <c r="I959" s="40">
        <v>0.0</v>
      </c>
      <c r="J959" s="40">
        <v>0.0</v>
      </c>
      <c r="K959" s="40">
        <v>0.0</v>
      </c>
      <c r="L959" s="40">
        <v>0.0</v>
      </c>
      <c r="M959" s="40">
        <v>0.0</v>
      </c>
      <c r="N959" s="40">
        <v>0.0</v>
      </c>
      <c r="O959" s="40">
        <v>0.0</v>
      </c>
      <c r="P959" s="40">
        <v>0.0</v>
      </c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</row>
    <row r="960">
      <c r="A960" s="27" t="s">
        <v>43</v>
      </c>
      <c r="B960" s="27" t="s">
        <v>50</v>
      </c>
      <c r="C960" s="38" t="s">
        <v>212</v>
      </c>
      <c r="D960" s="27" t="s">
        <v>213</v>
      </c>
      <c r="E960" s="27">
        <v>2530.0</v>
      </c>
      <c r="F960" s="27">
        <v>0.0</v>
      </c>
      <c r="G960" s="27" t="s">
        <v>1473</v>
      </c>
      <c r="H960" s="27" t="s">
        <v>1474</v>
      </c>
      <c r="I960" s="40">
        <v>0.0</v>
      </c>
      <c r="J960" s="40">
        <v>0.0</v>
      </c>
      <c r="K960" s="40">
        <v>0.0</v>
      </c>
      <c r="L960" s="40">
        <v>0.0</v>
      </c>
      <c r="M960" s="40">
        <v>0.0</v>
      </c>
      <c r="N960" s="40">
        <v>0.0</v>
      </c>
      <c r="O960" s="40">
        <v>0.0</v>
      </c>
      <c r="P960" s="40">
        <v>0.0</v>
      </c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</row>
    <row r="961">
      <c r="A961" s="27" t="s">
        <v>43</v>
      </c>
      <c r="B961" s="27" t="s">
        <v>50</v>
      </c>
      <c r="C961" s="38" t="s">
        <v>212</v>
      </c>
      <c r="D961" s="27" t="s">
        <v>213</v>
      </c>
      <c r="E961" s="27">
        <v>2531.0</v>
      </c>
      <c r="F961" s="27">
        <v>0.0</v>
      </c>
      <c r="G961" s="27" t="s">
        <v>1478</v>
      </c>
      <c r="H961" s="27" t="s">
        <v>260</v>
      </c>
      <c r="I961" s="40">
        <v>0.0</v>
      </c>
      <c r="J961" s="40">
        <v>0.0</v>
      </c>
      <c r="K961" s="40">
        <v>0.0</v>
      </c>
      <c r="L961" s="40">
        <v>0.0</v>
      </c>
      <c r="M961" s="40">
        <v>0.0</v>
      </c>
      <c r="N961" s="40">
        <v>0.0</v>
      </c>
      <c r="O961" s="40">
        <v>0.0</v>
      </c>
      <c r="P961" s="40">
        <v>0.0</v>
      </c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</row>
    <row r="962">
      <c r="A962" s="27" t="s">
        <v>43</v>
      </c>
      <c r="B962" s="27" t="s">
        <v>50</v>
      </c>
      <c r="C962" s="38" t="s">
        <v>212</v>
      </c>
      <c r="D962" s="27" t="s">
        <v>213</v>
      </c>
      <c r="E962" s="27">
        <v>2532.0</v>
      </c>
      <c r="F962" s="27">
        <v>0.0</v>
      </c>
      <c r="G962" s="27" t="s">
        <v>1478</v>
      </c>
      <c r="H962" s="27" t="s">
        <v>1480</v>
      </c>
      <c r="I962" s="40">
        <v>0.0</v>
      </c>
      <c r="J962" s="40">
        <v>0.0</v>
      </c>
      <c r="K962" s="40">
        <v>0.0</v>
      </c>
      <c r="L962" s="40">
        <v>0.0</v>
      </c>
      <c r="M962" s="40">
        <v>0.0</v>
      </c>
      <c r="N962" s="40">
        <v>0.0</v>
      </c>
      <c r="O962" s="40">
        <v>0.0</v>
      </c>
      <c r="P962" s="40">
        <v>0.0</v>
      </c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</row>
    <row r="963">
      <c r="A963" s="27" t="s">
        <v>43</v>
      </c>
      <c r="B963" s="27" t="s">
        <v>50</v>
      </c>
      <c r="C963" s="38" t="s">
        <v>69</v>
      </c>
      <c r="D963" s="27" t="s">
        <v>166</v>
      </c>
      <c r="E963" s="27">
        <v>2533.0</v>
      </c>
      <c r="F963" s="27">
        <v>0.0</v>
      </c>
      <c r="G963" s="27" t="s">
        <v>1481</v>
      </c>
      <c r="H963" s="27" t="s">
        <v>1474</v>
      </c>
      <c r="I963" s="40">
        <v>0.0</v>
      </c>
      <c r="J963" s="40">
        <v>0.0</v>
      </c>
      <c r="K963" s="40">
        <v>0.0</v>
      </c>
      <c r="L963" s="40">
        <v>0.0</v>
      </c>
      <c r="M963" s="40">
        <v>0.0</v>
      </c>
      <c r="N963" s="40">
        <v>0.0</v>
      </c>
      <c r="O963" s="40">
        <v>0.0</v>
      </c>
      <c r="P963" s="40">
        <v>0.0</v>
      </c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</row>
    <row r="964">
      <c r="A964" s="27" t="s">
        <v>43</v>
      </c>
      <c r="B964" s="27" t="s">
        <v>50</v>
      </c>
      <c r="C964" s="38" t="s">
        <v>69</v>
      </c>
      <c r="D964" s="27" t="s">
        <v>166</v>
      </c>
      <c r="E964" s="27">
        <v>2534.0</v>
      </c>
      <c r="F964" s="27">
        <v>0.0</v>
      </c>
      <c r="G964" s="27" t="s">
        <v>1481</v>
      </c>
      <c r="H964" s="27" t="s">
        <v>260</v>
      </c>
      <c r="I964" s="40">
        <v>0.0</v>
      </c>
      <c r="J964" s="40">
        <v>0.0</v>
      </c>
      <c r="K964" s="40">
        <v>0.0</v>
      </c>
      <c r="L964" s="40">
        <v>0.0</v>
      </c>
      <c r="M964" s="40">
        <v>0.0</v>
      </c>
      <c r="N964" s="40">
        <v>0.0</v>
      </c>
      <c r="O964" s="40">
        <v>0.0</v>
      </c>
      <c r="P964" s="40">
        <v>0.0</v>
      </c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</row>
    <row r="965">
      <c r="A965" s="27" t="s">
        <v>43</v>
      </c>
      <c r="B965" s="27" t="s">
        <v>50</v>
      </c>
      <c r="C965" s="38" t="s">
        <v>69</v>
      </c>
      <c r="D965" s="27" t="s">
        <v>166</v>
      </c>
      <c r="E965" s="27">
        <v>2535.0</v>
      </c>
      <c r="F965" s="27">
        <v>0.0</v>
      </c>
      <c r="G965" s="27" t="s">
        <v>1481</v>
      </c>
      <c r="H965" s="27" t="s">
        <v>1480</v>
      </c>
      <c r="I965" s="40">
        <v>0.0</v>
      </c>
      <c r="J965" s="40">
        <v>0.0</v>
      </c>
      <c r="K965" s="40">
        <v>0.0</v>
      </c>
      <c r="L965" s="40">
        <v>0.0</v>
      </c>
      <c r="M965" s="40">
        <v>0.0</v>
      </c>
      <c r="N965" s="40">
        <v>0.0</v>
      </c>
      <c r="O965" s="40">
        <v>0.0</v>
      </c>
      <c r="P965" s="40">
        <v>0.0</v>
      </c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</row>
    <row r="966">
      <c r="A966" s="27" t="s">
        <v>43</v>
      </c>
      <c r="B966" s="27" t="s">
        <v>708</v>
      </c>
      <c r="C966" s="38" t="s">
        <v>709</v>
      </c>
      <c r="D966" s="27" t="s">
        <v>1312</v>
      </c>
      <c r="E966" s="27">
        <v>2536.0</v>
      </c>
      <c r="F966" s="27">
        <v>0.0</v>
      </c>
      <c r="G966" s="27" t="s">
        <v>1482</v>
      </c>
      <c r="H966" s="27" t="s">
        <v>229</v>
      </c>
      <c r="I966" s="40">
        <v>0.0</v>
      </c>
      <c r="J966" s="40">
        <v>0.0</v>
      </c>
      <c r="K966" s="40">
        <v>0.0</v>
      </c>
      <c r="L966" s="40">
        <v>0.0</v>
      </c>
      <c r="M966" s="40">
        <v>0.0</v>
      </c>
      <c r="N966" s="40">
        <v>0.0</v>
      </c>
      <c r="O966" s="40">
        <v>0.0</v>
      </c>
      <c r="P966" s="40">
        <v>0.0</v>
      </c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</row>
    <row r="967">
      <c r="A967" s="27" t="s">
        <v>43</v>
      </c>
      <c r="B967" s="27" t="s">
        <v>721</v>
      </c>
      <c r="C967" s="38" t="s">
        <v>726</v>
      </c>
      <c r="D967" s="27" t="s">
        <v>1227</v>
      </c>
      <c r="E967" s="27">
        <v>2539.0</v>
      </c>
      <c r="F967" s="27">
        <v>0.0</v>
      </c>
      <c r="G967" s="27" t="s">
        <v>1483</v>
      </c>
      <c r="H967" s="27" t="s">
        <v>1229</v>
      </c>
      <c r="I967" s="40">
        <v>0.0</v>
      </c>
      <c r="J967" s="40">
        <v>0.0</v>
      </c>
      <c r="K967" s="40">
        <v>0.0</v>
      </c>
      <c r="L967" s="40">
        <v>0.0</v>
      </c>
      <c r="M967" s="40">
        <v>0.0</v>
      </c>
      <c r="N967" s="40">
        <v>0.0</v>
      </c>
      <c r="O967" s="40">
        <v>0.0</v>
      </c>
      <c r="P967" s="40">
        <v>0.0</v>
      </c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</row>
    <row r="968">
      <c r="A968" s="27" t="s">
        <v>43</v>
      </c>
      <c r="B968" s="27" t="s">
        <v>721</v>
      </c>
      <c r="C968" s="38" t="s">
        <v>726</v>
      </c>
      <c r="D968" s="27" t="s">
        <v>1227</v>
      </c>
      <c r="E968" s="27">
        <v>2541.0</v>
      </c>
      <c r="F968" s="27">
        <v>0.0</v>
      </c>
      <c r="G968" s="27" t="s">
        <v>1485</v>
      </c>
      <c r="H968" s="27" t="s">
        <v>1229</v>
      </c>
      <c r="I968" s="40">
        <v>0.0</v>
      </c>
      <c r="J968" s="40">
        <v>0.0</v>
      </c>
      <c r="K968" s="40">
        <v>0.0</v>
      </c>
      <c r="L968" s="40">
        <v>0.0</v>
      </c>
      <c r="M968" s="40">
        <v>0.0</v>
      </c>
      <c r="N968" s="40">
        <v>0.0</v>
      </c>
      <c r="O968" s="40">
        <v>0.0</v>
      </c>
      <c r="P968" s="40">
        <v>0.0</v>
      </c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</row>
    <row r="969">
      <c r="A969" s="27" t="s">
        <v>43</v>
      </c>
      <c r="B969" s="27" t="s">
        <v>721</v>
      </c>
      <c r="C969" s="38" t="s">
        <v>726</v>
      </c>
      <c r="D969" s="27" t="s">
        <v>1227</v>
      </c>
      <c r="E969" s="27">
        <v>2542.0</v>
      </c>
      <c r="F969" s="27">
        <v>0.0</v>
      </c>
      <c r="G969" s="27" t="s">
        <v>1486</v>
      </c>
      <c r="H969" s="27" t="s">
        <v>1229</v>
      </c>
      <c r="I969" s="40">
        <v>0.0</v>
      </c>
      <c r="J969" s="40">
        <v>0.0</v>
      </c>
      <c r="K969" s="40">
        <v>0.0</v>
      </c>
      <c r="L969" s="40">
        <v>0.0</v>
      </c>
      <c r="M969" s="40">
        <v>0.0</v>
      </c>
      <c r="N969" s="40">
        <v>0.0</v>
      </c>
      <c r="O969" s="40">
        <v>0.0</v>
      </c>
      <c r="P969" s="40">
        <v>0.0</v>
      </c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</row>
    <row r="970">
      <c r="A970" s="27" t="s">
        <v>43</v>
      </c>
      <c r="B970" s="27" t="s">
        <v>50</v>
      </c>
      <c r="C970" s="38" t="s">
        <v>69</v>
      </c>
      <c r="D970" s="27" t="s">
        <v>70</v>
      </c>
      <c r="E970" s="27">
        <v>2543.0</v>
      </c>
      <c r="F970" s="27">
        <v>0.0</v>
      </c>
      <c r="G970" s="27" t="s">
        <v>1488</v>
      </c>
      <c r="H970" s="27" t="s">
        <v>1489</v>
      </c>
      <c r="I970" s="40">
        <v>0.0</v>
      </c>
      <c r="J970" s="40">
        <v>0.0</v>
      </c>
      <c r="K970" s="40">
        <v>0.0</v>
      </c>
      <c r="L970" s="40">
        <v>0.0</v>
      </c>
      <c r="M970" s="40">
        <v>0.0</v>
      </c>
      <c r="N970" s="40">
        <v>0.0</v>
      </c>
      <c r="O970" s="40">
        <v>0.0</v>
      </c>
      <c r="P970" s="40">
        <v>0.0</v>
      </c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</row>
    <row r="971">
      <c r="A971" s="27" t="s">
        <v>43</v>
      </c>
      <c r="B971" s="27" t="s">
        <v>268</v>
      </c>
      <c r="C971" s="38" t="s">
        <v>342</v>
      </c>
      <c r="D971" s="27" t="s">
        <v>350</v>
      </c>
      <c r="E971" s="27">
        <v>2544.0</v>
      </c>
      <c r="F971" s="27">
        <v>0.0</v>
      </c>
      <c r="G971" s="27" t="s">
        <v>1491</v>
      </c>
      <c r="H971" s="27" t="s">
        <v>352</v>
      </c>
      <c r="I971" s="40">
        <v>0.0</v>
      </c>
      <c r="J971" s="40">
        <v>0.0</v>
      </c>
      <c r="K971" s="40">
        <v>0.0</v>
      </c>
      <c r="L971" s="40">
        <v>0.0</v>
      </c>
      <c r="M971" s="40">
        <v>0.0</v>
      </c>
      <c r="N971" s="40">
        <v>0.0</v>
      </c>
      <c r="O971" s="40">
        <v>0.0</v>
      </c>
      <c r="P971" s="40">
        <v>0.0</v>
      </c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</row>
    <row r="972">
      <c r="A972" s="27" t="s">
        <v>43</v>
      </c>
      <c r="B972" s="27" t="s">
        <v>50</v>
      </c>
      <c r="C972" s="38" t="s">
        <v>1171</v>
      </c>
      <c r="D972" s="27" t="s">
        <v>1172</v>
      </c>
      <c r="E972" s="27">
        <v>2548.0</v>
      </c>
      <c r="F972" s="27">
        <v>0.0</v>
      </c>
      <c r="G972" s="27" t="s">
        <v>1493</v>
      </c>
      <c r="H972" s="27" t="s">
        <v>1341</v>
      </c>
      <c r="I972" s="40">
        <v>0.0</v>
      </c>
      <c r="J972" s="40">
        <v>0.0</v>
      </c>
      <c r="K972" s="40">
        <v>0.0</v>
      </c>
      <c r="L972" s="40">
        <v>0.0</v>
      </c>
      <c r="M972" s="40">
        <v>0.0</v>
      </c>
      <c r="N972" s="40">
        <v>0.0</v>
      </c>
      <c r="O972" s="40">
        <v>0.0</v>
      </c>
      <c r="P972" s="40">
        <v>0.0</v>
      </c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</row>
    <row r="973">
      <c r="A973" s="27" t="s">
        <v>43</v>
      </c>
      <c r="B973" s="27" t="s">
        <v>264</v>
      </c>
      <c r="C973" s="38" t="s">
        <v>1006</v>
      </c>
      <c r="D973" s="27" t="s">
        <v>1007</v>
      </c>
      <c r="E973" s="27">
        <v>2549.0</v>
      </c>
      <c r="F973" s="27">
        <v>0.0</v>
      </c>
      <c r="G973" s="27" t="s">
        <v>1007</v>
      </c>
      <c r="H973" s="27" t="s">
        <v>1495</v>
      </c>
      <c r="I973" s="40">
        <v>0.0</v>
      </c>
      <c r="J973" s="40">
        <v>0.0</v>
      </c>
      <c r="K973" s="40">
        <v>0.0</v>
      </c>
      <c r="L973" s="40">
        <v>0.0</v>
      </c>
      <c r="M973" s="40">
        <v>0.0</v>
      </c>
      <c r="N973" s="40">
        <v>0.0</v>
      </c>
      <c r="O973" s="40">
        <v>0.0</v>
      </c>
      <c r="P973" s="40">
        <v>0.0</v>
      </c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</row>
    <row r="974">
      <c r="A974" s="27" t="s">
        <v>43</v>
      </c>
      <c r="B974" s="27" t="s">
        <v>264</v>
      </c>
      <c r="C974" s="38" t="s">
        <v>1175</v>
      </c>
      <c r="D974" s="27" t="s">
        <v>1175</v>
      </c>
      <c r="E974" s="27">
        <v>2550.0</v>
      </c>
      <c r="F974" s="27">
        <v>0.0</v>
      </c>
      <c r="G974" s="27" t="s">
        <v>1208</v>
      </c>
      <c r="H974" s="27" t="s">
        <v>1497</v>
      </c>
      <c r="I974" s="40">
        <v>400.0</v>
      </c>
      <c r="J974" s="40">
        <v>27.0</v>
      </c>
      <c r="K974" s="40">
        <v>0.0</v>
      </c>
      <c r="L974" s="40">
        <v>0.0</v>
      </c>
      <c r="M974" s="40">
        <v>0.0</v>
      </c>
      <c r="N974" s="40">
        <v>0.0</v>
      </c>
      <c r="O974" s="40">
        <v>400.0</v>
      </c>
      <c r="P974" s="40">
        <v>27.0</v>
      </c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</row>
    <row r="975">
      <c r="A975" s="27" t="s">
        <v>43</v>
      </c>
      <c r="B975" s="27" t="s">
        <v>264</v>
      </c>
      <c r="C975" s="38" t="s">
        <v>1175</v>
      </c>
      <c r="D975" s="27" t="s">
        <v>1175</v>
      </c>
      <c r="E975" s="27">
        <v>2550.0</v>
      </c>
      <c r="F975" s="27">
        <v>3.0</v>
      </c>
      <c r="G975" s="27" t="s">
        <v>1498</v>
      </c>
      <c r="H975" s="27" t="s">
        <v>123</v>
      </c>
      <c r="I975" s="40">
        <v>0.0</v>
      </c>
      <c r="J975" s="40">
        <v>0.0</v>
      </c>
      <c r="K975" s="40">
        <v>0.0</v>
      </c>
      <c r="L975" s="40">
        <v>0.0</v>
      </c>
      <c r="M975" s="40">
        <v>0.0</v>
      </c>
      <c r="N975" s="40">
        <v>0.0</v>
      </c>
      <c r="O975" s="40">
        <v>0.0</v>
      </c>
      <c r="P975" s="40">
        <v>0.0</v>
      </c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</row>
    <row r="976">
      <c r="A976" s="27" t="s">
        <v>43</v>
      </c>
      <c r="B976" s="27" t="s">
        <v>264</v>
      </c>
      <c r="C976" s="38" t="s">
        <v>1175</v>
      </c>
      <c r="D976" s="27" t="s">
        <v>1175</v>
      </c>
      <c r="E976" s="27">
        <v>2550.0</v>
      </c>
      <c r="F976" s="27">
        <v>4.0</v>
      </c>
      <c r="G976" s="27" t="s">
        <v>1500</v>
      </c>
      <c r="H976" s="27" t="s">
        <v>123</v>
      </c>
      <c r="I976" s="40">
        <v>0.0</v>
      </c>
      <c r="J976" s="40">
        <v>0.0</v>
      </c>
      <c r="K976" s="40">
        <v>0.0</v>
      </c>
      <c r="L976" s="40">
        <v>0.0</v>
      </c>
      <c r="M976" s="40">
        <v>0.0</v>
      </c>
      <c r="N976" s="40">
        <v>0.0</v>
      </c>
      <c r="O976" s="40">
        <v>0.0</v>
      </c>
      <c r="P976" s="40">
        <v>0.0</v>
      </c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</row>
    <row r="977">
      <c r="A977" s="27" t="s">
        <v>43</v>
      </c>
      <c r="B977" s="27" t="s">
        <v>264</v>
      </c>
      <c r="C977" s="38" t="s">
        <v>1175</v>
      </c>
      <c r="D977" s="27" t="s">
        <v>1175</v>
      </c>
      <c r="E977" s="27">
        <v>2550.0</v>
      </c>
      <c r="F977" s="27">
        <v>2.0</v>
      </c>
      <c r="G977" s="27" t="s">
        <v>1502</v>
      </c>
      <c r="H977" s="27" t="s">
        <v>123</v>
      </c>
      <c r="I977" s="40">
        <v>0.0</v>
      </c>
      <c r="J977" s="40">
        <v>0.0</v>
      </c>
      <c r="K977" s="40">
        <v>0.0</v>
      </c>
      <c r="L977" s="40">
        <v>0.0</v>
      </c>
      <c r="M977" s="40">
        <v>0.0</v>
      </c>
      <c r="N977" s="40">
        <v>0.0</v>
      </c>
      <c r="O977" s="40">
        <v>0.0</v>
      </c>
      <c r="P977" s="40">
        <v>0.0</v>
      </c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</row>
    <row r="978">
      <c r="A978" s="27" t="s">
        <v>43</v>
      </c>
      <c r="B978" s="27" t="s">
        <v>264</v>
      </c>
      <c r="C978" s="38" t="s">
        <v>1175</v>
      </c>
      <c r="D978" s="27" t="s">
        <v>1175</v>
      </c>
      <c r="E978" s="27">
        <v>2550.0</v>
      </c>
      <c r="F978" s="27">
        <v>1.0</v>
      </c>
      <c r="G978" s="27" t="s">
        <v>1504</v>
      </c>
      <c r="H978" s="27" t="s">
        <v>123</v>
      </c>
      <c r="I978" s="40">
        <v>0.0</v>
      </c>
      <c r="J978" s="40">
        <v>0.0</v>
      </c>
      <c r="K978" s="40">
        <v>0.0</v>
      </c>
      <c r="L978" s="40">
        <v>0.0</v>
      </c>
      <c r="M978" s="40">
        <v>0.0</v>
      </c>
      <c r="N978" s="40">
        <v>0.0</v>
      </c>
      <c r="O978" s="40">
        <v>0.0</v>
      </c>
      <c r="P978" s="40">
        <v>0.0</v>
      </c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</row>
    <row r="979">
      <c r="A979" s="27" t="s">
        <v>43</v>
      </c>
      <c r="B979" s="27" t="s">
        <v>225</v>
      </c>
      <c r="C979" s="38" t="s">
        <v>626</v>
      </c>
      <c r="D979" s="27" t="s">
        <v>627</v>
      </c>
      <c r="E979" s="27">
        <v>2551.0</v>
      </c>
      <c r="F979" s="27">
        <v>0.0</v>
      </c>
      <c r="G979" s="27" t="s">
        <v>1333</v>
      </c>
      <c r="H979" s="27" t="s">
        <v>1324</v>
      </c>
      <c r="I979" s="40">
        <v>0.0</v>
      </c>
      <c r="J979" s="40">
        <v>0.0</v>
      </c>
      <c r="K979" s="40">
        <v>0.0</v>
      </c>
      <c r="L979" s="40">
        <v>0.0</v>
      </c>
      <c r="M979" s="40">
        <v>0.0</v>
      </c>
      <c r="N979" s="40">
        <v>0.0</v>
      </c>
      <c r="O979" s="40">
        <v>0.0</v>
      </c>
      <c r="P979" s="40">
        <v>0.0</v>
      </c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</row>
    <row r="980">
      <c r="A980" s="27" t="s">
        <v>43</v>
      </c>
      <c r="B980" s="27" t="s">
        <v>708</v>
      </c>
      <c r="C980" s="38" t="s">
        <v>709</v>
      </c>
      <c r="D980" s="27" t="s">
        <v>710</v>
      </c>
      <c r="E980" s="27">
        <v>2553.0</v>
      </c>
      <c r="F980" s="27">
        <v>0.0</v>
      </c>
      <c r="G980" s="27" t="s">
        <v>1507</v>
      </c>
      <c r="H980" s="27" t="s">
        <v>229</v>
      </c>
      <c r="I980" s="40">
        <v>0.0</v>
      </c>
      <c r="J980" s="40">
        <v>0.0</v>
      </c>
      <c r="K980" s="40">
        <v>0.0</v>
      </c>
      <c r="L980" s="40">
        <v>0.0</v>
      </c>
      <c r="M980" s="40">
        <v>0.0</v>
      </c>
      <c r="N980" s="40">
        <v>0.0</v>
      </c>
      <c r="O980" s="40">
        <v>0.0</v>
      </c>
      <c r="P980" s="40">
        <v>0.0</v>
      </c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</row>
    <row r="981">
      <c r="A981" s="27" t="s">
        <v>43</v>
      </c>
      <c r="B981" s="27" t="s">
        <v>708</v>
      </c>
      <c r="C981" s="38" t="s">
        <v>709</v>
      </c>
      <c r="D981" s="27" t="s">
        <v>710</v>
      </c>
      <c r="E981" s="27">
        <v>2554.0</v>
      </c>
      <c r="F981" s="27">
        <v>0.0</v>
      </c>
      <c r="G981" s="27" t="s">
        <v>1507</v>
      </c>
      <c r="H981" s="27" t="s">
        <v>1324</v>
      </c>
      <c r="I981" s="40">
        <v>0.0</v>
      </c>
      <c r="J981" s="40">
        <v>0.0</v>
      </c>
      <c r="K981" s="40">
        <v>0.0</v>
      </c>
      <c r="L981" s="40">
        <v>0.0</v>
      </c>
      <c r="M981" s="40">
        <v>0.0</v>
      </c>
      <c r="N981" s="40">
        <v>0.0</v>
      </c>
      <c r="O981" s="40">
        <v>0.0</v>
      </c>
      <c r="P981" s="40">
        <v>0.0</v>
      </c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</row>
    <row r="982">
      <c r="A982" s="27" t="s">
        <v>43</v>
      </c>
      <c r="B982" s="27" t="s">
        <v>708</v>
      </c>
      <c r="C982" s="38" t="s">
        <v>709</v>
      </c>
      <c r="D982" s="27" t="s">
        <v>1312</v>
      </c>
      <c r="E982" s="27">
        <v>2556.0</v>
      </c>
      <c r="F982" s="27">
        <v>0.0</v>
      </c>
      <c r="G982" s="27" t="s">
        <v>1482</v>
      </c>
      <c r="H982" s="27" t="s">
        <v>1324</v>
      </c>
      <c r="I982" s="40">
        <v>0.0</v>
      </c>
      <c r="J982" s="40">
        <v>0.0</v>
      </c>
      <c r="K982" s="40">
        <v>0.0</v>
      </c>
      <c r="L982" s="40">
        <v>0.0</v>
      </c>
      <c r="M982" s="40">
        <v>0.0</v>
      </c>
      <c r="N982" s="40">
        <v>0.0</v>
      </c>
      <c r="O982" s="40">
        <v>0.0</v>
      </c>
      <c r="P982" s="40">
        <v>0.0</v>
      </c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</row>
    <row r="983">
      <c r="A983" s="27" t="s">
        <v>43</v>
      </c>
      <c r="B983" s="27" t="s">
        <v>708</v>
      </c>
      <c r="C983" s="38" t="s">
        <v>709</v>
      </c>
      <c r="D983" s="27" t="s">
        <v>1310</v>
      </c>
      <c r="E983" s="27">
        <v>2557.0</v>
      </c>
      <c r="F983" s="27">
        <v>0.0</v>
      </c>
      <c r="G983" s="27" t="s">
        <v>1577</v>
      </c>
      <c r="H983" s="27" t="s">
        <v>229</v>
      </c>
      <c r="I983" s="40">
        <v>0.0</v>
      </c>
      <c r="J983" s="40">
        <v>0.0</v>
      </c>
      <c r="K983" s="40">
        <v>0.0</v>
      </c>
      <c r="L983" s="40">
        <v>0.0</v>
      </c>
      <c r="M983" s="40">
        <v>0.0</v>
      </c>
      <c r="N983" s="40">
        <v>0.0</v>
      </c>
      <c r="O983" s="40">
        <v>0.0</v>
      </c>
      <c r="P983" s="40">
        <v>0.0</v>
      </c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</row>
    <row r="984">
      <c r="A984" s="27" t="s">
        <v>43</v>
      </c>
      <c r="B984" s="27" t="s">
        <v>708</v>
      </c>
      <c r="C984" s="38" t="s">
        <v>709</v>
      </c>
      <c r="D984" s="27" t="s">
        <v>1310</v>
      </c>
      <c r="E984" s="27">
        <v>2558.0</v>
      </c>
      <c r="F984" s="27">
        <v>0.0</v>
      </c>
      <c r="G984" s="27" t="s">
        <v>1577</v>
      </c>
      <c r="H984" s="27" t="s">
        <v>1324</v>
      </c>
      <c r="I984" s="40">
        <v>0.0</v>
      </c>
      <c r="J984" s="40">
        <v>0.0</v>
      </c>
      <c r="K984" s="40">
        <v>0.0</v>
      </c>
      <c r="L984" s="40">
        <v>0.0</v>
      </c>
      <c r="M984" s="40">
        <v>0.0</v>
      </c>
      <c r="N984" s="40">
        <v>0.0</v>
      </c>
      <c r="O984" s="40">
        <v>0.0</v>
      </c>
      <c r="P984" s="40">
        <v>0.0</v>
      </c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</row>
    <row r="985">
      <c r="A985" s="27" t="s">
        <v>43</v>
      </c>
      <c r="B985" s="27" t="s">
        <v>50</v>
      </c>
      <c r="C985" s="38" t="s">
        <v>212</v>
      </c>
      <c r="D985" s="27" t="s">
        <v>213</v>
      </c>
      <c r="E985" s="27">
        <v>2559.0</v>
      </c>
      <c r="F985" s="27">
        <v>0.0</v>
      </c>
      <c r="G985" s="27" t="s">
        <v>1581</v>
      </c>
      <c r="H985" s="27" t="s">
        <v>1248</v>
      </c>
      <c r="I985" s="40">
        <v>0.0</v>
      </c>
      <c r="J985" s="40">
        <v>0.0</v>
      </c>
      <c r="K985" s="40">
        <v>0.0</v>
      </c>
      <c r="L985" s="40">
        <v>0.0</v>
      </c>
      <c r="M985" s="40">
        <v>0.0</v>
      </c>
      <c r="N985" s="40">
        <v>0.0</v>
      </c>
      <c r="O985" s="40">
        <v>0.0</v>
      </c>
      <c r="P985" s="40">
        <v>0.0</v>
      </c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</row>
    <row r="986">
      <c r="A986" s="27" t="s">
        <v>43</v>
      </c>
      <c r="B986" s="27" t="s">
        <v>50</v>
      </c>
      <c r="C986" s="38" t="s">
        <v>212</v>
      </c>
      <c r="D986" s="27" t="s">
        <v>213</v>
      </c>
      <c r="E986" s="27">
        <v>2560.0</v>
      </c>
      <c r="F986" s="27">
        <v>0.0</v>
      </c>
      <c r="G986" s="27" t="s">
        <v>1581</v>
      </c>
      <c r="H986" s="27" t="s">
        <v>260</v>
      </c>
      <c r="I986" s="40">
        <v>0.0</v>
      </c>
      <c r="J986" s="40">
        <v>0.0</v>
      </c>
      <c r="K986" s="40">
        <v>0.0</v>
      </c>
      <c r="L986" s="40">
        <v>0.0</v>
      </c>
      <c r="M986" s="40">
        <v>0.0</v>
      </c>
      <c r="N986" s="40">
        <v>0.0</v>
      </c>
      <c r="O986" s="40">
        <v>0.0</v>
      </c>
      <c r="P986" s="40">
        <v>0.0</v>
      </c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</row>
    <row r="987">
      <c r="A987" s="27" t="s">
        <v>43</v>
      </c>
      <c r="B987" s="27" t="s">
        <v>44</v>
      </c>
      <c r="C987" s="38" t="s">
        <v>124</v>
      </c>
      <c r="D987" s="27" t="s">
        <v>124</v>
      </c>
      <c r="E987" s="27">
        <v>2561.0</v>
      </c>
      <c r="F987" s="27">
        <v>0.0</v>
      </c>
      <c r="G987" s="27" t="s">
        <v>1586</v>
      </c>
      <c r="H987" s="27" t="s">
        <v>1587</v>
      </c>
      <c r="I987" s="40">
        <v>0.0</v>
      </c>
      <c r="J987" s="40">
        <v>0.0</v>
      </c>
      <c r="K987" s="40">
        <v>0.0</v>
      </c>
      <c r="L987" s="40">
        <v>0.0</v>
      </c>
      <c r="M987" s="40">
        <v>0.0</v>
      </c>
      <c r="N987" s="40">
        <v>0.0</v>
      </c>
      <c r="O987" s="40">
        <v>0.0</v>
      </c>
      <c r="P987" s="40">
        <v>0.0</v>
      </c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</row>
    <row r="988">
      <c r="A988" s="27" t="s">
        <v>43</v>
      </c>
      <c r="B988" s="27" t="s">
        <v>50</v>
      </c>
      <c r="C988" s="38" t="s">
        <v>69</v>
      </c>
      <c r="D988" s="27" t="s">
        <v>70</v>
      </c>
      <c r="E988" s="27">
        <v>2562.0</v>
      </c>
      <c r="F988" s="27">
        <v>0.0</v>
      </c>
      <c r="G988" s="27" t="s">
        <v>1588</v>
      </c>
      <c r="H988" s="27" t="s">
        <v>1589</v>
      </c>
      <c r="I988" s="40">
        <v>0.0</v>
      </c>
      <c r="J988" s="40">
        <v>0.0</v>
      </c>
      <c r="K988" s="40">
        <v>0.0</v>
      </c>
      <c r="L988" s="40">
        <v>0.0</v>
      </c>
      <c r="M988" s="40">
        <v>0.0</v>
      </c>
      <c r="N988" s="40">
        <v>0.0</v>
      </c>
      <c r="O988" s="40">
        <v>0.0</v>
      </c>
      <c r="P988" s="40">
        <v>0.0</v>
      </c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</row>
    <row r="989">
      <c r="A989" s="27" t="s">
        <v>43</v>
      </c>
      <c r="B989" s="27" t="s">
        <v>50</v>
      </c>
      <c r="C989" s="38" t="s">
        <v>251</v>
      </c>
      <c r="D989" s="27" t="s">
        <v>252</v>
      </c>
      <c r="E989" s="27">
        <v>2563.0</v>
      </c>
      <c r="F989" s="27">
        <v>0.0</v>
      </c>
      <c r="G989" s="27" t="s">
        <v>1351</v>
      </c>
      <c r="H989" s="27" t="s">
        <v>1248</v>
      </c>
      <c r="I989" s="40">
        <v>0.0</v>
      </c>
      <c r="J989" s="40">
        <v>0.0</v>
      </c>
      <c r="K989" s="40">
        <v>0.0</v>
      </c>
      <c r="L989" s="40">
        <v>0.0</v>
      </c>
      <c r="M989" s="40">
        <v>0.0</v>
      </c>
      <c r="N989" s="40">
        <v>0.0</v>
      </c>
      <c r="O989" s="40">
        <v>0.0</v>
      </c>
      <c r="P989" s="40">
        <v>0.0</v>
      </c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</row>
    <row r="990">
      <c r="A990" s="27" t="s">
        <v>38</v>
      </c>
      <c r="B990" s="27" t="s">
        <v>39</v>
      </c>
      <c r="C990" s="38" t="s">
        <v>415</v>
      </c>
      <c r="D990" s="27" t="s">
        <v>1594</v>
      </c>
      <c r="E990" s="27">
        <v>2564.0</v>
      </c>
      <c r="F990" s="27">
        <v>0.0</v>
      </c>
      <c r="G990" s="27" t="s">
        <v>1595</v>
      </c>
      <c r="H990" s="27" t="s">
        <v>1596</v>
      </c>
      <c r="I990" s="40">
        <v>0.0</v>
      </c>
      <c r="J990" s="40">
        <v>0.0</v>
      </c>
      <c r="K990" s="40">
        <v>0.0</v>
      </c>
      <c r="L990" s="40">
        <v>0.0</v>
      </c>
      <c r="M990" s="40">
        <v>0.0</v>
      </c>
      <c r="N990" s="40">
        <v>0.0</v>
      </c>
      <c r="O990" s="40">
        <v>0.0</v>
      </c>
      <c r="P990" s="40">
        <v>0.0</v>
      </c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</row>
    <row r="991">
      <c r="A991" s="27" t="s">
        <v>38</v>
      </c>
      <c r="B991" s="27" t="s">
        <v>86</v>
      </c>
      <c r="C991" s="38" t="s">
        <v>131</v>
      </c>
      <c r="D991" s="27" t="s">
        <v>1598</v>
      </c>
      <c r="E991" s="27">
        <v>2565.0</v>
      </c>
      <c r="F991" s="27">
        <v>0.0</v>
      </c>
      <c r="G991" s="27" t="s">
        <v>1599</v>
      </c>
      <c r="H991" s="27" t="s">
        <v>1600</v>
      </c>
      <c r="I991" s="40">
        <v>0.0</v>
      </c>
      <c r="J991" s="40">
        <v>0.0</v>
      </c>
      <c r="K991" s="40">
        <v>0.0</v>
      </c>
      <c r="L991" s="40">
        <v>0.0</v>
      </c>
      <c r="M991" s="40">
        <v>0.0</v>
      </c>
      <c r="N991" s="40">
        <v>0.0</v>
      </c>
      <c r="O991" s="40">
        <v>0.0</v>
      </c>
      <c r="P991" s="40">
        <v>0.0</v>
      </c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</row>
    <row r="992">
      <c r="A992" s="27" t="s">
        <v>43</v>
      </c>
      <c r="B992" s="27" t="s">
        <v>264</v>
      </c>
      <c r="C992" s="38" t="s">
        <v>280</v>
      </c>
      <c r="D992" s="27" t="s">
        <v>929</v>
      </c>
      <c r="E992" s="27">
        <v>2566.0</v>
      </c>
      <c r="F992" s="27">
        <v>0.0</v>
      </c>
      <c r="G992" s="27" t="s">
        <v>1225</v>
      </c>
      <c r="H992" s="27" t="s">
        <v>854</v>
      </c>
      <c r="I992" s="40">
        <v>0.0</v>
      </c>
      <c r="J992" s="40">
        <v>0.0</v>
      </c>
      <c r="K992" s="40">
        <v>0.0</v>
      </c>
      <c r="L992" s="40">
        <v>0.0</v>
      </c>
      <c r="M992" s="40">
        <v>0.0</v>
      </c>
      <c r="N992" s="40">
        <v>0.0</v>
      </c>
      <c r="O992" s="40">
        <v>0.0</v>
      </c>
      <c r="P992" s="40">
        <v>0.0</v>
      </c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</row>
    <row r="993">
      <c r="A993" s="27" t="s">
        <v>43</v>
      </c>
      <c r="B993" s="27" t="s">
        <v>264</v>
      </c>
      <c r="C993" s="38" t="s">
        <v>77</v>
      </c>
      <c r="D993" s="27" t="s">
        <v>852</v>
      </c>
      <c r="E993" s="27">
        <v>2567.0</v>
      </c>
      <c r="F993" s="27">
        <v>0.0</v>
      </c>
      <c r="G993" s="27" t="s">
        <v>1603</v>
      </c>
      <c r="H993" s="27" t="s">
        <v>854</v>
      </c>
      <c r="I993" s="40">
        <v>0.0</v>
      </c>
      <c r="J993" s="40">
        <v>0.0</v>
      </c>
      <c r="K993" s="40">
        <v>0.0</v>
      </c>
      <c r="L993" s="40">
        <v>0.0</v>
      </c>
      <c r="M993" s="40">
        <v>0.0</v>
      </c>
      <c r="N993" s="40">
        <v>0.0</v>
      </c>
      <c r="O993" s="40">
        <v>0.0</v>
      </c>
      <c r="P993" s="40">
        <v>0.0</v>
      </c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</row>
    <row r="994">
      <c r="A994" s="27" t="s">
        <v>43</v>
      </c>
      <c r="B994" s="27" t="s">
        <v>264</v>
      </c>
      <c r="C994" s="38" t="s">
        <v>265</v>
      </c>
      <c r="D994" s="27" t="s">
        <v>265</v>
      </c>
      <c r="E994" s="27">
        <v>2568.0</v>
      </c>
      <c r="F994" s="27">
        <v>0.0</v>
      </c>
      <c r="G994" s="27" t="s">
        <v>1349</v>
      </c>
      <c r="H994" s="27" t="s">
        <v>854</v>
      </c>
      <c r="I994" s="40">
        <v>0.0</v>
      </c>
      <c r="J994" s="40">
        <v>0.0</v>
      </c>
      <c r="K994" s="40">
        <v>0.0</v>
      </c>
      <c r="L994" s="40">
        <v>0.0</v>
      </c>
      <c r="M994" s="40">
        <v>0.0</v>
      </c>
      <c r="N994" s="40">
        <v>0.0</v>
      </c>
      <c r="O994" s="40">
        <v>0.0</v>
      </c>
      <c r="P994" s="40">
        <v>0.0</v>
      </c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</row>
    <row r="995">
      <c r="A995" s="27" t="s">
        <v>43</v>
      </c>
      <c r="B995" s="27" t="s">
        <v>264</v>
      </c>
      <c r="C995" s="38" t="s">
        <v>931</v>
      </c>
      <c r="D995" s="27" t="s">
        <v>931</v>
      </c>
      <c r="E995" s="27">
        <v>2569.0</v>
      </c>
      <c r="F995" s="27">
        <v>0.0</v>
      </c>
      <c r="G995" s="27" t="s">
        <v>1605</v>
      </c>
      <c r="H995" s="27" t="s">
        <v>854</v>
      </c>
      <c r="I995" s="40">
        <v>0.0</v>
      </c>
      <c r="J995" s="40">
        <v>0.0</v>
      </c>
      <c r="K995" s="40">
        <v>0.0</v>
      </c>
      <c r="L995" s="40">
        <v>0.0</v>
      </c>
      <c r="M995" s="40">
        <v>0.0</v>
      </c>
      <c r="N995" s="40">
        <v>0.0</v>
      </c>
      <c r="O995" s="40">
        <v>0.0</v>
      </c>
      <c r="P995" s="40">
        <v>0.0</v>
      </c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</row>
    <row r="996">
      <c r="A996" s="27" t="s">
        <v>43</v>
      </c>
      <c r="B996" s="27" t="s">
        <v>264</v>
      </c>
      <c r="C996" s="38" t="s">
        <v>926</v>
      </c>
      <c r="D996" s="27" t="s">
        <v>927</v>
      </c>
      <c r="E996" s="27">
        <v>2570.0</v>
      </c>
      <c r="F996" s="27">
        <v>0.0</v>
      </c>
      <c r="G996" s="27" t="s">
        <v>1607</v>
      </c>
      <c r="H996" s="27" t="s">
        <v>854</v>
      </c>
      <c r="I996" s="40">
        <v>0.0</v>
      </c>
      <c r="J996" s="40">
        <v>0.0</v>
      </c>
      <c r="K996" s="40">
        <v>0.0</v>
      </c>
      <c r="L996" s="40">
        <v>0.0</v>
      </c>
      <c r="M996" s="40">
        <v>0.0</v>
      </c>
      <c r="N996" s="40">
        <v>0.0</v>
      </c>
      <c r="O996" s="40">
        <v>0.0</v>
      </c>
      <c r="P996" s="40">
        <v>0.0</v>
      </c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</row>
    <row r="997">
      <c r="A997" s="27" t="s">
        <v>43</v>
      </c>
      <c r="B997" s="27" t="s">
        <v>50</v>
      </c>
      <c r="C997" s="38" t="s">
        <v>69</v>
      </c>
      <c r="D997" s="27" t="s">
        <v>70</v>
      </c>
      <c r="E997" s="27">
        <v>2571.0</v>
      </c>
      <c r="F997" s="27">
        <v>0.0</v>
      </c>
      <c r="G997" s="27" t="s">
        <v>1609</v>
      </c>
      <c r="H997" s="27" t="s">
        <v>1248</v>
      </c>
      <c r="I997" s="40">
        <v>0.0</v>
      </c>
      <c r="J997" s="40">
        <v>0.0</v>
      </c>
      <c r="K997" s="40">
        <v>0.0</v>
      </c>
      <c r="L997" s="40">
        <v>0.0</v>
      </c>
      <c r="M997" s="40">
        <v>0.0</v>
      </c>
      <c r="N997" s="40">
        <v>0.0</v>
      </c>
      <c r="O997" s="40">
        <v>0.0</v>
      </c>
      <c r="P997" s="40">
        <v>0.0</v>
      </c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</row>
    <row r="998">
      <c r="A998" s="27" t="s">
        <v>43</v>
      </c>
      <c r="B998" s="27" t="s">
        <v>264</v>
      </c>
      <c r="C998" s="38" t="s">
        <v>265</v>
      </c>
      <c r="D998" s="27" t="s">
        <v>265</v>
      </c>
      <c r="E998" s="27">
        <v>2574.0</v>
      </c>
      <c r="F998" s="27">
        <v>0.0</v>
      </c>
      <c r="G998" s="27" t="s">
        <v>1349</v>
      </c>
      <c r="H998" s="27" t="s">
        <v>1495</v>
      </c>
      <c r="I998" s="40">
        <v>0.0</v>
      </c>
      <c r="J998" s="40">
        <v>0.0</v>
      </c>
      <c r="K998" s="40">
        <v>0.0</v>
      </c>
      <c r="L998" s="40">
        <v>0.0</v>
      </c>
      <c r="M998" s="40">
        <v>0.0</v>
      </c>
      <c r="N998" s="40">
        <v>0.0</v>
      </c>
      <c r="O998" s="40">
        <v>0.0</v>
      </c>
      <c r="P998" s="40">
        <v>0.0</v>
      </c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</row>
    <row r="999">
      <c r="A999" s="27" t="s">
        <v>43</v>
      </c>
      <c r="B999" s="27" t="s">
        <v>264</v>
      </c>
      <c r="C999" s="38" t="s">
        <v>1266</v>
      </c>
      <c r="D999" s="27" t="s">
        <v>1267</v>
      </c>
      <c r="E999" s="27">
        <v>2575.0</v>
      </c>
      <c r="F999" s="27">
        <v>0.0</v>
      </c>
      <c r="G999" s="27" t="s">
        <v>1612</v>
      </c>
      <c r="H999" s="27" t="s">
        <v>1613</v>
      </c>
      <c r="I999" s="40">
        <v>0.0</v>
      </c>
      <c r="J999" s="40">
        <v>0.0</v>
      </c>
      <c r="K999" s="40">
        <v>0.0</v>
      </c>
      <c r="L999" s="40">
        <v>0.0</v>
      </c>
      <c r="M999" s="40">
        <v>0.0</v>
      </c>
      <c r="N999" s="40">
        <v>0.0</v>
      </c>
      <c r="O999" s="40">
        <v>0.0</v>
      </c>
      <c r="P999" s="40">
        <v>0.0</v>
      </c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</row>
    <row r="1000">
      <c r="A1000" s="27" t="s">
        <v>43</v>
      </c>
      <c r="B1000" s="27" t="s">
        <v>264</v>
      </c>
      <c r="C1000" s="38" t="s">
        <v>316</v>
      </c>
      <c r="D1000" s="27" t="s">
        <v>316</v>
      </c>
      <c r="E1000" s="27">
        <v>2576.0</v>
      </c>
      <c r="F1000" s="27">
        <v>0.0</v>
      </c>
      <c r="G1000" s="27" t="s">
        <v>1615</v>
      </c>
      <c r="H1000" s="27" t="s">
        <v>1495</v>
      </c>
      <c r="I1000" s="40">
        <v>0.0</v>
      </c>
      <c r="J1000" s="40">
        <v>0.0</v>
      </c>
      <c r="K1000" s="40">
        <v>0.0</v>
      </c>
      <c r="L1000" s="40">
        <v>0.0</v>
      </c>
      <c r="M1000" s="40">
        <v>0.0</v>
      </c>
      <c r="N1000" s="40">
        <v>0.0</v>
      </c>
      <c r="O1000" s="40">
        <v>0.0</v>
      </c>
      <c r="P1000" s="40">
        <v>0.0</v>
      </c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</row>
    <row r="1001">
      <c r="A1001" s="27" t="s">
        <v>43</v>
      </c>
      <c r="B1001" s="27" t="s">
        <v>264</v>
      </c>
      <c r="C1001" s="38" t="s">
        <v>1175</v>
      </c>
      <c r="D1001" s="27" t="s">
        <v>1175</v>
      </c>
      <c r="E1001" s="27">
        <v>2577.0</v>
      </c>
      <c r="F1001" s="27">
        <v>0.0</v>
      </c>
      <c r="G1001" s="27" t="s">
        <v>1129</v>
      </c>
      <c r="H1001" s="27" t="s">
        <v>1497</v>
      </c>
      <c r="I1001" s="40">
        <v>466.0</v>
      </c>
      <c r="J1001" s="40">
        <v>45.0</v>
      </c>
      <c r="K1001" s="40">
        <v>0.0</v>
      </c>
      <c r="L1001" s="40">
        <v>0.0</v>
      </c>
      <c r="M1001" s="40">
        <v>0.0</v>
      </c>
      <c r="N1001" s="40">
        <v>0.0</v>
      </c>
      <c r="O1001" s="40">
        <v>466.0</v>
      </c>
      <c r="P1001" s="40">
        <v>45.0</v>
      </c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</row>
    <row r="1002">
      <c r="A1002" s="27" t="s">
        <v>43</v>
      </c>
      <c r="B1002" s="27" t="s">
        <v>264</v>
      </c>
      <c r="C1002" s="38" t="s">
        <v>77</v>
      </c>
      <c r="D1002" s="27" t="s">
        <v>852</v>
      </c>
      <c r="E1002" s="27">
        <v>2578.0</v>
      </c>
      <c r="F1002" s="27">
        <v>0.0</v>
      </c>
      <c r="G1002" s="27" t="s">
        <v>1603</v>
      </c>
      <c r="H1002" s="27" t="s">
        <v>1495</v>
      </c>
      <c r="I1002" s="40">
        <v>0.0</v>
      </c>
      <c r="J1002" s="40">
        <v>0.0</v>
      </c>
      <c r="K1002" s="40">
        <v>0.0</v>
      </c>
      <c r="L1002" s="40">
        <v>0.0</v>
      </c>
      <c r="M1002" s="40">
        <v>0.0</v>
      </c>
      <c r="N1002" s="40">
        <v>0.0</v>
      </c>
      <c r="O1002" s="40">
        <v>0.0</v>
      </c>
      <c r="P1002" s="40">
        <v>0.0</v>
      </c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</row>
    <row r="1003">
      <c r="A1003" s="27" t="s">
        <v>43</v>
      </c>
      <c r="B1003" s="27" t="s">
        <v>264</v>
      </c>
      <c r="C1003" s="38" t="s">
        <v>1175</v>
      </c>
      <c r="D1003" s="27" t="s">
        <v>1175</v>
      </c>
      <c r="E1003" s="27">
        <v>2579.0</v>
      </c>
      <c r="F1003" s="27">
        <v>0.0</v>
      </c>
      <c r="G1003" s="27" t="s">
        <v>1620</v>
      </c>
      <c r="H1003" s="27" t="s">
        <v>1495</v>
      </c>
      <c r="I1003" s="40">
        <v>0.0</v>
      </c>
      <c r="J1003" s="40">
        <v>0.0</v>
      </c>
      <c r="K1003" s="40">
        <v>0.0</v>
      </c>
      <c r="L1003" s="40">
        <v>0.0</v>
      </c>
      <c r="M1003" s="40">
        <v>0.0</v>
      </c>
      <c r="N1003" s="40">
        <v>0.0</v>
      </c>
      <c r="O1003" s="40">
        <v>0.0</v>
      </c>
      <c r="P1003" s="40">
        <v>0.0</v>
      </c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</row>
    <row r="1004">
      <c r="A1004" s="27" t="s">
        <v>43</v>
      </c>
      <c r="B1004" s="27" t="s">
        <v>44</v>
      </c>
      <c r="C1004" s="38" t="s">
        <v>124</v>
      </c>
      <c r="D1004" s="27" t="s">
        <v>495</v>
      </c>
      <c r="E1004" s="27">
        <v>2584.0</v>
      </c>
      <c r="F1004" s="27">
        <v>0.0</v>
      </c>
      <c r="G1004" s="27" t="s">
        <v>1622</v>
      </c>
      <c r="H1004" s="27" t="s">
        <v>425</v>
      </c>
      <c r="I1004" s="40">
        <v>0.0</v>
      </c>
      <c r="J1004" s="40">
        <v>0.0</v>
      </c>
      <c r="K1004" s="40">
        <v>0.0</v>
      </c>
      <c r="L1004" s="40">
        <v>0.0</v>
      </c>
      <c r="M1004" s="40">
        <v>0.0</v>
      </c>
      <c r="N1004" s="40">
        <v>0.0</v>
      </c>
      <c r="O1004" s="40">
        <v>0.0</v>
      </c>
      <c r="P1004" s="40">
        <v>0.0</v>
      </c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</row>
    <row r="1005">
      <c r="A1005" s="27" t="s">
        <v>43</v>
      </c>
      <c r="B1005" s="27" t="s">
        <v>1015</v>
      </c>
      <c r="C1005" s="38" t="s">
        <v>1016</v>
      </c>
      <c r="D1005" s="27" t="s">
        <v>1453</v>
      </c>
      <c r="E1005" s="27">
        <v>2588.0</v>
      </c>
      <c r="F1005" s="27">
        <v>0.0</v>
      </c>
      <c r="G1005" s="27" t="s">
        <v>1624</v>
      </c>
      <c r="H1005" s="27" t="s">
        <v>1329</v>
      </c>
      <c r="I1005" s="40">
        <v>0.0</v>
      </c>
      <c r="J1005" s="40">
        <v>0.0</v>
      </c>
      <c r="K1005" s="40">
        <v>0.0</v>
      </c>
      <c r="L1005" s="40">
        <v>0.0</v>
      </c>
      <c r="M1005" s="40">
        <v>0.0</v>
      </c>
      <c r="N1005" s="40">
        <v>0.0</v>
      </c>
      <c r="O1005" s="40">
        <v>0.0</v>
      </c>
      <c r="P1005" s="40">
        <v>0.0</v>
      </c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</row>
    <row r="1006">
      <c r="A1006" s="27" t="s">
        <v>43</v>
      </c>
      <c r="B1006" s="27" t="s">
        <v>1015</v>
      </c>
      <c r="C1006" s="38" t="s">
        <v>1626</v>
      </c>
      <c r="D1006" s="27" t="s">
        <v>1627</v>
      </c>
      <c r="E1006" s="27">
        <v>2591.0</v>
      </c>
      <c r="F1006" s="27">
        <v>0.0</v>
      </c>
      <c r="G1006" s="27" t="s">
        <v>1628</v>
      </c>
      <c r="H1006" s="27" t="s">
        <v>1629</v>
      </c>
      <c r="I1006" s="40">
        <v>0.0</v>
      </c>
      <c r="J1006" s="40">
        <v>0.0</v>
      </c>
      <c r="K1006" s="40">
        <v>0.0</v>
      </c>
      <c r="L1006" s="40">
        <v>0.0</v>
      </c>
      <c r="M1006" s="40">
        <v>0.0</v>
      </c>
      <c r="N1006" s="40">
        <v>0.0</v>
      </c>
      <c r="O1006" s="40">
        <v>0.0</v>
      </c>
      <c r="P1006" s="40">
        <v>0.0</v>
      </c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</row>
    <row r="1007">
      <c r="A1007" s="27" t="s">
        <v>43</v>
      </c>
      <c r="B1007" s="27" t="s">
        <v>1015</v>
      </c>
      <c r="C1007" s="38" t="s">
        <v>1016</v>
      </c>
      <c r="D1007" s="27" t="s">
        <v>1460</v>
      </c>
      <c r="E1007" s="27">
        <v>2609.0</v>
      </c>
      <c r="F1007" s="27">
        <v>0.0</v>
      </c>
      <c r="G1007" s="27" t="s">
        <v>1631</v>
      </c>
      <c r="H1007" s="27" t="s">
        <v>1329</v>
      </c>
      <c r="I1007" s="40">
        <v>0.0</v>
      </c>
      <c r="J1007" s="40">
        <v>0.0</v>
      </c>
      <c r="K1007" s="40">
        <v>0.0</v>
      </c>
      <c r="L1007" s="40">
        <v>0.0</v>
      </c>
      <c r="M1007" s="40">
        <v>0.0</v>
      </c>
      <c r="N1007" s="40">
        <v>0.0</v>
      </c>
      <c r="O1007" s="40">
        <v>0.0</v>
      </c>
      <c r="P1007" s="40">
        <v>0.0</v>
      </c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</row>
    <row r="1008">
      <c r="A1008" s="27" t="s">
        <v>43</v>
      </c>
      <c r="B1008" s="27" t="s">
        <v>268</v>
      </c>
      <c r="C1008" s="38" t="s">
        <v>360</v>
      </c>
      <c r="D1008" s="27" t="s">
        <v>361</v>
      </c>
      <c r="E1008" s="27">
        <v>2613.0</v>
      </c>
      <c r="F1008" s="27">
        <v>0.0</v>
      </c>
      <c r="G1008" s="27" t="s">
        <v>1632</v>
      </c>
      <c r="H1008" s="27" t="s">
        <v>368</v>
      </c>
      <c r="I1008" s="40">
        <v>0.0</v>
      </c>
      <c r="J1008" s="40">
        <v>0.0</v>
      </c>
      <c r="K1008" s="40">
        <v>0.0</v>
      </c>
      <c r="L1008" s="40">
        <v>0.0</v>
      </c>
      <c r="M1008" s="40">
        <v>0.0</v>
      </c>
      <c r="N1008" s="40">
        <v>0.0</v>
      </c>
      <c r="O1008" s="40">
        <v>0.0</v>
      </c>
      <c r="P1008" s="40">
        <v>0.0</v>
      </c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</row>
    <row r="1009">
      <c r="A1009" s="27" t="s">
        <v>43</v>
      </c>
      <c r="B1009" s="27" t="s">
        <v>76</v>
      </c>
      <c r="C1009" s="38" t="s">
        <v>280</v>
      </c>
      <c r="D1009" s="27" t="s">
        <v>280</v>
      </c>
      <c r="E1009" s="27">
        <v>2614.0</v>
      </c>
      <c r="F1009" s="27">
        <v>0.0</v>
      </c>
      <c r="G1009" s="27" t="s">
        <v>1633</v>
      </c>
      <c r="H1009" s="27" t="s">
        <v>1634</v>
      </c>
      <c r="I1009" s="40">
        <v>0.0</v>
      </c>
      <c r="J1009" s="40">
        <v>0.0</v>
      </c>
      <c r="K1009" s="40">
        <v>0.0</v>
      </c>
      <c r="L1009" s="40">
        <v>0.0</v>
      </c>
      <c r="M1009" s="40">
        <v>0.0</v>
      </c>
      <c r="N1009" s="40">
        <v>0.0</v>
      </c>
      <c r="O1009" s="40">
        <v>0.0</v>
      </c>
      <c r="P1009" s="40">
        <v>0.0</v>
      </c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</row>
    <row r="1010">
      <c r="A1010" s="27" t="s">
        <v>43</v>
      </c>
      <c r="B1010" s="27" t="s">
        <v>76</v>
      </c>
      <c r="C1010" s="38" t="s">
        <v>77</v>
      </c>
      <c r="D1010" s="27" t="s">
        <v>77</v>
      </c>
      <c r="E1010" s="27">
        <v>2615.0</v>
      </c>
      <c r="F1010" s="27">
        <v>0.0</v>
      </c>
      <c r="G1010" s="27" t="s">
        <v>1636</v>
      </c>
      <c r="H1010" s="27" t="s">
        <v>1637</v>
      </c>
      <c r="I1010" s="40">
        <v>0.0</v>
      </c>
      <c r="J1010" s="40">
        <v>0.0</v>
      </c>
      <c r="K1010" s="40">
        <v>0.0</v>
      </c>
      <c r="L1010" s="40">
        <v>0.0</v>
      </c>
      <c r="M1010" s="40">
        <v>0.0</v>
      </c>
      <c r="N1010" s="40">
        <v>0.0</v>
      </c>
      <c r="O1010" s="40">
        <v>0.0</v>
      </c>
      <c r="P1010" s="40">
        <v>0.0</v>
      </c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</row>
    <row r="1011">
      <c r="A1011" s="27" t="s">
        <v>29</v>
      </c>
      <c r="B1011" s="27" t="s">
        <v>29</v>
      </c>
      <c r="C1011" s="38" t="s">
        <v>29</v>
      </c>
      <c r="D1011" s="27" t="s">
        <v>29</v>
      </c>
      <c r="E1011" s="27">
        <v>2616.0</v>
      </c>
      <c r="F1011" s="27">
        <v>0.0</v>
      </c>
      <c r="G1011" s="27" t="s">
        <v>298</v>
      </c>
      <c r="H1011" s="27" t="s">
        <v>1638</v>
      </c>
      <c r="I1011" s="40">
        <v>0.0</v>
      </c>
      <c r="J1011" s="40">
        <v>0.0</v>
      </c>
      <c r="K1011" s="40">
        <v>0.0</v>
      </c>
      <c r="L1011" s="40">
        <v>0.0</v>
      </c>
      <c r="M1011" s="40">
        <v>0.0</v>
      </c>
      <c r="N1011" s="40">
        <v>0.0</v>
      </c>
      <c r="O1011" s="40">
        <v>0.0</v>
      </c>
      <c r="P1011" s="40">
        <v>0.0</v>
      </c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</row>
    <row r="1012">
      <c r="A1012" s="27" t="s">
        <v>29</v>
      </c>
      <c r="B1012" s="27" t="s">
        <v>29</v>
      </c>
      <c r="C1012" s="38" t="s">
        <v>29</v>
      </c>
      <c r="D1012" s="27" t="s">
        <v>29</v>
      </c>
      <c r="E1012" s="27">
        <v>2617.0</v>
      </c>
      <c r="F1012" s="27">
        <v>0.0</v>
      </c>
      <c r="G1012" s="27" t="s">
        <v>781</v>
      </c>
      <c r="H1012" s="27" t="s">
        <v>1640</v>
      </c>
      <c r="I1012" s="40">
        <v>0.0</v>
      </c>
      <c r="J1012" s="40">
        <v>0.0</v>
      </c>
      <c r="K1012" s="40">
        <v>0.0</v>
      </c>
      <c r="L1012" s="40">
        <v>0.0</v>
      </c>
      <c r="M1012" s="40">
        <v>0.0</v>
      </c>
      <c r="N1012" s="40">
        <v>0.0</v>
      </c>
      <c r="O1012" s="40">
        <v>0.0</v>
      </c>
      <c r="P1012" s="40">
        <v>0.0</v>
      </c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</row>
    <row r="1013">
      <c r="A1013" s="27" t="s">
        <v>38</v>
      </c>
      <c r="B1013" s="27" t="s">
        <v>86</v>
      </c>
      <c r="C1013" s="38" t="s">
        <v>131</v>
      </c>
      <c r="D1013" s="27" t="s">
        <v>1642</v>
      </c>
      <c r="E1013" s="27">
        <v>2626.0</v>
      </c>
      <c r="F1013" s="27">
        <v>0.0</v>
      </c>
      <c r="G1013" s="27" t="s">
        <v>1643</v>
      </c>
      <c r="H1013" s="27" t="s">
        <v>1644</v>
      </c>
      <c r="I1013" s="40">
        <v>0.0</v>
      </c>
      <c r="J1013" s="40">
        <v>0.0</v>
      </c>
      <c r="K1013" s="40">
        <v>0.0</v>
      </c>
      <c r="L1013" s="40">
        <v>0.0</v>
      </c>
      <c r="M1013" s="40">
        <v>0.0</v>
      </c>
      <c r="N1013" s="40">
        <v>0.0</v>
      </c>
      <c r="O1013" s="40">
        <v>0.0</v>
      </c>
      <c r="P1013" s="40">
        <v>0.0</v>
      </c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</row>
    <row r="1014">
      <c r="A1014" s="27" t="s">
        <v>38</v>
      </c>
      <c r="B1014" s="27" t="s">
        <v>86</v>
      </c>
      <c r="C1014" s="38" t="s">
        <v>131</v>
      </c>
      <c r="D1014" s="27" t="s">
        <v>1642</v>
      </c>
      <c r="E1014" s="27">
        <v>2627.0</v>
      </c>
      <c r="F1014" s="27">
        <v>0.0</v>
      </c>
      <c r="G1014" s="27" t="s">
        <v>1647</v>
      </c>
      <c r="H1014" s="27" t="s">
        <v>1648</v>
      </c>
      <c r="I1014" s="40">
        <v>0.0</v>
      </c>
      <c r="J1014" s="40">
        <v>0.0</v>
      </c>
      <c r="K1014" s="40">
        <v>0.0</v>
      </c>
      <c r="L1014" s="40">
        <v>0.0</v>
      </c>
      <c r="M1014" s="40">
        <v>0.0</v>
      </c>
      <c r="N1014" s="40">
        <v>0.0</v>
      </c>
      <c r="O1014" s="40">
        <v>0.0</v>
      </c>
      <c r="P1014" s="40">
        <v>0.0</v>
      </c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</row>
    <row r="1015">
      <c r="A1015" s="27" t="s">
        <v>38</v>
      </c>
      <c r="B1015" s="27" t="s">
        <v>86</v>
      </c>
      <c r="C1015" s="38" t="s">
        <v>131</v>
      </c>
      <c r="D1015" s="27" t="s">
        <v>1642</v>
      </c>
      <c r="E1015" s="27">
        <v>2628.0</v>
      </c>
      <c r="F1015" s="27">
        <v>0.0</v>
      </c>
      <c r="G1015" s="27" t="s">
        <v>1649</v>
      </c>
      <c r="H1015" s="27" t="s">
        <v>1650</v>
      </c>
      <c r="I1015" s="40">
        <v>0.0</v>
      </c>
      <c r="J1015" s="40">
        <v>0.0</v>
      </c>
      <c r="K1015" s="40">
        <v>0.0</v>
      </c>
      <c r="L1015" s="40">
        <v>0.0</v>
      </c>
      <c r="M1015" s="40">
        <v>0.0</v>
      </c>
      <c r="N1015" s="40">
        <v>0.0</v>
      </c>
      <c r="O1015" s="40">
        <v>0.0</v>
      </c>
      <c r="P1015" s="40">
        <v>0.0</v>
      </c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</row>
    <row r="1016">
      <c r="A1016" s="27" t="s">
        <v>43</v>
      </c>
      <c r="B1016" s="27" t="s">
        <v>50</v>
      </c>
      <c r="C1016" s="38" t="s">
        <v>69</v>
      </c>
      <c r="D1016" s="27" t="s">
        <v>458</v>
      </c>
      <c r="E1016" s="27">
        <v>2629.0</v>
      </c>
      <c r="F1016" s="27">
        <v>0.0</v>
      </c>
      <c r="G1016" s="27" t="s">
        <v>1652</v>
      </c>
      <c r="H1016" s="27" t="s">
        <v>1474</v>
      </c>
      <c r="I1016" s="40">
        <v>0.0</v>
      </c>
      <c r="J1016" s="40">
        <v>0.0</v>
      </c>
      <c r="K1016" s="40">
        <v>0.0</v>
      </c>
      <c r="L1016" s="40">
        <v>0.0</v>
      </c>
      <c r="M1016" s="40">
        <v>0.0</v>
      </c>
      <c r="N1016" s="40">
        <v>0.0</v>
      </c>
      <c r="O1016" s="40">
        <v>0.0</v>
      </c>
      <c r="P1016" s="40">
        <v>0.0</v>
      </c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</row>
    <row r="1017">
      <c r="A1017" s="27" t="s">
        <v>43</v>
      </c>
      <c r="B1017" s="27" t="s">
        <v>50</v>
      </c>
      <c r="C1017" s="38" t="s">
        <v>69</v>
      </c>
      <c r="D1017" s="27" t="s">
        <v>70</v>
      </c>
      <c r="E1017" s="27">
        <v>2630.0</v>
      </c>
      <c r="F1017" s="27">
        <v>0.0</v>
      </c>
      <c r="G1017" s="27" t="s">
        <v>1652</v>
      </c>
      <c r="H1017" s="27" t="s">
        <v>260</v>
      </c>
      <c r="I1017" s="40">
        <v>0.0</v>
      </c>
      <c r="J1017" s="40">
        <v>0.0</v>
      </c>
      <c r="K1017" s="40">
        <v>0.0</v>
      </c>
      <c r="L1017" s="40">
        <v>0.0</v>
      </c>
      <c r="M1017" s="40">
        <v>0.0</v>
      </c>
      <c r="N1017" s="40">
        <v>0.0</v>
      </c>
      <c r="O1017" s="40">
        <v>0.0</v>
      </c>
      <c r="P1017" s="40">
        <v>0.0</v>
      </c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</row>
    <row r="1018">
      <c r="A1018" s="27" t="s">
        <v>43</v>
      </c>
      <c r="B1018" s="27" t="s">
        <v>50</v>
      </c>
      <c r="C1018" s="38" t="s">
        <v>69</v>
      </c>
      <c r="D1018" s="27" t="s">
        <v>70</v>
      </c>
      <c r="E1018" s="27">
        <v>2631.0</v>
      </c>
      <c r="F1018" s="27">
        <v>0.0</v>
      </c>
      <c r="G1018" s="27" t="s">
        <v>1652</v>
      </c>
      <c r="H1018" s="27" t="s">
        <v>1480</v>
      </c>
      <c r="I1018" s="40">
        <v>0.0</v>
      </c>
      <c r="J1018" s="40">
        <v>0.0</v>
      </c>
      <c r="K1018" s="40">
        <v>0.0</v>
      </c>
      <c r="L1018" s="40">
        <v>0.0</v>
      </c>
      <c r="M1018" s="40">
        <v>0.0</v>
      </c>
      <c r="N1018" s="40">
        <v>0.0</v>
      </c>
      <c r="O1018" s="40">
        <v>0.0</v>
      </c>
      <c r="P1018" s="40">
        <v>0.0</v>
      </c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</row>
    <row r="1019">
      <c r="A1019" s="27" t="s">
        <v>43</v>
      </c>
      <c r="B1019" s="27" t="s">
        <v>50</v>
      </c>
      <c r="C1019" s="38" t="s">
        <v>69</v>
      </c>
      <c r="D1019" s="27" t="s">
        <v>70</v>
      </c>
      <c r="E1019" s="27">
        <v>2632.0</v>
      </c>
      <c r="F1019" s="27">
        <v>0.0</v>
      </c>
      <c r="G1019" s="27" t="s">
        <v>1655</v>
      </c>
      <c r="H1019" s="27" t="s">
        <v>1657</v>
      </c>
      <c r="I1019" s="40">
        <v>0.0</v>
      </c>
      <c r="J1019" s="40">
        <v>0.0</v>
      </c>
      <c r="K1019" s="40">
        <v>0.0</v>
      </c>
      <c r="L1019" s="40">
        <v>0.0</v>
      </c>
      <c r="M1019" s="40">
        <v>0.0</v>
      </c>
      <c r="N1019" s="40">
        <v>0.0</v>
      </c>
      <c r="O1019" s="40">
        <v>0.0</v>
      </c>
      <c r="P1019" s="40">
        <v>0.0</v>
      </c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</row>
    <row r="1020">
      <c r="A1020" s="27" t="s">
        <v>38</v>
      </c>
      <c r="B1020" s="27" t="s">
        <v>39</v>
      </c>
      <c r="C1020" s="38" t="s">
        <v>415</v>
      </c>
      <c r="D1020" s="27" t="s">
        <v>1594</v>
      </c>
      <c r="E1020" s="27">
        <v>2633.0</v>
      </c>
      <c r="F1020" s="27">
        <v>0.0</v>
      </c>
      <c r="G1020" s="27" t="s">
        <v>1658</v>
      </c>
      <c r="H1020" s="27" t="s">
        <v>1596</v>
      </c>
      <c r="I1020" s="40">
        <v>0.0</v>
      </c>
      <c r="J1020" s="40">
        <v>0.0</v>
      </c>
      <c r="K1020" s="40">
        <v>0.0</v>
      </c>
      <c r="L1020" s="40">
        <v>0.0</v>
      </c>
      <c r="M1020" s="40">
        <v>0.0</v>
      </c>
      <c r="N1020" s="40">
        <v>0.0</v>
      </c>
      <c r="O1020" s="40">
        <v>0.0</v>
      </c>
      <c r="P1020" s="40">
        <v>0.0</v>
      </c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</row>
    <row r="1021">
      <c r="A1021" s="27" t="s">
        <v>43</v>
      </c>
      <c r="B1021" s="27" t="s">
        <v>50</v>
      </c>
      <c r="C1021" s="38" t="s">
        <v>69</v>
      </c>
      <c r="D1021" s="27" t="s">
        <v>70</v>
      </c>
      <c r="E1021" s="27">
        <v>2635.0</v>
      </c>
      <c r="F1021" s="27">
        <v>0.0</v>
      </c>
      <c r="G1021" s="27" t="s">
        <v>1659</v>
      </c>
      <c r="H1021" s="27" t="s">
        <v>1480</v>
      </c>
      <c r="I1021" s="40">
        <v>0.0</v>
      </c>
      <c r="J1021" s="40">
        <v>0.0</v>
      </c>
      <c r="K1021" s="40">
        <v>0.0</v>
      </c>
      <c r="L1021" s="40">
        <v>0.0</v>
      </c>
      <c r="M1021" s="40">
        <v>0.0</v>
      </c>
      <c r="N1021" s="40">
        <v>0.0</v>
      </c>
      <c r="O1021" s="40">
        <v>0.0</v>
      </c>
      <c r="P1021" s="40">
        <v>0.0</v>
      </c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</row>
    <row r="1022">
      <c r="A1022" s="27" t="s">
        <v>38</v>
      </c>
      <c r="B1022" s="27" t="s">
        <v>39</v>
      </c>
      <c r="C1022" s="38" t="s">
        <v>415</v>
      </c>
      <c r="D1022" s="27" t="s">
        <v>416</v>
      </c>
      <c r="E1022" s="27">
        <v>2638.0</v>
      </c>
      <c r="F1022" s="27">
        <v>0.0</v>
      </c>
      <c r="G1022" s="27" t="s">
        <v>1661</v>
      </c>
      <c r="H1022" s="27" t="s">
        <v>1662</v>
      </c>
      <c r="I1022" s="40">
        <v>0.0</v>
      </c>
      <c r="J1022" s="40">
        <v>0.0</v>
      </c>
      <c r="K1022" s="40">
        <v>0.0</v>
      </c>
      <c r="L1022" s="40">
        <v>0.0</v>
      </c>
      <c r="M1022" s="40">
        <v>0.0</v>
      </c>
      <c r="N1022" s="40">
        <v>0.0</v>
      </c>
      <c r="O1022" s="40">
        <v>0.0</v>
      </c>
      <c r="P1022" s="40">
        <v>0.0</v>
      </c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</row>
    <row r="1023">
      <c r="A1023" s="27" t="s">
        <v>43</v>
      </c>
      <c r="B1023" s="27" t="s">
        <v>50</v>
      </c>
      <c r="C1023" s="38" t="s">
        <v>275</v>
      </c>
      <c r="D1023" s="27" t="s">
        <v>52</v>
      </c>
      <c r="E1023" s="27">
        <v>2639.0</v>
      </c>
      <c r="F1023" s="27">
        <v>0.0</v>
      </c>
      <c r="G1023" s="27" t="s">
        <v>1664</v>
      </c>
      <c r="H1023" s="27" t="s">
        <v>1665</v>
      </c>
      <c r="I1023" s="40">
        <v>0.0</v>
      </c>
      <c r="J1023" s="40">
        <v>0.0</v>
      </c>
      <c r="K1023" s="40">
        <v>0.0</v>
      </c>
      <c r="L1023" s="40">
        <v>0.0</v>
      </c>
      <c r="M1023" s="40">
        <v>0.0</v>
      </c>
      <c r="N1023" s="40">
        <v>0.0</v>
      </c>
      <c r="O1023" s="40">
        <v>0.0</v>
      </c>
      <c r="P1023" s="40">
        <v>0.0</v>
      </c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</row>
    <row r="1024">
      <c r="A1024" s="27" t="s">
        <v>43</v>
      </c>
      <c r="B1024" s="27" t="s">
        <v>50</v>
      </c>
      <c r="C1024" s="38" t="s">
        <v>275</v>
      </c>
      <c r="D1024" s="27" t="s">
        <v>52</v>
      </c>
      <c r="E1024" s="27">
        <v>2640.0</v>
      </c>
      <c r="F1024" s="27">
        <v>0.0</v>
      </c>
      <c r="G1024" s="27" t="s">
        <v>1667</v>
      </c>
      <c r="H1024" s="27" t="s">
        <v>1668</v>
      </c>
      <c r="I1024" s="40">
        <v>0.0</v>
      </c>
      <c r="J1024" s="40">
        <v>0.0</v>
      </c>
      <c r="K1024" s="40">
        <v>0.0</v>
      </c>
      <c r="L1024" s="40">
        <v>0.0</v>
      </c>
      <c r="M1024" s="40">
        <v>0.0</v>
      </c>
      <c r="N1024" s="40">
        <v>0.0</v>
      </c>
      <c r="O1024" s="40">
        <v>0.0</v>
      </c>
      <c r="P1024" s="40">
        <v>0.0</v>
      </c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</row>
    <row r="1025">
      <c r="A1025" s="27" t="s">
        <v>43</v>
      </c>
      <c r="B1025" s="27" t="s">
        <v>50</v>
      </c>
      <c r="C1025" s="38" t="s">
        <v>275</v>
      </c>
      <c r="D1025" s="27" t="s">
        <v>52</v>
      </c>
      <c r="E1025" s="27">
        <v>2641.0</v>
      </c>
      <c r="F1025" s="27">
        <v>0.0</v>
      </c>
      <c r="G1025" s="27" t="s">
        <v>1669</v>
      </c>
      <c r="H1025" s="27" t="s">
        <v>1670</v>
      </c>
      <c r="I1025" s="40">
        <v>0.0</v>
      </c>
      <c r="J1025" s="40">
        <v>0.0</v>
      </c>
      <c r="K1025" s="40">
        <v>0.0</v>
      </c>
      <c r="L1025" s="40">
        <v>0.0</v>
      </c>
      <c r="M1025" s="40">
        <v>0.0</v>
      </c>
      <c r="N1025" s="40">
        <v>0.0</v>
      </c>
      <c r="O1025" s="40">
        <v>0.0</v>
      </c>
      <c r="P1025" s="40">
        <v>0.0</v>
      </c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</row>
    <row r="1026">
      <c r="A1026" s="27" t="s">
        <v>43</v>
      </c>
      <c r="B1026" s="27" t="s">
        <v>50</v>
      </c>
      <c r="C1026" s="38" t="s">
        <v>275</v>
      </c>
      <c r="D1026" s="27" t="s">
        <v>52</v>
      </c>
      <c r="E1026" s="27">
        <v>2642.0</v>
      </c>
      <c r="F1026" s="27">
        <v>0.0</v>
      </c>
      <c r="G1026" s="27" t="s">
        <v>1672</v>
      </c>
      <c r="H1026" s="27" t="s">
        <v>1673</v>
      </c>
      <c r="I1026" s="40">
        <v>0.0</v>
      </c>
      <c r="J1026" s="40">
        <v>0.0</v>
      </c>
      <c r="K1026" s="40">
        <v>0.0</v>
      </c>
      <c r="L1026" s="40">
        <v>0.0</v>
      </c>
      <c r="M1026" s="40">
        <v>0.0</v>
      </c>
      <c r="N1026" s="40">
        <v>0.0</v>
      </c>
      <c r="O1026" s="40">
        <v>0.0</v>
      </c>
      <c r="P1026" s="40">
        <v>0.0</v>
      </c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</row>
    <row r="1027">
      <c r="A1027" s="27" t="s">
        <v>43</v>
      </c>
      <c r="B1027" s="27" t="s">
        <v>50</v>
      </c>
      <c r="C1027" s="38" t="s">
        <v>275</v>
      </c>
      <c r="D1027" s="27" t="s">
        <v>52</v>
      </c>
      <c r="E1027" s="27">
        <v>2643.0</v>
      </c>
      <c r="F1027" s="27">
        <v>0.0</v>
      </c>
      <c r="G1027" s="27" t="s">
        <v>1675</v>
      </c>
      <c r="H1027" s="27" t="s">
        <v>1676</v>
      </c>
      <c r="I1027" s="40">
        <v>0.0</v>
      </c>
      <c r="J1027" s="40">
        <v>0.0</v>
      </c>
      <c r="K1027" s="40">
        <v>0.0</v>
      </c>
      <c r="L1027" s="40">
        <v>0.0</v>
      </c>
      <c r="M1027" s="40">
        <v>0.0</v>
      </c>
      <c r="N1027" s="40">
        <v>0.0</v>
      </c>
      <c r="O1027" s="40">
        <v>0.0</v>
      </c>
      <c r="P1027" s="40">
        <v>0.0</v>
      </c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</row>
    <row r="1028">
      <c r="A1028" s="27" t="s">
        <v>43</v>
      </c>
      <c r="B1028" s="27" t="s">
        <v>50</v>
      </c>
      <c r="C1028" s="38" t="s">
        <v>275</v>
      </c>
      <c r="D1028" s="27" t="s">
        <v>52</v>
      </c>
      <c r="E1028" s="27">
        <v>2644.0</v>
      </c>
      <c r="F1028" s="27">
        <v>0.0</v>
      </c>
      <c r="G1028" s="27" t="s">
        <v>1677</v>
      </c>
      <c r="H1028" s="27" t="s">
        <v>1678</v>
      </c>
      <c r="I1028" s="40">
        <v>0.0</v>
      </c>
      <c r="J1028" s="40">
        <v>0.0</v>
      </c>
      <c r="K1028" s="40">
        <v>0.0</v>
      </c>
      <c r="L1028" s="40">
        <v>0.0</v>
      </c>
      <c r="M1028" s="40">
        <v>0.0</v>
      </c>
      <c r="N1028" s="40">
        <v>0.0</v>
      </c>
      <c r="O1028" s="40">
        <v>0.0</v>
      </c>
      <c r="P1028" s="40">
        <v>0.0</v>
      </c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</row>
    <row r="1029">
      <c r="A1029" s="27" t="s">
        <v>43</v>
      </c>
      <c r="B1029" s="27" t="s">
        <v>50</v>
      </c>
      <c r="C1029" s="38" t="s">
        <v>275</v>
      </c>
      <c r="D1029" s="27" t="s">
        <v>52</v>
      </c>
      <c r="E1029" s="27">
        <v>2645.0</v>
      </c>
      <c r="F1029" s="27">
        <v>0.0</v>
      </c>
      <c r="G1029" s="27" t="s">
        <v>1680</v>
      </c>
      <c r="H1029" s="27" t="s">
        <v>1678</v>
      </c>
      <c r="I1029" s="40">
        <v>0.0</v>
      </c>
      <c r="J1029" s="40">
        <v>0.0</v>
      </c>
      <c r="K1029" s="40">
        <v>0.0</v>
      </c>
      <c r="L1029" s="40">
        <v>0.0</v>
      </c>
      <c r="M1029" s="40">
        <v>0.0</v>
      </c>
      <c r="N1029" s="40">
        <v>0.0</v>
      </c>
      <c r="O1029" s="40">
        <v>0.0</v>
      </c>
      <c r="P1029" s="40">
        <v>0.0</v>
      </c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</row>
    <row r="1030">
      <c r="A1030" s="27" t="s">
        <v>43</v>
      </c>
      <c r="B1030" s="27" t="s">
        <v>50</v>
      </c>
      <c r="C1030" s="38" t="s">
        <v>275</v>
      </c>
      <c r="D1030" s="27" t="s">
        <v>52</v>
      </c>
      <c r="E1030" s="27">
        <v>2646.0</v>
      </c>
      <c r="F1030" s="27">
        <v>0.0</v>
      </c>
      <c r="G1030" s="27" t="s">
        <v>1682</v>
      </c>
      <c r="H1030" s="27" t="s">
        <v>1678</v>
      </c>
      <c r="I1030" s="40">
        <v>0.0</v>
      </c>
      <c r="J1030" s="40">
        <v>0.0</v>
      </c>
      <c r="K1030" s="40">
        <v>0.0</v>
      </c>
      <c r="L1030" s="40">
        <v>0.0</v>
      </c>
      <c r="M1030" s="40">
        <v>0.0</v>
      </c>
      <c r="N1030" s="40">
        <v>0.0</v>
      </c>
      <c r="O1030" s="40">
        <v>0.0</v>
      </c>
      <c r="P1030" s="40">
        <v>0.0</v>
      </c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</row>
    <row r="1031">
      <c r="A1031" s="27" t="s">
        <v>43</v>
      </c>
      <c r="B1031" s="27" t="s">
        <v>44</v>
      </c>
      <c r="C1031" s="38" t="s">
        <v>106</v>
      </c>
      <c r="D1031" s="27" t="s">
        <v>107</v>
      </c>
      <c r="E1031" s="27">
        <v>2647.0</v>
      </c>
      <c r="F1031" s="27">
        <v>0.0</v>
      </c>
      <c r="G1031" s="27" t="s">
        <v>1684</v>
      </c>
      <c r="H1031" s="27" t="s">
        <v>1685</v>
      </c>
      <c r="I1031" s="40">
        <v>0.0</v>
      </c>
      <c r="J1031" s="40">
        <v>0.0</v>
      </c>
      <c r="K1031" s="40">
        <v>0.0</v>
      </c>
      <c r="L1031" s="40">
        <v>0.0</v>
      </c>
      <c r="M1031" s="40">
        <v>0.0</v>
      </c>
      <c r="N1031" s="40">
        <v>0.0</v>
      </c>
      <c r="O1031" s="40">
        <v>0.0</v>
      </c>
      <c r="P1031" s="40">
        <v>0.0</v>
      </c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</row>
    <row r="1032">
      <c r="A1032" s="27" t="s">
        <v>43</v>
      </c>
      <c r="B1032" s="27" t="s">
        <v>264</v>
      </c>
      <c r="C1032" s="38" t="s">
        <v>316</v>
      </c>
      <c r="D1032" s="27" t="s">
        <v>316</v>
      </c>
      <c r="E1032" s="27">
        <v>2649.0</v>
      </c>
      <c r="F1032" s="27">
        <v>0.0</v>
      </c>
      <c r="G1032" s="27" t="s">
        <v>1687</v>
      </c>
      <c r="H1032" s="27" t="s">
        <v>1688</v>
      </c>
      <c r="I1032" s="40">
        <v>0.0</v>
      </c>
      <c r="J1032" s="40">
        <v>0.0</v>
      </c>
      <c r="K1032" s="40">
        <v>0.0</v>
      </c>
      <c r="L1032" s="40">
        <v>0.0</v>
      </c>
      <c r="M1032" s="40">
        <v>0.0</v>
      </c>
      <c r="N1032" s="40">
        <v>0.0</v>
      </c>
      <c r="O1032" s="40">
        <v>0.0</v>
      </c>
      <c r="P1032" s="40">
        <v>0.0</v>
      </c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</row>
    <row r="1033">
      <c r="A1033" s="27" t="s">
        <v>38</v>
      </c>
      <c r="B1033" s="27" t="s">
        <v>86</v>
      </c>
      <c r="C1033" s="38" t="s">
        <v>128</v>
      </c>
      <c r="D1033" s="27" t="s">
        <v>1689</v>
      </c>
      <c r="E1033" s="27">
        <v>2651.0</v>
      </c>
      <c r="F1033" s="27">
        <v>0.0</v>
      </c>
      <c r="G1033" s="27" t="s">
        <v>1690</v>
      </c>
      <c r="H1033" s="27" t="s">
        <v>1480</v>
      </c>
      <c r="I1033" s="40">
        <v>0.0</v>
      </c>
      <c r="J1033" s="40">
        <v>0.0</v>
      </c>
      <c r="K1033" s="40">
        <v>0.0</v>
      </c>
      <c r="L1033" s="40">
        <v>0.0</v>
      </c>
      <c r="M1033" s="40">
        <v>0.0</v>
      </c>
      <c r="N1033" s="40">
        <v>0.0</v>
      </c>
      <c r="O1033" s="40">
        <v>0.0</v>
      </c>
      <c r="P1033" s="40">
        <v>0.0</v>
      </c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</row>
    <row r="1034">
      <c r="A1034" s="27" t="s">
        <v>38</v>
      </c>
      <c r="B1034" s="27" t="s">
        <v>86</v>
      </c>
      <c r="C1034" s="38" t="s">
        <v>141</v>
      </c>
      <c r="D1034" s="27" t="s">
        <v>1692</v>
      </c>
      <c r="E1034" s="27">
        <v>2652.0</v>
      </c>
      <c r="F1034" s="27">
        <v>0.0</v>
      </c>
      <c r="G1034" s="27" t="s">
        <v>1693</v>
      </c>
      <c r="H1034" s="27" t="s">
        <v>1694</v>
      </c>
      <c r="I1034" s="40">
        <v>0.0</v>
      </c>
      <c r="J1034" s="40">
        <v>0.0</v>
      </c>
      <c r="K1034" s="40">
        <v>0.0</v>
      </c>
      <c r="L1034" s="40">
        <v>0.0</v>
      </c>
      <c r="M1034" s="40">
        <v>0.0</v>
      </c>
      <c r="N1034" s="40">
        <v>0.0</v>
      </c>
      <c r="O1034" s="40">
        <v>0.0</v>
      </c>
      <c r="P1034" s="40">
        <v>0.0</v>
      </c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</row>
    <row r="1035">
      <c r="A1035" s="27" t="s">
        <v>38</v>
      </c>
      <c r="B1035" s="27" t="s">
        <v>86</v>
      </c>
      <c r="C1035" s="38" t="s">
        <v>131</v>
      </c>
      <c r="D1035" s="27" t="s">
        <v>1696</v>
      </c>
      <c r="E1035" s="27">
        <v>2653.0</v>
      </c>
      <c r="F1035" s="27">
        <v>0.0</v>
      </c>
      <c r="G1035" s="27" t="s">
        <v>1696</v>
      </c>
      <c r="H1035" s="27" t="s">
        <v>1697</v>
      </c>
      <c r="I1035" s="40">
        <v>0.0</v>
      </c>
      <c r="J1035" s="40">
        <v>0.0</v>
      </c>
      <c r="K1035" s="40">
        <v>0.0</v>
      </c>
      <c r="L1035" s="40">
        <v>0.0</v>
      </c>
      <c r="M1035" s="40">
        <v>0.0</v>
      </c>
      <c r="N1035" s="40">
        <v>0.0</v>
      </c>
      <c r="O1035" s="40">
        <v>0.0</v>
      </c>
      <c r="P1035" s="40">
        <v>0.0</v>
      </c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</row>
    <row r="1036">
      <c r="A1036" s="27" t="s">
        <v>38</v>
      </c>
      <c r="B1036" s="27" t="s">
        <v>86</v>
      </c>
      <c r="C1036" s="38" t="s">
        <v>131</v>
      </c>
      <c r="D1036" s="27" t="s">
        <v>1696</v>
      </c>
      <c r="E1036" s="27">
        <v>2654.0</v>
      </c>
      <c r="F1036" s="27">
        <v>0.0</v>
      </c>
      <c r="G1036" s="27" t="s">
        <v>1696</v>
      </c>
      <c r="H1036" s="27" t="s">
        <v>1699</v>
      </c>
      <c r="I1036" s="40">
        <v>0.0</v>
      </c>
      <c r="J1036" s="40">
        <v>0.0</v>
      </c>
      <c r="K1036" s="40">
        <v>0.0</v>
      </c>
      <c r="L1036" s="40">
        <v>0.0</v>
      </c>
      <c r="M1036" s="40">
        <v>0.0</v>
      </c>
      <c r="N1036" s="40">
        <v>0.0</v>
      </c>
      <c r="O1036" s="40">
        <v>0.0</v>
      </c>
      <c r="P1036" s="40">
        <v>0.0</v>
      </c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</row>
    <row r="1037">
      <c r="A1037" s="27" t="s">
        <v>38</v>
      </c>
      <c r="B1037" s="27" t="s">
        <v>86</v>
      </c>
      <c r="C1037" s="38" t="s">
        <v>131</v>
      </c>
      <c r="D1037" s="27" t="s">
        <v>1700</v>
      </c>
      <c r="E1037" s="27">
        <v>2655.0</v>
      </c>
      <c r="F1037" s="27">
        <v>0.0</v>
      </c>
      <c r="G1037" s="27" t="s">
        <v>1700</v>
      </c>
      <c r="H1037" s="27" t="s">
        <v>1701</v>
      </c>
      <c r="I1037" s="40">
        <v>0.0</v>
      </c>
      <c r="J1037" s="40">
        <v>0.0</v>
      </c>
      <c r="K1037" s="40">
        <v>0.0</v>
      </c>
      <c r="L1037" s="40">
        <v>0.0</v>
      </c>
      <c r="M1037" s="40">
        <v>0.0</v>
      </c>
      <c r="N1037" s="40">
        <v>0.0</v>
      </c>
      <c r="O1037" s="40">
        <v>0.0</v>
      </c>
      <c r="P1037" s="40">
        <v>0.0</v>
      </c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</row>
    <row r="1038">
      <c r="A1038" s="27" t="s">
        <v>43</v>
      </c>
      <c r="B1038" s="27" t="s">
        <v>44</v>
      </c>
      <c r="C1038" s="38" t="s">
        <v>254</v>
      </c>
      <c r="D1038" s="27" t="s">
        <v>477</v>
      </c>
      <c r="E1038" s="27">
        <v>2659.0</v>
      </c>
      <c r="F1038" s="27">
        <v>0.0</v>
      </c>
      <c r="G1038" s="27" t="s">
        <v>1703</v>
      </c>
      <c r="H1038" s="27" t="s">
        <v>1704</v>
      </c>
      <c r="I1038" s="40">
        <v>0.0</v>
      </c>
      <c r="J1038" s="40">
        <v>0.0</v>
      </c>
      <c r="K1038" s="40">
        <v>0.0</v>
      </c>
      <c r="L1038" s="40">
        <v>0.0</v>
      </c>
      <c r="M1038" s="40">
        <v>0.0</v>
      </c>
      <c r="N1038" s="40">
        <v>0.0</v>
      </c>
      <c r="O1038" s="40">
        <v>0.0</v>
      </c>
      <c r="P1038" s="40">
        <v>0.0</v>
      </c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</row>
    <row r="1039">
      <c r="A1039" s="27" t="s">
        <v>43</v>
      </c>
      <c r="B1039" s="27" t="s">
        <v>44</v>
      </c>
      <c r="C1039" s="38" t="s">
        <v>254</v>
      </c>
      <c r="D1039" s="27" t="s">
        <v>477</v>
      </c>
      <c r="E1039" s="27">
        <v>2661.0</v>
      </c>
      <c r="F1039" s="27">
        <v>0.0</v>
      </c>
      <c r="G1039" s="27" t="s">
        <v>1706</v>
      </c>
      <c r="H1039" s="27" t="s">
        <v>1707</v>
      </c>
      <c r="I1039" s="40">
        <v>0.0</v>
      </c>
      <c r="J1039" s="40">
        <v>0.0</v>
      </c>
      <c r="K1039" s="40">
        <v>0.0</v>
      </c>
      <c r="L1039" s="40">
        <v>0.0</v>
      </c>
      <c r="M1039" s="40">
        <v>0.0</v>
      </c>
      <c r="N1039" s="40">
        <v>0.0</v>
      </c>
      <c r="O1039" s="40">
        <v>0.0</v>
      </c>
      <c r="P1039" s="40">
        <v>0.0</v>
      </c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</row>
    <row r="1040">
      <c r="A1040" s="27" t="s">
        <v>43</v>
      </c>
      <c r="B1040" s="27" t="s">
        <v>44</v>
      </c>
      <c r="C1040" s="38" t="s">
        <v>254</v>
      </c>
      <c r="D1040" s="27" t="s">
        <v>477</v>
      </c>
      <c r="E1040" s="27">
        <v>2662.0</v>
      </c>
      <c r="F1040" s="27">
        <v>0.0</v>
      </c>
      <c r="G1040" s="27" t="s">
        <v>1708</v>
      </c>
      <c r="H1040" s="27" t="s">
        <v>1707</v>
      </c>
      <c r="I1040" s="40">
        <v>32.0</v>
      </c>
      <c r="J1040" s="40">
        <v>239.0</v>
      </c>
      <c r="K1040" s="40">
        <v>0.0</v>
      </c>
      <c r="L1040" s="40">
        <v>0.0</v>
      </c>
      <c r="M1040" s="40">
        <v>0.0</v>
      </c>
      <c r="N1040" s="40">
        <v>0.0</v>
      </c>
      <c r="O1040" s="40">
        <v>32.0</v>
      </c>
      <c r="P1040" s="40">
        <v>239.0</v>
      </c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</row>
    <row r="1041">
      <c r="A1041" s="27" t="s">
        <v>38</v>
      </c>
      <c r="B1041" s="27" t="s">
        <v>86</v>
      </c>
      <c r="C1041" s="38" t="s">
        <v>128</v>
      </c>
      <c r="D1041" s="27" t="s">
        <v>129</v>
      </c>
      <c r="E1041" s="27">
        <v>2665.0</v>
      </c>
      <c r="F1041" s="27">
        <v>0.0</v>
      </c>
      <c r="G1041" s="27" t="s">
        <v>1710</v>
      </c>
      <c r="H1041" s="27" t="s">
        <v>1711</v>
      </c>
      <c r="I1041" s="40">
        <v>0.0</v>
      </c>
      <c r="J1041" s="40">
        <v>0.0</v>
      </c>
      <c r="K1041" s="40">
        <v>0.0</v>
      </c>
      <c r="L1041" s="40">
        <v>0.0</v>
      </c>
      <c r="M1041" s="40">
        <v>0.0</v>
      </c>
      <c r="N1041" s="40">
        <v>0.0</v>
      </c>
      <c r="O1041" s="40">
        <v>0.0</v>
      </c>
      <c r="P1041" s="40">
        <v>0.0</v>
      </c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</row>
    <row r="1042">
      <c r="A1042" s="27" t="s">
        <v>38</v>
      </c>
      <c r="B1042" s="27" t="s">
        <v>86</v>
      </c>
      <c r="C1042" s="38" t="s">
        <v>128</v>
      </c>
      <c r="D1042" s="27" t="s">
        <v>562</v>
      </c>
      <c r="E1042" s="27">
        <v>2666.0</v>
      </c>
      <c r="F1042" s="27">
        <v>0.0</v>
      </c>
      <c r="G1042" s="27" t="s">
        <v>1715</v>
      </c>
      <c r="H1042" s="27" t="s">
        <v>1716</v>
      </c>
      <c r="I1042" s="40">
        <v>0.0</v>
      </c>
      <c r="J1042" s="40">
        <v>0.0</v>
      </c>
      <c r="K1042" s="40">
        <v>0.0</v>
      </c>
      <c r="L1042" s="40">
        <v>0.0</v>
      </c>
      <c r="M1042" s="40">
        <v>0.0</v>
      </c>
      <c r="N1042" s="40">
        <v>0.0</v>
      </c>
      <c r="O1042" s="40">
        <v>0.0</v>
      </c>
      <c r="P1042" s="40">
        <v>0.0</v>
      </c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</row>
    <row r="1043">
      <c r="A1043" s="27" t="s">
        <v>43</v>
      </c>
      <c r="B1043" s="27" t="s">
        <v>50</v>
      </c>
      <c r="C1043" s="38" t="s">
        <v>212</v>
      </c>
      <c r="D1043" s="27" t="s">
        <v>213</v>
      </c>
      <c r="E1043" s="27">
        <v>2667.0</v>
      </c>
      <c r="F1043" s="27">
        <v>0.0</v>
      </c>
      <c r="G1043" s="27" t="s">
        <v>1473</v>
      </c>
      <c r="H1043" s="27" t="s">
        <v>1341</v>
      </c>
      <c r="I1043" s="40">
        <v>0.0</v>
      </c>
      <c r="J1043" s="40">
        <v>0.0</v>
      </c>
      <c r="K1043" s="40">
        <v>0.0</v>
      </c>
      <c r="L1043" s="40">
        <v>0.0</v>
      </c>
      <c r="M1043" s="40">
        <v>0.0</v>
      </c>
      <c r="N1043" s="40">
        <v>0.0</v>
      </c>
      <c r="O1043" s="40">
        <v>0.0</v>
      </c>
      <c r="P1043" s="40">
        <v>0.0</v>
      </c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</row>
    <row r="1044">
      <c r="A1044" s="27" t="s">
        <v>43</v>
      </c>
      <c r="B1044" s="27" t="s">
        <v>44</v>
      </c>
      <c r="C1044" s="38" t="s">
        <v>254</v>
      </c>
      <c r="D1044" s="27" t="s">
        <v>477</v>
      </c>
      <c r="E1044" s="27">
        <v>2668.0</v>
      </c>
      <c r="F1044" s="27">
        <v>0.0</v>
      </c>
      <c r="G1044" s="27" t="s">
        <v>1719</v>
      </c>
      <c r="H1044" s="27" t="s">
        <v>1707</v>
      </c>
      <c r="I1044" s="40">
        <v>0.0</v>
      </c>
      <c r="J1044" s="40">
        <v>0.0</v>
      </c>
      <c r="K1044" s="40">
        <v>0.0</v>
      </c>
      <c r="L1044" s="40">
        <v>0.0</v>
      </c>
      <c r="M1044" s="40">
        <v>0.0</v>
      </c>
      <c r="N1044" s="40">
        <v>0.0</v>
      </c>
      <c r="O1044" s="40">
        <v>0.0</v>
      </c>
      <c r="P1044" s="40">
        <v>0.0</v>
      </c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</row>
    <row r="1045">
      <c r="A1045" s="27" t="s">
        <v>43</v>
      </c>
      <c r="B1045" s="27" t="s">
        <v>44</v>
      </c>
      <c r="C1045" s="38" t="s">
        <v>254</v>
      </c>
      <c r="D1045" s="27" t="s">
        <v>477</v>
      </c>
      <c r="E1045" s="27">
        <v>2669.0</v>
      </c>
      <c r="F1045" s="27">
        <v>0.0</v>
      </c>
      <c r="G1045" s="27" t="s">
        <v>1720</v>
      </c>
      <c r="H1045" s="27" t="s">
        <v>1707</v>
      </c>
      <c r="I1045" s="40">
        <v>0.0</v>
      </c>
      <c r="J1045" s="40">
        <v>0.0</v>
      </c>
      <c r="K1045" s="40">
        <v>0.0</v>
      </c>
      <c r="L1045" s="40">
        <v>0.0</v>
      </c>
      <c r="M1045" s="40">
        <v>0.0</v>
      </c>
      <c r="N1045" s="40">
        <v>0.0</v>
      </c>
      <c r="O1045" s="40">
        <v>0.0</v>
      </c>
      <c r="P1045" s="40">
        <v>0.0</v>
      </c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</row>
    <row r="1046">
      <c r="A1046" s="27" t="s">
        <v>43</v>
      </c>
      <c r="B1046" s="27" t="s">
        <v>44</v>
      </c>
      <c r="C1046" s="38" t="s">
        <v>254</v>
      </c>
      <c r="D1046" s="27" t="s">
        <v>477</v>
      </c>
      <c r="E1046" s="27">
        <v>2670.0</v>
      </c>
      <c r="F1046" s="27">
        <v>0.0</v>
      </c>
      <c r="G1046" s="27" t="s">
        <v>1722</v>
      </c>
      <c r="H1046" s="27" t="s">
        <v>1704</v>
      </c>
      <c r="I1046" s="40">
        <v>0.0</v>
      </c>
      <c r="J1046" s="40">
        <v>0.0</v>
      </c>
      <c r="K1046" s="40">
        <v>0.0</v>
      </c>
      <c r="L1046" s="40">
        <v>0.0</v>
      </c>
      <c r="M1046" s="40">
        <v>0.0</v>
      </c>
      <c r="N1046" s="40">
        <v>0.0</v>
      </c>
      <c r="O1046" s="40">
        <v>0.0</v>
      </c>
      <c r="P1046" s="40">
        <v>0.0</v>
      </c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</row>
    <row r="1047">
      <c r="A1047" s="27" t="s">
        <v>43</v>
      </c>
      <c r="B1047" s="27" t="s">
        <v>76</v>
      </c>
      <c r="C1047" s="38" t="s">
        <v>280</v>
      </c>
      <c r="D1047" s="27" t="s">
        <v>280</v>
      </c>
      <c r="E1047" s="27">
        <v>2671.0</v>
      </c>
      <c r="F1047" s="27">
        <v>0.0</v>
      </c>
      <c r="G1047" s="27" t="s">
        <v>1724</v>
      </c>
      <c r="H1047" s="27" t="s">
        <v>1725</v>
      </c>
      <c r="I1047" s="40">
        <v>0.0</v>
      </c>
      <c r="J1047" s="40">
        <v>0.0</v>
      </c>
      <c r="K1047" s="40">
        <v>0.0</v>
      </c>
      <c r="L1047" s="40">
        <v>0.0</v>
      </c>
      <c r="M1047" s="40">
        <v>0.0</v>
      </c>
      <c r="N1047" s="40">
        <v>0.0</v>
      </c>
      <c r="O1047" s="40">
        <v>0.0</v>
      </c>
      <c r="P1047" s="40">
        <v>0.0</v>
      </c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</row>
    <row r="1048">
      <c r="A1048" s="27" t="s">
        <v>43</v>
      </c>
      <c r="B1048" s="27" t="s">
        <v>721</v>
      </c>
      <c r="C1048" s="38" t="s">
        <v>726</v>
      </c>
      <c r="D1048" s="27" t="s">
        <v>1727</v>
      </c>
      <c r="E1048" s="27">
        <v>2673.0</v>
      </c>
      <c r="F1048" s="27">
        <v>0.0</v>
      </c>
      <c r="G1048" s="27" t="s">
        <v>1728</v>
      </c>
      <c r="H1048" s="27" t="s">
        <v>1729</v>
      </c>
      <c r="I1048" s="40">
        <v>0.0</v>
      </c>
      <c r="J1048" s="40">
        <v>0.0</v>
      </c>
      <c r="K1048" s="40">
        <v>0.0</v>
      </c>
      <c r="L1048" s="40">
        <v>0.0</v>
      </c>
      <c r="M1048" s="40">
        <v>0.0</v>
      </c>
      <c r="N1048" s="40">
        <v>0.0</v>
      </c>
      <c r="O1048" s="40">
        <v>0.0</v>
      </c>
      <c r="P1048" s="40">
        <v>0.0</v>
      </c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</row>
    <row r="1049">
      <c r="A1049" s="27" t="s">
        <v>43</v>
      </c>
      <c r="B1049" s="27" t="s">
        <v>1015</v>
      </c>
      <c r="C1049" s="38" t="s">
        <v>1156</v>
      </c>
      <c r="D1049" s="27" t="s">
        <v>1157</v>
      </c>
      <c r="E1049" s="27">
        <v>2674.0</v>
      </c>
      <c r="F1049" s="27">
        <v>0.0</v>
      </c>
      <c r="G1049" s="27" t="s">
        <v>1731</v>
      </c>
      <c r="H1049" s="27" t="s">
        <v>1159</v>
      </c>
      <c r="I1049" s="40">
        <v>0.0</v>
      </c>
      <c r="J1049" s="40">
        <v>0.0</v>
      </c>
      <c r="K1049" s="40">
        <v>0.0</v>
      </c>
      <c r="L1049" s="40">
        <v>0.0</v>
      </c>
      <c r="M1049" s="40">
        <v>0.0</v>
      </c>
      <c r="N1049" s="40">
        <v>0.0</v>
      </c>
      <c r="O1049" s="40">
        <v>0.0</v>
      </c>
      <c r="P1049" s="40">
        <v>0.0</v>
      </c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</row>
    <row r="1050">
      <c r="A1050" s="27" t="s">
        <v>43</v>
      </c>
      <c r="B1050" s="27" t="s">
        <v>1015</v>
      </c>
      <c r="C1050" s="38" t="s">
        <v>1156</v>
      </c>
      <c r="D1050" s="27" t="s">
        <v>1157</v>
      </c>
      <c r="E1050" s="27">
        <v>2675.0</v>
      </c>
      <c r="F1050" s="27">
        <v>0.0</v>
      </c>
      <c r="G1050" s="27" t="s">
        <v>1733</v>
      </c>
      <c r="H1050" s="27" t="s">
        <v>1734</v>
      </c>
      <c r="I1050" s="40">
        <v>0.0</v>
      </c>
      <c r="J1050" s="40">
        <v>0.0</v>
      </c>
      <c r="K1050" s="40">
        <v>0.0</v>
      </c>
      <c r="L1050" s="40">
        <v>0.0</v>
      </c>
      <c r="M1050" s="40">
        <v>0.0</v>
      </c>
      <c r="N1050" s="40">
        <v>0.0</v>
      </c>
      <c r="O1050" s="40">
        <v>0.0</v>
      </c>
      <c r="P1050" s="40">
        <v>0.0</v>
      </c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</row>
    <row r="1051">
      <c r="A1051" s="27" t="s">
        <v>43</v>
      </c>
      <c r="B1051" s="27" t="s">
        <v>225</v>
      </c>
      <c r="C1051" s="38" t="s">
        <v>226</v>
      </c>
      <c r="D1051" s="27" t="s">
        <v>227</v>
      </c>
      <c r="E1051" s="27">
        <v>2676.0</v>
      </c>
      <c r="F1051" s="27">
        <v>0.0</v>
      </c>
      <c r="G1051" s="27" t="s">
        <v>1736</v>
      </c>
      <c r="H1051" s="27" t="s">
        <v>229</v>
      </c>
      <c r="I1051" s="40">
        <v>0.0</v>
      </c>
      <c r="J1051" s="40">
        <v>0.0</v>
      </c>
      <c r="K1051" s="40">
        <v>0.0</v>
      </c>
      <c r="L1051" s="40">
        <v>0.0</v>
      </c>
      <c r="M1051" s="40">
        <v>0.0</v>
      </c>
      <c r="N1051" s="40">
        <v>0.0</v>
      </c>
      <c r="O1051" s="40">
        <v>0.0</v>
      </c>
      <c r="P1051" s="40">
        <v>0.0</v>
      </c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</row>
    <row r="1052">
      <c r="A1052" s="27" t="s">
        <v>43</v>
      </c>
      <c r="B1052" s="27" t="s">
        <v>225</v>
      </c>
      <c r="C1052" s="38" t="s">
        <v>226</v>
      </c>
      <c r="D1052" s="27" t="s">
        <v>227</v>
      </c>
      <c r="E1052" s="27">
        <v>2677.0</v>
      </c>
      <c r="F1052" s="27">
        <v>0.0</v>
      </c>
      <c r="G1052" s="27" t="s">
        <v>1738</v>
      </c>
      <c r="H1052" s="27" t="s">
        <v>1329</v>
      </c>
      <c r="I1052" s="40">
        <v>0.0</v>
      </c>
      <c r="J1052" s="40">
        <v>0.0</v>
      </c>
      <c r="K1052" s="40">
        <v>0.0</v>
      </c>
      <c r="L1052" s="40">
        <v>0.0</v>
      </c>
      <c r="M1052" s="40">
        <v>0.0</v>
      </c>
      <c r="N1052" s="40">
        <v>0.0</v>
      </c>
      <c r="O1052" s="40">
        <v>0.0</v>
      </c>
      <c r="P1052" s="40">
        <v>0.0</v>
      </c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</row>
    <row r="1053">
      <c r="A1053" s="27" t="s">
        <v>43</v>
      </c>
      <c r="B1053" s="27" t="s">
        <v>76</v>
      </c>
      <c r="C1053" s="38" t="s">
        <v>280</v>
      </c>
      <c r="D1053" s="27" t="s">
        <v>280</v>
      </c>
      <c r="E1053" s="27">
        <v>2678.0</v>
      </c>
      <c r="F1053" s="27">
        <v>0.0</v>
      </c>
      <c r="G1053" s="27" t="s">
        <v>1739</v>
      </c>
      <c r="H1053" s="27" t="s">
        <v>1741</v>
      </c>
      <c r="I1053" s="40">
        <v>0.0</v>
      </c>
      <c r="J1053" s="40">
        <v>0.0</v>
      </c>
      <c r="K1053" s="40">
        <v>0.0</v>
      </c>
      <c r="L1053" s="40">
        <v>0.0</v>
      </c>
      <c r="M1053" s="40">
        <v>0.0</v>
      </c>
      <c r="N1053" s="40">
        <v>0.0</v>
      </c>
      <c r="O1053" s="40">
        <v>0.0</v>
      </c>
      <c r="P1053" s="40">
        <v>0.0</v>
      </c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</row>
    <row r="1054">
      <c r="A1054" s="27" t="s">
        <v>29</v>
      </c>
      <c r="B1054" s="27" t="s">
        <v>29</v>
      </c>
      <c r="C1054" s="38" t="s">
        <v>29</v>
      </c>
      <c r="D1054" s="27" t="s">
        <v>29</v>
      </c>
      <c r="E1054" s="27">
        <v>2679.0</v>
      </c>
      <c r="F1054" s="27">
        <v>0.0</v>
      </c>
      <c r="G1054" s="27" t="s">
        <v>1742</v>
      </c>
      <c r="H1054" s="27" t="s">
        <v>1743</v>
      </c>
      <c r="I1054" s="40">
        <v>0.0</v>
      </c>
      <c r="J1054" s="40">
        <v>0.0</v>
      </c>
      <c r="K1054" s="40">
        <v>0.0</v>
      </c>
      <c r="L1054" s="40">
        <v>0.0</v>
      </c>
      <c r="M1054" s="40">
        <v>0.0</v>
      </c>
      <c r="N1054" s="40">
        <v>0.0</v>
      </c>
      <c r="O1054" s="40">
        <v>0.0</v>
      </c>
      <c r="P1054" s="40">
        <v>0.0</v>
      </c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</row>
    <row r="1055">
      <c r="A1055" s="27" t="s">
        <v>29</v>
      </c>
      <c r="B1055" s="27" t="s">
        <v>29</v>
      </c>
      <c r="C1055" s="38" t="s">
        <v>29</v>
      </c>
      <c r="D1055" s="27" t="s">
        <v>29</v>
      </c>
      <c r="E1055" s="27">
        <v>2680.0</v>
      </c>
      <c r="F1055" s="27">
        <v>0.0</v>
      </c>
      <c r="G1055" s="27" t="s">
        <v>1745</v>
      </c>
      <c r="H1055" s="27" t="s">
        <v>1743</v>
      </c>
      <c r="I1055" s="40">
        <v>0.0</v>
      </c>
      <c r="J1055" s="40">
        <v>0.0</v>
      </c>
      <c r="K1055" s="40">
        <v>0.0</v>
      </c>
      <c r="L1055" s="40">
        <v>0.0</v>
      </c>
      <c r="M1055" s="40">
        <v>0.0</v>
      </c>
      <c r="N1055" s="40">
        <v>0.0</v>
      </c>
      <c r="O1055" s="40">
        <v>0.0</v>
      </c>
      <c r="P1055" s="40">
        <v>0.0</v>
      </c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</row>
    <row r="1056">
      <c r="A1056" s="27" t="s">
        <v>29</v>
      </c>
      <c r="B1056" s="27" t="s">
        <v>29</v>
      </c>
      <c r="C1056" s="38" t="s">
        <v>29</v>
      </c>
      <c r="D1056" s="27" t="s">
        <v>29</v>
      </c>
      <c r="E1056" s="27">
        <v>2681.0</v>
      </c>
      <c r="F1056" s="27">
        <v>0.0</v>
      </c>
      <c r="G1056" s="27" t="s">
        <v>1747</v>
      </c>
      <c r="H1056" s="27" t="s">
        <v>1743</v>
      </c>
      <c r="I1056" s="40">
        <v>0.0</v>
      </c>
      <c r="J1056" s="40">
        <v>0.0</v>
      </c>
      <c r="K1056" s="40">
        <v>0.0</v>
      </c>
      <c r="L1056" s="40">
        <v>0.0</v>
      </c>
      <c r="M1056" s="40">
        <v>0.0</v>
      </c>
      <c r="N1056" s="40">
        <v>0.0</v>
      </c>
      <c r="O1056" s="40">
        <v>0.0</v>
      </c>
      <c r="P1056" s="40">
        <v>0.0</v>
      </c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</row>
    <row r="1057">
      <c r="A1057" s="27" t="s">
        <v>29</v>
      </c>
      <c r="B1057" s="27" t="s">
        <v>29</v>
      </c>
      <c r="C1057" s="38" t="s">
        <v>29</v>
      </c>
      <c r="D1057" s="27" t="s">
        <v>29</v>
      </c>
      <c r="E1057" s="27">
        <v>2682.0</v>
      </c>
      <c r="F1057" s="27">
        <v>0.0</v>
      </c>
      <c r="G1057" s="27" t="s">
        <v>1748</v>
      </c>
      <c r="H1057" s="27" t="s">
        <v>1743</v>
      </c>
      <c r="I1057" s="40">
        <v>0.0</v>
      </c>
      <c r="J1057" s="40">
        <v>0.0</v>
      </c>
      <c r="K1057" s="40">
        <v>0.0</v>
      </c>
      <c r="L1057" s="40">
        <v>0.0</v>
      </c>
      <c r="M1057" s="40">
        <v>0.0</v>
      </c>
      <c r="N1057" s="40">
        <v>0.0</v>
      </c>
      <c r="O1057" s="40">
        <v>0.0</v>
      </c>
      <c r="P1057" s="40">
        <v>0.0</v>
      </c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</row>
    <row r="1058">
      <c r="A1058" s="27" t="s">
        <v>29</v>
      </c>
      <c r="B1058" s="27" t="s">
        <v>29</v>
      </c>
      <c r="C1058" s="38" t="s">
        <v>29</v>
      </c>
      <c r="D1058" s="27" t="s">
        <v>29</v>
      </c>
      <c r="E1058" s="27">
        <v>2683.0</v>
      </c>
      <c r="F1058" s="27">
        <v>0.0</v>
      </c>
      <c r="G1058" s="27" t="s">
        <v>1745</v>
      </c>
      <c r="H1058" s="27" t="s">
        <v>1751</v>
      </c>
      <c r="I1058" s="40">
        <v>0.0</v>
      </c>
      <c r="J1058" s="40">
        <v>0.0</v>
      </c>
      <c r="K1058" s="40">
        <v>0.0</v>
      </c>
      <c r="L1058" s="40">
        <v>0.0</v>
      </c>
      <c r="M1058" s="40">
        <v>0.0</v>
      </c>
      <c r="N1058" s="40">
        <v>0.0</v>
      </c>
      <c r="O1058" s="40">
        <v>0.0</v>
      </c>
      <c r="P1058" s="40">
        <v>0.0</v>
      </c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</row>
    <row r="1059">
      <c r="A1059" s="27" t="s">
        <v>43</v>
      </c>
      <c r="B1059" s="27" t="s">
        <v>50</v>
      </c>
      <c r="C1059" s="38" t="s">
        <v>69</v>
      </c>
      <c r="D1059" s="27" t="s">
        <v>166</v>
      </c>
      <c r="E1059" s="27">
        <v>2684.0</v>
      </c>
      <c r="F1059" s="27">
        <v>0.0</v>
      </c>
      <c r="G1059" s="27" t="s">
        <v>1754</v>
      </c>
      <c r="H1059" s="27" t="s">
        <v>1480</v>
      </c>
      <c r="I1059" s="40">
        <v>0.0</v>
      </c>
      <c r="J1059" s="40">
        <v>0.0</v>
      </c>
      <c r="K1059" s="40">
        <v>0.0</v>
      </c>
      <c r="L1059" s="40">
        <v>0.0</v>
      </c>
      <c r="M1059" s="40">
        <v>0.0</v>
      </c>
      <c r="N1059" s="40">
        <v>0.0</v>
      </c>
      <c r="O1059" s="40">
        <v>0.0</v>
      </c>
      <c r="P1059" s="40">
        <v>0.0</v>
      </c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</row>
    <row r="1060">
      <c r="A1060" s="27" t="s">
        <v>43</v>
      </c>
      <c r="B1060" s="27" t="s">
        <v>50</v>
      </c>
      <c r="C1060" s="38" t="s">
        <v>69</v>
      </c>
      <c r="D1060" s="27" t="s">
        <v>166</v>
      </c>
      <c r="E1060" s="27">
        <v>2685.0</v>
      </c>
      <c r="F1060" s="27">
        <v>0.0</v>
      </c>
      <c r="G1060" s="27" t="s">
        <v>1754</v>
      </c>
      <c r="H1060" s="27" t="s">
        <v>1341</v>
      </c>
      <c r="I1060" s="40">
        <v>0.0</v>
      </c>
      <c r="J1060" s="40">
        <v>0.0</v>
      </c>
      <c r="K1060" s="40">
        <v>0.0</v>
      </c>
      <c r="L1060" s="40">
        <v>0.0</v>
      </c>
      <c r="M1060" s="40">
        <v>0.0</v>
      </c>
      <c r="N1060" s="40">
        <v>0.0</v>
      </c>
      <c r="O1060" s="40">
        <v>0.0</v>
      </c>
      <c r="P1060" s="40">
        <v>0.0</v>
      </c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</row>
    <row r="1061">
      <c r="A1061" s="27" t="s">
        <v>43</v>
      </c>
      <c r="B1061" s="27" t="s">
        <v>50</v>
      </c>
      <c r="C1061" s="38" t="s">
        <v>69</v>
      </c>
      <c r="D1061" s="27" t="s">
        <v>166</v>
      </c>
      <c r="E1061" s="27">
        <v>2686.0</v>
      </c>
      <c r="F1061" s="27">
        <v>0.0</v>
      </c>
      <c r="G1061" s="27" t="s">
        <v>1754</v>
      </c>
      <c r="H1061" s="27" t="s">
        <v>1474</v>
      </c>
      <c r="I1061" s="40">
        <v>0.0</v>
      </c>
      <c r="J1061" s="40">
        <v>0.0</v>
      </c>
      <c r="K1061" s="40">
        <v>0.0</v>
      </c>
      <c r="L1061" s="40">
        <v>0.0</v>
      </c>
      <c r="M1061" s="40">
        <v>0.0</v>
      </c>
      <c r="N1061" s="40">
        <v>0.0</v>
      </c>
      <c r="O1061" s="40">
        <v>0.0</v>
      </c>
      <c r="P1061" s="40">
        <v>0.0</v>
      </c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</row>
    <row r="1062">
      <c r="A1062" s="27" t="s">
        <v>29</v>
      </c>
      <c r="B1062" s="27" t="s">
        <v>29</v>
      </c>
      <c r="C1062" s="38" t="s">
        <v>29</v>
      </c>
      <c r="D1062" s="27" t="s">
        <v>29</v>
      </c>
      <c r="E1062" s="27">
        <v>2687.0</v>
      </c>
      <c r="F1062" s="27">
        <v>0.0</v>
      </c>
      <c r="G1062" s="27" t="s">
        <v>1742</v>
      </c>
      <c r="H1062" s="27" t="s">
        <v>1743</v>
      </c>
      <c r="I1062" s="40">
        <v>0.0</v>
      </c>
      <c r="J1062" s="40">
        <v>0.0</v>
      </c>
      <c r="K1062" s="40">
        <v>0.0</v>
      </c>
      <c r="L1062" s="40">
        <v>0.0</v>
      </c>
      <c r="M1062" s="40">
        <v>0.0</v>
      </c>
      <c r="N1062" s="40">
        <v>0.0</v>
      </c>
      <c r="O1062" s="40">
        <v>0.0</v>
      </c>
      <c r="P1062" s="40">
        <v>0.0</v>
      </c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</row>
    <row r="1063">
      <c r="A1063" s="27" t="s">
        <v>29</v>
      </c>
      <c r="B1063" s="27" t="s">
        <v>29</v>
      </c>
      <c r="C1063" s="38" t="s">
        <v>29</v>
      </c>
      <c r="D1063" s="27" t="s">
        <v>29</v>
      </c>
      <c r="E1063" s="27">
        <v>2688.0</v>
      </c>
      <c r="F1063" s="27">
        <v>0.0</v>
      </c>
      <c r="G1063" s="27" t="s">
        <v>1745</v>
      </c>
      <c r="H1063" s="27" t="s">
        <v>1743</v>
      </c>
      <c r="I1063" s="40">
        <v>0.0</v>
      </c>
      <c r="J1063" s="40">
        <v>0.0</v>
      </c>
      <c r="K1063" s="40">
        <v>0.0</v>
      </c>
      <c r="L1063" s="40">
        <v>0.0</v>
      </c>
      <c r="M1063" s="40">
        <v>0.0</v>
      </c>
      <c r="N1063" s="40">
        <v>0.0</v>
      </c>
      <c r="O1063" s="40">
        <v>0.0</v>
      </c>
      <c r="P1063" s="40">
        <v>0.0</v>
      </c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</row>
    <row r="1064">
      <c r="A1064" s="27" t="s">
        <v>29</v>
      </c>
      <c r="B1064" s="27" t="s">
        <v>29</v>
      </c>
      <c r="C1064" s="38" t="s">
        <v>29</v>
      </c>
      <c r="D1064" s="27" t="s">
        <v>29</v>
      </c>
      <c r="E1064" s="27">
        <v>2689.0</v>
      </c>
      <c r="F1064" s="27">
        <v>0.0</v>
      </c>
      <c r="G1064" s="27" t="s">
        <v>1747</v>
      </c>
      <c r="H1064" s="27" t="s">
        <v>1743</v>
      </c>
      <c r="I1064" s="40">
        <v>0.0</v>
      </c>
      <c r="J1064" s="40">
        <v>0.0</v>
      </c>
      <c r="K1064" s="40">
        <v>0.0</v>
      </c>
      <c r="L1064" s="40">
        <v>0.0</v>
      </c>
      <c r="M1064" s="40">
        <v>0.0</v>
      </c>
      <c r="N1064" s="40">
        <v>0.0</v>
      </c>
      <c r="O1064" s="40">
        <v>0.0</v>
      </c>
      <c r="P1064" s="40">
        <v>0.0</v>
      </c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</row>
    <row r="1065">
      <c r="A1065" s="27" t="s">
        <v>29</v>
      </c>
      <c r="B1065" s="27" t="s">
        <v>29</v>
      </c>
      <c r="C1065" s="38" t="s">
        <v>29</v>
      </c>
      <c r="D1065" s="27" t="s">
        <v>29</v>
      </c>
      <c r="E1065" s="27">
        <v>2690.0</v>
      </c>
      <c r="F1065" s="27">
        <v>0.0</v>
      </c>
      <c r="G1065" s="27" t="s">
        <v>1748</v>
      </c>
      <c r="H1065" s="27" t="s">
        <v>1743</v>
      </c>
      <c r="I1065" s="40">
        <v>0.0</v>
      </c>
      <c r="J1065" s="40">
        <v>0.0</v>
      </c>
      <c r="K1065" s="40">
        <v>0.0</v>
      </c>
      <c r="L1065" s="40">
        <v>0.0</v>
      </c>
      <c r="M1065" s="40">
        <v>0.0</v>
      </c>
      <c r="N1065" s="40">
        <v>0.0</v>
      </c>
      <c r="O1065" s="40">
        <v>0.0</v>
      </c>
      <c r="P1065" s="40">
        <v>0.0</v>
      </c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</row>
    <row r="1066">
      <c r="A1066" s="27" t="s">
        <v>29</v>
      </c>
      <c r="B1066" s="27" t="s">
        <v>29</v>
      </c>
      <c r="C1066" s="38" t="s">
        <v>29</v>
      </c>
      <c r="D1066" s="27" t="s">
        <v>29</v>
      </c>
      <c r="E1066" s="27">
        <v>2691.0</v>
      </c>
      <c r="F1066" s="27">
        <v>0.0</v>
      </c>
      <c r="G1066" s="27" t="s">
        <v>1745</v>
      </c>
      <c r="H1066" s="27" t="s">
        <v>1751</v>
      </c>
      <c r="I1066" s="40">
        <v>0.0</v>
      </c>
      <c r="J1066" s="40">
        <v>0.0</v>
      </c>
      <c r="K1066" s="40">
        <v>0.0</v>
      </c>
      <c r="L1066" s="40">
        <v>0.0</v>
      </c>
      <c r="M1066" s="40">
        <v>0.0</v>
      </c>
      <c r="N1066" s="40">
        <v>0.0</v>
      </c>
      <c r="O1066" s="40">
        <v>0.0</v>
      </c>
      <c r="P1066" s="40">
        <v>0.0</v>
      </c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</row>
    <row r="1067">
      <c r="A1067" s="27" t="s">
        <v>43</v>
      </c>
      <c r="B1067" s="27" t="s">
        <v>44</v>
      </c>
      <c r="C1067" s="38" t="s">
        <v>124</v>
      </c>
      <c r="D1067" s="27" t="s">
        <v>125</v>
      </c>
      <c r="E1067" s="27">
        <v>2692.0</v>
      </c>
      <c r="F1067" s="27">
        <v>0.0</v>
      </c>
      <c r="G1067" s="27" t="s">
        <v>1766</v>
      </c>
      <c r="H1067" s="27" t="s">
        <v>1767</v>
      </c>
      <c r="I1067" s="40">
        <v>0.0</v>
      </c>
      <c r="J1067" s="40">
        <v>0.0</v>
      </c>
      <c r="K1067" s="40">
        <v>0.0</v>
      </c>
      <c r="L1067" s="40">
        <v>0.0</v>
      </c>
      <c r="M1067" s="40">
        <v>0.0</v>
      </c>
      <c r="N1067" s="40">
        <v>0.0</v>
      </c>
      <c r="O1067" s="40">
        <v>0.0</v>
      </c>
      <c r="P1067" s="40">
        <v>0.0</v>
      </c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</row>
    <row r="1068">
      <c r="A1068" s="27" t="s">
        <v>38</v>
      </c>
      <c r="B1068" s="27" t="s">
        <v>39</v>
      </c>
      <c r="C1068" s="38" t="s">
        <v>581</v>
      </c>
      <c r="D1068" s="27" t="s">
        <v>821</v>
      </c>
      <c r="E1068" s="27">
        <v>2697.0</v>
      </c>
      <c r="F1068" s="27">
        <v>0.0</v>
      </c>
      <c r="G1068" s="27" t="s">
        <v>821</v>
      </c>
      <c r="H1068" s="27" t="s">
        <v>1770</v>
      </c>
      <c r="I1068" s="40">
        <v>0.0</v>
      </c>
      <c r="J1068" s="40">
        <v>0.0</v>
      </c>
      <c r="K1068" s="40">
        <v>0.0</v>
      </c>
      <c r="L1068" s="40">
        <v>0.0</v>
      </c>
      <c r="M1068" s="40">
        <v>0.0</v>
      </c>
      <c r="N1068" s="40">
        <v>0.0</v>
      </c>
      <c r="O1068" s="40">
        <v>0.0</v>
      </c>
      <c r="P1068" s="40">
        <v>0.0</v>
      </c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</row>
    <row r="1069">
      <c r="A1069" s="27" t="s">
        <v>29</v>
      </c>
      <c r="B1069" s="27" t="s">
        <v>29</v>
      </c>
      <c r="C1069" s="38" t="s">
        <v>29</v>
      </c>
      <c r="D1069" s="27" t="s">
        <v>29</v>
      </c>
      <c r="E1069" s="27">
        <v>2698.0</v>
      </c>
      <c r="F1069" s="27">
        <v>0.0</v>
      </c>
      <c r="G1069" s="27" t="s">
        <v>1772</v>
      </c>
      <c r="H1069" s="27" t="s">
        <v>1773</v>
      </c>
      <c r="I1069" s="40">
        <v>0.0</v>
      </c>
      <c r="J1069" s="40">
        <v>0.0</v>
      </c>
      <c r="K1069" s="40">
        <v>0.0</v>
      </c>
      <c r="L1069" s="40">
        <v>0.0</v>
      </c>
      <c r="M1069" s="40">
        <v>0.0</v>
      </c>
      <c r="N1069" s="40">
        <v>0.0</v>
      </c>
      <c r="O1069" s="40">
        <v>0.0</v>
      </c>
      <c r="P1069" s="40">
        <v>0.0</v>
      </c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</row>
    <row r="1070">
      <c r="A1070" s="27" t="s">
        <v>29</v>
      </c>
      <c r="B1070" s="27" t="s">
        <v>29</v>
      </c>
      <c r="C1070" s="38" t="s">
        <v>29</v>
      </c>
      <c r="D1070" s="27" t="s">
        <v>29</v>
      </c>
      <c r="E1070" s="27">
        <v>2699.0</v>
      </c>
      <c r="F1070" s="27">
        <v>0.0</v>
      </c>
      <c r="G1070" s="27" t="s">
        <v>1775</v>
      </c>
      <c r="H1070" s="27" t="s">
        <v>1773</v>
      </c>
      <c r="I1070" s="40">
        <v>0.0</v>
      </c>
      <c r="J1070" s="40">
        <v>0.0</v>
      </c>
      <c r="K1070" s="40">
        <v>0.0</v>
      </c>
      <c r="L1070" s="40">
        <v>0.0</v>
      </c>
      <c r="M1070" s="40">
        <v>0.0</v>
      </c>
      <c r="N1070" s="40">
        <v>0.0</v>
      </c>
      <c r="O1070" s="40">
        <v>0.0</v>
      </c>
      <c r="P1070" s="40">
        <v>0.0</v>
      </c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</row>
    <row r="1071">
      <c r="A1071" s="27" t="s">
        <v>43</v>
      </c>
      <c r="B1071" s="27" t="s">
        <v>264</v>
      </c>
      <c r="C1071" s="38" t="s">
        <v>1258</v>
      </c>
      <c r="D1071" s="27" t="s">
        <v>1259</v>
      </c>
      <c r="E1071" s="27">
        <v>2700.0</v>
      </c>
      <c r="F1071" s="27">
        <v>0.0</v>
      </c>
      <c r="G1071" s="27" t="s">
        <v>1777</v>
      </c>
      <c r="H1071" s="27" t="s">
        <v>1778</v>
      </c>
      <c r="I1071" s="40">
        <v>0.0</v>
      </c>
      <c r="J1071" s="40">
        <v>0.0</v>
      </c>
      <c r="K1071" s="40">
        <v>0.0</v>
      </c>
      <c r="L1071" s="40">
        <v>0.0</v>
      </c>
      <c r="M1071" s="40">
        <v>0.0</v>
      </c>
      <c r="N1071" s="40">
        <v>0.0</v>
      </c>
      <c r="O1071" s="40">
        <v>0.0</v>
      </c>
      <c r="P1071" s="40">
        <v>0.0</v>
      </c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</row>
    <row r="1072">
      <c r="A1072" s="27" t="s">
        <v>43</v>
      </c>
      <c r="B1072" s="27" t="s">
        <v>264</v>
      </c>
      <c r="C1072" s="38" t="s">
        <v>316</v>
      </c>
      <c r="D1072" s="27" t="s">
        <v>316</v>
      </c>
      <c r="E1072" s="27">
        <v>2701.0</v>
      </c>
      <c r="F1072" s="27">
        <v>0.0</v>
      </c>
      <c r="G1072" s="27" t="s">
        <v>1779</v>
      </c>
      <c r="H1072" s="27" t="s">
        <v>1780</v>
      </c>
      <c r="I1072" s="40">
        <v>0.0</v>
      </c>
      <c r="J1072" s="40">
        <v>0.0</v>
      </c>
      <c r="K1072" s="40">
        <v>0.0</v>
      </c>
      <c r="L1072" s="40">
        <v>0.0</v>
      </c>
      <c r="M1072" s="40">
        <v>0.0</v>
      </c>
      <c r="N1072" s="40">
        <v>0.0</v>
      </c>
      <c r="O1072" s="40">
        <v>0.0</v>
      </c>
      <c r="P1072" s="40">
        <v>0.0</v>
      </c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</row>
    <row r="1073">
      <c r="A1073" s="27" t="s">
        <v>43</v>
      </c>
      <c r="B1073" s="27" t="s">
        <v>264</v>
      </c>
      <c r="C1073" s="38" t="s">
        <v>316</v>
      </c>
      <c r="D1073" s="27" t="s">
        <v>316</v>
      </c>
      <c r="E1073" s="27">
        <v>2704.0</v>
      </c>
      <c r="F1073" s="27">
        <v>0.0</v>
      </c>
      <c r="G1073" s="27" t="s">
        <v>1782</v>
      </c>
      <c r="H1073" s="27" t="s">
        <v>1783</v>
      </c>
      <c r="I1073" s="40">
        <v>0.0</v>
      </c>
      <c r="J1073" s="40">
        <v>0.0</v>
      </c>
      <c r="K1073" s="40">
        <v>0.0</v>
      </c>
      <c r="L1073" s="40">
        <v>0.0</v>
      </c>
      <c r="M1073" s="40">
        <v>0.0</v>
      </c>
      <c r="N1073" s="40">
        <v>0.0</v>
      </c>
      <c r="O1073" s="40">
        <v>0.0</v>
      </c>
      <c r="P1073" s="40">
        <v>0.0</v>
      </c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</row>
    <row r="1074">
      <c r="A1074" s="27" t="s">
        <v>38</v>
      </c>
      <c r="B1074" s="27" t="s">
        <v>86</v>
      </c>
      <c r="C1074" s="38" t="s">
        <v>128</v>
      </c>
      <c r="D1074" s="27" t="s">
        <v>958</v>
      </c>
      <c r="E1074" s="27">
        <v>2705.0</v>
      </c>
      <c r="F1074" s="27">
        <v>0.0</v>
      </c>
      <c r="G1074" s="27" t="s">
        <v>1785</v>
      </c>
      <c r="H1074" s="27" t="s">
        <v>1786</v>
      </c>
      <c r="I1074" s="40">
        <v>0.0</v>
      </c>
      <c r="J1074" s="40">
        <v>0.0</v>
      </c>
      <c r="K1074" s="40">
        <v>0.0</v>
      </c>
      <c r="L1074" s="40">
        <v>0.0</v>
      </c>
      <c r="M1074" s="40">
        <v>0.0</v>
      </c>
      <c r="N1074" s="40">
        <v>0.0</v>
      </c>
      <c r="O1074" s="40">
        <v>0.0</v>
      </c>
      <c r="P1074" s="40">
        <v>0.0</v>
      </c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</row>
    <row r="1075">
      <c r="A1075" s="27" t="s">
        <v>43</v>
      </c>
      <c r="B1075" s="27" t="s">
        <v>721</v>
      </c>
      <c r="C1075" s="38" t="s">
        <v>726</v>
      </c>
      <c r="D1075" s="27" t="s">
        <v>727</v>
      </c>
      <c r="E1075" s="27">
        <v>2708.0</v>
      </c>
      <c r="F1075" s="27">
        <v>0.0</v>
      </c>
      <c r="G1075" s="27" t="s">
        <v>1788</v>
      </c>
      <c r="H1075" s="27" t="s">
        <v>1789</v>
      </c>
      <c r="I1075" s="40">
        <v>0.0</v>
      </c>
      <c r="J1075" s="40">
        <v>0.0</v>
      </c>
      <c r="K1075" s="40">
        <v>0.0</v>
      </c>
      <c r="L1075" s="40">
        <v>0.0</v>
      </c>
      <c r="M1075" s="40">
        <v>0.0</v>
      </c>
      <c r="N1075" s="40">
        <v>0.0</v>
      </c>
      <c r="O1075" s="40">
        <v>0.0</v>
      </c>
      <c r="P1075" s="40">
        <v>0.0</v>
      </c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</row>
    <row r="1076">
      <c r="A1076" s="27" t="s">
        <v>43</v>
      </c>
      <c r="B1076" s="27" t="s">
        <v>76</v>
      </c>
      <c r="C1076" s="38" t="s">
        <v>280</v>
      </c>
      <c r="D1076" s="27" t="s">
        <v>280</v>
      </c>
      <c r="E1076" s="27">
        <v>2709.0</v>
      </c>
      <c r="F1076" s="27">
        <v>0.0</v>
      </c>
      <c r="G1076" s="27" t="s">
        <v>1791</v>
      </c>
      <c r="H1076" s="83"/>
      <c r="I1076" s="40">
        <v>0.0</v>
      </c>
      <c r="J1076" s="40">
        <v>0.0</v>
      </c>
      <c r="K1076" s="40">
        <v>0.0</v>
      </c>
      <c r="L1076" s="40">
        <v>0.0</v>
      </c>
      <c r="M1076" s="40">
        <v>0.0</v>
      </c>
      <c r="N1076" s="40">
        <v>0.0</v>
      </c>
      <c r="O1076" s="40">
        <v>0.0</v>
      </c>
      <c r="P1076" s="40">
        <v>0.0</v>
      </c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</row>
    <row r="1077">
      <c r="A1077" s="27" t="s">
        <v>43</v>
      </c>
      <c r="B1077" s="27" t="s">
        <v>146</v>
      </c>
      <c r="C1077" s="38" t="s">
        <v>147</v>
      </c>
      <c r="D1077" s="27" t="s">
        <v>148</v>
      </c>
      <c r="E1077" s="27">
        <v>2710.0</v>
      </c>
      <c r="F1077" s="27">
        <v>0.0</v>
      </c>
      <c r="G1077" s="27" t="s">
        <v>1792</v>
      </c>
      <c r="H1077" s="83"/>
      <c r="I1077" s="40">
        <v>0.0</v>
      </c>
      <c r="J1077" s="40">
        <v>0.0</v>
      </c>
      <c r="K1077" s="40">
        <v>0.0</v>
      </c>
      <c r="L1077" s="40">
        <v>0.0</v>
      </c>
      <c r="M1077" s="40">
        <v>0.0</v>
      </c>
      <c r="N1077" s="40">
        <v>0.0</v>
      </c>
      <c r="O1077" s="40">
        <v>0.0</v>
      </c>
      <c r="P1077" s="40">
        <v>0.0</v>
      </c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</row>
    <row r="1078">
      <c r="A1078" s="27" t="s">
        <v>43</v>
      </c>
      <c r="B1078" s="27" t="s">
        <v>146</v>
      </c>
      <c r="C1078" s="38" t="s">
        <v>147</v>
      </c>
      <c r="D1078" s="27" t="s">
        <v>183</v>
      </c>
      <c r="E1078" s="27">
        <v>2711.0</v>
      </c>
      <c r="F1078" s="27">
        <v>0.0</v>
      </c>
      <c r="G1078" s="27" t="s">
        <v>1794</v>
      </c>
      <c r="H1078" s="83"/>
      <c r="I1078" s="40">
        <v>0.0</v>
      </c>
      <c r="J1078" s="40">
        <v>0.0</v>
      </c>
      <c r="K1078" s="40">
        <v>0.0</v>
      </c>
      <c r="L1078" s="40">
        <v>0.0</v>
      </c>
      <c r="M1078" s="40">
        <v>0.0</v>
      </c>
      <c r="N1078" s="40">
        <v>0.0</v>
      </c>
      <c r="O1078" s="40">
        <v>0.0</v>
      </c>
      <c r="P1078" s="40">
        <v>0.0</v>
      </c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</row>
    <row r="1079">
      <c r="A1079" s="27" t="s">
        <v>43</v>
      </c>
      <c r="B1079" s="27" t="s">
        <v>264</v>
      </c>
      <c r="C1079" s="38" t="s">
        <v>265</v>
      </c>
      <c r="D1079" s="27" t="s">
        <v>265</v>
      </c>
      <c r="E1079" s="27">
        <v>2714.0</v>
      </c>
      <c r="F1079" s="27">
        <v>0.0</v>
      </c>
      <c r="G1079" s="27" t="s">
        <v>1796</v>
      </c>
      <c r="H1079" s="27" t="s">
        <v>1495</v>
      </c>
      <c r="I1079" s="40">
        <v>0.0</v>
      </c>
      <c r="J1079" s="40">
        <v>0.0</v>
      </c>
      <c r="K1079" s="40">
        <v>0.0</v>
      </c>
      <c r="L1079" s="40">
        <v>0.0</v>
      </c>
      <c r="M1079" s="40">
        <v>0.0</v>
      </c>
      <c r="N1079" s="40">
        <v>0.0</v>
      </c>
      <c r="O1079" s="40">
        <v>0.0</v>
      </c>
      <c r="P1079" s="40">
        <v>0.0</v>
      </c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</row>
    <row r="1080">
      <c r="A1080" s="27" t="s">
        <v>43</v>
      </c>
      <c r="B1080" s="27" t="s">
        <v>268</v>
      </c>
      <c r="C1080" s="38" t="s">
        <v>342</v>
      </c>
      <c r="D1080" s="27" t="s">
        <v>343</v>
      </c>
      <c r="E1080" s="27">
        <v>2715.0</v>
      </c>
      <c r="F1080" s="27">
        <v>0.0</v>
      </c>
      <c r="G1080" s="27" t="s">
        <v>1797</v>
      </c>
      <c r="H1080" s="27" t="s">
        <v>1799</v>
      </c>
      <c r="I1080" s="40">
        <v>0.0</v>
      </c>
      <c r="J1080" s="40">
        <v>0.0</v>
      </c>
      <c r="K1080" s="40">
        <v>0.0</v>
      </c>
      <c r="L1080" s="40">
        <v>0.0</v>
      </c>
      <c r="M1080" s="40">
        <v>0.0</v>
      </c>
      <c r="N1080" s="40">
        <v>0.0</v>
      </c>
      <c r="O1080" s="40">
        <v>0.0</v>
      </c>
      <c r="P1080" s="40">
        <v>0.0</v>
      </c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</row>
    <row r="1081">
      <c r="A1081" s="27" t="s">
        <v>43</v>
      </c>
      <c r="B1081" s="27" t="s">
        <v>268</v>
      </c>
      <c r="C1081" s="38" t="s">
        <v>342</v>
      </c>
      <c r="D1081" s="27" t="s">
        <v>343</v>
      </c>
      <c r="E1081" s="27">
        <v>2716.0</v>
      </c>
      <c r="F1081" s="27">
        <v>0.0</v>
      </c>
      <c r="G1081" s="27" t="s">
        <v>1800</v>
      </c>
      <c r="H1081" s="27" t="s">
        <v>1799</v>
      </c>
      <c r="I1081" s="40">
        <v>0.0</v>
      </c>
      <c r="J1081" s="40">
        <v>0.0</v>
      </c>
      <c r="K1081" s="40">
        <v>0.0</v>
      </c>
      <c r="L1081" s="40">
        <v>0.0</v>
      </c>
      <c r="M1081" s="40">
        <v>0.0</v>
      </c>
      <c r="N1081" s="40">
        <v>0.0</v>
      </c>
      <c r="O1081" s="40">
        <v>0.0</v>
      </c>
      <c r="P1081" s="40">
        <v>0.0</v>
      </c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</row>
    <row r="1082">
      <c r="A1082" s="27" t="s">
        <v>43</v>
      </c>
      <c r="B1082" s="27" t="s">
        <v>268</v>
      </c>
      <c r="C1082" s="38" t="s">
        <v>342</v>
      </c>
      <c r="D1082" s="27" t="s">
        <v>343</v>
      </c>
      <c r="E1082" s="27">
        <v>2717.0</v>
      </c>
      <c r="F1082" s="27">
        <v>0.0</v>
      </c>
      <c r="G1082" s="27" t="s">
        <v>1802</v>
      </c>
      <c r="H1082" s="27" t="s">
        <v>1799</v>
      </c>
      <c r="I1082" s="40">
        <v>0.0</v>
      </c>
      <c r="J1082" s="40">
        <v>0.0</v>
      </c>
      <c r="K1082" s="40">
        <v>0.0</v>
      </c>
      <c r="L1082" s="40">
        <v>0.0</v>
      </c>
      <c r="M1082" s="40">
        <v>0.0</v>
      </c>
      <c r="N1082" s="40">
        <v>0.0</v>
      </c>
      <c r="O1082" s="40">
        <v>0.0</v>
      </c>
      <c r="P1082" s="40">
        <v>0.0</v>
      </c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</row>
    <row r="1083">
      <c r="A1083" s="27" t="s">
        <v>43</v>
      </c>
      <c r="B1083" s="27" t="s">
        <v>268</v>
      </c>
      <c r="C1083" s="38" t="s">
        <v>342</v>
      </c>
      <c r="D1083" s="27" t="s">
        <v>343</v>
      </c>
      <c r="E1083" s="27">
        <v>2718.0</v>
      </c>
      <c r="F1083" s="27">
        <v>0.0</v>
      </c>
      <c r="G1083" s="27" t="s">
        <v>1804</v>
      </c>
      <c r="H1083" s="27" t="s">
        <v>1799</v>
      </c>
      <c r="I1083" s="40">
        <v>0.0</v>
      </c>
      <c r="J1083" s="40">
        <v>0.0</v>
      </c>
      <c r="K1083" s="40">
        <v>0.0</v>
      </c>
      <c r="L1083" s="40">
        <v>0.0</v>
      </c>
      <c r="M1083" s="40">
        <v>0.0</v>
      </c>
      <c r="N1083" s="40">
        <v>0.0</v>
      </c>
      <c r="O1083" s="40">
        <v>0.0</v>
      </c>
      <c r="P1083" s="40">
        <v>0.0</v>
      </c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</row>
    <row r="1084">
      <c r="A1084" s="27" t="s">
        <v>43</v>
      </c>
      <c r="B1084" s="27" t="s">
        <v>721</v>
      </c>
      <c r="C1084" s="38" t="s">
        <v>726</v>
      </c>
      <c r="D1084" s="27" t="s">
        <v>727</v>
      </c>
      <c r="E1084" s="27">
        <v>2719.0</v>
      </c>
      <c r="F1084" s="27">
        <v>0.0</v>
      </c>
      <c r="G1084" s="27" t="s">
        <v>1805</v>
      </c>
      <c r="H1084" s="27" t="s">
        <v>1789</v>
      </c>
      <c r="I1084" s="40">
        <v>0.0</v>
      </c>
      <c r="J1084" s="40">
        <v>0.0</v>
      </c>
      <c r="K1084" s="40">
        <v>0.0</v>
      </c>
      <c r="L1084" s="40">
        <v>0.0</v>
      </c>
      <c r="M1084" s="40">
        <v>0.0</v>
      </c>
      <c r="N1084" s="40">
        <v>0.0</v>
      </c>
      <c r="O1084" s="40">
        <v>0.0</v>
      </c>
      <c r="P1084" s="40">
        <v>0.0</v>
      </c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</row>
    <row r="1085">
      <c r="A1085" s="27" t="s">
        <v>43</v>
      </c>
      <c r="B1085" s="27" t="s">
        <v>76</v>
      </c>
      <c r="C1085" s="38" t="s">
        <v>77</v>
      </c>
      <c r="D1085" s="27" t="s">
        <v>77</v>
      </c>
      <c r="E1085" s="27">
        <v>2720.0</v>
      </c>
      <c r="F1085" s="27">
        <v>0.0</v>
      </c>
      <c r="G1085" s="27" t="s">
        <v>1807</v>
      </c>
      <c r="H1085" s="27" t="s">
        <v>1808</v>
      </c>
      <c r="I1085" s="40">
        <v>0.0</v>
      </c>
      <c r="J1085" s="40">
        <v>0.0</v>
      </c>
      <c r="K1085" s="40">
        <v>0.0</v>
      </c>
      <c r="L1085" s="40">
        <v>0.0</v>
      </c>
      <c r="M1085" s="40">
        <v>0.0</v>
      </c>
      <c r="N1085" s="40">
        <v>0.0</v>
      </c>
      <c r="O1085" s="40">
        <v>0.0</v>
      </c>
      <c r="P1085" s="40">
        <v>0.0</v>
      </c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</row>
    <row r="1086">
      <c r="A1086" s="27" t="s">
        <v>43</v>
      </c>
      <c r="B1086" s="27" t="s">
        <v>50</v>
      </c>
      <c r="C1086" s="38" t="s">
        <v>1171</v>
      </c>
      <c r="D1086" s="27" t="s">
        <v>1172</v>
      </c>
      <c r="E1086" s="27">
        <v>2721.0</v>
      </c>
      <c r="F1086" s="27">
        <v>0.0</v>
      </c>
      <c r="G1086" s="27" t="s">
        <v>1809</v>
      </c>
      <c r="H1086" s="27" t="s">
        <v>1341</v>
      </c>
      <c r="I1086" s="40">
        <v>0.0</v>
      </c>
      <c r="J1086" s="40">
        <v>0.0</v>
      </c>
      <c r="K1086" s="40">
        <v>0.0</v>
      </c>
      <c r="L1086" s="40">
        <v>0.0</v>
      </c>
      <c r="M1086" s="40">
        <v>0.0</v>
      </c>
      <c r="N1086" s="40">
        <v>0.0</v>
      </c>
      <c r="O1086" s="40">
        <v>0.0</v>
      </c>
      <c r="P1086" s="40">
        <v>0.0</v>
      </c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</row>
    <row r="1087">
      <c r="A1087" s="27" t="s">
        <v>43</v>
      </c>
      <c r="B1087" s="27" t="s">
        <v>50</v>
      </c>
      <c r="C1087" s="38" t="s">
        <v>1171</v>
      </c>
      <c r="D1087" s="27" t="s">
        <v>1172</v>
      </c>
      <c r="E1087" s="27">
        <v>2722.0</v>
      </c>
      <c r="F1087" s="27">
        <v>0.0</v>
      </c>
      <c r="G1087" s="27" t="s">
        <v>1810</v>
      </c>
      <c r="H1087" s="27" t="s">
        <v>1341</v>
      </c>
      <c r="I1087" s="40">
        <v>0.0</v>
      </c>
      <c r="J1087" s="40">
        <v>0.0</v>
      </c>
      <c r="K1087" s="40">
        <v>0.0</v>
      </c>
      <c r="L1087" s="40">
        <v>0.0</v>
      </c>
      <c r="M1087" s="40">
        <v>0.0</v>
      </c>
      <c r="N1087" s="40">
        <v>0.0</v>
      </c>
      <c r="O1087" s="40">
        <v>0.0</v>
      </c>
      <c r="P1087" s="40">
        <v>0.0</v>
      </c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</row>
    <row r="1088">
      <c r="A1088" s="27" t="s">
        <v>43</v>
      </c>
      <c r="B1088" s="27" t="s">
        <v>50</v>
      </c>
      <c r="C1088" s="38" t="s">
        <v>1171</v>
      </c>
      <c r="D1088" s="27" t="s">
        <v>1172</v>
      </c>
      <c r="E1088" s="27">
        <v>2723.0</v>
      </c>
      <c r="F1088" s="27">
        <v>0.0</v>
      </c>
      <c r="G1088" s="27" t="s">
        <v>1811</v>
      </c>
      <c r="H1088" s="27" t="s">
        <v>1812</v>
      </c>
      <c r="I1088" s="40">
        <v>0.0</v>
      </c>
      <c r="J1088" s="40">
        <v>0.0</v>
      </c>
      <c r="K1088" s="40">
        <v>0.0</v>
      </c>
      <c r="L1088" s="40">
        <v>0.0</v>
      </c>
      <c r="M1088" s="40">
        <v>0.0</v>
      </c>
      <c r="N1088" s="40">
        <v>0.0</v>
      </c>
      <c r="O1088" s="40">
        <v>0.0</v>
      </c>
      <c r="P1088" s="40">
        <v>0.0</v>
      </c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</row>
    <row r="1089">
      <c r="A1089" s="27" t="s">
        <v>43</v>
      </c>
      <c r="B1089" s="27" t="s">
        <v>1015</v>
      </c>
      <c r="C1089" s="38" t="s">
        <v>1016</v>
      </c>
      <c r="D1089" s="27" t="s">
        <v>1460</v>
      </c>
      <c r="E1089" s="27">
        <v>2724.0</v>
      </c>
      <c r="F1089" s="27">
        <v>0.0</v>
      </c>
      <c r="G1089" s="27" t="s">
        <v>1813</v>
      </c>
      <c r="H1089" s="27" t="s">
        <v>934</v>
      </c>
      <c r="I1089" s="40">
        <v>0.0</v>
      </c>
      <c r="J1089" s="40">
        <v>0.0</v>
      </c>
      <c r="K1089" s="40">
        <v>0.0</v>
      </c>
      <c r="L1089" s="40">
        <v>0.0</v>
      </c>
      <c r="M1089" s="40">
        <v>0.0</v>
      </c>
      <c r="N1089" s="40">
        <v>0.0</v>
      </c>
      <c r="O1089" s="40">
        <v>0.0</v>
      </c>
      <c r="P1089" s="40">
        <v>0.0</v>
      </c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</row>
    <row r="1090">
      <c r="A1090" s="27" t="s">
        <v>43</v>
      </c>
      <c r="B1090" s="27" t="s">
        <v>1015</v>
      </c>
      <c r="C1090" s="38" t="s">
        <v>1016</v>
      </c>
      <c r="D1090" s="27" t="s">
        <v>1453</v>
      </c>
      <c r="E1090" s="27">
        <v>2726.0</v>
      </c>
      <c r="F1090" s="27">
        <v>0.0</v>
      </c>
      <c r="G1090" s="27" t="s">
        <v>1813</v>
      </c>
      <c r="H1090" s="27" t="s">
        <v>1329</v>
      </c>
      <c r="I1090" s="40">
        <v>0.0</v>
      </c>
      <c r="J1090" s="40">
        <v>0.0</v>
      </c>
      <c r="K1090" s="40">
        <v>0.0</v>
      </c>
      <c r="L1090" s="40">
        <v>0.0</v>
      </c>
      <c r="M1090" s="40">
        <v>0.0</v>
      </c>
      <c r="N1090" s="40">
        <v>0.0</v>
      </c>
      <c r="O1090" s="40">
        <v>0.0</v>
      </c>
      <c r="P1090" s="40">
        <v>0.0</v>
      </c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</row>
    <row r="1091">
      <c r="A1091" s="27" t="s">
        <v>43</v>
      </c>
      <c r="B1091" s="27" t="s">
        <v>1015</v>
      </c>
      <c r="C1091" s="38" t="s">
        <v>1016</v>
      </c>
      <c r="D1091" s="27" t="s">
        <v>1460</v>
      </c>
      <c r="E1091" s="27">
        <v>2728.0</v>
      </c>
      <c r="F1091" s="27">
        <v>0.0</v>
      </c>
      <c r="G1091" s="27" t="s">
        <v>1816</v>
      </c>
      <c r="H1091" s="27" t="s">
        <v>1329</v>
      </c>
      <c r="I1091" s="40">
        <v>0.0</v>
      </c>
      <c r="J1091" s="40">
        <v>0.0</v>
      </c>
      <c r="K1091" s="40">
        <v>0.0</v>
      </c>
      <c r="L1091" s="40">
        <v>0.0</v>
      </c>
      <c r="M1091" s="40">
        <v>0.0</v>
      </c>
      <c r="N1091" s="40">
        <v>0.0</v>
      </c>
      <c r="O1091" s="40">
        <v>0.0</v>
      </c>
      <c r="P1091" s="40">
        <v>0.0</v>
      </c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</row>
    <row r="1092">
      <c r="A1092" s="27" t="s">
        <v>29</v>
      </c>
      <c r="B1092" s="27" t="s">
        <v>29</v>
      </c>
      <c r="C1092" s="38" t="s">
        <v>29</v>
      </c>
      <c r="D1092" s="27" t="s">
        <v>29</v>
      </c>
      <c r="E1092" s="27">
        <v>2733.0</v>
      </c>
      <c r="F1092" s="27">
        <v>0.0</v>
      </c>
      <c r="G1092" s="27" t="s">
        <v>1817</v>
      </c>
      <c r="H1092" s="83"/>
      <c r="I1092" s="40">
        <v>0.0</v>
      </c>
      <c r="J1092" s="40">
        <v>0.0</v>
      </c>
      <c r="K1092" s="40">
        <v>0.0</v>
      </c>
      <c r="L1092" s="40">
        <v>0.0</v>
      </c>
      <c r="M1092" s="40">
        <v>0.0</v>
      </c>
      <c r="N1092" s="40">
        <v>0.0</v>
      </c>
      <c r="O1092" s="40">
        <v>0.0</v>
      </c>
      <c r="P1092" s="40">
        <v>0.0</v>
      </c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</row>
    <row r="1093">
      <c r="A1093" s="27" t="s">
        <v>29</v>
      </c>
      <c r="B1093" s="27" t="s">
        <v>29</v>
      </c>
      <c r="C1093" s="38" t="s">
        <v>29</v>
      </c>
      <c r="D1093" s="27" t="s">
        <v>29</v>
      </c>
      <c r="E1093" s="27">
        <v>2734.0</v>
      </c>
      <c r="F1093" s="27">
        <v>0.0</v>
      </c>
      <c r="G1093" s="27" t="s">
        <v>87</v>
      </c>
      <c r="H1093" s="83"/>
      <c r="I1093" s="40">
        <v>0.0</v>
      </c>
      <c r="J1093" s="40">
        <v>0.0</v>
      </c>
      <c r="K1093" s="40">
        <v>0.0</v>
      </c>
      <c r="L1093" s="40">
        <v>0.0</v>
      </c>
      <c r="M1093" s="40">
        <v>0.0</v>
      </c>
      <c r="N1093" s="40">
        <v>0.0</v>
      </c>
      <c r="O1093" s="40">
        <v>0.0</v>
      </c>
      <c r="P1093" s="40">
        <v>0.0</v>
      </c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</row>
    <row r="1094">
      <c r="A1094" s="27" t="s">
        <v>29</v>
      </c>
      <c r="B1094" s="27" t="s">
        <v>29</v>
      </c>
      <c r="C1094" s="38" t="s">
        <v>29</v>
      </c>
      <c r="D1094" s="27" t="s">
        <v>29</v>
      </c>
      <c r="E1094" s="27">
        <v>2735.0</v>
      </c>
      <c r="F1094" s="27">
        <v>0.0</v>
      </c>
      <c r="G1094" s="27" t="s">
        <v>1820</v>
      </c>
      <c r="H1094" s="83"/>
      <c r="I1094" s="40">
        <v>0.0</v>
      </c>
      <c r="J1094" s="40">
        <v>0.0</v>
      </c>
      <c r="K1094" s="40">
        <v>0.0</v>
      </c>
      <c r="L1094" s="40">
        <v>0.0</v>
      </c>
      <c r="M1094" s="40">
        <v>0.0</v>
      </c>
      <c r="N1094" s="40">
        <v>0.0</v>
      </c>
      <c r="O1094" s="40">
        <v>0.0</v>
      </c>
      <c r="P1094" s="40">
        <v>0.0</v>
      </c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</row>
    <row r="1095">
      <c r="A1095" s="27" t="s">
        <v>38</v>
      </c>
      <c r="B1095" s="27" t="s">
        <v>39</v>
      </c>
      <c r="C1095" s="38" t="s">
        <v>307</v>
      </c>
      <c r="D1095" s="27" t="s">
        <v>308</v>
      </c>
      <c r="E1095" s="27">
        <v>2741.0</v>
      </c>
      <c r="F1095" s="27">
        <v>1.0</v>
      </c>
      <c r="G1095" s="27" t="s">
        <v>1822</v>
      </c>
      <c r="H1095" s="27" t="s">
        <v>1823</v>
      </c>
      <c r="I1095" s="40">
        <v>0.0</v>
      </c>
      <c r="J1095" s="40">
        <v>0.0</v>
      </c>
      <c r="K1095" s="40">
        <v>0.0</v>
      </c>
      <c r="L1095" s="40">
        <v>0.0</v>
      </c>
      <c r="M1095" s="40">
        <v>0.0</v>
      </c>
      <c r="N1095" s="40">
        <v>0.0</v>
      </c>
      <c r="O1095" s="40">
        <v>0.0</v>
      </c>
      <c r="P1095" s="40">
        <v>0.0</v>
      </c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</row>
    <row r="1096">
      <c r="A1096" s="27" t="s">
        <v>38</v>
      </c>
      <c r="B1096" s="27" t="s">
        <v>86</v>
      </c>
      <c r="C1096" s="38" t="s">
        <v>131</v>
      </c>
      <c r="D1096" s="27" t="s">
        <v>239</v>
      </c>
      <c r="E1096" s="27">
        <v>2742.0</v>
      </c>
      <c r="F1096" s="27">
        <v>0.0</v>
      </c>
      <c r="G1096" s="27" t="s">
        <v>1824</v>
      </c>
      <c r="H1096" s="27" t="s">
        <v>1825</v>
      </c>
      <c r="I1096" s="40">
        <v>0.0</v>
      </c>
      <c r="J1096" s="40">
        <v>0.0</v>
      </c>
      <c r="K1096" s="40">
        <v>0.0</v>
      </c>
      <c r="L1096" s="40">
        <v>0.0</v>
      </c>
      <c r="M1096" s="40">
        <v>0.0</v>
      </c>
      <c r="N1096" s="40">
        <v>0.0</v>
      </c>
      <c r="O1096" s="40">
        <v>0.0</v>
      </c>
      <c r="P1096" s="40">
        <v>0.0</v>
      </c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</row>
    <row r="1097">
      <c r="A1097" s="27" t="s">
        <v>43</v>
      </c>
      <c r="B1097" s="27" t="s">
        <v>50</v>
      </c>
      <c r="C1097" s="38" t="s">
        <v>275</v>
      </c>
      <c r="D1097" s="27" t="s">
        <v>276</v>
      </c>
      <c r="E1097" s="27">
        <v>2743.0</v>
      </c>
      <c r="F1097" s="27">
        <v>0.0</v>
      </c>
      <c r="G1097" s="27" t="s">
        <v>1827</v>
      </c>
      <c r="H1097" s="27" t="s">
        <v>1442</v>
      </c>
      <c r="I1097" s="40">
        <v>0.0</v>
      </c>
      <c r="J1097" s="40">
        <v>0.0</v>
      </c>
      <c r="K1097" s="40">
        <v>0.0</v>
      </c>
      <c r="L1097" s="40">
        <v>0.0</v>
      </c>
      <c r="M1097" s="40">
        <v>0.0</v>
      </c>
      <c r="N1097" s="40">
        <v>0.0</v>
      </c>
      <c r="O1097" s="40">
        <v>0.0</v>
      </c>
      <c r="P1097" s="40">
        <v>0.0</v>
      </c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</row>
    <row r="1098">
      <c r="A1098" s="27" t="s">
        <v>43</v>
      </c>
      <c r="B1098" s="27" t="s">
        <v>44</v>
      </c>
      <c r="C1098" s="38" t="s">
        <v>254</v>
      </c>
      <c r="D1098" s="27" t="s">
        <v>477</v>
      </c>
      <c r="E1098" s="27">
        <v>2745.0</v>
      </c>
      <c r="F1098" s="27">
        <v>0.0</v>
      </c>
      <c r="G1098" s="27" t="s">
        <v>1829</v>
      </c>
      <c r="H1098" s="27" t="s">
        <v>1830</v>
      </c>
      <c r="I1098" s="40">
        <v>0.0</v>
      </c>
      <c r="J1098" s="40">
        <v>0.0</v>
      </c>
      <c r="K1098" s="40">
        <v>0.0</v>
      </c>
      <c r="L1098" s="40">
        <v>0.0</v>
      </c>
      <c r="M1098" s="40">
        <v>0.0</v>
      </c>
      <c r="N1098" s="40">
        <v>0.0</v>
      </c>
      <c r="O1098" s="40">
        <v>0.0</v>
      </c>
      <c r="P1098" s="40">
        <v>0.0</v>
      </c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</row>
    <row r="1099">
      <c r="A1099" s="27" t="s">
        <v>43</v>
      </c>
      <c r="B1099" s="27" t="s">
        <v>1015</v>
      </c>
      <c r="C1099" s="38" t="s">
        <v>1156</v>
      </c>
      <c r="D1099" s="27" t="s">
        <v>1157</v>
      </c>
      <c r="E1099" s="27">
        <v>2747.0</v>
      </c>
      <c r="F1099" s="27">
        <v>0.0</v>
      </c>
      <c r="G1099" s="27" t="s">
        <v>1832</v>
      </c>
      <c r="H1099" s="27" t="s">
        <v>1833</v>
      </c>
      <c r="I1099" s="40">
        <v>0.0</v>
      </c>
      <c r="J1099" s="40">
        <v>0.0</v>
      </c>
      <c r="K1099" s="40">
        <v>0.0</v>
      </c>
      <c r="L1099" s="40">
        <v>0.0</v>
      </c>
      <c r="M1099" s="40">
        <v>0.0</v>
      </c>
      <c r="N1099" s="40">
        <v>0.0</v>
      </c>
      <c r="O1099" s="40">
        <v>0.0</v>
      </c>
      <c r="P1099" s="40">
        <v>0.0</v>
      </c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</row>
    <row r="1100">
      <c r="A1100" s="27" t="s">
        <v>43</v>
      </c>
      <c r="B1100" s="27" t="s">
        <v>50</v>
      </c>
      <c r="C1100" s="38" t="s">
        <v>257</v>
      </c>
      <c r="D1100" s="27" t="s">
        <v>258</v>
      </c>
      <c r="E1100" s="27">
        <v>2749.0</v>
      </c>
      <c r="F1100" s="27">
        <v>0.0</v>
      </c>
      <c r="G1100" s="27" t="s">
        <v>1834</v>
      </c>
      <c r="H1100" s="27" t="s">
        <v>261</v>
      </c>
      <c r="I1100" s="40">
        <v>0.0</v>
      </c>
      <c r="J1100" s="40">
        <v>0.0</v>
      </c>
      <c r="K1100" s="40">
        <v>0.0</v>
      </c>
      <c r="L1100" s="40">
        <v>0.0</v>
      </c>
      <c r="M1100" s="40">
        <v>0.0</v>
      </c>
      <c r="N1100" s="40">
        <v>0.0</v>
      </c>
      <c r="O1100" s="40">
        <v>0.0</v>
      </c>
      <c r="P1100" s="40">
        <v>0.0</v>
      </c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</row>
    <row r="1101">
      <c r="A1101" s="27" t="s">
        <v>38</v>
      </c>
      <c r="B1101" s="27" t="s">
        <v>39</v>
      </c>
      <c r="C1101" s="38" t="s">
        <v>141</v>
      </c>
      <c r="D1101" s="27" t="s">
        <v>142</v>
      </c>
      <c r="E1101" s="27">
        <v>2754.0</v>
      </c>
      <c r="F1101" s="27">
        <v>0.0</v>
      </c>
      <c r="G1101" s="27" t="s">
        <v>1836</v>
      </c>
      <c r="H1101" s="27" t="s">
        <v>1837</v>
      </c>
      <c r="I1101" s="40">
        <v>0.0</v>
      </c>
      <c r="J1101" s="40">
        <v>0.0</v>
      </c>
      <c r="K1101" s="40">
        <v>0.0</v>
      </c>
      <c r="L1101" s="40">
        <v>0.0</v>
      </c>
      <c r="M1101" s="40">
        <v>0.0</v>
      </c>
      <c r="N1101" s="40">
        <v>0.0</v>
      </c>
      <c r="O1101" s="40">
        <v>0.0</v>
      </c>
      <c r="P1101" s="40">
        <v>0.0</v>
      </c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</row>
    <row r="1102">
      <c r="A1102" s="27" t="s">
        <v>38</v>
      </c>
      <c r="B1102" s="27" t="s">
        <v>39</v>
      </c>
      <c r="C1102" s="38" t="s">
        <v>141</v>
      </c>
      <c r="D1102" s="27" t="s">
        <v>142</v>
      </c>
      <c r="E1102" s="27">
        <v>2755.0</v>
      </c>
      <c r="F1102" s="27">
        <v>0.0</v>
      </c>
      <c r="G1102" s="27" t="s">
        <v>1839</v>
      </c>
      <c r="H1102" s="27" t="s">
        <v>104</v>
      </c>
      <c r="I1102" s="40">
        <v>0.0</v>
      </c>
      <c r="J1102" s="40">
        <v>0.0</v>
      </c>
      <c r="K1102" s="40">
        <v>0.0</v>
      </c>
      <c r="L1102" s="40">
        <v>0.0</v>
      </c>
      <c r="M1102" s="40">
        <v>0.0</v>
      </c>
      <c r="N1102" s="40">
        <v>0.0</v>
      </c>
      <c r="O1102" s="40">
        <v>0.0</v>
      </c>
      <c r="P1102" s="40">
        <v>0.0</v>
      </c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</row>
    <row r="1103">
      <c r="A1103" s="27" t="s">
        <v>43</v>
      </c>
      <c r="B1103" s="27" t="s">
        <v>44</v>
      </c>
      <c r="C1103" s="38" t="s">
        <v>254</v>
      </c>
      <c r="D1103" s="27" t="s">
        <v>254</v>
      </c>
      <c r="E1103" s="27">
        <v>2756.0</v>
      </c>
      <c r="F1103" s="27">
        <v>0.0</v>
      </c>
      <c r="G1103" s="27" t="s">
        <v>1840</v>
      </c>
      <c r="H1103" s="27" t="s">
        <v>1842</v>
      </c>
      <c r="I1103" s="40">
        <v>0.0</v>
      </c>
      <c r="J1103" s="40">
        <v>0.0</v>
      </c>
      <c r="K1103" s="40">
        <v>0.0</v>
      </c>
      <c r="L1103" s="40">
        <v>0.0</v>
      </c>
      <c r="M1103" s="40">
        <v>0.0</v>
      </c>
      <c r="N1103" s="40">
        <v>0.0</v>
      </c>
      <c r="O1103" s="40">
        <v>0.0</v>
      </c>
      <c r="P1103" s="40">
        <v>0.0</v>
      </c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</row>
    <row r="1104">
      <c r="A1104" s="27" t="s">
        <v>43</v>
      </c>
      <c r="B1104" s="27" t="s">
        <v>44</v>
      </c>
      <c r="C1104" s="38" t="s">
        <v>254</v>
      </c>
      <c r="D1104" s="27" t="s">
        <v>254</v>
      </c>
      <c r="E1104" s="27">
        <v>2757.0</v>
      </c>
      <c r="F1104" s="27">
        <v>0.0</v>
      </c>
      <c r="G1104" s="27" t="s">
        <v>1843</v>
      </c>
      <c r="H1104" s="27" t="s">
        <v>1844</v>
      </c>
      <c r="I1104" s="40">
        <v>0.0</v>
      </c>
      <c r="J1104" s="40">
        <v>0.0</v>
      </c>
      <c r="K1104" s="40">
        <v>0.0</v>
      </c>
      <c r="L1104" s="40">
        <v>0.0</v>
      </c>
      <c r="M1104" s="40">
        <v>0.0</v>
      </c>
      <c r="N1104" s="40">
        <v>0.0</v>
      </c>
      <c r="O1104" s="40">
        <v>0.0</v>
      </c>
      <c r="P1104" s="40">
        <v>0.0</v>
      </c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</row>
    <row r="1105">
      <c r="A1105" s="27" t="s">
        <v>43</v>
      </c>
      <c r="B1105" s="27" t="s">
        <v>44</v>
      </c>
      <c r="C1105" s="38" t="s">
        <v>254</v>
      </c>
      <c r="D1105" s="27" t="s">
        <v>254</v>
      </c>
      <c r="E1105" s="27">
        <v>2758.0</v>
      </c>
      <c r="F1105" s="27">
        <v>0.0</v>
      </c>
      <c r="G1105" s="27" t="s">
        <v>1846</v>
      </c>
      <c r="H1105" s="27" t="s">
        <v>1847</v>
      </c>
      <c r="I1105" s="40">
        <v>0.0</v>
      </c>
      <c r="J1105" s="40">
        <v>0.0</v>
      </c>
      <c r="K1105" s="40">
        <v>0.0</v>
      </c>
      <c r="L1105" s="40">
        <v>0.0</v>
      </c>
      <c r="M1105" s="40">
        <v>0.0</v>
      </c>
      <c r="N1105" s="40">
        <v>0.0</v>
      </c>
      <c r="O1105" s="40">
        <v>0.0</v>
      </c>
      <c r="P1105" s="40">
        <v>0.0</v>
      </c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</row>
    <row r="1106">
      <c r="A1106" s="27" t="s">
        <v>43</v>
      </c>
      <c r="B1106" s="27" t="s">
        <v>44</v>
      </c>
      <c r="C1106" s="38" t="s">
        <v>254</v>
      </c>
      <c r="D1106" s="27" t="s">
        <v>254</v>
      </c>
      <c r="E1106" s="27">
        <v>2759.0</v>
      </c>
      <c r="F1106" s="27">
        <v>0.0</v>
      </c>
      <c r="G1106" s="27" t="s">
        <v>1849</v>
      </c>
      <c r="H1106" s="27" t="s">
        <v>1850</v>
      </c>
      <c r="I1106" s="40">
        <v>0.0</v>
      </c>
      <c r="J1106" s="40">
        <v>0.0</v>
      </c>
      <c r="K1106" s="40">
        <v>0.0</v>
      </c>
      <c r="L1106" s="40">
        <v>0.0</v>
      </c>
      <c r="M1106" s="40">
        <v>0.0</v>
      </c>
      <c r="N1106" s="40">
        <v>0.0</v>
      </c>
      <c r="O1106" s="40">
        <v>0.0</v>
      </c>
      <c r="P1106" s="40">
        <v>0.0</v>
      </c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</row>
    <row r="1107">
      <c r="A1107" s="27" t="s">
        <v>43</v>
      </c>
      <c r="B1107" s="27" t="s">
        <v>44</v>
      </c>
      <c r="C1107" s="38" t="s">
        <v>254</v>
      </c>
      <c r="D1107" s="27" t="s">
        <v>254</v>
      </c>
      <c r="E1107" s="27">
        <v>2760.0</v>
      </c>
      <c r="F1107" s="27">
        <v>0.0</v>
      </c>
      <c r="G1107" s="27" t="s">
        <v>1852</v>
      </c>
      <c r="H1107" s="27" t="s">
        <v>1850</v>
      </c>
      <c r="I1107" s="40">
        <v>0.0</v>
      </c>
      <c r="J1107" s="40">
        <v>0.0</v>
      </c>
      <c r="K1107" s="40">
        <v>0.0</v>
      </c>
      <c r="L1107" s="40">
        <v>0.0</v>
      </c>
      <c r="M1107" s="40">
        <v>0.0</v>
      </c>
      <c r="N1107" s="40">
        <v>0.0</v>
      </c>
      <c r="O1107" s="40">
        <v>0.0</v>
      </c>
      <c r="P1107" s="40">
        <v>0.0</v>
      </c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</row>
    <row r="1108">
      <c r="A1108" s="27" t="s">
        <v>43</v>
      </c>
      <c r="B1108" s="27" t="s">
        <v>44</v>
      </c>
      <c r="C1108" s="38" t="s">
        <v>254</v>
      </c>
      <c r="D1108" s="27" t="s">
        <v>254</v>
      </c>
      <c r="E1108" s="27">
        <v>2761.0</v>
      </c>
      <c r="F1108" s="27">
        <v>0.0</v>
      </c>
      <c r="G1108" s="27" t="s">
        <v>1853</v>
      </c>
      <c r="H1108" s="27" t="s">
        <v>1854</v>
      </c>
      <c r="I1108" s="40">
        <v>0.0</v>
      </c>
      <c r="J1108" s="40">
        <v>0.0</v>
      </c>
      <c r="K1108" s="40">
        <v>0.0</v>
      </c>
      <c r="L1108" s="40">
        <v>0.0</v>
      </c>
      <c r="M1108" s="40">
        <v>0.0</v>
      </c>
      <c r="N1108" s="40">
        <v>0.0</v>
      </c>
      <c r="O1108" s="40">
        <v>0.0</v>
      </c>
      <c r="P1108" s="40">
        <v>0.0</v>
      </c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</row>
    <row r="1109">
      <c r="A1109" s="27" t="s">
        <v>43</v>
      </c>
      <c r="B1109" s="27" t="s">
        <v>76</v>
      </c>
      <c r="C1109" s="38" t="s">
        <v>280</v>
      </c>
      <c r="D1109" s="27" t="s">
        <v>280</v>
      </c>
      <c r="E1109" s="27">
        <v>2763.0</v>
      </c>
      <c r="F1109" s="27">
        <v>0.0</v>
      </c>
      <c r="G1109" s="27" t="s">
        <v>1856</v>
      </c>
      <c r="H1109" s="27" t="s">
        <v>1368</v>
      </c>
      <c r="I1109" s="40">
        <v>0.0</v>
      </c>
      <c r="J1109" s="40">
        <v>0.0</v>
      </c>
      <c r="K1109" s="40">
        <v>0.0</v>
      </c>
      <c r="L1109" s="40">
        <v>0.0</v>
      </c>
      <c r="M1109" s="40">
        <v>0.0</v>
      </c>
      <c r="N1109" s="40">
        <v>0.0</v>
      </c>
      <c r="O1109" s="40">
        <v>0.0</v>
      </c>
      <c r="P1109" s="40">
        <v>0.0</v>
      </c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</row>
    <row r="1110">
      <c r="A1110" s="27" t="s">
        <v>43</v>
      </c>
      <c r="B1110" s="27" t="s">
        <v>50</v>
      </c>
      <c r="C1110" s="38" t="s">
        <v>275</v>
      </c>
      <c r="D1110" s="27" t="s">
        <v>276</v>
      </c>
      <c r="E1110" s="27">
        <v>2767.0</v>
      </c>
      <c r="F1110" s="27">
        <v>0.0</v>
      </c>
      <c r="G1110" s="27" t="s">
        <v>1858</v>
      </c>
      <c r="H1110" s="27" t="s">
        <v>1859</v>
      </c>
      <c r="I1110" s="40">
        <v>0.0</v>
      </c>
      <c r="J1110" s="40">
        <v>0.0</v>
      </c>
      <c r="K1110" s="40">
        <v>0.0</v>
      </c>
      <c r="L1110" s="40">
        <v>0.0</v>
      </c>
      <c r="M1110" s="40">
        <v>0.0</v>
      </c>
      <c r="N1110" s="40">
        <v>0.0</v>
      </c>
      <c r="O1110" s="40">
        <v>0.0</v>
      </c>
      <c r="P1110" s="40">
        <v>0.0</v>
      </c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</row>
    <row r="1111">
      <c r="A1111" s="27" t="s">
        <v>43</v>
      </c>
      <c r="B1111" s="27" t="s">
        <v>50</v>
      </c>
      <c r="C1111" s="38" t="s">
        <v>275</v>
      </c>
      <c r="D1111" s="27" t="s">
        <v>276</v>
      </c>
      <c r="E1111" s="27">
        <v>2768.0</v>
      </c>
      <c r="F1111" s="27">
        <v>0.0</v>
      </c>
      <c r="G1111" s="27" t="s">
        <v>1861</v>
      </c>
      <c r="H1111" s="27" t="s">
        <v>1862</v>
      </c>
      <c r="I1111" s="40">
        <v>0.0</v>
      </c>
      <c r="J1111" s="40">
        <v>0.0</v>
      </c>
      <c r="K1111" s="40">
        <v>0.0</v>
      </c>
      <c r="L1111" s="40">
        <v>0.0</v>
      </c>
      <c r="M1111" s="40">
        <v>0.0</v>
      </c>
      <c r="N1111" s="40">
        <v>0.0</v>
      </c>
      <c r="O1111" s="40">
        <v>0.0</v>
      </c>
      <c r="P1111" s="40">
        <v>0.0</v>
      </c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</row>
    <row r="1112">
      <c r="A1112" s="27" t="s">
        <v>43</v>
      </c>
      <c r="B1112" s="27" t="s">
        <v>50</v>
      </c>
      <c r="C1112" s="38" t="s">
        <v>275</v>
      </c>
      <c r="D1112" s="27" t="s">
        <v>276</v>
      </c>
      <c r="E1112" s="27">
        <v>2769.0</v>
      </c>
      <c r="F1112" s="27">
        <v>0.0</v>
      </c>
      <c r="G1112" s="27" t="s">
        <v>1864</v>
      </c>
      <c r="H1112" s="27" t="s">
        <v>1865</v>
      </c>
      <c r="I1112" s="40">
        <v>0.0</v>
      </c>
      <c r="J1112" s="40">
        <v>0.0</v>
      </c>
      <c r="K1112" s="40">
        <v>0.0</v>
      </c>
      <c r="L1112" s="40">
        <v>0.0</v>
      </c>
      <c r="M1112" s="40">
        <v>0.0</v>
      </c>
      <c r="N1112" s="40">
        <v>0.0</v>
      </c>
      <c r="O1112" s="40">
        <v>0.0</v>
      </c>
      <c r="P1112" s="40">
        <v>0.0</v>
      </c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</row>
    <row r="1113">
      <c r="A1113" s="27" t="s">
        <v>38</v>
      </c>
      <c r="B1113" s="27" t="s">
        <v>39</v>
      </c>
      <c r="C1113" s="38" t="s">
        <v>307</v>
      </c>
      <c r="D1113" s="27" t="s">
        <v>308</v>
      </c>
      <c r="E1113" s="27">
        <v>2774.0</v>
      </c>
      <c r="F1113" s="27">
        <v>0.0</v>
      </c>
      <c r="G1113" s="27" t="s">
        <v>1867</v>
      </c>
      <c r="H1113" s="27" t="s">
        <v>1868</v>
      </c>
      <c r="I1113" s="40">
        <v>0.0</v>
      </c>
      <c r="J1113" s="40">
        <v>0.0</v>
      </c>
      <c r="K1113" s="40">
        <v>0.0</v>
      </c>
      <c r="L1113" s="40">
        <v>0.0</v>
      </c>
      <c r="M1113" s="40">
        <v>0.0</v>
      </c>
      <c r="N1113" s="40">
        <v>0.0</v>
      </c>
      <c r="O1113" s="40">
        <v>0.0</v>
      </c>
      <c r="P1113" s="40">
        <v>0.0</v>
      </c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</row>
    <row r="1114">
      <c r="A1114" s="27" t="s">
        <v>29</v>
      </c>
      <c r="B1114" s="27" t="s">
        <v>29</v>
      </c>
      <c r="C1114" s="38" t="s">
        <v>29</v>
      </c>
      <c r="D1114" s="27" t="s">
        <v>29</v>
      </c>
      <c r="E1114" s="27">
        <v>2776.0</v>
      </c>
      <c r="F1114" s="27">
        <v>0.0</v>
      </c>
      <c r="G1114" s="27" t="s">
        <v>1869</v>
      </c>
      <c r="H1114" s="27" t="s">
        <v>1701</v>
      </c>
      <c r="I1114" s="40">
        <v>0.0</v>
      </c>
      <c r="J1114" s="40">
        <v>0.0</v>
      </c>
      <c r="K1114" s="40">
        <v>0.0</v>
      </c>
      <c r="L1114" s="40">
        <v>0.0</v>
      </c>
      <c r="M1114" s="40">
        <v>0.0</v>
      </c>
      <c r="N1114" s="40">
        <v>0.0</v>
      </c>
      <c r="O1114" s="40">
        <v>0.0</v>
      </c>
      <c r="P1114" s="40">
        <v>0.0</v>
      </c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</row>
    <row r="1115">
      <c r="A1115" s="27" t="s">
        <v>43</v>
      </c>
      <c r="B1115" s="27" t="s">
        <v>76</v>
      </c>
      <c r="C1115" s="38" t="s">
        <v>280</v>
      </c>
      <c r="D1115" s="27" t="s">
        <v>280</v>
      </c>
      <c r="E1115" s="27">
        <v>2783.0</v>
      </c>
      <c r="F1115" s="27">
        <v>0.0</v>
      </c>
      <c r="G1115" s="27" t="s">
        <v>281</v>
      </c>
      <c r="H1115" s="27" t="s">
        <v>1247</v>
      </c>
      <c r="I1115" s="40">
        <v>0.0</v>
      </c>
      <c r="J1115" s="40">
        <v>0.0</v>
      </c>
      <c r="K1115" s="40">
        <v>0.0</v>
      </c>
      <c r="L1115" s="40">
        <v>0.0</v>
      </c>
      <c r="M1115" s="40">
        <v>0.0</v>
      </c>
      <c r="N1115" s="40">
        <v>0.0</v>
      </c>
      <c r="O1115" s="40">
        <v>0.0</v>
      </c>
      <c r="P1115" s="40">
        <v>0.0</v>
      </c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</row>
    <row r="1116">
      <c r="A1116" s="27" t="s">
        <v>38</v>
      </c>
      <c r="B1116" s="27" t="s">
        <v>86</v>
      </c>
      <c r="C1116" s="38" t="s">
        <v>131</v>
      </c>
      <c r="D1116" s="27" t="s">
        <v>1700</v>
      </c>
      <c r="E1116" s="27">
        <v>2784.0</v>
      </c>
      <c r="F1116" s="27">
        <v>0.0</v>
      </c>
      <c r="G1116" s="27" t="s">
        <v>1872</v>
      </c>
      <c r="H1116" s="27" t="s">
        <v>1701</v>
      </c>
      <c r="I1116" s="40">
        <v>0.0</v>
      </c>
      <c r="J1116" s="40">
        <v>0.0</v>
      </c>
      <c r="K1116" s="40">
        <v>0.0</v>
      </c>
      <c r="L1116" s="40">
        <v>0.0</v>
      </c>
      <c r="M1116" s="40">
        <v>0.0</v>
      </c>
      <c r="N1116" s="40">
        <v>0.0</v>
      </c>
      <c r="O1116" s="40">
        <v>0.0</v>
      </c>
      <c r="P1116" s="40">
        <v>0.0</v>
      </c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</row>
    <row r="1117">
      <c r="A1117" s="27" t="s">
        <v>38</v>
      </c>
      <c r="B1117" s="27" t="s">
        <v>39</v>
      </c>
      <c r="C1117" s="38" t="s">
        <v>415</v>
      </c>
      <c r="D1117" s="27" t="s">
        <v>1873</v>
      </c>
      <c r="E1117" s="27">
        <v>2785.0</v>
      </c>
      <c r="F1117" s="27">
        <v>0.0</v>
      </c>
      <c r="G1117" s="27" t="s">
        <v>1874</v>
      </c>
      <c r="H1117" s="27" t="s">
        <v>1875</v>
      </c>
      <c r="I1117" s="40">
        <v>0.0</v>
      </c>
      <c r="J1117" s="40">
        <v>0.0</v>
      </c>
      <c r="K1117" s="40">
        <v>0.0</v>
      </c>
      <c r="L1117" s="40">
        <v>0.0</v>
      </c>
      <c r="M1117" s="40">
        <v>0.0</v>
      </c>
      <c r="N1117" s="40">
        <v>0.0</v>
      </c>
      <c r="O1117" s="40">
        <v>0.0</v>
      </c>
      <c r="P1117" s="40">
        <v>0.0</v>
      </c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</row>
    <row r="1118">
      <c r="A1118" s="27" t="s">
        <v>29</v>
      </c>
      <c r="B1118" s="27" t="s">
        <v>29</v>
      </c>
      <c r="C1118" s="38" t="s">
        <v>29</v>
      </c>
      <c r="D1118" s="27" t="s">
        <v>29</v>
      </c>
      <c r="E1118" s="27">
        <v>2788.0</v>
      </c>
      <c r="F1118" s="27">
        <v>0.0</v>
      </c>
      <c r="G1118" s="27" t="s">
        <v>1877</v>
      </c>
      <c r="H1118" s="27" t="s">
        <v>1743</v>
      </c>
      <c r="I1118" s="40">
        <v>0.0</v>
      </c>
      <c r="J1118" s="40">
        <v>0.0</v>
      </c>
      <c r="K1118" s="40">
        <v>0.0</v>
      </c>
      <c r="L1118" s="40">
        <v>0.0</v>
      </c>
      <c r="M1118" s="40">
        <v>0.0</v>
      </c>
      <c r="N1118" s="40">
        <v>0.0</v>
      </c>
      <c r="O1118" s="40">
        <v>0.0</v>
      </c>
      <c r="P1118" s="40">
        <v>0.0</v>
      </c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</row>
    <row r="1119">
      <c r="A1119" s="27" t="s">
        <v>43</v>
      </c>
      <c r="B1119" s="27" t="s">
        <v>44</v>
      </c>
      <c r="C1119" s="38" t="s">
        <v>124</v>
      </c>
      <c r="D1119" s="27" t="s">
        <v>125</v>
      </c>
      <c r="E1119" s="27">
        <v>2789.0</v>
      </c>
      <c r="F1119" s="27">
        <v>0.0</v>
      </c>
      <c r="G1119" s="27" t="s">
        <v>1766</v>
      </c>
      <c r="H1119" s="27" t="s">
        <v>1767</v>
      </c>
      <c r="I1119" s="40">
        <v>0.0</v>
      </c>
      <c r="J1119" s="40">
        <v>0.0</v>
      </c>
      <c r="K1119" s="40">
        <v>0.0</v>
      </c>
      <c r="L1119" s="40">
        <v>0.0</v>
      </c>
      <c r="M1119" s="40">
        <v>0.0</v>
      </c>
      <c r="N1119" s="40">
        <v>0.0</v>
      </c>
      <c r="O1119" s="40">
        <v>0.0</v>
      </c>
      <c r="P1119" s="40">
        <v>0.0</v>
      </c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</row>
    <row r="1120">
      <c r="A1120" s="27" t="s">
        <v>43</v>
      </c>
      <c r="B1120" s="27" t="s">
        <v>50</v>
      </c>
      <c r="C1120" s="38" t="s">
        <v>69</v>
      </c>
      <c r="D1120" s="27" t="s">
        <v>70</v>
      </c>
      <c r="E1120" s="27">
        <v>2790.0</v>
      </c>
      <c r="F1120" s="27">
        <v>0.0</v>
      </c>
      <c r="G1120" s="27" t="s">
        <v>1879</v>
      </c>
      <c r="H1120" s="27" t="s">
        <v>1880</v>
      </c>
      <c r="I1120" s="40">
        <v>0.0</v>
      </c>
      <c r="J1120" s="40">
        <v>0.0</v>
      </c>
      <c r="K1120" s="40">
        <v>0.0</v>
      </c>
      <c r="L1120" s="40">
        <v>0.0</v>
      </c>
      <c r="M1120" s="40">
        <v>0.0</v>
      </c>
      <c r="N1120" s="40">
        <v>0.0</v>
      </c>
      <c r="O1120" s="40">
        <v>0.0</v>
      </c>
      <c r="P1120" s="40">
        <v>0.0</v>
      </c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</row>
    <row r="1121">
      <c r="A1121" s="27" t="s">
        <v>43</v>
      </c>
      <c r="B1121" s="27" t="s">
        <v>50</v>
      </c>
      <c r="C1121" s="38" t="s">
        <v>69</v>
      </c>
      <c r="D1121" s="27" t="s">
        <v>70</v>
      </c>
      <c r="E1121" s="27">
        <v>2791.0</v>
      </c>
      <c r="F1121" s="27">
        <v>0.0</v>
      </c>
      <c r="G1121" s="27" t="s">
        <v>1882</v>
      </c>
      <c r="H1121" s="27" t="s">
        <v>1880</v>
      </c>
      <c r="I1121" s="40">
        <v>0.0</v>
      </c>
      <c r="J1121" s="40">
        <v>0.0</v>
      </c>
      <c r="K1121" s="40">
        <v>0.0</v>
      </c>
      <c r="L1121" s="40">
        <v>0.0</v>
      </c>
      <c r="M1121" s="40">
        <v>0.0</v>
      </c>
      <c r="N1121" s="40">
        <v>0.0</v>
      </c>
      <c r="O1121" s="40">
        <v>0.0</v>
      </c>
      <c r="P1121" s="40">
        <v>0.0</v>
      </c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</row>
    <row r="1122">
      <c r="A1122" s="27" t="s">
        <v>43</v>
      </c>
      <c r="B1122" s="27" t="s">
        <v>268</v>
      </c>
      <c r="C1122" s="38" t="s">
        <v>342</v>
      </c>
      <c r="D1122" s="27" t="s">
        <v>350</v>
      </c>
      <c r="E1122" s="27">
        <v>2799.0</v>
      </c>
      <c r="F1122" s="27">
        <v>0.0</v>
      </c>
      <c r="G1122" s="27" t="s">
        <v>1884</v>
      </c>
      <c r="H1122" s="27" t="s">
        <v>352</v>
      </c>
      <c r="I1122" s="40">
        <v>0.0</v>
      </c>
      <c r="J1122" s="40">
        <v>0.0</v>
      </c>
      <c r="K1122" s="40">
        <v>0.0</v>
      </c>
      <c r="L1122" s="40">
        <v>0.0</v>
      </c>
      <c r="M1122" s="40">
        <v>0.0</v>
      </c>
      <c r="N1122" s="40">
        <v>0.0</v>
      </c>
      <c r="O1122" s="40">
        <v>0.0</v>
      </c>
      <c r="P1122" s="40">
        <v>0.0</v>
      </c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</row>
    <row r="1123">
      <c r="A1123" s="27" t="s">
        <v>43</v>
      </c>
      <c r="B1123" s="27" t="s">
        <v>268</v>
      </c>
      <c r="C1123" s="38" t="s">
        <v>360</v>
      </c>
      <c r="D1123" s="27" t="s">
        <v>361</v>
      </c>
      <c r="E1123" s="27">
        <v>2801.0</v>
      </c>
      <c r="F1123" s="27">
        <v>0.0</v>
      </c>
      <c r="G1123" s="27" t="s">
        <v>364</v>
      </c>
      <c r="H1123" s="27" t="s">
        <v>363</v>
      </c>
      <c r="I1123" s="40">
        <v>0.0</v>
      </c>
      <c r="J1123" s="40">
        <v>0.0</v>
      </c>
      <c r="K1123" s="40">
        <v>0.0</v>
      </c>
      <c r="L1123" s="40">
        <v>0.0</v>
      </c>
      <c r="M1123" s="40">
        <v>0.0</v>
      </c>
      <c r="N1123" s="40">
        <v>0.0</v>
      </c>
      <c r="O1123" s="40">
        <v>0.0</v>
      </c>
      <c r="P1123" s="40">
        <v>0.0</v>
      </c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</row>
    <row r="1124">
      <c r="A1124" s="27" t="s">
        <v>43</v>
      </c>
      <c r="B1124" s="27" t="s">
        <v>268</v>
      </c>
      <c r="C1124" s="38" t="s">
        <v>360</v>
      </c>
      <c r="D1124" s="27" t="s">
        <v>361</v>
      </c>
      <c r="E1124" s="27">
        <v>2802.0</v>
      </c>
      <c r="F1124" s="27">
        <v>0.0</v>
      </c>
      <c r="G1124" s="27" t="s">
        <v>362</v>
      </c>
      <c r="H1124" s="27" t="s">
        <v>363</v>
      </c>
      <c r="I1124" s="40">
        <v>0.0</v>
      </c>
      <c r="J1124" s="40">
        <v>0.0</v>
      </c>
      <c r="K1124" s="40">
        <v>0.0</v>
      </c>
      <c r="L1124" s="40">
        <v>0.0</v>
      </c>
      <c r="M1124" s="40">
        <v>0.0</v>
      </c>
      <c r="N1124" s="40">
        <v>0.0</v>
      </c>
      <c r="O1124" s="40">
        <v>0.0</v>
      </c>
      <c r="P1124" s="40">
        <v>0.0</v>
      </c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</row>
    <row r="1125">
      <c r="A1125" s="27" t="s">
        <v>38</v>
      </c>
      <c r="B1125" s="27" t="s">
        <v>39</v>
      </c>
      <c r="C1125" s="38" t="s">
        <v>574</v>
      </c>
      <c r="D1125" s="27" t="s">
        <v>575</v>
      </c>
      <c r="E1125" s="27">
        <v>2804.0</v>
      </c>
      <c r="F1125" s="27">
        <v>0.0</v>
      </c>
      <c r="G1125" s="27" t="s">
        <v>1887</v>
      </c>
      <c r="H1125" s="27" t="s">
        <v>1888</v>
      </c>
      <c r="I1125" s="40">
        <v>0.0</v>
      </c>
      <c r="J1125" s="40">
        <v>0.0</v>
      </c>
      <c r="K1125" s="40">
        <v>0.0</v>
      </c>
      <c r="L1125" s="40">
        <v>0.0</v>
      </c>
      <c r="M1125" s="40">
        <v>0.0</v>
      </c>
      <c r="N1125" s="40">
        <v>0.0</v>
      </c>
      <c r="O1125" s="40">
        <v>0.0</v>
      </c>
      <c r="P1125" s="40">
        <v>0.0</v>
      </c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</row>
    <row r="1126">
      <c r="A1126" s="27" t="s">
        <v>38</v>
      </c>
      <c r="B1126" s="27" t="s">
        <v>39</v>
      </c>
      <c r="C1126" s="38" t="s">
        <v>307</v>
      </c>
      <c r="D1126" s="27" t="s">
        <v>1890</v>
      </c>
      <c r="E1126" s="27">
        <v>2805.0</v>
      </c>
      <c r="F1126" s="27">
        <v>0.0</v>
      </c>
      <c r="G1126" s="27" t="s">
        <v>1891</v>
      </c>
      <c r="H1126" s="27" t="s">
        <v>1892</v>
      </c>
      <c r="I1126" s="40">
        <v>0.0</v>
      </c>
      <c r="J1126" s="40">
        <v>0.0</v>
      </c>
      <c r="K1126" s="40">
        <v>0.0</v>
      </c>
      <c r="L1126" s="40">
        <v>0.0</v>
      </c>
      <c r="M1126" s="40">
        <v>0.0</v>
      </c>
      <c r="N1126" s="40">
        <v>0.0</v>
      </c>
      <c r="O1126" s="40">
        <v>0.0</v>
      </c>
      <c r="P1126" s="40">
        <v>0.0</v>
      </c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</row>
    <row r="1127">
      <c r="A1127" s="27" t="s">
        <v>38</v>
      </c>
      <c r="B1127" s="27" t="s">
        <v>39</v>
      </c>
      <c r="C1127" s="38" t="s">
        <v>307</v>
      </c>
      <c r="D1127" s="27" t="s">
        <v>1890</v>
      </c>
      <c r="E1127" s="27">
        <v>2806.0</v>
      </c>
      <c r="F1127" s="27">
        <v>0.0</v>
      </c>
      <c r="G1127" s="27" t="s">
        <v>1894</v>
      </c>
      <c r="H1127" s="27" t="s">
        <v>1892</v>
      </c>
      <c r="I1127" s="40">
        <v>0.0</v>
      </c>
      <c r="J1127" s="40">
        <v>0.0</v>
      </c>
      <c r="K1127" s="40">
        <v>0.0</v>
      </c>
      <c r="L1127" s="40">
        <v>0.0</v>
      </c>
      <c r="M1127" s="40">
        <v>0.0</v>
      </c>
      <c r="N1127" s="40">
        <v>0.0</v>
      </c>
      <c r="O1127" s="40">
        <v>0.0</v>
      </c>
      <c r="P1127" s="40">
        <v>0.0</v>
      </c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</row>
    <row r="1128">
      <c r="A1128" s="27" t="s">
        <v>38</v>
      </c>
      <c r="B1128" s="27" t="s">
        <v>39</v>
      </c>
      <c r="C1128" s="38" t="s">
        <v>307</v>
      </c>
      <c r="D1128" s="27" t="s">
        <v>1890</v>
      </c>
      <c r="E1128" s="27">
        <v>2807.0</v>
      </c>
      <c r="F1128" s="27">
        <v>0.0</v>
      </c>
      <c r="G1128" s="27" t="s">
        <v>1896</v>
      </c>
      <c r="H1128" s="27" t="s">
        <v>1897</v>
      </c>
      <c r="I1128" s="40">
        <v>0.0</v>
      </c>
      <c r="J1128" s="40">
        <v>0.0</v>
      </c>
      <c r="K1128" s="40">
        <v>0.0</v>
      </c>
      <c r="L1128" s="40">
        <v>0.0</v>
      </c>
      <c r="M1128" s="40">
        <v>0.0</v>
      </c>
      <c r="N1128" s="40">
        <v>0.0</v>
      </c>
      <c r="O1128" s="40">
        <v>0.0</v>
      </c>
      <c r="P1128" s="40">
        <v>0.0</v>
      </c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</row>
    <row r="1129">
      <c r="A1129" s="27" t="s">
        <v>38</v>
      </c>
      <c r="B1129" s="27" t="s">
        <v>39</v>
      </c>
      <c r="C1129" s="38" t="s">
        <v>307</v>
      </c>
      <c r="D1129" s="27" t="s">
        <v>1890</v>
      </c>
      <c r="E1129" s="27">
        <v>2808.0</v>
      </c>
      <c r="F1129" s="27">
        <v>0.0</v>
      </c>
      <c r="G1129" s="27" t="s">
        <v>1898</v>
      </c>
      <c r="H1129" s="27" t="s">
        <v>1900</v>
      </c>
      <c r="I1129" s="40">
        <v>0.0</v>
      </c>
      <c r="J1129" s="40">
        <v>0.0</v>
      </c>
      <c r="K1129" s="40">
        <v>0.0</v>
      </c>
      <c r="L1129" s="40">
        <v>0.0</v>
      </c>
      <c r="M1129" s="40">
        <v>0.0</v>
      </c>
      <c r="N1129" s="40">
        <v>0.0</v>
      </c>
      <c r="O1129" s="40">
        <v>0.0</v>
      </c>
      <c r="P1129" s="40">
        <v>0.0</v>
      </c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</row>
    <row r="1130">
      <c r="A1130" s="27" t="s">
        <v>38</v>
      </c>
      <c r="B1130" s="27" t="s">
        <v>86</v>
      </c>
      <c r="C1130" s="38" t="s">
        <v>131</v>
      </c>
      <c r="D1130" s="27" t="s">
        <v>1901</v>
      </c>
      <c r="E1130" s="27">
        <v>2809.0</v>
      </c>
      <c r="F1130" s="27">
        <v>0.0</v>
      </c>
      <c r="G1130" s="27" t="s">
        <v>1902</v>
      </c>
      <c r="H1130" s="27" t="s">
        <v>1903</v>
      </c>
      <c r="I1130" s="40">
        <v>0.0</v>
      </c>
      <c r="J1130" s="40">
        <v>0.0</v>
      </c>
      <c r="K1130" s="40">
        <v>0.0</v>
      </c>
      <c r="L1130" s="40">
        <v>0.0</v>
      </c>
      <c r="M1130" s="40">
        <v>0.0</v>
      </c>
      <c r="N1130" s="40">
        <v>0.0</v>
      </c>
      <c r="O1130" s="40">
        <v>0.0</v>
      </c>
      <c r="P1130" s="40">
        <v>0.0</v>
      </c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</row>
    <row r="1131">
      <c r="A1131" s="27" t="s">
        <v>38</v>
      </c>
      <c r="B1131" s="27" t="s">
        <v>86</v>
      </c>
      <c r="C1131" s="38" t="s">
        <v>131</v>
      </c>
      <c r="D1131" s="27" t="s">
        <v>1901</v>
      </c>
      <c r="E1131" s="27">
        <v>2810.0</v>
      </c>
      <c r="F1131" s="27">
        <v>0.0</v>
      </c>
      <c r="G1131" s="27" t="s">
        <v>1905</v>
      </c>
      <c r="H1131" s="27" t="s">
        <v>1906</v>
      </c>
      <c r="I1131" s="40">
        <v>0.0</v>
      </c>
      <c r="J1131" s="40">
        <v>0.0</v>
      </c>
      <c r="K1131" s="40">
        <v>0.0</v>
      </c>
      <c r="L1131" s="40">
        <v>0.0</v>
      </c>
      <c r="M1131" s="40">
        <v>0.0</v>
      </c>
      <c r="N1131" s="40">
        <v>0.0</v>
      </c>
      <c r="O1131" s="40">
        <v>0.0</v>
      </c>
      <c r="P1131" s="40">
        <v>0.0</v>
      </c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</row>
    <row r="1132">
      <c r="A1132" s="27" t="s">
        <v>38</v>
      </c>
      <c r="B1132" s="27" t="s">
        <v>86</v>
      </c>
      <c r="C1132" s="38" t="s">
        <v>131</v>
      </c>
      <c r="D1132" s="27" t="s">
        <v>1901</v>
      </c>
      <c r="E1132" s="27">
        <v>2811.0</v>
      </c>
      <c r="F1132" s="27">
        <v>0.0</v>
      </c>
      <c r="G1132" s="27" t="s">
        <v>1908</v>
      </c>
      <c r="H1132" s="27" t="s">
        <v>1909</v>
      </c>
      <c r="I1132" s="40">
        <v>0.0</v>
      </c>
      <c r="J1132" s="40">
        <v>0.0</v>
      </c>
      <c r="K1132" s="40">
        <v>0.0</v>
      </c>
      <c r="L1132" s="40">
        <v>0.0</v>
      </c>
      <c r="M1132" s="40">
        <v>0.0</v>
      </c>
      <c r="N1132" s="40">
        <v>0.0</v>
      </c>
      <c r="O1132" s="40">
        <v>0.0</v>
      </c>
      <c r="P1132" s="40">
        <v>0.0</v>
      </c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</row>
    <row r="1133">
      <c r="A1133" s="27" t="s">
        <v>38</v>
      </c>
      <c r="B1133" s="27" t="s">
        <v>86</v>
      </c>
      <c r="C1133" s="38" t="s">
        <v>131</v>
      </c>
      <c r="D1133" s="27" t="s">
        <v>1901</v>
      </c>
      <c r="E1133" s="27">
        <v>2812.0</v>
      </c>
      <c r="F1133" s="27">
        <v>0.0</v>
      </c>
      <c r="G1133" s="27" t="s">
        <v>1910</v>
      </c>
      <c r="H1133" s="27" t="s">
        <v>1911</v>
      </c>
      <c r="I1133" s="40">
        <v>0.0</v>
      </c>
      <c r="J1133" s="40">
        <v>0.0</v>
      </c>
      <c r="K1133" s="40">
        <v>0.0</v>
      </c>
      <c r="L1133" s="40">
        <v>0.0</v>
      </c>
      <c r="M1133" s="40">
        <v>0.0</v>
      </c>
      <c r="N1133" s="40">
        <v>0.0</v>
      </c>
      <c r="O1133" s="40">
        <v>0.0</v>
      </c>
      <c r="P1133" s="40">
        <v>0.0</v>
      </c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</row>
    <row r="1134">
      <c r="A1134" s="27" t="s">
        <v>38</v>
      </c>
      <c r="B1134" s="27" t="s">
        <v>86</v>
      </c>
      <c r="C1134" s="38" t="s">
        <v>131</v>
      </c>
      <c r="D1134" s="27" t="s">
        <v>1901</v>
      </c>
      <c r="E1134" s="27">
        <v>2813.0</v>
      </c>
      <c r="F1134" s="27">
        <v>0.0</v>
      </c>
      <c r="G1134" s="27" t="s">
        <v>1913</v>
      </c>
      <c r="H1134" s="27" t="s">
        <v>1903</v>
      </c>
      <c r="I1134" s="40">
        <v>0.0</v>
      </c>
      <c r="J1134" s="40">
        <v>0.0</v>
      </c>
      <c r="K1134" s="40">
        <v>0.0</v>
      </c>
      <c r="L1134" s="40">
        <v>0.0</v>
      </c>
      <c r="M1134" s="40">
        <v>0.0</v>
      </c>
      <c r="N1134" s="40">
        <v>0.0</v>
      </c>
      <c r="O1134" s="40">
        <v>0.0</v>
      </c>
      <c r="P1134" s="40">
        <v>0.0</v>
      </c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</row>
    <row r="1135">
      <c r="A1135" s="27" t="s">
        <v>38</v>
      </c>
      <c r="B1135" s="27" t="s">
        <v>86</v>
      </c>
      <c r="C1135" s="38" t="s">
        <v>131</v>
      </c>
      <c r="D1135" s="27" t="s">
        <v>1901</v>
      </c>
      <c r="E1135" s="27">
        <v>2814.0</v>
      </c>
      <c r="F1135" s="27">
        <v>0.0</v>
      </c>
      <c r="G1135" s="27" t="s">
        <v>1915</v>
      </c>
      <c r="H1135" s="27" t="s">
        <v>1909</v>
      </c>
      <c r="I1135" s="40">
        <v>0.0</v>
      </c>
      <c r="J1135" s="40">
        <v>0.0</v>
      </c>
      <c r="K1135" s="40">
        <v>0.0</v>
      </c>
      <c r="L1135" s="40">
        <v>0.0</v>
      </c>
      <c r="M1135" s="40">
        <v>0.0</v>
      </c>
      <c r="N1135" s="40">
        <v>0.0</v>
      </c>
      <c r="O1135" s="40">
        <v>0.0</v>
      </c>
      <c r="P1135" s="40">
        <v>0.0</v>
      </c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</row>
    <row r="1136">
      <c r="A1136" s="27" t="s">
        <v>29</v>
      </c>
      <c r="B1136" s="27" t="s">
        <v>29</v>
      </c>
      <c r="C1136" s="38" t="s">
        <v>29</v>
      </c>
      <c r="D1136" s="27" t="s">
        <v>29</v>
      </c>
      <c r="E1136" s="27">
        <v>2815.0</v>
      </c>
      <c r="F1136" s="27">
        <v>0.0</v>
      </c>
      <c r="G1136" s="27" t="s">
        <v>1916</v>
      </c>
      <c r="H1136" s="27" t="s">
        <v>1917</v>
      </c>
      <c r="I1136" s="40">
        <v>0.0</v>
      </c>
      <c r="J1136" s="40">
        <v>0.0</v>
      </c>
      <c r="K1136" s="40">
        <v>0.0</v>
      </c>
      <c r="L1136" s="40">
        <v>0.0</v>
      </c>
      <c r="M1136" s="40">
        <v>0.0</v>
      </c>
      <c r="N1136" s="40">
        <v>0.0</v>
      </c>
      <c r="O1136" s="40">
        <v>0.0</v>
      </c>
      <c r="P1136" s="40">
        <v>0.0</v>
      </c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</row>
    <row r="1137">
      <c r="A1137" s="27" t="s">
        <v>29</v>
      </c>
      <c r="B1137" s="27" t="s">
        <v>29</v>
      </c>
      <c r="C1137" s="38" t="s">
        <v>29</v>
      </c>
      <c r="D1137" s="27" t="s">
        <v>29</v>
      </c>
      <c r="E1137" s="27">
        <v>2816.0</v>
      </c>
      <c r="F1137" s="27">
        <v>0.0</v>
      </c>
      <c r="G1137" s="27" t="s">
        <v>1919</v>
      </c>
      <c r="H1137" s="27" t="s">
        <v>1920</v>
      </c>
      <c r="I1137" s="40">
        <v>0.0</v>
      </c>
      <c r="J1137" s="40">
        <v>0.0</v>
      </c>
      <c r="K1137" s="40">
        <v>0.0</v>
      </c>
      <c r="L1137" s="40">
        <v>0.0</v>
      </c>
      <c r="M1137" s="40">
        <v>0.0</v>
      </c>
      <c r="N1137" s="40">
        <v>0.0</v>
      </c>
      <c r="O1137" s="40">
        <v>0.0</v>
      </c>
      <c r="P1137" s="40">
        <v>0.0</v>
      </c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</row>
    <row r="1138">
      <c r="A1138" s="27" t="s">
        <v>43</v>
      </c>
      <c r="B1138" s="27" t="s">
        <v>44</v>
      </c>
      <c r="C1138" s="38" t="s">
        <v>106</v>
      </c>
      <c r="D1138" s="27" t="s">
        <v>107</v>
      </c>
      <c r="E1138" s="27">
        <v>2817.0</v>
      </c>
      <c r="F1138" s="27">
        <v>0.0</v>
      </c>
      <c r="G1138" s="27" t="s">
        <v>1922</v>
      </c>
      <c r="H1138" s="27" t="s">
        <v>1923</v>
      </c>
      <c r="I1138" s="40">
        <v>0.0</v>
      </c>
      <c r="J1138" s="40">
        <v>0.0</v>
      </c>
      <c r="K1138" s="40">
        <v>0.0</v>
      </c>
      <c r="L1138" s="40">
        <v>0.0</v>
      </c>
      <c r="M1138" s="40">
        <v>0.0</v>
      </c>
      <c r="N1138" s="40">
        <v>0.0</v>
      </c>
      <c r="O1138" s="40">
        <v>0.0</v>
      </c>
      <c r="P1138" s="40">
        <v>0.0</v>
      </c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</row>
    <row r="1139">
      <c r="A1139" s="27" t="s">
        <v>43</v>
      </c>
      <c r="B1139" s="27" t="s">
        <v>76</v>
      </c>
      <c r="C1139" s="38" t="s">
        <v>280</v>
      </c>
      <c r="D1139" s="27" t="s">
        <v>280</v>
      </c>
      <c r="E1139" s="27">
        <v>2818.0</v>
      </c>
      <c r="F1139" s="27">
        <v>0.0</v>
      </c>
      <c r="G1139" s="27" t="s">
        <v>1924</v>
      </c>
      <c r="H1139" s="27" t="s">
        <v>1926</v>
      </c>
      <c r="I1139" s="40">
        <v>0.0</v>
      </c>
      <c r="J1139" s="40">
        <v>0.0</v>
      </c>
      <c r="K1139" s="40">
        <v>0.0</v>
      </c>
      <c r="L1139" s="40">
        <v>0.0</v>
      </c>
      <c r="M1139" s="40">
        <v>0.0</v>
      </c>
      <c r="N1139" s="40">
        <v>0.0</v>
      </c>
      <c r="O1139" s="40">
        <v>0.0</v>
      </c>
      <c r="P1139" s="40">
        <v>0.0</v>
      </c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</row>
    <row r="1140">
      <c r="A1140" s="27" t="s">
        <v>29</v>
      </c>
      <c r="B1140" s="27" t="s">
        <v>29</v>
      </c>
      <c r="C1140" s="38" t="s">
        <v>29</v>
      </c>
      <c r="D1140" s="27" t="s">
        <v>29</v>
      </c>
      <c r="E1140" s="27">
        <v>2822.0</v>
      </c>
      <c r="F1140" s="27">
        <v>0.0</v>
      </c>
      <c r="G1140" s="27" t="s">
        <v>1927</v>
      </c>
      <c r="H1140" s="27" t="s">
        <v>1928</v>
      </c>
      <c r="I1140" s="40">
        <v>0.0</v>
      </c>
      <c r="J1140" s="40">
        <v>0.0</v>
      </c>
      <c r="K1140" s="40">
        <v>0.0</v>
      </c>
      <c r="L1140" s="40">
        <v>0.0</v>
      </c>
      <c r="M1140" s="40">
        <v>0.0</v>
      </c>
      <c r="N1140" s="40">
        <v>0.0</v>
      </c>
      <c r="O1140" s="40">
        <v>0.0</v>
      </c>
      <c r="P1140" s="40">
        <v>0.0</v>
      </c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</row>
    <row r="1141">
      <c r="A1141" s="27" t="s">
        <v>29</v>
      </c>
      <c r="B1141" s="27" t="s">
        <v>29</v>
      </c>
      <c r="C1141" s="38" t="s">
        <v>29</v>
      </c>
      <c r="D1141" s="27" t="s">
        <v>29</v>
      </c>
      <c r="E1141" s="27">
        <v>2823.0</v>
      </c>
      <c r="F1141" s="27">
        <v>0.0</v>
      </c>
      <c r="G1141" s="27" t="s">
        <v>1931</v>
      </c>
      <c r="H1141" s="27" t="s">
        <v>1932</v>
      </c>
      <c r="I1141" s="40">
        <v>0.0</v>
      </c>
      <c r="J1141" s="40">
        <v>0.0</v>
      </c>
      <c r="K1141" s="40">
        <v>0.0</v>
      </c>
      <c r="L1141" s="40">
        <v>0.0</v>
      </c>
      <c r="M1141" s="40">
        <v>0.0</v>
      </c>
      <c r="N1141" s="40">
        <v>0.0</v>
      </c>
      <c r="O1141" s="40">
        <v>0.0</v>
      </c>
      <c r="P1141" s="40">
        <v>0.0</v>
      </c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</row>
    <row r="1142">
      <c r="A1142" s="27" t="s">
        <v>43</v>
      </c>
      <c r="B1142" s="27" t="s">
        <v>44</v>
      </c>
      <c r="C1142" s="38" t="s">
        <v>124</v>
      </c>
      <c r="D1142" s="27" t="s">
        <v>124</v>
      </c>
      <c r="E1142" s="27">
        <v>2826.0</v>
      </c>
      <c r="F1142" s="27">
        <v>0.0</v>
      </c>
      <c r="G1142" s="27" t="s">
        <v>1934</v>
      </c>
      <c r="H1142" s="27" t="s">
        <v>1935</v>
      </c>
      <c r="I1142" s="40">
        <v>0.0</v>
      </c>
      <c r="J1142" s="40">
        <v>0.0</v>
      </c>
      <c r="K1142" s="40">
        <v>0.0</v>
      </c>
      <c r="L1142" s="40">
        <v>0.0</v>
      </c>
      <c r="M1142" s="40">
        <v>0.0</v>
      </c>
      <c r="N1142" s="40">
        <v>0.0</v>
      </c>
      <c r="O1142" s="40">
        <v>0.0</v>
      </c>
      <c r="P1142" s="40">
        <v>0.0</v>
      </c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</row>
    <row r="1143">
      <c r="A1143" s="27" t="s">
        <v>43</v>
      </c>
      <c r="B1143" s="27" t="s">
        <v>50</v>
      </c>
      <c r="C1143" s="38" t="s">
        <v>69</v>
      </c>
      <c r="D1143" s="27" t="s">
        <v>70</v>
      </c>
      <c r="E1143" s="27">
        <v>2827.0</v>
      </c>
      <c r="F1143" s="27">
        <v>0.0</v>
      </c>
      <c r="G1143" s="27" t="s">
        <v>1936</v>
      </c>
      <c r="H1143" s="27" t="s">
        <v>1880</v>
      </c>
      <c r="I1143" s="40">
        <v>0.0</v>
      </c>
      <c r="J1143" s="40">
        <v>0.0</v>
      </c>
      <c r="K1143" s="40">
        <v>0.0</v>
      </c>
      <c r="L1143" s="40">
        <v>0.0</v>
      </c>
      <c r="M1143" s="40">
        <v>0.0</v>
      </c>
      <c r="N1143" s="40">
        <v>0.0</v>
      </c>
      <c r="O1143" s="40">
        <v>0.0</v>
      </c>
      <c r="P1143" s="40">
        <v>0.0</v>
      </c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</row>
    <row r="1144">
      <c r="A1144" s="27" t="s">
        <v>43</v>
      </c>
      <c r="B1144" s="27" t="s">
        <v>225</v>
      </c>
      <c r="C1144" s="38" t="s">
        <v>626</v>
      </c>
      <c r="D1144" s="27" t="s">
        <v>627</v>
      </c>
      <c r="E1144" s="27">
        <v>2829.0</v>
      </c>
      <c r="F1144" s="27">
        <v>0.0</v>
      </c>
      <c r="G1144" s="27" t="s">
        <v>1938</v>
      </c>
      <c r="H1144" s="27" t="s">
        <v>1939</v>
      </c>
      <c r="I1144" s="40">
        <v>0.0</v>
      </c>
      <c r="J1144" s="40">
        <v>0.0</v>
      </c>
      <c r="K1144" s="40">
        <v>0.0</v>
      </c>
      <c r="L1144" s="40">
        <v>0.0</v>
      </c>
      <c r="M1144" s="40">
        <v>0.0</v>
      </c>
      <c r="N1144" s="40">
        <v>0.0</v>
      </c>
      <c r="O1144" s="40">
        <v>0.0</v>
      </c>
      <c r="P1144" s="40">
        <v>0.0</v>
      </c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</row>
    <row r="1145">
      <c r="A1145" s="27" t="s">
        <v>43</v>
      </c>
      <c r="B1145" s="27" t="s">
        <v>225</v>
      </c>
      <c r="C1145" s="38" t="s">
        <v>626</v>
      </c>
      <c r="D1145" s="27" t="s">
        <v>627</v>
      </c>
      <c r="E1145" s="27">
        <v>2830.0</v>
      </c>
      <c r="F1145" s="27">
        <v>0.0</v>
      </c>
      <c r="G1145" s="27" t="s">
        <v>1941</v>
      </c>
      <c r="H1145" s="27" t="s">
        <v>1942</v>
      </c>
      <c r="I1145" s="40">
        <v>0.0</v>
      </c>
      <c r="J1145" s="40">
        <v>0.0</v>
      </c>
      <c r="K1145" s="40">
        <v>0.0</v>
      </c>
      <c r="L1145" s="40">
        <v>0.0</v>
      </c>
      <c r="M1145" s="40">
        <v>0.0</v>
      </c>
      <c r="N1145" s="40">
        <v>0.0</v>
      </c>
      <c r="O1145" s="40">
        <v>0.0</v>
      </c>
      <c r="P1145" s="40">
        <v>0.0</v>
      </c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</row>
    <row r="1146">
      <c r="A1146" s="27" t="s">
        <v>38</v>
      </c>
      <c r="B1146" s="27" t="s">
        <v>39</v>
      </c>
      <c r="C1146" s="38" t="s">
        <v>307</v>
      </c>
      <c r="D1146" s="27" t="s">
        <v>1943</v>
      </c>
      <c r="E1146" s="27">
        <v>2834.0</v>
      </c>
      <c r="F1146" s="27">
        <v>0.0</v>
      </c>
      <c r="G1146" s="27" t="s">
        <v>1944</v>
      </c>
      <c r="H1146" s="27" t="s">
        <v>110</v>
      </c>
      <c r="I1146" s="40">
        <v>0.0</v>
      </c>
      <c r="J1146" s="40">
        <v>0.0</v>
      </c>
      <c r="K1146" s="40">
        <v>0.0</v>
      </c>
      <c r="L1146" s="40">
        <v>0.0</v>
      </c>
      <c r="M1146" s="40">
        <v>0.0</v>
      </c>
      <c r="N1146" s="40">
        <v>0.0</v>
      </c>
      <c r="O1146" s="40">
        <v>0.0</v>
      </c>
      <c r="P1146" s="40">
        <v>0.0</v>
      </c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</row>
    <row r="1147">
      <c r="A1147" s="27" t="s">
        <v>43</v>
      </c>
      <c r="B1147" s="27" t="s">
        <v>225</v>
      </c>
      <c r="C1147" s="38" t="s">
        <v>226</v>
      </c>
      <c r="D1147" s="27" t="s">
        <v>324</v>
      </c>
      <c r="E1147" s="27">
        <v>2835.0</v>
      </c>
      <c r="F1147" s="27">
        <v>0.0</v>
      </c>
      <c r="G1147" s="27" t="s">
        <v>1946</v>
      </c>
      <c r="H1147" s="27" t="s">
        <v>1368</v>
      </c>
      <c r="I1147" s="40">
        <v>0.0</v>
      </c>
      <c r="J1147" s="40">
        <v>0.0</v>
      </c>
      <c r="K1147" s="40">
        <v>0.0</v>
      </c>
      <c r="L1147" s="40">
        <v>0.0</v>
      </c>
      <c r="M1147" s="40">
        <v>0.0</v>
      </c>
      <c r="N1147" s="40">
        <v>0.0</v>
      </c>
      <c r="O1147" s="40">
        <v>0.0</v>
      </c>
      <c r="P1147" s="40">
        <v>0.0</v>
      </c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</row>
    <row r="1148">
      <c r="A1148" s="27" t="s">
        <v>38</v>
      </c>
      <c r="B1148" s="27" t="s">
        <v>39</v>
      </c>
      <c r="C1148" s="38" t="s">
        <v>141</v>
      </c>
      <c r="D1148" s="27" t="s">
        <v>142</v>
      </c>
      <c r="E1148" s="27">
        <v>2836.0</v>
      </c>
      <c r="F1148" s="27">
        <v>0.0</v>
      </c>
      <c r="G1148" s="27" t="s">
        <v>1948</v>
      </c>
      <c r="H1148" s="27" t="s">
        <v>102</v>
      </c>
      <c r="I1148" s="40">
        <v>0.0</v>
      </c>
      <c r="J1148" s="40">
        <v>0.0</v>
      </c>
      <c r="K1148" s="40">
        <v>0.0</v>
      </c>
      <c r="L1148" s="40">
        <v>0.0</v>
      </c>
      <c r="M1148" s="40">
        <v>0.0</v>
      </c>
      <c r="N1148" s="40">
        <v>0.0</v>
      </c>
      <c r="O1148" s="40">
        <v>0.0</v>
      </c>
      <c r="P1148" s="40">
        <v>0.0</v>
      </c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</row>
    <row r="1149">
      <c r="A1149" s="27" t="s">
        <v>38</v>
      </c>
      <c r="B1149" s="27" t="s">
        <v>39</v>
      </c>
      <c r="C1149" s="38" t="s">
        <v>141</v>
      </c>
      <c r="D1149" s="27" t="s">
        <v>142</v>
      </c>
      <c r="E1149" s="27">
        <v>2837.0</v>
      </c>
      <c r="F1149" s="27">
        <v>0.0</v>
      </c>
      <c r="G1149" s="27" t="s">
        <v>1949</v>
      </c>
      <c r="H1149" s="27" t="s">
        <v>1950</v>
      </c>
      <c r="I1149" s="40">
        <v>0.0</v>
      </c>
      <c r="J1149" s="40">
        <v>0.0</v>
      </c>
      <c r="K1149" s="40">
        <v>0.0</v>
      </c>
      <c r="L1149" s="40">
        <v>0.0</v>
      </c>
      <c r="M1149" s="40">
        <v>0.0</v>
      </c>
      <c r="N1149" s="40">
        <v>0.0</v>
      </c>
      <c r="O1149" s="40">
        <v>0.0</v>
      </c>
      <c r="P1149" s="40">
        <v>0.0</v>
      </c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</row>
    <row r="1150">
      <c r="A1150" s="27" t="s">
        <v>43</v>
      </c>
      <c r="B1150" s="27" t="s">
        <v>268</v>
      </c>
      <c r="C1150" s="38" t="s">
        <v>342</v>
      </c>
      <c r="D1150" s="27" t="s">
        <v>350</v>
      </c>
      <c r="E1150" s="27">
        <v>2838.0</v>
      </c>
      <c r="F1150" s="27">
        <v>0.0</v>
      </c>
      <c r="G1150" s="27" t="s">
        <v>942</v>
      </c>
      <c r="H1150" s="27" t="s">
        <v>366</v>
      </c>
      <c r="I1150" s="40">
        <v>0.0</v>
      </c>
      <c r="J1150" s="40">
        <v>0.0</v>
      </c>
      <c r="K1150" s="40">
        <v>0.0</v>
      </c>
      <c r="L1150" s="40">
        <v>0.0</v>
      </c>
      <c r="M1150" s="40">
        <v>0.0</v>
      </c>
      <c r="N1150" s="40">
        <v>0.0</v>
      </c>
      <c r="O1150" s="40">
        <v>0.0</v>
      </c>
      <c r="P1150" s="40">
        <v>0.0</v>
      </c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</row>
    <row r="1151">
      <c r="A1151" s="27" t="s">
        <v>43</v>
      </c>
      <c r="B1151" s="27" t="s">
        <v>268</v>
      </c>
      <c r="C1151" s="38" t="s">
        <v>342</v>
      </c>
      <c r="D1151" s="27" t="s">
        <v>350</v>
      </c>
      <c r="E1151" s="27">
        <v>2839.0</v>
      </c>
      <c r="F1151" s="27">
        <v>0.0</v>
      </c>
      <c r="G1151" s="27" t="s">
        <v>1491</v>
      </c>
      <c r="H1151" s="27" t="s">
        <v>352</v>
      </c>
      <c r="I1151" s="40">
        <v>0.0</v>
      </c>
      <c r="J1151" s="40">
        <v>0.0</v>
      </c>
      <c r="K1151" s="40">
        <v>0.0</v>
      </c>
      <c r="L1151" s="40">
        <v>0.0</v>
      </c>
      <c r="M1151" s="40">
        <v>0.0</v>
      </c>
      <c r="N1151" s="40">
        <v>0.0</v>
      </c>
      <c r="O1151" s="40">
        <v>0.0</v>
      </c>
      <c r="P1151" s="40">
        <v>0.0</v>
      </c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</row>
    <row r="1152">
      <c r="A1152" s="27" t="s">
        <v>43</v>
      </c>
      <c r="B1152" s="27" t="s">
        <v>268</v>
      </c>
      <c r="C1152" s="38" t="s">
        <v>360</v>
      </c>
      <c r="D1152" s="27" t="s">
        <v>361</v>
      </c>
      <c r="E1152" s="27">
        <v>2840.0</v>
      </c>
      <c r="F1152" s="27">
        <v>0.0</v>
      </c>
      <c r="G1152" s="27" t="s">
        <v>1222</v>
      </c>
      <c r="H1152" s="27" t="s">
        <v>363</v>
      </c>
      <c r="I1152" s="40">
        <v>0.0</v>
      </c>
      <c r="J1152" s="40">
        <v>0.0</v>
      </c>
      <c r="K1152" s="40">
        <v>0.0</v>
      </c>
      <c r="L1152" s="40">
        <v>0.0</v>
      </c>
      <c r="M1152" s="40">
        <v>0.0</v>
      </c>
      <c r="N1152" s="40">
        <v>0.0</v>
      </c>
      <c r="O1152" s="40">
        <v>0.0</v>
      </c>
      <c r="P1152" s="40">
        <v>0.0</v>
      </c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</row>
    <row r="1153">
      <c r="A1153" s="27" t="s">
        <v>43</v>
      </c>
      <c r="B1153" s="27" t="s">
        <v>268</v>
      </c>
      <c r="C1153" s="38" t="s">
        <v>360</v>
      </c>
      <c r="D1153" s="27" t="s">
        <v>361</v>
      </c>
      <c r="E1153" s="27">
        <v>2841.0</v>
      </c>
      <c r="F1153" s="27">
        <v>0.0</v>
      </c>
      <c r="G1153" s="27" t="s">
        <v>1223</v>
      </c>
      <c r="H1153" s="27" t="s">
        <v>363</v>
      </c>
      <c r="I1153" s="40">
        <v>0.0</v>
      </c>
      <c r="J1153" s="40">
        <v>0.0</v>
      </c>
      <c r="K1153" s="40">
        <v>0.0</v>
      </c>
      <c r="L1153" s="40">
        <v>0.0</v>
      </c>
      <c r="M1153" s="40">
        <v>0.0</v>
      </c>
      <c r="N1153" s="40">
        <v>0.0</v>
      </c>
      <c r="O1153" s="40">
        <v>0.0</v>
      </c>
      <c r="P1153" s="40">
        <v>0.0</v>
      </c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</row>
    <row r="1154">
      <c r="A1154" s="27" t="s">
        <v>43</v>
      </c>
      <c r="B1154" s="27" t="s">
        <v>268</v>
      </c>
      <c r="C1154" s="38" t="s">
        <v>342</v>
      </c>
      <c r="D1154" s="27" t="s">
        <v>350</v>
      </c>
      <c r="E1154" s="27">
        <v>2842.0</v>
      </c>
      <c r="F1154" s="27">
        <v>0.0</v>
      </c>
      <c r="G1154" s="27" t="s">
        <v>1957</v>
      </c>
      <c r="H1154" s="27" t="s">
        <v>366</v>
      </c>
      <c r="I1154" s="40">
        <v>0.0</v>
      </c>
      <c r="J1154" s="40">
        <v>0.0</v>
      </c>
      <c r="K1154" s="40">
        <v>0.0</v>
      </c>
      <c r="L1154" s="40">
        <v>0.0</v>
      </c>
      <c r="M1154" s="40">
        <v>0.0</v>
      </c>
      <c r="N1154" s="40">
        <v>0.0</v>
      </c>
      <c r="O1154" s="40">
        <v>0.0</v>
      </c>
      <c r="P1154" s="40">
        <v>0.0</v>
      </c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</row>
    <row r="1155">
      <c r="A1155" s="27" t="s">
        <v>43</v>
      </c>
      <c r="B1155" s="27" t="s">
        <v>268</v>
      </c>
      <c r="C1155" s="38" t="s">
        <v>342</v>
      </c>
      <c r="D1155" s="27" t="s">
        <v>350</v>
      </c>
      <c r="E1155" s="27">
        <v>2843.0</v>
      </c>
      <c r="F1155" s="27">
        <v>0.0</v>
      </c>
      <c r="G1155" s="27" t="s">
        <v>836</v>
      </c>
      <c r="H1155" s="27" t="s">
        <v>366</v>
      </c>
      <c r="I1155" s="40">
        <v>0.0</v>
      </c>
      <c r="J1155" s="40">
        <v>0.0</v>
      </c>
      <c r="K1155" s="40">
        <v>0.0</v>
      </c>
      <c r="L1155" s="40">
        <v>0.0</v>
      </c>
      <c r="M1155" s="40">
        <v>0.0</v>
      </c>
      <c r="N1155" s="40">
        <v>0.0</v>
      </c>
      <c r="O1155" s="40">
        <v>0.0</v>
      </c>
      <c r="P1155" s="40">
        <v>0.0</v>
      </c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</row>
    <row r="1156">
      <c r="A1156" s="27" t="s">
        <v>43</v>
      </c>
      <c r="B1156" s="27" t="s">
        <v>268</v>
      </c>
      <c r="C1156" s="38" t="s">
        <v>360</v>
      </c>
      <c r="D1156" s="27" t="s">
        <v>361</v>
      </c>
      <c r="E1156" s="27">
        <v>2844.0</v>
      </c>
      <c r="F1156" s="27">
        <v>0.0</v>
      </c>
      <c r="G1156" s="27" t="s">
        <v>1959</v>
      </c>
      <c r="H1156" s="27" t="s">
        <v>363</v>
      </c>
      <c r="I1156" s="40">
        <v>0.0</v>
      </c>
      <c r="J1156" s="40">
        <v>0.0</v>
      </c>
      <c r="K1156" s="40">
        <v>0.0</v>
      </c>
      <c r="L1156" s="40">
        <v>0.0</v>
      </c>
      <c r="M1156" s="40">
        <v>0.0</v>
      </c>
      <c r="N1156" s="40">
        <v>0.0</v>
      </c>
      <c r="O1156" s="40">
        <v>0.0</v>
      </c>
      <c r="P1156" s="40">
        <v>0.0</v>
      </c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</row>
    <row r="1157">
      <c r="A1157" s="27" t="s">
        <v>43</v>
      </c>
      <c r="B1157" s="27" t="s">
        <v>268</v>
      </c>
      <c r="C1157" s="38" t="s">
        <v>360</v>
      </c>
      <c r="D1157" s="27" t="s">
        <v>361</v>
      </c>
      <c r="E1157" s="27">
        <v>2845.0</v>
      </c>
      <c r="F1157" s="27">
        <v>0.0</v>
      </c>
      <c r="G1157" s="27" t="s">
        <v>362</v>
      </c>
      <c r="H1157" s="27" t="s">
        <v>363</v>
      </c>
      <c r="I1157" s="40">
        <v>0.0</v>
      </c>
      <c r="J1157" s="40">
        <v>0.0</v>
      </c>
      <c r="K1157" s="40">
        <v>0.0</v>
      </c>
      <c r="L1157" s="40">
        <v>0.0</v>
      </c>
      <c r="M1157" s="40">
        <v>0.0</v>
      </c>
      <c r="N1157" s="40">
        <v>0.0</v>
      </c>
      <c r="O1157" s="40">
        <v>0.0</v>
      </c>
      <c r="P1157" s="40">
        <v>0.0</v>
      </c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</row>
    <row r="1158">
      <c r="A1158" s="27" t="s">
        <v>43</v>
      </c>
      <c r="B1158" s="27" t="s">
        <v>268</v>
      </c>
      <c r="C1158" s="38" t="s">
        <v>342</v>
      </c>
      <c r="D1158" s="27" t="s">
        <v>350</v>
      </c>
      <c r="E1158" s="27">
        <v>2846.0</v>
      </c>
      <c r="F1158" s="27">
        <v>0.0</v>
      </c>
      <c r="G1158" s="27" t="s">
        <v>365</v>
      </c>
      <c r="H1158" s="27" t="s">
        <v>366</v>
      </c>
      <c r="I1158" s="40">
        <v>0.0</v>
      </c>
      <c r="J1158" s="40">
        <v>0.0</v>
      </c>
      <c r="K1158" s="40">
        <v>0.0</v>
      </c>
      <c r="L1158" s="40">
        <v>0.0</v>
      </c>
      <c r="M1158" s="40">
        <v>0.0</v>
      </c>
      <c r="N1158" s="40">
        <v>0.0</v>
      </c>
      <c r="O1158" s="40">
        <v>0.0</v>
      </c>
      <c r="P1158" s="40">
        <v>0.0</v>
      </c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</row>
    <row r="1159">
      <c r="A1159" s="27" t="s">
        <v>43</v>
      </c>
      <c r="B1159" s="27" t="s">
        <v>268</v>
      </c>
      <c r="C1159" s="38" t="s">
        <v>342</v>
      </c>
      <c r="D1159" s="27" t="s">
        <v>350</v>
      </c>
      <c r="E1159" s="27">
        <v>2847.0</v>
      </c>
      <c r="F1159" s="27">
        <v>0.0</v>
      </c>
      <c r="G1159" s="27" t="s">
        <v>949</v>
      </c>
      <c r="H1159" s="27" t="s">
        <v>366</v>
      </c>
      <c r="I1159" s="40">
        <v>0.0</v>
      </c>
      <c r="J1159" s="40">
        <v>0.0</v>
      </c>
      <c r="K1159" s="40">
        <v>0.0</v>
      </c>
      <c r="L1159" s="40">
        <v>0.0</v>
      </c>
      <c r="M1159" s="40">
        <v>0.0</v>
      </c>
      <c r="N1159" s="40">
        <v>0.0</v>
      </c>
      <c r="O1159" s="40">
        <v>0.0</v>
      </c>
      <c r="P1159" s="40">
        <v>0.0</v>
      </c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</row>
    <row r="1160">
      <c r="A1160" s="27" t="s">
        <v>43</v>
      </c>
      <c r="B1160" s="27" t="s">
        <v>268</v>
      </c>
      <c r="C1160" s="38" t="s">
        <v>360</v>
      </c>
      <c r="D1160" s="27" t="s">
        <v>361</v>
      </c>
      <c r="E1160" s="27">
        <v>2848.0</v>
      </c>
      <c r="F1160" s="27">
        <v>0.0</v>
      </c>
      <c r="G1160" s="27" t="s">
        <v>367</v>
      </c>
      <c r="H1160" s="27" t="s">
        <v>368</v>
      </c>
      <c r="I1160" s="40">
        <v>0.0</v>
      </c>
      <c r="J1160" s="40">
        <v>0.0</v>
      </c>
      <c r="K1160" s="40">
        <v>0.0</v>
      </c>
      <c r="L1160" s="40">
        <v>0.0</v>
      </c>
      <c r="M1160" s="40">
        <v>0.0</v>
      </c>
      <c r="N1160" s="40">
        <v>0.0</v>
      </c>
      <c r="O1160" s="40">
        <v>0.0</v>
      </c>
      <c r="P1160" s="40">
        <v>0.0</v>
      </c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</row>
    <row r="1161">
      <c r="A1161" s="27" t="s">
        <v>43</v>
      </c>
      <c r="B1161" s="27" t="s">
        <v>268</v>
      </c>
      <c r="C1161" s="38" t="s">
        <v>342</v>
      </c>
      <c r="D1161" s="27" t="s">
        <v>350</v>
      </c>
      <c r="E1161" s="27">
        <v>2849.0</v>
      </c>
      <c r="F1161" s="27">
        <v>0.0</v>
      </c>
      <c r="G1161" s="27" t="s">
        <v>371</v>
      </c>
      <c r="H1161" s="27" t="s">
        <v>366</v>
      </c>
      <c r="I1161" s="40">
        <v>0.0</v>
      </c>
      <c r="J1161" s="40">
        <v>0.0</v>
      </c>
      <c r="K1161" s="40">
        <v>0.0</v>
      </c>
      <c r="L1161" s="40">
        <v>0.0</v>
      </c>
      <c r="M1161" s="40">
        <v>0.0</v>
      </c>
      <c r="N1161" s="40">
        <v>0.0</v>
      </c>
      <c r="O1161" s="40">
        <v>0.0</v>
      </c>
      <c r="P1161" s="40">
        <v>0.0</v>
      </c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</row>
    <row r="1162">
      <c r="A1162" s="27" t="s">
        <v>43</v>
      </c>
      <c r="B1162" s="27" t="s">
        <v>268</v>
      </c>
      <c r="C1162" s="38" t="s">
        <v>342</v>
      </c>
      <c r="D1162" s="27" t="s">
        <v>350</v>
      </c>
      <c r="E1162" s="27">
        <v>2850.0</v>
      </c>
      <c r="F1162" s="27">
        <v>0.0</v>
      </c>
      <c r="G1162" s="27" t="s">
        <v>351</v>
      </c>
      <c r="H1162" s="27" t="s">
        <v>352</v>
      </c>
      <c r="I1162" s="40">
        <v>0.0</v>
      </c>
      <c r="J1162" s="40">
        <v>0.0</v>
      </c>
      <c r="K1162" s="40">
        <v>0.0</v>
      </c>
      <c r="L1162" s="40">
        <v>0.0</v>
      </c>
      <c r="M1162" s="40">
        <v>0.0</v>
      </c>
      <c r="N1162" s="40">
        <v>0.0</v>
      </c>
      <c r="O1162" s="40">
        <v>0.0</v>
      </c>
      <c r="P1162" s="40">
        <v>0.0</v>
      </c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</row>
    <row r="1163">
      <c r="A1163" s="27" t="s">
        <v>43</v>
      </c>
      <c r="B1163" s="27" t="s">
        <v>268</v>
      </c>
      <c r="C1163" s="38" t="s">
        <v>342</v>
      </c>
      <c r="D1163" s="27" t="s">
        <v>350</v>
      </c>
      <c r="E1163" s="27">
        <v>2851.0</v>
      </c>
      <c r="F1163" s="27">
        <v>0.0</v>
      </c>
      <c r="G1163" s="27" t="s">
        <v>353</v>
      </c>
      <c r="H1163" s="27" t="s">
        <v>352</v>
      </c>
      <c r="I1163" s="40">
        <v>0.0</v>
      </c>
      <c r="J1163" s="40">
        <v>0.0</v>
      </c>
      <c r="K1163" s="40">
        <v>0.0</v>
      </c>
      <c r="L1163" s="40">
        <v>0.0</v>
      </c>
      <c r="M1163" s="40">
        <v>0.0</v>
      </c>
      <c r="N1163" s="40">
        <v>0.0</v>
      </c>
      <c r="O1163" s="40">
        <v>0.0</v>
      </c>
      <c r="P1163" s="40">
        <v>0.0</v>
      </c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</row>
    <row r="1164">
      <c r="A1164" s="27" t="s">
        <v>43</v>
      </c>
      <c r="B1164" s="27" t="s">
        <v>268</v>
      </c>
      <c r="C1164" s="38" t="s">
        <v>342</v>
      </c>
      <c r="D1164" s="27" t="s">
        <v>350</v>
      </c>
      <c r="E1164" s="27">
        <v>2852.0</v>
      </c>
      <c r="F1164" s="27">
        <v>0.0</v>
      </c>
      <c r="G1164" s="27" t="s">
        <v>1215</v>
      </c>
      <c r="H1164" s="27" t="s">
        <v>352</v>
      </c>
      <c r="I1164" s="40">
        <v>0.0</v>
      </c>
      <c r="J1164" s="40">
        <v>0.0</v>
      </c>
      <c r="K1164" s="40">
        <v>0.0</v>
      </c>
      <c r="L1164" s="40">
        <v>0.0</v>
      </c>
      <c r="M1164" s="40">
        <v>0.0</v>
      </c>
      <c r="N1164" s="40">
        <v>0.0</v>
      </c>
      <c r="O1164" s="40">
        <v>0.0</v>
      </c>
      <c r="P1164" s="40">
        <v>0.0</v>
      </c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</row>
    <row r="1165">
      <c r="A1165" s="27" t="s">
        <v>43</v>
      </c>
      <c r="B1165" s="27" t="s">
        <v>268</v>
      </c>
      <c r="C1165" s="38" t="s">
        <v>342</v>
      </c>
      <c r="D1165" s="27" t="s">
        <v>350</v>
      </c>
      <c r="E1165" s="27">
        <v>2853.0</v>
      </c>
      <c r="F1165" s="27">
        <v>0.0</v>
      </c>
      <c r="G1165" s="27" t="s">
        <v>357</v>
      </c>
      <c r="H1165" s="27" t="s">
        <v>352</v>
      </c>
      <c r="I1165" s="40">
        <v>0.0</v>
      </c>
      <c r="J1165" s="40">
        <v>0.0</v>
      </c>
      <c r="K1165" s="40">
        <v>0.0</v>
      </c>
      <c r="L1165" s="40">
        <v>0.0</v>
      </c>
      <c r="M1165" s="40">
        <v>0.0</v>
      </c>
      <c r="N1165" s="40">
        <v>0.0</v>
      </c>
      <c r="O1165" s="40">
        <v>0.0</v>
      </c>
      <c r="P1165" s="40">
        <v>0.0</v>
      </c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</row>
    <row r="1166">
      <c r="A1166" s="27" t="s">
        <v>43</v>
      </c>
      <c r="B1166" s="27" t="s">
        <v>44</v>
      </c>
      <c r="C1166" s="38" t="s">
        <v>254</v>
      </c>
      <c r="D1166" s="27" t="s">
        <v>254</v>
      </c>
      <c r="E1166" s="27">
        <v>2854.0</v>
      </c>
      <c r="F1166" s="27">
        <v>0.0</v>
      </c>
      <c r="G1166" s="27" t="s">
        <v>394</v>
      </c>
      <c r="H1166" s="27" t="s">
        <v>1968</v>
      </c>
      <c r="I1166" s="40">
        <v>0.0</v>
      </c>
      <c r="J1166" s="40">
        <v>0.0</v>
      </c>
      <c r="K1166" s="40">
        <v>0.0</v>
      </c>
      <c r="L1166" s="40">
        <v>0.0</v>
      </c>
      <c r="M1166" s="40">
        <v>0.0</v>
      </c>
      <c r="N1166" s="40">
        <v>0.0</v>
      </c>
      <c r="O1166" s="40">
        <v>0.0</v>
      </c>
      <c r="P1166" s="40">
        <v>0.0</v>
      </c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</row>
    <row r="1167">
      <c r="A1167" s="27" t="s">
        <v>43</v>
      </c>
      <c r="B1167" s="27" t="s">
        <v>44</v>
      </c>
      <c r="C1167" s="38" t="s">
        <v>254</v>
      </c>
      <c r="D1167" s="27" t="s">
        <v>254</v>
      </c>
      <c r="E1167" s="27">
        <v>2855.0</v>
      </c>
      <c r="F1167" s="27">
        <v>0.0</v>
      </c>
      <c r="G1167" s="27" t="s">
        <v>1970</v>
      </c>
      <c r="H1167" s="27" t="s">
        <v>1971</v>
      </c>
      <c r="I1167" s="40">
        <v>0.0</v>
      </c>
      <c r="J1167" s="40">
        <v>0.0</v>
      </c>
      <c r="K1167" s="40">
        <v>0.0</v>
      </c>
      <c r="L1167" s="40">
        <v>0.0</v>
      </c>
      <c r="M1167" s="40">
        <v>0.0</v>
      </c>
      <c r="N1167" s="40">
        <v>0.0</v>
      </c>
      <c r="O1167" s="40">
        <v>0.0</v>
      </c>
      <c r="P1167" s="40">
        <v>0.0</v>
      </c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</row>
    <row r="1168">
      <c r="A1168" s="27" t="s">
        <v>43</v>
      </c>
      <c r="B1168" s="27" t="s">
        <v>44</v>
      </c>
      <c r="C1168" s="38" t="s">
        <v>254</v>
      </c>
      <c r="D1168" s="27" t="s">
        <v>254</v>
      </c>
      <c r="E1168" s="27">
        <v>2856.0</v>
      </c>
      <c r="F1168" s="27">
        <v>0.0</v>
      </c>
      <c r="G1168" s="27" t="s">
        <v>255</v>
      </c>
      <c r="H1168" s="27" t="s">
        <v>1972</v>
      </c>
      <c r="I1168" s="40">
        <v>0.0</v>
      </c>
      <c r="J1168" s="40">
        <v>0.0</v>
      </c>
      <c r="K1168" s="40">
        <v>0.0</v>
      </c>
      <c r="L1168" s="40">
        <v>0.0</v>
      </c>
      <c r="M1168" s="40">
        <v>0.0</v>
      </c>
      <c r="N1168" s="40">
        <v>0.0</v>
      </c>
      <c r="O1168" s="40">
        <v>0.0</v>
      </c>
      <c r="P1168" s="40">
        <v>0.0</v>
      </c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</row>
    <row r="1169">
      <c r="A1169" s="27" t="s">
        <v>43</v>
      </c>
      <c r="B1169" s="27" t="s">
        <v>44</v>
      </c>
      <c r="C1169" s="38" t="s">
        <v>254</v>
      </c>
      <c r="D1169" s="27" t="s">
        <v>254</v>
      </c>
      <c r="E1169" s="27">
        <v>2857.0</v>
      </c>
      <c r="F1169" s="27">
        <v>0.0</v>
      </c>
      <c r="G1169" s="27" t="s">
        <v>528</v>
      </c>
      <c r="H1169" s="27" t="s">
        <v>1182</v>
      </c>
      <c r="I1169" s="40">
        <v>0.0</v>
      </c>
      <c r="J1169" s="40">
        <v>0.0</v>
      </c>
      <c r="K1169" s="40">
        <v>0.0</v>
      </c>
      <c r="L1169" s="40">
        <v>0.0</v>
      </c>
      <c r="M1169" s="40">
        <v>0.0</v>
      </c>
      <c r="N1169" s="40">
        <v>0.0</v>
      </c>
      <c r="O1169" s="40">
        <v>0.0</v>
      </c>
      <c r="P1169" s="40">
        <v>0.0</v>
      </c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</row>
    <row r="1170">
      <c r="A1170" s="27" t="s">
        <v>43</v>
      </c>
      <c r="B1170" s="27" t="s">
        <v>268</v>
      </c>
      <c r="C1170" s="38" t="s">
        <v>342</v>
      </c>
      <c r="D1170" s="27" t="s">
        <v>343</v>
      </c>
      <c r="E1170" s="27">
        <v>2858.0</v>
      </c>
      <c r="F1170" s="27">
        <v>0.0</v>
      </c>
      <c r="G1170" s="27" t="s">
        <v>954</v>
      </c>
      <c r="H1170" s="27" t="s">
        <v>352</v>
      </c>
      <c r="I1170" s="40">
        <v>0.0</v>
      </c>
      <c r="J1170" s="40">
        <v>0.0</v>
      </c>
      <c r="K1170" s="40">
        <v>0.0</v>
      </c>
      <c r="L1170" s="40">
        <v>0.0</v>
      </c>
      <c r="M1170" s="40">
        <v>0.0</v>
      </c>
      <c r="N1170" s="40">
        <v>0.0</v>
      </c>
      <c r="O1170" s="40">
        <v>0.0</v>
      </c>
      <c r="P1170" s="40">
        <v>0.0</v>
      </c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</row>
    <row r="1171">
      <c r="A1171" s="27" t="s">
        <v>43</v>
      </c>
      <c r="B1171" s="27" t="s">
        <v>268</v>
      </c>
      <c r="C1171" s="38" t="s">
        <v>342</v>
      </c>
      <c r="D1171" s="27" t="s">
        <v>343</v>
      </c>
      <c r="E1171" s="27">
        <v>2859.0</v>
      </c>
      <c r="F1171" s="27">
        <v>0.0</v>
      </c>
      <c r="G1171" s="27" t="s">
        <v>1012</v>
      </c>
      <c r="H1171" s="27" t="s">
        <v>352</v>
      </c>
      <c r="I1171" s="40">
        <v>0.0</v>
      </c>
      <c r="J1171" s="40">
        <v>0.0</v>
      </c>
      <c r="K1171" s="40">
        <v>0.0</v>
      </c>
      <c r="L1171" s="40">
        <v>0.0</v>
      </c>
      <c r="M1171" s="40">
        <v>0.0</v>
      </c>
      <c r="N1171" s="40">
        <v>0.0</v>
      </c>
      <c r="O1171" s="40">
        <v>0.0</v>
      </c>
      <c r="P1171" s="40">
        <v>0.0</v>
      </c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</row>
    <row r="1172">
      <c r="A1172" s="27" t="s">
        <v>43</v>
      </c>
      <c r="B1172" s="27" t="s">
        <v>268</v>
      </c>
      <c r="C1172" s="38" t="s">
        <v>342</v>
      </c>
      <c r="D1172" s="27" t="s">
        <v>343</v>
      </c>
      <c r="E1172" s="27">
        <v>2860.0</v>
      </c>
      <c r="F1172" s="27">
        <v>0.0</v>
      </c>
      <c r="G1172" s="27" t="s">
        <v>1398</v>
      </c>
      <c r="H1172" s="27" t="s">
        <v>352</v>
      </c>
      <c r="I1172" s="40">
        <v>0.0</v>
      </c>
      <c r="J1172" s="40">
        <v>0.0</v>
      </c>
      <c r="K1172" s="40">
        <v>0.0</v>
      </c>
      <c r="L1172" s="40">
        <v>0.0</v>
      </c>
      <c r="M1172" s="40">
        <v>0.0</v>
      </c>
      <c r="N1172" s="40">
        <v>0.0</v>
      </c>
      <c r="O1172" s="40">
        <v>0.0</v>
      </c>
      <c r="P1172" s="40">
        <v>0.0</v>
      </c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</row>
    <row r="1173">
      <c r="A1173" s="27" t="s">
        <v>43</v>
      </c>
      <c r="B1173" s="27" t="s">
        <v>268</v>
      </c>
      <c r="C1173" s="38" t="s">
        <v>342</v>
      </c>
      <c r="D1173" s="27" t="s">
        <v>343</v>
      </c>
      <c r="E1173" s="27">
        <v>2861.0</v>
      </c>
      <c r="F1173" s="27">
        <v>0.0</v>
      </c>
      <c r="G1173" s="27" t="s">
        <v>1977</v>
      </c>
      <c r="H1173" s="27" t="s">
        <v>352</v>
      </c>
      <c r="I1173" s="40">
        <v>0.0</v>
      </c>
      <c r="J1173" s="40">
        <v>0.0</v>
      </c>
      <c r="K1173" s="40">
        <v>0.0</v>
      </c>
      <c r="L1173" s="40">
        <v>0.0</v>
      </c>
      <c r="M1173" s="40">
        <v>0.0</v>
      </c>
      <c r="N1173" s="40">
        <v>0.0</v>
      </c>
      <c r="O1173" s="40">
        <v>0.0</v>
      </c>
      <c r="P1173" s="40">
        <v>0.0</v>
      </c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</row>
    <row r="1174">
      <c r="A1174" s="27" t="s">
        <v>43</v>
      </c>
      <c r="B1174" s="27" t="s">
        <v>268</v>
      </c>
      <c r="C1174" s="38" t="s">
        <v>342</v>
      </c>
      <c r="D1174" s="27" t="s">
        <v>343</v>
      </c>
      <c r="E1174" s="27">
        <v>2862.0</v>
      </c>
      <c r="F1174" s="27">
        <v>0.0</v>
      </c>
      <c r="G1174" s="27" t="s">
        <v>955</v>
      </c>
      <c r="H1174" s="27" t="s">
        <v>352</v>
      </c>
      <c r="I1174" s="40">
        <v>0.0</v>
      </c>
      <c r="J1174" s="40">
        <v>0.0</v>
      </c>
      <c r="K1174" s="40">
        <v>0.0</v>
      </c>
      <c r="L1174" s="40">
        <v>0.0</v>
      </c>
      <c r="M1174" s="40">
        <v>0.0</v>
      </c>
      <c r="N1174" s="40">
        <v>0.0</v>
      </c>
      <c r="O1174" s="40">
        <v>0.0</v>
      </c>
      <c r="P1174" s="40">
        <v>0.0</v>
      </c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</row>
    <row r="1175">
      <c r="A1175" s="27" t="s">
        <v>43</v>
      </c>
      <c r="B1175" s="27" t="s">
        <v>268</v>
      </c>
      <c r="C1175" s="38" t="s">
        <v>342</v>
      </c>
      <c r="D1175" s="27" t="s">
        <v>343</v>
      </c>
      <c r="E1175" s="27">
        <v>2863.0</v>
      </c>
      <c r="F1175" s="27">
        <v>0.0</v>
      </c>
      <c r="G1175" s="27" t="s">
        <v>1216</v>
      </c>
      <c r="H1175" s="27" t="s">
        <v>1980</v>
      </c>
      <c r="I1175" s="40">
        <v>0.0</v>
      </c>
      <c r="J1175" s="40">
        <v>0.0</v>
      </c>
      <c r="K1175" s="40">
        <v>0.0</v>
      </c>
      <c r="L1175" s="40">
        <v>0.0</v>
      </c>
      <c r="M1175" s="40">
        <v>0.0</v>
      </c>
      <c r="N1175" s="40">
        <v>0.0</v>
      </c>
      <c r="O1175" s="40">
        <v>0.0</v>
      </c>
      <c r="P1175" s="40">
        <v>0.0</v>
      </c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</row>
    <row r="1176">
      <c r="A1176" s="27" t="s">
        <v>43</v>
      </c>
      <c r="B1176" s="27" t="s">
        <v>44</v>
      </c>
      <c r="C1176" s="38" t="s">
        <v>254</v>
      </c>
      <c r="D1176" s="27" t="s">
        <v>254</v>
      </c>
      <c r="E1176" s="27">
        <v>2864.0</v>
      </c>
      <c r="F1176" s="27">
        <v>0.0</v>
      </c>
      <c r="G1176" s="27" t="s">
        <v>1179</v>
      </c>
      <c r="H1176" s="27" t="s">
        <v>1982</v>
      </c>
      <c r="I1176" s="40">
        <v>0.0</v>
      </c>
      <c r="J1176" s="40">
        <v>0.0</v>
      </c>
      <c r="K1176" s="40">
        <v>0.0</v>
      </c>
      <c r="L1176" s="40">
        <v>0.0</v>
      </c>
      <c r="M1176" s="40">
        <v>0.0</v>
      </c>
      <c r="N1176" s="40">
        <v>0.0</v>
      </c>
      <c r="O1176" s="40">
        <v>0.0</v>
      </c>
      <c r="P1176" s="40">
        <v>0.0</v>
      </c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</row>
    <row r="1177">
      <c r="A1177" s="27" t="s">
        <v>43</v>
      </c>
      <c r="B1177" s="27" t="s">
        <v>44</v>
      </c>
      <c r="C1177" s="38" t="s">
        <v>254</v>
      </c>
      <c r="D1177" s="27" t="s">
        <v>254</v>
      </c>
      <c r="E1177" s="27">
        <v>2865.0</v>
      </c>
      <c r="F1177" s="27">
        <v>0.0</v>
      </c>
      <c r="G1177" s="27" t="s">
        <v>515</v>
      </c>
      <c r="H1177" s="27" t="s">
        <v>1972</v>
      </c>
      <c r="I1177" s="40">
        <v>0.0</v>
      </c>
      <c r="J1177" s="40">
        <v>0.0</v>
      </c>
      <c r="K1177" s="40">
        <v>0.0</v>
      </c>
      <c r="L1177" s="40">
        <v>0.0</v>
      </c>
      <c r="M1177" s="40">
        <v>0.0</v>
      </c>
      <c r="N1177" s="40">
        <v>0.0</v>
      </c>
      <c r="O1177" s="40">
        <v>0.0</v>
      </c>
      <c r="P1177" s="40">
        <v>0.0</v>
      </c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</row>
    <row r="1178">
      <c r="A1178" s="27" t="s">
        <v>43</v>
      </c>
      <c r="B1178" s="27" t="s">
        <v>44</v>
      </c>
      <c r="C1178" s="38" t="s">
        <v>254</v>
      </c>
      <c r="D1178" s="27" t="s">
        <v>254</v>
      </c>
      <c r="E1178" s="27">
        <v>2866.0</v>
      </c>
      <c r="F1178" s="27">
        <v>0.0</v>
      </c>
      <c r="G1178" s="27" t="s">
        <v>1984</v>
      </c>
      <c r="H1178" s="27" t="s">
        <v>1459</v>
      </c>
      <c r="I1178" s="40">
        <v>0.0</v>
      </c>
      <c r="J1178" s="40">
        <v>0.0</v>
      </c>
      <c r="K1178" s="40">
        <v>0.0</v>
      </c>
      <c r="L1178" s="40">
        <v>0.0</v>
      </c>
      <c r="M1178" s="40">
        <v>0.0</v>
      </c>
      <c r="N1178" s="40">
        <v>0.0</v>
      </c>
      <c r="O1178" s="40">
        <v>0.0</v>
      </c>
      <c r="P1178" s="40">
        <v>0.0</v>
      </c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</row>
    <row r="1179">
      <c r="A1179" s="27" t="s">
        <v>43</v>
      </c>
      <c r="B1179" s="27" t="s">
        <v>44</v>
      </c>
      <c r="C1179" s="38" t="s">
        <v>254</v>
      </c>
      <c r="D1179" s="27" t="s">
        <v>254</v>
      </c>
      <c r="E1179" s="27">
        <v>2867.0</v>
      </c>
      <c r="F1179" s="27">
        <v>0.0</v>
      </c>
      <c r="G1179" s="27" t="s">
        <v>1986</v>
      </c>
      <c r="H1179" s="27" t="s">
        <v>1459</v>
      </c>
      <c r="I1179" s="40">
        <v>0.0</v>
      </c>
      <c r="J1179" s="40">
        <v>0.0</v>
      </c>
      <c r="K1179" s="40">
        <v>0.0</v>
      </c>
      <c r="L1179" s="40">
        <v>0.0</v>
      </c>
      <c r="M1179" s="40">
        <v>0.0</v>
      </c>
      <c r="N1179" s="40">
        <v>0.0</v>
      </c>
      <c r="O1179" s="40">
        <v>0.0</v>
      </c>
      <c r="P1179" s="40">
        <v>0.0</v>
      </c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</row>
    <row r="1180">
      <c r="A1180" s="27" t="s">
        <v>43</v>
      </c>
      <c r="B1180" s="27" t="s">
        <v>44</v>
      </c>
      <c r="C1180" s="38" t="s">
        <v>254</v>
      </c>
      <c r="D1180" s="27" t="s">
        <v>254</v>
      </c>
      <c r="E1180" s="27">
        <v>2868.0</v>
      </c>
      <c r="F1180" s="27">
        <v>0.0</v>
      </c>
      <c r="G1180" s="27" t="s">
        <v>1987</v>
      </c>
      <c r="H1180" s="27" t="s">
        <v>1971</v>
      </c>
      <c r="I1180" s="40">
        <v>0.0</v>
      </c>
      <c r="J1180" s="40">
        <v>0.0</v>
      </c>
      <c r="K1180" s="40">
        <v>0.0</v>
      </c>
      <c r="L1180" s="40">
        <v>0.0</v>
      </c>
      <c r="M1180" s="40">
        <v>0.0</v>
      </c>
      <c r="N1180" s="40">
        <v>0.0</v>
      </c>
      <c r="O1180" s="40">
        <v>0.0</v>
      </c>
      <c r="P1180" s="40">
        <v>0.0</v>
      </c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</row>
    <row r="1181">
      <c r="A1181" s="27" t="s">
        <v>43</v>
      </c>
      <c r="B1181" s="27" t="s">
        <v>264</v>
      </c>
      <c r="C1181" s="38" t="s">
        <v>265</v>
      </c>
      <c r="D1181" s="27" t="s">
        <v>265</v>
      </c>
      <c r="E1181" s="27">
        <v>2869.0</v>
      </c>
      <c r="F1181" s="27">
        <v>0.0</v>
      </c>
      <c r="G1181" s="27" t="s">
        <v>1988</v>
      </c>
      <c r="H1181" s="27" t="s">
        <v>1989</v>
      </c>
      <c r="I1181" s="40">
        <v>0.0</v>
      </c>
      <c r="J1181" s="40">
        <v>0.0</v>
      </c>
      <c r="K1181" s="40">
        <v>0.0</v>
      </c>
      <c r="L1181" s="40">
        <v>0.0</v>
      </c>
      <c r="M1181" s="40">
        <v>0.0</v>
      </c>
      <c r="N1181" s="40">
        <v>0.0</v>
      </c>
      <c r="O1181" s="40">
        <v>0.0</v>
      </c>
      <c r="P1181" s="40">
        <v>0.0</v>
      </c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</row>
    <row r="1182">
      <c r="A1182" s="27" t="s">
        <v>43</v>
      </c>
      <c r="B1182" s="27" t="s">
        <v>44</v>
      </c>
      <c r="C1182" s="38" t="s">
        <v>106</v>
      </c>
      <c r="D1182" s="27" t="s">
        <v>107</v>
      </c>
      <c r="E1182" s="27">
        <v>2870.0</v>
      </c>
      <c r="F1182" s="27">
        <v>0.0</v>
      </c>
      <c r="G1182" s="27" t="s">
        <v>1991</v>
      </c>
      <c r="H1182" s="27" t="s">
        <v>1992</v>
      </c>
      <c r="I1182" s="40">
        <v>0.0</v>
      </c>
      <c r="J1182" s="40">
        <v>0.0</v>
      </c>
      <c r="K1182" s="40">
        <v>0.0</v>
      </c>
      <c r="L1182" s="40">
        <v>0.0</v>
      </c>
      <c r="M1182" s="40">
        <v>0.0</v>
      </c>
      <c r="N1182" s="40">
        <v>0.0</v>
      </c>
      <c r="O1182" s="40">
        <v>0.0</v>
      </c>
      <c r="P1182" s="40">
        <v>0.0</v>
      </c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</row>
    <row r="1183">
      <c r="A1183" s="27" t="s">
        <v>43</v>
      </c>
      <c r="B1183" s="27" t="s">
        <v>44</v>
      </c>
      <c r="C1183" s="38" t="s">
        <v>106</v>
      </c>
      <c r="D1183" s="27" t="s">
        <v>107</v>
      </c>
      <c r="E1183" s="27">
        <v>2871.0</v>
      </c>
      <c r="F1183" s="27">
        <v>0.0</v>
      </c>
      <c r="G1183" s="27" t="s">
        <v>1994</v>
      </c>
      <c r="H1183" s="27" t="s">
        <v>1992</v>
      </c>
      <c r="I1183" s="40">
        <v>0.0</v>
      </c>
      <c r="J1183" s="40">
        <v>0.0</v>
      </c>
      <c r="K1183" s="40">
        <v>0.0</v>
      </c>
      <c r="L1183" s="40">
        <v>0.0</v>
      </c>
      <c r="M1183" s="40">
        <v>0.0</v>
      </c>
      <c r="N1183" s="40">
        <v>0.0</v>
      </c>
      <c r="O1183" s="40">
        <v>0.0</v>
      </c>
      <c r="P1183" s="40">
        <v>0.0</v>
      </c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</row>
    <row r="1184">
      <c r="A1184" s="27" t="s">
        <v>38</v>
      </c>
      <c r="B1184" s="27" t="s">
        <v>86</v>
      </c>
      <c r="C1184" s="38" t="s">
        <v>131</v>
      </c>
      <c r="D1184" s="27" t="s">
        <v>1995</v>
      </c>
      <c r="E1184" s="27">
        <v>2875.0</v>
      </c>
      <c r="F1184" s="27">
        <v>0.0</v>
      </c>
      <c r="G1184" s="27" t="s">
        <v>1997</v>
      </c>
      <c r="H1184" s="27" t="s">
        <v>1998</v>
      </c>
      <c r="I1184" s="40">
        <v>0.0</v>
      </c>
      <c r="J1184" s="40">
        <v>0.0</v>
      </c>
      <c r="K1184" s="40">
        <v>0.0</v>
      </c>
      <c r="L1184" s="40">
        <v>0.0</v>
      </c>
      <c r="M1184" s="40">
        <v>0.0</v>
      </c>
      <c r="N1184" s="40">
        <v>0.0</v>
      </c>
      <c r="O1184" s="40">
        <v>0.0</v>
      </c>
      <c r="P1184" s="40">
        <v>0.0</v>
      </c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</row>
    <row r="1185">
      <c r="A1185" s="27" t="s">
        <v>38</v>
      </c>
      <c r="B1185" s="27" t="s">
        <v>86</v>
      </c>
      <c r="C1185" s="38" t="s">
        <v>131</v>
      </c>
      <c r="D1185" s="27" t="s">
        <v>1995</v>
      </c>
      <c r="E1185" s="27">
        <v>2876.0</v>
      </c>
      <c r="F1185" s="27">
        <v>0.0</v>
      </c>
      <c r="G1185" s="27" t="s">
        <v>1999</v>
      </c>
      <c r="H1185" s="27" t="s">
        <v>1998</v>
      </c>
      <c r="I1185" s="40">
        <v>0.0</v>
      </c>
      <c r="J1185" s="40">
        <v>0.0</v>
      </c>
      <c r="K1185" s="40">
        <v>0.0</v>
      </c>
      <c r="L1185" s="40">
        <v>0.0</v>
      </c>
      <c r="M1185" s="40">
        <v>0.0</v>
      </c>
      <c r="N1185" s="40">
        <v>0.0</v>
      </c>
      <c r="O1185" s="40">
        <v>0.0</v>
      </c>
      <c r="P1185" s="40">
        <v>0.0</v>
      </c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</row>
    <row r="1186">
      <c r="A1186" s="27" t="s">
        <v>43</v>
      </c>
      <c r="B1186" s="27" t="s">
        <v>225</v>
      </c>
      <c r="C1186" s="38" t="s">
        <v>626</v>
      </c>
      <c r="D1186" s="27" t="s">
        <v>627</v>
      </c>
      <c r="E1186" s="27">
        <v>2877.0</v>
      </c>
      <c r="F1186" s="27">
        <v>0.0</v>
      </c>
      <c r="G1186" s="27" t="s">
        <v>2001</v>
      </c>
      <c r="H1186" s="27" t="s">
        <v>1329</v>
      </c>
      <c r="I1186" s="40">
        <v>0.0</v>
      </c>
      <c r="J1186" s="40">
        <v>0.0</v>
      </c>
      <c r="K1186" s="40">
        <v>0.0</v>
      </c>
      <c r="L1186" s="40">
        <v>0.0</v>
      </c>
      <c r="M1186" s="40">
        <v>0.0</v>
      </c>
      <c r="N1186" s="40">
        <v>0.0</v>
      </c>
      <c r="O1186" s="40">
        <v>0.0</v>
      </c>
      <c r="P1186" s="40">
        <v>0.0</v>
      </c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</row>
    <row r="1187">
      <c r="A1187" s="27" t="s">
        <v>43</v>
      </c>
      <c r="B1187" s="27" t="s">
        <v>225</v>
      </c>
      <c r="C1187" s="38" t="s">
        <v>626</v>
      </c>
      <c r="D1187" s="27" t="s">
        <v>627</v>
      </c>
      <c r="E1187" s="27">
        <v>2878.0</v>
      </c>
      <c r="F1187" s="27">
        <v>0.0</v>
      </c>
      <c r="G1187" s="27" t="s">
        <v>2003</v>
      </c>
      <c r="H1187" s="27" t="s">
        <v>1324</v>
      </c>
      <c r="I1187" s="40">
        <v>0.0</v>
      </c>
      <c r="J1187" s="40">
        <v>0.0</v>
      </c>
      <c r="K1187" s="40">
        <v>0.0</v>
      </c>
      <c r="L1187" s="40">
        <v>0.0</v>
      </c>
      <c r="M1187" s="40">
        <v>0.0</v>
      </c>
      <c r="N1187" s="40">
        <v>0.0</v>
      </c>
      <c r="O1187" s="40">
        <v>0.0</v>
      </c>
      <c r="P1187" s="40">
        <v>0.0</v>
      </c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</row>
    <row r="1188">
      <c r="A1188" s="27" t="s">
        <v>43</v>
      </c>
      <c r="B1188" s="27" t="s">
        <v>225</v>
      </c>
      <c r="C1188" s="38" t="s">
        <v>626</v>
      </c>
      <c r="D1188" s="27" t="s">
        <v>627</v>
      </c>
      <c r="E1188" s="27">
        <v>2879.0</v>
      </c>
      <c r="F1188" s="27">
        <v>0.0</v>
      </c>
      <c r="G1188" s="27" t="s">
        <v>2005</v>
      </c>
      <c r="H1188" s="27" t="s">
        <v>1324</v>
      </c>
      <c r="I1188" s="40">
        <v>0.0</v>
      </c>
      <c r="J1188" s="40">
        <v>0.0</v>
      </c>
      <c r="K1188" s="40">
        <v>0.0</v>
      </c>
      <c r="L1188" s="40">
        <v>0.0</v>
      </c>
      <c r="M1188" s="40">
        <v>0.0</v>
      </c>
      <c r="N1188" s="40">
        <v>0.0</v>
      </c>
      <c r="O1188" s="40">
        <v>0.0</v>
      </c>
      <c r="P1188" s="40">
        <v>0.0</v>
      </c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</row>
    <row r="1189">
      <c r="A1189" s="27" t="s">
        <v>43</v>
      </c>
      <c r="B1189" s="27" t="s">
        <v>225</v>
      </c>
      <c r="C1189" s="38" t="s">
        <v>626</v>
      </c>
      <c r="D1189" s="27" t="s">
        <v>627</v>
      </c>
      <c r="E1189" s="27">
        <v>2880.0</v>
      </c>
      <c r="F1189" s="27">
        <v>0.0</v>
      </c>
      <c r="G1189" s="27" t="s">
        <v>2007</v>
      </c>
      <c r="H1189" s="27" t="s">
        <v>1329</v>
      </c>
      <c r="I1189" s="40">
        <v>0.0</v>
      </c>
      <c r="J1189" s="40">
        <v>0.0</v>
      </c>
      <c r="K1189" s="40">
        <v>0.0</v>
      </c>
      <c r="L1189" s="40">
        <v>0.0</v>
      </c>
      <c r="M1189" s="40">
        <v>0.0</v>
      </c>
      <c r="N1189" s="40">
        <v>0.0</v>
      </c>
      <c r="O1189" s="40">
        <v>0.0</v>
      </c>
      <c r="P1189" s="40">
        <v>0.0</v>
      </c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</row>
    <row r="1190">
      <c r="A1190" s="27" t="s">
        <v>29</v>
      </c>
      <c r="B1190" s="27" t="s">
        <v>29</v>
      </c>
      <c r="C1190" s="38" t="s">
        <v>29</v>
      </c>
      <c r="D1190" s="27" t="s">
        <v>29</v>
      </c>
      <c r="E1190" s="27">
        <v>2881.0</v>
      </c>
      <c r="F1190" s="27">
        <v>0.0</v>
      </c>
      <c r="G1190" s="27" t="s">
        <v>2008</v>
      </c>
      <c r="H1190" s="27" t="s">
        <v>2010</v>
      </c>
      <c r="I1190" s="40">
        <v>0.0</v>
      </c>
      <c r="J1190" s="40">
        <v>0.0</v>
      </c>
      <c r="K1190" s="40">
        <v>0.0</v>
      </c>
      <c r="L1190" s="40">
        <v>0.0</v>
      </c>
      <c r="M1190" s="40">
        <v>0.0</v>
      </c>
      <c r="N1190" s="40">
        <v>0.0</v>
      </c>
      <c r="O1190" s="40">
        <v>0.0</v>
      </c>
      <c r="P1190" s="40">
        <v>0.0</v>
      </c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</row>
    <row r="1191">
      <c r="A1191" s="27" t="s">
        <v>29</v>
      </c>
      <c r="B1191" s="27" t="s">
        <v>29</v>
      </c>
      <c r="C1191" s="38" t="s">
        <v>29</v>
      </c>
      <c r="D1191" s="27" t="s">
        <v>29</v>
      </c>
      <c r="E1191" s="27">
        <v>2883.0</v>
      </c>
      <c r="F1191" s="27">
        <v>0.0</v>
      </c>
      <c r="G1191" s="27" t="s">
        <v>2011</v>
      </c>
      <c r="H1191" s="27" t="s">
        <v>202</v>
      </c>
      <c r="I1191" s="40">
        <v>0.0</v>
      </c>
      <c r="J1191" s="40">
        <v>0.0</v>
      </c>
      <c r="K1191" s="40">
        <v>0.0</v>
      </c>
      <c r="L1191" s="40">
        <v>0.0</v>
      </c>
      <c r="M1191" s="40">
        <v>0.0</v>
      </c>
      <c r="N1191" s="40">
        <v>0.0</v>
      </c>
      <c r="O1191" s="40">
        <v>0.0</v>
      </c>
      <c r="P1191" s="40">
        <v>0.0</v>
      </c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</row>
    <row r="1192">
      <c r="A1192" s="27" t="s">
        <v>29</v>
      </c>
      <c r="B1192" s="27" t="s">
        <v>29</v>
      </c>
      <c r="C1192" s="38" t="s">
        <v>29</v>
      </c>
      <c r="D1192" s="27" t="s">
        <v>29</v>
      </c>
      <c r="E1192" s="27">
        <v>2884.0</v>
      </c>
      <c r="F1192" s="27">
        <v>0.0</v>
      </c>
      <c r="G1192" s="27" t="s">
        <v>2013</v>
      </c>
      <c r="H1192" s="27" t="s">
        <v>1357</v>
      </c>
      <c r="I1192" s="40">
        <v>0.0</v>
      </c>
      <c r="J1192" s="40">
        <v>0.0</v>
      </c>
      <c r="K1192" s="40">
        <v>0.0</v>
      </c>
      <c r="L1192" s="40">
        <v>0.0</v>
      </c>
      <c r="M1192" s="40">
        <v>0.0</v>
      </c>
      <c r="N1192" s="40">
        <v>0.0</v>
      </c>
      <c r="O1192" s="40">
        <v>0.0</v>
      </c>
      <c r="P1192" s="40">
        <v>0.0</v>
      </c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</row>
    <row r="1193">
      <c r="A1193" s="27" t="s">
        <v>43</v>
      </c>
      <c r="B1193" s="27" t="s">
        <v>50</v>
      </c>
      <c r="C1193" s="38" t="s">
        <v>251</v>
      </c>
      <c r="D1193" s="27" t="s">
        <v>252</v>
      </c>
      <c r="E1193" s="27">
        <v>2885.0</v>
      </c>
      <c r="F1193" s="27">
        <v>0.0</v>
      </c>
      <c r="G1193" s="27" t="s">
        <v>2014</v>
      </c>
      <c r="H1193" s="27" t="s">
        <v>2015</v>
      </c>
      <c r="I1193" s="40">
        <v>0.0</v>
      </c>
      <c r="J1193" s="40">
        <v>0.0</v>
      </c>
      <c r="K1193" s="40">
        <v>0.0</v>
      </c>
      <c r="L1193" s="40">
        <v>0.0</v>
      </c>
      <c r="M1193" s="40">
        <v>0.0</v>
      </c>
      <c r="N1193" s="40">
        <v>0.0</v>
      </c>
      <c r="O1193" s="40">
        <v>0.0</v>
      </c>
      <c r="P1193" s="40">
        <v>0.0</v>
      </c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</row>
    <row r="1194">
      <c r="A1194" s="27" t="s">
        <v>43</v>
      </c>
      <c r="B1194" s="27" t="s">
        <v>146</v>
      </c>
      <c r="C1194" s="38" t="s">
        <v>147</v>
      </c>
      <c r="D1194" s="27" t="s">
        <v>148</v>
      </c>
      <c r="E1194" s="27">
        <v>2887.0</v>
      </c>
      <c r="F1194" s="27">
        <v>0.0</v>
      </c>
      <c r="G1194" s="27" t="s">
        <v>2017</v>
      </c>
      <c r="H1194" s="27" t="s">
        <v>1188</v>
      </c>
      <c r="I1194" s="40">
        <v>0.0</v>
      </c>
      <c r="J1194" s="40">
        <v>0.0</v>
      </c>
      <c r="K1194" s="40">
        <v>0.0</v>
      </c>
      <c r="L1194" s="40">
        <v>0.0</v>
      </c>
      <c r="M1194" s="40">
        <v>0.0</v>
      </c>
      <c r="N1194" s="40">
        <v>0.0</v>
      </c>
      <c r="O1194" s="40">
        <v>0.0</v>
      </c>
      <c r="P1194" s="40">
        <v>0.0</v>
      </c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</row>
    <row r="1195">
      <c r="A1195" s="27" t="s">
        <v>43</v>
      </c>
      <c r="B1195" s="27" t="s">
        <v>721</v>
      </c>
      <c r="C1195" s="38" t="s">
        <v>726</v>
      </c>
      <c r="D1195" s="27" t="s">
        <v>1227</v>
      </c>
      <c r="E1195" s="27">
        <v>2888.0</v>
      </c>
      <c r="F1195" s="27">
        <v>0.0</v>
      </c>
      <c r="G1195" s="27" t="s">
        <v>2019</v>
      </c>
      <c r="H1195" s="27" t="s">
        <v>411</v>
      </c>
      <c r="I1195" s="40">
        <v>0.0</v>
      </c>
      <c r="J1195" s="40">
        <v>0.0</v>
      </c>
      <c r="K1195" s="40">
        <v>0.0</v>
      </c>
      <c r="L1195" s="40">
        <v>0.0</v>
      </c>
      <c r="M1195" s="40">
        <v>0.0</v>
      </c>
      <c r="N1195" s="40">
        <v>0.0</v>
      </c>
      <c r="O1195" s="40">
        <v>0.0</v>
      </c>
      <c r="P1195" s="40">
        <v>0.0</v>
      </c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</row>
    <row r="1196">
      <c r="A1196" s="27" t="s">
        <v>43</v>
      </c>
      <c r="B1196" s="27" t="s">
        <v>50</v>
      </c>
      <c r="C1196" s="38" t="s">
        <v>69</v>
      </c>
      <c r="D1196" s="27" t="s">
        <v>426</v>
      </c>
      <c r="E1196" s="27">
        <v>2889.0</v>
      </c>
      <c r="F1196" s="27">
        <v>0.0</v>
      </c>
      <c r="G1196" s="27" t="s">
        <v>2020</v>
      </c>
      <c r="H1196" s="27" t="s">
        <v>2021</v>
      </c>
      <c r="I1196" s="40">
        <v>0.0</v>
      </c>
      <c r="J1196" s="40">
        <v>0.0</v>
      </c>
      <c r="K1196" s="40">
        <v>0.0</v>
      </c>
      <c r="L1196" s="40">
        <v>0.0</v>
      </c>
      <c r="M1196" s="40">
        <v>0.0</v>
      </c>
      <c r="N1196" s="40">
        <v>0.0</v>
      </c>
      <c r="O1196" s="40">
        <v>0.0</v>
      </c>
      <c r="P1196" s="40">
        <v>0.0</v>
      </c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</row>
    <row r="1197">
      <c r="A1197" s="27" t="s">
        <v>43</v>
      </c>
      <c r="B1197" s="27" t="s">
        <v>721</v>
      </c>
      <c r="C1197" s="38" t="s">
        <v>726</v>
      </c>
      <c r="D1197" s="27" t="s">
        <v>1227</v>
      </c>
      <c r="E1197" s="27">
        <v>2890.0</v>
      </c>
      <c r="F1197" s="27">
        <v>0.0</v>
      </c>
      <c r="G1197" s="27" t="s">
        <v>2023</v>
      </c>
      <c r="H1197" s="27" t="s">
        <v>411</v>
      </c>
      <c r="I1197" s="40">
        <v>0.0</v>
      </c>
      <c r="J1197" s="40">
        <v>0.0</v>
      </c>
      <c r="K1197" s="40">
        <v>0.0</v>
      </c>
      <c r="L1197" s="40">
        <v>0.0</v>
      </c>
      <c r="M1197" s="40">
        <v>0.0</v>
      </c>
      <c r="N1197" s="40">
        <v>0.0</v>
      </c>
      <c r="O1197" s="40">
        <v>0.0</v>
      </c>
      <c r="P1197" s="40">
        <v>0.0</v>
      </c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</row>
    <row r="1198">
      <c r="A1198" s="27" t="s">
        <v>43</v>
      </c>
      <c r="B1198" s="27" t="s">
        <v>44</v>
      </c>
      <c r="C1198" s="38" t="s">
        <v>106</v>
      </c>
      <c r="D1198" s="27" t="s">
        <v>107</v>
      </c>
      <c r="E1198" s="27">
        <v>2893.0</v>
      </c>
      <c r="F1198" s="27">
        <v>0.0</v>
      </c>
      <c r="G1198" s="27" t="s">
        <v>2025</v>
      </c>
      <c r="H1198" s="27" t="s">
        <v>2026</v>
      </c>
      <c r="I1198" s="40">
        <v>0.0</v>
      </c>
      <c r="J1198" s="40">
        <v>0.0</v>
      </c>
      <c r="K1198" s="40">
        <v>0.0</v>
      </c>
      <c r="L1198" s="40">
        <v>0.0</v>
      </c>
      <c r="M1198" s="40">
        <v>0.0</v>
      </c>
      <c r="N1198" s="40">
        <v>0.0</v>
      </c>
      <c r="O1198" s="40">
        <v>0.0</v>
      </c>
      <c r="P1198" s="40">
        <v>0.0</v>
      </c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</row>
    <row r="1199">
      <c r="A1199" s="27" t="s">
        <v>43</v>
      </c>
      <c r="B1199" s="27" t="s">
        <v>44</v>
      </c>
      <c r="C1199" s="38" t="s">
        <v>106</v>
      </c>
      <c r="D1199" s="27" t="s">
        <v>107</v>
      </c>
      <c r="E1199" s="27">
        <v>2894.0</v>
      </c>
      <c r="F1199" s="27">
        <v>0.0</v>
      </c>
      <c r="G1199" s="27" t="s">
        <v>2027</v>
      </c>
      <c r="H1199" s="27" t="s">
        <v>1992</v>
      </c>
      <c r="I1199" s="40">
        <v>0.0</v>
      </c>
      <c r="J1199" s="40">
        <v>0.0</v>
      </c>
      <c r="K1199" s="40">
        <v>0.0</v>
      </c>
      <c r="L1199" s="40">
        <v>0.0</v>
      </c>
      <c r="M1199" s="40">
        <v>0.0</v>
      </c>
      <c r="N1199" s="40">
        <v>0.0</v>
      </c>
      <c r="O1199" s="40">
        <v>0.0</v>
      </c>
      <c r="P1199" s="40">
        <v>0.0</v>
      </c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</row>
    <row r="1200">
      <c r="A1200" s="27" t="s">
        <v>43</v>
      </c>
      <c r="B1200" s="27" t="s">
        <v>44</v>
      </c>
      <c r="C1200" s="38" t="s">
        <v>106</v>
      </c>
      <c r="D1200" s="27" t="s">
        <v>107</v>
      </c>
      <c r="E1200" s="27">
        <v>2895.0</v>
      </c>
      <c r="F1200" s="27">
        <v>0.0</v>
      </c>
      <c r="G1200" s="27" t="s">
        <v>2029</v>
      </c>
      <c r="H1200" s="27" t="s">
        <v>1992</v>
      </c>
      <c r="I1200" s="40">
        <v>0.0</v>
      </c>
      <c r="J1200" s="40">
        <v>0.0</v>
      </c>
      <c r="K1200" s="40">
        <v>0.0</v>
      </c>
      <c r="L1200" s="40">
        <v>0.0</v>
      </c>
      <c r="M1200" s="40">
        <v>0.0</v>
      </c>
      <c r="N1200" s="40">
        <v>0.0</v>
      </c>
      <c r="O1200" s="40">
        <v>0.0</v>
      </c>
      <c r="P1200" s="40">
        <v>0.0</v>
      </c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</row>
    <row r="1201">
      <c r="A1201" s="27" t="s">
        <v>43</v>
      </c>
      <c r="B1201" s="27" t="s">
        <v>44</v>
      </c>
      <c r="C1201" s="38" t="s">
        <v>106</v>
      </c>
      <c r="D1201" s="27" t="s">
        <v>107</v>
      </c>
      <c r="E1201" s="27">
        <v>2896.0</v>
      </c>
      <c r="F1201" s="27">
        <v>0.0</v>
      </c>
      <c r="G1201" s="27" t="s">
        <v>2031</v>
      </c>
      <c r="H1201" s="27" t="s">
        <v>2032</v>
      </c>
      <c r="I1201" s="40">
        <v>0.0</v>
      </c>
      <c r="J1201" s="40">
        <v>0.0</v>
      </c>
      <c r="K1201" s="40">
        <v>0.0</v>
      </c>
      <c r="L1201" s="40">
        <v>0.0</v>
      </c>
      <c r="M1201" s="40">
        <v>0.0</v>
      </c>
      <c r="N1201" s="40">
        <v>0.0</v>
      </c>
      <c r="O1201" s="40">
        <v>0.0</v>
      </c>
      <c r="P1201" s="40">
        <v>0.0</v>
      </c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</row>
    <row r="1202">
      <c r="A1202" s="27" t="s">
        <v>29</v>
      </c>
      <c r="B1202" s="27" t="s">
        <v>29</v>
      </c>
      <c r="C1202" s="38" t="s">
        <v>29</v>
      </c>
      <c r="D1202" s="27" t="s">
        <v>29</v>
      </c>
      <c r="E1202" s="27">
        <v>2900.0</v>
      </c>
      <c r="F1202" s="27">
        <v>0.0</v>
      </c>
      <c r="G1202" s="27" t="s">
        <v>2033</v>
      </c>
      <c r="H1202" s="27" t="s">
        <v>2034</v>
      </c>
      <c r="I1202" s="40">
        <v>0.0</v>
      </c>
      <c r="J1202" s="40">
        <v>0.0</v>
      </c>
      <c r="K1202" s="40">
        <v>0.0</v>
      </c>
      <c r="L1202" s="40">
        <v>0.0</v>
      </c>
      <c r="M1202" s="40">
        <v>0.0</v>
      </c>
      <c r="N1202" s="40">
        <v>0.0</v>
      </c>
      <c r="O1202" s="40">
        <v>0.0</v>
      </c>
      <c r="P1202" s="40">
        <v>0.0</v>
      </c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</row>
    <row r="1203">
      <c r="A1203" s="27" t="s">
        <v>29</v>
      </c>
      <c r="B1203" s="27" t="s">
        <v>29</v>
      </c>
      <c r="C1203" s="38" t="s">
        <v>29</v>
      </c>
      <c r="D1203" s="27" t="s">
        <v>29</v>
      </c>
      <c r="E1203" s="27">
        <v>2901.0</v>
      </c>
      <c r="F1203" s="27">
        <v>0.0</v>
      </c>
      <c r="G1203" s="27" t="s">
        <v>2036</v>
      </c>
      <c r="H1203" s="27" t="s">
        <v>1875</v>
      </c>
      <c r="I1203" s="40">
        <v>0.0</v>
      </c>
      <c r="J1203" s="40">
        <v>0.0</v>
      </c>
      <c r="K1203" s="40">
        <v>0.0</v>
      </c>
      <c r="L1203" s="40">
        <v>0.0</v>
      </c>
      <c r="M1203" s="40">
        <v>0.0</v>
      </c>
      <c r="N1203" s="40">
        <v>0.0</v>
      </c>
      <c r="O1203" s="40">
        <v>0.0</v>
      </c>
      <c r="P1203" s="40">
        <v>0.0</v>
      </c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</row>
    <row r="1204">
      <c r="A1204" s="27" t="s">
        <v>29</v>
      </c>
      <c r="B1204" s="27" t="s">
        <v>29</v>
      </c>
      <c r="C1204" s="38" t="s">
        <v>29</v>
      </c>
      <c r="D1204" s="27" t="s">
        <v>29</v>
      </c>
      <c r="E1204" s="27">
        <v>2902.0</v>
      </c>
      <c r="F1204" s="27">
        <v>0.0</v>
      </c>
      <c r="G1204" s="27" t="s">
        <v>2038</v>
      </c>
      <c r="H1204" s="27" t="s">
        <v>336</v>
      </c>
      <c r="I1204" s="40">
        <v>0.0</v>
      </c>
      <c r="J1204" s="40">
        <v>0.0</v>
      </c>
      <c r="K1204" s="40">
        <v>0.0</v>
      </c>
      <c r="L1204" s="40">
        <v>0.0</v>
      </c>
      <c r="M1204" s="40">
        <v>0.0</v>
      </c>
      <c r="N1204" s="40">
        <v>0.0</v>
      </c>
      <c r="O1204" s="40">
        <v>0.0</v>
      </c>
      <c r="P1204" s="40">
        <v>0.0</v>
      </c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</row>
    <row r="1205">
      <c r="A1205" s="27" t="s">
        <v>29</v>
      </c>
      <c r="B1205" s="27" t="s">
        <v>29</v>
      </c>
      <c r="C1205" s="38" t="s">
        <v>29</v>
      </c>
      <c r="D1205" s="27" t="s">
        <v>29</v>
      </c>
      <c r="E1205" s="27">
        <v>2903.0</v>
      </c>
      <c r="F1205" s="27">
        <v>0.0</v>
      </c>
      <c r="G1205" s="27" t="s">
        <v>2040</v>
      </c>
      <c r="H1205" s="27" t="s">
        <v>2041</v>
      </c>
      <c r="I1205" s="40">
        <v>0.0</v>
      </c>
      <c r="J1205" s="40">
        <v>0.0</v>
      </c>
      <c r="K1205" s="40">
        <v>0.0</v>
      </c>
      <c r="L1205" s="40">
        <v>0.0</v>
      </c>
      <c r="M1205" s="40">
        <v>0.0</v>
      </c>
      <c r="N1205" s="40">
        <v>0.0</v>
      </c>
      <c r="O1205" s="40">
        <v>0.0</v>
      </c>
      <c r="P1205" s="40">
        <v>0.0</v>
      </c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</row>
    <row r="1206">
      <c r="A1206" s="27" t="s">
        <v>29</v>
      </c>
      <c r="B1206" s="27" t="s">
        <v>29</v>
      </c>
      <c r="C1206" s="38" t="s">
        <v>29</v>
      </c>
      <c r="D1206" s="27" t="s">
        <v>29</v>
      </c>
      <c r="E1206" s="27">
        <v>2904.0</v>
      </c>
      <c r="F1206" s="27">
        <v>0.0</v>
      </c>
      <c r="G1206" s="27" t="s">
        <v>2043</v>
      </c>
      <c r="H1206" s="27" t="s">
        <v>2044</v>
      </c>
      <c r="I1206" s="40">
        <v>0.0</v>
      </c>
      <c r="J1206" s="40">
        <v>0.0</v>
      </c>
      <c r="K1206" s="40">
        <v>0.0</v>
      </c>
      <c r="L1206" s="40">
        <v>0.0</v>
      </c>
      <c r="M1206" s="40">
        <v>0.0</v>
      </c>
      <c r="N1206" s="40">
        <v>0.0</v>
      </c>
      <c r="O1206" s="40">
        <v>0.0</v>
      </c>
      <c r="P1206" s="40">
        <v>0.0</v>
      </c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</row>
    <row r="1207">
      <c r="A1207" s="27" t="s">
        <v>29</v>
      </c>
      <c r="B1207" s="27" t="s">
        <v>29</v>
      </c>
      <c r="C1207" s="38" t="s">
        <v>29</v>
      </c>
      <c r="D1207" s="27" t="s">
        <v>29</v>
      </c>
      <c r="E1207" s="27">
        <v>2905.0</v>
      </c>
      <c r="F1207" s="27">
        <v>0.0</v>
      </c>
      <c r="G1207" s="27" t="s">
        <v>2045</v>
      </c>
      <c r="H1207" s="27" t="s">
        <v>336</v>
      </c>
      <c r="I1207" s="40">
        <v>0.0</v>
      </c>
      <c r="J1207" s="40">
        <v>0.0</v>
      </c>
      <c r="K1207" s="40">
        <v>0.0</v>
      </c>
      <c r="L1207" s="40">
        <v>0.0</v>
      </c>
      <c r="M1207" s="40">
        <v>0.0</v>
      </c>
      <c r="N1207" s="40">
        <v>0.0</v>
      </c>
      <c r="O1207" s="40">
        <v>0.0</v>
      </c>
      <c r="P1207" s="40">
        <v>0.0</v>
      </c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</row>
    <row r="1208">
      <c r="A1208" s="27" t="s">
        <v>29</v>
      </c>
      <c r="B1208" s="27" t="s">
        <v>29</v>
      </c>
      <c r="C1208" s="38" t="s">
        <v>29</v>
      </c>
      <c r="D1208" s="27" t="s">
        <v>29</v>
      </c>
      <c r="E1208" s="27">
        <v>2906.0</v>
      </c>
      <c r="F1208" s="27">
        <v>0.0</v>
      </c>
      <c r="G1208" s="27" t="s">
        <v>2047</v>
      </c>
      <c r="H1208" s="27" t="s">
        <v>2048</v>
      </c>
      <c r="I1208" s="40">
        <v>0.0</v>
      </c>
      <c r="J1208" s="40">
        <v>0.0</v>
      </c>
      <c r="K1208" s="40">
        <v>0.0</v>
      </c>
      <c r="L1208" s="40">
        <v>0.0</v>
      </c>
      <c r="M1208" s="40">
        <v>0.0</v>
      </c>
      <c r="N1208" s="40">
        <v>0.0</v>
      </c>
      <c r="O1208" s="40">
        <v>0.0</v>
      </c>
      <c r="P1208" s="40">
        <v>0.0</v>
      </c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</row>
    <row r="1209">
      <c r="A1209" s="27" t="s">
        <v>29</v>
      </c>
      <c r="B1209" s="27" t="s">
        <v>29</v>
      </c>
      <c r="C1209" s="38" t="s">
        <v>29</v>
      </c>
      <c r="D1209" s="27" t="s">
        <v>29</v>
      </c>
      <c r="E1209" s="27">
        <v>2908.0</v>
      </c>
      <c r="F1209" s="27">
        <v>0.0</v>
      </c>
      <c r="G1209" s="27" t="s">
        <v>2050</v>
      </c>
      <c r="H1209" s="27" t="s">
        <v>2051</v>
      </c>
      <c r="I1209" s="40">
        <v>0.0</v>
      </c>
      <c r="J1209" s="40">
        <v>0.0</v>
      </c>
      <c r="K1209" s="40">
        <v>0.0</v>
      </c>
      <c r="L1209" s="40">
        <v>0.0</v>
      </c>
      <c r="M1209" s="40">
        <v>0.0</v>
      </c>
      <c r="N1209" s="40">
        <v>0.0</v>
      </c>
      <c r="O1209" s="40">
        <v>0.0</v>
      </c>
      <c r="P1209" s="40">
        <v>0.0</v>
      </c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</row>
    <row r="1210">
      <c r="A1210" s="27" t="s">
        <v>29</v>
      </c>
      <c r="B1210" s="27" t="s">
        <v>29</v>
      </c>
      <c r="C1210" s="38" t="s">
        <v>29</v>
      </c>
      <c r="D1210" s="27" t="s">
        <v>29</v>
      </c>
      <c r="E1210" s="27">
        <v>2909.0</v>
      </c>
      <c r="F1210" s="27">
        <v>0.0</v>
      </c>
      <c r="G1210" s="27" t="s">
        <v>2053</v>
      </c>
      <c r="H1210" s="27" t="s">
        <v>260</v>
      </c>
      <c r="I1210" s="40">
        <v>0.0</v>
      </c>
      <c r="J1210" s="40">
        <v>0.0</v>
      </c>
      <c r="K1210" s="40">
        <v>0.0</v>
      </c>
      <c r="L1210" s="40">
        <v>0.0</v>
      </c>
      <c r="M1210" s="40">
        <v>0.0</v>
      </c>
      <c r="N1210" s="40">
        <v>0.0</v>
      </c>
      <c r="O1210" s="40">
        <v>0.0</v>
      </c>
      <c r="P1210" s="40">
        <v>0.0</v>
      </c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</row>
    <row r="1211">
      <c r="A1211" s="27" t="s">
        <v>29</v>
      </c>
      <c r="B1211" s="27" t="s">
        <v>29</v>
      </c>
      <c r="C1211" s="38" t="s">
        <v>29</v>
      </c>
      <c r="D1211" s="27" t="s">
        <v>29</v>
      </c>
      <c r="E1211" s="27">
        <v>2911.0</v>
      </c>
      <c r="F1211" s="27">
        <v>0.0</v>
      </c>
      <c r="G1211" s="27" t="s">
        <v>1869</v>
      </c>
      <c r="H1211" s="27" t="s">
        <v>1701</v>
      </c>
      <c r="I1211" s="40">
        <v>0.0</v>
      </c>
      <c r="J1211" s="40">
        <v>0.0</v>
      </c>
      <c r="K1211" s="40">
        <v>0.0</v>
      </c>
      <c r="L1211" s="40">
        <v>0.0</v>
      </c>
      <c r="M1211" s="40">
        <v>0.0</v>
      </c>
      <c r="N1211" s="40">
        <v>0.0</v>
      </c>
      <c r="O1211" s="40">
        <v>0.0</v>
      </c>
      <c r="P1211" s="40">
        <v>0.0</v>
      </c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</row>
    <row r="1212">
      <c r="A1212" s="27" t="s">
        <v>29</v>
      </c>
      <c r="B1212" s="27" t="s">
        <v>29</v>
      </c>
      <c r="C1212" s="38" t="s">
        <v>29</v>
      </c>
      <c r="D1212" s="27" t="s">
        <v>29</v>
      </c>
      <c r="E1212" s="27">
        <v>2912.0</v>
      </c>
      <c r="F1212" s="27">
        <v>0.0</v>
      </c>
      <c r="G1212" s="27" t="s">
        <v>2056</v>
      </c>
      <c r="H1212" s="27" t="s">
        <v>2057</v>
      </c>
      <c r="I1212" s="40">
        <v>0.0</v>
      </c>
      <c r="J1212" s="40">
        <v>0.0</v>
      </c>
      <c r="K1212" s="40">
        <v>0.0</v>
      </c>
      <c r="L1212" s="40">
        <v>0.0</v>
      </c>
      <c r="M1212" s="40">
        <v>0.0</v>
      </c>
      <c r="N1212" s="40">
        <v>0.0</v>
      </c>
      <c r="O1212" s="40">
        <v>0.0</v>
      </c>
      <c r="P1212" s="40">
        <v>0.0</v>
      </c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</row>
    <row r="1213">
      <c r="A1213" s="27" t="s">
        <v>29</v>
      </c>
      <c r="B1213" s="27" t="s">
        <v>29</v>
      </c>
      <c r="C1213" s="38" t="s">
        <v>29</v>
      </c>
      <c r="D1213" s="27" t="s">
        <v>29</v>
      </c>
      <c r="E1213" s="27">
        <v>2913.0</v>
      </c>
      <c r="F1213" s="27">
        <v>0.0</v>
      </c>
      <c r="G1213" s="27" t="s">
        <v>2058</v>
      </c>
      <c r="H1213" s="27" t="s">
        <v>1357</v>
      </c>
      <c r="I1213" s="40">
        <v>0.0</v>
      </c>
      <c r="J1213" s="40">
        <v>0.0</v>
      </c>
      <c r="K1213" s="40">
        <v>0.0</v>
      </c>
      <c r="L1213" s="40">
        <v>0.0</v>
      </c>
      <c r="M1213" s="40">
        <v>0.0</v>
      </c>
      <c r="N1213" s="40">
        <v>0.0</v>
      </c>
      <c r="O1213" s="40">
        <v>0.0</v>
      </c>
      <c r="P1213" s="40">
        <v>0.0</v>
      </c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</row>
    <row r="1214">
      <c r="A1214" s="27" t="s">
        <v>43</v>
      </c>
      <c r="B1214" s="27" t="s">
        <v>1015</v>
      </c>
      <c r="C1214" s="38" t="s">
        <v>1156</v>
      </c>
      <c r="D1214" s="27" t="s">
        <v>1157</v>
      </c>
      <c r="E1214" s="27">
        <v>2915.0</v>
      </c>
      <c r="F1214" s="27">
        <v>1.0</v>
      </c>
      <c r="G1214" s="27" t="s">
        <v>2060</v>
      </c>
      <c r="H1214" s="27" t="s">
        <v>1186</v>
      </c>
      <c r="I1214" s="40">
        <v>0.0</v>
      </c>
      <c r="J1214" s="40">
        <v>11.0</v>
      </c>
      <c r="K1214" s="40">
        <v>0.0</v>
      </c>
      <c r="L1214" s="40">
        <v>0.0</v>
      </c>
      <c r="M1214" s="40">
        <v>0.0</v>
      </c>
      <c r="N1214" s="40">
        <v>0.0</v>
      </c>
      <c r="O1214" s="40">
        <v>0.0</v>
      </c>
      <c r="P1214" s="40">
        <v>11.0</v>
      </c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</row>
    <row r="1215">
      <c r="A1215" s="27" t="s">
        <v>43</v>
      </c>
      <c r="B1215" s="27" t="s">
        <v>1015</v>
      </c>
      <c r="C1215" s="38" t="s">
        <v>1156</v>
      </c>
      <c r="D1215" s="27" t="s">
        <v>1157</v>
      </c>
      <c r="E1215" s="27">
        <v>2915.0</v>
      </c>
      <c r="F1215" s="27">
        <v>0.0</v>
      </c>
      <c r="G1215" s="27" t="s">
        <v>2062</v>
      </c>
      <c r="H1215" s="27" t="s">
        <v>761</v>
      </c>
      <c r="I1215" s="40">
        <v>0.0</v>
      </c>
      <c r="J1215" s="40">
        <v>0.0</v>
      </c>
      <c r="K1215" s="40">
        <v>0.0</v>
      </c>
      <c r="L1215" s="40">
        <v>0.0</v>
      </c>
      <c r="M1215" s="40">
        <v>0.0</v>
      </c>
      <c r="N1215" s="40">
        <v>0.0</v>
      </c>
      <c r="O1215" s="40">
        <v>0.0</v>
      </c>
      <c r="P1215" s="40">
        <v>0.0</v>
      </c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</row>
    <row r="1216">
      <c r="A1216" s="27" t="s">
        <v>43</v>
      </c>
      <c r="B1216" s="27" t="s">
        <v>1015</v>
      </c>
      <c r="C1216" s="38" t="s">
        <v>1156</v>
      </c>
      <c r="D1216" s="27" t="s">
        <v>1157</v>
      </c>
      <c r="E1216" s="27">
        <v>2916.0</v>
      </c>
      <c r="F1216" s="27">
        <v>0.0</v>
      </c>
      <c r="G1216" s="27" t="s">
        <v>2064</v>
      </c>
      <c r="H1216" s="27" t="s">
        <v>1324</v>
      </c>
      <c r="I1216" s="40">
        <v>0.0</v>
      </c>
      <c r="J1216" s="40">
        <v>0.0</v>
      </c>
      <c r="K1216" s="40">
        <v>0.0</v>
      </c>
      <c r="L1216" s="40">
        <v>0.0</v>
      </c>
      <c r="M1216" s="40">
        <v>0.0</v>
      </c>
      <c r="N1216" s="40">
        <v>0.0</v>
      </c>
      <c r="O1216" s="40">
        <v>0.0</v>
      </c>
      <c r="P1216" s="40">
        <v>0.0</v>
      </c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</row>
    <row r="1217">
      <c r="A1217" s="27" t="s">
        <v>43</v>
      </c>
      <c r="B1217" s="27" t="s">
        <v>225</v>
      </c>
      <c r="C1217" s="38" t="s">
        <v>626</v>
      </c>
      <c r="D1217" s="27" t="s">
        <v>627</v>
      </c>
      <c r="E1217" s="27">
        <v>2917.0</v>
      </c>
      <c r="F1217" s="27">
        <v>0.0</v>
      </c>
      <c r="G1217" s="27" t="s">
        <v>2067</v>
      </c>
      <c r="H1217" s="27" t="s">
        <v>2068</v>
      </c>
      <c r="I1217" s="40">
        <v>0.0</v>
      </c>
      <c r="J1217" s="40">
        <v>0.0</v>
      </c>
      <c r="K1217" s="40">
        <v>0.0</v>
      </c>
      <c r="L1217" s="40">
        <v>0.0</v>
      </c>
      <c r="M1217" s="40">
        <v>0.0</v>
      </c>
      <c r="N1217" s="40">
        <v>0.0</v>
      </c>
      <c r="O1217" s="40">
        <v>0.0</v>
      </c>
      <c r="P1217" s="40">
        <v>0.0</v>
      </c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</row>
    <row r="1218">
      <c r="A1218" s="27" t="s">
        <v>29</v>
      </c>
      <c r="B1218" s="27" t="s">
        <v>29</v>
      </c>
      <c r="C1218" s="38" t="s">
        <v>29</v>
      </c>
      <c r="D1218" s="27" t="s">
        <v>29</v>
      </c>
      <c r="E1218" s="27">
        <v>2919.0</v>
      </c>
      <c r="F1218" s="27">
        <v>0.0</v>
      </c>
      <c r="G1218" s="27" t="s">
        <v>2071</v>
      </c>
      <c r="H1218" s="27" t="s">
        <v>363</v>
      </c>
      <c r="I1218" s="40">
        <v>0.0</v>
      </c>
      <c r="J1218" s="40">
        <v>0.0</v>
      </c>
      <c r="K1218" s="40">
        <v>0.0</v>
      </c>
      <c r="L1218" s="40">
        <v>0.0</v>
      </c>
      <c r="M1218" s="40">
        <v>0.0</v>
      </c>
      <c r="N1218" s="40">
        <v>0.0</v>
      </c>
      <c r="O1218" s="40">
        <v>0.0</v>
      </c>
      <c r="P1218" s="40">
        <v>0.0</v>
      </c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</row>
    <row r="1219">
      <c r="A1219" s="27" t="s">
        <v>29</v>
      </c>
      <c r="B1219" s="27" t="s">
        <v>29</v>
      </c>
      <c r="C1219" s="38" t="s">
        <v>29</v>
      </c>
      <c r="D1219" s="27" t="s">
        <v>29</v>
      </c>
      <c r="E1219" s="27">
        <v>2920.0</v>
      </c>
      <c r="F1219" s="27">
        <v>0.0</v>
      </c>
      <c r="G1219" s="27" t="s">
        <v>2072</v>
      </c>
      <c r="H1219" s="27" t="s">
        <v>1662</v>
      </c>
      <c r="I1219" s="40">
        <v>0.0</v>
      </c>
      <c r="J1219" s="40">
        <v>0.0</v>
      </c>
      <c r="K1219" s="40">
        <v>0.0</v>
      </c>
      <c r="L1219" s="40">
        <v>0.0</v>
      </c>
      <c r="M1219" s="40">
        <v>0.0</v>
      </c>
      <c r="N1219" s="40">
        <v>0.0</v>
      </c>
      <c r="O1219" s="40">
        <v>0.0</v>
      </c>
      <c r="P1219" s="40">
        <v>0.0</v>
      </c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</row>
    <row r="1220">
      <c r="A1220" s="27" t="s">
        <v>29</v>
      </c>
      <c r="B1220" s="27" t="s">
        <v>29</v>
      </c>
      <c r="C1220" s="38" t="s">
        <v>29</v>
      </c>
      <c r="D1220" s="27" t="s">
        <v>29</v>
      </c>
      <c r="E1220" s="27">
        <v>2921.0</v>
      </c>
      <c r="F1220" s="27">
        <v>0.0</v>
      </c>
      <c r="G1220" s="27" t="s">
        <v>2075</v>
      </c>
      <c r="H1220" s="27" t="s">
        <v>2044</v>
      </c>
      <c r="I1220" s="40">
        <v>0.0</v>
      </c>
      <c r="J1220" s="40">
        <v>0.0</v>
      </c>
      <c r="K1220" s="40">
        <v>0.0</v>
      </c>
      <c r="L1220" s="40">
        <v>0.0</v>
      </c>
      <c r="M1220" s="40">
        <v>0.0</v>
      </c>
      <c r="N1220" s="40">
        <v>0.0</v>
      </c>
      <c r="O1220" s="40">
        <v>0.0</v>
      </c>
      <c r="P1220" s="40">
        <v>0.0</v>
      </c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</row>
    <row r="1221">
      <c r="A1221" s="27" t="s">
        <v>29</v>
      </c>
      <c r="B1221" s="27" t="s">
        <v>29</v>
      </c>
      <c r="C1221" s="38" t="s">
        <v>29</v>
      </c>
      <c r="D1221" s="27" t="s">
        <v>29</v>
      </c>
      <c r="E1221" s="27">
        <v>2922.0</v>
      </c>
      <c r="F1221" s="27">
        <v>0.0</v>
      </c>
      <c r="G1221" s="27" t="s">
        <v>2078</v>
      </c>
      <c r="H1221" s="27" t="s">
        <v>2048</v>
      </c>
      <c r="I1221" s="40">
        <v>0.0</v>
      </c>
      <c r="J1221" s="40">
        <v>0.0</v>
      </c>
      <c r="K1221" s="40">
        <v>0.0</v>
      </c>
      <c r="L1221" s="40">
        <v>0.0</v>
      </c>
      <c r="M1221" s="40">
        <v>0.0</v>
      </c>
      <c r="N1221" s="40">
        <v>0.0</v>
      </c>
      <c r="O1221" s="40">
        <v>0.0</v>
      </c>
      <c r="P1221" s="40">
        <v>0.0</v>
      </c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</row>
    <row r="1222">
      <c r="A1222" s="27" t="s">
        <v>43</v>
      </c>
      <c r="B1222" s="27" t="s">
        <v>1015</v>
      </c>
      <c r="C1222" s="38" t="s">
        <v>1626</v>
      </c>
      <c r="D1222" s="27" t="s">
        <v>2081</v>
      </c>
      <c r="E1222" s="27">
        <v>2925.0</v>
      </c>
      <c r="F1222" s="27">
        <v>0.0</v>
      </c>
      <c r="G1222" s="27" t="s">
        <v>2082</v>
      </c>
      <c r="H1222" s="27" t="s">
        <v>1159</v>
      </c>
      <c r="I1222" s="40">
        <v>0.0</v>
      </c>
      <c r="J1222" s="40">
        <v>0.0</v>
      </c>
      <c r="K1222" s="40">
        <v>0.0</v>
      </c>
      <c r="L1222" s="40">
        <v>0.0</v>
      </c>
      <c r="M1222" s="40">
        <v>0.0</v>
      </c>
      <c r="N1222" s="40">
        <v>0.0</v>
      </c>
      <c r="O1222" s="40">
        <v>0.0</v>
      </c>
      <c r="P1222" s="40">
        <v>0.0</v>
      </c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</row>
    <row r="1223">
      <c r="A1223" s="27" t="s">
        <v>29</v>
      </c>
      <c r="B1223" s="27" t="s">
        <v>29</v>
      </c>
      <c r="C1223" s="38" t="s">
        <v>29</v>
      </c>
      <c r="D1223" s="27" t="s">
        <v>29</v>
      </c>
      <c r="E1223" s="27">
        <v>2926.0</v>
      </c>
      <c r="F1223" s="27">
        <v>0.0</v>
      </c>
      <c r="G1223" s="27" t="s">
        <v>2085</v>
      </c>
      <c r="H1223" s="27" t="s">
        <v>2086</v>
      </c>
      <c r="I1223" s="40">
        <v>0.0</v>
      </c>
      <c r="J1223" s="40">
        <v>0.0</v>
      </c>
      <c r="K1223" s="40">
        <v>0.0</v>
      </c>
      <c r="L1223" s="40">
        <v>0.0</v>
      </c>
      <c r="M1223" s="40">
        <v>0.0</v>
      </c>
      <c r="N1223" s="40">
        <v>0.0</v>
      </c>
      <c r="O1223" s="40">
        <v>0.0</v>
      </c>
      <c r="P1223" s="40">
        <v>0.0</v>
      </c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</row>
    <row r="1224">
      <c r="A1224" s="27" t="s">
        <v>29</v>
      </c>
      <c r="B1224" s="27" t="s">
        <v>29</v>
      </c>
      <c r="C1224" s="38" t="s">
        <v>29</v>
      </c>
      <c r="D1224" s="27" t="s">
        <v>29</v>
      </c>
      <c r="E1224" s="27">
        <v>2929.0</v>
      </c>
      <c r="F1224" s="27">
        <v>0.0</v>
      </c>
      <c r="G1224" s="27" t="s">
        <v>2087</v>
      </c>
      <c r="H1224" s="27" t="s">
        <v>2051</v>
      </c>
      <c r="I1224" s="40">
        <v>0.0</v>
      </c>
      <c r="J1224" s="40">
        <v>0.0</v>
      </c>
      <c r="K1224" s="40">
        <v>0.0</v>
      </c>
      <c r="L1224" s="40">
        <v>0.0</v>
      </c>
      <c r="M1224" s="40">
        <v>0.0</v>
      </c>
      <c r="N1224" s="40">
        <v>0.0</v>
      </c>
      <c r="O1224" s="40">
        <v>0.0</v>
      </c>
      <c r="P1224" s="40">
        <v>0.0</v>
      </c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</row>
    <row r="1225">
      <c r="A1225" s="27" t="s">
        <v>38</v>
      </c>
      <c r="B1225" s="27" t="s">
        <v>39</v>
      </c>
      <c r="C1225" s="38" t="s">
        <v>415</v>
      </c>
      <c r="D1225" s="27" t="s">
        <v>795</v>
      </c>
      <c r="E1225" s="27">
        <v>2943.0</v>
      </c>
      <c r="F1225" s="27">
        <v>0.0</v>
      </c>
      <c r="G1225" s="27" t="s">
        <v>2090</v>
      </c>
      <c r="H1225" s="27" t="s">
        <v>2091</v>
      </c>
      <c r="I1225" s="40">
        <v>0.0</v>
      </c>
      <c r="J1225" s="40">
        <v>0.0</v>
      </c>
      <c r="K1225" s="40">
        <v>0.0</v>
      </c>
      <c r="L1225" s="40">
        <v>0.0</v>
      </c>
      <c r="M1225" s="40">
        <v>0.0</v>
      </c>
      <c r="N1225" s="40">
        <v>0.0</v>
      </c>
      <c r="O1225" s="40">
        <v>0.0</v>
      </c>
      <c r="P1225" s="40">
        <v>0.0</v>
      </c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</row>
    <row r="1226">
      <c r="A1226" s="27" t="s">
        <v>38</v>
      </c>
      <c r="B1226" s="27" t="s">
        <v>39</v>
      </c>
      <c r="C1226" s="38" t="s">
        <v>415</v>
      </c>
      <c r="D1226" s="27" t="s">
        <v>586</v>
      </c>
      <c r="E1226" s="27">
        <v>2944.0</v>
      </c>
      <c r="F1226" s="27">
        <v>0.0</v>
      </c>
      <c r="G1226" s="27" t="s">
        <v>2093</v>
      </c>
      <c r="H1226" s="27" t="s">
        <v>589</v>
      </c>
      <c r="I1226" s="40">
        <v>0.0</v>
      </c>
      <c r="J1226" s="40">
        <v>0.0</v>
      </c>
      <c r="K1226" s="40">
        <v>0.0</v>
      </c>
      <c r="L1226" s="40">
        <v>0.0</v>
      </c>
      <c r="M1226" s="40">
        <v>0.0</v>
      </c>
      <c r="N1226" s="40">
        <v>0.0</v>
      </c>
      <c r="O1226" s="40">
        <v>0.0</v>
      </c>
      <c r="P1226" s="40">
        <v>0.0</v>
      </c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</row>
    <row r="1227">
      <c r="A1227" s="27" t="s">
        <v>38</v>
      </c>
      <c r="B1227" s="27" t="s">
        <v>39</v>
      </c>
      <c r="C1227" s="38" t="s">
        <v>415</v>
      </c>
      <c r="D1227" s="27" t="s">
        <v>586</v>
      </c>
      <c r="E1227" s="27">
        <v>2945.0</v>
      </c>
      <c r="F1227" s="27">
        <v>0.0</v>
      </c>
      <c r="G1227" s="27" t="s">
        <v>2095</v>
      </c>
      <c r="H1227" s="27" t="s">
        <v>589</v>
      </c>
      <c r="I1227" s="40">
        <v>0.0</v>
      </c>
      <c r="J1227" s="40">
        <v>0.0</v>
      </c>
      <c r="K1227" s="40">
        <v>0.0</v>
      </c>
      <c r="L1227" s="40">
        <v>0.0</v>
      </c>
      <c r="M1227" s="40">
        <v>0.0</v>
      </c>
      <c r="N1227" s="40">
        <v>0.0</v>
      </c>
      <c r="O1227" s="40">
        <v>0.0</v>
      </c>
      <c r="P1227" s="40">
        <v>0.0</v>
      </c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</row>
    <row r="1228">
      <c r="A1228" s="27" t="s">
        <v>38</v>
      </c>
      <c r="B1228" s="27" t="s">
        <v>39</v>
      </c>
      <c r="C1228" s="38" t="s">
        <v>415</v>
      </c>
      <c r="D1228" s="27" t="s">
        <v>416</v>
      </c>
      <c r="E1228" s="27">
        <v>2946.0</v>
      </c>
      <c r="F1228" s="27">
        <v>0.0</v>
      </c>
      <c r="G1228" s="27" t="s">
        <v>2096</v>
      </c>
      <c r="H1228" s="83"/>
      <c r="I1228" s="40">
        <v>0.0</v>
      </c>
      <c r="J1228" s="40">
        <v>0.0</v>
      </c>
      <c r="K1228" s="40">
        <v>0.0</v>
      </c>
      <c r="L1228" s="40">
        <v>0.0</v>
      </c>
      <c r="M1228" s="40">
        <v>0.0</v>
      </c>
      <c r="N1228" s="40">
        <v>0.0</v>
      </c>
      <c r="O1228" s="40">
        <v>0.0</v>
      </c>
      <c r="P1228" s="40">
        <v>0.0</v>
      </c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</row>
    <row r="1229">
      <c r="A1229" s="27" t="s">
        <v>38</v>
      </c>
      <c r="B1229" s="27" t="s">
        <v>86</v>
      </c>
      <c r="C1229" s="38" t="s">
        <v>128</v>
      </c>
      <c r="D1229" s="27" t="s">
        <v>562</v>
      </c>
      <c r="E1229" s="27">
        <v>2947.0</v>
      </c>
      <c r="F1229" s="27">
        <v>0.0</v>
      </c>
      <c r="G1229" s="27" t="s">
        <v>2098</v>
      </c>
      <c r="H1229" s="83"/>
      <c r="I1229" s="40">
        <v>0.0</v>
      </c>
      <c r="J1229" s="40">
        <v>0.0</v>
      </c>
      <c r="K1229" s="40">
        <v>0.0</v>
      </c>
      <c r="L1229" s="40">
        <v>0.0</v>
      </c>
      <c r="M1229" s="40">
        <v>0.0</v>
      </c>
      <c r="N1229" s="40">
        <v>0.0</v>
      </c>
      <c r="O1229" s="40">
        <v>0.0</v>
      </c>
      <c r="P1229" s="40">
        <v>0.0</v>
      </c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</row>
    <row r="1230">
      <c r="A1230" s="27" t="s">
        <v>38</v>
      </c>
      <c r="B1230" s="27" t="s">
        <v>39</v>
      </c>
      <c r="C1230" s="38" t="s">
        <v>415</v>
      </c>
      <c r="D1230" s="27" t="s">
        <v>416</v>
      </c>
      <c r="E1230" s="27">
        <v>2948.0</v>
      </c>
      <c r="F1230" s="27">
        <v>0.0</v>
      </c>
      <c r="G1230" s="27" t="s">
        <v>2100</v>
      </c>
      <c r="H1230" s="83"/>
      <c r="I1230" s="40">
        <v>0.0</v>
      </c>
      <c r="J1230" s="40">
        <v>0.0</v>
      </c>
      <c r="K1230" s="40">
        <v>0.0</v>
      </c>
      <c r="L1230" s="40">
        <v>0.0</v>
      </c>
      <c r="M1230" s="40">
        <v>0.0</v>
      </c>
      <c r="N1230" s="40">
        <v>0.0</v>
      </c>
      <c r="O1230" s="40">
        <v>0.0</v>
      </c>
      <c r="P1230" s="40">
        <v>0.0</v>
      </c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</row>
    <row r="1231">
      <c r="A1231" s="27" t="s">
        <v>43</v>
      </c>
      <c r="B1231" s="27" t="s">
        <v>44</v>
      </c>
      <c r="C1231" s="38" t="s">
        <v>124</v>
      </c>
      <c r="D1231" s="27" t="s">
        <v>124</v>
      </c>
      <c r="E1231" s="27">
        <v>2950.0</v>
      </c>
      <c r="F1231" s="27">
        <v>0.0</v>
      </c>
      <c r="G1231" s="27" t="s">
        <v>2101</v>
      </c>
      <c r="H1231" s="27" t="s">
        <v>2102</v>
      </c>
      <c r="I1231" s="40">
        <v>0.0</v>
      </c>
      <c r="J1231" s="40">
        <v>0.0</v>
      </c>
      <c r="K1231" s="40">
        <v>0.0</v>
      </c>
      <c r="L1231" s="40">
        <v>0.0</v>
      </c>
      <c r="M1231" s="40">
        <v>0.0</v>
      </c>
      <c r="N1231" s="40">
        <v>0.0</v>
      </c>
      <c r="O1231" s="40">
        <v>0.0</v>
      </c>
      <c r="P1231" s="40">
        <v>0.0</v>
      </c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</row>
    <row r="1232">
      <c r="A1232" s="27" t="s">
        <v>43</v>
      </c>
      <c r="B1232" s="27" t="s">
        <v>44</v>
      </c>
      <c r="C1232" s="38" t="s">
        <v>124</v>
      </c>
      <c r="D1232" s="27" t="s">
        <v>124</v>
      </c>
      <c r="E1232" s="27">
        <v>2951.0</v>
      </c>
      <c r="F1232" s="27">
        <v>0.0</v>
      </c>
      <c r="G1232" s="27" t="s">
        <v>482</v>
      </c>
      <c r="H1232" s="27" t="s">
        <v>2104</v>
      </c>
      <c r="I1232" s="40">
        <v>0.0</v>
      </c>
      <c r="J1232" s="40">
        <v>0.0</v>
      </c>
      <c r="K1232" s="40">
        <v>0.0</v>
      </c>
      <c r="L1232" s="40">
        <v>0.0</v>
      </c>
      <c r="M1232" s="40">
        <v>0.0</v>
      </c>
      <c r="N1232" s="40">
        <v>0.0</v>
      </c>
      <c r="O1232" s="40">
        <v>0.0</v>
      </c>
      <c r="P1232" s="40">
        <v>0.0</v>
      </c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</row>
    <row r="1233">
      <c r="A1233" s="27" t="s">
        <v>43</v>
      </c>
      <c r="B1233" s="27" t="s">
        <v>44</v>
      </c>
      <c r="C1233" s="38" t="s">
        <v>124</v>
      </c>
      <c r="D1233" s="27" t="s">
        <v>124</v>
      </c>
      <c r="E1233" s="27">
        <v>2952.0</v>
      </c>
      <c r="F1233" s="27">
        <v>0.0</v>
      </c>
      <c r="G1233" s="27" t="s">
        <v>497</v>
      </c>
      <c r="H1233" s="27" t="s">
        <v>2102</v>
      </c>
      <c r="I1233" s="40">
        <v>0.0</v>
      </c>
      <c r="J1233" s="40">
        <v>0.0</v>
      </c>
      <c r="K1233" s="40">
        <v>0.0</v>
      </c>
      <c r="L1233" s="40">
        <v>0.0</v>
      </c>
      <c r="M1233" s="40">
        <v>0.0</v>
      </c>
      <c r="N1233" s="40">
        <v>0.0</v>
      </c>
      <c r="O1233" s="40">
        <v>0.0</v>
      </c>
      <c r="P1233" s="40">
        <v>0.0</v>
      </c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</row>
    <row r="1234">
      <c r="A1234" s="27" t="s">
        <v>43</v>
      </c>
      <c r="B1234" s="27" t="s">
        <v>44</v>
      </c>
      <c r="C1234" s="38" t="s">
        <v>124</v>
      </c>
      <c r="D1234" s="27" t="s">
        <v>125</v>
      </c>
      <c r="E1234" s="27">
        <v>2953.0</v>
      </c>
      <c r="F1234" s="27">
        <v>0.0</v>
      </c>
      <c r="G1234" s="27" t="s">
        <v>2107</v>
      </c>
      <c r="H1234" s="27" t="s">
        <v>2102</v>
      </c>
      <c r="I1234" s="40">
        <v>0.0</v>
      </c>
      <c r="J1234" s="40">
        <v>0.0</v>
      </c>
      <c r="K1234" s="40">
        <v>0.0</v>
      </c>
      <c r="L1234" s="40">
        <v>0.0</v>
      </c>
      <c r="M1234" s="40">
        <v>0.0</v>
      </c>
      <c r="N1234" s="40">
        <v>0.0</v>
      </c>
      <c r="O1234" s="40">
        <v>0.0</v>
      </c>
      <c r="P1234" s="40">
        <v>0.0</v>
      </c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</row>
    <row r="1235">
      <c r="A1235" s="27" t="s">
        <v>43</v>
      </c>
      <c r="B1235" s="27" t="s">
        <v>44</v>
      </c>
      <c r="C1235" s="38" t="s">
        <v>124</v>
      </c>
      <c r="D1235" s="27" t="s">
        <v>124</v>
      </c>
      <c r="E1235" s="27">
        <v>2954.0</v>
      </c>
      <c r="F1235" s="27">
        <v>0.0</v>
      </c>
      <c r="G1235" s="27" t="s">
        <v>2108</v>
      </c>
      <c r="H1235" s="27" t="s">
        <v>2102</v>
      </c>
      <c r="I1235" s="40">
        <v>0.0</v>
      </c>
      <c r="J1235" s="40">
        <v>0.0</v>
      </c>
      <c r="K1235" s="40">
        <v>0.0</v>
      </c>
      <c r="L1235" s="40">
        <v>0.0</v>
      </c>
      <c r="M1235" s="40">
        <v>0.0</v>
      </c>
      <c r="N1235" s="40">
        <v>0.0</v>
      </c>
      <c r="O1235" s="40">
        <v>0.0</v>
      </c>
      <c r="P1235" s="40">
        <v>0.0</v>
      </c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</row>
    <row r="1236">
      <c r="A1236" s="27" t="s">
        <v>43</v>
      </c>
      <c r="B1236" s="27" t="s">
        <v>44</v>
      </c>
      <c r="C1236" s="38" t="s">
        <v>124</v>
      </c>
      <c r="D1236" s="27" t="s">
        <v>124</v>
      </c>
      <c r="E1236" s="27">
        <v>2955.0</v>
      </c>
      <c r="F1236" s="27">
        <v>0.0</v>
      </c>
      <c r="G1236" s="27" t="s">
        <v>2110</v>
      </c>
      <c r="H1236" s="27" t="s">
        <v>2102</v>
      </c>
      <c r="I1236" s="40">
        <v>0.0</v>
      </c>
      <c r="J1236" s="40">
        <v>0.0</v>
      </c>
      <c r="K1236" s="40">
        <v>0.0</v>
      </c>
      <c r="L1236" s="40">
        <v>0.0</v>
      </c>
      <c r="M1236" s="40">
        <v>0.0</v>
      </c>
      <c r="N1236" s="40">
        <v>0.0</v>
      </c>
      <c r="O1236" s="40">
        <v>0.0</v>
      </c>
      <c r="P1236" s="40">
        <v>0.0</v>
      </c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</row>
    <row r="1237">
      <c r="A1237" s="27" t="s">
        <v>43</v>
      </c>
      <c r="B1237" s="27" t="s">
        <v>44</v>
      </c>
      <c r="C1237" s="38" t="s">
        <v>124</v>
      </c>
      <c r="D1237" s="27" t="s">
        <v>124</v>
      </c>
      <c r="E1237" s="27">
        <v>2956.0</v>
      </c>
      <c r="F1237" s="27">
        <v>0.0</v>
      </c>
      <c r="G1237" s="27" t="s">
        <v>2101</v>
      </c>
      <c r="H1237" s="27" t="s">
        <v>2112</v>
      </c>
      <c r="I1237" s="40">
        <v>0.0</v>
      </c>
      <c r="J1237" s="40">
        <v>0.0</v>
      </c>
      <c r="K1237" s="40">
        <v>0.0</v>
      </c>
      <c r="L1237" s="40">
        <v>0.0</v>
      </c>
      <c r="M1237" s="40">
        <v>0.0</v>
      </c>
      <c r="N1237" s="40">
        <v>0.0</v>
      </c>
      <c r="O1237" s="40">
        <v>0.0</v>
      </c>
      <c r="P1237" s="40">
        <v>0.0</v>
      </c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</row>
    <row r="1238">
      <c r="A1238" s="27" t="s">
        <v>43</v>
      </c>
      <c r="B1238" s="27" t="s">
        <v>44</v>
      </c>
      <c r="C1238" s="38" t="s">
        <v>124</v>
      </c>
      <c r="D1238" s="27" t="s">
        <v>124</v>
      </c>
      <c r="E1238" s="27">
        <v>2957.0</v>
      </c>
      <c r="F1238" s="27">
        <v>0.0</v>
      </c>
      <c r="G1238" s="27" t="s">
        <v>497</v>
      </c>
      <c r="H1238" s="27" t="s">
        <v>2112</v>
      </c>
      <c r="I1238" s="40">
        <v>0.0</v>
      </c>
      <c r="J1238" s="40">
        <v>0.0</v>
      </c>
      <c r="K1238" s="40">
        <v>0.0</v>
      </c>
      <c r="L1238" s="40">
        <v>0.0</v>
      </c>
      <c r="M1238" s="40">
        <v>0.0</v>
      </c>
      <c r="N1238" s="40">
        <v>0.0</v>
      </c>
      <c r="O1238" s="40">
        <v>0.0</v>
      </c>
      <c r="P1238" s="40">
        <v>0.0</v>
      </c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</row>
    <row r="1239">
      <c r="A1239" s="27" t="s">
        <v>43</v>
      </c>
      <c r="B1239" s="27" t="s">
        <v>44</v>
      </c>
      <c r="C1239" s="38" t="s">
        <v>124</v>
      </c>
      <c r="D1239" s="27" t="s">
        <v>124</v>
      </c>
      <c r="E1239" s="27">
        <v>2958.0</v>
      </c>
      <c r="F1239" s="27">
        <v>0.0</v>
      </c>
      <c r="G1239" s="27" t="s">
        <v>482</v>
      </c>
      <c r="H1239" s="27" t="s">
        <v>2115</v>
      </c>
      <c r="I1239" s="40">
        <v>0.0</v>
      </c>
      <c r="J1239" s="40">
        <v>0.0</v>
      </c>
      <c r="K1239" s="40">
        <v>0.0</v>
      </c>
      <c r="L1239" s="40">
        <v>0.0</v>
      </c>
      <c r="M1239" s="40">
        <v>0.0</v>
      </c>
      <c r="N1239" s="40">
        <v>0.0</v>
      </c>
      <c r="O1239" s="40">
        <v>0.0</v>
      </c>
      <c r="P1239" s="40">
        <v>0.0</v>
      </c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</row>
    <row r="1240">
      <c r="A1240" s="27" t="s">
        <v>43</v>
      </c>
      <c r="B1240" s="27" t="s">
        <v>44</v>
      </c>
      <c r="C1240" s="38" t="s">
        <v>124</v>
      </c>
      <c r="D1240" s="27" t="s">
        <v>125</v>
      </c>
      <c r="E1240" s="27">
        <v>2959.0</v>
      </c>
      <c r="F1240" s="27">
        <v>0.0</v>
      </c>
      <c r="G1240" s="27" t="s">
        <v>2107</v>
      </c>
      <c r="H1240" s="27" t="s">
        <v>2112</v>
      </c>
      <c r="I1240" s="40">
        <v>0.0</v>
      </c>
      <c r="J1240" s="40">
        <v>0.0</v>
      </c>
      <c r="K1240" s="40">
        <v>0.0</v>
      </c>
      <c r="L1240" s="40">
        <v>0.0</v>
      </c>
      <c r="M1240" s="40">
        <v>0.0</v>
      </c>
      <c r="N1240" s="40">
        <v>0.0</v>
      </c>
      <c r="O1240" s="40">
        <v>0.0</v>
      </c>
      <c r="P1240" s="40">
        <v>0.0</v>
      </c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</row>
    <row r="1241">
      <c r="A1241" s="27" t="s">
        <v>43</v>
      </c>
      <c r="B1241" s="27" t="s">
        <v>44</v>
      </c>
      <c r="C1241" s="38" t="s">
        <v>124</v>
      </c>
      <c r="D1241" s="27" t="s">
        <v>125</v>
      </c>
      <c r="E1241" s="27">
        <v>2960.0</v>
      </c>
      <c r="F1241" s="27">
        <v>0.0</v>
      </c>
      <c r="G1241" s="27" t="s">
        <v>2117</v>
      </c>
      <c r="H1241" s="27" t="s">
        <v>2112</v>
      </c>
      <c r="I1241" s="40">
        <v>0.0</v>
      </c>
      <c r="J1241" s="40">
        <v>0.0</v>
      </c>
      <c r="K1241" s="40">
        <v>0.0</v>
      </c>
      <c r="L1241" s="40">
        <v>0.0</v>
      </c>
      <c r="M1241" s="40">
        <v>0.0</v>
      </c>
      <c r="N1241" s="40">
        <v>0.0</v>
      </c>
      <c r="O1241" s="40">
        <v>0.0</v>
      </c>
      <c r="P1241" s="40">
        <v>0.0</v>
      </c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</row>
    <row r="1242">
      <c r="A1242" s="27" t="s">
        <v>43</v>
      </c>
      <c r="B1242" s="27" t="s">
        <v>44</v>
      </c>
      <c r="C1242" s="38" t="s">
        <v>124</v>
      </c>
      <c r="D1242" s="27" t="s">
        <v>125</v>
      </c>
      <c r="E1242" s="27">
        <v>2965.0</v>
      </c>
      <c r="F1242" s="27">
        <v>0.0</v>
      </c>
      <c r="G1242" s="27" t="s">
        <v>181</v>
      </c>
      <c r="H1242" s="27" t="s">
        <v>1767</v>
      </c>
      <c r="I1242" s="40">
        <v>0.0</v>
      </c>
      <c r="J1242" s="40">
        <v>0.0</v>
      </c>
      <c r="K1242" s="40">
        <v>0.0</v>
      </c>
      <c r="L1242" s="40">
        <v>0.0</v>
      </c>
      <c r="M1242" s="40">
        <v>0.0</v>
      </c>
      <c r="N1242" s="40">
        <v>0.0</v>
      </c>
      <c r="O1242" s="40">
        <v>0.0</v>
      </c>
      <c r="P1242" s="40">
        <v>0.0</v>
      </c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</row>
    <row r="1243">
      <c r="A1243" s="27" t="s">
        <v>43</v>
      </c>
      <c r="B1243" s="27" t="s">
        <v>44</v>
      </c>
      <c r="C1243" s="38" t="s">
        <v>124</v>
      </c>
      <c r="D1243" s="27" t="s">
        <v>124</v>
      </c>
      <c r="E1243" s="27">
        <v>2966.0</v>
      </c>
      <c r="F1243" s="27">
        <v>0.0</v>
      </c>
      <c r="G1243" s="27" t="s">
        <v>2120</v>
      </c>
      <c r="H1243" s="27" t="s">
        <v>1767</v>
      </c>
      <c r="I1243" s="40">
        <v>0.0</v>
      </c>
      <c r="J1243" s="40">
        <v>0.0</v>
      </c>
      <c r="K1243" s="40">
        <v>0.0</v>
      </c>
      <c r="L1243" s="40">
        <v>0.0</v>
      </c>
      <c r="M1243" s="40">
        <v>0.0</v>
      </c>
      <c r="N1243" s="40">
        <v>0.0</v>
      </c>
      <c r="O1243" s="40">
        <v>0.0</v>
      </c>
      <c r="P1243" s="40">
        <v>0.0</v>
      </c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</row>
    <row r="1244">
      <c r="A1244" s="27" t="s">
        <v>43</v>
      </c>
      <c r="B1244" s="27" t="s">
        <v>50</v>
      </c>
      <c r="C1244" s="38" t="s">
        <v>275</v>
      </c>
      <c r="D1244" s="27" t="s">
        <v>276</v>
      </c>
      <c r="E1244" s="27">
        <v>2967.0</v>
      </c>
      <c r="F1244" s="27">
        <v>0.0</v>
      </c>
      <c r="G1244" s="27" t="s">
        <v>2122</v>
      </c>
      <c r="H1244" s="27" t="s">
        <v>1440</v>
      </c>
      <c r="I1244" s="40">
        <v>0.0</v>
      </c>
      <c r="J1244" s="40">
        <v>0.0</v>
      </c>
      <c r="K1244" s="40">
        <v>0.0</v>
      </c>
      <c r="L1244" s="40">
        <v>0.0</v>
      </c>
      <c r="M1244" s="40">
        <v>0.0</v>
      </c>
      <c r="N1244" s="40">
        <v>0.0</v>
      </c>
      <c r="O1244" s="40">
        <v>0.0</v>
      </c>
      <c r="P1244" s="40">
        <v>0.0</v>
      </c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</row>
    <row r="1245">
      <c r="A1245" s="27" t="s">
        <v>43</v>
      </c>
      <c r="B1245" s="27" t="s">
        <v>50</v>
      </c>
      <c r="C1245" s="38" t="s">
        <v>275</v>
      </c>
      <c r="D1245" s="27" t="s">
        <v>276</v>
      </c>
      <c r="E1245" s="27">
        <v>2968.0</v>
      </c>
      <c r="F1245" s="27">
        <v>0.0</v>
      </c>
      <c r="G1245" s="27" t="s">
        <v>2124</v>
      </c>
      <c r="H1245" s="27" t="s">
        <v>1444</v>
      </c>
      <c r="I1245" s="40">
        <v>0.0</v>
      </c>
      <c r="J1245" s="40">
        <v>0.0</v>
      </c>
      <c r="K1245" s="40">
        <v>0.0</v>
      </c>
      <c r="L1245" s="40">
        <v>0.0</v>
      </c>
      <c r="M1245" s="40">
        <v>0.0</v>
      </c>
      <c r="N1245" s="40">
        <v>0.0</v>
      </c>
      <c r="O1245" s="40">
        <v>0.0</v>
      </c>
      <c r="P1245" s="40">
        <v>0.0</v>
      </c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</row>
    <row r="1246">
      <c r="A1246" s="27" t="s">
        <v>43</v>
      </c>
      <c r="B1246" s="27" t="s">
        <v>50</v>
      </c>
      <c r="C1246" s="38" t="s">
        <v>275</v>
      </c>
      <c r="D1246" s="27" t="s">
        <v>276</v>
      </c>
      <c r="E1246" s="27">
        <v>2969.0</v>
      </c>
      <c r="F1246" s="27">
        <v>0.0</v>
      </c>
      <c r="G1246" s="27" t="s">
        <v>2125</v>
      </c>
      <c r="H1246" s="27" t="s">
        <v>1442</v>
      </c>
      <c r="I1246" s="40">
        <v>0.0</v>
      </c>
      <c r="J1246" s="40">
        <v>0.0</v>
      </c>
      <c r="K1246" s="40">
        <v>0.0</v>
      </c>
      <c r="L1246" s="40">
        <v>0.0</v>
      </c>
      <c r="M1246" s="40">
        <v>0.0</v>
      </c>
      <c r="N1246" s="40">
        <v>0.0</v>
      </c>
      <c r="O1246" s="40">
        <v>0.0</v>
      </c>
      <c r="P1246" s="40">
        <v>0.0</v>
      </c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</row>
    <row r="1247">
      <c r="A1247" s="27" t="s">
        <v>38</v>
      </c>
      <c r="B1247" s="27" t="s">
        <v>86</v>
      </c>
      <c r="C1247" s="38" t="s">
        <v>131</v>
      </c>
      <c r="D1247" s="27" t="s">
        <v>132</v>
      </c>
      <c r="E1247" s="27">
        <v>2977.0</v>
      </c>
      <c r="F1247" s="27">
        <v>0.0</v>
      </c>
      <c r="G1247" s="27" t="s">
        <v>2127</v>
      </c>
      <c r="H1247" s="27" t="s">
        <v>2128</v>
      </c>
      <c r="I1247" s="40">
        <v>0.0</v>
      </c>
      <c r="J1247" s="40">
        <v>0.0</v>
      </c>
      <c r="K1247" s="40">
        <v>0.0</v>
      </c>
      <c r="L1247" s="40">
        <v>0.0</v>
      </c>
      <c r="M1247" s="40">
        <v>0.0</v>
      </c>
      <c r="N1247" s="40">
        <v>0.0</v>
      </c>
      <c r="O1247" s="40">
        <v>0.0</v>
      </c>
      <c r="P1247" s="40">
        <v>0.0</v>
      </c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</row>
    <row r="1248">
      <c r="A1248" s="27" t="s">
        <v>43</v>
      </c>
      <c r="B1248" s="27" t="s">
        <v>44</v>
      </c>
      <c r="C1248" s="38" t="s">
        <v>124</v>
      </c>
      <c r="D1248" s="27" t="s">
        <v>125</v>
      </c>
      <c r="E1248" s="27">
        <v>2980.0</v>
      </c>
      <c r="F1248" s="27">
        <v>0.0</v>
      </c>
      <c r="G1248" s="27" t="s">
        <v>2107</v>
      </c>
      <c r="H1248" s="27" t="s">
        <v>1767</v>
      </c>
      <c r="I1248" s="40">
        <v>0.0</v>
      </c>
      <c r="J1248" s="40">
        <v>0.0</v>
      </c>
      <c r="K1248" s="40">
        <v>0.0</v>
      </c>
      <c r="L1248" s="40">
        <v>0.0</v>
      </c>
      <c r="M1248" s="40">
        <v>0.0</v>
      </c>
      <c r="N1248" s="40">
        <v>0.0</v>
      </c>
      <c r="O1248" s="40">
        <v>0.0</v>
      </c>
      <c r="P1248" s="40">
        <v>0.0</v>
      </c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</row>
    <row r="1249">
      <c r="A1249" s="27" t="s">
        <v>43</v>
      </c>
      <c r="B1249" s="27" t="s">
        <v>44</v>
      </c>
      <c r="C1249" s="38" t="s">
        <v>124</v>
      </c>
      <c r="D1249" s="27" t="s">
        <v>125</v>
      </c>
      <c r="E1249" s="27">
        <v>2981.0</v>
      </c>
      <c r="F1249" s="27">
        <v>0.0</v>
      </c>
      <c r="G1249" s="27" t="s">
        <v>2101</v>
      </c>
      <c r="H1249" s="27" t="s">
        <v>1767</v>
      </c>
      <c r="I1249" s="40">
        <v>0.0</v>
      </c>
      <c r="J1249" s="40">
        <v>0.0</v>
      </c>
      <c r="K1249" s="40">
        <v>0.0</v>
      </c>
      <c r="L1249" s="40">
        <v>0.0</v>
      </c>
      <c r="M1249" s="40">
        <v>0.0</v>
      </c>
      <c r="N1249" s="40">
        <v>0.0</v>
      </c>
      <c r="O1249" s="40">
        <v>0.0</v>
      </c>
      <c r="P1249" s="40">
        <v>0.0</v>
      </c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</row>
    <row r="1250">
      <c r="A1250" s="27" t="s">
        <v>43</v>
      </c>
      <c r="B1250" s="27" t="s">
        <v>44</v>
      </c>
      <c r="C1250" s="38" t="s">
        <v>254</v>
      </c>
      <c r="D1250" s="27" t="s">
        <v>477</v>
      </c>
      <c r="E1250" s="27">
        <v>2982.0</v>
      </c>
      <c r="F1250" s="27">
        <v>0.0</v>
      </c>
      <c r="G1250" s="27" t="s">
        <v>2132</v>
      </c>
      <c r="H1250" s="27" t="s">
        <v>542</v>
      </c>
      <c r="I1250" s="40">
        <v>0.0</v>
      </c>
      <c r="J1250" s="40">
        <v>0.0</v>
      </c>
      <c r="K1250" s="40">
        <v>0.0</v>
      </c>
      <c r="L1250" s="40">
        <v>0.0</v>
      </c>
      <c r="M1250" s="40">
        <v>0.0</v>
      </c>
      <c r="N1250" s="40">
        <v>0.0</v>
      </c>
      <c r="O1250" s="40">
        <v>0.0</v>
      </c>
      <c r="P1250" s="40">
        <v>0.0</v>
      </c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</row>
    <row r="1251">
      <c r="A1251" s="27" t="s">
        <v>43</v>
      </c>
      <c r="B1251" s="27" t="s">
        <v>1015</v>
      </c>
      <c r="C1251" s="38" t="s">
        <v>1156</v>
      </c>
      <c r="D1251" s="27" t="s">
        <v>1157</v>
      </c>
      <c r="E1251" s="27">
        <v>2988.0</v>
      </c>
      <c r="F1251" s="27">
        <v>0.0</v>
      </c>
      <c r="G1251" s="27" t="s">
        <v>2133</v>
      </c>
      <c r="H1251" s="27" t="s">
        <v>1159</v>
      </c>
      <c r="I1251" s="40">
        <v>0.0</v>
      </c>
      <c r="J1251" s="40">
        <v>0.0</v>
      </c>
      <c r="K1251" s="40">
        <v>0.0</v>
      </c>
      <c r="L1251" s="40">
        <v>0.0</v>
      </c>
      <c r="M1251" s="40">
        <v>0.0</v>
      </c>
      <c r="N1251" s="40">
        <v>0.0</v>
      </c>
      <c r="O1251" s="40">
        <v>0.0</v>
      </c>
      <c r="P1251" s="40">
        <v>0.0</v>
      </c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</row>
    <row r="1252">
      <c r="A1252" s="27" t="s">
        <v>43</v>
      </c>
      <c r="B1252" s="27" t="s">
        <v>1015</v>
      </c>
      <c r="C1252" s="38" t="s">
        <v>1156</v>
      </c>
      <c r="D1252" s="27" t="s">
        <v>1157</v>
      </c>
      <c r="E1252" s="27">
        <v>2989.0</v>
      </c>
      <c r="F1252" s="27">
        <v>0.0</v>
      </c>
      <c r="G1252" s="27" t="s">
        <v>2135</v>
      </c>
      <c r="H1252" s="27" t="s">
        <v>1833</v>
      </c>
      <c r="I1252" s="40">
        <v>0.0</v>
      </c>
      <c r="J1252" s="40">
        <v>0.0</v>
      </c>
      <c r="K1252" s="40">
        <v>0.0</v>
      </c>
      <c r="L1252" s="40">
        <v>0.0</v>
      </c>
      <c r="M1252" s="40">
        <v>0.0</v>
      </c>
      <c r="N1252" s="40">
        <v>0.0</v>
      </c>
      <c r="O1252" s="40">
        <v>0.0</v>
      </c>
      <c r="P1252" s="40">
        <v>0.0</v>
      </c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</row>
    <row r="1253">
      <c r="A1253" s="27" t="s">
        <v>553</v>
      </c>
      <c r="B1253" s="27" t="s">
        <v>553</v>
      </c>
      <c r="C1253" s="38" t="s">
        <v>825</v>
      </c>
      <c r="D1253" s="27" t="s">
        <v>973</v>
      </c>
      <c r="E1253" s="27">
        <v>2991.0</v>
      </c>
      <c r="F1253" s="27">
        <v>0.0</v>
      </c>
      <c r="G1253" s="27" t="s">
        <v>2137</v>
      </c>
      <c r="H1253" s="27" t="s">
        <v>2138</v>
      </c>
      <c r="I1253" s="40">
        <v>0.0</v>
      </c>
      <c r="J1253" s="40">
        <v>0.0</v>
      </c>
      <c r="K1253" s="40">
        <v>0.0</v>
      </c>
      <c r="L1253" s="40">
        <v>0.0</v>
      </c>
      <c r="M1253" s="40">
        <v>0.0</v>
      </c>
      <c r="N1253" s="40">
        <v>0.0</v>
      </c>
      <c r="O1253" s="40">
        <v>0.0</v>
      </c>
      <c r="P1253" s="40">
        <v>0.0</v>
      </c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</row>
    <row r="1254">
      <c r="A1254" s="27" t="s">
        <v>553</v>
      </c>
      <c r="B1254" s="27" t="s">
        <v>553</v>
      </c>
      <c r="C1254" s="38" t="s">
        <v>825</v>
      </c>
      <c r="D1254" s="27" t="s">
        <v>973</v>
      </c>
      <c r="E1254" s="27">
        <v>2992.0</v>
      </c>
      <c r="F1254" s="27">
        <v>0.0</v>
      </c>
      <c r="G1254" s="27" t="s">
        <v>2140</v>
      </c>
      <c r="H1254" s="27" t="s">
        <v>2138</v>
      </c>
      <c r="I1254" s="40">
        <v>0.0</v>
      </c>
      <c r="J1254" s="40">
        <v>0.0</v>
      </c>
      <c r="K1254" s="40">
        <v>0.0</v>
      </c>
      <c r="L1254" s="40">
        <v>0.0</v>
      </c>
      <c r="M1254" s="40">
        <v>0.0</v>
      </c>
      <c r="N1254" s="40">
        <v>0.0</v>
      </c>
      <c r="O1254" s="40">
        <v>0.0</v>
      </c>
      <c r="P1254" s="40">
        <v>0.0</v>
      </c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</row>
    <row r="1255">
      <c r="A1255" s="27" t="s">
        <v>43</v>
      </c>
      <c r="B1255" s="27" t="s">
        <v>1015</v>
      </c>
      <c r="C1255" s="38" t="s">
        <v>1156</v>
      </c>
      <c r="D1255" s="27" t="s">
        <v>1157</v>
      </c>
      <c r="E1255" s="27">
        <v>2995.0</v>
      </c>
      <c r="F1255" s="27">
        <v>0.0</v>
      </c>
      <c r="G1255" s="27" t="s">
        <v>2141</v>
      </c>
      <c r="H1255" s="27" t="s">
        <v>1186</v>
      </c>
      <c r="I1255" s="40">
        <v>0.0</v>
      </c>
      <c r="J1255" s="40">
        <v>0.0</v>
      </c>
      <c r="K1255" s="40">
        <v>0.0</v>
      </c>
      <c r="L1255" s="40">
        <v>0.0</v>
      </c>
      <c r="M1255" s="40">
        <v>0.0</v>
      </c>
      <c r="N1255" s="40">
        <v>0.0</v>
      </c>
      <c r="O1255" s="40">
        <v>0.0</v>
      </c>
      <c r="P1255" s="40">
        <v>0.0</v>
      </c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</row>
    <row r="1256">
      <c r="A1256" s="27" t="s">
        <v>43</v>
      </c>
      <c r="B1256" s="27" t="s">
        <v>44</v>
      </c>
      <c r="C1256" s="38" t="s">
        <v>106</v>
      </c>
      <c r="D1256" s="27" t="s">
        <v>1136</v>
      </c>
      <c r="E1256" s="27">
        <v>3000.0</v>
      </c>
      <c r="F1256" s="27">
        <v>0.0</v>
      </c>
      <c r="G1256" s="27" t="s">
        <v>2142</v>
      </c>
      <c r="H1256" s="27" t="s">
        <v>2143</v>
      </c>
      <c r="I1256" s="40">
        <v>134.0</v>
      </c>
      <c r="J1256" s="40">
        <v>24.0</v>
      </c>
      <c r="K1256" s="40">
        <v>0.0</v>
      </c>
      <c r="L1256" s="40">
        <v>0.0</v>
      </c>
      <c r="M1256" s="40">
        <v>0.0</v>
      </c>
      <c r="N1256" s="40">
        <v>0.0</v>
      </c>
      <c r="O1256" s="40">
        <v>134.0</v>
      </c>
      <c r="P1256" s="40">
        <v>24.0</v>
      </c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</row>
    <row r="1257">
      <c r="A1257" s="27" t="s">
        <v>43</v>
      </c>
      <c r="B1257" s="27" t="s">
        <v>44</v>
      </c>
      <c r="C1257" s="38" t="s">
        <v>106</v>
      </c>
      <c r="D1257" s="27" t="s">
        <v>1136</v>
      </c>
      <c r="E1257" s="27">
        <v>3001.0</v>
      </c>
      <c r="F1257" s="27">
        <v>0.0</v>
      </c>
      <c r="G1257" s="27" t="s">
        <v>2145</v>
      </c>
      <c r="H1257" s="27" t="s">
        <v>2146</v>
      </c>
      <c r="I1257" s="40">
        <v>239.0</v>
      </c>
      <c r="J1257" s="40">
        <v>12.0</v>
      </c>
      <c r="K1257" s="40">
        <v>0.0</v>
      </c>
      <c r="L1257" s="40">
        <v>0.0</v>
      </c>
      <c r="M1257" s="40">
        <v>0.0</v>
      </c>
      <c r="N1257" s="40">
        <v>0.0</v>
      </c>
      <c r="O1257" s="40">
        <v>239.0</v>
      </c>
      <c r="P1257" s="40">
        <v>12.0</v>
      </c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</row>
    <row r="1258">
      <c r="A1258" s="27" t="s">
        <v>43</v>
      </c>
      <c r="B1258" s="27" t="s">
        <v>44</v>
      </c>
      <c r="C1258" s="38" t="s">
        <v>106</v>
      </c>
      <c r="D1258" s="27" t="s">
        <v>1136</v>
      </c>
      <c r="E1258" s="27">
        <v>3002.0</v>
      </c>
      <c r="F1258" s="27">
        <v>0.0</v>
      </c>
      <c r="G1258" s="27" t="s">
        <v>2148</v>
      </c>
      <c r="H1258" s="27" t="s">
        <v>2149</v>
      </c>
      <c r="I1258" s="40">
        <v>61.0</v>
      </c>
      <c r="J1258" s="40">
        <v>20.0</v>
      </c>
      <c r="K1258" s="40">
        <v>0.0</v>
      </c>
      <c r="L1258" s="40">
        <v>0.0</v>
      </c>
      <c r="M1258" s="40">
        <v>0.0</v>
      </c>
      <c r="N1258" s="40">
        <v>0.0</v>
      </c>
      <c r="O1258" s="40">
        <v>61.0</v>
      </c>
      <c r="P1258" s="40">
        <v>20.0</v>
      </c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</row>
    <row r="1259">
      <c r="A1259" s="27" t="s">
        <v>43</v>
      </c>
      <c r="B1259" s="27" t="s">
        <v>44</v>
      </c>
      <c r="C1259" s="38" t="s">
        <v>106</v>
      </c>
      <c r="D1259" s="27" t="s">
        <v>1136</v>
      </c>
      <c r="E1259" s="27">
        <v>3003.0</v>
      </c>
      <c r="F1259" s="27">
        <v>0.0</v>
      </c>
      <c r="G1259" s="27" t="s">
        <v>2151</v>
      </c>
      <c r="H1259" s="27" t="s">
        <v>2152</v>
      </c>
      <c r="I1259" s="40">
        <v>0.0</v>
      </c>
      <c r="J1259" s="40">
        <v>0.0</v>
      </c>
      <c r="K1259" s="40">
        <v>0.0</v>
      </c>
      <c r="L1259" s="40">
        <v>0.0</v>
      </c>
      <c r="M1259" s="40">
        <v>0.0</v>
      </c>
      <c r="N1259" s="40">
        <v>0.0</v>
      </c>
      <c r="O1259" s="40">
        <v>0.0</v>
      </c>
      <c r="P1259" s="40">
        <v>0.0</v>
      </c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</row>
    <row r="1260">
      <c r="A1260" s="27" t="s">
        <v>43</v>
      </c>
      <c r="B1260" s="27" t="s">
        <v>44</v>
      </c>
      <c r="C1260" s="38" t="s">
        <v>106</v>
      </c>
      <c r="D1260" s="27" t="s">
        <v>107</v>
      </c>
      <c r="E1260" s="27">
        <v>3004.0</v>
      </c>
      <c r="F1260" s="27">
        <v>0.0</v>
      </c>
      <c r="G1260" s="27" t="s">
        <v>2154</v>
      </c>
      <c r="H1260" s="27" t="s">
        <v>1298</v>
      </c>
      <c r="I1260" s="40">
        <v>224.0</v>
      </c>
      <c r="J1260" s="40">
        <v>17.0</v>
      </c>
      <c r="K1260" s="40">
        <v>0.0</v>
      </c>
      <c r="L1260" s="40">
        <v>0.0</v>
      </c>
      <c r="M1260" s="40">
        <v>0.0</v>
      </c>
      <c r="N1260" s="40">
        <v>0.0</v>
      </c>
      <c r="O1260" s="40">
        <v>224.0</v>
      </c>
      <c r="P1260" s="40">
        <v>17.0</v>
      </c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</row>
    <row r="1261">
      <c r="A1261" s="27" t="s">
        <v>43</v>
      </c>
      <c r="B1261" s="27" t="s">
        <v>44</v>
      </c>
      <c r="C1261" s="38" t="s">
        <v>106</v>
      </c>
      <c r="D1261" s="27" t="s">
        <v>107</v>
      </c>
      <c r="E1261" s="27">
        <v>3005.0</v>
      </c>
      <c r="F1261" s="27">
        <v>0.0</v>
      </c>
      <c r="G1261" s="27" t="s">
        <v>2155</v>
      </c>
      <c r="H1261" s="27" t="s">
        <v>2156</v>
      </c>
      <c r="I1261" s="40">
        <v>0.0</v>
      </c>
      <c r="J1261" s="40">
        <v>0.0</v>
      </c>
      <c r="K1261" s="40">
        <v>0.0</v>
      </c>
      <c r="L1261" s="40">
        <v>0.0</v>
      </c>
      <c r="M1261" s="40">
        <v>0.0</v>
      </c>
      <c r="N1261" s="40">
        <v>0.0</v>
      </c>
      <c r="O1261" s="40">
        <v>0.0</v>
      </c>
      <c r="P1261" s="40">
        <v>0.0</v>
      </c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</row>
    <row r="1262">
      <c r="A1262" s="27" t="s">
        <v>43</v>
      </c>
      <c r="B1262" s="27" t="s">
        <v>44</v>
      </c>
      <c r="C1262" s="38" t="s">
        <v>106</v>
      </c>
      <c r="D1262" s="27" t="s">
        <v>107</v>
      </c>
      <c r="E1262" s="27">
        <v>3006.0</v>
      </c>
      <c r="F1262" s="27">
        <v>0.0</v>
      </c>
      <c r="G1262" s="27" t="s">
        <v>2158</v>
      </c>
      <c r="H1262" s="27" t="s">
        <v>2159</v>
      </c>
      <c r="I1262" s="40">
        <v>122.0</v>
      </c>
      <c r="J1262" s="40">
        <v>7.0</v>
      </c>
      <c r="K1262" s="40">
        <v>0.0</v>
      </c>
      <c r="L1262" s="40">
        <v>0.0</v>
      </c>
      <c r="M1262" s="40">
        <v>0.0</v>
      </c>
      <c r="N1262" s="40">
        <v>0.0</v>
      </c>
      <c r="O1262" s="40">
        <v>122.0</v>
      </c>
      <c r="P1262" s="40">
        <v>7.0</v>
      </c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</row>
    <row r="1263">
      <c r="A1263" s="27" t="s">
        <v>43</v>
      </c>
      <c r="B1263" s="27" t="s">
        <v>44</v>
      </c>
      <c r="C1263" s="38" t="s">
        <v>106</v>
      </c>
      <c r="D1263" s="27" t="s">
        <v>107</v>
      </c>
      <c r="E1263" s="27">
        <v>3007.0</v>
      </c>
      <c r="F1263" s="27">
        <v>0.0</v>
      </c>
      <c r="G1263" s="27" t="s">
        <v>2161</v>
      </c>
      <c r="H1263" s="27" t="s">
        <v>2162</v>
      </c>
      <c r="I1263" s="40">
        <v>195.0</v>
      </c>
      <c r="J1263" s="40">
        <v>12.0</v>
      </c>
      <c r="K1263" s="40">
        <v>0.0</v>
      </c>
      <c r="L1263" s="40">
        <v>0.0</v>
      </c>
      <c r="M1263" s="40">
        <v>0.0</v>
      </c>
      <c r="N1263" s="40">
        <v>0.0</v>
      </c>
      <c r="O1263" s="40">
        <v>195.0</v>
      </c>
      <c r="P1263" s="40">
        <v>12.0</v>
      </c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</row>
    <row r="1264">
      <c r="A1264" s="27" t="s">
        <v>43</v>
      </c>
      <c r="B1264" s="27" t="s">
        <v>44</v>
      </c>
      <c r="C1264" s="38" t="s">
        <v>106</v>
      </c>
      <c r="D1264" s="27" t="s">
        <v>1291</v>
      </c>
      <c r="E1264" s="27">
        <v>3008.0</v>
      </c>
      <c r="F1264" s="27">
        <v>0.0</v>
      </c>
      <c r="G1264" s="27" t="s">
        <v>2193</v>
      </c>
      <c r="H1264" s="27" t="s">
        <v>2194</v>
      </c>
      <c r="I1264" s="40">
        <v>0.0</v>
      </c>
      <c r="J1264" s="40">
        <v>0.0</v>
      </c>
      <c r="K1264" s="40">
        <v>0.0</v>
      </c>
      <c r="L1264" s="40">
        <v>0.0</v>
      </c>
      <c r="M1264" s="40">
        <v>0.0</v>
      </c>
      <c r="N1264" s="40">
        <v>0.0</v>
      </c>
      <c r="O1264" s="40">
        <v>0.0</v>
      </c>
      <c r="P1264" s="40">
        <v>0.0</v>
      </c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</row>
    <row r="1265">
      <c r="A1265" s="27" t="s">
        <v>43</v>
      </c>
      <c r="B1265" s="27" t="s">
        <v>44</v>
      </c>
      <c r="C1265" s="38" t="s">
        <v>106</v>
      </c>
      <c r="D1265" s="27" t="s">
        <v>1291</v>
      </c>
      <c r="E1265" s="27">
        <v>3009.0</v>
      </c>
      <c r="F1265" s="27">
        <v>0.0</v>
      </c>
      <c r="G1265" s="27" t="s">
        <v>2196</v>
      </c>
      <c r="H1265" s="27" t="s">
        <v>2194</v>
      </c>
      <c r="I1265" s="40">
        <v>0.0</v>
      </c>
      <c r="J1265" s="40">
        <v>0.0</v>
      </c>
      <c r="K1265" s="40">
        <v>0.0</v>
      </c>
      <c r="L1265" s="40">
        <v>0.0</v>
      </c>
      <c r="M1265" s="40">
        <v>0.0</v>
      </c>
      <c r="N1265" s="40">
        <v>0.0</v>
      </c>
      <c r="O1265" s="40">
        <v>0.0</v>
      </c>
      <c r="P1265" s="40">
        <v>0.0</v>
      </c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</row>
    <row r="1266">
      <c r="A1266" s="27" t="s">
        <v>43</v>
      </c>
      <c r="B1266" s="27" t="s">
        <v>44</v>
      </c>
      <c r="C1266" s="38" t="s">
        <v>106</v>
      </c>
      <c r="D1266" s="27" t="s">
        <v>107</v>
      </c>
      <c r="E1266" s="27">
        <v>3010.0</v>
      </c>
      <c r="F1266" s="27">
        <v>0.0</v>
      </c>
      <c r="G1266" s="27" t="s">
        <v>2198</v>
      </c>
      <c r="H1266" s="27" t="s">
        <v>2199</v>
      </c>
      <c r="I1266" s="40">
        <v>0.0</v>
      </c>
      <c r="J1266" s="40">
        <v>0.0</v>
      </c>
      <c r="K1266" s="40">
        <v>0.0</v>
      </c>
      <c r="L1266" s="40">
        <v>0.0</v>
      </c>
      <c r="M1266" s="40">
        <v>0.0</v>
      </c>
      <c r="N1266" s="40">
        <v>0.0</v>
      </c>
      <c r="O1266" s="40">
        <v>0.0</v>
      </c>
      <c r="P1266" s="40">
        <v>0.0</v>
      </c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</row>
    <row r="1267">
      <c r="A1267" s="27" t="s">
        <v>43</v>
      </c>
      <c r="B1267" s="27" t="s">
        <v>44</v>
      </c>
      <c r="C1267" s="38" t="s">
        <v>106</v>
      </c>
      <c r="D1267" s="27" t="s">
        <v>107</v>
      </c>
      <c r="E1267" s="27">
        <v>3012.0</v>
      </c>
      <c r="F1267" s="27">
        <v>0.0</v>
      </c>
      <c r="G1267" s="27" t="s">
        <v>2201</v>
      </c>
      <c r="H1267" s="27" t="s">
        <v>2146</v>
      </c>
      <c r="I1267" s="40">
        <v>222.0</v>
      </c>
      <c r="J1267" s="40">
        <v>21.0</v>
      </c>
      <c r="K1267" s="40">
        <v>0.0</v>
      </c>
      <c r="L1267" s="40">
        <v>0.0</v>
      </c>
      <c r="M1267" s="40">
        <v>0.0</v>
      </c>
      <c r="N1267" s="40">
        <v>0.0</v>
      </c>
      <c r="O1267" s="40">
        <v>222.0</v>
      </c>
      <c r="P1267" s="40">
        <v>21.0</v>
      </c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</row>
    <row r="1268">
      <c r="A1268" s="27" t="s">
        <v>43</v>
      </c>
      <c r="B1268" s="27" t="s">
        <v>44</v>
      </c>
      <c r="C1268" s="38" t="s">
        <v>106</v>
      </c>
      <c r="D1268" s="27" t="s">
        <v>107</v>
      </c>
      <c r="E1268" s="27">
        <v>3013.0</v>
      </c>
      <c r="F1268" s="27">
        <v>0.0</v>
      </c>
      <c r="G1268" s="27" t="s">
        <v>2202</v>
      </c>
      <c r="H1268" s="27" t="s">
        <v>2203</v>
      </c>
      <c r="I1268" s="40">
        <v>0.0</v>
      </c>
      <c r="J1268" s="40">
        <v>0.0</v>
      </c>
      <c r="K1268" s="40">
        <v>0.0</v>
      </c>
      <c r="L1268" s="40">
        <v>0.0</v>
      </c>
      <c r="M1268" s="40">
        <v>0.0</v>
      </c>
      <c r="N1268" s="40">
        <v>0.0</v>
      </c>
      <c r="O1268" s="40">
        <v>0.0</v>
      </c>
      <c r="P1268" s="40">
        <v>0.0</v>
      </c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</row>
    <row r="1269">
      <c r="A1269" s="27" t="s">
        <v>43</v>
      </c>
      <c r="B1269" s="27" t="s">
        <v>44</v>
      </c>
      <c r="C1269" s="38" t="s">
        <v>106</v>
      </c>
      <c r="D1269" s="27" t="s">
        <v>107</v>
      </c>
      <c r="E1269" s="27">
        <v>3014.0</v>
      </c>
      <c r="F1269" s="27">
        <v>0.0</v>
      </c>
      <c r="G1269" s="27" t="s">
        <v>2205</v>
      </c>
      <c r="H1269" s="27" t="s">
        <v>2206</v>
      </c>
      <c r="I1269" s="40">
        <v>0.0</v>
      </c>
      <c r="J1269" s="40">
        <v>0.0</v>
      </c>
      <c r="K1269" s="40">
        <v>0.0</v>
      </c>
      <c r="L1269" s="40">
        <v>0.0</v>
      </c>
      <c r="M1269" s="40">
        <v>0.0</v>
      </c>
      <c r="N1269" s="40">
        <v>0.0</v>
      </c>
      <c r="O1269" s="40">
        <v>0.0</v>
      </c>
      <c r="P1269" s="40">
        <v>0.0</v>
      </c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</row>
    <row r="1270">
      <c r="A1270" s="27" t="s">
        <v>43</v>
      </c>
      <c r="B1270" s="27" t="s">
        <v>44</v>
      </c>
      <c r="C1270" s="38" t="s">
        <v>254</v>
      </c>
      <c r="D1270" s="27" t="s">
        <v>254</v>
      </c>
      <c r="E1270" s="27">
        <v>3015.0</v>
      </c>
      <c r="F1270" s="27">
        <v>0.0</v>
      </c>
      <c r="G1270" s="27" t="s">
        <v>2208</v>
      </c>
      <c r="H1270" s="27" t="s">
        <v>2209</v>
      </c>
      <c r="I1270" s="40">
        <v>151.0</v>
      </c>
      <c r="J1270" s="40">
        <v>17.0</v>
      </c>
      <c r="K1270" s="40">
        <v>0.0</v>
      </c>
      <c r="L1270" s="40">
        <v>0.0</v>
      </c>
      <c r="M1270" s="40">
        <v>0.0</v>
      </c>
      <c r="N1270" s="40">
        <v>0.0</v>
      </c>
      <c r="O1270" s="40">
        <v>151.0</v>
      </c>
      <c r="P1270" s="40">
        <v>17.0</v>
      </c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</row>
    <row r="1271">
      <c r="A1271" s="27" t="s">
        <v>43</v>
      </c>
      <c r="B1271" s="27" t="s">
        <v>44</v>
      </c>
      <c r="C1271" s="38" t="s">
        <v>254</v>
      </c>
      <c r="D1271" s="27" t="s">
        <v>254</v>
      </c>
      <c r="E1271" s="27">
        <v>3016.0</v>
      </c>
      <c r="F1271" s="27">
        <v>0.0</v>
      </c>
      <c r="G1271" s="27" t="s">
        <v>2211</v>
      </c>
      <c r="H1271" s="27" t="s">
        <v>2212</v>
      </c>
      <c r="I1271" s="40">
        <v>0.0</v>
      </c>
      <c r="J1271" s="40">
        <v>0.0</v>
      </c>
      <c r="K1271" s="40">
        <v>0.0</v>
      </c>
      <c r="L1271" s="40">
        <v>0.0</v>
      </c>
      <c r="M1271" s="40">
        <v>0.0</v>
      </c>
      <c r="N1271" s="40">
        <v>0.0</v>
      </c>
      <c r="O1271" s="40">
        <v>0.0</v>
      </c>
      <c r="P1271" s="40">
        <v>0.0</v>
      </c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</row>
    <row r="1272">
      <c r="A1272" s="27" t="s">
        <v>43</v>
      </c>
      <c r="B1272" s="27" t="s">
        <v>44</v>
      </c>
      <c r="C1272" s="38" t="s">
        <v>254</v>
      </c>
      <c r="D1272" s="27" t="s">
        <v>254</v>
      </c>
      <c r="E1272" s="27">
        <v>3016.0</v>
      </c>
      <c r="F1272" s="27">
        <v>1.0</v>
      </c>
      <c r="G1272" s="27" t="s">
        <v>2213</v>
      </c>
      <c r="H1272" s="27" t="s">
        <v>2214</v>
      </c>
      <c r="I1272" s="40">
        <v>1643.0</v>
      </c>
      <c r="J1272" s="40">
        <v>1.0</v>
      </c>
      <c r="K1272" s="40">
        <v>0.0</v>
      </c>
      <c r="L1272" s="40">
        <v>0.0</v>
      </c>
      <c r="M1272" s="40">
        <v>0.0</v>
      </c>
      <c r="N1272" s="40">
        <v>0.0</v>
      </c>
      <c r="O1272" s="40">
        <v>1643.0</v>
      </c>
      <c r="P1272" s="40">
        <v>1.0</v>
      </c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</row>
    <row r="1273">
      <c r="A1273" s="27" t="s">
        <v>43</v>
      </c>
      <c r="B1273" s="27" t="s">
        <v>44</v>
      </c>
      <c r="C1273" s="38" t="s">
        <v>254</v>
      </c>
      <c r="D1273" s="27" t="s">
        <v>254</v>
      </c>
      <c r="E1273" s="27">
        <v>3017.0</v>
      </c>
      <c r="F1273" s="27">
        <v>0.0</v>
      </c>
      <c r="G1273" s="27" t="s">
        <v>2216</v>
      </c>
      <c r="H1273" s="27" t="s">
        <v>2217</v>
      </c>
      <c r="I1273" s="40">
        <v>0.0</v>
      </c>
      <c r="J1273" s="40">
        <v>0.0</v>
      </c>
      <c r="K1273" s="40">
        <v>0.0</v>
      </c>
      <c r="L1273" s="40">
        <v>0.0</v>
      </c>
      <c r="M1273" s="40">
        <v>0.0</v>
      </c>
      <c r="N1273" s="40">
        <v>0.0</v>
      </c>
      <c r="O1273" s="40">
        <v>0.0</v>
      </c>
      <c r="P1273" s="40">
        <v>0.0</v>
      </c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</row>
    <row r="1274">
      <c r="A1274" s="27" t="s">
        <v>43</v>
      </c>
      <c r="B1274" s="27" t="s">
        <v>44</v>
      </c>
      <c r="C1274" s="38" t="s">
        <v>254</v>
      </c>
      <c r="D1274" s="27" t="s">
        <v>254</v>
      </c>
      <c r="E1274" s="27">
        <v>3018.0</v>
      </c>
      <c r="F1274" s="27">
        <v>0.0</v>
      </c>
      <c r="G1274" s="27" t="s">
        <v>2219</v>
      </c>
      <c r="H1274" s="27" t="s">
        <v>2221</v>
      </c>
      <c r="I1274" s="40">
        <v>0.0</v>
      </c>
      <c r="J1274" s="40">
        <v>0.0</v>
      </c>
      <c r="K1274" s="40">
        <v>0.0</v>
      </c>
      <c r="L1274" s="40">
        <v>0.0</v>
      </c>
      <c r="M1274" s="40">
        <v>0.0</v>
      </c>
      <c r="N1274" s="40">
        <v>0.0</v>
      </c>
      <c r="O1274" s="40">
        <v>0.0</v>
      </c>
      <c r="P1274" s="40">
        <v>0.0</v>
      </c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</row>
    <row r="1275">
      <c r="A1275" s="27" t="s">
        <v>43</v>
      </c>
      <c r="B1275" s="27" t="s">
        <v>44</v>
      </c>
      <c r="C1275" s="38" t="s">
        <v>254</v>
      </c>
      <c r="D1275" s="27" t="s">
        <v>254</v>
      </c>
      <c r="E1275" s="27">
        <v>3019.0</v>
      </c>
      <c r="F1275" s="27">
        <v>0.0</v>
      </c>
      <c r="G1275" s="27" t="s">
        <v>2222</v>
      </c>
      <c r="H1275" s="27" t="s">
        <v>2221</v>
      </c>
      <c r="I1275" s="40">
        <v>0.0</v>
      </c>
      <c r="J1275" s="40">
        <v>0.0</v>
      </c>
      <c r="K1275" s="40">
        <v>0.0</v>
      </c>
      <c r="L1275" s="40">
        <v>0.0</v>
      </c>
      <c r="M1275" s="40">
        <v>0.0</v>
      </c>
      <c r="N1275" s="40">
        <v>0.0</v>
      </c>
      <c r="O1275" s="40">
        <v>0.0</v>
      </c>
      <c r="P1275" s="40">
        <v>0.0</v>
      </c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</row>
    <row r="1276">
      <c r="A1276" s="27" t="s">
        <v>43</v>
      </c>
      <c r="B1276" s="27" t="s">
        <v>44</v>
      </c>
      <c r="C1276" s="38" t="s">
        <v>254</v>
      </c>
      <c r="D1276" s="27" t="s">
        <v>254</v>
      </c>
      <c r="E1276" s="27">
        <v>3020.0</v>
      </c>
      <c r="F1276" s="27">
        <v>0.0</v>
      </c>
      <c r="G1276" s="27" t="s">
        <v>2224</v>
      </c>
      <c r="H1276" s="27" t="s">
        <v>2225</v>
      </c>
      <c r="I1276" s="40">
        <v>710.0</v>
      </c>
      <c r="J1276" s="40">
        <v>14.0</v>
      </c>
      <c r="K1276" s="40">
        <v>0.0</v>
      </c>
      <c r="L1276" s="40">
        <v>0.0</v>
      </c>
      <c r="M1276" s="40">
        <v>0.0</v>
      </c>
      <c r="N1276" s="40">
        <v>0.0</v>
      </c>
      <c r="O1276" s="40">
        <v>710.0</v>
      </c>
      <c r="P1276" s="40">
        <v>14.0</v>
      </c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</row>
    <row r="1277">
      <c r="A1277" s="27" t="s">
        <v>43</v>
      </c>
      <c r="B1277" s="27" t="s">
        <v>44</v>
      </c>
      <c r="C1277" s="38" t="s">
        <v>254</v>
      </c>
      <c r="D1277" s="27" t="s">
        <v>254</v>
      </c>
      <c r="E1277" s="27">
        <v>3021.0</v>
      </c>
      <c r="F1277" s="27">
        <v>0.0</v>
      </c>
      <c r="G1277" s="27" t="s">
        <v>2227</v>
      </c>
      <c r="H1277" s="27" t="s">
        <v>2217</v>
      </c>
      <c r="I1277" s="40">
        <v>553.0</v>
      </c>
      <c r="J1277" s="40">
        <v>10.0</v>
      </c>
      <c r="K1277" s="40">
        <v>0.0</v>
      </c>
      <c r="L1277" s="40">
        <v>0.0</v>
      </c>
      <c r="M1277" s="40">
        <v>0.0</v>
      </c>
      <c r="N1277" s="40">
        <v>0.0</v>
      </c>
      <c r="O1277" s="40">
        <v>553.0</v>
      </c>
      <c r="P1277" s="40">
        <v>10.0</v>
      </c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</row>
    <row r="1278">
      <c r="A1278" s="27" t="s">
        <v>43</v>
      </c>
      <c r="B1278" s="27" t="s">
        <v>44</v>
      </c>
      <c r="C1278" s="38" t="s">
        <v>254</v>
      </c>
      <c r="D1278" s="27" t="s">
        <v>254</v>
      </c>
      <c r="E1278" s="27">
        <v>3022.0</v>
      </c>
      <c r="F1278" s="27">
        <v>0.0</v>
      </c>
      <c r="G1278" s="27" t="s">
        <v>2229</v>
      </c>
      <c r="H1278" s="27" t="s">
        <v>2212</v>
      </c>
      <c r="I1278" s="40">
        <v>0.0</v>
      </c>
      <c r="J1278" s="40">
        <v>0.0</v>
      </c>
      <c r="K1278" s="40">
        <v>0.0</v>
      </c>
      <c r="L1278" s="40">
        <v>0.0</v>
      </c>
      <c r="M1278" s="40">
        <v>0.0</v>
      </c>
      <c r="N1278" s="40">
        <v>0.0</v>
      </c>
      <c r="O1278" s="40">
        <v>0.0</v>
      </c>
      <c r="P1278" s="40">
        <v>0.0</v>
      </c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</row>
    <row r="1279">
      <c r="A1279" s="27" t="s">
        <v>43</v>
      </c>
      <c r="B1279" s="27" t="s">
        <v>44</v>
      </c>
      <c r="C1279" s="38" t="s">
        <v>254</v>
      </c>
      <c r="D1279" s="27" t="s">
        <v>254</v>
      </c>
      <c r="E1279" s="27">
        <v>3023.0</v>
      </c>
      <c r="F1279" s="27">
        <v>0.0</v>
      </c>
      <c r="G1279" s="27" t="s">
        <v>2231</v>
      </c>
      <c r="H1279" s="27" t="s">
        <v>2232</v>
      </c>
      <c r="I1279" s="40">
        <v>0.0</v>
      </c>
      <c r="J1279" s="40">
        <v>0.0</v>
      </c>
      <c r="K1279" s="40">
        <v>0.0</v>
      </c>
      <c r="L1279" s="40">
        <v>0.0</v>
      </c>
      <c r="M1279" s="40">
        <v>0.0</v>
      </c>
      <c r="N1279" s="40">
        <v>0.0</v>
      </c>
      <c r="O1279" s="40">
        <v>0.0</v>
      </c>
      <c r="P1279" s="40">
        <v>0.0</v>
      </c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</row>
    <row r="1280">
      <c r="A1280" s="27" t="s">
        <v>43</v>
      </c>
      <c r="B1280" s="27" t="s">
        <v>44</v>
      </c>
      <c r="C1280" s="38" t="s">
        <v>254</v>
      </c>
      <c r="D1280" s="27" t="s">
        <v>254</v>
      </c>
      <c r="E1280" s="27">
        <v>3024.0</v>
      </c>
      <c r="F1280" s="27">
        <v>0.0</v>
      </c>
      <c r="G1280" s="27" t="s">
        <v>2233</v>
      </c>
      <c r="H1280" s="27" t="s">
        <v>2225</v>
      </c>
      <c r="I1280" s="40">
        <v>0.0</v>
      </c>
      <c r="J1280" s="40">
        <v>0.0</v>
      </c>
      <c r="K1280" s="40">
        <v>0.0</v>
      </c>
      <c r="L1280" s="40">
        <v>0.0</v>
      </c>
      <c r="M1280" s="40">
        <v>0.0</v>
      </c>
      <c r="N1280" s="40">
        <v>0.0</v>
      </c>
      <c r="O1280" s="40">
        <v>0.0</v>
      </c>
      <c r="P1280" s="40">
        <v>0.0</v>
      </c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</row>
    <row r="1281">
      <c r="A1281" s="27" t="s">
        <v>43</v>
      </c>
      <c r="B1281" s="27" t="s">
        <v>44</v>
      </c>
      <c r="C1281" s="38" t="s">
        <v>254</v>
      </c>
      <c r="D1281" s="27" t="s">
        <v>254</v>
      </c>
      <c r="E1281" s="27">
        <v>3025.0</v>
      </c>
      <c r="F1281" s="27">
        <v>0.0</v>
      </c>
      <c r="G1281" s="27" t="s">
        <v>2235</v>
      </c>
      <c r="H1281" s="27" t="s">
        <v>2236</v>
      </c>
      <c r="I1281" s="40">
        <v>0.0</v>
      </c>
      <c r="J1281" s="40">
        <v>0.0</v>
      </c>
      <c r="K1281" s="40">
        <v>0.0</v>
      </c>
      <c r="L1281" s="40">
        <v>0.0</v>
      </c>
      <c r="M1281" s="40">
        <v>0.0</v>
      </c>
      <c r="N1281" s="40">
        <v>0.0</v>
      </c>
      <c r="O1281" s="40">
        <v>0.0</v>
      </c>
      <c r="P1281" s="40">
        <v>0.0</v>
      </c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</row>
    <row r="1282">
      <c r="A1282" s="27" t="s">
        <v>43</v>
      </c>
      <c r="B1282" s="27" t="s">
        <v>44</v>
      </c>
      <c r="C1282" s="38" t="s">
        <v>254</v>
      </c>
      <c r="D1282" s="27" t="s">
        <v>254</v>
      </c>
      <c r="E1282" s="27">
        <v>3026.0</v>
      </c>
      <c r="F1282" s="27">
        <v>0.0</v>
      </c>
      <c r="G1282" s="27" t="s">
        <v>2238</v>
      </c>
      <c r="H1282" s="27" t="s">
        <v>2217</v>
      </c>
      <c r="I1282" s="40">
        <v>0.0</v>
      </c>
      <c r="J1282" s="40">
        <v>0.0</v>
      </c>
      <c r="K1282" s="40">
        <v>0.0</v>
      </c>
      <c r="L1282" s="40">
        <v>0.0</v>
      </c>
      <c r="M1282" s="40">
        <v>0.0</v>
      </c>
      <c r="N1282" s="40">
        <v>0.0</v>
      </c>
      <c r="O1282" s="40">
        <v>0.0</v>
      </c>
      <c r="P1282" s="40">
        <v>0.0</v>
      </c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</row>
    <row r="1283">
      <c r="A1283" s="27" t="s">
        <v>43</v>
      </c>
      <c r="B1283" s="27" t="s">
        <v>44</v>
      </c>
      <c r="C1283" s="38" t="s">
        <v>254</v>
      </c>
      <c r="D1283" s="27" t="s">
        <v>254</v>
      </c>
      <c r="E1283" s="27">
        <v>3027.0</v>
      </c>
      <c r="F1283" s="27">
        <v>0.0</v>
      </c>
      <c r="G1283" s="27" t="s">
        <v>2240</v>
      </c>
      <c r="H1283" s="27" t="s">
        <v>2209</v>
      </c>
      <c r="I1283" s="40">
        <v>0.0</v>
      </c>
      <c r="J1283" s="40">
        <v>0.0</v>
      </c>
      <c r="K1283" s="40">
        <v>0.0</v>
      </c>
      <c r="L1283" s="40">
        <v>0.0</v>
      </c>
      <c r="M1283" s="40">
        <v>0.0</v>
      </c>
      <c r="N1283" s="40">
        <v>0.0</v>
      </c>
      <c r="O1283" s="40">
        <v>0.0</v>
      </c>
      <c r="P1283" s="40">
        <v>0.0</v>
      </c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</row>
    <row r="1284">
      <c r="A1284" s="27" t="s">
        <v>43</v>
      </c>
      <c r="B1284" s="27" t="s">
        <v>44</v>
      </c>
      <c r="C1284" s="38" t="s">
        <v>254</v>
      </c>
      <c r="D1284" s="27" t="s">
        <v>254</v>
      </c>
      <c r="E1284" s="27">
        <v>3028.0</v>
      </c>
      <c r="F1284" s="27">
        <v>0.0</v>
      </c>
      <c r="G1284" s="27" t="s">
        <v>2242</v>
      </c>
      <c r="H1284" s="27" t="s">
        <v>2243</v>
      </c>
      <c r="I1284" s="40">
        <v>0.0</v>
      </c>
      <c r="J1284" s="40">
        <v>0.0</v>
      </c>
      <c r="K1284" s="40">
        <v>0.0</v>
      </c>
      <c r="L1284" s="40">
        <v>0.0</v>
      </c>
      <c r="M1284" s="40">
        <v>0.0</v>
      </c>
      <c r="N1284" s="40">
        <v>0.0</v>
      </c>
      <c r="O1284" s="40">
        <v>0.0</v>
      </c>
      <c r="P1284" s="40">
        <v>0.0</v>
      </c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</row>
    <row r="1285">
      <c r="A1285" s="27" t="s">
        <v>43</v>
      </c>
      <c r="B1285" s="27" t="s">
        <v>44</v>
      </c>
      <c r="C1285" s="38" t="s">
        <v>254</v>
      </c>
      <c r="D1285" s="27" t="s">
        <v>254</v>
      </c>
      <c r="E1285" s="27">
        <v>3029.0</v>
      </c>
      <c r="F1285" s="27">
        <v>0.0</v>
      </c>
      <c r="G1285" s="27" t="s">
        <v>1417</v>
      </c>
      <c r="H1285" s="27" t="s">
        <v>2245</v>
      </c>
      <c r="I1285" s="40">
        <v>0.0</v>
      </c>
      <c r="J1285" s="40">
        <v>0.0</v>
      </c>
      <c r="K1285" s="40">
        <v>0.0</v>
      </c>
      <c r="L1285" s="40">
        <v>0.0</v>
      </c>
      <c r="M1285" s="40">
        <v>0.0</v>
      </c>
      <c r="N1285" s="40">
        <v>0.0</v>
      </c>
      <c r="O1285" s="40">
        <v>0.0</v>
      </c>
      <c r="P1285" s="40">
        <v>0.0</v>
      </c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</row>
    <row r="1286">
      <c r="A1286" s="27" t="s">
        <v>43</v>
      </c>
      <c r="B1286" s="27" t="s">
        <v>44</v>
      </c>
      <c r="C1286" s="38" t="s">
        <v>254</v>
      </c>
      <c r="D1286" s="27" t="s">
        <v>254</v>
      </c>
      <c r="E1286" s="27">
        <v>3030.0</v>
      </c>
      <c r="F1286" s="27">
        <v>0.0</v>
      </c>
      <c r="G1286" s="27" t="s">
        <v>2247</v>
      </c>
      <c r="H1286" s="27" t="s">
        <v>2212</v>
      </c>
      <c r="I1286" s="40">
        <v>0.0</v>
      </c>
      <c r="J1286" s="40">
        <v>0.0</v>
      </c>
      <c r="K1286" s="40">
        <v>0.0</v>
      </c>
      <c r="L1286" s="40">
        <v>0.0</v>
      </c>
      <c r="M1286" s="40">
        <v>0.0</v>
      </c>
      <c r="N1286" s="40">
        <v>0.0</v>
      </c>
      <c r="O1286" s="40">
        <v>0.0</v>
      </c>
      <c r="P1286" s="40">
        <v>0.0</v>
      </c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</row>
    <row r="1287">
      <c r="A1287" s="27" t="s">
        <v>43</v>
      </c>
      <c r="B1287" s="27" t="s">
        <v>50</v>
      </c>
      <c r="C1287" s="38" t="s">
        <v>2248</v>
      </c>
      <c r="D1287" s="27" t="s">
        <v>166</v>
      </c>
      <c r="E1287" s="27">
        <v>3037.0</v>
      </c>
      <c r="F1287" s="27">
        <v>0.0</v>
      </c>
      <c r="G1287" s="27" t="s">
        <v>2250</v>
      </c>
      <c r="H1287" s="27" t="s">
        <v>2251</v>
      </c>
      <c r="I1287" s="40">
        <v>0.0</v>
      </c>
      <c r="J1287" s="40">
        <v>0.0</v>
      </c>
      <c r="K1287" s="40">
        <v>0.0</v>
      </c>
      <c r="L1287" s="40">
        <v>0.0</v>
      </c>
      <c r="M1287" s="40">
        <v>0.0</v>
      </c>
      <c r="N1287" s="40">
        <v>0.0</v>
      </c>
      <c r="O1287" s="40">
        <v>0.0</v>
      </c>
      <c r="P1287" s="40">
        <v>0.0</v>
      </c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</row>
    <row r="1288">
      <c r="A1288" s="27" t="s">
        <v>43</v>
      </c>
      <c r="B1288" s="27" t="s">
        <v>50</v>
      </c>
      <c r="C1288" s="38" t="s">
        <v>2248</v>
      </c>
      <c r="D1288" s="27" t="s">
        <v>166</v>
      </c>
      <c r="E1288" s="27">
        <v>3038.0</v>
      </c>
      <c r="F1288" s="27">
        <v>0.0</v>
      </c>
      <c r="G1288" s="27" t="s">
        <v>2250</v>
      </c>
      <c r="H1288" s="27" t="s">
        <v>2253</v>
      </c>
      <c r="I1288" s="40">
        <v>0.0</v>
      </c>
      <c r="J1288" s="40">
        <v>0.0</v>
      </c>
      <c r="K1288" s="40">
        <v>0.0</v>
      </c>
      <c r="L1288" s="40">
        <v>0.0</v>
      </c>
      <c r="M1288" s="40">
        <v>0.0</v>
      </c>
      <c r="N1288" s="40">
        <v>0.0</v>
      </c>
      <c r="O1288" s="40">
        <v>0.0</v>
      </c>
      <c r="P1288" s="40">
        <v>0.0</v>
      </c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</row>
    <row r="1289">
      <c r="A1289" s="27" t="s">
        <v>43</v>
      </c>
      <c r="B1289" s="27" t="s">
        <v>50</v>
      </c>
      <c r="C1289" s="38" t="s">
        <v>69</v>
      </c>
      <c r="D1289" s="27" t="s">
        <v>70</v>
      </c>
      <c r="E1289" s="27">
        <v>3042.0</v>
      </c>
      <c r="F1289" s="27">
        <v>0.0</v>
      </c>
      <c r="G1289" s="27" t="s">
        <v>2254</v>
      </c>
      <c r="H1289" s="27" t="s">
        <v>261</v>
      </c>
      <c r="I1289" s="40">
        <v>0.0</v>
      </c>
      <c r="J1289" s="40">
        <v>0.0</v>
      </c>
      <c r="K1289" s="40">
        <v>0.0</v>
      </c>
      <c r="L1289" s="40">
        <v>0.0</v>
      </c>
      <c r="M1289" s="40">
        <v>0.0</v>
      </c>
      <c r="N1289" s="40">
        <v>0.0</v>
      </c>
      <c r="O1289" s="40">
        <v>0.0</v>
      </c>
      <c r="P1289" s="40">
        <v>0.0</v>
      </c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</row>
    <row r="1290">
      <c r="A1290" s="27" t="s">
        <v>43</v>
      </c>
      <c r="B1290" s="27" t="s">
        <v>50</v>
      </c>
      <c r="C1290" s="38" t="s">
        <v>2248</v>
      </c>
      <c r="D1290" s="27" t="s">
        <v>166</v>
      </c>
      <c r="E1290" s="27">
        <v>3043.0</v>
      </c>
      <c r="F1290" s="27">
        <v>0.0</v>
      </c>
      <c r="G1290" s="27" t="s">
        <v>2250</v>
      </c>
      <c r="H1290" s="27" t="s">
        <v>2251</v>
      </c>
      <c r="I1290" s="40">
        <v>0.0</v>
      </c>
      <c r="J1290" s="40">
        <v>0.0</v>
      </c>
      <c r="K1290" s="40">
        <v>0.0</v>
      </c>
      <c r="L1290" s="40">
        <v>0.0</v>
      </c>
      <c r="M1290" s="40">
        <v>0.0</v>
      </c>
      <c r="N1290" s="40">
        <v>0.0</v>
      </c>
      <c r="O1290" s="40">
        <v>0.0</v>
      </c>
      <c r="P1290" s="40">
        <v>0.0</v>
      </c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</row>
    <row r="1291">
      <c r="A1291" s="27" t="s">
        <v>38</v>
      </c>
      <c r="B1291" s="27" t="s">
        <v>39</v>
      </c>
      <c r="C1291" s="38" t="s">
        <v>415</v>
      </c>
      <c r="D1291" s="27" t="s">
        <v>795</v>
      </c>
      <c r="E1291" s="27">
        <v>3045.0</v>
      </c>
      <c r="F1291" s="27">
        <v>0.0</v>
      </c>
      <c r="G1291" s="27" t="s">
        <v>2257</v>
      </c>
      <c r="H1291" s="27" t="s">
        <v>2258</v>
      </c>
      <c r="I1291" s="40">
        <v>0.0</v>
      </c>
      <c r="J1291" s="40">
        <v>0.0</v>
      </c>
      <c r="K1291" s="40">
        <v>0.0</v>
      </c>
      <c r="L1291" s="40">
        <v>0.0</v>
      </c>
      <c r="M1291" s="40">
        <v>0.0</v>
      </c>
      <c r="N1291" s="40">
        <v>0.0</v>
      </c>
      <c r="O1291" s="40">
        <v>0.0</v>
      </c>
      <c r="P1291" s="40">
        <v>0.0</v>
      </c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</row>
    <row r="1292">
      <c r="A1292" s="27" t="s">
        <v>43</v>
      </c>
      <c r="B1292" s="27" t="s">
        <v>50</v>
      </c>
      <c r="C1292" s="38" t="s">
        <v>2248</v>
      </c>
      <c r="D1292" s="27" t="s">
        <v>166</v>
      </c>
      <c r="E1292" s="27">
        <v>3046.0</v>
      </c>
      <c r="F1292" s="27">
        <v>0.0</v>
      </c>
      <c r="G1292" s="27" t="s">
        <v>2260</v>
      </c>
      <c r="H1292" s="27" t="s">
        <v>2251</v>
      </c>
      <c r="I1292" s="40">
        <v>0.0</v>
      </c>
      <c r="J1292" s="40">
        <v>0.0</v>
      </c>
      <c r="K1292" s="40">
        <v>0.0</v>
      </c>
      <c r="L1292" s="40">
        <v>0.0</v>
      </c>
      <c r="M1292" s="40">
        <v>0.0</v>
      </c>
      <c r="N1292" s="40">
        <v>0.0</v>
      </c>
      <c r="O1292" s="40">
        <v>0.0</v>
      </c>
      <c r="P1292" s="40">
        <v>0.0</v>
      </c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</row>
    <row r="1293">
      <c r="A1293" s="27" t="s">
        <v>43</v>
      </c>
      <c r="B1293" s="27" t="s">
        <v>146</v>
      </c>
      <c r="C1293" s="38" t="s">
        <v>147</v>
      </c>
      <c r="D1293" s="27" t="s">
        <v>148</v>
      </c>
      <c r="E1293" s="27">
        <v>3047.0</v>
      </c>
      <c r="F1293" s="27">
        <v>0.0</v>
      </c>
      <c r="G1293" s="27" t="s">
        <v>2262</v>
      </c>
      <c r="H1293" s="83"/>
      <c r="I1293" s="40">
        <v>0.0</v>
      </c>
      <c r="J1293" s="40">
        <v>0.0</v>
      </c>
      <c r="K1293" s="40">
        <v>0.0</v>
      </c>
      <c r="L1293" s="40">
        <v>0.0</v>
      </c>
      <c r="M1293" s="40">
        <v>0.0</v>
      </c>
      <c r="N1293" s="40">
        <v>0.0</v>
      </c>
      <c r="O1293" s="40">
        <v>0.0</v>
      </c>
      <c r="P1293" s="40">
        <v>0.0</v>
      </c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</row>
    <row r="1294">
      <c r="A1294" s="27" t="s">
        <v>43</v>
      </c>
      <c r="B1294" s="27" t="s">
        <v>44</v>
      </c>
      <c r="C1294" s="38" t="s">
        <v>254</v>
      </c>
      <c r="D1294" s="27" t="s">
        <v>254</v>
      </c>
      <c r="E1294" s="27">
        <v>3049.0</v>
      </c>
      <c r="F1294" s="27">
        <v>0.0</v>
      </c>
      <c r="G1294" s="27" t="s">
        <v>2264</v>
      </c>
      <c r="H1294" s="83"/>
      <c r="I1294" s="40">
        <v>0.0</v>
      </c>
      <c r="J1294" s="40">
        <v>0.0</v>
      </c>
      <c r="K1294" s="40">
        <v>0.0</v>
      </c>
      <c r="L1294" s="40">
        <v>0.0</v>
      </c>
      <c r="M1294" s="40">
        <v>0.0</v>
      </c>
      <c r="N1294" s="40">
        <v>0.0</v>
      </c>
      <c r="O1294" s="40">
        <v>0.0</v>
      </c>
      <c r="P1294" s="40">
        <v>0.0</v>
      </c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</row>
    <row r="1295">
      <c r="A1295" s="27" t="s">
        <v>43</v>
      </c>
      <c r="B1295" s="27" t="s">
        <v>50</v>
      </c>
      <c r="C1295" s="38" t="s">
        <v>251</v>
      </c>
      <c r="D1295" s="27" t="s">
        <v>252</v>
      </c>
      <c r="E1295" s="27">
        <v>3055.0</v>
      </c>
      <c r="F1295" s="27">
        <v>0.0</v>
      </c>
      <c r="G1295" s="27" t="s">
        <v>2265</v>
      </c>
      <c r="H1295" s="83"/>
      <c r="I1295" s="40">
        <v>0.0</v>
      </c>
      <c r="J1295" s="40">
        <v>0.0</v>
      </c>
      <c r="K1295" s="40">
        <v>0.0</v>
      </c>
      <c r="L1295" s="40">
        <v>0.0</v>
      </c>
      <c r="M1295" s="40">
        <v>0.0</v>
      </c>
      <c r="N1295" s="40">
        <v>0.0</v>
      </c>
      <c r="O1295" s="40">
        <v>0.0</v>
      </c>
      <c r="P1295" s="40">
        <v>0.0</v>
      </c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</row>
    <row r="1296">
      <c r="A1296" s="27" t="s">
        <v>43</v>
      </c>
      <c r="B1296" s="27" t="s">
        <v>50</v>
      </c>
      <c r="C1296" s="38" t="s">
        <v>69</v>
      </c>
      <c r="D1296" s="27" t="s">
        <v>70</v>
      </c>
      <c r="E1296" s="27">
        <v>3057.0</v>
      </c>
      <c r="F1296" s="27">
        <v>0.0</v>
      </c>
      <c r="G1296" s="27" t="s">
        <v>2267</v>
      </c>
      <c r="H1296" s="83"/>
      <c r="I1296" s="40">
        <v>0.0</v>
      </c>
      <c r="J1296" s="40">
        <v>0.0</v>
      </c>
      <c r="K1296" s="40">
        <v>0.0</v>
      </c>
      <c r="L1296" s="40">
        <v>0.0</v>
      </c>
      <c r="M1296" s="40">
        <v>0.0</v>
      </c>
      <c r="N1296" s="40">
        <v>0.0</v>
      </c>
      <c r="O1296" s="40">
        <v>0.0</v>
      </c>
      <c r="P1296" s="40">
        <v>0.0</v>
      </c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</row>
    <row r="1297">
      <c r="A1297" s="27" t="s">
        <v>38</v>
      </c>
      <c r="B1297" s="27" t="s">
        <v>86</v>
      </c>
      <c r="C1297" s="38" t="s">
        <v>131</v>
      </c>
      <c r="D1297" s="27" t="s">
        <v>239</v>
      </c>
      <c r="E1297" s="27">
        <v>3059.0</v>
      </c>
      <c r="F1297" s="27">
        <v>0.0</v>
      </c>
      <c r="G1297" s="27" t="s">
        <v>2269</v>
      </c>
      <c r="H1297" s="27" t="s">
        <v>2270</v>
      </c>
      <c r="I1297" s="40">
        <v>0.0</v>
      </c>
      <c r="J1297" s="40">
        <v>0.0</v>
      </c>
      <c r="K1297" s="40">
        <v>0.0</v>
      </c>
      <c r="L1297" s="40">
        <v>0.0</v>
      </c>
      <c r="M1297" s="40">
        <v>0.0</v>
      </c>
      <c r="N1297" s="40">
        <v>0.0</v>
      </c>
      <c r="O1297" s="40">
        <v>0.0</v>
      </c>
      <c r="P1297" s="40">
        <v>0.0</v>
      </c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</row>
    <row r="1298">
      <c r="A1298" s="27" t="s">
        <v>38</v>
      </c>
      <c r="B1298" s="27" t="s">
        <v>86</v>
      </c>
      <c r="C1298" s="38" t="s">
        <v>128</v>
      </c>
      <c r="D1298" s="27" t="s">
        <v>562</v>
      </c>
      <c r="E1298" s="27">
        <v>3060.0</v>
      </c>
      <c r="F1298" s="27">
        <v>0.0</v>
      </c>
      <c r="G1298" s="27" t="s">
        <v>2272</v>
      </c>
      <c r="H1298" s="83"/>
      <c r="I1298" s="40">
        <v>0.0</v>
      </c>
      <c r="J1298" s="40">
        <v>0.0</v>
      </c>
      <c r="K1298" s="40">
        <v>0.0</v>
      </c>
      <c r="L1298" s="40">
        <v>0.0</v>
      </c>
      <c r="M1298" s="40">
        <v>0.0</v>
      </c>
      <c r="N1298" s="40">
        <v>0.0</v>
      </c>
      <c r="O1298" s="40">
        <v>0.0</v>
      </c>
      <c r="P1298" s="40">
        <v>0.0</v>
      </c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</row>
    <row r="1299">
      <c r="A1299" s="27" t="s">
        <v>43</v>
      </c>
      <c r="B1299" s="27" t="s">
        <v>50</v>
      </c>
      <c r="C1299" s="38" t="s">
        <v>83</v>
      </c>
      <c r="D1299" s="27" t="s">
        <v>83</v>
      </c>
      <c r="E1299" s="27">
        <v>3065.0</v>
      </c>
      <c r="F1299" s="27">
        <v>0.0</v>
      </c>
      <c r="G1299" s="27" t="s">
        <v>2273</v>
      </c>
      <c r="H1299" s="83"/>
      <c r="I1299" s="40">
        <v>0.0</v>
      </c>
      <c r="J1299" s="40">
        <v>0.0</v>
      </c>
      <c r="K1299" s="40">
        <v>0.0</v>
      </c>
      <c r="L1299" s="40">
        <v>0.0</v>
      </c>
      <c r="M1299" s="40">
        <v>0.0</v>
      </c>
      <c r="N1299" s="40">
        <v>0.0</v>
      </c>
      <c r="O1299" s="40">
        <v>0.0</v>
      </c>
      <c r="P1299" s="40">
        <v>0.0</v>
      </c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</row>
    <row r="1300">
      <c r="A1300" s="27" t="s">
        <v>43</v>
      </c>
      <c r="B1300" s="27" t="s">
        <v>76</v>
      </c>
      <c r="C1300" s="38" t="s">
        <v>280</v>
      </c>
      <c r="D1300" s="27" t="s">
        <v>280</v>
      </c>
      <c r="E1300" s="27">
        <v>3074.0</v>
      </c>
      <c r="F1300" s="27">
        <v>0.0</v>
      </c>
      <c r="G1300" s="27" t="s">
        <v>2275</v>
      </c>
      <c r="H1300" s="83"/>
      <c r="I1300" s="40">
        <v>0.0</v>
      </c>
      <c r="J1300" s="40">
        <v>0.0</v>
      </c>
      <c r="K1300" s="40">
        <v>0.0</v>
      </c>
      <c r="L1300" s="40">
        <v>0.0</v>
      </c>
      <c r="M1300" s="40">
        <v>0.0</v>
      </c>
      <c r="N1300" s="40">
        <v>0.0</v>
      </c>
      <c r="O1300" s="40">
        <v>0.0</v>
      </c>
      <c r="P1300" s="40">
        <v>0.0</v>
      </c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</row>
    <row r="1301">
      <c r="A1301" s="27" t="s">
        <v>38</v>
      </c>
      <c r="B1301" s="27" t="s">
        <v>39</v>
      </c>
      <c r="C1301" s="38" t="s">
        <v>137</v>
      </c>
      <c r="D1301" s="27" t="s">
        <v>138</v>
      </c>
      <c r="E1301" s="27">
        <v>3076.0</v>
      </c>
      <c r="F1301" s="27">
        <v>0.0</v>
      </c>
      <c r="G1301" s="27" t="s">
        <v>2277</v>
      </c>
      <c r="H1301" s="83"/>
      <c r="I1301" s="40">
        <v>0.0</v>
      </c>
      <c r="J1301" s="40">
        <v>0.0</v>
      </c>
      <c r="K1301" s="40">
        <v>0.0</v>
      </c>
      <c r="L1301" s="40">
        <v>0.0</v>
      </c>
      <c r="M1301" s="40">
        <v>0.0</v>
      </c>
      <c r="N1301" s="40">
        <v>0.0</v>
      </c>
      <c r="O1301" s="40">
        <v>0.0</v>
      </c>
      <c r="P1301" s="40">
        <v>0.0</v>
      </c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</row>
    <row r="1302">
      <c r="A1302" s="27" t="s">
        <v>38</v>
      </c>
      <c r="B1302" s="27" t="s">
        <v>86</v>
      </c>
      <c r="C1302" s="38" t="s">
        <v>315</v>
      </c>
      <c r="D1302" s="27" t="s">
        <v>316</v>
      </c>
      <c r="E1302" s="27">
        <v>3084.0</v>
      </c>
      <c r="F1302" s="27">
        <v>0.0</v>
      </c>
      <c r="G1302" s="27" t="s">
        <v>2278</v>
      </c>
      <c r="H1302" s="27" t="s">
        <v>2279</v>
      </c>
      <c r="I1302" s="40">
        <v>0.0</v>
      </c>
      <c r="J1302" s="40">
        <v>0.0</v>
      </c>
      <c r="K1302" s="40">
        <v>0.0</v>
      </c>
      <c r="L1302" s="40">
        <v>0.0</v>
      </c>
      <c r="M1302" s="40">
        <v>0.0</v>
      </c>
      <c r="N1302" s="40">
        <v>0.0</v>
      </c>
      <c r="O1302" s="40">
        <v>0.0</v>
      </c>
      <c r="P1302" s="40">
        <v>0.0</v>
      </c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</row>
    <row r="1303">
      <c r="A1303" s="27" t="s">
        <v>38</v>
      </c>
      <c r="B1303" s="27" t="s">
        <v>86</v>
      </c>
      <c r="C1303" s="38" t="s">
        <v>315</v>
      </c>
      <c r="D1303" s="27" t="s">
        <v>316</v>
      </c>
      <c r="E1303" s="27">
        <v>3085.0</v>
      </c>
      <c r="F1303" s="27">
        <v>0.0</v>
      </c>
      <c r="G1303" s="27" t="s">
        <v>2281</v>
      </c>
      <c r="H1303" s="27" t="s">
        <v>2282</v>
      </c>
      <c r="I1303" s="40">
        <v>0.0</v>
      </c>
      <c r="J1303" s="40">
        <v>0.0</v>
      </c>
      <c r="K1303" s="40">
        <v>0.0</v>
      </c>
      <c r="L1303" s="40">
        <v>0.0</v>
      </c>
      <c r="M1303" s="40">
        <v>0.0</v>
      </c>
      <c r="N1303" s="40">
        <v>0.0</v>
      </c>
      <c r="O1303" s="40">
        <v>0.0</v>
      </c>
      <c r="P1303" s="40">
        <v>0.0</v>
      </c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</row>
    <row r="1304">
      <c r="A1304" s="27" t="s">
        <v>38</v>
      </c>
      <c r="B1304" s="27" t="s">
        <v>86</v>
      </c>
      <c r="C1304" s="38" t="s">
        <v>315</v>
      </c>
      <c r="D1304" s="27" t="s">
        <v>316</v>
      </c>
      <c r="E1304" s="27">
        <v>3086.0</v>
      </c>
      <c r="F1304" s="27">
        <v>0.0</v>
      </c>
      <c r="G1304" s="27" t="s">
        <v>2284</v>
      </c>
      <c r="H1304" s="27" t="s">
        <v>2285</v>
      </c>
      <c r="I1304" s="40">
        <v>0.0</v>
      </c>
      <c r="J1304" s="40">
        <v>0.0</v>
      </c>
      <c r="K1304" s="40">
        <v>0.0</v>
      </c>
      <c r="L1304" s="40">
        <v>0.0</v>
      </c>
      <c r="M1304" s="40">
        <v>0.0</v>
      </c>
      <c r="N1304" s="40">
        <v>0.0</v>
      </c>
      <c r="O1304" s="40">
        <v>0.0</v>
      </c>
      <c r="P1304" s="40">
        <v>0.0</v>
      </c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</row>
    <row r="1305">
      <c r="A1305" s="27" t="s">
        <v>38</v>
      </c>
      <c r="B1305" s="27" t="s">
        <v>86</v>
      </c>
      <c r="C1305" s="38" t="s">
        <v>315</v>
      </c>
      <c r="D1305" s="27" t="s">
        <v>316</v>
      </c>
      <c r="E1305" s="27">
        <v>3087.0</v>
      </c>
      <c r="F1305" s="27">
        <v>0.0</v>
      </c>
      <c r="G1305" s="27" t="s">
        <v>2287</v>
      </c>
      <c r="H1305" s="27" t="s">
        <v>2285</v>
      </c>
      <c r="I1305" s="40">
        <v>0.0</v>
      </c>
      <c r="J1305" s="40">
        <v>0.0</v>
      </c>
      <c r="K1305" s="40">
        <v>0.0</v>
      </c>
      <c r="L1305" s="40">
        <v>0.0</v>
      </c>
      <c r="M1305" s="40">
        <v>0.0</v>
      </c>
      <c r="N1305" s="40">
        <v>0.0</v>
      </c>
      <c r="O1305" s="40">
        <v>0.0</v>
      </c>
      <c r="P1305" s="40">
        <v>0.0</v>
      </c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</row>
    <row r="1306">
      <c r="A1306" s="27" t="s">
        <v>38</v>
      </c>
      <c r="B1306" s="27" t="s">
        <v>86</v>
      </c>
      <c r="C1306" s="38" t="s">
        <v>315</v>
      </c>
      <c r="D1306" s="27" t="s">
        <v>316</v>
      </c>
      <c r="E1306" s="27">
        <v>3088.0</v>
      </c>
      <c r="F1306" s="27">
        <v>0.0</v>
      </c>
      <c r="G1306" s="27" t="s">
        <v>2289</v>
      </c>
      <c r="H1306" s="27" t="s">
        <v>2290</v>
      </c>
      <c r="I1306" s="40">
        <v>0.0</v>
      </c>
      <c r="J1306" s="40">
        <v>0.0</v>
      </c>
      <c r="K1306" s="40">
        <v>0.0</v>
      </c>
      <c r="L1306" s="40">
        <v>0.0</v>
      </c>
      <c r="M1306" s="40">
        <v>0.0</v>
      </c>
      <c r="N1306" s="40">
        <v>0.0</v>
      </c>
      <c r="O1306" s="40">
        <v>0.0</v>
      </c>
      <c r="P1306" s="40">
        <v>0.0</v>
      </c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</row>
    <row r="1307">
      <c r="A1307" s="27" t="s">
        <v>38</v>
      </c>
      <c r="B1307" s="27" t="s">
        <v>86</v>
      </c>
      <c r="C1307" s="38" t="s">
        <v>131</v>
      </c>
      <c r="D1307" s="27" t="s">
        <v>132</v>
      </c>
      <c r="E1307" s="27">
        <v>3090.0</v>
      </c>
      <c r="F1307" s="27">
        <v>0.0</v>
      </c>
      <c r="G1307" s="27" t="s">
        <v>2292</v>
      </c>
      <c r="H1307" s="27" t="s">
        <v>134</v>
      </c>
      <c r="I1307" s="40">
        <v>0.0</v>
      </c>
      <c r="J1307" s="40">
        <v>0.0</v>
      </c>
      <c r="K1307" s="40">
        <v>0.0</v>
      </c>
      <c r="L1307" s="40">
        <v>0.0</v>
      </c>
      <c r="M1307" s="40">
        <v>0.0</v>
      </c>
      <c r="N1307" s="40">
        <v>0.0</v>
      </c>
      <c r="O1307" s="40">
        <v>0.0</v>
      </c>
      <c r="P1307" s="40">
        <v>0.0</v>
      </c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</row>
    <row r="1308">
      <c r="A1308" s="27" t="s">
        <v>38</v>
      </c>
      <c r="B1308" s="27" t="s">
        <v>86</v>
      </c>
      <c r="C1308" s="38" t="s">
        <v>315</v>
      </c>
      <c r="D1308" s="27" t="s">
        <v>316</v>
      </c>
      <c r="E1308" s="27">
        <v>3091.0</v>
      </c>
      <c r="F1308" s="27">
        <v>0.0</v>
      </c>
      <c r="G1308" s="27" t="s">
        <v>2293</v>
      </c>
      <c r="H1308" s="27" t="s">
        <v>2294</v>
      </c>
      <c r="I1308" s="40">
        <v>0.0</v>
      </c>
      <c r="J1308" s="40">
        <v>0.0</v>
      </c>
      <c r="K1308" s="40">
        <v>0.0</v>
      </c>
      <c r="L1308" s="40">
        <v>0.0</v>
      </c>
      <c r="M1308" s="40">
        <v>0.0</v>
      </c>
      <c r="N1308" s="40">
        <v>0.0</v>
      </c>
      <c r="O1308" s="40">
        <v>0.0</v>
      </c>
      <c r="P1308" s="40">
        <v>0.0</v>
      </c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</row>
    <row r="1309">
      <c r="A1309" s="27" t="s">
        <v>38</v>
      </c>
      <c r="B1309" s="27" t="s">
        <v>86</v>
      </c>
      <c r="C1309" s="38" t="s">
        <v>315</v>
      </c>
      <c r="D1309" s="27" t="s">
        <v>316</v>
      </c>
      <c r="E1309" s="27">
        <v>3092.0</v>
      </c>
      <c r="F1309" s="27">
        <v>0.0</v>
      </c>
      <c r="G1309" s="27" t="s">
        <v>2298</v>
      </c>
      <c r="H1309" s="27" t="s">
        <v>2294</v>
      </c>
      <c r="I1309" s="40">
        <v>0.0</v>
      </c>
      <c r="J1309" s="40">
        <v>0.0</v>
      </c>
      <c r="K1309" s="40">
        <v>0.0</v>
      </c>
      <c r="L1309" s="40">
        <v>0.0</v>
      </c>
      <c r="M1309" s="40">
        <v>0.0</v>
      </c>
      <c r="N1309" s="40">
        <v>0.0</v>
      </c>
      <c r="O1309" s="40">
        <v>0.0</v>
      </c>
      <c r="P1309" s="40">
        <v>0.0</v>
      </c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</row>
    <row r="1310">
      <c r="A1310" s="27" t="s">
        <v>43</v>
      </c>
      <c r="B1310" s="27" t="s">
        <v>264</v>
      </c>
      <c r="C1310" s="38" t="s">
        <v>265</v>
      </c>
      <c r="D1310" s="27" t="s">
        <v>265</v>
      </c>
      <c r="E1310" s="27">
        <v>3093.0</v>
      </c>
      <c r="F1310" s="27">
        <v>0.0</v>
      </c>
      <c r="G1310" s="27" t="s">
        <v>2301</v>
      </c>
      <c r="H1310" s="27" t="s">
        <v>2302</v>
      </c>
      <c r="I1310" s="40">
        <v>0.0</v>
      </c>
      <c r="J1310" s="40">
        <v>0.0</v>
      </c>
      <c r="K1310" s="40">
        <v>0.0</v>
      </c>
      <c r="L1310" s="40">
        <v>0.0</v>
      </c>
      <c r="M1310" s="40">
        <v>0.0</v>
      </c>
      <c r="N1310" s="40">
        <v>0.0</v>
      </c>
      <c r="O1310" s="40">
        <v>0.0</v>
      </c>
      <c r="P1310" s="40">
        <v>0.0</v>
      </c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</row>
    <row r="1311">
      <c r="A1311" s="27" t="s">
        <v>38</v>
      </c>
      <c r="B1311" s="27" t="s">
        <v>39</v>
      </c>
      <c r="C1311" s="38" t="s">
        <v>307</v>
      </c>
      <c r="D1311" s="27" t="s">
        <v>1943</v>
      </c>
      <c r="E1311" s="27">
        <v>3094.0</v>
      </c>
      <c r="F1311" s="27">
        <v>0.0</v>
      </c>
      <c r="G1311" s="27" t="s">
        <v>2305</v>
      </c>
      <c r="H1311" s="27" t="s">
        <v>2057</v>
      </c>
      <c r="I1311" s="40">
        <v>0.0</v>
      </c>
      <c r="J1311" s="40">
        <v>0.0</v>
      </c>
      <c r="K1311" s="40">
        <v>0.0</v>
      </c>
      <c r="L1311" s="40">
        <v>0.0</v>
      </c>
      <c r="M1311" s="40">
        <v>0.0</v>
      </c>
      <c r="N1311" s="40">
        <v>0.0</v>
      </c>
      <c r="O1311" s="40">
        <v>0.0</v>
      </c>
      <c r="P1311" s="40">
        <v>0.0</v>
      </c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</row>
    <row r="1312">
      <c r="A1312" s="27" t="s">
        <v>43</v>
      </c>
      <c r="B1312" s="27" t="s">
        <v>708</v>
      </c>
      <c r="C1312" s="38" t="s">
        <v>709</v>
      </c>
      <c r="D1312" s="27" t="s">
        <v>710</v>
      </c>
      <c r="E1312" s="27">
        <v>3095.0</v>
      </c>
      <c r="F1312" s="27">
        <v>0.0</v>
      </c>
      <c r="G1312" s="27" t="s">
        <v>2307</v>
      </c>
      <c r="H1312" s="27" t="s">
        <v>2308</v>
      </c>
      <c r="I1312" s="40">
        <v>0.0</v>
      </c>
      <c r="J1312" s="40">
        <v>0.0</v>
      </c>
      <c r="K1312" s="40">
        <v>0.0</v>
      </c>
      <c r="L1312" s="40">
        <v>0.0</v>
      </c>
      <c r="M1312" s="40">
        <v>0.0</v>
      </c>
      <c r="N1312" s="40">
        <v>0.0</v>
      </c>
      <c r="O1312" s="40">
        <v>0.0</v>
      </c>
      <c r="P1312" s="40">
        <v>0.0</v>
      </c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</row>
    <row r="1313">
      <c r="A1313" s="27" t="s">
        <v>43</v>
      </c>
      <c r="B1313" s="27" t="s">
        <v>708</v>
      </c>
      <c r="C1313" s="38" t="s">
        <v>709</v>
      </c>
      <c r="D1313" s="27" t="s">
        <v>1312</v>
      </c>
      <c r="E1313" s="27">
        <v>3096.0</v>
      </c>
      <c r="F1313" s="27">
        <v>0.0</v>
      </c>
      <c r="G1313" s="27" t="s">
        <v>2311</v>
      </c>
      <c r="H1313" s="27" t="s">
        <v>2308</v>
      </c>
      <c r="I1313" s="40">
        <v>0.0</v>
      </c>
      <c r="J1313" s="40">
        <v>0.0</v>
      </c>
      <c r="K1313" s="40">
        <v>0.0</v>
      </c>
      <c r="L1313" s="40">
        <v>0.0</v>
      </c>
      <c r="M1313" s="40">
        <v>0.0</v>
      </c>
      <c r="N1313" s="40">
        <v>0.0</v>
      </c>
      <c r="O1313" s="40">
        <v>0.0</v>
      </c>
      <c r="P1313" s="40">
        <v>0.0</v>
      </c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</row>
    <row r="1314">
      <c r="A1314" s="27" t="s">
        <v>43</v>
      </c>
      <c r="B1314" s="27" t="s">
        <v>708</v>
      </c>
      <c r="C1314" s="38" t="s">
        <v>709</v>
      </c>
      <c r="D1314" s="27" t="s">
        <v>1310</v>
      </c>
      <c r="E1314" s="27">
        <v>3097.0</v>
      </c>
      <c r="F1314" s="27">
        <v>0.0</v>
      </c>
      <c r="G1314" s="27" t="s">
        <v>2313</v>
      </c>
      <c r="H1314" s="27" t="s">
        <v>2308</v>
      </c>
      <c r="I1314" s="40">
        <v>0.0</v>
      </c>
      <c r="J1314" s="40">
        <v>0.0</v>
      </c>
      <c r="K1314" s="40">
        <v>0.0</v>
      </c>
      <c r="L1314" s="40">
        <v>0.0</v>
      </c>
      <c r="M1314" s="40">
        <v>0.0</v>
      </c>
      <c r="N1314" s="40">
        <v>0.0</v>
      </c>
      <c r="O1314" s="40">
        <v>0.0</v>
      </c>
      <c r="P1314" s="40">
        <v>0.0</v>
      </c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</row>
    <row r="1315">
      <c r="A1315" s="27" t="s">
        <v>43</v>
      </c>
      <c r="B1315" s="27" t="s">
        <v>225</v>
      </c>
      <c r="C1315" s="38" t="s">
        <v>226</v>
      </c>
      <c r="D1315" s="27" t="s">
        <v>227</v>
      </c>
      <c r="E1315" s="27">
        <v>3098.0</v>
      </c>
      <c r="F1315" s="27">
        <v>0.0</v>
      </c>
      <c r="G1315" s="27" t="s">
        <v>2315</v>
      </c>
      <c r="H1315" s="27" t="s">
        <v>2308</v>
      </c>
      <c r="I1315" s="40">
        <v>0.0</v>
      </c>
      <c r="J1315" s="40">
        <v>0.0</v>
      </c>
      <c r="K1315" s="40">
        <v>0.0</v>
      </c>
      <c r="L1315" s="40">
        <v>0.0</v>
      </c>
      <c r="M1315" s="40">
        <v>0.0</v>
      </c>
      <c r="N1315" s="40">
        <v>0.0</v>
      </c>
      <c r="O1315" s="40">
        <v>0.0</v>
      </c>
      <c r="P1315" s="40">
        <v>0.0</v>
      </c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</row>
    <row r="1316">
      <c r="A1316" s="27" t="s">
        <v>43</v>
      </c>
      <c r="B1316" s="27" t="s">
        <v>225</v>
      </c>
      <c r="C1316" s="38" t="s">
        <v>226</v>
      </c>
      <c r="D1316" s="27" t="s">
        <v>227</v>
      </c>
      <c r="E1316" s="27">
        <v>3099.0</v>
      </c>
      <c r="F1316" s="27">
        <v>0.0</v>
      </c>
      <c r="G1316" s="27" t="s">
        <v>2317</v>
      </c>
      <c r="H1316" s="27" t="s">
        <v>2308</v>
      </c>
      <c r="I1316" s="40">
        <v>0.0</v>
      </c>
      <c r="J1316" s="40">
        <v>0.0</v>
      </c>
      <c r="K1316" s="40">
        <v>0.0</v>
      </c>
      <c r="L1316" s="40">
        <v>0.0</v>
      </c>
      <c r="M1316" s="40">
        <v>0.0</v>
      </c>
      <c r="N1316" s="40">
        <v>0.0</v>
      </c>
      <c r="O1316" s="40">
        <v>0.0</v>
      </c>
      <c r="P1316" s="40">
        <v>0.0</v>
      </c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</row>
    <row r="1317">
      <c r="A1317" s="27" t="s">
        <v>43</v>
      </c>
      <c r="B1317" s="27" t="s">
        <v>708</v>
      </c>
      <c r="C1317" s="38" t="s">
        <v>709</v>
      </c>
      <c r="D1317" s="27" t="s">
        <v>710</v>
      </c>
      <c r="E1317" s="27">
        <v>3100.0</v>
      </c>
      <c r="F1317" s="27">
        <v>0.0</v>
      </c>
      <c r="G1317" s="27" t="s">
        <v>2320</v>
      </c>
      <c r="H1317" s="27" t="s">
        <v>2321</v>
      </c>
      <c r="I1317" s="40">
        <v>0.0</v>
      </c>
      <c r="J1317" s="40">
        <v>0.0</v>
      </c>
      <c r="K1317" s="40">
        <v>0.0</v>
      </c>
      <c r="L1317" s="40">
        <v>0.0</v>
      </c>
      <c r="M1317" s="40">
        <v>0.0</v>
      </c>
      <c r="N1317" s="40">
        <v>0.0</v>
      </c>
      <c r="O1317" s="40">
        <v>0.0</v>
      </c>
      <c r="P1317" s="40">
        <v>0.0</v>
      </c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</row>
    <row r="1318">
      <c r="A1318" s="27" t="s">
        <v>43</v>
      </c>
      <c r="B1318" s="27" t="s">
        <v>225</v>
      </c>
      <c r="C1318" s="38" t="s">
        <v>226</v>
      </c>
      <c r="D1318" s="27" t="s">
        <v>227</v>
      </c>
      <c r="E1318" s="27">
        <v>3101.0</v>
      </c>
      <c r="F1318" s="27">
        <v>0.0</v>
      </c>
      <c r="G1318" s="27" t="s">
        <v>2322</v>
      </c>
      <c r="H1318" s="27" t="s">
        <v>2323</v>
      </c>
      <c r="I1318" s="40">
        <v>0.0</v>
      </c>
      <c r="J1318" s="40">
        <v>0.0</v>
      </c>
      <c r="K1318" s="40">
        <v>0.0</v>
      </c>
      <c r="L1318" s="40">
        <v>0.0</v>
      </c>
      <c r="M1318" s="40">
        <v>0.0</v>
      </c>
      <c r="N1318" s="40">
        <v>0.0</v>
      </c>
      <c r="O1318" s="40">
        <v>0.0</v>
      </c>
      <c r="P1318" s="40">
        <v>0.0</v>
      </c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</row>
    <row r="1319">
      <c r="A1319" s="27" t="s">
        <v>43</v>
      </c>
      <c r="B1319" s="27" t="s">
        <v>225</v>
      </c>
      <c r="C1319" s="38" t="s">
        <v>226</v>
      </c>
      <c r="D1319" s="27" t="s">
        <v>227</v>
      </c>
      <c r="E1319" s="27">
        <v>3102.0</v>
      </c>
      <c r="F1319" s="27">
        <v>0.0</v>
      </c>
      <c r="G1319" s="27" t="s">
        <v>2325</v>
      </c>
      <c r="H1319" s="27" t="s">
        <v>2321</v>
      </c>
      <c r="I1319" s="40">
        <v>0.0</v>
      </c>
      <c r="J1319" s="40">
        <v>0.0</v>
      </c>
      <c r="K1319" s="40">
        <v>0.0</v>
      </c>
      <c r="L1319" s="40">
        <v>0.0</v>
      </c>
      <c r="M1319" s="40">
        <v>0.0</v>
      </c>
      <c r="N1319" s="40">
        <v>0.0</v>
      </c>
      <c r="O1319" s="40">
        <v>0.0</v>
      </c>
      <c r="P1319" s="40">
        <v>0.0</v>
      </c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</row>
    <row r="1320">
      <c r="A1320" s="27" t="s">
        <v>43</v>
      </c>
      <c r="B1320" s="27" t="s">
        <v>50</v>
      </c>
      <c r="C1320" s="38" t="s">
        <v>1171</v>
      </c>
      <c r="D1320" s="27" t="s">
        <v>1172</v>
      </c>
      <c r="E1320" s="27">
        <v>3103.0</v>
      </c>
      <c r="F1320" s="27">
        <v>0.0</v>
      </c>
      <c r="G1320" s="27" t="s">
        <v>2326</v>
      </c>
      <c r="H1320" s="27" t="s">
        <v>2327</v>
      </c>
      <c r="I1320" s="40">
        <v>0.0</v>
      </c>
      <c r="J1320" s="40">
        <v>0.0</v>
      </c>
      <c r="K1320" s="40">
        <v>0.0</v>
      </c>
      <c r="L1320" s="40">
        <v>0.0</v>
      </c>
      <c r="M1320" s="40">
        <v>0.0</v>
      </c>
      <c r="N1320" s="40">
        <v>0.0</v>
      </c>
      <c r="O1320" s="40">
        <v>0.0</v>
      </c>
      <c r="P1320" s="40">
        <v>0.0</v>
      </c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</row>
    <row r="1321">
      <c r="A1321" s="27" t="s">
        <v>43</v>
      </c>
      <c r="B1321" s="27" t="s">
        <v>50</v>
      </c>
      <c r="C1321" s="38" t="s">
        <v>1171</v>
      </c>
      <c r="D1321" s="27" t="s">
        <v>1172</v>
      </c>
      <c r="E1321" s="27">
        <v>3104.0</v>
      </c>
      <c r="F1321" s="27">
        <v>0.0</v>
      </c>
      <c r="G1321" s="27" t="s">
        <v>2329</v>
      </c>
      <c r="H1321" s="27" t="s">
        <v>2330</v>
      </c>
      <c r="I1321" s="40">
        <v>0.0</v>
      </c>
      <c r="J1321" s="40">
        <v>0.0</v>
      </c>
      <c r="K1321" s="40">
        <v>0.0</v>
      </c>
      <c r="L1321" s="40">
        <v>0.0</v>
      </c>
      <c r="M1321" s="40">
        <v>0.0</v>
      </c>
      <c r="N1321" s="40">
        <v>0.0</v>
      </c>
      <c r="O1321" s="40">
        <v>0.0</v>
      </c>
      <c r="P1321" s="40">
        <v>0.0</v>
      </c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</row>
    <row r="1322">
      <c r="A1322" s="27" t="s">
        <v>43</v>
      </c>
      <c r="B1322" s="27" t="s">
        <v>50</v>
      </c>
      <c r="C1322" s="38" t="s">
        <v>1171</v>
      </c>
      <c r="D1322" s="27" t="s">
        <v>1172</v>
      </c>
      <c r="E1322" s="27">
        <v>3105.0</v>
      </c>
      <c r="F1322" s="27">
        <v>0.0</v>
      </c>
      <c r="G1322" s="27" t="s">
        <v>2331</v>
      </c>
      <c r="H1322" s="27" t="s">
        <v>2330</v>
      </c>
      <c r="I1322" s="40">
        <v>0.0</v>
      </c>
      <c r="J1322" s="40">
        <v>0.0</v>
      </c>
      <c r="K1322" s="40">
        <v>0.0</v>
      </c>
      <c r="L1322" s="40">
        <v>0.0</v>
      </c>
      <c r="M1322" s="40">
        <v>0.0</v>
      </c>
      <c r="N1322" s="40">
        <v>0.0</v>
      </c>
      <c r="O1322" s="40">
        <v>0.0</v>
      </c>
      <c r="P1322" s="40">
        <v>0.0</v>
      </c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</row>
    <row r="1323">
      <c r="A1323" s="27" t="s">
        <v>43</v>
      </c>
      <c r="B1323" s="27" t="s">
        <v>264</v>
      </c>
      <c r="C1323" s="38" t="s">
        <v>316</v>
      </c>
      <c r="D1323" s="27" t="s">
        <v>316</v>
      </c>
      <c r="E1323" s="27">
        <v>3106.0</v>
      </c>
      <c r="F1323" s="27">
        <v>0.0</v>
      </c>
      <c r="G1323" s="27" t="s">
        <v>2333</v>
      </c>
      <c r="H1323" s="27" t="s">
        <v>2334</v>
      </c>
      <c r="I1323" s="40">
        <v>0.0</v>
      </c>
      <c r="J1323" s="40">
        <v>0.0</v>
      </c>
      <c r="K1323" s="40">
        <v>0.0</v>
      </c>
      <c r="L1323" s="40">
        <v>0.0</v>
      </c>
      <c r="M1323" s="40">
        <v>0.0</v>
      </c>
      <c r="N1323" s="40">
        <v>0.0</v>
      </c>
      <c r="O1323" s="40">
        <v>0.0</v>
      </c>
      <c r="P1323" s="40">
        <v>0.0</v>
      </c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</row>
    <row r="1324">
      <c r="A1324" s="27" t="s">
        <v>43</v>
      </c>
      <c r="B1324" s="27" t="s">
        <v>44</v>
      </c>
      <c r="C1324" s="38" t="s">
        <v>254</v>
      </c>
      <c r="D1324" s="27" t="s">
        <v>477</v>
      </c>
      <c r="E1324" s="27">
        <v>3108.0</v>
      </c>
      <c r="F1324" s="27">
        <v>0.0</v>
      </c>
      <c r="G1324" s="27" t="s">
        <v>2335</v>
      </c>
      <c r="H1324" s="27" t="s">
        <v>2337</v>
      </c>
      <c r="I1324" s="40">
        <v>0.0</v>
      </c>
      <c r="J1324" s="40">
        <v>0.0</v>
      </c>
      <c r="K1324" s="40">
        <v>0.0</v>
      </c>
      <c r="L1324" s="40">
        <v>0.0</v>
      </c>
      <c r="M1324" s="40">
        <v>0.0</v>
      </c>
      <c r="N1324" s="40">
        <v>0.0</v>
      </c>
      <c r="O1324" s="40">
        <v>0.0</v>
      </c>
      <c r="P1324" s="40">
        <v>0.0</v>
      </c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</row>
    <row r="1325">
      <c r="A1325" s="27" t="s">
        <v>43</v>
      </c>
      <c r="B1325" s="27" t="s">
        <v>225</v>
      </c>
      <c r="C1325" s="38" t="s">
        <v>226</v>
      </c>
      <c r="D1325" s="27" t="s">
        <v>227</v>
      </c>
      <c r="E1325" s="27">
        <v>3110.0</v>
      </c>
      <c r="F1325" s="27">
        <v>0.0</v>
      </c>
      <c r="G1325" s="27" t="s">
        <v>2338</v>
      </c>
      <c r="H1325" s="27" t="s">
        <v>2339</v>
      </c>
      <c r="I1325" s="40">
        <v>0.0</v>
      </c>
      <c r="J1325" s="40">
        <v>0.0</v>
      </c>
      <c r="K1325" s="40">
        <v>0.0</v>
      </c>
      <c r="L1325" s="40">
        <v>0.0</v>
      </c>
      <c r="M1325" s="40">
        <v>0.0</v>
      </c>
      <c r="N1325" s="40">
        <v>0.0</v>
      </c>
      <c r="O1325" s="40">
        <v>0.0</v>
      </c>
      <c r="P1325" s="40">
        <v>0.0</v>
      </c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</row>
    <row r="1326">
      <c r="A1326" s="27" t="s">
        <v>43</v>
      </c>
      <c r="B1326" s="27" t="s">
        <v>721</v>
      </c>
      <c r="C1326" s="38" t="s">
        <v>726</v>
      </c>
      <c r="D1326" s="27" t="s">
        <v>727</v>
      </c>
      <c r="E1326" s="27">
        <v>3114.0</v>
      </c>
      <c r="F1326" s="27">
        <v>0.0</v>
      </c>
      <c r="G1326" s="27" t="s">
        <v>2341</v>
      </c>
      <c r="H1326" s="27" t="s">
        <v>2342</v>
      </c>
      <c r="I1326" s="40">
        <v>0.0</v>
      </c>
      <c r="J1326" s="40">
        <v>0.0</v>
      </c>
      <c r="K1326" s="40">
        <v>0.0</v>
      </c>
      <c r="L1326" s="40">
        <v>0.0</v>
      </c>
      <c r="M1326" s="40">
        <v>0.0</v>
      </c>
      <c r="N1326" s="40">
        <v>0.0</v>
      </c>
      <c r="O1326" s="40">
        <v>0.0</v>
      </c>
      <c r="P1326" s="40">
        <v>0.0</v>
      </c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</row>
    <row r="1327">
      <c r="A1327" s="27" t="s">
        <v>43</v>
      </c>
      <c r="B1327" s="27" t="s">
        <v>268</v>
      </c>
      <c r="C1327" s="38" t="s">
        <v>1445</v>
      </c>
      <c r="D1327" s="27" t="s">
        <v>1450</v>
      </c>
      <c r="E1327" s="27">
        <v>3129.0</v>
      </c>
      <c r="F1327" s="27">
        <v>0.0</v>
      </c>
      <c r="G1327" s="27" t="s">
        <v>2343</v>
      </c>
      <c r="H1327" s="27" t="s">
        <v>1220</v>
      </c>
      <c r="I1327" s="40">
        <v>0.0</v>
      </c>
      <c r="J1327" s="40">
        <v>0.0</v>
      </c>
      <c r="K1327" s="40">
        <v>0.0</v>
      </c>
      <c r="L1327" s="40">
        <v>0.0</v>
      </c>
      <c r="M1327" s="40">
        <v>0.0</v>
      </c>
      <c r="N1327" s="40">
        <v>0.0</v>
      </c>
      <c r="O1327" s="40">
        <v>0.0</v>
      </c>
      <c r="P1327" s="40">
        <v>0.0</v>
      </c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</row>
    <row r="1328">
      <c r="A1328" s="27" t="s">
        <v>29</v>
      </c>
      <c r="B1328" s="27" t="s">
        <v>29</v>
      </c>
      <c r="C1328" s="38" t="s">
        <v>29</v>
      </c>
      <c r="D1328" s="27" t="s">
        <v>29</v>
      </c>
      <c r="E1328" s="27">
        <v>3133.0</v>
      </c>
      <c r="F1328" s="27">
        <v>0.0</v>
      </c>
      <c r="G1328" s="27" t="s">
        <v>2345</v>
      </c>
      <c r="H1328" s="27" t="s">
        <v>2346</v>
      </c>
      <c r="I1328" s="40">
        <v>0.0</v>
      </c>
      <c r="J1328" s="40">
        <v>0.0</v>
      </c>
      <c r="K1328" s="40">
        <v>0.0</v>
      </c>
      <c r="L1328" s="40">
        <v>0.0</v>
      </c>
      <c r="M1328" s="40">
        <v>0.0</v>
      </c>
      <c r="N1328" s="40">
        <v>0.0</v>
      </c>
      <c r="O1328" s="40">
        <v>0.0</v>
      </c>
      <c r="P1328" s="40">
        <v>0.0</v>
      </c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</row>
    <row r="1329">
      <c r="A1329" s="27" t="s">
        <v>29</v>
      </c>
      <c r="B1329" s="27" t="s">
        <v>29</v>
      </c>
      <c r="C1329" s="38" t="s">
        <v>29</v>
      </c>
      <c r="D1329" s="27" t="s">
        <v>29</v>
      </c>
      <c r="E1329" s="27">
        <v>3134.0</v>
      </c>
      <c r="F1329" s="27">
        <v>0.0</v>
      </c>
      <c r="G1329" s="27" t="s">
        <v>2348</v>
      </c>
      <c r="H1329" s="27" t="s">
        <v>2349</v>
      </c>
      <c r="I1329" s="40">
        <v>0.0</v>
      </c>
      <c r="J1329" s="40">
        <v>0.0</v>
      </c>
      <c r="K1329" s="40">
        <v>0.0</v>
      </c>
      <c r="L1329" s="40">
        <v>0.0</v>
      </c>
      <c r="M1329" s="40">
        <v>0.0</v>
      </c>
      <c r="N1329" s="40">
        <v>0.0</v>
      </c>
      <c r="O1329" s="40">
        <v>0.0</v>
      </c>
      <c r="P1329" s="40">
        <v>0.0</v>
      </c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</row>
    <row r="1330">
      <c r="A1330" s="27" t="s">
        <v>29</v>
      </c>
      <c r="B1330" s="27" t="s">
        <v>29</v>
      </c>
      <c r="C1330" s="38" t="s">
        <v>29</v>
      </c>
      <c r="D1330" s="27" t="s">
        <v>29</v>
      </c>
      <c r="E1330" s="27">
        <v>3135.0</v>
      </c>
      <c r="F1330" s="27">
        <v>0.0</v>
      </c>
      <c r="G1330" s="27" t="s">
        <v>2350</v>
      </c>
      <c r="H1330" s="27" t="s">
        <v>2346</v>
      </c>
      <c r="I1330" s="40">
        <v>0.0</v>
      </c>
      <c r="J1330" s="40">
        <v>0.0</v>
      </c>
      <c r="K1330" s="40">
        <v>0.0</v>
      </c>
      <c r="L1330" s="40">
        <v>0.0</v>
      </c>
      <c r="M1330" s="40">
        <v>0.0</v>
      </c>
      <c r="N1330" s="40">
        <v>0.0</v>
      </c>
      <c r="O1330" s="40">
        <v>0.0</v>
      </c>
      <c r="P1330" s="40">
        <v>0.0</v>
      </c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</row>
    <row r="1331">
      <c r="A1331" s="27" t="s">
        <v>29</v>
      </c>
      <c r="B1331" s="27" t="s">
        <v>29</v>
      </c>
      <c r="C1331" s="38" t="s">
        <v>29</v>
      </c>
      <c r="D1331" s="27" t="s">
        <v>29</v>
      </c>
      <c r="E1331" s="27">
        <v>3136.0</v>
      </c>
      <c r="F1331" s="27">
        <v>0.0</v>
      </c>
      <c r="G1331" s="27" t="s">
        <v>2350</v>
      </c>
      <c r="H1331" s="27" t="s">
        <v>2349</v>
      </c>
      <c r="I1331" s="40">
        <v>0.0</v>
      </c>
      <c r="J1331" s="40">
        <v>0.0</v>
      </c>
      <c r="K1331" s="40">
        <v>0.0</v>
      </c>
      <c r="L1331" s="40">
        <v>0.0</v>
      </c>
      <c r="M1331" s="40">
        <v>0.0</v>
      </c>
      <c r="N1331" s="40">
        <v>0.0</v>
      </c>
      <c r="O1331" s="40">
        <v>0.0</v>
      </c>
      <c r="P1331" s="40">
        <v>0.0</v>
      </c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</row>
    <row r="1332">
      <c r="A1332" s="27" t="s">
        <v>29</v>
      </c>
      <c r="B1332" s="27" t="s">
        <v>29</v>
      </c>
      <c r="C1332" s="38" t="s">
        <v>29</v>
      </c>
      <c r="D1332" s="27" t="s">
        <v>29</v>
      </c>
      <c r="E1332" s="27">
        <v>3137.0</v>
      </c>
      <c r="F1332" s="27">
        <v>0.0</v>
      </c>
      <c r="G1332" s="27" t="s">
        <v>2353</v>
      </c>
      <c r="H1332" s="27" t="s">
        <v>2346</v>
      </c>
      <c r="I1332" s="40">
        <v>0.0</v>
      </c>
      <c r="J1332" s="40">
        <v>0.0</v>
      </c>
      <c r="K1332" s="40">
        <v>0.0</v>
      </c>
      <c r="L1332" s="40">
        <v>0.0</v>
      </c>
      <c r="M1332" s="40">
        <v>0.0</v>
      </c>
      <c r="N1332" s="40">
        <v>0.0</v>
      </c>
      <c r="O1332" s="40">
        <v>0.0</v>
      </c>
      <c r="P1332" s="40">
        <v>0.0</v>
      </c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</row>
    <row r="1333">
      <c r="A1333" s="27" t="s">
        <v>29</v>
      </c>
      <c r="B1333" s="27" t="s">
        <v>29</v>
      </c>
      <c r="C1333" s="38" t="s">
        <v>29</v>
      </c>
      <c r="D1333" s="27" t="s">
        <v>29</v>
      </c>
      <c r="E1333" s="27">
        <v>3138.0</v>
      </c>
      <c r="F1333" s="27">
        <v>0.0</v>
      </c>
      <c r="G1333" s="27" t="s">
        <v>2353</v>
      </c>
      <c r="H1333" s="27" t="s">
        <v>2349</v>
      </c>
      <c r="I1333" s="40">
        <v>0.0</v>
      </c>
      <c r="J1333" s="40">
        <v>0.0</v>
      </c>
      <c r="K1333" s="40">
        <v>0.0</v>
      </c>
      <c r="L1333" s="40">
        <v>0.0</v>
      </c>
      <c r="M1333" s="40">
        <v>0.0</v>
      </c>
      <c r="N1333" s="40">
        <v>0.0</v>
      </c>
      <c r="O1333" s="40">
        <v>0.0</v>
      </c>
      <c r="P1333" s="40">
        <v>0.0</v>
      </c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</row>
    <row r="1334">
      <c r="A1334" s="27" t="s">
        <v>38</v>
      </c>
      <c r="B1334" s="27" t="s">
        <v>86</v>
      </c>
      <c r="C1334" s="38" t="s">
        <v>141</v>
      </c>
      <c r="D1334" s="27" t="s">
        <v>141</v>
      </c>
      <c r="E1334" s="27">
        <v>3139.0</v>
      </c>
      <c r="F1334" s="27">
        <v>0.0</v>
      </c>
      <c r="G1334" s="27" t="s">
        <v>2363</v>
      </c>
      <c r="H1334" s="27" t="s">
        <v>2364</v>
      </c>
      <c r="I1334" s="40">
        <v>0.0</v>
      </c>
      <c r="J1334" s="40">
        <v>0.0</v>
      </c>
      <c r="K1334" s="40">
        <v>0.0</v>
      </c>
      <c r="L1334" s="40">
        <v>0.0</v>
      </c>
      <c r="M1334" s="40">
        <v>0.0</v>
      </c>
      <c r="N1334" s="40">
        <v>0.0</v>
      </c>
      <c r="O1334" s="40">
        <v>0.0</v>
      </c>
      <c r="P1334" s="40">
        <v>0.0</v>
      </c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</row>
    <row r="1335">
      <c r="A1335" s="27" t="s">
        <v>43</v>
      </c>
      <c r="B1335" s="27" t="s">
        <v>268</v>
      </c>
      <c r="C1335" s="38" t="s">
        <v>360</v>
      </c>
      <c r="D1335" s="27" t="s">
        <v>361</v>
      </c>
      <c r="E1335" s="27">
        <v>3140.0</v>
      </c>
      <c r="F1335" s="27">
        <v>0.0</v>
      </c>
      <c r="G1335" s="27" t="s">
        <v>2366</v>
      </c>
      <c r="H1335" s="27" t="s">
        <v>896</v>
      </c>
      <c r="I1335" s="40">
        <v>0.0</v>
      </c>
      <c r="J1335" s="40">
        <v>0.0</v>
      </c>
      <c r="K1335" s="40">
        <v>0.0</v>
      </c>
      <c r="L1335" s="40">
        <v>0.0</v>
      </c>
      <c r="M1335" s="40">
        <v>0.0</v>
      </c>
      <c r="N1335" s="40">
        <v>0.0</v>
      </c>
      <c r="O1335" s="40">
        <v>0.0</v>
      </c>
      <c r="P1335" s="40">
        <v>0.0</v>
      </c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</row>
    <row r="1336">
      <c r="A1336" s="27" t="s">
        <v>29</v>
      </c>
      <c r="B1336" s="27" t="s">
        <v>29</v>
      </c>
      <c r="C1336" s="38" t="s">
        <v>29</v>
      </c>
      <c r="D1336" s="27" t="s">
        <v>29</v>
      </c>
      <c r="E1336" s="27">
        <v>3141.0</v>
      </c>
      <c r="F1336" s="27">
        <v>0.0</v>
      </c>
      <c r="G1336" s="27" t="s">
        <v>2368</v>
      </c>
      <c r="H1336" s="83"/>
      <c r="I1336" s="40">
        <v>0.0</v>
      </c>
      <c r="J1336" s="40">
        <v>0.0</v>
      </c>
      <c r="K1336" s="40">
        <v>0.0</v>
      </c>
      <c r="L1336" s="40">
        <v>0.0</v>
      </c>
      <c r="M1336" s="40">
        <v>0.0</v>
      </c>
      <c r="N1336" s="40">
        <v>0.0</v>
      </c>
      <c r="O1336" s="40">
        <v>0.0</v>
      </c>
      <c r="P1336" s="40">
        <v>0.0</v>
      </c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</row>
    <row r="1337">
      <c r="A1337" s="27" t="s">
        <v>43</v>
      </c>
      <c r="B1337" s="27" t="s">
        <v>708</v>
      </c>
      <c r="C1337" s="38" t="s">
        <v>709</v>
      </c>
      <c r="D1337" s="27" t="s">
        <v>1312</v>
      </c>
      <c r="E1337" s="27">
        <v>3143.0</v>
      </c>
      <c r="F1337" s="27">
        <v>0.0</v>
      </c>
      <c r="G1337" s="27" t="s">
        <v>2370</v>
      </c>
      <c r="H1337" s="27" t="s">
        <v>1395</v>
      </c>
      <c r="I1337" s="40">
        <v>0.0</v>
      </c>
      <c r="J1337" s="40">
        <v>0.0</v>
      </c>
      <c r="K1337" s="40">
        <v>0.0</v>
      </c>
      <c r="L1337" s="40">
        <v>0.0</v>
      </c>
      <c r="M1337" s="40">
        <v>0.0</v>
      </c>
      <c r="N1337" s="40">
        <v>0.0</v>
      </c>
      <c r="O1337" s="40">
        <v>0.0</v>
      </c>
      <c r="P1337" s="40">
        <v>0.0</v>
      </c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</row>
    <row r="1338">
      <c r="A1338" s="27" t="s">
        <v>43</v>
      </c>
      <c r="B1338" s="27" t="s">
        <v>708</v>
      </c>
      <c r="C1338" s="38" t="s">
        <v>709</v>
      </c>
      <c r="D1338" s="27" t="s">
        <v>710</v>
      </c>
      <c r="E1338" s="27">
        <v>3144.0</v>
      </c>
      <c r="F1338" s="27">
        <v>0.0</v>
      </c>
      <c r="G1338" s="27" t="s">
        <v>2371</v>
      </c>
      <c r="H1338" s="27" t="s">
        <v>2373</v>
      </c>
      <c r="I1338" s="40">
        <v>0.0</v>
      </c>
      <c r="J1338" s="40">
        <v>0.0</v>
      </c>
      <c r="K1338" s="40">
        <v>0.0</v>
      </c>
      <c r="L1338" s="40">
        <v>0.0</v>
      </c>
      <c r="M1338" s="40">
        <v>0.0</v>
      </c>
      <c r="N1338" s="40">
        <v>0.0</v>
      </c>
      <c r="O1338" s="40">
        <v>0.0</v>
      </c>
      <c r="P1338" s="40">
        <v>0.0</v>
      </c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</row>
    <row r="1339">
      <c r="A1339" s="27" t="s">
        <v>29</v>
      </c>
      <c r="B1339" s="27" t="s">
        <v>29</v>
      </c>
      <c r="C1339" s="38" t="s">
        <v>29</v>
      </c>
      <c r="D1339" s="27" t="s">
        <v>29</v>
      </c>
      <c r="E1339" s="27">
        <v>3145.0</v>
      </c>
      <c r="F1339" s="27">
        <v>0.0</v>
      </c>
      <c r="G1339" s="27" t="s">
        <v>2374</v>
      </c>
      <c r="H1339" s="27" t="s">
        <v>2375</v>
      </c>
      <c r="I1339" s="40">
        <v>0.0</v>
      </c>
      <c r="J1339" s="40">
        <v>0.0</v>
      </c>
      <c r="K1339" s="40">
        <v>0.0</v>
      </c>
      <c r="L1339" s="40">
        <v>0.0</v>
      </c>
      <c r="M1339" s="40">
        <v>0.0</v>
      </c>
      <c r="N1339" s="40">
        <v>0.0</v>
      </c>
      <c r="O1339" s="40">
        <v>0.0</v>
      </c>
      <c r="P1339" s="40">
        <v>0.0</v>
      </c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</row>
    <row r="1340">
      <c r="A1340" s="27" t="s">
        <v>43</v>
      </c>
      <c r="B1340" s="27" t="s">
        <v>225</v>
      </c>
      <c r="C1340" s="38" t="s">
        <v>626</v>
      </c>
      <c r="D1340" s="27" t="s">
        <v>627</v>
      </c>
      <c r="E1340" s="27">
        <v>3146.0</v>
      </c>
      <c r="F1340" s="27">
        <v>0.0</v>
      </c>
      <c r="G1340" s="27" t="s">
        <v>2379</v>
      </c>
      <c r="H1340" s="27" t="s">
        <v>2380</v>
      </c>
      <c r="I1340" s="40">
        <v>0.0</v>
      </c>
      <c r="J1340" s="40">
        <v>0.0</v>
      </c>
      <c r="K1340" s="40">
        <v>0.0</v>
      </c>
      <c r="L1340" s="40">
        <v>0.0</v>
      </c>
      <c r="M1340" s="40">
        <v>0.0</v>
      </c>
      <c r="N1340" s="40">
        <v>0.0</v>
      </c>
      <c r="O1340" s="40">
        <v>0.0</v>
      </c>
      <c r="P1340" s="40">
        <v>0.0</v>
      </c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</row>
    <row r="1341">
      <c r="A1341" s="27" t="s">
        <v>43</v>
      </c>
      <c r="B1341" s="27" t="s">
        <v>1015</v>
      </c>
      <c r="C1341" s="38" t="s">
        <v>1016</v>
      </c>
      <c r="D1341" s="27" t="s">
        <v>2382</v>
      </c>
      <c r="E1341" s="27">
        <v>3147.0</v>
      </c>
      <c r="F1341" s="27">
        <v>0.0</v>
      </c>
      <c r="G1341" s="27" t="s">
        <v>2383</v>
      </c>
      <c r="H1341" s="27" t="s">
        <v>2384</v>
      </c>
      <c r="I1341" s="40">
        <v>0.0</v>
      </c>
      <c r="J1341" s="40">
        <v>0.0</v>
      </c>
      <c r="K1341" s="40">
        <v>0.0</v>
      </c>
      <c r="L1341" s="40">
        <v>0.0</v>
      </c>
      <c r="M1341" s="40">
        <v>0.0</v>
      </c>
      <c r="N1341" s="40">
        <v>0.0</v>
      </c>
      <c r="O1341" s="40">
        <v>0.0</v>
      </c>
      <c r="P1341" s="40">
        <v>0.0</v>
      </c>
      <c r="Q1341" s="16"/>
      <c r="R1341" s="16"/>
      <c r="S1341" s="16"/>
      <c r="T1341" s="16"/>
      <c r="U1341" s="16"/>
      <c r="V1341" s="16"/>
      <c r="W1341" s="16"/>
      <c r="X1341" s="16"/>
      <c r="Y1341" s="16"/>
      <c r="Z1341" s="16"/>
      <c r="AA1341" s="16"/>
      <c r="AB1341" s="16"/>
    </row>
    <row r="1342">
      <c r="A1342" s="27" t="s">
        <v>38</v>
      </c>
      <c r="B1342" s="27" t="s">
        <v>39</v>
      </c>
      <c r="C1342" s="38" t="s">
        <v>415</v>
      </c>
      <c r="D1342" s="27" t="s">
        <v>416</v>
      </c>
      <c r="E1342" s="27">
        <v>3154.0</v>
      </c>
      <c r="F1342" s="27">
        <v>0.0</v>
      </c>
      <c r="G1342" s="27" t="s">
        <v>2386</v>
      </c>
      <c r="H1342" s="27" t="s">
        <v>2387</v>
      </c>
      <c r="I1342" s="40">
        <v>0.0</v>
      </c>
      <c r="J1342" s="40">
        <v>0.0</v>
      </c>
      <c r="K1342" s="40">
        <v>0.0</v>
      </c>
      <c r="L1342" s="40">
        <v>0.0</v>
      </c>
      <c r="M1342" s="40">
        <v>0.0</v>
      </c>
      <c r="N1342" s="40">
        <v>0.0</v>
      </c>
      <c r="O1342" s="40">
        <v>0.0</v>
      </c>
      <c r="P1342" s="40">
        <v>0.0</v>
      </c>
      <c r="Q1342" s="16"/>
      <c r="R1342" s="16"/>
      <c r="S1342" s="16"/>
      <c r="T1342" s="16"/>
      <c r="U1342" s="16"/>
      <c r="V1342" s="16"/>
      <c r="W1342" s="16"/>
      <c r="X1342" s="16"/>
      <c r="Y1342" s="16"/>
      <c r="Z1342" s="16"/>
      <c r="AA1342" s="16"/>
      <c r="AB1342" s="16"/>
    </row>
    <row r="1343">
      <c r="A1343" s="27" t="s">
        <v>38</v>
      </c>
      <c r="B1343" s="27" t="s">
        <v>39</v>
      </c>
      <c r="C1343" s="38" t="s">
        <v>574</v>
      </c>
      <c r="D1343" s="27" t="s">
        <v>2388</v>
      </c>
      <c r="E1343" s="27">
        <v>3155.0</v>
      </c>
      <c r="F1343" s="27">
        <v>0.0</v>
      </c>
      <c r="G1343" s="27" t="s">
        <v>2389</v>
      </c>
      <c r="H1343" s="27" t="s">
        <v>2390</v>
      </c>
      <c r="I1343" s="40">
        <v>354.0</v>
      </c>
      <c r="J1343" s="40">
        <v>13.0</v>
      </c>
      <c r="K1343" s="40">
        <v>0.0</v>
      </c>
      <c r="L1343" s="40">
        <v>0.0</v>
      </c>
      <c r="M1343" s="40">
        <v>0.0</v>
      </c>
      <c r="N1343" s="40">
        <v>0.0</v>
      </c>
      <c r="O1343" s="40">
        <v>354.0</v>
      </c>
      <c r="P1343" s="40">
        <v>13.0</v>
      </c>
      <c r="Q1343" s="16"/>
      <c r="R1343" s="16"/>
      <c r="S1343" s="16"/>
      <c r="T1343" s="16"/>
      <c r="U1343" s="16"/>
      <c r="V1343" s="16"/>
      <c r="W1343" s="16"/>
      <c r="X1343" s="16"/>
      <c r="Y1343" s="16"/>
      <c r="Z1343" s="16"/>
      <c r="AA1343" s="16"/>
      <c r="AB1343" s="16"/>
    </row>
    <row r="1344">
      <c r="A1344" s="27" t="s">
        <v>43</v>
      </c>
      <c r="B1344" s="27" t="s">
        <v>50</v>
      </c>
      <c r="C1344" s="38" t="s">
        <v>69</v>
      </c>
      <c r="D1344" s="27" t="s">
        <v>70</v>
      </c>
      <c r="E1344" s="27">
        <v>3156.0</v>
      </c>
      <c r="F1344" s="27">
        <v>0.0</v>
      </c>
      <c r="G1344" s="27" t="s">
        <v>2392</v>
      </c>
      <c r="H1344" s="83"/>
      <c r="I1344" s="40">
        <v>0.0</v>
      </c>
      <c r="J1344" s="40">
        <v>0.0</v>
      </c>
      <c r="K1344" s="40">
        <v>0.0</v>
      </c>
      <c r="L1344" s="40">
        <v>0.0</v>
      </c>
      <c r="M1344" s="40">
        <v>0.0</v>
      </c>
      <c r="N1344" s="40">
        <v>0.0</v>
      </c>
      <c r="O1344" s="40">
        <v>0.0</v>
      </c>
      <c r="P1344" s="40">
        <v>0.0</v>
      </c>
      <c r="Q1344" s="16"/>
      <c r="R1344" s="16"/>
      <c r="S1344" s="16"/>
      <c r="T1344" s="16"/>
      <c r="U1344" s="16"/>
      <c r="V1344" s="16"/>
      <c r="W1344" s="16"/>
      <c r="X1344" s="16"/>
      <c r="Y1344" s="16"/>
      <c r="Z1344" s="16"/>
      <c r="AA1344" s="16"/>
      <c r="AB1344" s="16"/>
    </row>
    <row r="1345">
      <c r="A1345" s="27" t="s">
        <v>43</v>
      </c>
      <c r="B1345" s="27" t="s">
        <v>44</v>
      </c>
      <c r="C1345" s="38" t="s">
        <v>106</v>
      </c>
      <c r="D1345" s="27" t="s">
        <v>107</v>
      </c>
      <c r="E1345" s="27">
        <v>3158.0</v>
      </c>
      <c r="F1345" s="27">
        <v>0.0</v>
      </c>
      <c r="G1345" s="27" t="s">
        <v>2393</v>
      </c>
      <c r="H1345" s="83"/>
      <c r="I1345" s="40">
        <v>0.0</v>
      </c>
      <c r="J1345" s="40">
        <v>0.0</v>
      </c>
      <c r="K1345" s="40">
        <v>0.0</v>
      </c>
      <c r="L1345" s="40">
        <v>0.0</v>
      </c>
      <c r="M1345" s="40">
        <v>0.0</v>
      </c>
      <c r="N1345" s="40">
        <v>0.0</v>
      </c>
      <c r="O1345" s="40">
        <v>0.0</v>
      </c>
      <c r="P1345" s="40">
        <v>0.0</v>
      </c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6"/>
      <c r="AB1345" s="16"/>
    </row>
    <row r="1346">
      <c r="A1346" s="27" t="s">
        <v>43</v>
      </c>
      <c r="B1346" s="27" t="s">
        <v>44</v>
      </c>
      <c r="C1346" s="38" t="s">
        <v>287</v>
      </c>
      <c r="D1346" s="27" t="s">
        <v>807</v>
      </c>
      <c r="E1346" s="27">
        <v>3159.0</v>
      </c>
      <c r="F1346" s="27">
        <v>0.0</v>
      </c>
      <c r="G1346" s="27" t="s">
        <v>2395</v>
      </c>
      <c r="H1346" s="83"/>
      <c r="I1346" s="40">
        <v>0.0</v>
      </c>
      <c r="J1346" s="40">
        <v>0.0</v>
      </c>
      <c r="K1346" s="40">
        <v>0.0</v>
      </c>
      <c r="L1346" s="40">
        <v>0.0</v>
      </c>
      <c r="M1346" s="40">
        <v>0.0</v>
      </c>
      <c r="N1346" s="40">
        <v>0.0</v>
      </c>
      <c r="O1346" s="40">
        <v>0.0</v>
      </c>
      <c r="P1346" s="40">
        <v>0.0</v>
      </c>
      <c r="Q1346" s="16"/>
      <c r="R1346" s="16"/>
      <c r="S1346" s="16"/>
      <c r="T1346" s="16"/>
      <c r="U1346" s="16"/>
      <c r="V1346" s="16"/>
      <c r="W1346" s="16"/>
      <c r="X1346" s="16"/>
      <c r="Y1346" s="16"/>
      <c r="Z1346" s="16"/>
      <c r="AA1346" s="16"/>
      <c r="AB1346" s="16"/>
    </row>
    <row r="1347">
      <c r="A1347" s="27" t="s">
        <v>43</v>
      </c>
      <c r="B1347" s="27" t="s">
        <v>44</v>
      </c>
      <c r="C1347" s="38" t="s">
        <v>287</v>
      </c>
      <c r="D1347" s="27" t="s">
        <v>288</v>
      </c>
      <c r="E1347" s="27">
        <v>3160.0</v>
      </c>
      <c r="F1347" s="27">
        <v>0.0</v>
      </c>
      <c r="G1347" s="27" t="s">
        <v>2396</v>
      </c>
      <c r="H1347" s="83"/>
      <c r="I1347" s="40">
        <v>0.0</v>
      </c>
      <c r="J1347" s="40">
        <v>0.0</v>
      </c>
      <c r="K1347" s="40">
        <v>0.0</v>
      </c>
      <c r="L1347" s="40">
        <v>0.0</v>
      </c>
      <c r="M1347" s="40">
        <v>0.0</v>
      </c>
      <c r="N1347" s="40">
        <v>0.0</v>
      </c>
      <c r="O1347" s="40">
        <v>0.0</v>
      </c>
      <c r="P1347" s="40">
        <v>0.0</v>
      </c>
      <c r="Q1347" s="16"/>
      <c r="R1347" s="16"/>
      <c r="S1347" s="16"/>
      <c r="T1347" s="16"/>
      <c r="U1347" s="16"/>
      <c r="V1347" s="16"/>
      <c r="W1347" s="16"/>
      <c r="X1347" s="16"/>
      <c r="Y1347" s="16"/>
      <c r="Z1347" s="16"/>
      <c r="AA1347" s="16"/>
      <c r="AB1347" s="16"/>
    </row>
    <row r="1348">
      <c r="A1348" s="27" t="s">
        <v>43</v>
      </c>
      <c r="B1348" s="27" t="s">
        <v>146</v>
      </c>
      <c r="C1348" s="38" t="s">
        <v>147</v>
      </c>
      <c r="D1348" s="27" t="s">
        <v>183</v>
      </c>
      <c r="E1348" s="27">
        <v>3161.0</v>
      </c>
      <c r="F1348" s="27">
        <v>0.0</v>
      </c>
      <c r="G1348" s="27" t="s">
        <v>2398</v>
      </c>
      <c r="H1348" s="83"/>
      <c r="I1348" s="40">
        <v>0.0</v>
      </c>
      <c r="J1348" s="40">
        <v>0.0</v>
      </c>
      <c r="K1348" s="40">
        <v>0.0</v>
      </c>
      <c r="L1348" s="40">
        <v>0.0</v>
      </c>
      <c r="M1348" s="40">
        <v>0.0</v>
      </c>
      <c r="N1348" s="40">
        <v>0.0</v>
      </c>
      <c r="O1348" s="40">
        <v>0.0</v>
      </c>
      <c r="P1348" s="40">
        <v>0.0</v>
      </c>
      <c r="Q1348" s="16"/>
      <c r="R1348" s="16"/>
      <c r="S1348" s="16"/>
      <c r="T1348" s="16"/>
      <c r="U1348" s="16"/>
      <c r="V1348" s="16"/>
      <c r="W1348" s="16"/>
      <c r="X1348" s="16"/>
      <c r="Y1348" s="16"/>
      <c r="Z1348" s="16"/>
      <c r="AA1348" s="16"/>
      <c r="AB1348" s="16"/>
    </row>
    <row r="1349">
      <c r="A1349" s="27" t="s">
        <v>38</v>
      </c>
      <c r="B1349" s="27" t="s">
        <v>86</v>
      </c>
      <c r="C1349" s="38" t="s">
        <v>315</v>
      </c>
      <c r="D1349" s="27" t="s">
        <v>316</v>
      </c>
      <c r="E1349" s="27">
        <v>3165.0</v>
      </c>
      <c r="F1349" s="27">
        <v>0.0</v>
      </c>
      <c r="G1349" s="27" t="s">
        <v>2400</v>
      </c>
      <c r="H1349" s="27" t="s">
        <v>2401</v>
      </c>
      <c r="I1349" s="40">
        <v>0.0</v>
      </c>
      <c r="J1349" s="40">
        <v>0.0</v>
      </c>
      <c r="K1349" s="40">
        <v>0.0</v>
      </c>
      <c r="L1349" s="40">
        <v>0.0</v>
      </c>
      <c r="M1349" s="40">
        <v>0.0</v>
      </c>
      <c r="N1349" s="40">
        <v>0.0</v>
      </c>
      <c r="O1349" s="40">
        <v>0.0</v>
      </c>
      <c r="P1349" s="40">
        <v>0.0</v>
      </c>
      <c r="Q1349" s="16"/>
      <c r="R1349" s="16"/>
      <c r="S1349" s="16"/>
      <c r="T1349" s="16"/>
      <c r="U1349" s="16"/>
      <c r="V1349" s="16"/>
      <c r="W1349" s="16"/>
      <c r="X1349" s="16"/>
      <c r="Y1349" s="16"/>
      <c r="Z1349" s="16"/>
      <c r="AA1349" s="16"/>
      <c r="AB1349" s="16"/>
    </row>
    <row r="1350">
      <c r="A1350" s="27" t="s">
        <v>38</v>
      </c>
      <c r="B1350" s="27" t="s">
        <v>86</v>
      </c>
      <c r="C1350" s="38" t="s">
        <v>315</v>
      </c>
      <c r="D1350" s="27" t="s">
        <v>316</v>
      </c>
      <c r="E1350" s="27">
        <v>3166.0</v>
      </c>
      <c r="F1350" s="27">
        <v>0.0</v>
      </c>
      <c r="G1350" s="27" t="s">
        <v>2400</v>
      </c>
      <c r="H1350" s="27" t="s">
        <v>2403</v>
      </c>
      <c r="I1350" s="40">
        <v>0.0</v>
      </c>
      <c r="J1350" s="40">
        <v>0.0</v>
      </c>
      <c r="K1350" s="40">
        <v>0.0</v>
      </c>
      <c r="L1350" s="40">
        <v>0.0</v>
      </c>
      <c r="M1350" s="40">
        <v>0.0</v>
      </c>
      <c r="N1350" s="40">
        <v>0.0</v>
      </c>
      <c r="O1350" s="40">
        <v>0.0</v>
      </c>
      <c r="P1350" s="40">
        <v>0.0</v>
      </c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6"/>
      <c r="AB1350" s="16"/>
    </row>
    <row r="1351">
      <c r="A1351" s="27" t="s">
        <v>43</v>
      </c>
      <c r="B1351" s="27" t="s">
        <v>44</v>
      </c>
      <c r="C1351" s="38" t="s">
        <v>254</v>
      </c>
      <c r="D1351" s="27" t="s">
        <v>477</v>
      </c>
      <c r="E1351" s="27">
        <v>3173.0</v>
      </c>
      <c r="F1351" s="27">
        <v>0.0</v>
      </c>
      <c r="G1351" s="27" t="s">
        <v>2404</v>
      </c>
      <c r="H1351" s="27" t="s">
        <v>2405</v>
      </c>
      <c r="I1351" s="40">
        <v>0.0</v>
      </c>
      <c r="J1351" s="40">
        <v>0.0</v>
      </c>
      <c r="K1351" s="40">
        <v>0.0</v>
      </c>
      <c r="L1351" s="40">
        <v>0.0</v>
      </c>
      <c r="M1351" s="40">
        <v>0.0</v>
      </c>
      <c r="N1351" s="40">
        <v>0.0</v>
      </c>
      <c r="O1351" s="40">
        <v>0.0</v>
      </c>
      <c r="P1351" s="40">
        <v>0.0</v>
      </c>
      <c r="Q1351" s="16"/>
      <c r="R1351" s="16"/>
      <c r="S1351" s="16"/>
      <c r="T1351" s="16"/>
      <c r="U1351" s="16"/>
      <c r="V1351" s="16"/>
      <c r="W1351" s="16"/>
      <c r="X1351" s="16"/>
      <c r="Y1351" s="16"/>
      <c r="Z1351" s="16"/>
      <c r="AA1351" s="16"/>
      <c r="AB1351" s="16"/>
    </row>
    <row r="1352">
      <c r="A1352" s="27" t="s">
        <v>38</v>
      </c>
      <c r="B1352" s="27" t="s">
        <v>39</v>
      </c>
      <c r="C1352" s="38" t="s">
        <v>307</v>
      </c>
      <c r="D1352" s="27" t="s">
        <v>504</v>
      </c>
      <c r="E1352" s="27">
        <v>3179.0</v>
      </c>
      <c r="F1352" s="27">
        <v>0.0</v>
      </c>
      <c r="G1352" s="27" t="s">
        <v>2407</v>
      </c>
      <c r="H1352" s="83"/>
      <c r="I1352" s="40">
        <v>0.0</v>
      </c>
      <c r="J1352" s="40">
        <v>0.0</v>
      </c>
      <c r="K1352" s="40">
        <v>0.0</v>
      </c>
      <c r="L1352" s="40">
        <v>0.0</v>
      </c>
      <c r="M1352" s="40">
        <v>0.0</v>
      </c>
      <c r="N1352" s="40">
        <v>0.0</v>
      </c>
      <c r="O1352" s="40">
        <v>0.0</v>
      </c>
      <c r="P1352" s="40">
        <v>0.0</v>
      </c>
      <c r="Q1352" s="16"/>
      <c r="R1352" s="16"/>
      <c r="S1352" s="16"/>
      <c r="T1352" s="16"/>
      <c r="U1352" s="16"/>
      <c r="V1352" s="16"/>
      <c r="W1352" s="16"/>
      <c r="X1352" s="16"/>
      <c r="Y1352" s="16"/>
      <c r="Z1352" s="16"/>
      <c r="AA1352" s="16"/>
      <c r="AB1352" s="16"/>
    </row>
    <row r="1353">
      <c r="A1353" s="27" t="s">
        <v>43</v>
      </c>
      <c r="B1353" s="27" t="s">
        <v>721</v>
      </c>
      <c r="C1353" s="38" t="s">
        <v>726</v>
      </c>
      <c r="D1353" s="27" t="s">
        <v>727</v>
      </c>
      <c r="E1353" s="27">
        <v>3180.0</v>
      </c>
      <c r="F1353" s="27">
        <v>0.0</v>
      </c>
      <c r="G1353" s="27" t="s">
        <v>2408</v>
      </c>
      <c r="H1353" s="27" t="s">
        <v>2409</v>
      </c>
      <c r="I1353" s="40">
        <v>0.0</v>
      </c>
      <c r="J1353" s="40">
        <v>0.0</v>
      </c>
      <c r="K1353" s="40">
        <v>0.0</v>
      </c>
      <c r="L1353" s="40">
        <v>0.0</v>
      </c>
      <c r="M1353" s="40">
        <v>0.0</v>
      </c>
      <c r="N1353" s="40">
        <v>0.0</v>
      </c>
      <c r="O1353" s="40">
        <v>0.0</v>
      </c>
      <c r="P1353" s="40">
        <v>0.0</v>
      </c>
      <c r="Q1353" s="16"/>
      <c r="R1353" s="16"/>
      <c r="S1353" s="16"/>
      <c r="T1353" s="16"/>
      <c r="U1353" s="16"/>
      <c r="V1353" s="16"/>
      <c r="W1353" s="16"/>
      <c r="X1353" s="16"/>
      <c r="Y1353" s="16"/>
      <c r="Z1353" s="16"/>
      <c r="AA1353" s="16"/>
      <c r="AB1353" s="16"/>
    </row>
    <row r="1354">
      <c r="A1354" s="27" t="s">
        <v>43</v>
      </c>
      <c r="B1354" s="27" t="s">
        <v>44</v>
      </c>
      <c r="C1354" s="38" t="s">
        <v>254</v>
      </c>
      <c r="D1354" s="27" t="s">
        <v>254</v>
      </c>
      <c r="E1354" s="27">
        <v>3183.0</v>
      </c>
      <c r="F1354" s="27">
        <v>0.0</v>
      </c>
      <c r="G1354" s="27" t="s">
        <v>2411</v>
      </c>
      <c r="H1354" s="83"/>
      <c r="I1354" s="40">
        <v>0.0</v>
      </c>
      <c r="J1354" s="40">
        <v>0.0</v>
      </c>
      <c r="K1354" s="40">
        <v>0.0</v>
      </c>
      <c r="L1354" s="40">
        <v>0.0</v>
      </c>
      <c r="M1354" s="40">
        <v>0.0</v>
      </c>
      <c r="N1354" s="40">
        <v>0.0</v>
      </c>
      <c r="O1354" s="40">
        <v>0.0</v>
      </c>
      <c r="P1354" s="40">
        <v>0.0</v>
      </c>
      <c r="Q1354" s="16"/>
      <c r="R1354" s="16"/>
      <c r="S1354" s="16"/>
      <c r="T1354" s="16"/>
      <c r="U1354" s="16"/>
      <c r="V1354" s="16"/>
      <c r="W1354" s="16"/>
      <c r="X1354" s="16"/>
      <c r="Y1354" s="16"/>
      <c r="Z1354" s="16"/>
      <c r="AA1354" s="16"/>
      <c r="AB1354" s="16"/>
    </row>
    <row r="1355">
      <c r="A1355" s="27" t="s">
        <v>43</v>
      </c>
      <c r="B1355" s="27" t="s">
        <v>44</v>
      </c>
      <c r="C1355" s="38" t="s">
        <v>106</v>
      </c>
      <c r="D1355" s="27" t="s">
        <v>107</v>
      </c>
      <c r="E1355" s="27">
        <v>3184.0</v>
      </c>
      <c r="F1355" s="27">
        <v>0.0</v>
      </c>
      <c r="G1355" s="27" t="s">
        <v>2412</v>
      </c>
      <c r="H1355" s="83"/>
      <c r="I1355" s="40">
        <v>0.0</v>
      </c>
      <c r="J1355" s="40">
        <v>0.0</v>
      </c>
      <c r="K1355" s="40">
        <v>0.0</v>
      </c>
      <c r="L1355" s="40">
        <v>0.0</v>
      </c>
      <c r="M1355" s="40">
        <v>0.0</v>
      </c>
      <c r="N1355" s="40">
        <v>0.0</v>
      </c>
      <c r="O1355" s="40">
        <v>0.0</v>
      </c>
      <c r="P1355" s="40">
        <v>0.0</v>
      </c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6"/>
      <c r="AB1355" s="16"/>
    </row>
    <row r="1356">
      <c r="A1356" s="27" t="s">
        <v>43</v>
      </c>
      <c r="B1356" s="27" t="s">
        <v>44</v>
      </c>
      <c r="C1356" s="38" t="s">
        <v>106</v>
      </c>
      <c r="D1356" s="27" t="s">
        <v>1136</v>
      </c>
      <c r="E1356" s="27">
        <v>3185.0</v>
      </c>
      <c r="F1356" s="27">
        <v>0.0</v>
      </c>
      <c r="G1356" s="27" t="s">
        <v>2414</v>
      </c>
      <c r="H1356" s="83"/>
      <c r="I1356" s="40">
        <v>0.0</v>
      </c>
      <c r="J1356" s="40">
        <v>0.0</v>
      </c>
      <c r="K1356" s="40">
        <v>0.0</v>
      </c>
      <c r="L1356" s="40">
        <v>0.0</v>
      </c>
      <c r="M1356" s="40">
        <v>0.0</v>
      </c>
      <c r="N1356" s="40">
        <v>0.0</v>
      </c>
      <c r="O1356" s="40">
        <v>0.0</v>
      </c>
      <c r="P1356" s="40">
        <v>0.0</v>
      </c>
      <c r="Q1356" s="16"/>
      <c r="R1356" s="16"/>
      <c r="S1356" s="16"/>
      <c r="T1356" s="16"/>
      <c r="U1356" s="16"/>
      <c r="V1356" s="16"/>
      <c r="W1356" s="16"/>
      <c r="X1356" s="16"/>
      <c r="Y1356" s="16"/>
      <c r="Z1356" s="16"/>
      <c r="AA1356" s="16"/>
      <c r="AB1356" s="16"/>
    </row>
    <row r="1357">
      <c r="A1357" s="27" t="s">
        <v>43</v>
      </c>
      <c r="B1357" s="27" t="s">
        <v>225</v>
      </c>
      <c r="C1357" s="38" t="s">
        <v>226</v>
      </c>
      <c r="D1357" s="27" t="s">
        <v>324</v>
      </c>
      <c r="E1357" s="27">
        <v>3186.0</v>
      </c>
      <c r="F1357" s="27">
        <v>0.0</v>
      </c>
      <c r="G1357" s="27" t="s">
        <v>2415</v>
      </c>
      <c r="H1357" s="39"/>
      <c r="I1357" s="40">
        <v>0.0</v>
      </c>
      <c r="J1357" s="40">
        <v>0.0</v>
      </c>
      <c r="K1357" s="40">
        <v>0.0</v>
      </c>
      <c r="L1357" s="40">
        <v>0.0</v>
      </c>
      <c r="M1357" s="40">
        <v>0.0</v>
      </c>
      <c r="N1357" s="40">
        <v>0.0</v>
      </c>
      <c r="O1357" s="40">
        <v>0.0</v>
      </c>
      <c r="P1357" s="40">
        <v>0.0</v>
      </c>
      <c r="Q1357" s="16"/>
      <c r="R1357" s="16"/>
      <c r="S1357" s="16"/>
      <c r="T1357" s="16"/>
      <c r="U1357" s="16"/>
      <c r="V1357" s="16"/>
      <c r="W1357" s="16"/>
      <c r="X1357" s="16"/>
      <c r="Y1357" s="16"/>
      <c r="Z1357" s="16"/>
      <c r="AA1357" s="16"/>
      <c r="AB1357" s="16"/>
    </row>
    <row r="1358">
      <c r="A1358" s="27" t="s">
        <v>43</v>
      </c>
      <c r="B1358" s="27" t="s">
        <v>50</v>
      </c>
      <c r="C1358" s="38" t="s">
        <v>69</v>
      </c>
      <c r="D1358" s="27" t="s">
        <v>70</v>
      </c>
      <c r="E1358" s="27">
        <v>3187.0</v>
      </c>
      <c r="F1358" s="27">
        <v>0.0</v>
      </c>
      <c r="G1358" s="27" t="s">
        <v>2417</v>
      </c>
      <c r="H1358" s="39"/>
      <c r="I1358" s="40">
        <v>0.0</v>
      </c>
      <c r="J1358" s="40">
        <v>0.0</v>
      </c>
      <c r="K1358" s="40">
        <v>0.0</v>
      </c>
      <c r="L1358" s="40">
        <v>0.0</v>
      </c>
      <c r="M1358" s="40">
        <v>0.0</v>
      </c>
      <c r="N1358" s="40">
        <v>0.0</v>
      </c>
      <c r="O1358" s="40">
        <v>0.0</v>
      </c>
      <c r="P1358" s="40">
        <v>0.0</v>
      </c>
      <c r="Q1358" s="16"/>
      <c r="R1358" s="16"/>
      <c r="S1358" s="16"/>
      <c r="T1358" s="16"/>
      <c r="U1358" s="16"/>
      <c r="V1358" s="16"/>
      <c r="W1358" s="16"/>
      <c r="X1358" s="16"/>
      <c r="Y1358" s="16"/>
      <c r="Z1358" s="16"/>
      <c r="AA1358" s="16"/>
      <c r="AB1358" s="16"/>
    </row>
    <row r="1359">
      <c r="A1359" s="27" t="s">
        <v>43</v>
      </c>
      <c r="B1359" s="27" t="s">
        <v>268</v>
      </c>
      <c r="C1359" s="38" t="s">
        <v>342</v>
      </c>
      <c r="D1359" s="27" t="s">
        <v>350</v>
      </c>
      <c r="E1359" s="27">
        <v>3188.0</v>
      </c>
      <c r="F1359" s="27">
        <v>0.0</v>
      </c>
      <c r="G1359" s="27" t="s">
        <v>2418</v>
      </c>
      <c r="H1359" s="39"/>
      <c r="I1359" s="40">
        <v>0.0</v>
      </c>
      <c r="J1359" s="40">
        <v>0.0</v>
      </c>
      <c r="K1359" s="40">
        <v>0.0</v>
      </c>
      <c r="L1359" s="40">
        <v>0.0</v>
      </c>
      <c r="M1359" s="40">
        <v>0.0</v>
      </c>
      <c r="N1359" s="40">
        <v>0.0</v>
      </c>
      <c r="O1359" s="40">
        <v>0.0</v>
      </c>
      <c r="P1359" s="40">
        <v>0.0</v>
      </c>
      <c r="Q1359" s="16"/>
      <c r="R1359" s="16"/>
      <c r="S1359" s="16"/>
      <c r="T1359" s="16"/>
      <c r="U1359" s="16"/>
      <c r="V1359" s="16"/>
      <c r="W1359" s="16"/>
      <c r="X1359" s="16"/>
      <c r="Y1359" s="16"/>
      <c r="Z1359" s="16"/>
      <c r="AA1359" s="16"/>
      <c r="AB1359" s="16"/>
    </row>
    <row r="1360">
      <c r="A1360" s="27" t="s">
        <v>38</v>
      </c>
      <c r="B1360" s="27" t="s">
        <v>86</v>
      </c>
      <c r="C1360" s="38" t="s">
        <v>128</v>
      </c>
      <c r="D1360" s="27" t="s">
        <v>206</v>
      </c>
      <c r="E1360" s="27">
        <v>3189.0</v>
      </c>
      <c r="F1360" s="27">
        <v>0.0</v>
      </c>
      <c r="G1360" s="27" t="s">
        <v>2420</v>
      </c>
      <c r="H1360" s="83"/>
      <c r="I1360" s="40">
        <v>0.0</v>
      </c>
      <c r="J1360" s="40">
        <v>0.0</v>
      </c>
      <c r="K1360" s="40">
        <v>0.0</v>
      </c>
      <c r="L1360" s="40">
        <v>0.0</v>
      </c>
      <c r="M1360" s="40">
        <v>0.0</v>
      </c>
      <c r="N1360" s="40">
        <v>0.0</v>
      </c>
      <c r="O1360" s="40">
        <v>0.0</v>
      </c>
      <c r="P1360" s="40">
        <v>0.0</v>
      </c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6"/>
      <c r="AB1360" s="16"/>
    </row>
    <row r="1361">
      <c r="A1361" s="27" t="s">
        <v>38</v>
      </c>
      <c r="B1361" s="27" t="s">
        <v>86</v>
      </c>
      <c r="C1361" s="38" t="s">
        <v>141</v>
      </c>
      <c r="D1361" s="27" t="s">
        <v>460</v>
      </c>
      <c r="E1361" s="27">
        <v>3190.0</v>
      </c>
      <c r="F1361" s="27">
        <v>0.0</v>
      </c>
      <c r="G1361" s="27" t="s">
        <v>2421</v>
      </c>
      <c r="H1361" s="83"/>
      <c r="I1361" s="40">
        <v>0.0</v>
      </c>
      <c r="J1361" s="40">
        <v>0.0</v>
      </c>
      <c r="K1361" s="40">
        <v>0.0</v>
      </c>
      <c r="L1361" s="40">
        <v>0.0</v>
      </c>
      <c r="M1361" s="40">
        <v>0.0</v>
      </c>
      <c r="N1361" s="40">
        <v>0.0</v>
      </c>
      <c r="O1361" s="40">
        <v>0.0</v>
      </c>
      <c r="P1361" s="40">
        <v>0.0</v>
      </c>
      <c r="Q1361" s="16"/>
      <c r="R1361" s="16"/>
      <c r="S1361" s="16"/>
      <c r="T1361" s="16"/>
      <c r="U1361" s="16"/>
      <c r="V1361" s="16"/>
      <c r="W1361" s="16"/>
      <c r="X1361" s="16"/>
      <c r="Y1361" s="16"/>
      <c r="Z1361" s="16"/>
      <c r="AA1361" s="16"/>
      <c r="AB1361" s="16"/>
    </row>
    <row r="1362">
      <c r="A1362" s="27" t="s">
        <v>38</v>
      </c>
      <c r="B1362" s="27" t="s">
        <v>86</v>
      </c>
      <c r="C1362" s="38" t="s">
        <v>131</v>
      </c>
      <c r="D1362" s="27" t="s">
        <v>304</v>
      </c>
      <c r="E1362" s="27">
        <v>3191.0</v>
      </c>
      <c r="F1362" s="27">
        <v>0.0</v>
      </c>
      <c r="G1362" s="27" t="s">
        <v>2423</v>
      </c>
      <c r="H1362" s="83"/>
      <c r="I1362" s="40">
        <v>0.0</v>
      </c>
      <c r="J1362" s="40">
        <v>0.0</v>
      </c>
      <c r="K1362" s="40">
        <v>0.0</v>
      </c>
      <c r="L1362" s="40">
        <v>0.0</v>
      </c>
      <c r="M1362" s="40">
        <v>0.0</v>
      </c>
      <c r="N1362" s="40">
        <v>0.0</v>
      </c>
      <c r="O1362" s="40">
        <v>0.0</v>
      </c>
      <c r="P1362" s="40">
        <v>0.0</v>
      </c>
      <c r="Q1362" s="16"/>
      <c r="R1362" s="16"/>
      <c r="S1362" s="16"/>
      <c r="T1362" s="16"/>
      <c r="U1362" s="16"/>
      <c r="V1362" s="16"/>
      <c r="W1362" s="16"/>
      <c r="X1362" s="16"/>
      <c r="Y1362" s="16"/>
      <c r="Z1362" s="16"/>
      <c r="AA1362" s="16"/>
      <c r="AB1362" s="16"/>
    </row>
    <row r="1363">
      <c r="A1363" s="27" t="s">
        <v>43</v>
      </c>
      <c r="B1363" s="27" t="s">
        <v>1015</v>
      </c>
      <c r="C1363" s="38" t="s">
        <v>1016</v>
      </c>
      <c r="D1363" s="27" t="s">
        <v>1191</v>
      </c>
      <c r="E1363" s="27">
        <v>3194.0</v>
      </c>
      <c r="F1363" s="27">
        <v>0.0</v>
      </c>
      <c r="G1363" s="27" t="s">
        <v>2425</v>
      </c>
      <c r="H1363" s="27" t="s">
        <v>2426</v>
      </c>
      <c r="I1363" s="40">
        <v>0.0</v>
      </c>
      <c r="J1363" s="40">
        <v>0.0</v>
      </c>
      <c r="K1363" s="40">
        <v>0.0</v>
      </c>
      <c r="L1363" s="40">
        <v>0.0</v>
      </c>
      <c r="M1363" s="40">
        <v>0.0</v>
      </c>
      <c r="N1363" s="40">
        <v>0.0</v>
      </c>
      <c r="O1363" s="40">
        <v>0.0</v>
      </c>
      <c r="P1363" s="40">
        <v>0.0</v>
      </c>
      <c r="Q1363" s="16"/>
      <c r="R1363" s="16"/>
      <c r="S1363" s="16"/>
      <c r="T1363" s="16"/>
      <c r="U1363" s="16"/>
      <c r="V1363" s="16"/>
      <c r="W1363" s="16"/>
      <c r="X1363" s="16"/>
      <c r="Y1363" s="16"/>
      <c r="Z1363" s="16"/>
      <c r="AA1363" s="16"/>
      <c r="AB1363" s="16"/>
    </row>
    <row r="1364">
      <c r="A1364" s="27" t="s">
        <v>38</v>
      </c>
      <c r="B1364" s="27" t="s">
        <v>86</v>
      </c>
      <c r="C1364" s="38" t="s">
        <v>141</v>
      </c>
      <c r="D1364" s="27" t="s">
        <v>460</v>
      </c>
      <c r="E1364" s="27">
        <v>3207.0</v>
      </c>
      <c r="F1364" s="27">
        <v>0.0</v>
      </c>
      <c r="G1364" s="27" t="s">
        <v>2427</v>
      </c>
      <c r="H1364" s="83"/>
      <c r="I1364" s="40">
        <v>0.0</v>
      </c>
      <c r="J1364" s="40">
        <v>0.0</v>
      </c>
      <c r="K1364" s="40">
        <v>0.0</v>
      </c>
      <c r="L1364" s="40">
        <v>0.0</v>
      </c>
      <c r="M1364" s="40">
        <v>0.0</v>
      </c>
      <c r="N1364" s="40">
        <v>0.0</v>
      </c>
      <c r="O1364" s="40">
        <v>0.0</v>
      </c>
      <c r="P1364" s="40">
        <v>0.0</v>
      </c>
      <c r="Q1364" s="16"/>
      <c r="R1364" s="16"/>
      <c r="S1364" s="16"/>
      <c r="T1364" s="16"/>
      <c r="U1364" s="16"/>
      <c r="V1364" s="16"/>
      <c r="W1364" s="16"/>
      <c r="X1364" s="16"/>
      <c r="Y1364" s="16"/>
      <c r="Z1364" s="16"/>
      <c r="AA1364" s="16"/>
      <c r="AB1364" s="16"/>
    </row>
    <row r="1365">
      <c r="A1365" s="27" t="s">
        <v>43</v>
      </c>
      <c r="B1365" s="27" t="s">
        <v>264</v>
      </c>
      <c r="C1365" s="38" t="s">
        <v>1266</v>
      </c>
      <c r="D1365" s="27" t="s">
        <v>1267</v>
      </c>
      <c r="E1365" s="27">
        <v>3209.0</v>
      </c>
      <c r="F1365" s="27">
        <v>0.0</v>
      </c>
      <c r="G1365" s="27" t="s">
        <v>2428</v>
      </c>
      <c r="H1365" s="27" t="s">
        <v>2429</v>
      </c>
      <c r="I1365" s="40">
        <v>0.0</v>
      </c>
      <c r="J1365" s="40">
        <v>0.0</v>
      </c>
      <c r="K1365" s="40">
        <v>0.0</v>
      </c>
      <c r="L1365" s="40">
        <v>0.0</v>
      </c>
      <c r="M1365" s="40">
        <v>0.0</v>
      </c>
      <c r="N1365" s="40">
        <v>0.0</v>
      </c>
      <c r="O1365" s="40">
        <v>0.0</v>
      </c>
      <c r="P1365" s="40">
        <v>0.0</v>
      </c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6"/>
      <c r="AB1365" s="16"/>
    </row>
    <row r="1366">
      <c r="A1366" s="27" t="s">
        <v>43</v>
      </c>
      <c r="B1366" s="27" t="s">
        <v>264</v>
      </c>
      <c r="C1366" s="38" t="s">
        <v>1266</v>
      </c>
      <c r="D1366" s="27" t="s">
        <v>1267</v>
      </c>
      <c r="E1366" s="27">
        <v>3210.0</v>
      </c>
      <c r="F1366" s="27">
        <v>0.0</v>
      </c>
      <c r="G1366" s="27" t="s">
        <v>2431</v>
      </c>
      <c r="H1366" s="27" t="s">
        <v>2334</v>
      </c>
      <c r="I1366" s="40">
        <v>0.0</v>
      </c>
      <c r="J1366" s="40">
        <v>0.0</v>
      </c>
      <c r="K1366" s="40">
        <v>0.0</v>
      </c>
      <c r="L1366" s="40">
        <v>0.0</v>
      </c>
      <c r="M1366" s="40">
        <v>0.0</v>
      </c>
      <c r="N1366" s="40">
        <v>0.0</v>
      </c>
      <c r="O1366" s="40">
        <v>0.0</v>
      </c>
      <c r="P1366" s="40">
        <v>0.0</v>
      </c>
      <c r="Q1366" s="16"/>
      <c r="R1366" s="16"/>
      <c r="S1366" s="16"/>
      <c r="T1366" s="16"/>
      <c r="U1366" s="16"/>
      <c r="V1366" s="16"/>
      <c r="W1366" s="16"/>
      <c r="X1366" s="16"/>
      <c r="Y1366" s="16"/>
      <c r="Z1366" s="16"/>
      <c r="AA1366" s="16"/>
      <c r="AB1366" s="16"/>
    </row>
    <row r="1367">
      <c r="A1367" s="27" t="s">
        <v>29</v>
      </c>
      <c r="B1367" s="27" t="s">
        <v>29</v>
      </c>
      <c r="C1367" s="38" t="s">
        <v>29</v>
      </c>
      <c r="D1367" s="27" t="s">
        <v>29</v>
      </c>
      <c r="E1367" s="27">
        <v>3211.0</v>
      </c>
      <c r="F1367" s="27">
        <v>0.0</v>
      </c>
      <c r="G1367" s="27" t="s">
        <v>2345</v>
      </c>
      <c r="H1367" s="27" t="s">
        <v>2346</v>
      </c>
      <c r="I1367" s="40">
        <v>0.0</v>
      </c>
      <c r="J1367" s="40">
        <v>0.0</v>
      </c>
      <c r="K1367" s="40">
        <v>0.0</v>
      </c>
      <c r="L1367" s="40">
        <v>0.0</v>
      </c>
      <c r="M1367" s="40">
        <v>0.0</v>
      </c>
      <c r="N1367" s="40">
        <v>0.0</v>
      </c>
      <c r="O1367" s="40">
        <v>0.0</v>
      </c>
      <c r="P1367" s="40">
        <v>0.0</v>
      </c>
      <c r="Q1367" s="16"/>
      <c r="R1367" s="16"/>
      <c r="S1367" s="16"/>
      <c r="T1367" s="16"/>
      <c r="U1367" s="16"/>
      <c r="V1367" s="16"/>
      <c r="W1367" s="16"/>
      <c r="X1367" s="16"/>
      <c r="Y1367" s="16"/>
      <c r="Z1367" s="16"/>
      <c r="AA1367" s="16"/>
      <c r="AB1367" s="16"/>
    </row>
    <row r="1368">
      <c r="A1368" s="27" t="s">
        <v>29</v>
      </c>
      <c r="B1368" s="27" t="s">
        <v>29</v>
      </c>
      <c r="C1368" s="38" t="s">
        <v>29</v>
      </c>
      <c r="D1368" s="27" t="s">
        <v>29</v>
      </c>
      <c r="E1368" s="27">
        <v>3212.0</v>
      </c>
      <c r="F1368" s="27">
        <v>0.0</v>
      </c>
      <c r="G1368" s="27" t="s">
        <v>2433</v>
      </c>
      <c r="H1368" s="27" t="s">
        <v>2346</v>
      </c>
      <c r="I1368" s="40">
        <v>0.0</v>
      </c>
      <c r="J1368" s="40">
        <v>0.0</v>
      </c>
      <c r="K1368" s="40">
        <v>0.0</v>
      </c>
      <c r="L1368" s="40">
        <v>0.0</v>
      </c>
      <c r="M1368" s="40">
        <v>0.0</v>
      </c>
      <c r="N1368" s="40">
        <v>0.0</v>
      </c>
      <c r="O1368" s="40">
        <v>0.0</v>
      </c>
      <c r="P1368" s="40">
        <v>0.0</v>
      </c>
      <c r="Q1368" s="16"/>
      <c r="R1368" s="16"/>
      <c r="S1368" s="16"/>
      <c r="T1368" s="16"/>
      <c r="U1368" s="16"/>
      <c r="V1368" s="16"/>
      <c r="W1368" s="16"/>
      <c r="X1368" s="16"/>
      <c r="Y1368" s="16"/>
      <c r="Z1368" s="16"/>
      <c r="AA1368" s="16"/>
      <c r="AB1368" s="16"/>
    </row>
    <row r="1369">
      <c r="A1369" s="27" t="s">
        <v>29</v>
      </c>
      <c r="B1369" s="27" t="s">
        <v>29</v>
      </c>
      <c r="C1369" s="38" t="s">
        <v>29</v>
      </c>
      <c r="D1369" s="27" t="s">
        <v>29</v>
      </c>
      <c r="E1369" s="27">
        <v>3213.0</v>
      </c>
      <c r="F1369" s="27">
        <v>0.0</v>
      </c>
      <c r="G1369" s="27" t="s">
        <v>2435</v>
      </c>
      <c r="H1369" s="27" t="s">
        <v>2349</v>
      </c>
      <c r="I1369" s="40">
        <v>0.0</v>
      </c>
      <c r="J1369" s="40">
        <v>0.0</v>
      </c>
      <c r="K1369" s="40">
        <v>0.0</v>
      </c>
      <c r="L1369" s="40">
        <v>0.0</v>
      </c>
      <c r="M1369" s="40">
        <v>0.0</v>
      </c>
      <c r="N1369" s="40">
        <v>0.0</v>
      </c>
      <c r="O1369" s="40">
        <v>0.0</v>
      </c>
      <c r="P1369" s="40">
        <v>0.0</v>
      </c>
      <c r="Q1369" s="16"/>
      <c r="R1369" s="16"/>
      <c r="S1369" s="16"/>
      <c r="T1369" s="16"/>
      <c r="U1369" s="16"/>
      <c r="V1369" s="16"/>
      <c r="W1369" s="16"/>
      <c r="X1369" s="16"/>
      <c r="Y1369" s="16"/>
      <c r="Z1369" s="16"/>
      <c r="AA1369" s="16"/>
      <c r="AB1369" s="16"/>
    </row>
    <row r="1370">
      <c r="A1370" s="27" t="s">
        <v>29</v>
      </c>
      <c r="B1370" s="27" t="s">
        <v>29</v>
      </c>
      <c r="C1370" s="38" t="s">
        <v>29</v>
      </c>
      <c r="D1370" s="27" t="s">
        <v>29</v>
      </c>
      <c r="E1370" s="27">
        <v>3214.0</v>
      </c>
      <c r="F1370" s="27">
        <v>0.0</v>
      </c>
      <c r="G1370" s="27" t="s">
        <v>2437</v>
      </c>
      <c r="H1370" s="27" t="s">
        <v>2346</v>
      </c>
      <c r="I1370" s="40">
        <v>0.0</v>
      </c>
      <c r="J1370" s="40">
        <v>0.0</v>
      </c>
      <c r="K1370" s="40">
        <v>0.0</v>
      </c>
      <c r="L1370" s="40">
        <v>0.0</v>
      </c>
      <c r="M1370" s="40">
        <v>0.0</v>
      </c>
      <c r="N1370" s="40">
        <v>0.0</v>
      </c>
      <c r="O1370" s="40">
        <v>0.0</v>
      </c>
      <c r="P1370" s="40">
        <v>0.0</v>
      </c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6"/>
      <c r="AB1370" s="16"/>
    </row>
    <row r="1371">
      <c r="A1371" s="27" t="s">
        <v>29</v>
      </c>
      <c r="B1371" s="27" t="s">
        <v>29</v>
      </c>
      <c r="C1371" s="38" t="s">
        <v>29</v>
      </c>
      <c r="D1371" s="27" t="s">
        <v>29</v>
      </c>
      <c r="E1371" s="27">
        <v>3215.0</v>
      </c>
      <c r="F1371" s="27">
        <v>0.0</v>
      </c>
      <c r="G1371" s="27" t="s">
        <v>2438</v>
      </c>
      <c r="H1371" s="27" t="s">
        <v>2349</v>
      </c>
      <c r="I1371" s="40">
        <v>0.0</v>
      </c>
      <c r="J1371" s="40">
        <v>0.0</v>
      </c>
      <c r="K1371" s="40">
        <v>0.0</v>
      </c>
      <c r="L1371" s="40">
        <v>0.0</v>
      </c>
      <c r="M1371" s="40">
        <v>0.0</v>
      </c>
      <c r="N1371" s="40">
        <v>0.0</v>
      </c>
      <c r="O1371" s="40">
        <v>0.0</v>
      </c>
      <c r="P1371" s="40">
        <v>0.0</v>
      </c>
      <c r="Q1371" s="16"/>
      <c r="R1371" s="16"/>
      <c r="S1371" s="16"/>
      <c r="T1371" s="16"/>
      <c r="U1371" s="16"/>
      <c r="V1371" s="16"/>
      <c r="W1371" s="16"/>
      <c r="X1371" s="16"/>
      <c r="Y1371" s="16"/>
      <c r="Z1371" s="16"/>
      <c r="AA1371" s="16"/>
      <c r="AB1371" s="16"/>
    </row>
    <row r="1372">
      <c r="A1372" s="27" t="s">
        <v>38</v>
      </c>
      <c r="B1372" s="27" t="s">
        <v>86</v>
      </c>
      <c r="C1372" s="38" t="s">
        <v>131</v>
      </c>
      <c r="D1372" s="27" t="s">
        <v>239</v>
      </c>
      <c r="E1372" s="27">
        <v>3217.0</v>
      </c>
      <c r="F1372" s="27">
        <v>0.0</v>
      </c>
      <c r="G1372" s="27" t="s">
        <v>2440</v>
      </c>
      <c r="H1372" s="83"/>
      <c r="I1372" s="40">
        <v>0.0</v>
      </c>
      <c r="J1372" s="40">
        <v>0.0</v>
      </c>
      <c r="K1372" s="40">
        <v>0.0</v>
      </c>
      <c r="L1372" s="40">
        <v>0.0</v>
      </c>
      <c r="M1372" s="40">
        <v>0.0</v>
      </c>
      <c r="N1372" s="40">
        <v>0.0</v>
      </c>
      <c r="O1372" s="40">
        <v>0.0</v>
      </c>
      <c r="P1372" s="40">
        <v>0.0</v>
      </c>
      <c r="Q1372" s="16"/>
      <c r="R1372" s="16"/>
      <c r="S1372" s="16"/>
      <c r="T1372" s="16"/>
      <c r="U1372" s="16"/>
      <c r="V1372" s="16"/>
      <c r="W1372" s="16"/>
      <c r="X1372" s="16"/>
      <c r="Y1372" s="16"/>
      <c r="Z1372" s="16"/>
      <c r="AA1372" s="16"/>
      <c r="AB1372" s="16"/>
    </row>
    <row r="1373">
      <c r="A1373" s="27" t="s">
        <v>43</v>
      </c>
      <c r="B1373" s="27" t="s">
        <v>44</v>
      </c>
      <c r="C1373" s="38" t="s">
        <v>124</v>
      </c>
      <c r="D1373" s="27" t="s">
        <v>125</v>
      </c>
      <c r="E1373" s="27">
        <v>3218.0</v>
      </c>
      <c r="F1373" s="27">
        <v>0.0</v>
      </c>
      <c r="G1373" s="27" t="s">
        <v>2442</v>
      </c>
      <c r="H1373" s="27" t="s">
        <v>127</v>
      </c>
      <c r="I1373" s="40">
        <v>0.0</v>
      </c>
      <c r="J1373" s="40">
        <v>0.0</v>
      </c>
      <c r="K1373" s="40">
        <v>0.0</v>
      </c>
      <c r="L1373" s="40">
        <v>0.0</v>
      </c>
      <c r="M1373" s="40">
        <v>0.0</v>
      </c>
      <c r="N1373" s="40">
        <v>0.0</v>
      </c>
      <c r="O1373" s="40">
        <v>0.0</v>
      </c>
      <c r="P1373" s="40">
        <v>0.0</v>
      </c>
      <c r="Q1373" s="16"/>
      <c r="R1373" s="16"/>
      <c r="S1373" s="16"/>
      <c r="T1373" s="16"/>
      <c r="U1373" s="16"/>
      <c r="V1373" s="16"/>
      <c r="W1373" s="16"/>
      <c r="X1373" s="16"/>
      <c r="Y1373" s="16"/>
      <c r="Z1373" s="16"/>
      <c r="AA1373" s="16"/>
      <c r="AB1373" s="16"/>
    </row>
    <row r="1374">
      <c r="A1374" s="27" t="s">
        <v>43</v>
      </c>
      <c r="B1374" s="27" t="s">
        <v>50</v>
      </c>
      <c r="C1374" s="38" t="s">
        <v>275</v>
      </c>
      <c r="D1374" s="27" t="s">
        <v>276</v>
      </c>
      <c r="E1374" s="27">
        <v>3220.0</v>
      </c>
      <c r="F1374" s="27">
        <v>0.0</v>
      </c>
      <c r="G1374" s="27" t="s">
        <v>2444</v>
      </c>
      <c r="H1374" s="83"/>
      <c r="I1374" s="40">
        <v>0.0</v>
      </c>
      <c r="J1374" s="40">
        <v>0.0</v>
      </c>
      <c r="K1374" s="40">
        <v>0.0</v>
      </c>
      <c r="L1374" s="40">
        <v>0.0</v>
      </c>
      <c r="M1374" s="40">
        <v>0.0</v>
      </c>
      <c r="N1374" s="40">
        <v>0.0</v>
      </c>
      <c r="O1374" s="40">
        <v>0.0</v>
      </c>
      <c r="P1374" s="40">
        <v>0.0</v>
      </c>
      <c r="Q1374" s="16"/>
      <c r="R1374" s="16"/>
      <c r="S1374" s="16"/>
      <c r="T1374" s="16"/>
      <c r="U1374" s="16"/>
      <c r="V1374" s="16"/>
      <c r="W1374" s="16"/>
      <c r="X1374" s="16"/>
      <c r="Y1374" s="16"/>
      <c r="Z1374" s="16"/>
      <c r="AA1374" s="16"/>
      <c r="AB1374" s="16"/>
    </row>
    <row r="1375">
      <c r="A1375" s="27" t="s">
        <v>43</v>
      </c>
      <c r="B1375" s="27" t="s">
        <v>1015</v>
      </c>
      <c r="C1375" s="38" t="s">
        <v>1156</v>
      </c>
      <c r="D1375" s="27" t="s">
        <v>1157</v>
      </c>
      <c r="E1375" s="27">
        <v>3225.0</v>
      </c>
      <c r="F1375" s="27">
        <v>0.0</v>
      </c>
      <c r="G1375" s="27" t="s">
        <v>2445</v>
      </c>
      <c r="H1375" s="27" t="s">
        <v>1395</v>
      </c>
      <c r="I1375" s="40">
        <v>0.0</v>
      </c>
      <c r="J1375" s="40">
        <v>0.0</v>
      </c>
      <c r="K1375" s="40">
        <v>0.0</v>
      </c>
      <c r="L1375" s="40">
        <v>0.0</v>
      </c>
      <c r="M1375" s="40">
        <v>0.0</v>
      </c>
      <c r="N1375" s="40">
        <v>0.0</v>
      </c>
      <c r="O1375" s="40">
        <v>0.0</v>
      </c>
      <c r="P1375" s="40">
        <v>0.0</v>
      </c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6"/>
      <c r="AB1375" s="16"/>
    </row>
    <row r="1376">
      <c r="A1376" s="27" t="s">
        <v>38</v>
      </c>
      <c r="B1376" s="27" t="s">
        <v>86</v>
      </c>
      <c r="C1376" s="38" t="s">
        <v>315</v>
      </c>
      <c r="D1376" s="27" t="s">
        <v>316</v>
      </c>
      <c r="E1376" s="27">
        <v>3238.0</v>
      </c>
      <c r="F1376" s="27">
        <v>0.0</v>
      </c>
      <c r="G1376" s="27" t="s">
        <v>2447</v>
      </c>
      <c r="H1376" s="27" t="s">
        <v>2403</v>
      </c>
      <c r="I1376" s="40">
        <v>0.0</v>
      </c>
      <c r="J1376" s="40">
        <v>0.0</v>
      </c>
      <c r="K1376" s="40">
        <v>0.0</v>
      </c>
      <c r="L1376" s="40">
        <v>0.0</v>
      </c>
      <c r="M1376" s="40">
        <v>0.0</v>
      </c>
      <c r="N1376" s="40">
        <v>0.0</v>
      </c>
      <c r="O1376" s="40">
        <v>0.0</v>
      </c>
      <c r="P1376" s="40">
        <v>0.0</v>
      </c>
      <c r="Q1376" s="16"/>
      <c r="R1376" s="16"/>
      <c r="S1376" s="16"/>
      <c r="T1376" s="16"/>
      <c r="U1376" s="16"/>
      <c r="V1376" s="16"/>
      <c r="W1376" s="16"/>
      <c r="X1376" s="16"/>
      <c r="Y1376" s="16"/>
      <c r="Z1376" s="16"/>
      <c r="AA1376" s="16"/>
      <c r="AB1376" s="16"/>
    </row>
    <row r="1377">
      <c r="A1377" s="27" t="s">
        <v>43</v>
      </c>
      <c r="B1377" s="27" t="s">
        <v>50</v>
      </c>
      <c r="C1377" s="38" t="s">
        <v>69</v>
      </c>
      <c r="D1377" s="27" t="s">
        <v>70</v>
      </c>
      <c r="E1377" s="27">
        <v>3240.0</v>
      </c>
      <c r="F1377" s="27">
        <v>0.0</v>
      </c>
      <c r="G1377" s="27" t="s">
        <v>2449</v>
      </c>
      <c r="H1377" s="83"/>
      <c r="I1377" s="40">
        <v>0.0</v>
      </c>
      <c r="J1377" s="40">
        <v>0.0</v>
      </c>
      <c r="K1377" s="40">
        <v>0.0</v>
      </c>
      <c r="L1377" s="40">
        <v>0.0</v>
      </c>
      <c r="M1377" s="40">
        <v>0.0</v>
      </c>
      <c r="N1377" s="40">
        <v>0.0</v>
      </c>
      <c r="O1377" s="40">
        <v>0.0</v>
      </c>
      <c r="P1377" s="40">
        <v>0.0</v>
      </c>
      <c r="Q1377" s="16"/>
      <c r="R1377" s="16"/>
      <c r="S1377" s="16"/>
      <c r="T1377" s="16"/>
      <c r="U1377" s="16"/>
      <c r="V1377" s="16"/>
      <c r="W1377" s="16"/>
      <c r="X1377" s="16"/>
      <c r="Y1377" s="16"/>
      <c r="Z1377" s="16"/>
      <c r="AA1377" s="16"/>
      <c r="AB1377" s="16"/>
    </row>
    <row r="1378">
      <c r="A1378" s="27" t="s">
        <v>38</v>
      </c>
      <c r="B1378" s="27" t="s">
        <v>39</v>
      </c>
      <c r="C1378" s="38" t="s">
        <v>581</v>
      </c>
      <c r="D1378" s="27" t="s">
        <v>582</v>
      </c>
      <c r="E1378" s="27">
        <v>3250.0</v>
      </c>
      <c r="F1378" s="27">
        <v>0.0</v>
      </c>
      <c r="G1378" s="27" t="s">
        <v>2451</v>
      </c>
      <c r="H1378" s="27" t="s">
        <v>2452</v>
      </c>
      <c r="I1378" s="40">
        <v>0.0</v>
      </c>
      <c r="J1378" s="40">
        <v>0.0</v>
      </c>
      <c r="K1378" s="40">
        <v>0.0</v>
      </c>
      <c r="L1378" s="40">
        <v>0.0</v>
      </c>
      <c r="M1378" s="40">
        <v>0.0</v>
      </c>
      <c r="N1378" s="40">
        <v>0.0</v>
      </c>
      <c r="O1378" s="40">
        <v>0.0</v>
      </c>
      <c r="P1378" s="40">
        <v>0.0</v>
      </c>
      <c r="Q1378" s="16"/>
      <c r="R1378" s="16"/>
      <c r="S1378" s="16"/>
      <c r="T1378" s="16"/>
      <c r="U1378" s="16"/>
      <c r="V1378" s="16"/>
      <c r="W1378" s="16"/>
      <c r="X1378" s="16"/>
      <c r="Y1378" s="16"/>
      <c r="Z1378" s="16"/>
      <c r="AA1378" s="16"/>
      <c r="AB1378" s="16"/>
    </row>
    <row r="1379">
      <c r="A1379" s="27" t="s">
        <v>43</v>
      </c>
      <c r="B1379" s="27" t="s">
        <v>1015</v>
      </c>
      <c r="C1379" s="38" t="s">
        <v>1156</v>
      </c>
      <c r="D1379" s="27" t="s">
        <v>1157</v>
      </c>
      <c r="E1379" s="27">
        <v>3268.0</v>
      </c>
      <c r="F1379" s="27">
        <v>0.0</v>
      </c>
      <c r="G1379" s="27" t="s">
        <v>2445</v>
      </c>
      <c r="H1379" s="27" t="s">
        <v>293</v>
      </c>
      <c r="I1379" s="40">
        <v>0.0</v>
      </c>
      <c r="J1379" s="40">
        <v>0.0</v>
      </c>
      <c r="K1379" s="40">
        <v>0.0</v>
      </c>
      <c r="L1379" s="40">
        <v>0.0</v>
      </c>
      <c r="M1379" s="40">
        <v>0.0</v>
      </c>
      <c r="N1379" s="40">
        <v>0.0</v>
      </c>
      <c r="O1379" s="40">
        <v>0.0</v>
      </c>
      <c r="P1379" s="40">
        <v>0.0</v>
      </c>
      <c r="Q1379" s="16"/>
      <c r="R1379" s="16"/>
      <c r="S1379" s="16"/>
      <c r="T1379" s="16"/>
      <c r="U1379" s="16"/>
      <c r="V1379" s="16"/>
      <c r="W1379" s="16"/>
      <c r="X1379" s="16"/>
      <c r="Y1379" s="16"/>
      <c r="Z1379" s="16"/>
      <c r="AA1379" s="16"/>
      <c r="AB1379" s="16"/>
    </row>
    <row r="1380">
      <c r="A1380" s="27" t="s">
        <v>38</v>
      </c>
      <c r="B1380" s="27" t="s">
        <v>86</v>
      </c>
      <c r="C1380" s="38" t="s">
        <v>131</v>
      </c>
      <c r="D1380" s="27" t="s">
        <v>132</v>
      </c>
      <c r="E1380" s="27">
        <v>3269.0</v>
      </c>
      <c r="F1380" s="27">
        <v>0.0</v>
      </c>
      <c r="G1380" s="27" t="s">
        <v>2454</v>
      </c>
      <c r="H1380" s="27" t="s">
        <v>134</v>
      </c>
      <c r="I1380" s="40">
        <v>0.0</v>
      </c>
      <c r="J1380" s="40">
        <v>0.0</v>
      </c>
      <c r="K1380" s="40">
        <v>0.0</v>
      </c>
      <c r="L1380" s="40">
        <v>0.0</v>
      </c>
      <c r="M1380" s="40">
        <v>0.0</v>
      </c>
      <c r="N1380" s="40">
        <v>0.0</v>
      </c>
      <c r="O1380" s="40">
        <v>0.0</v>
      </c>
      <c r="P1380" s="40">
        <v>0.0</v>
      </c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6"/>
      <c r="AB1380" s="16"/>
    </row>
    <row r="1381">
      <c r="A1381" s="27" t="s">
        <v>38</v>
      </c>
      <c r="B1381" s="27" t="s">
        <v>39</v>
      </c>
      <c r="C1381" s="38" t="s">
        <v>307</v>
      </c>
      <c r="D1381" s="27" t="s">
        <v>1943</v>
      </c>
      <c r="E1381" s="27">
        <v>3270.0</v>
      </c>
      <c r="F1381" s="27">
        <v>0.0</v>
      </c>
      <c r="G1381" s="27" t="s">
        <v>2456</v>
      </c>
      <c r="H1381" s="83"/>
      <c r="I1381" s="40">
        <v>0.0</v>
      </c>
      <c r="J1381" s="40">
        <v>0.0</v>
      </c>
      <c r="K1381" s="40">
        <v>0.0</v>
      </c>
      <c r="L1381" s="40">
        <v>0.0</v>
      </c>
      <c r="M1381" s="40">
        <v>0.0</v>
      </c>
      <c r="N1381" s="40">
        <v>0.0</v>
      </c>
      <c r="O1381" s="40">
        <v>0.0</v>
      </c>
      <c r="P1381" s="40">
        <v>0.0</v>
      </c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</row>
    <row r="1382">
      <c r="A1382" s="27" t="s">
        <v>43</v>
      </c>
      <c r="B1382" s="27" t="s">
        <v>225</v>
      </c>
      <c r="C1382" s="38" t="s">
        <v>226</v>
      </c>
      <c r="D1382" s="27" t="s">
        <v>227</v>
      </c>
      <c r="E1382" s="27">
        <v>3271.0</v>
      </c>
      <c r="F1382" s="27">
        <v>0.0</v>
      </c>
      <c r="G1382" s="27" t="s">
        <v>2458</v>
      </c>
      <c r="H1382" s="27" t="s">
        <v>2459</v>
      </c>
      <c r="I1382" s="40">
        <v>0.0</v>
      </c>
      <c r="J1382" s="40">
        <v>0.0</v>
      </c>
      <c r="K1382" s="40">
        <v>0.0</v>
      </c>
      <c r="L1382" s="40">
        <v>0.0</v>
      </c>
      <c r="M1382" s="40">
        <v>0.0</v>
      </c>
      <c r="N1382" s="40">
        <v>0.0</v>
      </c>
      <c r="O1382" s="40">
        <v>0.0</v>
      </c>
      <c r="P1382" s="40">
        <v>0.0</v>
      </c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</row>
    <row r="1383">
      <c r="A1383" s="27" t="s">
        <v>43</v>
      </c>
      <c r="B1383" s="27" t="s">
        <v>708</v>
      </c>
      <c r="C1383" s="38" t="s">
        <v>709</v>
      </c>
      <c r="D1383" s="27" t="s">
        <v>710</v>
      </c>
      <c r="E1383" s="27">
        <v>3274.0</v>
      </c>
      <c r="F1383" s="27">
        <v>0.0</v>
      </c>
      <c r="G1383" s="27" t="s">
        <v>2461</v>
      </c>
      <c r="H1383" s="27" t="s">
        <v>1395</v>
      </c>
      <c r="I1383" s="40">
        <v>0.0</v>
      </c>
      <c r="J1383" s="40">
        <v>0.0</v>
      </c>
      <c r="K1383" s="40">
        <v>0.0</v>
      </c>
      <c r="L1383" s="40">
        <v>0.0</v>
      </c>
      <c r="M1383" s="40">
        <v>0.0</v>
      </c>
      <c r="N1383" s="40">
        <v>0.0</v>
      </c>
      <c r="O1383" s="40">
        <v>0.0</v>
      </c>
      <c r="P1383" s="40">
        <v>0.0</v>
      </c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</row>
    <row r="1384">
      <c r="A1384" s="27" t="s">
        <v>43</v>
      </c>
      <c r="B1384" s="27" t="s">
        <v>225</v>
      </c>
      <c r="C1384" s="38" t="s">
        <v>226</v>
      </c>
      <c r="D1384" s="27" t="s">
        <v>227</v>
      </c>
      <c r="E1384" s="27">
        <v>3278.0</v>
      </c>
      <c r="F1384" s="27">
        <v>0.0</v>
      </c>
      <c r="G1384" s="27" t="s">
        <v>2463</v>
      </c>
      <c r="H1384" s="27" t="s">
        <v>294</v>
      </c>
      <c r="I1384" s="40">
        <v>0.0</v>
      </c>
      <c r="J1384" s="40">
        <v>0.0</v>
      </c>
      <c r="K1384" s="40">
        <v>0.0</v>
      </c>
      <c r="L1384" s="40">
        <v>0.0</v>
      </c>
      <c r="M1384" s="40">
        <v>0.0</v>
      </c>
      <c r="N1384" s="40">
        <v>0.0</v>
      </c>
      <c r="O1384" s="40">
        <v>0.0</v>
      </c>
      <c r="P1384" s="40">
        <v>0.0</v>
      </c>
      <c r="Q1384" s="16"/>
      <c r="R1384" s="16"/>
      <c r="S1384" s="16"/>
      <c r="T1384" s="16"/>
      <c r="U1384" s="16"/>
      <c r="V1384" s="16"/>
      <c r="W1384" s="16"/>
      <c r="X1384" s="16"/>
      <c r="Y1384" s="16"/>
      <c r="Z1384" s="16"/>
      <c r="AA1384" s="16"/>
      <c r="AB1384" s="16"/>
    </row>
    <row r="1385">
      <c r="A1385" s="27" t="s">
        <v>43</v>
      </c>
      <c r="B1385" s="27" t="s">
        <v>225</v>
      </c>
      <c r="C1385" s="38" t="s">
        <v>226</v>
      </c>
      <c r="D1385" s="27" t="s">
        <v>227</v>
      </c>
      <c r="E1385" s="27">
        <v>3279.0</v>
      </c>
      <c r="F1385" s="27">
        <v>0.0</v>
      </c>
      <c r="G1385" s="27" t="s">
        <v>2466</v>
      </c>
      <c r="H1385" s="27" t="s">
        <v>294</v>
      </c>
      <c r="I1385" s="40">
        <v>0.0</v>
      </c>
      <c r="J1385" s="40">
        <v>0.0</v>
      </c>
      <c r="K1385" s="40">
        <v>0.0</v>
      </c>
      <c r="L1385" s="40">
        <v>0.0</v>
      </c>
      <c r="M1385" s="40">
        <v>0.0</v>
      </c>
      <c r="N1385" s="40">
        <v>0.0</v>
      </c>
      <c r="O1385" s="40">
        <v>0.0</v>
      </c>
      <c r="P1385" s="40">
        <v>0.0</v>
      </c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6"/>
      <c r="AB1385" s="16"/>
    </row>
    <row r="1386">
      <c r="A1386" s="27" t="s">
        <v>43</v>
      </c>
      <c r="B1386" s="27" t="s">
        <v>708</v>
      </c>
      <c r="C1386" s="38" t="s">
        <v>709</v>
      </c>
      <c r="D1386" s="27" t="s">
        <v>1310</v>
      </c>
      <c r="E1386" s="27">
        <v>3280.0</v>
      </c>
      <c r="F1386" s="27">
        <v>0.0</v>
      </c>
      <c r="G1386" s="27" t="s">
        <v>2467</v>
      </c>
      <c r="H1386" s="27" t="s">
        <v>2468</v>
      </c>
      <c r="I1386" s="40">
        <v>0.0</v>
      </c>
      <c r="J1386" s="40">
        <v>0.0</v>
      </c>
      <c r="K1386" s="40">
        <v>0.0</v>
      </c>
      <c r="L1386" s="40">
        <v>0.0</v>
      </c>
      <c r="M1386" s="40">
        <v>0.0</v>
      </c>
      <c r="N1386" s="40">
        <v>0.0</v>
      </c>
      <c r="O1386" s="40">
        <v>0.0</v>
      </c>
      <c r="P1386" s="40">
        <v>0.0</v>
      </c>
      <c r="Q1386" s="16"/>
      <c r="R1386" s="16"/>
      <c r="S1386" s="16"/>
      <c r="T1386" s="16"/>
      <c r="U1386" s="16"/>
      <c r="V1386" s="16"/>
      <c r="W1386" s="16"/>
      <c r="X1386" s="16"/>
      <c r="Y1386" s="16"/>
      <c r="Z1386" s="16"/>
      <c r="AA1386" s="16"/>
      <c r="AB1386" s="16"/>
    </row>
    <row r="1387">
      <c r="A1387" s="27" t="s">
        <v>43</v>
      </c>
      <c r="B1387" s="27" t="s">
        <v>708</v>
      </c>
      <c r="C1387" s="38" t="s">
        <v>709</v>
      </c>
      <c r="D1387" s="27" t="s">
        <v>1310</v>
      </c>
      <c r="E1387" s="27">
        <v>3281.0</v>
      </c>
      <c r="F1387" s="27">
        <v>0.0</v>
      </c>
      <c r="G1387" s="27" t="s">
        <v>2470</v>
      </c>
      <c r="H1387" s="27" t="s">
        <v>1395</v>
      </c>
      <c r="I1387" s="40">
        <v>0.0</v>
      </c>
      <c r="J1387" s="40">
        <v>0.0</v>
      </c>
      <c r="K1387" s="40">
        <v>0.0</v>
      </c>
      <c r="L1387" s="40">
        <v>0.0</v>
      </c>
      <c r="M1387" s="40">
        <v>0.0</v>
      </c>
      <c r="N1387" s="40">
        <v>0.0</v>
      </c>
      <c r="O1387" s="40">
        <v>0.0</v>
      </c>
      <c r="P1387" s="40">
        <v>0.0</v>
      </c>
      <c r="Q1387" s="16"/>
      <c r="R1387" s="16"/>
      <c r="S1387" s="16"/>
      <c r="T1387" s="16"/>
      <c r="U1387" s="16"/>
      <c r="V1387" s="16"/>
      <c r="W1387" s="16"/>
      <c r="X1387" s="16"/>
      <c r="Y1387" s="16"/>
      <c r="Z1387" s="16"/>
      <c r="AA1387" s="16"/>
      <c r="AB1387" s="16"/>
    </row>
    <row r="1388">
      <c r="A1388" s="27" t="s">
        <v>43</v>
      </c>
      <c r="B1388" s="27" t="s">
        <v>1015</v>
      </c>
      <c r="C1388" s="38" t="s">
        <v>1016</v>
      </c>
      <c r="D1388" s="27" t="s">
        <v>1191</v>
      </c>
      <c r="E1388" s="27">
        <v>3282.0</v>
      </c>
      <c r="F1388" s="27">
        <v>0.0</v>
      </c>
      <c r="G1388" s="27" t="s">
        <v>2472</v>
      </c>
      <c r="H1388" s="27" t="s">
        <v>2473</v>
      </c>
      <c r="I1388" s="40">
        <v>0.0</v>
      </c>
      <c r="J1388" s="40">
        <v>0.0</v>
      </c>
      <c r="K1388" s="40">
        <v>0.0</v>
      </c>
      <c r="L1388" s="40">
        <v>0.0</v>
      </c>
      <c r="M1388" s="40">
        <v>0.0</v>
      </c>
      <c r="N1388" s="40">
        <v>0.0</v>
      </c>
      <c r="O1388" s="40">
        <v>0.0</v>
      </c>
      <c r="P1388" s="40">
        <v>0.0</v>
      </c>
      <c r="Q1388" s="16"/>
      <c r="R1388" s="16"/>
      <c r="S1388" s="16"/>
      <c r="T1388" s="16"/>
      <c r="U1388" s="16"/>
      <c r="V1388" s="16"/>
      <c r="W1388" s="16"/>
      <c r="X1388" s="16"/>
      <c r="Y1388" s="16"/>
      <c r="Z1388" s="16"/>
      <c r="AA1388" s="16"/>
      <c r="AB1388" s="16"/>
    </row>
    <row r="1389">
      <c r="A1389" s="27" t="s">
        <v>38</v>
      </c>
      <c r="B1389" s="27" t="s">
        <v>39</v>
      </c>
      <c r="C1389" s="38" t="s">
        <v>141</v>
      </c>
      <c r="D1389" s="27" t="s">
        <v>142</v>
      </c>
      <c r="E1389" s="27">
        <v>3284.0</v>
      </c>
      <c r="F1389" s="27">
        <v>0.0</v>
      </c>
      <c r="G1389" s="27" t="s">
        <v>2474</v>
      </c>
      <c r="H1389" s="27" t="s">
        <v>2475</v>
      </c>
      <c r="I1389" s="40">
        <v>0.0</v>
      </c>
      <c r="J1389" s="40">
        <v>0.0</v>
      </c>
      <c r="K1389" s="40">
        <v>0.0</v>
      </c>
      <c r="L1389" s="40">
        <v>0.0</v>
      </c>
      <c r="M1389" s="40">
        <v>0.0</v>
      </c>
      <c r="N1389" s="40">
        <v>0.0</v>
      </c>
      <c r="O1389" s="40">
        <v>0.0</v>
      </c>
      <c r="P1389" s="40">
        <v>0.0</v>
      </c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</row>
    <row r="1390">
      <c r="A1390" s="27" t="s">
        <v>43</v>
      </c>
      <c r="B1390" s="27" t="s">
        <v>146</v>
      </c>
      <c r="C1390" s="38" t="s">
        <v>147</v>
      </c>
      <c r="D1390" s="27" t="s">
        <v>148</v>
      </c>
      <c r="E1390" s="27">
        <v>3285.0</v>
      </c>
      <c r="F1390" s="27">
        <v>0.0</v>
      </c>
      <c r="G1390" s="27" t="s">
        <v>2479</v>
      </c>
      <c r="H1390" s="83"/>
      <c r="I1390" s="40">
        <v>0.0</v>
      </c>
      <c r="J1390" s="40">
        <v>0.0</v>
      </c>
      <c r="K1390" s="40">
        <v>0.0</v>
      </c>
      <c r="L1390" s="40">
        <v>0.0</v>
      </c>
      <c r="M1390" s="40">
        <v>0.0</v>
      </c>
      <c r="N1390" s="40">
        <v>0.0</v>
      </c>
      <c r="O1390" s="40">
        <v>0.0</v>
      </c>
      <c r="P1390" s="40">
        <v>0.0</v>
      </c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</row>
    <row r="1391">
      <c r="A1391" s="27" t="s">
        <v>38</v>
      </c>
      <c r="B1391" s="27" t="s">
        <v>39</v>
      </c>
      <c r="C1391" s="38" t="s">
        <v>137</v>
      </c>
      <c r="D1391" s="27" t="s">
        <v>138</v>
      </c>
      <c r="E1391" s="27">
        <v>3286.0</v>
      </c>
      <c r="F1391" s="27">
        <v>0.0</v>
      </c>
      <c r="G1391" s="27" t="s">
        <v>2481</v>
      </c>
      <c r="H1391" s="83"/>
      <c r="I1391" s="40">
        <v>0.0</v>
      </c>
      <c r="J1391" s="40">
        <v>0.0</v>
      </c>
      <c r="K1391" s="40">
        <v>0.0</v>
      </c>
      <c r="L1391" s="40">
        <v>0.0</v>
      </c>
      <c r="M1391" s="40">
        <v>0.0</v>
      </c>
      <c r="N1391" s="40">
        <v>0.0</v>
      </c>
      <c r="O1391" s="40">
        <v>0.0</v>
      </c>
      <c r="P1391" s="40">
        <v>0.0</v>
      </c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</row>
    <row r="1392">
      <c r="A1392" s="27" t="s">
        <v>38</v>
      </c>
      <c r="B1392" s="27" t="s">
        <v>86</v>
      </c>
      <c r="C1392" s="38" t="s">
        <v>315</v>
      </c>
      <c r="D1392" s="27" t="s">
        <v>316</v>
      </c>
      <c r="E1392" s="27">
        <v>3289.0</v>
      </c>
      <c r="F1392" s="27">
        <v>0.0</v>
      </c>
      <c r="G1392" s="27" t="s">
        <v>2482</v>
      </c>
      <c r="H1392" s="27" t="s">
        <v>2483</v>
      </c>
      <c r="I1392" s="40">
        <v>0.0</v>
      </c>
      <c r="J1392" s="40">
        <v>0.0</v>
      </c>
      <c r="K1392" s="40">
        <v>0.0</v>
      </c>
      <c r="L1392" s="40">
        <v>0.0</v>
      </c>
      <c r="M1392" s="40">
        <v>0.0</v>
      </c>
      <c r="N1392" s="40">
        <v>0.0</v>
      </c>
      <c r="O1392" s="40">
        <v>0.0</v>
      </c>
      <c r="P1392" s="40">
        <v>0.0</v>
      </c>
      <c r="Q1392" s="16"/>
      <c r="R1392" s="16"/>
      <c r="S1392" s="16"/>
      <c r="T1392" s="16"/>
      <c r="U1392" s="16"/>
      <c r="V1392" s="16"/>
      <c r="W1392" s="16"/>
      <c r="X1392" s="16"/>
      <c r="Y1392" s="16"/>
      <c r="Z1392" s="16"/>
      <c r="AA1392" s="16"/>
      <c r="AB1392" s="16"/>
    </row>
    <row r="1393">
      <c r="A1393" s="27" t="s">
        <v>38</v>
      </c>
      <c r="B1393" s="27" t="s">
        <v>86</v>
      </c>
      <c r="C1393" s="38" t="s">
        <v>315</v>
      </c>
      <c r="D1393" s="27" t="s">
        <v>316</v>
      </c>
      <c r="E1393" s="27">
        <v>3290.0</v>
      </c>
      <c r="F1393" s="27">
        <v>0.0</v>
      </c>
      <c r="G1393" s="27" t="s">
        <v>2485</v>
      </c>
      <c r="H1393" s="27" t="s">
        <v>2486</v>
      </c>
      <c r="I1393" s="40">
        <v>0.0</v>
      </c>
      <c r="J1393" s="40">
        <v>0.0</v>
      </c>
      <c r="K1393" s="40">
        <v>0.0</v>
      </c>
      <c r="L1393" s="40">
        <v>0.0</v>
      </c>
      <c r="M1393" s="40">
        <v>0.0</v>
      </c>
      <c r="N1393" s="40">
        <v>0.0</v>
      </c>
      <c r="O1393" s="40">
        <v>0.0</v>
      </c>
      <c r="P1393" s="40">
        <v>0.0</v>
      </c>
      <c r="Q1393" s="16"/>
      <c r="R1393" s="16"/>
      <c r="S1393" s="16"/>
      <c r="T1393" s="16"/>
      <c r="U1393" s="16"/>
      <c r="V1393" s="16"/>
      <c r="W1393" s="16"/>
      <c r="X1393" s="16"/>
      <c r="Y1393" s="16"/>
      <c r="Z1393" s="16"/>
      <c r="AA1393" s="16"/>
      <c r="AB1393" s="16"/>
    </row>
    <row r="1394">
      <c r="A1394" s="27" t="s">
        <v>38</v>
      </c>
      <c r="B1394" s="27" t="s">
        <v>86</v>
      </c>
      <c r="C1394" s="38" t="s">
        <v>131</v>
      </c>
      <c r="D1394" s="27" t="s">
        <v>132</v>
      </c>
      <c r="E1394" s="27">
        <v>3293.0</v>
      </c>
      <c r="F1394" s="27">
        <v>0.0</v>
      </c>
      <c r="G1394" s="27" t="s">
        <v>2488</v>
      </c>
      <c r="H1394" s="39"/>
      <c r="I1394" s="40">
        <v>0.0</v>
      </c>
      <c r="J1394" s="40">
        <v>0.0</v>
      </c>
      <c r="K1394" s="40">
        <v>0.0</v>
      </c>
      <c r="L1394" s="40">
        <v>0.0</v>
      </c>
      <c r="M1394" s="40">
        <v>0.0</v>
      </c>
      <c r="N1394" s="40">
        <v>0.0</v>
      </c>
      <c r="O1394" s="40">
        <v>0.0</v>
      </c>
      <c r="P1394" s="40">
        <v>0.0</v>
      </c>
      <c r="Q1394" s="16"/>
      <c r="R1394" s="16"/>
      <c r="S1394" s="16"/>
      <c r="T1394" s="16"/>
      <c r="U1394" s="16"/>
      <c r="V1394" s="16"/>
      <c r="W1394" s="16"/>
      <c r="X1394" s="16"/>
      <c r="Y1394" s="16"/>
      <c r="Z1394" s="16"/>
      <c r="AA1394" s="16"/>
      <c r="AB1394" s="16"/>
    </row>
    <row r="1395">
      <c r="A1395" s="27" t="s">
        <v>38</v>
      </c>
      <c r="B1395" s="27" t="s">
        <v>39</v>
      </c>
      <c r="C1395" s="38" t="s">
        <v>307</v>
      </c>
      <c r="D1395" s="27" t="s">
        <v>308</v>
      </c>
      <c r="E1395" s="27">
        <v>3294.0</v>
      </c>
      <c r="F1395" s="27">
        <v>0.0</v>
      </c>
      <c r="G1395" s="27" t="s">
        <v>2490</v>
      </c>
      <c r="H1395" s="83"/>
      <c r="I1395" s="40">
        <v>0.0</v>
      </c>
      <c r="J1395" s="40">
        <v>0.0</v>
      </c>
      <c r="K1395" s="40">
        <v>0.0</v>
      </c>
      <c r="L1395" s="40">
        <v>0.0</v>
      </c>
      <c r="M1395" s="40">
        <v>0.0</v>
      </c>
      <c r="N1395" s="40">
        <v>0.0</v>
      </c>
      <c r="O1395" s="40">
        <v>0.0</v>
      </c>
      <c r="P1395" s="40">
        <v>0.0</v>
      </c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6"/>
      <c r="AB1395" s="16"/>
    </row>
    <row r="1396">
      <c r="A1396" s="27" t="s">
        <v>29</v>
      </c>
      <c r="B1396" s="27" t="s">
        <v>29</v>
      </c>
      <c r="C1396" s="38" t="s">
        <v>29</v>
      </c>
      <c r="D1396" s="27" t="s">
        <v>29</v>
      </c>
      <c r="E1396" s="27">
        <v>3295.0</v>
      </c>
      <c r="F1396" s="27">
        <v>0.0</v>
      </c>
      <c r="G1396" s="27" t="s">
        <v>2491</v>
      </c>
      <c r="H1396" s="83"/>
      <c r="I1396" s="40">
        <v>0.0</v>
      </c>
      <c r="J1396" s="40">
        <v>0.0</v>
      </c>
      <c r="K1396" s="40">
        <v>0.0</v>
      </c>
      <c r="L1396" s="40">
        <v>0.0</v>
      </c>
      <c r="M1396" s="40">
        <v>0.0</v>
      </c>
      <c r="N1396" s="40">
        <v>0.0</v>
      </c>
      <c r="O1396" s="40">
        <v>0.0</v>
      </c>
      <c r="P1396" s="40">
        <v>0.0</v>
      </c>
      <c r="Q1396" s="16"/>
      <c r="R1396" s="16"/>
      <c r="S1396" s="16"/>
      <c r="T1396" s="16"/>
      <c r="U1396" s="16"/>
      <c r="V1396" s="16"/>
      <c r="W1396" s="16"/>
      <c r="X1396" s="16"/>
      <c r="Y1396" s="16"/>
      <c r="Z1396" s="16"/>
      <c r="AA1396" s="16"/>
      <c r="AB1396" s="16"/>
    </row>
    <row r="1397">
      <c r="A1397" s="27" t="s">
        <v>29</v>
      </c>
      <c r="B1397" s="27" t="s">
        <v>29</v>
      </c>
      <c r="C1397" s="38" t="s">
        <v>29</v>
      </c>
      <c r="D1397" s="27" t="s">
        <v>29</v>
      </c>
      <c r="E1397" s="27">
        <v>3296.0</v>
      </c>
      <c r="F1397" s="27">
        <v>0.0</v>
      </c>
      <c r="G1397" s="27" t="s">
        <v>2493</v>
      </c>
      <c r="H1397" s="83"/>
      <c r="I1397" s="40">
        <v>0.0</v>
      </c>
      <c r="J1397" s="40">
        <v>0.0</v>
      </c>
      <c r="K1397" s="40">
        <v>0.0</v>
      </c>
      <c r="L1397" s="40">
        <v>0.0</v>
      </c>
      <c r="M1397" s="40">
        <v>0.0</v>
      </c>
      <c r="N1397" s="40">
        <v>0.0</v>
      </c>
      <c r="O1397" s="40">
        <v>0.0</v>
      </c>
      <c r="P1397" s="40">
        <v>0.0</v>
      </c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</row>
    <row r="1398">
      <c r="A1398" s="27" t="s">
        <v>29</v>
      </c>
      <c r="B1398" s="27" t="s">
        <v>29</v>
      </c>
      <c r="C1398" s="38" t="s">
        <v>29</v>
      </c>
      <c r="D1398" s="27" t="s">
        <v>29</v>
      </c>
      <c r="E1398" s="27">
        <v>3297.0</v>
      </c>
      <c r="F1398" s="27">
        <v>0.0</v>
      </c>
      <c r="G1398" s="27" t="s">
        <v>2495</v>
      </c>
      <c r="H1398" s="83"/>
      <c r="I1398" s="40">
        <v>0.0</v>
      </c>
      <c r="J1398" s="40">
        <v>0.0</v>
      </c>
      <c r="K1398" s="40">
        <v>0.0</v>
      </c>
      <c r="L1398" s="40">
        <v>0.0</v>
      </c>
      <c r="M1398" s="40">
        <v>0.0</v>
      </c>
      <c r="N1398" s="40">
        <v>0.0</v>
      </c>
      <c r="O1398" s="40">
        <v>0.0</v>
      </c>
      <c r="P1398" s="40">
        <v>0.0</v>
      </c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</row>
    <row r="1399">
      <c r="A1399" s="27" t="s">
        <v>29</v>
      </c>
      <c r="B1399" s="27" t="s">
        <v>29</v>
      </c>
      <c r="C1399" s="38" t="s">
        <v>29</v>
      </c>
      <c r="D1399" s="27" t="s">
        <v>29</v>
      </c>
      <c r="E1399" s="27">
        <v>3298.0</v>
      </c>
      <c r="F1399" s="27">
        <v>0.0</v>
      </c>
      <c r="G1399" s="27" t="s">
        <v>2497</v>
      </c>
      <c r="H1399" s="83"/>
      <c r="I1399" s="40">
        <v>0.0</v>
      </c>
      <c r="J1399" s="40">
        <v>0.0</v>
      </c>
      <c r="K1399" s="40">
        <v>0.0</v>
      </c>
      <c r="L1399" s="40">
        <v>0.0</v>
      </c>
      <c r="M1399" s="40">
        <v>0.0</v>
      </c>
      <c r="N1399" s="40">
        <v>0.0</v>
      </c>
      <c r="O1399" s="40">
        <v>0.0</v>
      </c>
      <c r="P1399" s="40">
        <v>0.0</v>
      </c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</row>
    <row r="1400">
      <c r="A1400" s="27" t="s">
        <v>29</v>
      </c>
      <c r="B1400" s="27" t="s">
        <v>29</v>
      </c>
      <c r="C1400" s="38" t="s">
        <v>29</v>
      </c>
      <c r="D1400" s="27" t="s">
        <v>29</v>
      </c>
      <c r="E1400" s="27">
        <v>3299.0</v>
      </c>
      <c r="F1400" s="27">
        <v>0.0</v>
      </c>
      <c r="G1400" s="27" t="s">
        <v>2499</v>
      </c>
      <c r="H1400" s="83"/>
      <c r="I1400" s="40">
        <v>0.0</v>
      </c>
      <c r="J1400" s="40">
        <v>0.0</v>
      </c>
      <c r="K1400" s="40">
        <v>0.0</v>
      </c>
      <c r="L1400" s="40">
        <v>0.0</v>
      </c>
      <c r="M1400" s="40">
        <v>0.0</v>
      </c>
      <c r="N1400" s="40">
        <v>0.0</v>
      </c>
      <c r="O1400" s="40">
        <v>0.0</v>
      </c>
      <c r="P1400" s="40">
        <v>0.0</v>
      </c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6"/>
      <c r="AB1400" s="16"/>
    </row>
    <row r="1401">
      <c r="A1401" s="27" t="s">
        <v>29</v>
      </c>
      <c r="B1401" s="27" t="s">
        <v>29</v>
      </c>
      <c r="C1401" s="38" t="s">
        <v>29</v>
      </c>
      <c r="D1401" s="27" t="s">
        <v>29</v>
      </c>
      <c r="E1401" s="27">
        <v>3300.0</v>
      </c>
      <c r="F1401" s="27">
        <v>0.0</v>
      </c>
      <c r="G1401" s="27" t="s">
        <v>2500</v>
      </c>
      <c r="H1401" s="83"/>
      <c r="I1401" s="40">
        <v>0.0</v>
      </c>
      <c r="J1401" s="40">
        <v>0.0</v>
      </c>
      <c r="K1401" s="40">
        <v>0.0</v>
      </c>
      <c r="L1401" s="40">
        <v>0.0</v>
      </c>
      <c r="M1401" s="40">
        <v>0.0</v>
      </c>
      <c r="N1401" s="40">
        <v>0.0</v>
      </c>
      <c r="O1401" s="40">
        <v>0.0</v>
      </c>
      <c r="P1401" s="40">
        <v>0.0</v>
      </c>
      <c r="Q1401" s="16"/>
      <c r="R1401" s="16"/>
      <c r="S1401" s="16"/>
      <c r="T1401" s="16"/>
      <c r="U1401" s="16"/>
      <c r="V1401" s="16"/>
      <c r="W1401" s="16"/>
      <c r="X1401" s="16"/>
      <c r="Y1401" s="16"/>
      <c r="Z1401" s="16"/>
      <c r="AA1401" s="16"/>
      <c r="AB1401" s="16"/>
    </row>
    <row r="1402">
      <c r="A1402" s="27" t="s">
        <v>43</v>
      </c>
      <c r="B1402" s="27" t="s">
        <v>721</v>
      </c>
      <c r="C1402" s="38" t="s">
        <v>726</v>
      </c>
      <c r="D1402" s="27" t="s">
        <v>727</v>
      </c>
      <c r="E1402" s="27">
        <v>3307.0</v>
      </c>
      <c r="F1402" s="27">
        <v>0.0</v>
      </c>
      <c r="G1402" s="27" t="s">
        <v>2502</v>
      </c>
      <c r="H1402" s="27" t="s">
        <v>2503</v>
      </c>
      <c r="I1402" s="40">
        <v>0.0</v>
      </c>
      <c r="J1402" s="40">
        <v>0.0</v>
      </c>
      <c r="K1402" s="40">
        <v>0.0</v>
      </c>
      <c r="L1402" s="40">
        <v>0.0</v>
      </c>
      <c r="M1402" s="40">
        <v>0.0</v>
      </c>
      <c r="N1402" s="40">
        <v>0.0</v>
      </c>
      <c r="O1402" s="40">
        <v>0.0</v>
      </c>
      <c r="P1402" s="40">
        <v>0.0</v>
      </c>
      <c r="Q1402" s="16"/>
      <c r="R1402" s="16"/>
      <c r="S1402" s="16"/>
      <c r="T1402" s="16"/>
      <c r="U1402" s="16"/>
      <c r="V1402" s="16"/>
      <c r="W1402" s="16"/>
      <c r="X1402" s="16"/>
      <c r="Y1402" s="16"/>
      <c r="Z1402" s="16"/>
      <c r="AA1402" s="16"/>
      <c r="AB1402" s="16"/>
    </row>
    <row r="1403">
      <c r="A1403" s="27" t="s">
        <v>43</v>
      </c>
      <c r="B1403" s="27" t="s">
        <v>44</v>
      </c>
      <c r="C1403" s="38" t="s">
        <v>287</v>
      </c>
      <c r="D1403" s="27" t="s">
        <v>1358</v>
      </c>
      <c r="E1403" s="27">
        <v>3308.0</v>
      </c>
      <c r="F1403" s="27">
        <v>0.0</v>
      </c>
      <c r="G1403" s="27" t="s">
        <v>2505</v>
      </c>
      <c r="H1403" s="27" t="s">
        <v>2506</v>
      </c>
      <c r="I1403" s="40">
        <v>0.0</v>
      </c>
      <c r="J1403" s="40">
        <v>0.0</v>
      </c>
      <c r="K1403" s="40">
        <v>0.0</v>
      </c>
      <c r="L1403" s="40">
        <v>0.0</v>
      </c>
      <c r="M1403" s="40">
        <v>0.0</v>
      </c>
      <c r="N1403" s="40">
        <v>0.0</v>
      </c>
      <c r="O1403" s="40">
        <v>0.0</v>
      </c>
      <c r="P1403" s="40">
        <v>0.0</v>
      </c>
      <c r="Q1403" s="16"/>
      <c r="R1403" s="16"/>
      <c r="S1403" s="16"/>
      <c r="T1403" s="16"/>
      <c r="U1403" s="16"/>
      <c r="V1403" s="16"/>
      <c r="W1403" s="16"/>
      <c r="X1403" s="16"/>
      <c r="Y1403" s="16"/>
      <c r="Z1403" s="16"/>
      <c r="AA1403" s="16"/>
      <c r="AB1403" s="16"/>
    </row>
    <row r="1404">
      <c r="A1404" s="27" t="s">
        <v>43</v>
      </c>
      <c r="B1404" s="27" t="s">
        <v>44</v>
      </c>
      <c r="C1404" s="38" t="s">
        <v>287</v>
      </c>
      <c r="D1404" s="27" t="s">
        <v>1358</v>
      </c>
      <c r="E1404" s="27">
        <v>3309.0</v>
      </c>
      <c r="F1404" s="27">
        <v>0.0</v>
      </c>
      <c r="G1404" s="27" t="s">
        <v>2507</v>
      </c>
      <c r="H1404" s="27" t="s">
        <v>2506</v>
      </c>
      <c r="I1404" s="40">
        <v>0.0</v>
      </c>
      <c r="J1404" s="40">
        <v>0.0</v>
      </c>
      <c r="K1404" s="40">
        <v>0.0</v>
      </c>
      <c r="L1404" s="40">
        <v>0.0</v>
      </c>
      <c r="M1404" s="40">
        <v>0.0</v>
      </c>
      <c r="N1404" s="40">
        <v>0.0</v>
      </c>
      <c r="O1404" s="40">
        <v>0.0</v>
      </c>
      <c r="P1404" s="40">
        <v>0.0</v>
      </c>
      <c r="Q1404" s="16"/>
      <c r="R1404" s="16"/>
      <c r="S1404" s="16"/>
      <c r="T1404" s="16"/>
      <c r="U1404" s="16"/>
      <c r="V1404" s="16"/>
      <c r="W1404" s="16"/>
      <c r="X1404" s="16"/>
      <c r="Y1404" s="16"/>
      <c r="Z1404" s="16"/>
      <c r="AA1404" s="16"/>
      <c r="AB1404" s="16"/>
    </row>
    <row r="1405">
      <c r="A1405" s="27" t="s">
        <v>38</v>
      </c>
      <c r="B1405" s="27" t="s">
        <v>86</v>
      </c>
      <c r="C1405" s="38" t="s">
        <v>128</v>
      </c>
      <c r="D1405" s="27" t="s">
        <v>2509</v>
      </c>
      <c r="E1405" s="27">
        <v>3310.0</v>
      </c>
      <c r="F1405" s="27">
        <v>0.0</v>
      </c>
      <c r="G1405" s="27" t="s">
        <v>2510</v>
      </c>
      <c r="H1405" s="27" t="s">
        <v>2511</v>
      </c>
      <c r="I1405" s="40">
        <v>0.0</v>
      </c>
      <c r="J1405" s="40">
        <v>0.0</v>
      </c>
      <c r="K1405" s="40">
        <v>0.0</v>
      </c>
      <c r="L1405" s="40">
        <v>0.0</v>
      </c>
      <c r="M1405" s="40">
        <v>0.0</v>
      </c>
      <c r="N1405" s="40">
        <v>0.0</v>
      </c>
      <c r="O1405" s="40">
        <v>0.0</v>
      </c>
      <c r="P1405" s="40">
        <v>0.0</v>
      </c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</row>
    <row r="1406">
      <c r="A1406" s="27" t="s">
        <v>43</v>
      </c>
      <c r="B1406" s="27" t="s">
        <v>268</v>
      </c>
      <c r="C1406" s="38" t="s">
        <v>342</v>
      </c>
      <c r="D1406" s="27" t="s">
        <v>343</v>
      </c>
      <c r="E1406" s="27">
        <v>3312.0</v>
      </c>
      <c r="F1406" s="27">
        <v>0.0</v>
      </c>
      <c r="G1406" s="27" t="s">
        <v>2513</v>
      </c>
      <c r="H1406" s="27" t="s">
        <v>2514</v>
      </c>
      <c r="I1406" s="40">
        <v>0.0</v>
      </c>
      <c r="J1406" s="40">
        <v>0.0</v>
      </c>
      <c r="K1406" s="40">
        <v>0.0</v>
      </c>
      <c r="L1406" s="40">
        <v>0.0</v>
      </c>
      <c r="M1406" s="40">
        <v>0.0</v>
      </c>
      <c r="N1406" s="40">
        <v>0.0</v>
      </c>
      <c r="O1406" s="40">
        <v>0.0</v>
      </c>
      <c r="P1406" s="40">
        <v>0.0</v>
      </c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</row>
    <row r="1407">
      <c r="A1407" s="27" t="s">
        <v>38</v>
      </c>
      <c r="B1407" s="27" t="s">
        <v>86</v>
      </c>
      <c r="C1407" s="38" t="s">
        <v>315</v>
      </c>
      <c r="D1407" s="27" t="s">
        <v>316</v>
      </c>
      <c r="E1407" s="27">
        <v>3313.0</v>
      </c>
      <c r="F1407" s="27">
        <v>0.0</v>
      </c>
      <c r="G1407" s="27" t="s">
        <v>2516</v>
      </c>
      <c r="H1407" s="83"/>
      <c r="I1407" s="40">
        <v>0.0</v>
      </c>
      <c r="J1407" s="40">
        <v>0.0</v>
      </c>
      <c r="K1407" s="40">
        <v>0.0</v>
      </c>
      <c r="L1407" s="40">
        <v>0.0</v>
      </c>
      <c r="M1407" s="40">
        <v>0.0</v>
      </c>
      <c r="N1407" s="40">
        <v>0.0</v>
      </c>
      <c r="O1407" s="40">
        <v>0.0</v>
      </c>
      <c r="P1407" s="40">
        <v>0.0</v>
      </c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</row>
    <row r="1408">
      <c r="A1408" s="27" t="s">
        <v>38</v>
      </c>
      <c r="B1408" s="27" t="s">
        <v>86</v>
      </c>
      <c r="C1408" s="38" t="s">
        <v>315</v>
      </c>
      <c r="D1408" s="27" t="s">
        <v>316</v>
      </c>
      <c r="E1408" s="27">
        <v>3314.0</v>
      </c>
      <c r="F1408" s="27">
        <v>0.0</v>
      </c>
      <c r="G1408" s="27" t="s">
        <v>2518</v>
      </c>
      <c r="H1408" s="83"/>
      <c r="I1408" s="40">
        <v>0.0</v>
      </c>
      <c r="J1408" s="40">
        <v>0.0</v>
      </c>
      <c r="K1408" s="40">
        <v>0.0</v>
      </c>
      <c r="L1408" s="40">
        <v>0.0</v>
      </c>
      <c r="M1408" s="40">
        <v>0.0</v>
      </c>
      <c r="N1408" s="40">
        <v>0.0</v>
      </c>
      <c r="O1408" s="40">
        <v>0.0</v>
      </c>
      <c r="P1408" s="40">
        <v>0.0</v>
      </c>
      <c r="Q1408" s="16"/>
      <c r="R1408" s="16"/>
      <c r="S1408" s="16"/>
      <c r="T1408" s="16"/>
      <c r="U1408" s="16"/>
      <c r="V1408" s="16"/>
      <c r="W1408" s="16"/>
      <c r="X1408" s="16"/>
      <c r="Y1408" s="16"/>
      <c r="Z1408" s="16"/>
      <c r="AA1408" s="16"/>
      <c r="AB1408" s="16"/>
    </row>
    <row r="1409">
      <c r="A1409" s="27" t="s">
        <v>38</v>
      </c>
      <c r="B1409" s="27" t="s">
        <v>86</v>
      </c>
      <c r="C1409" s="38" t="s">
        <v>315</v>
      </c>
      <c r="D1409" s="27" t="s">
        <v>316</v>
      </c>
      <c r="E1409" s="27">
        <v>3315.0</v>
      </c>
      <c r="F1409" s="27">
        <v>0.0</v>
      </c>
      <c r="G1409" s="27" t="s">
        <v>2519</v>
      </c>
      <c r="H1409" s="83"/>
      <c r="I1409" s="40">
        <v>0.0</v>
      </c>
      <c r="J1409" s="40">
        <v>0.0</v>
      </c>
      <c r="K1409" s="40">
        <v>0.0</v>
      </c>
      <c r="L1409" s="40">
        <v>0.0</v>
      </c>
      <c r="M1409" s="40">
        <v>0.0</v>
      </c>
      <c r="N1409" s="40">
        <v>0.0</v>
      </c>
      <c r="O1409" s="40">
        <v>0.0</v>
      </c>
      <c r="P1409" s="40">
        <v>0.0</v>
      </c>
      <c r="Q1409" s="16"/>
      <c r="R1409" s="16"/>
      <c r="S1409" s="16"/>
      <c r="T1409" s="16"/>
      <c r="U1409" s="16"/>
      <c r="V1409" s="16"/>
      <c r="W1409" s="16"/>
      <c r="X1409" s="16"/>
      <c r="Y1409" s="16"/>
      <c r="Z1409" s="16"/>
      <c r="AA1409" s="16"/>
      <c r="AB1409" s="16"/>
    </row>
    <row r="1410">
      <c r="A1410" s="27" t="s">
        <v>43</v>
      </c>
      <c r="B1410" s="27" t="s">
        <v>50</v>
      </c>
      <c r="C1410" s="38" t="s">
        <v>275</v>
      </c>
      <c r="D1410" s="27" t="s">
        <v>276</v>
      </c>
      <c r="E1410" s="27">
        <v>3318.0</v>
      </c>
      <c r="F1410" s="27">
        <v>0.0</v>
      </c>
      <c r="G1410" s="27" t="s">
        <v>2521</v>
      </c>
      <c r="H1410" s="27" t="s">
        <v>2522</v>
      </c>
      <c r="I1410" s="40">
        <v>0.0</v>
      </c>
      <c r="J1410" s="40">
        <v>0.0</v>
      </c>
      <c r="K1410" s="40">
        <v>0.0</v>
      </c>
      <c r="L1410" s="40">
        <v>0.0</v>
      </c>
      <c r="M1410" s="40">
        <v>0.0</v>
      </c>
      <c r="N1410" s="40">
        <v>0.0</v>
      </c>
      <c r="O1410" s="40">
        <v>0.0</v>
      </c>
      <c r="P1410" s="40">
        <v>0.0</v>
      </c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6"/>
      <c r="AB1410" s="16"/>
    </row>
    <row r="1411">
      <c r="A1411" s="27" t="s">
        <v>38</v>
      </c>
      <c r="B1411" s="27" t="s">
        <v>39</v>
      </c>
      <c r="C1411" s="38" t="s">
        <v>141</v>
      </c>
      <c r="D1411" s="27" t="s">
        <v>142</v>
      </c>
      <c r="E1411" s="27">
        <v>3319.0</v>
      </c>
      <c r="F1411" s="27">
        <v>0.0</v>
      </c>
      <c r="G1411" s="27" t="s">
        <v>2524</v>
      </c>
      <c r="H1411" s="83"/>
      <c r="I1411" s="40">
        <v>0.0</v>
      </c>
      <c r="J1411" s="40">
        <v>0.0</v>
      </c>
      <c r="K1411" s="40">
        <v>0.0</v>
      </c>
      <c r="L1411" s="40">
        <v>0.0</v>
      </c>
      <c r="M1411" s="40">
        <v>0.0</v>
      </c>
      <c r="N1411" s="40">
        <v>0.0</v>
      </c>
      <c r="O1411" s="40">
        <v>0.0</v>
      </c>
      <c r="P1411" s="40">
        <v>0.0</v>
      </c>
      <c r="Q1411" s="16"/>
      <c r="R1411" s="16"/>
      <c r="S1411" s="16"/>
      <c r="T1411" s="16"/>
      <c r="U1411" s="16"/>
      <c r="V1411" s="16"/>
      <c r="W1411" s="16"/>
      <c r="X1411" s="16"/>
      <c r="Y1411" s="16"/>
      <c r="Z1411" s="16"/>
      <c r="AA1411" s="16"/>
      <c r="AB1411" s="16"/>
    </row>
    <row r="1412">
      <c r="A1412" s="27" t="s">
        <v>29</v>
      </c>
      <c r="B1412" s="27" t="s">
        <v>29</v>
      </c>
      <c r="C1412" s="38" t="s">
        <v>29</v>
      </c>
      <c r="D1412" s="27" t="s">
        <v>29</v>
      </c>
      <c r="E1412" s="27">
        <v>3322.0</v>
      </c>
      <c r="F1412" s="27">
        <v>0.0</v>
      </c>
      <c r="G1412" s="27" t="s">
        <v>2525</v>
      </c>
      <c r="H1412" s="83"/>
      <c r="I1412" s="40">
        <v>0.0</v>
      </c>
      <c r="J1412" s="40">
        <v>0.0</v>
      </c>
      <c r="K1412" s="40">
        <v>0.0</v>
      </c>
      <c r="L1412" s="40">
        <v>0.0</v>
      </c>
      <c r="M1412" s="40">
        <v>0.0</v>
      </c>
      <c r="N1412" s="40">
        <v>0.0</v>
      </c>
      <c r="O1412" s="40">
        <v>0.0</v>
      </c>
      <c r="P1412" s="40">
        <v>0.0</v>
      </c>
      <c r="Q1412" s="16"/>
      <c r="R1412" s="16"/>
      <c r="S1412" s="16"/>
      <c r="T1412" s="16"/>
      <c r="U1412" s="16"/>
      <c r="V1412" s="16"/>
      <c r="W1412" s="16"/>
      <c r="X1412" s="16"/>
      <c r="Y1412" s="16"/>
      <c r="Z1412" s="16"/>
      <c r="AA1412" s="16"/>
      <c r="AB1412" s="16"/>
    </row>
    <row r="1413">
      <c r="A1413" s="27" t="s">
        <v>29</v>
      </c>
      <c r="B1413" s="27" t="s">
        <v>29</v>
      </c>
      <c r="C1413" s="38" t="s">
        <v>29</v>
      </c>
      <c r="D1413" s="27" t="s">
        <v>29</v>
      </c>
      <c r="E1413" s="27">
        <v>3326.0</v>
      </c>
      <c r="F1413" s="27">
        <v>0.0</v>
      </c>
      <c r="G1413" s="27" t="s">
        <v>2525</v>
      </c>
      <c r="H1413" s="83"/>
      <c r="I1413" s="40">
        <v>0.0</v>
      </c>
      <c r="J1413" s="40">
        <v>0.0</v>
      </c>
      <c r="K1413" s="40">
        <v>0.0</v>
      </c>
      <c r="L1413" s="40">
        <v>0.0</v>
      </c>
      <c r="M1413" s="40">
        <v>0.0</v>
      </c>
      <c r="N1413" s="40">
        <v>0.0</v>
      </c>
      <c r="O1413" s="40">
        <v>0.0</v>
      </c>
      <c r="P1413" s="40">
        <v>0.0</v>
      </c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</row>
    <row r="1414">
      <c r="A1414" s="27" t="s">
        <v>43</v>
      </c>
      <c r="B1414" s="27" t="s">
        <v>50</v>
      </c>
      <c r="C1414" s="38" t="s">
        <v>251</v>
      </c>
      <c r="D1414" s="27" t="s">
        <v>252</v>
      </c>
      <c r="E1414" s="27">
        <v>3327.0</v>
      </c>
      <c r="F1414" s="27">
        <v>0.0</v>
      </c>
      <c r="G1414" s="27" t="s">
        <v>2014</v>
      </c>
      <c r="H1414" s="27" t="s">
        <v>2528</v>
      </c>
      <c r="I1414" s="40">
        <v>0.0</v>
      </c>
      <c r="J1414" s="40">
        <v>0.0</v>
      </c>
      <c r="K1414" s="40">
        <v>0.0</v>
      </c>
      <c r="L1414" s="40">
        <v>0.0</v>
      </c>
      <c r="M1414" s="40">
        <v>0.0</v>
      </c>
      <c r="N1414" s="40">
        <v>0.0</v>
      </c>
      <c r="O1414" s="40">
        <v>0.0</v>
      </c>
      <c r="P1414" s="40">
        <v>0.0</v>
      </c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</row>
    <row r="1415">
      <c r="A1415" s="27" t="s">
        <v>38</v>
      </c>
      <c r="B1415" s="27" t="s">
        <v>39</v>
      </c>
      <c r="C1415" s="38" t="s">
        <v>307</v>
      </c>
      <c r="D1415" s="27" t="s">
        <v>504</v>
      </c>
      <c r="E1415" s="27">
        <v>3328.0</v>
      </c>
      <c r="F1415" s="27">
        <v>0.0</v>
      </c>
      <c r="G1415" s="27" t="s">
        <v>1167</v>
      </c>
      <c r="H1415" s="27" t="s">
        <v>2529</v>
      </c>
      <c r="I1415" s="40">
        <v>0.0</v>
      </c>
      <c r="J1415" s="40">
        <v>0.0</v>
      </c>
      <c r="K1415" s="40">
        <v>0.0</v>
      </c>
      <c r="L1415" s="40">
        <v>0.0</v>
      </c>
      <c r="M1415" s="40">
        <v>0.0</v>
      </c>
      <c r="N1415" s="40">
        <v>0.0</v>
      </c>
      <c r="O1415" s="40">
        <v>0.0</v>
      </c>
      <c r="P1415" s="40">
        <v>0.0</v>
      </c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</row>
    <row r="1416">
      <c r="A1416" s="27" t="s">
        <v>38</v>
      </c>
      <c r="B1416" s="27" t="s">
        <v>39</v>
      </c>
      <c r="C1416" s="38" t="s">
        <v>307</v>
      </c>
      <c r="D1416" s="27" t="s">
        <v>504</v>
      </c>
      <c r="E1416" s="27">
        <v>3329.0</v>
      </c>
      <c r="F1416" s="27">
        <v>0.0</v>
      </c>
      <c r="G1416" s="27" t="s">
        <v>1168</v>
      </c>
      <c r="H1416" s="27" t="s">
        <v>2530</v>
      </c>
      <c r="I1416" s="40">
        <v>0.0</v>
      </c>
      <c r="J1416" s="40">
        <v>0.0</v>
      </c>
      <c r="K1416" s="40">
        <v>0.0</v>
      </c>
      <c r="L1416" s="40">
        <v>0.0</v>
      </c>
      <c r="M1416" s="40">
        <v>0.0</v>
      </c>
      <c r="N1416" s="40">
        <v>0.0</v>
      </c>
      <c r="O1416" s="40">
        <v>0.0</v>
      </c>
      <c r="P1416" s="40">
        <v>0.0</v>
      </c>
      <c r="Q1416" s="16"/>
      <c r="R1416" s="16"/>
      <c r="S1416" s="16"/>
      <c r="T1416" s="16"/>
      <c r="U1416" s="16"/>
      <c r="V1416" s="16"/>
      <c r="W1416" s="16"/>
      <c r="X1416" s="16"/>
      <c r="Y1416" s="16"/>
      <c r="Z1416" s="16"/>
      <c r="AA1416" s="16"/>
      <c r="AB1416" s="16"/>
    </row>
    <row r="1417">
      <c r="A1417" s="27" t="s">
        <v>38</v>
      </c>
      <c r="B1417" s="27" t="s">
        <v>39</v>
      </c>
      <c r="C1417" s="38" t="s">
        <v>307</v>
      </c>
      <c r="D1417" s="27" t="s">
        <v>504</v>
      </c>
      <c r="E1417" s="27">
        <v>3330.0</v>
      </c>
      <c r="F1417" s="27">
        <v>0.0</v>
      </c>
      <c r="G1417" s="27" t="s">
        <v>2532</v>
      </c>
      <c r="H1417" s="27" t="s">
        <v>2529</v>
      </c>
      <c r="I1417" s="40">
        <v>0.0</v>
      </c>
      <c r="J1417" s="40">
        <v>0.0</v>
      </c>
      <c r="K1417" s="40">
        <v>0.0</v>
      </c>
      <c r="L1417" s="40">
        <v>0.0</v>
      </c>
      <c r="M1417" s="40">
        <v>0.0</v>
      </c>
      <c r="N1417" s="40">
        <v>0.0</v>
      </c>
      <c r="O1417" s="40">
        <v>0.0</v>
      </c>
      <c r="P1417" s="40">
        <v>0.0</v>
      </c>
      <c r="Q1417" s="16"/>
      <c r="R1417" s="16"/>
      <c r="S1417" s="16"/>
      <c r="T1417" s="16"/>
      <c r="U1417" s="16"/>
      <c r="V1417" s="16"/>
      <c r="W1417" s="16"/>
      <c r="X1417" s="16"/>
      <c r="Y1417" s="16"/>
      <c r="Z1417" s="16"/>
      <c r="AA1417" s="16"/>
      <c r="AB1417" s="16"/>
    </row>
    <row r="1418">
      <c r="A1418" s="27" t="s">
        <v>38</v>
      </c>
      <c r="B1418" s="27" t="s">
        <v>39</v>
      </c>
      <c r="C1418" s="38" t="s">
        <v>307</v>
      </c>
      <c r="D1418" s="27" t="s">
        <v>504</v>
      </c>
      <c r="E1418" s="27">
        <v>3331.0</v>
      </c>
      <c r="F1418" s="27">
        <v>0.0</v>
      </c>
      <c r="G1418" s="27" t="s">
        <v>2534</v>
      </c>
      <c r="H1418" s="27" t="s">
        <v>2529</v>
      </c>
      <c r="I1418" s="40">
        <v>0.0</v>
      </c>
      <c r="J1418" s="40">
        <v>0.0</v>
      </c>
      <c r="K1418" s="40">
        <v>0.0</v>
      </c>
      <c r="L1418" s="40">
        <v>0.0</v>
      </c>
      <c r="M1418" s="40">
        <v>0.0</v>
      </c>
      <c r="N1418" s="40">
        <v>0.0</v>
      </c>
      <c r="O1418" s="40">
        <v>0.0</v>
      </c>
      <c r="P1418" s="40">
        <v>0.0</v>
      </c>
      <c r="Q1418" s="16"/>
      <c r="R1418" s="16"/>
      <c r="S1418" s="16"/>
      <c r="T1418" s="16"/>
      <c r="U1418" s="16"/>
      <c r="V1418" s="16"/>
      <c r="W1418" s="16"/>
      <c r="X1418" s="16"/>
      <c r="Y1418" s="16"/>
      <c r="Z1418" s="16"/>
      <c r="AA1418" s="16"/>
      <c r="AB1418" s="16"/>
    </row>
    <row r="1419">
      <c r="A1419" s="27" t="s">
        <v>38</v>
      </c>
      <c r="B1419" s="27" t="s">
        <v>39</v>
      </c>
      <c r="C1419" s="38" t="s">
        <v>415</v>
      </c>
      <c r="D1419" s="27" t="s">
        <v>586</v>
      </c>
      <c r="E1419" s="27">
        <v>3332.0</v>
      </c>
      <c r="F1419" s="27">
        <v>0.0</v>
      </c>
      <c r="G1419" s="27" t="s">
        <v>1167</v>
      </c>
      <c r="H1419" s="27" t="s">
        <v>2535</v>
      </c>
      <c r="I1419" s="40">
        <v>0.0</v>
      </c>
      <c r="J1419" s="40">
        <v>0.0</v>
      </c>
      <c r="K1419" s="40">
        <v>0.0</v>
      </c>
      <c r="L1419" s="40">
        <v>0.0</v>
      </c>
      <c r="M1419" s="40">
        <v>0.0</v>
      </c>
      <c r="N1419" s="40">
        <v>0.0</v>
      </c>
      <c r="O1419" s="40">
        <v>0.0</v>
      </c>
      <c r="P1419" s="40">
        <v>0.0</v>
      </c>
      <c r="Q1419" s="16"/>
      <c r="R1419" s="16"/>
      <c r="S1419" s="16"/>
      <c r="T1419" s="16"/>
      <c r="U1419" s="16"/>
      <c r="V1419" s="16"/>
      <c r="W1419" s="16"/>
      <c r="X1419" s="16"/>
      <c r="Y1419" s="16"/>
      <c r="Z1419" s="16"/>
      <c r="AA1419" s="16"/>
      <c r="AB1419" s="16"/>
    </row>
    <row r="1420">
      <c r="A1420" s="27" t="s">
        <v>38</v>
      </c>
      <c r="B1420" s="27" t="s">
        <v>39</v>
      </c>
      <c r="C1420" s="38" t="s">
        <v>415</v>
      </c>
      <c r="D1420" s="27" t="s">
        <v>586</v>
      </c>
      <c r="E1420" s="27">
        <v>3333.0</v>
      </c>
      <c r="F1420" s="27">
        <v>0.0</v>
      </c>
      <c r="G1420" s="27" t="s">
        <v>1168</v>
      </c>
      <c r="H1420" s="27" t="s">
        <v>2537</v>
      </c>
      <c r="I1420" s="40">
        <v>0.0</v>
      </c>
      <c r="J1420" s="40">
        <v>0.0</v>
      </c>
      <c r="K1420" s="40">
        <v>0.0</v>
      </c>
      <c r="L1420" s="40">
        <v>0.0</v>
      </c>
      <c r="M1420" s="40">
        <v>0.0</v>
      </c>
      <c r="N1420" s="40">
        <v>0.0</v>
      </c>
      <c r="O1420" s="40">
        <v>0.0</v>
      </c>
      <c r="P1420" s="40">
        <v>0.0</v>
      </c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6"/>
      <c r="AB1420" s="16"/>
    </row>
    <row r="1421">
      <c r="A1421" s="27" t="s">
        <v>38</v>
      </c>
      <c r="B1421" s="27" t="s">
        <v>39</v>
      </c>
      <c r="C1421" s="38" t="s">
        <v>415</v>
      </c>
      <c r="D1421" s="27" t="s">
        <v>586</v>
      </c>
      <c r="E1421" s="27">
        <v>3334.0</v>
      </c>
      <c r="F1421" s="27">
        <v>0.0</v>
      </c>
      <c r="G1421" s="27" t="s">
        <v>2539</v>
      </c>
      <c r="H1421" s="27" t="s">
        <v>2537</v>
      </c>
      <c r="I1421" s="40">
        <v>0.0</v>
      </c>
      <c r="J1421" s="40">
        <v>0.0</v>
      </c>
      <c r="K1421" s="40">
        <v>0.0</v>
      </c>
      <c r="L1421" s="40">
        <v>0.0</v>
      </c>
      <c r="M1421" s="40">
        <v>0.0</v>
      </c>
      <c r="N1421" s="40">
        <v>0.0</v>
      </c>
      <c r="O1421" s="40">
        <v>0.0</v>
      </c>
      <c r="P1421" s="40">
        <v>0.0</v>
      </c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</row>
    <row r="1422">
      <c r="A1422" s="27" t="s">
        <v>38</v>
      </c>
      <c r="B1422" s="27" t="s">
        <v>39</v>
      </c>
      <c r="C1422" s="38" t="s">
        <v>415</v>
      </c>
      <c r="D1422" s="27" t="s">
        <v>586</v>
      </c>
      <c r="E1422" s="27">
        <v>3335.0</v>
      </c>
      <c r="F1422" s="27">
        <v>0.0</v>
      </c>
      <c r="G1422" s="27" t="s">
        <v>2541</v>
      </c>
      <c r="H1422" s="27" t="s">
        <v>2537</v>
      </c>
      <c r="I1422" s="40">
        <v>0.0</v>
      </c>
      <c r="J1422" s="40">
        <v>0.0</v>
      </c>
      <c r="K1422" s="40">
        <v>0.0</v>
      </c>
      <c r="L1422" s="40">
        <v>0.0</v>
      </c>
      <c r="M1422" s="40">
        <v>0.0</v>
      </c>
      <c r="N1422" s="40">
        <v>0.0</v>
      </c>
      <c r="O1422" s="40">
        <v>0.0</v>
      </c>
      <c r="P1422" s="40">
        <v>0.0</v>
      </c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</row>
    <row r="1423">
      <c r="A1423" s="27" t="s">
        <v>43</v>
      </c>
      <c r="B1423" s="27" t="s">
        <v>50</v>
      </c>
      <c r="C1423" s="38" t="s">
        <v>69</v>
      </c>
      <c r="D1423" s="27" t="s">
        <v>70</v>
      </c>
      <c r="E1423" s="27">
        <v>3336.0</v>
      </c>
      <c r="F1423" s="27">
        <v>0.0</v>
      </c>
      <c r="G1423" s="27" t="s">
        <v>2542</v>
      </c>
      <c r="H1423" s="83"/>
      <c r="I1423" s="40">
        <v>0.0</v>
      </c>
      <c r="J1423" s="40">
        <v>0.0</v>
      </c>
      <c r="K1423" s="40">
        <v>0.0</v>
      </c>
      <c r="L1423" s="40">
        <v>0.0</v>
      </c>
      <c r="M1423" s="40">
        <v>0.0</v>
      </c>
      <c r="N1423" s="40">
        <v>0.0</v>
      </c>
      <c r="O1423" s="40">
        <v>0.0</v>
      </c>
      <c r="P1423" s="40">
        <v>0.0</v>
      </c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</row>
    <row r="1424">
      <c r="A1424" s="27" t="s">
        <v>43</v>
      </c>
      <c r="B1424" s="27" t="s">
        <v>50</v>
      </c>
      <c r="C1424" s="38" t="s">
        <v>275</v>
      </c>
      <c r="D1424" s="27" t="s">
        <v>276</v>
      </c>
      <c r="E1424" s="27">
        <v>3337.0</v>
      </c>
      <c r="F1424" s="27">
        <v>0.0</v>
      </c>
      <c r="G1424" s="27" t="s">
        <v>2544</v>
      </c>
      <c r="H1424" s="39"/>
      <c r="I1424" s="40">
        <v>0.0</v>
      </c>
      <c r="J1424" s="40">
        <v>0.0</v>
      </c>
      <c r="K1424" s="40">
        <v>0.0</v>
      </c>
      <c r="L1424" s="40">
        <v>0.0</v>
      </c>
      <c r="M1424" s="40">
        <v>0.0</v>
      </c>
      <c r="N1424" s="40">
        <v>0.0</v>
      </c>
      <c r="O1424" s="40">
        <v>0.0</v>
      </c>
      <c r="P1424" s="40">
        <v>0.0</v>
      </c>
      <c r="Q1424" s="16"/>
      <c r="R1424" s="16"/>
      <c r="S1424" s="16"/>
      <c r="T1424" s="16"/>
      <c r="U1424" s="16"/>
      <c r="V1424" s="16"/>
      <c r="W1424" s="16"/>
      <c r="X1424" s="16"/>
      <c r="Y1424" s="16"/>
      <c r="Z1424" s="16"/>
      <c r="AA1424" s="16"/>
      <c r="AB1424" s="16"/>
    </row>
    <row r="1425">
      <c r="A1425" s="27" t="s">
        <v>43</v>
      </c>
      <c r="B1425" s="27" t="s">
        <v>50</v>
      </c>
      <c r="C1425" s="38" t="s">
        <v>69</v>
      </c>
      <c r="D1425" s="27" t="s">
        <v>70</v>
      </c>
      <c r="E1425" s="27">
        <v>3338.0</v>
      </c>
      <c r="F1425" s="27">
        <v>0.0</v>
      </c>
      <c r="G1425" s="27" t="s">
        <v>2546</v>
      </c>
      <c r="H1425" s="83"/>
      <c r="I1425" s="40">
        <v>0.0</v>
      </c>
      <c r="J1425" s="40">
        <v>0.0</v>
      </c>
      <c r="K1425" s="40">
        <v>0.0</v>
      </c>
      <c r="L1425" s="40">
        <v>0.0</v>
      </c>
      <c r="M1425" s="40">
        <v>0.0</v>
      </c>
      <c r="N1425" s="40">
        <v>0.0</v>
      </c>
      <c r="O1425" s="40">
        <v>0.0</v>
      </c>
      <c r="P1425" s="40">
        <v>0.0</v>
      </c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6"/>
      <c r="AB1425" s="16"/>
    </row>
    <row r="1426">
      <c r="A1426" s="27" t="s">
        <v>43</v>
      </c>
      <c r="B1426" s="27" t="s">
        <v>50</v>
      </c>
      <c r="C1426" s="38" t="s">
        <v>251</v>
      </c>
      <c r="D1426" s="27" t="s">
        <v>252</v>
      </c>
      <c r="E1426" s="27">
        <v>3341.0</v>
      </c>
      <c r="F1426" s="27">
        <v>0.0</v>
      </c>
      <c r="G1426" s="27" t="s">
        <v>2547</v>
      </c>
      <c r="H1426" s="83"/>
      <c r="I1426" s="40">
        <v>0.0</v>
      </c>
      <c r="J1426" s="40">
        <v>0.0</v>
      </c>
      <c r="K1426" s="40">
        <v>0.0</v>
      </c>
      <c r="L1426" s="40">
        <v>0.0</v>
      </c>
      <c r="M1426" s="40">
        <v>0.0</v>
      </c>
      <c r="N1426" s="40">
        <v>0.0</v>
      </c>
      <c r="O1426" s="40">
        <v>0.0</v>
      </c>
      <c r="P1426" s="40">
        <v>0.0</v>
      </c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6"/>
      <c r="AB1426" s="16"/>
    </row>
    <row r="1427">
      <c r="A1427" s="27" t="s">
        <v>43</v>
      </c>
      <c r="B1427" s="27" t="s">
        <v>50</v>
      </c>
      <c r="C1427" s="38" t="s">
        <v>69</v>
      </c>
      <c r="D1427" s="27" t="s">
        <v>70</v>
      </c>
      <c r="E1427" s="27">
        <v>3342.0</v>
      </c>
      <c r="F1427" s="27">
        <v>0.0</v>
      </c>
      <c r="G1427" s="27" t="s">
        <v>2549</v>
      </c>
      <c r="H1427" s="83"/>
      <c r="I1427" s="40">
        <v>0.0</v>
      </c>
      <c r="J1427" s="40">
        <v>0.0</v>
      </c>
      <c r="K1427" s="40">
        <v>0.0</v>
      </c>
      <c r="L1427" s="40">
        <v>0.0</v>
      </c>
      <c r="M1427" s="40">
        <v>0.0</v>
      </c>
      <c r="N1427" s="40">
        <v>0.0</v>
      </c>
      <c r="O1427" s="40">
        <v>0.0</v>
      </c>
      <c r="P1427" s="40">
        <v>0.0</v>
      </c>
      <c r="Q1427" s="16"/>
      <c r="R1427" s="16"/>
      <c r="S1427" s="16"/>
      <c r="T1427" s="16"/>
      <c r="U1427" s="16"/>
      <c r="V1427" s="16"/>
      <c r="W1427" s="16"/>
      <c r="X1427" s="16"/>
      <c r="Y1427" s="16"/>
      <c r="Z1427" s="16"/>
      <c r="AA1427" s="16"/>
      <c r="AB1427" s="16"/>
    </row>
    <row r="1428">
      <c r="A1428" s="27" t="s">
        <v>38</v>
      </c>
      <c r="B1428" s="27" t="s">
        <v>39</v>
      </c>
      <c r="C1428" s="38" t="s">
        <v>415</v>
      </c>
      <c r="D1428" s="27" t="s">
        <v>416</v>
      </c>
      <c r="E1428" s="27">
        <v>3343.0</v>
      </c>
      <c r="F1428" s="27">
        <v>0.0</v>
      </c>
      <c r="G1428" s="27" t="s">
        <v>2552</v>
      </c>
      <c r="H1428" s="27" t="s">
        <v>2553</v>
      </c>
      <c r="I1428" s="40">
        <v>0.0</v>
      </c>
      <c r="J1428" s="40">
        <v>0.0</v>
      </c>
      <c r="K1428" s="40">
        <v>0.0</v>
      </c>
      <c r="L1428" s="40">
        <v>0.0</v>
      </c>
      <c r="M1428" s="40">
        <v>0.0</v>
      </c>
      <c r="N1428" s="40">
        <v>0.0</v>
      </c>
      <c r="O1428" s="40">
        <v>0.0</v>
      </c>
      <c r="P1428" s="40">
        <v>0.0</v>
      </c>
      <c r="Q1428" s="16"/>
      <c r="R1428" s="16"/>
      <c r="S1428" s="16"/>
      <c r="T1428" s="16"/>
      <c r="U1428" s="16"/>
      <c r="V1428" s="16"/>
      <c r="W1428" s="16"/>
      <c r="X1428" s="16"/>
      <c r="Y1428" s="16"/>
      <c r="Z1428" s="16"/>
      <c r="AA1428" s="16"/>
      <c r="AB1428" s="16"/>
    </row>
    <row r="1429">
      <c r="A1429" s="27" t="s">
        <v>38</v>
      </c>
      <c r="B1429" s="27" t="s">
        <v>39</v>
      </c>
      <c r="C1429" s="38" t="s">
        <v>581</v>
      </c>
      <c r="D1429" s="27" t="s">
        <v>582</v>
      </c>
      <c r="E1429" s="27">
        <v>3344.0</v>
      </c>
      <c r="F1429" s="27">
        <v>0.0</v>
      </c>
      <c r="G1429" s="27" t="s">
        <v>2554</v>
      </c>
      <c r="H1429" s="83"/>
      <c r="I1429" s="40">
        <v>0.0</v>
      </c>
      <c r="J1429" s="40">
        <v>0.0</v>
      </c>
      <c r="K1429" s="40">
        <v>0.0</v>
      </c>
      <c r="L1429" s="40">
        <v>0.0</v>
      </c>
      <c r="M1429" s="40">
        <v>0.0</v>
      </c>
      <c r="N1429" s="40">
        <v>0.0</v>
      </c>
      <c r="O1429" s="40">
        <v>0.0</v>
      </c>
      <c r="P1429" s="40">
        <v>0.0</v>
      </c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</row>
    <row r="1430">
      <c r="A1430" s="27" t="s">
        <v>43</v>
      </c>
      <c r="B1430" s="27" t="s">
        <v>1015</v>
      </c>
      <c r="C1430" s="38" t="s">
        <v>1156</v>
      </c>
      <c r="D1430" s="27" t="s">
        <v>1157</v>
      </c>
      <c r="E1430" s="27">
        <v>3345.0</v>
      </c>
      <c r="F1430" s="27">
        <v>0.0</v>
      </c>
      <c r="G1430" s="27" t="s">
        <v>2556</v>
      </c>
      <c r="H1430" s="27" t="s">
        <v>2557</v>
      </c>
      <c r="I1430" s="40">
        <v>0.0</v>
      </c>
      <c r="J1430" s="40">
        <v>0.0</v>
      </c>
      <c r="K1430" s="40">
        <v>0.0</v>
      </c>
      <c r="L1430" s="40">
        <v>0.0</v>
      </c>
      <c r="M1430" s="40">
        <v>0.0</v>
      </c>
      <c r="N1430" s="40">
        <v>0.0</v>
      </c>
      <c r="O1430" s="40">
        <v>0.0</v>
      </c>
      <c r="P1430" s="40">
        <v>0.0</v>
      </c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</row>
    <row r="1431">
      <c r="A1431" s="27" t="s">
        <v>38</v>
      </c>
      <c r="B1431" s="27" t="s">
        <v>86</v>
      </c>
      <c r="C1431" s="38" t="s">
        <v>141</v>
      </c>
      <c r="D1431" s="27" t="s">
        <v>460</v>
      </c>
      <c r="E1431" s="27">
        <v>3356.0</v>
      </c>
      <c r="F1431" s="27">
        <v>0.0</v>
      </c>
      <c r="G1431" s="27" t="s">
        <v>2559</v>
      </c>
      <c r="H1431" s="83"/>
      <c r="I1431" s="40">
        <v>0.0</v>
      </c>
      <c r="J1431" s="40">
        <v>0.0</v>
      </c>
      <c r="K1431" s="40">
        <v>0.0</v>
      </c>
      <c r="L1431" s="40">
        <v>0.0</v>
      </c>
      <c r="M1431" s="40">
        <v>0.0</v>
      </c>
      <c r="N1431" s="40">
        <v>0.0</v>
      </c>
      <c r="O1431" s="40">
        <v>0.0</v>
      </c>
      <c r="P1431" s="40">
        <v>0.0</v>
      </c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</row>
    <row r="1432">
      <c r="A1432" s="27" t="s">
        <v>43</v>
      </c>
      <c r="B1432" s="27" t="s">
        <v>44</v>
      </c>
      <c r="C1432" s="38" t="s">
        <v>254</v>
      </c>
      <c r="D1432" s="27" t="s">
        <v>477</v>
      </c>
      <c r="E1432" s="27">
        <v>3368.0</v>
      </c>
      <c r="F1432" s="27">
        <v>0.0</v>
      </c>
      <c r="G1432" s="27" t="s">
        <v>2561</v>
      </c>
      <c r="H1432" s="27" t="s">
        <v>1183</v>
      </c>
      <c r="I1432" s="40">
        <v>0.0</v>
      </c>
      <c r="J1432" s="40">
        <v>0.0</v>
      </c>
      <c r="K1432" s="40">
        <v>0.0</v>
      </c>
      <c r="L1432" s="40">
        <v>0.0</v>
      </c>
      <c r="M1432" s="40">
        <v>0.0</v>
      </c>
      <c r="N1432" s="40">
        <v>0.0</v>
      </c>
      <c r="O1432" s="40">
        <v>0.0</v>
      </c>
      <c r="P1432" s="40">
        <v>0.0</v>
      </c>
      <c r="Q1432" s="16"/>
      <c r="R1432" s="16"/>
      <c r="S1432" s="16"/>
      <c r="T1432" s="16"/>
      <c r="U1432" s="16"/>
      <c r="V1432" s="16"/>
      <c r="W1432" s="16"/>
      <c r="X1432" s="16"/>
      <c r="Y1432" s="16"/>
      <c r="Z1432" s="16"/>
      <c r="AA1432" s="16"/>
      <c r="AB1432" s="16"/>
    </row>
    <row r="1433">
      <c r="A1433" s="27" t="s">
        <v>43</v>
      </c>
      <c r="B1433" s="27" t="s">
        <v>44</v>
      </c>
      <c r="C1433" s="38" t="s">
        <v>124</v>
      </c>
      <c r="D1433" s="27" t="s">
        <v>124</v>
      </c>
      <c r="E1433" s="27">
        <v>3369.0</v>
      </c>
      <c r="F1433" s="27">
        <v>0.0</v>
      </c>
      <c r="G1433" s="27" t="s">
        <v>2562</v>
      </c>
      <c r="H1433" s="83"/>
      <c r="I1433" s="40">
        <v>0.0</v>
      </c>
      <c r="J1433" s="40">
        <v>0.0</v>
      </c>
      <c r="K1433" s="40">
        <v>0.0</v>
      </c>
      <c r="L1433" s="40">
        <v>0.0</v>
      </c>
      <c r="M1433" s="40">
        <v>0.0</v>
      </c>
      <c r="N1433" s="40">
        <v>0.0</v>
      </c>
      <c r="O1433" s="40">
        <v>0.0</v>
      </c>
      <c r="P1433" s="40">
        <v>0.0</v>
      </c>
      <c r="Q1433" s="16"/>
      <c r="R1433" s="16"/>
      <c r="S1433" s="16"/>
      <c r="T1433" s="16"/>
      <c r="U1433" s="16"/>
      <c r="V1433" s="16"/>
      <c r="W1433" s="16"/>
      <c r="X1433" s="16"/>
      <c r="Y1433" s="16"/>
      <c r="Z1433" s="16"/>
      <c r="AA1433" s="16"/>
      <c r="AB1433" s="16"/>
    </row>
    <row r="1434">
      <c r="A1434" s="27" t="s">
        <v>43</v>
      </c>
      <c r="B1434" s="27" t="s">
        <v>44</v>
      </c>
      <c r="C1434" s="38" t="s">
        <v>124</v>
      </c>
      <c r="D1434" s="27" t="s">
        <v>124</v>
      </c>
      <c r="E1434" s="27">
        <v>3370.0</v>
      </c>
      <c r="F1434" s="27">
        <v>0.0</v>
      </c>
      <c r="G1434" s="27" t="s">
        <v>2564</v>
      </c>
      <c r="H1434" s="83"/>
      <c r="I1434" s="40">
        <v>0.0</v>
      </c>
      <c r="J1434" s="40">
        <v>0.0</v>
      </c>
      <c r="K1434" s="40">
        <v>0.0</v>
      </c>
      <c r="L1434" s="40">
        <v>0.0</v>
      </c>
      <c r="M1434" s="40">
        <v>0.0</v>
      </c>
      <c r="N1434" s="40">
        <v>0.0</v>
      </c>
      <c r="O1434" s="40">
        <v>0.0</v>
      </c>
      <c r="P1434" s="40">
        <v>0.0</v>
      </c>
      <c r="Q1434" s="16"/>
      <c r="R1434" s="16"/>
      <c r="S1434" s="16"/>
      <c r="T1434" s="16"/>
      <c r="U1434" s="16"/>
      <c r="V1434" s="16"/>
      <c r="W1434" s="16"/>
      <c r="X1434" s="16"/>
      <c r="Y1434" s="16"/>
      <c r="Z1434" s="16"/>
      <c r="AA1434" s="16"/>
      <c r="AB1434" s="16"/>
    </row>
    <row r="1435">
      <c r="A1435" s="27" t="s">
        <v>43</v>
      </c>
      <c r="B1435" s="27" t="s">
        <v>44</v>
      </c>
      <c r="C1435" s="38" t="s">
        <v>124</v>
      </c>
      <c r="D1435" s="27" t="s">
        <v>124</v>
      </c>
      <c r="E1435" s="27">
        <v>3371.0</v>
      </c>
      <c r="F1435" s="27">
        <v>0.0</v>
      </c>
      <c r="G1435" s="27" t="s">
        <v>2565</v>
      </c>
      <c r="H1435" s="83"/>
      <c r="I1435" s="40">
        <v>0.0</v>
      </c>
      <c r="J1435" s="40">
        <v>0.0</v>
      </c>
      <c r="K1435" s="40">
        <v>0.0</v>
      </c>
      <c r="L1435" s="40">
        <v>0.0</v>
      </c>
      <c r="M1435" s="40">
        <v>0.0</v>
      </c>
      <c r="N1435" s="40">
        <v>0.0</v>
      </c>
      <c r="O1435" s="40">
        <v>0.0</v>
      </c>
      <c r="P1435" s="40">
        <v>0.0</v>
      </c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6"/>
      <c r="AB1435" s="16"/>
    </row>
    <row r="1436">
      <c r="A1436" s="27" t="s">
        <v>43</v>
      </c>
      <c r="B1436" s="27" t="s">
        <v>44</v>
      </c>
      <c r="C1436" s="38" t="s">
        <v>254</v>
      </c>
      <c r="D1436" s="27" t="s">
        <v>254</v>
      </c>
      <c r="E1436" s="27">
        <v>3372.0</v>
      </c>
      <c r="F1436" s="27">
        <v>0.0</v>
      </c>
      <c r="G1436" s="27" t="s">
        <v>2567</v>
      </c>
      <c r="H1436" s="83"/>
      <c r="I1436" s="40">
        <v>0.0</v>
      </c>
      <c r="J1436" s="40">
        <v>0.0</v>
      </c>
      <c r="K1436" s="40">
        <v>0.0</v>
      </c>
      <c r="L1436" s="40">
        <v>0.0</v>
      </c>
      <c r="M1436" s="40">
        <v>0.0</v>
      </c>
      <c r="N1436" s="40">
        <v>0.0</v>
      </c>
      <c r="O1436" s="40">
        <v>0.0</v>
      </c>
      <c r="P1436" s="40">
        <v>0.0</v>
      </c>
      <c r="Q1436" s="16"/>
      <c r="R1436" s="16"/>
      <c r="S1436" s="16"/>
      <c r="T1436" s="16"/>
      <c r="U1436" s="16"/>
      <c r="V1436" s="16"/>
      <c r="W1436" s="16"/>
      <c r="X1436" s="16"/>
      <c r="Y1436" s="16"/>
      <c r="Z1436" s="16"/>
      <c r="AA1436" s="16"/>
      <c r="AB1436" s="16"/>
    </row>
    <row r="1437">
      <c r="A1437" s="27" t="s">
        <v>43</v>
      </c>
      <c r="B1437" s="27" t="s">
        <v>225</v>
      </c>
      <c r="C1437" s="38" t="s">
        <v>226</v>
      </c>
      <c r="D1437" s="27" t="s">
        <v>324</v>
      </c>
      <c r="E1437" s="27">
        <v>3373.0</v>
      </c>
      <c r="F1437" s="27">
        <v>0.0</v>
      </c>
      <c r="G1437" s="27" t="s">
        <v>2568</v>
      </c>
      <c r="H1437" s="39"/>
      <c r="I1437" s="40">
        <v>0.0</v>
      </c>
      <c r="J1437" s="40">
        <v>0.0</v>
      </c>
      <c r="K1437" s="40">
        <v>0.0</v>
      </c>
      <c r="L1437" s="40">
        <v>0.0</v>
      </c>
      <c r="M1437" s="40">
        <v>0.0</v>
      </c>
      <c r="N1437" s="40">
        <v>0.0</v>
      </c>
      <c r="O1437" s="40">
        <v>0.0</v>
      </c>
      <c r="P1437" s="40">
        <v>0.0</v>
      </c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</row>
    <row r="1438">
      <c r="A1438" s="27" t="s">
        <v>43</v>
      </c>
      <c r="B1438" s="27" t="s">
        <v>225</v>
      </c>
      <c r="C1438" s="38" t="s">
        <v>226</v>
      </c>
      <c r="D1438" s="27" t="s">
        <v>324</v>
      </c>
      <c r="E1438" s="27">
        <v>3374.0</v>
      </c>
      <c r="F1438" s="27">
        <v>0.0</v>
      </c>
      <c r="G1438" s="27" t="s">
        <v>2570</v>
      </c>
      <c r="H1438" s="39"/>
      <c r="I1438" s="40">
        <v>0.0</v>
      </c>
      <c r="J1438" s="40">
        <v>0.0</v>
      </c>
      <c r="K1438" s="40">
        <v>0.0</v>
      </c>
      <c r="L1438" s="40">
        <v>0.0</v>
      </c>
      <c r="M1438" s="40">
        <v>0.0</v>
      </c>
      <c r="N1438" s="40">
        <v>0.0</v>
      </c>
      <c r="O1438" s="40">
        <v>0.0</v>
      </c>
      <c r="P1438" s="40">
        <v>0.0</v>
      </c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</row>
    <row r="1439">
      <c r="A1439" s="27" t="s">
        <v>43</v>
      </c>
      <c r="B1439" s="27" t="s">
        <v>146</v>
      </c>
      <c r="C1439" s="38" t="s">
        <v>147</v>
      </c>
      <c r="D1439" s="27" t="s">
        <v>148</v>
      </c>
      <c r="E1439" s="27">
        <v>3375.0</v>
      </c>
      <c r="F1439" s="27">
        <v>0.0</v>
      </c>
      <c r="G1439" s="27" t="s">
        <v>2572</v>
      </c>
      <c r="H1439" s="39"/>
      <c r="I1439" s="40">
        <v>0.0</v>
      </c>
      <c r="J1439" s="40">
        <v>0.0</v>
      </c>
      <c r="K1439" s="40">
        <v>0.0</v>
      </c>
      <c r="L1439" s="40">
        <v>0.0</v>
      </c>
      <c r="M1439" s="40">
        <v>0.0</v>
      </c>
      <c r="N1439" s="40">
        <v>0.0</v>
      </c>
      <c r="O1439" s="40">
        <v>0.0</v>
      </c>
      <c r="P1439" s="40">
        <v>0.0</v>
      </c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</row>
    <row r="1440">
      <c r="A1440" s="27" t="s">
        <v>38</v>
      </c>
      <c r="B1440" s="27" t="s">
        <v>39</v>
      </c>
      <c r="C1440" s="38" t="s">
        <v>137</v>
      </c>
      <c r="D1440" s="27" t="s">
        <v>138</v>
      </c>
      <c r="E1440" s="27">
        <v>3376.0</v>
      </c>
      <c r="F1440" s="27">
        <v>0.0</v>
      </c>
      <c r="G1440" s="27" t="s">
        <v>2573</v>
      </c>
      <c r="H1440" s="39"/>
      <c r="I1440" s="40">
        <v>0.0</v>
      </c>
      <c r="J1440" s="40">
        <v>0.0</v>
      </c>
      <c r="K1440" s="40">
        <v>0.0</v>
      </c>
      <c r="L1440" s="40">
        <v>0.0</v>
      </c>
      <c r="M1440" s="40">
        <v>0.0</v>
      </c>
      <c r="N1440" s="40">
        <v>0.0</v>
      </c>
      <c r="O1440" s="40">
        <v>0.0</v>
      </c>
      <c r="P1440" s="40">
        <v>0.0</v>
      </c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6"/>
      <c r="AB1440" s="16"/>
    </row>
    <row r="1441">
      <c r="A1441" s="27" t="s">
        <v>38</v>
      </c>
      <c r="B1441" s="27" t="s">
        <v>86</v>
      </c>
      <c r="C1441" s="38" t="s">
        <v>128</v>
      </c>
      <c r="D1441" s="27" t="s">
        <v>206</v>
      </c>
      <c r="E1441" s="27">
        <v>3377.0</v>
      </c>
      <c r="F1441" s="27">
        <v>0.0</v>
      </c>
      <c r="G1441" s="27" t="s">
        <v>2575</v>
      </c>
      <c r="H1441" s="83"/>
      <c r="I1441" s="40">
        <v>0.0</v>
      </c>
      <c r="J1441" s="40">
        <v>0.0</v>
      </c>
      <c r="K1441" s="40">
        <v>0.0</v>
      </c>
      <c r="L1441" s="40">
        <v>0.0</v>
      </c>
      <c r="M1441" s="40">
        <v>0.0</v>
      </c>
      <c r="N1441" s="40">
        <v>0.0</v>
      </c>
      <c r="O1441" s="40">
        <v>0.0</v>
      </c>
      <c r="P1441" s="40">
        <v>0.0</v>
      </c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</row>
    <row r="1442">
      <c r="A1442" s="27" t="s">
        <v>38</v>
      </c>
      <c r="B1442" s="27" t="s">
        <v>86</v>
      </c>
      <c r="C1442" s="38" t="s">
        <v>131</v>
      </c>
      <c r="D1442" s="27" t="s">
        <v>304</v>
      </c>
      <c r="E1442" s="27">
        <v>3378.0</v>
      </c>
      <c r="F1442" s="27">
        <v>0.0</v>
      </c>
      <c r="G1442" s="27" t="s">
        <v>2577</v>
      </c>
      <c r="H1442" s="83"/>
      <c r="I1442" s="40">
        <v>0.0</v>
      </c>
      <c r="J1442" s="40">
        <v>0.0</v>
      </c>
      <c r="K1442" s="40">
        <v>0.0</v>
      </c>
      <c r="L1442" s="40">
        <v>0.0</v>
      </c>
      <c r="M1442" s="40">
        <v>0.0</v>
      </c>
      <c r="N1442" s="40">
        <v>0.0</v>
      </c>
      <c r="O1442" s="40">
        <v>0.0</v>
      </c>
      <c r="P1442" s="40">
        <v>0.0</v>
      </c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</row>
    <row r="1443">
      <c r="A1443" s="27" t="s">
        <v>38</v>
      </c>
      <c r="B1443" s="27" t="s">
        <v>86</v>
      </c>
      <c r="C1443" s="38" t="s">
        <v>131</v>
      </c>
      <c r="D1443" s="27" t="s">
        <v>132</v>
      </c>
      <c r="E1443" s="27">
        <v>3379.0</v>
      </c>
      <c r="F1443" s="27">
        <v>0.0</v>
      </c>
      <c r="G1443" s="27" t="s">
        <v>2579</v>
      </c>
      <c r="H1443" s="83"/>
      <c r="I1443" s="40">
        <v>0.0</v>
      </c>
      <c r="J1443" s="40">
        <v>0.0</v>
      </c>
      <c r="K1443" s="40">
        <v>0.0</v>
      </c>
      <c r="L1443" s="40">
        <v>0.0</v>
      </c>
      <c r="M1443" s="40">
        <v>0.0</v>
      </c>
      <c r="N1443" s="40">
        <v>0.0</v>
      </c>
      <c r="O1443" s="40">
        <v>0.0</v>
      </c>
      <c r="P1443" s="40">
        <v>0.0</v>
      </c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</row>
    <row r="1444">
      <c r="A1444" s="27" t="s">
        <v>43</v>
      </c>
      <c r="B1444" s="27" t="s">
        <v>50</v>
      </c>
      <c r="C1444" s="38" t="s">
        <v>391</v>
      </c>
      <c r="D1444" s="27" t="s">
        <v>52</v>
      </c>
      <c r="E1444" s="27">
        <v>3381.0</v>
      </c>
      <c r="F1444" s="27">
        <v>1.0</v>
      </c>
      <c r="G1444" s="27" t="s">
        <v>2580</v>
      </c>
      <c r="H1444" s="27" t="s">
        <v>2581</v>
      </c>
      <c r="I1444" s="40">
        <v>0.0</v>
      </c>
      <c r="J1444" s="40">
        <v>0.0</v>
      </c>
      <c r="K1444" s="40">
        <v>0.0</v>
      </c>
      <c r="L1444" s="40">
        <v>0.0</v>
      </c>
      <c r="M1444" s="40">
        <v>0.0</v>
      </c>
      <c r="N1444" s="40">
        <v>0.0</v>
      </c>
      <c r="O1444" s="40">
        <v>0.0</v>
      </c>
      <c r="P1444" s="40">
        <v>0.0</v>
      </c>
      <c r="Q1444" s="16"/>
      <c r="R1444" s="16"/>
      <c r="S1444" s="16"/>
      <c r="T1444" s="16"/>
      <c r="U1444" s="16"/>
      <c r="V1444" s="16"/>
      <c r="W1444" s="16"/>
      <c r="X1444" s="16"/>
      <c r="Y1444" s="16"/>
      <c r="Z1444" s="16"/>
      <c r="AA1444" s="16"/>
      <c r="AB1444" s="16"/>
    </row>
    <row r="1445">
      <c r="A1445" s="27" t="s">
        <v>43</v>
      </c>
      <c r="B1445" s="27" t="s">
        <v>50</v>
      </c>
      <c r="C1445" s="38" t="s">
        <v>391</v>
      </c>
      <c r="D1445" s="27" t="s">
        <v>52</v>
      </c>
      <c r="E1445" s="27">
        <v>3381.0</v>
      </c>
      <c r="F1445" s="27">
        <v>0.0</v>
      </c>
      <c r="G1445" s="27" t="s">
        <v>2583</v>
      </c>
      <c r="H1445" s="27" t="s">
        <v>2584</v>
      </c>
      <c r="I1445" s="40">
        <v>0.0</v>
      </c>
      <c r="J1445" s="40">
        <v>0.0</v>
      </c>
      <c r="K1445" s="40">
        <v>0.0</v>
      </c>
      <c r="L1445" s="40">
        <v>0.0</v>
      </c>
      <c r="M1445" s="40">
        <v>0.0</v>
      </c>
      <c r="N1445" s="40">
        <v>0.0</v>
      </c>
      <c r="O1445" s="40">
        <v>0.0</v>
      </c>
      <c r="P1445" s="40">
        <v>0.0</v>
      </c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</row>
    <row r="1446">
      <c r="A1446" s="27" t="s">
        <v>43</v>
      </c>
      <c r="B1446" s="27" t="s">
        <v>50</v>
      </c>
      <c r="C1446" s="38" t="s">
        <v>391</v>
      </c>
      <c r="D1446" s="27" t="s">
        <v>52</v>
      </c>
      <c r="E1446" s="27">
        <v>3382.0</v>
      </c>
      <c r="F1446" s="27">
        <v>0.0</v>
      </c>
      <c r="G1446" s="27" t="s">
        <v>1664</v>
      </c>
      <c r="H1446" s="27" t="s">
        <v>2586</v>
      </c>
      <c r="I1446" s="40">
        <v>0.0</v>
      </c>
      <c r="J1446" s="40">
        <v>0.0</v>
      </c>
      <c r="K1446" s="40">
        <v>0.0</v>
      </c>
      <c r="L1446" s="40">
        <v>0.0</v>
      </c>
      <c r="M1446" s="40">
        <v>0.0</v>
      </c>
      <c r="N1446" s="40">
        <v>0.0</v>
      </c>
      <c r="O1446" s="40">
        <v>0.0</v>
      </c>
      <c r="P1446" s="40">
        <v>0.0</v>
      </c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</row>
    <row r="1447">
      <c r="A1447" s="27" t="s">
        <v>43</v>
      </c>
      <c r="B1447" s="27" t="s">
        <v>50</v>
      </c>
      <c r="C1447" s="38" t="s">
        <v>391</v>
      </c>
      <c r="D1447" s="27" t="s">
        <v>52</v>
      </c>
      <c r="E1447" s="27">
        <v>3383.0</v>
      </c>
      <c r="F1447" s="27">
        <v>0.0</v>
      </c>
      <c r="G1447" s="27" t="s">
        <v>2588</v>
      </c>
      <c r="H1447" s="27" t="s">
        <v>2589</v>
      </c>
      <c r="I1447" s="40">
        <v>0.0</v>
      </c>
      <c r="J1447" s="40">
        <v>0.0</v>
      </c>
      <c r="K1447" s="40">
        <v>0.0</v>
      </c>
      <c r="L1447" s="40">
        <v>0.0</v>
      </c>
      <c r="M1447" s="40">
        <v>0.0</v>
      </c>
      <c r="N1447" s="40">
        <v>0.0</v>
      </c>
      <c r="O1447" s="40">
        <v>0.0</v>
      </c>
      <c r="P1447" s="40">
        <v>0.0</v>
      </c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</row>
    <row r="1448">
      <c r="A1448" s="27" t="s">
        <v>43</v>
      </c>
      <c r="B1448" s="27" t="s">
        <v>50</v>
      </c>
      <c r="C1448" s="38" t="s">
        <v>391</v>
      </c>
      <c r="D1448" s="27" t="s">
        <v>52</v>
      </c>
      <c r="E1448" s="27">
        <v>3384.0</v>
      </c>
      <c r="F1448" s="27">
        <v>0.0</v>
      </c>
      <c r="G1448" s="27" t="s">
        <v>2590</v>
      </c>
      <c r="H1448" s="27" t="s">
        <v>2591</v>
      </c>
      <c r="I1448" s="40">
        <v>0.0</v>
      </c>
      <c r="J1448" s="40">
        <v>0.0</v>
      </c>
      <c r="K1448" s="40">
        <v>0.0</v>
      </c>
      <c r="L1448" s="40">
        <v>0.0</v>
      </c>
      <c r="M1448" s="40">
        <v>0.0</v>
      </c>
      <c r="N1448" s="40">
        <v>0.0</v>
      </c>
      <c r="O1448" s="40">
        <v>0.0</v>
      </c>
      <c r="P1448" s="40">
        <v>0.0</v>
      </c>
      <c r="Q1448" s="16"/>
      <c r="R1448" s="16"/>
      <c r="S1448" s="16"/>
      <c r="T1448" s="16"/>
      <c r="U1448" s="16"/>
      <c r="V1448" s="16"/>
      <c r="W1448" s="16"/>
      <c r="X1448" s="16"/>
      <c r="Y1448" s="16"/>
      <c r="Z1448" s="16"/>
      <c r="AA1448" s="16"/>
      <c r="AB1448" s="16"/>
    </row>
    <row r="1449">
      <c r="A1449" s="27" t="s">
        <v>43</v>
      </c>
      <c r="B1449" s="27" t="s">
        <v>50</v>
      </c>
      <c r="C1449" s="38" t="s">
        <v>391</v>
      </c>
      <c r="D1449" s="27" t="s">
        <v>52</v>
      </c>
      <c r="E1449" s="27">
        <v>3386.0</v>
      </c>
      <c r="F1449" s="27">
        <v>0.0</v>
      </c>
      <c r="G1449" s="27" t="s">
        <v>2593</v>
      </c>
      <c r="H1449" s="27" t="s">
        <v>2594</v>
      </c>
      <c r="I1449" s="40">
        <v>0.0</v>
      </c>
      <c r="J1449" s="40">
        <v>0.0</v>
      </c>
      <c r="K1449" s="40">
        <v>0.0</v>
      </c>
      <c r="L1449" s="40">
        <v>0.0</v>
      </c>
      <c r="M1449" s="40">
        <v>0.0</v>
      </c>
      <c r="N1449" s="40">
        <v>0.0</v>
      </c>
      <c r="O1449" s="40">
        <v>0.0</v>
      </c>
      <c r="P1449" s="40">
        <v>0.0</v>
      </c>
      <c r="Q1449" s="16"/>
      <c r="R1449" s="16"/>
      <c r="S1449" s="16"/>
      <c r="T1449" s="16"/>
      <c r="U1449" s="16"/>
      <c r="V1449" s="16"/>
      <c r="W1449" s="16"/>
      <c r="X1449" s="16"/>
      <c r="Y1449" s="16"/>
      <c r="Z1449" s="16"/>
      <c r="AA1449" s="16"/>
      <c r="AB1449" s="16"/>
    </row>
    <row r="1450">
      <c r="A1450" s="27" t="s">
        <v>43</v>
      </c>
      <c r="B1450" s="27" t="s">
        <v>50</v>
      </c>
      <c r="C1450" s="38" t="s">
        <v>391</v>
      </c>
      <c r="D1450" s="27" t="s">
        <v>52</v>
      </c>
      <c r="E1450" s="27">
        <v>3387.0</v>
      </c>
      <c r="F1450" s="27">
        <v>0.0</v>
      </c>
      <c r="G1450" s="27" t="s">
        <v>2595</v>
      </c>
      <c r="H1450" s="27" t="s">
        <v>2597</v>
      </c>
      <c r="I1450" s="40">
        <v>0.0</v>
      </c>
      <c r="J1450" s="40">
        <v>0.0</v>
      </c>
      <c r="K1450" s="40">
        <v>0.0</v>
      </c>
      <c r="L1450" s="40">
        <v>0.0</v>
      </c>
      <c r="M1450" s="40">
        <v>0.0</v>
      </c>
      <c r="N1450" s="40">
        <v>0.0</v>
      </c>
      <c r="O1450" s="40">
        <v>0.0</v>
      </c>
      <c r="P1450" s="40">
        <v>0.0</v>
      </c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6"/>
      <c r="AB1450" s="16"/>
    </row>
    <row r="1451">
      <c r="A1451" s="27" t="s">
        <v>43</v>
      </c>
      <c r="B1451" s="27" t="s">
        <v>225</v>
      </c>
      <c r="C1451" s="38" t="s">
        <v>626</v>
      </c>
      <c r="D1451" s="27" t="s">
        <v>627</v>
      </c>
      <c r="E1451" s="27">
        <v>3401.0</v>
      </c>
      <c r="F1451" s="27">
        <v>0.0</v>
      </c>
      <c r="G1451" s="27" t="s">
        <v>2598</v>
      </c>
      <c r="H1451" s="27" t="s">
        <v>2599</v>
      </c>
      <c r="I1451" s="40">
        <v>0.0</v>
      </c>
      <c r="J1451" s="40">
        <v>0.0</v>
      </c>
      <c r="K1451" s="40">
        <v>0.0</v>
      </c>
      <c r="L1451" s="40">
        <v>0.0</v>
      </c>
      <c r="M1451" s="40">
        <v>0.0</v>
      </c>
      <c r="N1451" s="40">
        <v>0.0</v>
      </c>
      <c r="O1451" s="40">
        <v>0.0</v>
      </c>
      <c r="P1451" s="40">
        <v>0.0</v>
      </c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</row>
    <row r="1452">
      <c r="A1452" s="27" t="s">
        <v>43</v>
      </c>
      <c r="B1452" s="27" t="s">
        <v>225</v>
      </c>
      <c r="C1452" s="38" t="s">
        <v>626</v>
      </c>
      <c r="D1452" s="27" t="s">
        <v>627</v>
      </c>
      <c r="E1452" s="27">
        <v>3403.0</v>
      </c>
      <c r="F1452" s="27">
        <v>0.0</v>
      </c>
      <c r="G1452" s="27" t="s">
        <v>2601</v>
      </c>
      <c r="H1452" s="27" t="s">
        <v>2380</v>
      </c>
      <c r="I1452" s="40">
        <v>0.0</v>
      </c>
      <c r="J1452" s="40">
        <v>0.0</v>
      </c>
      <c r="K1452" s="40">
        <v>0.0</v>
      </c>
      <c r="L1452" s="40">
        <v>0.0</v>
      </c>
      <c r="M1452" s="40">
        <v>0.0</v>
      </c>
      <c r="N1452" s="40">
        <v>0.0</v>
      </c>
      <c r="O1452" s="40">
        <v>0.0</v>
      </c>
      <c r="P1452" s="40">
        <v>0.0</v>
      </c>
      <c r="Q1452" s="16"/>
      <c r="R1452" s="16"/>
      <c r="S1452" s="16"/>
      <c r="T1452" s="16"/>
      <c r="U1452" s="16"/>
      <c r="V1452" s="16"/>
      <c r="W1452" s="16"/>
      <c r="X1452" s="16"/>
      <c r="Y1452" s="16"/>
      <c r="Z1452" s="16"/>
      <c r="AA1452" s="16"/>
      <c r="AB1452" s="16"/>
    </row>
    <row r="1453">
      <c r="A1453" s="27" t="s">
        <v>38</v>
      </c>
      <c r="B1453" s="27" t="s">
        <v>86</v>
      </c>
      <c r="C1453" s="38" t="s">
        <v>131</v>
      </c>
      <c r="D1453" s="27" t="s">
        <v>304</v>
      </c>
      <c r="E1453" s="27">
        <v>3404.0</v>
      </c>
      <c r="F1453" s="27">
        <v>0.0</v>
      </c>
      <c r="G1453" s="27" t="s">
        <v>2603</v>
      </c>
      <c r="H1453" s="39"/>
      <c r="I1453" s="40">
        <v>0.0</v>
      </c>
      <c r="J1453" s="40">
        <v>0.0</v>
      </c>
      <c r="K1453" s="40">
        <v>0.0</v>
      </c>
      <c r="L1453" s="40">
        <v>0.0</v>
      </c>
      <c r="M1453" s="40">
        <v>0.0</v>
      </c>
      <c r="N1453" s="40">
        <v>0.0</v>
      </c>
      <c r="O1453" s="40">
        <v>0.0</v>
      </c>
      <c r="P1453" s="40">
        <v>0.0</v>
      </c>
      <c r="Q1453" s="16"/>
      <c r="R1453" s="16"/>
      <c r="S1453" s="16"/>
      <c r="T1453" s="16"/>
      <c r="U1453" s="16"/>
      <c r="V1453" s="16"/>
      <c r="W1453" s="16"/>
      <c r="X1453" s="16"/>
      <c r="Y1453" s="16"/>
      <c r="Z1453" s="16"/>
      <c r="AA1453" s="16"/>
      <c r="AB1453" s="16"/>
    </row>
    <row r="1454">
      <c r="A1454" s="27" t="s">
        <v>38</v>
      </c>
      <c r="B1454" s="27" t="s">
        <v>86</v>
      </c>
      <c r="C1454" s="38" t="s">
        <v>128</v>
      </c>
      <c r="D1454" s="27" t="s">
        <v>206</v>
      </c>
      <c r="E1454" s="27">
        <v>3408.0</v>
      </c>
      <c r="F1454" s="27">
        <v>0.0</v>
      </c>
      <c r="G1454" s="27" t="s">
        <v>2605</v>
      </c>
      <c r="H1454" s="83"/>
      <c r="I1454" s="40">
        <v>0.0</v>
      </c>
      <c r="J1454" s="40">
        <v>0.0</v>
      </c>
      <c r="K1454" s="40">
        <v>0.0</v>
      </c>
      <c r="L1454" s="40">
        <v>0.0</v>
      </c>
      <c r="M1454" s="40">
        <v>0.0</v>
      </c>
      <c r="N1454" s="40">
        <v>0.0</v>
      </c>
      <c r="O1454" s="40">
        <v>0.0</v>
      </c>
      <c r="P1454" s="40">
        <v>0.0</v>
      </c>
      <c r="Q1454" s="16"/>
      <c r="R1454" s="16"/>
      <c r="S1454" s="16"/>
      <c r="T1454" s="16"/>
      <c r="U1454" s="16"/>
      <c r="V1454" s="16"/>
      <c r="W1454" s="16"/>
      <c r="X1454" s="16"/>
      <c r="Y1454" s="16"/>
      <c r="Z1454" s="16"/>
      <c r="AA1454" s="16"/>
      <c r="AB1454" s="16"/>
    </row>
    <row r="1455">
      <c r="A1455" s="27" t="s">
        <v>38</v>
      </c>
      <c r="B1455" s="27" t="s">
        <v>86</v>
      </c>
      <c r="C1455" s="38" t="s">
        <v>128</v>
      </c>
      <c r="D1455" s="27" t="s">
        <v>330</v>
      </c>
      <c r="E1455" s="27">
        <v>3409.0</v>
      </c>
      <c r="F1455" s="27">
        <v>0.0</v>
      </c>
      <c r="G1455" s="27" t="s">
        <v>2607</v>
      </c>
      <c r="H1455" s="83"/>
      <c r="I1455" s="40">
        <v>0.0</v>
      </c>
      <c r="J1455" s="40">
        <v>0.0</v>
      </c>
      <c r="K1455" s="40">
        <v>0.0</v>
      </c>
      <c r="L1455" s="40">
        <v>0.0</v>
      </c>
      <c r="M1455" s="40">
        <v>0.0</v>
      </c>
      <c r="N1455" s="40">
        <v>0.0</v>
      </c>
      <c r="O1455" s="40">
        <v>0.0</v>
      </c>
      <c r="P1455" s="40">
        <v>0.0</v>
      </c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6"/>
      <c r="AB1455" s="16"/>
    </row>
    <row r="1456">
      <c r="A1456" s="27" t="s">
        <v>38</v>
      </c>
      <c r="B1456" s="27" t="s">
        <v>39</v>
      </c>
      <c r="C1456" s="38" t="s">
        <v>307</v>
      </c>
      <c r="D1456" s="27" t="s">
        <v>1943</v>
      </c>
      <c r="E1456" s="27">
        <v>3410.0</v>
      </c>
      <c r="F1456" s="27">
        <v>0.0</v>
      </c>
      <c r="G1456" s="27" t="s">
        <v>2609</v>
      </c>
      <c r="H1456" s="83"/>
      <c r="I1456" s="40">
        <v>0.0</v>
      </c>
      <c r="J1456" s="40">
        <v>0.0</v>
      </c>
      <c r="K1456" s="40">
        <v>0.0</v>
      </c>
      <c r="L1456" s="40">
        <v>0.0</v>
      </c>
      <c r="M1456" s="40">
        <v>0.0</v>
      </c>
      <c r="N1456" s="40">
        <v>0.0</v>
      </c>
      <c r="O1456" s="40">
        <v>0.0</v>
      </c>
      <c r="P1456" s="40">
        <v>0.0</v>
      </c>
      <c r="Q1456" s="16"/>
      <c r="R1456" s="16"/>
      <c r="S1456" s="16"/>
      <c r="T1456" s="16"/>
      <c r="U1456" s="16"/>
      <c r="V1456" s="16"/>
      <c r="W1456" s="16"/>
      <c r="X1456" s="16"/>
      <c r="Y1456" s="16"/>
      <c r="Z1456" s="16"/>
      <c r="AA1456" s="16"/>
      <c r="AB1456" s="16"/>
    </row>
    <row r="1457">
      <c r="A1457" s="27" t="s">
        <v>43</v>
      </c>
      <c r="B1457" s="27" t="s">
        <v>76</v>
      </c>
      <c r="C1457" s="38" t="s">
        <v>1153</v>
      </c>
      <c r="D1457" s="27" t="s">
        <v>1154</v>
      </c>
      <c r="E1457" s="27">
        <v>3417.0</v>
      </c>
      <c r="F1457" s="27">
        <v>0.0</v>
      </c>
      <c r="G1457" s="27" t="s">
        <v>2610</v>
      </c>
      <c r="H1457" s="27" t="s">
        <v>2611</v>
      </c>
      <c r="I1457" s="40">
        <v>0.0</v>
      </c>
      <c r="J1457" s="40">
        <v>0.0</v>
      </c>
      <c r="K1457" s="40">
        <v>0.0</v>
      </c>
      <c r="L1457" s="40">
        <v>0.0</v>
      </c>
      <c r="M1457" s="40">
        <v>0.0</v>
      </c>
      <c r="N1457" s="40">
        <v>0.0</v>
      </c>
      <c r="O1457" s="40">
        <v>0.0</v>
      </c>
      <c r="P1457" s="40">
        <v>0.0</v>
      </c>
      <c r="Q1457" s="16"/>
      <c r="R1457" s="16"/>
      <c r="S1457" s="16"/>
      <c r="T1457" s="16"/>
      <c r="U1457" s="16"/>
      <c r="V1457" s="16"/>
      <c r="W1457" s="16"/>
      <c r="X1457" s="16"/>
      <c r="Y1457" s="16"/>
      <c r="Z1457" s="16"/>
      <c r="AA1457" s="16"/>
      <c r="AB1457" s="16"/>
    </row>
    <row r="1458">
      <c r="A1458" s="27" t="s">
        <v>43</v>
      </c>
      <c r="B1458" s="27" t="s">
        <v>268</v>
      </c>
      <c r="C1458" s="38" t="s">
        <v>342</v>
      </c>
      <c r="D1458" s="27" t="s">
        <v>350</v>
      </c>
      <c r="E1458" s="27">
        <v>3423.0</v>
      </c>
      <c r="F1458" s="27">
        <v>0.0</v>
      </c>
      <c r="G1458" s="27" t="s">
        <v>2613</v>
      </c>
      <c r="H1458" s="83"/>
      <c r="I1458" s="40">
        <v>0.0</v>
      </c>
      <c r="J1458" s="40">
        <v>0.0</v>
      </c>
      <c r="K1458" s="40">
        <v>0.0</v>
      </c>
      <c r="L1458" s="40">
        <v>0.0</v>
      </c>
      <c r="M1458" s="40">
        <v>0.0</v>
      </c>
      <c r="N1458" s="40">
        <v>0.0</v>
      </c>
      <c r="O1458" s="40">
        <v>0.0</v>
      </c>
      <c r="P1458" s="40">
        <v>0.0</v>
      </c>
      <c r="Q1458" s="16"/>
      <c r="R1458" s="16"/>
      <c r="S1458" s="16"/>
      <c r="T1458" s="16"/>
      <c r="U1458" s="16"/>
      <c r="V1458" s="16"/>
      <c r="W1458" s="16"/>
      <c r="X1458" s="16"/>
      <c r="Y1458" s="16"/>
      <c r="Z1458" s="16"/>
      <c r="AA1458" s="16"/>
      <c r="AB1458" s="16"/>
    </row>
    <row r="1459">
      <c r="A1459" s="27" t="s">
        <v>38</v>
      </c>
      <c r="B1459" s="27" t="s">
        <v>39</v>
      </c>
      <c r="C1459" s="38" t="s">
        <v>415</v>
      </c>
      <c r="D1459" s="27" t="s">
        <v>416</v>
      </c>
      <c r="E1459" s="27">
        <v>3424.0</v>
      </c>
      <c r="F1459" s="27">
        <v>0.0</v>
      </c>
      <c r="G1459" s="27" t="s">
        <v>2615</v>
      </c>
      <c r="H1459" s="27" t="s">
        <v>2387</v>
      </c>
      <c r="I1459" s="40">
        <v>0.0</v>
      </c>
      <c r="J1459" s="40">
        <v>0.0</v>
      </c>
      <c r="K1459" s="40">
        <v>0.0</v>
      </c>
      <c r="L1459" s="40">
        <v>0.0</v>
      </c>
      <c r="M1459" s="40">
        <v>0.0</v>
      </c>
      <c r="N1459" s="40">
        <v>0.0</v>
      </c>
      <c r="O1459" s="40">
        <v>0.0</v>
      </c>
      <c r="P1459" s="40">
        <v>0.0</v>
      </c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</row>
    <row r="1460">
      <c r="A1460" s="27" t="s">
        <v>38</v>
      </c>
      <c r="B1460" s="27" t="s">
        <v>39</v>
      </c>
      <c r="C1460" s="38" t="s">
        <v>415</v>
      </c>
      <c r="D1460" s="27" t="s">
        <v>416</v>
      </c>
      <c r="E1460" s="27">
        <v>3425.0</v>
      </c>
      <c r="F1460" s="27">
        <v>0.0</v>
      </c>
      <c r="G1460" s="27" t="s">
        <v>2617</v>
      </c>
      <c r="H1460" s="27" t="s">
        <v>2618</v>
      </c>
      <c r="I1460" s="40">
        <v>0.0</v>
      </c>
      <c r="J1460" s="40">
        <v>0.0</v>
      </c>
      <c r="K1460" s="40">
        <v>0.0</v>
      </c>
      <c r="L1460" s="40">
        <v>0.0</v>
      </c>
      <c r="M1460" s="40">
        <v>0.0</v>
      </c>
      <c r="N1460" s="40">
        <v>0.0</v>
      </c>
      <c r="O1460" s="40">
        <v>0.0</v>
      </c>
      <c r="P1460" s="40">
        <v>0.0</v>
      </c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6"/>
      <c r="AB1460" s="16"/>
    </row>
    <row r="1461">
      <c r="A1461" s="27" t="s">
        <v>38</v>
      </c>
      <c r="B1461" s="27" t="s">
        <v>39</v>
      </c>
      <c r="C1461" s="38" t="s">
        <v>574</v>
      </c>
      <c r="D1461" s="27" t="s">
        <v>2388</v>
      </c>
      <c r="E1461" s="27">
        <v>3426.0</v>
      </c>
      <c r="F1461" s="27">
        <v>0.0</v>
      </c>
      <c r="G1461" s="27" t="s">
        <v>2619</v>
      </c>
      <c r="H1461" s="27" t="s">
        <v>2620</v>
      </c>
      <c r="I1461" s="40">
        <v>0.0</v>
      </c>
      <c r="J1461" s="40">
        <v>0.0</v>
      </c>
      <c r="K1461" s="40">
        <v>0.0</v>
      </c>
      <c r="L1461" s="40">
        <v>0.0</v>
      </c>
      <c r="M1461" s="40">
        <v>0.0</v>
      </c>
      <c r="N1461" s="40">
        <v>0.0</v>
      </c>
      <c r="O1461" s="40">
        <v>0.0</v>
      </c>
      <c r="P1461" s="40">
        <v>0.0</v>
      </c>
      <c r="Q1461" s="16"/>
      <c r="R1461" s="16"/>
      <c r="S1461" s="16"/>
      <c r="T1461" s="16"/>
      <c r="U1461" s="16"/>
      <c r="V1461" s="16"/>
      <c r="W1461" s="16"/>
      <c r="X1461" s="16"/>
      <c r="Y1461" s="16"/>
      <c r="Z1461" s="16"/>
      <c r="AA1461" s="16"/>
      <c r="AB1461" s="16"/>
    </row>
    <row r="1462">
      <c r="A1462" s="27" t="s">
        <v>43</v>
      </c>
      <c r="B1462" s="27" t="s">
        <v>264</v>
      </c>
      <c r="C1462" s="38" t="s">
        <v>748</v>
      </c>
      <c r="D1462" s="27" t="s">
        <v>748</v>
      </c>
      <c r="E1462" s="27">
        <v>3522.0</v>
      </c>
      <c r="F1462" s="27">
        <v>0.0</v>
      </c>
      <c r="G1462" s="27" t="s">
        <v>2622</v>
      </c>
      <c r="H1462" s="27" t="s">
        <v>2623</v>
      </c>
      <c r="I1462" s="40">
        <v>0.0</v>
      </c>
      <c r="J1462" s="40">
        <v>0.0</v>
      </c>
      <c r="K1462" s="40">
        <v>0.0</v>
      </c>
      <c r="L1462" s="40">
        <v>0.0</v>
      </c>
      <c r="M1462" s="40">
        <v>0.0</v>
      </c>
      <c r="N1462" s="40">
        <v>0.0</v>
      </c>
      <c r="O1462" s="40">
        <v>0.0</v>
      </c>
      <c r="P1462" s="40">
        <v>0.0</v>
      </c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6"/>
      <c r="AB1462" s="16"/>
    </row>
    <row r="1463">
      <c r="A1463" s="27" t="s">
        <v>38</v>
      </c>
      <c r="B1463" s="27" t="s">
        <v>86</v>
      </c>
      <c r="C1463" s="38" t="s">
        <v>131</v>
      </c>
      <c r="D1463" s="27" t="s">
        <v>302</v>
      </c>
      <c r="E1463" s="27">
        <v>3525.0</v>
      </c>
      <c r="F1463" s="27">
        <v>0.0</v>
      </c>
      <c r="G1463" s="27" t="s">
        <v>2625</v>
      </c>
      <c r="H1463" s="83"/>
      <c r="I1463" s="40">
        <v>0.0</v>
      </c>
      <c r="J1463" s="40">
        <v>0.0</v>
      </c>
      <c r="K1463" s="40">
        <v>0.0</v>
      </c>
      <c r="L1463" s="40">
        <v>0.0</v>
      </c>
      <c r="M1463" s="40">
        <v>0.0</v>
      </c>
      <c r="N1463" s="40">
        <v>0.0</v>
      </c>
      <c r="O1463" s="40">
        <v>0.0</v>
      </c>
      <c r="P1463" s="40">
        <v>0.0</v>
      </c>
      <c r="Q1463" s="16"/>
      <c r="R1463" s="16"/>
      <c r="S1463" s="16"/>
      <c r="T1463" s="16"/>
      <c r="U1463" s="16"/>
      <c r="V1463" s="16"/>
      <c r="W1463" s="16"/>
      <c r="X1463" s="16"/>
      <c r="Y1463" s="16"/>
      <c r="Z1463" s="16"/>
      <c r="AA1463" s="16"/>
      <c r="AB1463" s="16"/>
    </row>
    <row r="1464">
      <c r="A1464" s="27" t="s">
        <v>38</v>
      </c>
      <c r="B1464" s="27" t="s">
        <v>86</v>
      </c>
      <c r="C1464" s="38" t="s">
        <v>128</v>
      </c>
      <c r="D1464" s="27" t="s">
        <v>2627</v>
      </c>
      <c r="E1464" s="27">
        <v>3537.0</v>
      </c>
      <c r="F1464" s="27">
        <v>0.0</v>
      </c>
      <c r="G1464" s="27" t="s">
        <v>2628</v>
      </c>
      <c r="H1464" s="27" t="s">
        <v>2629</v>
      </c>
      <c r="I1464" s="40">
        <v>0.0</v>
      </c>
      <c r="J1464" s="40">
        <v>0.0</v>
      </c>
      <c r="K1464" s="40">
        <v>0.0</v>
      </c>
      <c r="L1464" s="40">
        <v>0.0</v>
      </c>
      <c r="M1464" s="40">
        <v>0.0</v>
      </c>
      <c r="N1464" s="40">
        <v>0.0</v>
      </c>
      <c r="O1464" s="40">
        <v>0.0</v>
      </c>
      <c r="P1464" s="40">
        <v>0.0</v>
      </c>
      <c r="Q1464" s="16"/>
      <c r="R1464" s="16"/>
      <c r="S1464" s="16"/>
      <c r="T1464" s="16"/>
      <c r="U1464" s="16"/>
      <c r="V1464" s="16"/>
      <c r="W1464" s="16"/>
      <c r="X1464" s="16"/>
      <c r="Y1464" s="16"/>
      <c r="Z1464" s="16"/>
      <c r="AA1464" s="16"/>
      <c r="AB1464" s="16"/>
    </row>
    <row r="1465">
      <c r="A1465" s="27" t="s">
        <v>43</v>
      </c>
      <c r="B1465" s="27" t="s">
        <v>50</v>
      </c>
      <c r="C1465" s="38" t="s">
        <v>391</v>
      </c>
      <c r="D1465" s="27" t="s">
        <v>52</v>
      </c>
      <c r="E1465" s="27">
        <v>3538.0</v>
      </c>
      <c r="F1465" s="27">
        <v>0.0</v>
      </c>
      <c r="G1465" s="27" t="s">
        <v>2631</v>
      </c>
      <c r="H1465" s="27" t="s">
        <v>2632</v>
      </c>
      <c r="I1465" s="40">
        <v>0.0</v>
      </c>
      <c r="J1465" s="40">
        <v>0.0</v>
      </c>
      <c r="K1465" s="40">
        <v>0.0</v>
      </c>
      <c r="L1465" s="40">
        <v>0.0</v>
      </c>
      <c r="M1465" s="40">
        <v>0.0</v>
      </c>
      <c r="N1465" s="40">
        <v>0.0</v>
      </c>
      <c r="O1465" s="40">
        <v>0.0</v>
      </c>
      <c r="P1465" s="40">
        <v>0.0</v>
      </c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6"/>
      <c r="AB1465" s="16"/>
    </row>
    <row r="1466">
      <c r="A1466" s="27" t="s">
        <v>43</v>
      </c>
      <c r="B1466" s="27" t="s">
        <v>264</v>
      </c>
      <c r="C1466" s="38" t="s">
        <v>280</v>
      </c>
      <c r="D1466" s="27" t="s">
        <v>929</v>
      </c>
      <c r="E1466" s="27">
        <v>3546.0</v>
      </c>
      <c r="F1466" s="27">
        <v>0.0</v>
      </c>
      <c r="G1466" s="27" t="s">
        <v>2634</v>
      </c>
      <c r="H1466" s="27" t="s">
        <v>2635</v>
      </c>
      <c r="I1466" s="40">
        <v>0.0</v>
      </c>
      <c r="J1466" s="40">
        <v>0.0</v>
      </c>
      <c r="K1466" s="40">
        <v>0.0</v>
      </c>
      <c r="L1466" s="40">
        <v>0.0</v>
      </c>
      <c r="M1466" s="40">
        <v>0.0</v>
      </c>
      <c r="N1466" s="40">
        <v>0.0</v>
      </c>
      <c r="O1466" s="40">
        <v>0.0</v>
      </c>
      <c r="P1466" s="40">
        <v>0.0</v>
      </c>
      <c r="Q1466" s="16"/>
      <c r="R1466" s="16"/>
      <c r="S1466" s="16"/>
      <c r="T1466" s="16"/>
      <c r="U1466" s="16"/>
      <c r="V1466" s="16"/>
      <c r="W1466" s="16"/>
      <c r="X1466" s="16"/>
      <c r="Y1466" s="16"/>
      <c r="Z1466" s="16"/>
      <c r="AA1466" s="16"/>
      <c r="AB1466" s="16"/>
    </row>
    <row r="1467">
      <c r="A1467" s="27" t="s">
        <v>43</v>
      </c>
      <c r="B1467" s="27" t="s">
        <v>264</v>
      </c>
      <c r="C1467" s="38" t="s">
        <v>462</v>
      </c>
      <c r="D1467" s="27" t="s">
        <v>462</v>
      </c>
      <c r="E1467" s="27">
        <v>3547.0</v>
      </c>
      <c r="F1467" s="27">
        <v>0.0</v>
      </c>
      <c r="G1467" s="27" t="s">
        <v>1208</v>
      </c>
      <c r="H1467" s="27" t="s">
        <v>2635</v>
      </c>
      <c r="I1467" s="40">
        <v>0.0</v>
      </c>
      <c r="J1467" s="40">
        <v>0.0</v>
      </c>
      <c r="K1467" s="40">
        <v>0.0</v>
      </c>
      <c r="L1467" s="40">
        <v>0.0</v>
      </c>
      <c r="M1467" s="40">
        <v>0.0</v>
      </c>
      <c r="N1467" s="40">
        <v>0.0</v>
      </c>
      <c r="O1467" s="40">
        <v>0.0</v>
      </c>
      <c r="P1467" s="40">
        <v>0.0</v>
      </c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</row>
    <row r="1468">
      <c r="A1468" s="27" t="s">
        <v>43</v>
      </c>
      <c r="B1468" s="27" t="s">
        <v>264</v>
      </c>
      <c r="C1468" s="38" t="s">
        <v>931</v>
      </c>
      <c r="D1468" s="27" t="s">
        <v>931</v>
      </c>
      <c r="E1468" s="27">
        <v>3548.0</v>
      </c>
      <c r="F1468" s="27">
        <v>0.0</v>
      </c>
      <c r="G1468" s="27" t="s">
        <v>2638</v>
      </c>
      <c r="H1468" s="27" t="s">
        <v>2635</v>
      </c>
      <c r="I1468" s="40">
        <v>0.0</v>
      </c>
      <c r="J1468" s="40">
        <v>0.0</v>
      </c>
      <c r="K1468" s="40">
        <v>0.0</v>
      </c>
      <c r="L1468" s="40">
        <v>0.0</v>
      </c>
      <c r="M1468" s="40">
        <v>0.0</v>
      </c>
      <c r="N1468" s="40">
        <v>0.0</v>
      </c>
      <c r="O1468" s="40">
        <v>0.0</v>
      </c>
      <c r="P1468" s="40">
        <v>0.0</v>
      </c>
      <c r="Q1468" s="16"/>
      <c r="R1468" s="16"/>
      <c r="S1468" s="16"/>
      <c r="T1468" s="16"/>
      <c r="U1468" s="16"/>
      <c r="V1468" s="16"/>
      <c r="W1468" s="16"/>
      <c r="X1468" s="16"/>
      <c r="Y1468" s="16"/>
      <c r="Z1468" s="16"/>
      <c r="AA1468" s="16"/>
      <c r="AB1468" s="16"/>
    </row>
    <row r="1469">
      <c r="A1469" s="27" t="s">
        <v>43</v>
      </c>
      <c r="B1469" s="27" t="s">
        <v>50</v>
      </c>
      <c r="C1469" s="38" t="s">
        <v>69</v>
      </c>
      <c r="D1469" s="27" t="s">
        <v>70</v>
      </c>
      <c r="E1469" s="27">
        <v>3557.0</v>
      </c>
      <c r="F1469" s="27">
        <v>0.0</v>
      </c>
      <c r="G1469" s="27" t="s">
        <v>2642</v>
      </c>
      <c r="H1469" s="27" t="s">
        <v>1391</v>
      </c>
      <c r="I1469" s="40">
        <v>172.0</v>
      </c>
      <c r="J1469" s="40">
        <v>10.0</v>
      </c>
      <c r="K1469" s="40">
        <v>0.0</v>
      </c>
      <c r="L1469" s="40">
        <v>0.0</v>
      </c>
      <c r="M1469" s="40">
        <v>0.0</v>
      </c>
      <c r="N1469" s="40">
        <v>0.0</v>
      </c>
      <c r="O1469" s="40">
        <v>172.0</v>
      </c>
      <c r="P1469" s="40">
        <v>10.0</v>
      </c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</row>
    <row r="1470">
      <c r="A1470" s="27" t="s">
        <v>38</v>
      </c>
      <c r="B1470" s="27" t="s">
        <v>86</v>
      </c>
      <c r="C1470" s="38" t="s">
        <v>315</v>
      </c>
      <c r="D1470" s="27" t="s">
        <v>316</v>
      </c>
      <c r="E1470" s="27">
        <v>3567.0</v>
      </c>
      <c r="F1470" s="27">
        <v>0.0</v>
      </c>
      <c r="G1470" s="27" t="s">
        <v>2648</v>
      </c>
      <c r="H1470" s="83"/>
      <c r="I1470" s="40">
        <v>0.0</v>
      </c>
      <c r="J1470" s="40">
        <v>0.0</v>
      </c>
      <c r="K1470" s="40">
        <v>0.0</v>
      </c>
      <c r="L1470" s="40">
        <v>0.0</v>
      </c>
      <c r="M1470" s="40">
        <v>0.0</v>
      </c>
      <c r="N1470" s="40">
        <v>0.0</v>
      </c>
      <c r="O1470" s="40">
        <v>0.0</v>
      </c>
      <c r="P1470" s="40">
        <v>0.0</v>
      </c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6"/>
      <c r="AB1470" s="16"/>
    </row>
    <row r="1471">
      <c r="A1471" s="27" t="s">
        <v>38</v>
      </c>
      <c r="B1471" s="27" t="s">
        <v>86</v>
      </c>
      <c r="C1471" s="38" t="s">
        <v>315</v>
      </c>
      <c r="D1471" s="27" t="s">
        <v>316</v>
      </c>
      <c r="E1471" s="27">
        <v>3568.0</v>
      </c>
      <c r="F1471" s="27">
        <v>0.0</v>
      </c>
      <c r="G1471" s="27" t="s">
        <v>2649</v>
      </c>
      <c r="H1471" s="83"/>
      <c r="I1471" s="40">
        <v>0.0</v>
      </c>
      <c r="J1471" s="40">
        <v>0.0</v>
      </c>
      <c r="K1471" s="40">
        <v>0.0</v>
      </c>
      <c r="L1471" s="40">
        <v>0.0</v>
      </c>
      <c r="M1471" s="40">
        <v>0.0</v>
      </c>
      <c r="N1471" s="40">
        <v>0.0</v>
      </c>
      <c r="O1471" s="40">
        <v>0.0</v>
      </c>
      <c r="P1471" s="40">
        <v>0.0</v>
      </c>
      <c r="Q1471" s="16"/>
      <c r="R1471" s="16"/>
      <c r="S1471" s="16"/>
      <c r="T1471" s="16"/>
      <c r="U1471" s="16"/>
      <c r="V1471" s="16"/>
      <c r="W1471" s="16"/>
      <c r="X1471" s="16"/>
      <c r="Y1471" s="16"/>
      <c r="Z1471" s="16"/>
      <c r="AA1471" s="16"/>
      <c r="AB1471" s="16"/>
    </row>
    <row r="1472">
      <c r="A1472" s="27" t="s">
        <v>38</v>
      </c>
      <c r="B1472" s="27" t="s">
        <v>86</v>
      </c>
      <c r="C1472" s="38" t="s">
        <v>128</v>
      </c>
      <c r="D1472" s="27" t="s">
        <v>206</v>
      </c>
      <c r="E1472" s="27">
        <v>3569.0</v>
      </c>
      <c r="F1472" s="27">
        <v>0.0</v>
      </c>
      <c r="G1472" s="27" t="s">
        <v>2652</v>
      </c>
      <c r="H1472" s="83"/>
      <c r="I1472" s="40">
        <v>0.0</v>
      </c>
      <c r="J1472" s="40">
        <v>0.0</v>
      </c>
      <c r="K1472" s="40">
        <v>0.0</v>
      </c>
      <c r="L1472" s="40">
        <v>0.0</v>
      </c>
      <c r="M1472" s="40">
        <v>0.0</v>
      </c>
      <c r="N1472" s="40">
        <v>0.0</v>
      </c>
      <c r="O1472" s="40">
        <v>0.0</v>
      </c>
      <c r="P1472" s="40">
        <v>0.0</v>
      </c>
      <c r="Q1472" s="16"/>
      <c r="R1472" s="16"/>
      <c r="S1472" s="16"/>
      <c r="T1472" s="16"/>
      <c r="U1472" s="16"/>
      <c r="V1472" s="16"/>
      <c r="W1472" s="16"/>
      <c r="X1472" s="16"/>
      <c r="Y1472" s="16"/>
      <c r="Z1472" s="16"/>
      <c r="AA1472" s="16"/>
      <c r="AB1472" s="16"/>
    </row>
    <row r="1473">
      <c r="A1473" s="27" t="s">
        <v>43</v>
      </c>
      <c r="B1473" s="27" t="s">
        <v>50</v>
      </c>
      <c r="C1473" s="38" t="s">
        <v>2654</v>
      </c>
      <c r="D1473" s="27" t="s">
        <v>2655</v>
      </c>
      <c r="E1473" s="27">
        <v>3570.0</v>
      </c>
      <c r="F1473" s="27">
        <v>0.0</v>
      </c>
      <c r="G1473" s="27" t="s">
        <v>2656</v>
      </c>
      <c r="H1473" s="27" t="s">
        <v>2657</v>
      </c>
      <c r="I1473" s="40">
        <v>37.0</v>
      </c>
      <c r="J1473" s="40">
        <v>2.0</v>
      </c>
      <c r="K1473" s="40">
        <v>0.0</v>
      </c>
      <c r="L1473" s="40">
        <v>0.0</v>
      </c>
      <c r="M1473" s="40">
        <v>0.0</v>
      </c>
      <c r="N1473" s="40">
        <v>0.0</v>
      </c>
      <c r="O1473" s="40">
        <v>37.0</v>
      </c>
      <c r="P1473" s="40">
        <v>2.0</v>
      </c>
      <c r="Q1473" s="16"/>
      <c r="R1473" s="16"/>
      <c r="S1473" s="16"/>
      <c r="T1473" s="16"/>
      <c r="U1473" s="16"/>
      <c r="V1473" s="16"/>
      <c r="W1473" s="16"/>
      <c r="X1473" s="16"/>
      <c r="Y1473" s="16"/>
      <c r="Z1473" s="16"/>
      <c r="AA1473" s="16"/>
      <c r="AB1473" s="16"/>
    </row>
    <row r="1474">
      <c r="A1474" s="27" t="s">
        <v>43</v>
      </c>
      <c r="B1474" s="27" t="s">
        <v>50</v>
      </c>
      <c r="C1474" s="38" t="s">
        <v>2654</v>
      </c>
      <c r="D1474" s="27" t="s">
        <v>2655</v>
      </c>
      <c r="E1474" s="27">
        <v>3570.0</v>
      </c>
      <c r="F1474" s="27">
        <v>2.0</v>
      </c>
      <c r="G1474" s="27" t="s">
        <v>2659</v>
      </c>
      <c r="H1474" s="27" t="s">
        <v>123</v>
      </c>
      <c r="I1474" s="40">
        <v>64.0</v>
      </c>
      <c r="J1474" s="40">
        <v>0.0</v>
      </c>
      <c r="K1474" s="40">
        <v>0.0</v>
      </c>
      <c r="L1474" s="40">
        <v>0.0</v>
      </c>
      <c r="M1474" s="40">
        <v>0.0</v>
      </c>
      <c r="N1474" s="40">
        <v>0.0</v>
      </c>
      <c r="O1474" s="40">
        <v>64.0</v>
      </c>
      <c r="P1474" s="40">
        <v>0.0</v>
      </c>
      <c r="Q1474" s="16"/>
      <c r="R1474" s="16"/>
      <c r="S1474" s="16"/>
      <c r="T1474" s="16"/>
      <c r="U1474" s="16"/>
      <c r="V1474" s="16"/>
      <c r="W1474" s="16"/>
      <c r="X1474" s="16"/>
      <c r="Y1474" s="16"/>
      <c r="Z1474" s="16"/>
      <c r="AA1474" s="16"/>
      <c r="AB1474" s="16"/>
    </row>
    <row r="1475">
      <c r="A1475" s="27" t="s">
        <v>43</v>
      </c>
      <c r="B1475" s="27" t="s">
        <v>50</v>
      </c>
      <c r="C1475" s="38" t="s">
        <v>2654</v>
      </c>
      <c r="D1475" s="27" t="s">
        <v>2655</v>
      </c>
      <c r="E1475" s="27">
        <v>3571.0</v>
      </c>
      <c r="F1475" s="27">
        <v>0.0</v>
      </c>
      <c r="G1475" s="27" t="s">
        <v>2660</v>
      </c>
      <c r="H1475" s="27" t="s">
        <v>2661</v>
      </c>
      <c r="I1475" s="40">
        <v>35.0</v>
      </c>
      <c r="J1475" s="40">
        <v>5.0</v>
      </c>
      <c r="K1475" s="40">
        <v>0.0</v>
      </c>
      <c r="L1475" s="40">
        <v>0.0</v>
      </c>
      <c r="M1475" s="40">
        <v>0.0</v>
      </c>
      <c r="N1475" s="40">
        <v>0.0</v>
      </c>
      <c r="O1475" s="40">
        <v>35.0</v>
      </c>
      <c r="P1475" s="40">
        <v>5.0</v>
      </c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</row>
    <row r="1476">
      <c r="A1476" s="27" t="s">
        <v>38</v>
      </c>
      <c r="B1476" s="27" t="s">
        <v>86</v>
      </c>
      <c r="C1476" s="38" t="s">
        <v>128</v>
      </c>
      <c r="D1476" s="27" t="s">
        <v>330</v>
      </c>
      <c r="E1476" s="27">
        <v>3572.0</v>
      </c>
      <c r="F1476" s="27">
        <v>16.0</v>
      </c>
      <c r="G1476" s="27" t="s">
        <v>2663</v>
      </c>
      <c r="H1476" s="27" t="s">
        <v>123</v>
      </c>
      <c r="I1476" s="40">
        <v>0.0</v>
      </c>
      <c r="J1476" s="40">
        <v>0.0</v>
      </c>
      <c r="K1476" s="40">
        <v>0.0</v>
      </c>
      <c r="L1476" s="40">
        <v>0.0</v>
      </c>
      <c r="M1476" s="40">
        <v>0.0</v>
      </c>
      <c r="N1476" s="40">
        <v>0.0</v>
      </c>
      <c r="O1476" s="40">
        <v>0.0</v>
      </c>
      <c r="P1476" s="40">
        <v>0.0</v>
      </c>
      <c r="Q1476" s="16"/>
      <c r="R1476" s="16"/>
      <c r="S1476" s="16"/>
      <c r="T1476" s="16"/>
      <c r="U1476" s="16"/>
      <c r="V1476" s="16"/>
      <c r="W1476" s="16"/>
      <c r="X1476" s="16"/>
      <c r="Y1476" s="16"/>
      <c r="Z1476" s="16"/>
      <c r="AA1476" s="16"/>
      <c r="AB1476" s="16"/>
    </row>
    <row r="1477">
      <c r="A1477" s="27" t="s">
        <v>38</v>
      </c>
      <c r="B1477" s="27" t="s">
        <v>86</v>
      </c>
      <c r="C1477" s="38" t="s">
        <v>128</v>
      </c>
      <c r="D1477" s="27" t="s">
        <v>330</v>
      </c>
      <c r="E1477" s="27">
        <v>3572.0</v>
      </c>
      <c r="F1477" s="27">
        <v>4.0</v>
      </c>
      <c r="G1477" s="27" t="s">
        <v>2665</v>
      </c>
      <c r="H1477" s="27" t="s">
        <v>123</v>
      </c>
      <c r="I1477" s="40">
        <v>0.0</v>
      </c>
      <c r="J1477" s="40">
        <v>0.0</v>
      </c>
      <c r="K1477" s="40">
        <v>0.0</v>
      </c>
      <c r="L1477" s="40">
        <v>0.0</v>
      </c>
      <c r="M1477" s="40">
        <v>0.0</v>
      </c>
      <c r="N1477" s="40">
        <v>0.0</v>
      </c>
      <c r="O1477" s="40">
        <v>0.0</v>
      </c>
      <c r="P1477" s="40">
        <v>0.0</v>
      </c>
      <c r="Q1477" s="16"/>
      <c r="R1477" s="16"/>
      <c r="S1477" s="16"/>
      <c r="T1477" s="16"/>
      <c r="U1477" s="16"/>
      <c r="V1477" s="16"/>
      <c r="W1477" s="16"/>
      <c r="X1477" s="16"/>
      <c r="Y1477" s="16"/>
      <c r="Z1477" s="16"/>
      <c r="AA1477" s="16"/>
      <c r="AB1477" s="16"/>
    </row>
    <row r="1478">
      <c r="A1478" s="27" t="s">
        <v>38</v>
      </c>
      <c r="B1478" s="27" t="s">
        <v>86</v>
      </c>
      <c r="C1478" s="38" t="s">
        <v>128</v>
      </c>
      <c r="D1478" s="27" t="s">
        <v>330</v>
      </c>
      <c r="E1478" s="27">
        <v>3572.0</v>
      </c>
      <c r="F1478" s="27">
        <v>6.0</v>
      </c>
      <c r="G1478" s="27" t="s">
        <v>2667</v>
      </c>
      <c r="H1478" s="27" t="s">
        <v>123</v>
      </c>
      <c r="I1478" s="40">
        <v>0.0</v>
      </c>
      <c r="J1478" s="40">
        <v>0.0</v>
      </c>
      <c r="K1478" s="40">
        <v>0.0</v>
      </c>
      <c r="L1478" s="40">
        <v>0.0</v>
      </c>
      <c r="M1478" s="40">
        <v>0.0</v>
      </c>
      <c r="N1478" s="40">
        <v>0.0</v>
      </c>
      <c r="O1478" s="40">
        <v>0.0</v>
      </c>
      <c r="P1478" s="40">
        <v>0.0</v>
      </c>
      <c r="Q1478" s="16"/>
      <c r="R1478" s="16"/>
      <c r="S1478" s="16"/>
      <c r="T1478" s="16"/>
      <c r="U1478" s="16"/>
      <c r="V1478" s="16"/>
      <c r="W1478" s="16"/>
      <c r="X1478" s="16"/>
      <c r="Y1478" s="16"/>
      <c r="Z1478" s="16"/>
      <c r="AA1478" s="16"/>
      <c r="AB1478" s="16"/>
    </row>
    <row r="1479">
      <c r="A1479" s="27" t="s">
        <v>38</v>
      </c>
      <c r="B1479" s="27" t="s">
        <v>86</v>
      </c>
      <c r="C1479" s="38" t="s">
        <v>128</v>
      </c>
      <c r="D1479" s="27" t="s">
        <v>330</v>
      </c>
      <c r="E1479" s="27">
        <v>3572.0</v>
      </c>
      <c r="F1479" s="27">
        <v>5.0</v>
      </c>
      <c r="G1479" s="27" t="s">
        <v>2668</v>
      </c>
      <c r="H1479" s="27" t="s">
        <v>123</v>
      </c>
      <c r="I1479" s="40">
        <v>0.0</v>
      </c>
      <c r="J1479" s="40">
        <v>0.0</v>
      </c>
      <c r="K1479" s="40">
        <v>0.0</v>
      </c>
      <c r="L1479" s="40">
        <v>0.0</v>
      </c>
      <c r="M1479" s="40">
        <v>0.0</v>
      </c>
      <c r="N1479" s="40">
        <v>0.0</v>
      </c>
      <c r="O1479" s="40">
        <v>0.0</v>
      </c>
      <c r="P1479" s="40">
        <v>0.0</v>
      </c>
      <c r="Q1479" s="16"/>
      <c r="R1479" s="16"/>
      <c r="S1479" s="16"/>
      <c r="T1479" s="16"/>
      <c r="U1479" s="16"/>
      <c r="V1479" s="16"/>
      <c r="W1479" s="16"/>
      <c r="X1479" s="16"/>
      <c r="Y1479" s="16"/>
      <c r="Z1479" s="16"/>
      <c r="AA1479" s="16"/>
      <c r="AB1479" s="16"/>
    </row>
    <row r="1480">
      <c r="A1480" s="27" t="s">
        <v>38</v>
      </c>
      <c r="B1480" s="27" t="s">
        <v>86</v>
      </c>
      <c r="C1480" s="38" t="s">
        <v>128</v>
      </c>
      <c r="D1480" s="27" t="s">
        <v>330</v>
      </c>
      <c r="E1480" s="27">
        <v>3572.0</v>
      </c>
      <c r="F1480" s="27">
        <v>18.0</v>
      </c>
      <c r="G1480" s="27" t="s">
        <v>2670</v>
      </c>
      <c r="H1480" s="27" t="s">
        <v>123</v>
      </c>
      <c r="I1480" s="40">
        <v>0.0</v>
      </c>
      <c r="J1480" s="40">
        <v>0.0</v>
      </c>
      <c r="K1480" s="40">
        <v>0.0</v>
      </c>
      <c r="L1480" s="40">
        <v>0.0</v>
      </c>
      <c r="M1480" s="40">
        <v>0.0</v>
      </c>
      <c r="N1480" s="40">
        <v>0.0</v>
      </c>
      <c r="O1480" s="40">
        <v>0.0</v>
      </c>
      <c r="P1480" s="40">
        <v>0.0</v>
      </c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6"/>
      <c r="AB1480" s="16"/>
    </row>
    <row r="1481">
      <c r="A1481" s="27" t="s">
        <v>38</v>
      </c>
      <c r="B1481" s="27" t="s">
        <v>86</v>
      </c>
      <c r="C1481" s="38" t="s">
        <v>128</v>
      </c>
      <c r="D1481" s="27" t="s">
        <v>330</v>
      </c>
      <c r="E1481" s="27">
        <v>3572.0</v>
      </c>
      <c r="F1481" s="27">
        <v>14.0</v>
      </c>
      <c r="G1481" s="27" t="s">
        <v>2677</v>
      </c>
      <c r="H1481" s="27" t="s">
        <v>123</v>
      </c>
      <c r="I1481" s="40">
        <v>0.0</v>
      </c>
      <c r="J1481" s="40">
        <v>0.0</v>
      </c>
      <c r="K1481" s="40">
        <v>0.0</v>
      </c>
      <c r="L1481" s="40">
        <v>0.0</v>
      </c>
      <c r="M1481" s="40">
        <v>0.0</v>
      </c>
      <c r="N1481" s="40">
        <v>0.0</v>
      </c>
      <c r="O1481" s="40">
        <v>0.0</v>
      </c>
      <c r="P1481" s="40">
        <v>0.0</v>
      </c>
      <c r="Q1481" s="16"/>
      <c r="R1481" s="16"/>
      <c r="S1481" s="16"/>
      <c r="T1481" s="16"/>
      <c r="U1481" s="16"/>
      <c r="V1481" s="16"/>
      <c r="W1481" s="16"/>
      <c r="X1481" s="16"/>
      <c r="Y1481" s="16"/>
      <c r="Z1481" s="16"/>
      <c r="AA1481" s="16"/>
      <c r="AB1481" s="16"/>
    </row>
    <row r="1482">
      <c r="A1482" s="27" t="s">
        <v>38</v>
      </c>
      <c r="B1482" s="27" t="s">
        <v>86</v>
      </c>
      <c r="C1482" s="38" t="s">
        <v>128</v>
      </c>
      <c r="D1482" s="27" t="s">
        <v>330</v>
      </c>
      <c r="E1482" s="27">
        <v>3572.0</v>
      </c>
      <c r="F1482" s="27">
        <v>15.0</v>
      </c>
      <c r="G1482" s="27" t="s">
        <v>2679</v>
      </c>
      <c r="H1482" s="27" t="s">
        <v>123</v>
      </c>
      <c r="I1482" s="40">
        <v>0.0</v>
      </c>
      <c r="J1482" s="40">
        <v>0.0</v>
      </c>
      <c r="K1482" s="40">
        <v>0.0</v>
      </c>
      <c r="L1482" s="40">
        <v>0.0</v>
      </c>
      <c r="M1482" s="40">
        <v>0.0</v>
      </c>
      <c r="N1482" s="40">
        <v>0.0</v>
      </c>
      <c r="O1482" s="40">
        <v>0.0</v>
      </c>
      <c r="P1482" s="40">
        <v>0.0</v>
      </c>
      <c r="Q1482" s="16"/>
      <c r="R1482" s="16"/>
      <c r="S1482" s="16"/>
      <c r="T1482" s="16"/>
      <c r="U1482" s="16"/>
      <c r="V1482" s="16"/>
      <c r="W1482" s="16"/>
      <c r="X1482" s="16"/>
      <c r="Y1482" s="16"/>
      <c r="Z1482" s="16"/>
      <c r="AA1482" s="16"/>
      <c r="AB1482" s="16"/>
    </row>
    <row r="1483">
      <c r="A1483" s="27" t="s">
        <v>38</v>
      </c>
      <c r="B1483" s="27" t="s">
        <v>86</v>
      </c>
      <c r="C1483" s="38" t="s">
        <v>128</v>
      </c>
      <c r="D1483" s="27" t="s">
        <v>330</v>
      </c>
      <c r="E1483" s="27">
        <v>3572.0</v>
      </c>
      <c r="F1483" s="27">
        <v>0.0</v>
      </c>
      <c r="G1483" s="27" t="s">
        <v>2680</v>
      </c>
      <c r="H1483" s="27" t="s">
        <v>813</v>
      </c>
      <c r="I1483" s="40">
        <v>0.0</v>
      </c>
      <c r="J1483" s="40">
        <v>0.0</v>
      </c>
      <c r="K1483" s="40">
        <v>0.0</v>
      </c>
      <c r="L1483" s="40">
        <v>0.0</v>
      </c>
      <c r="M1483" s="40">
        <v>0.0</v>
      </c>
      <c r="N1483" s="40">
        <v>0.0</v>
      </c>
      <c r="O1483" s="40">
        <v>0.0</v>
      </c>
      <c r="P1483" s="40">
        <v>0.0</v>
      </c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</row>
    <row r="1484">
      <c r="A1484" s="27" t="s">
        <v>38</v>
      </c>
      <c r="B1484" s="27" t="s">
        <v>39</v>
      </c>
      <c r="C1484" s="38" t="s">
        <v>307</v>
      </c>
      <c r="D1484" s="27" t="s">
        <v>308</v>
      </c>
      <c r="E1484" s="27">
        <v>3573.0</v>
      </c>
      <c r="F1484" s="27">
        <v>0.0</v>
      </c>
      <c r="G1484" s="27" t="s">
        <v>2682</v>
      </c>
      <c r="H1484" s="27" t="s">
        <v>2683</v>
      </c>
      <c r="I1484" s="40">
        <v>0.0</v>
      </c>
      <c r="J1484" s="40">
        <v>0.0</v>
      </c>
      <c r="K1484" s="40">
        <v>0.0</v>
      </c>
      <c r="L1484" s="40">
        <v>0.0</v>
      </c>
      <c r="M1484" s="40">
        <v>0.0</v>
      </c>
      <c r="N1484" s="40">
        <v>0.0</v>
      </c>
      <c r="O1484" s="40">
        <v>0.0</v>
      </c>
      <c r="P1484" s="40">
        <v>0.0</v>
      </c>
      <c r="Q1484" s="16"/>
      <c r="R1484" s="16"/>
      <c r="S1484" s="16"/>
      <c r="T1484" s="16"/>
      <c r="U1484" s="16"/>
      <c r="V1484" s="16"/>
      <c r="W1484" s="16"/>
      <c r="X1484" s="16"/>
      <c r="Y1484" s="16"/>
      <c r="Z1484" s="16"/>
      <c r="AA1484" s="16"/>
      <c r="AB1484" s="16"/>
    </row>
    <row r="1485">
      <c r="A1485" s="27" t="s">
        <v>38</v>
      </c>
      <c r="B1485" s="27" t="s">
        <v>39</v>
      </c>
      <c r="C1485" s="38" t="s">
        <v>415</v>
      </c>
      <c r="D1485" s="27" t="s">
        <v>987</v>
      </c>
      <c r="E1485" s="27">
        <v>3574.0</v>
      </c>
      <c r="F1485" s="27">
        <v>0.0</v>
      </c>
      <c r="G1485" s="27" t="s">
        <v>2685</v>
      </c>
      <c r="H1485" s="83"/>
      <c r="I1485" s="40">
        <v>0.0</v>
      </c>
      <c r="J1485" s="40">
        <v>0.0</v>
      </c>
      <c r="K1485" s="40">
        <v>0.0</v>
      </c>
      <c r="L1485" s="40">
        <v>0.0</v>
      </c>
      <c r="M1485" s="40">
        <v>0.0</v>
      </c>
      <c r="N1485" s="40">
        <v>0.0</v>
      </c>
      <c r="O1485" s="40">
        <v>0.0</v>
      </c>
      <c r="P1485" s="40">
        <v>0.0</v>
      </c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6"/>
      <c r="AB1485" s="16"/>
    </row>
    <row r="1486">
      <c r="A1486" s="27" t="s">
        <v>43</v>
      </c>
      <c r="B1486" s="27" t="s">
        <v>264</v>
      </c>
      <c r="C1486" s="38" t="s">
        <v>265</v>
      </c>
      <c r="D1486" s="27" t="s">
        <v>265</v>
      </c>
      <c r="E1486" s="27">
        <v>3578.0</v>
      </c>
      <c r="F1486" s="27">
        <v>0.0</v>
      </c>
      <c r="G1486" s="27" t="s">
        <v>2687</v>
      </c>
      <c r="H1486" s="27" t="s">
        <v>2688</v>
      </c>
      <c r="I1486" s="40">
        <v>0.0</v>
      </c>
      <c r="J1486" s="40">
        <v>0.0</v>
      </c>
      <c r="K1486" s="40">
        <v>0.0</v>
      </c>
      <c r="L1486" s="40">
        <v>0.0</v>
      </c>
      <c r="M1486" s="40">
        <v>0.0</v>
      </c>
      <c r="N1486" s="40">
        <v>0.0</v>
      </c>
      <c r="O1486" s="40">
        <v>0.0</v>
      </c>
      <c r="P1486" s="40">
        <v>0.0</v>
      </c>
      <c r="Q1486" s="16"/>
      <c r="R1486" s="16"/>
      <c r="S1486" s="16"/>
      <c r="T1486" s="16"/>
      <c r="U1486" s="16"/>
      <c r="V1486" s="16"/>
      <c r="W1486" s="16"/>
      <c r="X1486" s="16"/>
      <c r="Y1486" s="16"/>
      <c r="Z1486" s="16"/>
      <c r="AA1486" s="16"/>
      <c r="AB1486" s="16"/>
    </row>
    <row r="1487">
      <c r="A1487" s="27" t="s">
        <v>38</v>
      </c>
      <c r="B1487" s="27" t="s">
        <v>86</v>
      </c>
      <c r="C1487" s="38" t="s">
        <v>131</v>
      </c>
      <c r="D1487" s="27" t="s">
        <v>132</v>
      </c>
      <c r="E1487" s="27">
        <v>3580.0</v>
      </c>
      <c r="F1487" s="27">
        <v>0.0</v>
      </c>
      <c r="G1487" s="27" t="s">
        <v>2690</v>
      </c>
      <c r="H1487" s="27" t="s">
        <v>2691</v>
      </c>
      <c r="I1487" s="40">
        <v>0.0</v>
      </c>
      <c r="J1487" s="40">
        <v>0.0</v>
      </c>
      <c r="K1487" s="40">
        <v>0.0</v>
      </c>
      <c r="L1487" s="40">
        <v>0.0</v>
      </c>
      <c r="M1487" s="40">
        <v>0.0</v>
      </c>
      <c r="N1487" s="40">
        <v>0.0</v>
      </c>
      <c r="O1487" s="40">
        <v>0.0</v>
      </c>
      <c r="P1487" s="40">
        <v>0.0</v>
      </c>
      <c r="Q1487" s="16"/>
      <c r="R1487" s="16"/>
      <c r="S1487" s="16"/>
      <c r="T1487" s="16"/>
      <c r="U1487" s="16"/>
      <c r="V1487" s="16"/>
      <c r="W1487" s="16"/>
      <c r="X1487" s="16"/>
      <c r="Y1487" s="16"/>
      <c r="Z1487" s="16"/>
      <c r="AA1487" s="16"/>
      <c r="AB1487" s="16"/>
    </row>
    <row r="1488">
      <c r="A1488" s="27" t="s">
        <v>38</v>
      </c>
      <c r="B1488" s="27" t="s">
        <v>86</v>
      </c>
      <c r="C1488" s="38" t="s">
        <v>131</v>
      </c>
      <c r="D1488" s="27" t="s">
        <v>644</v>
      </c>
      <c r="E1488" s="27">
        <v>3581.0</v>
      </c>
      <c r="F1488" s="27">
        <v>0.0</v>
      </c>
      <c r="G1488" s="27" t="s">
        <v>2692</v>
      </c>
      <c r="H1488" s="27" t="s">
        <v>2693</v>
      </c>
      <c r="I1488" s="40">
        <v>0.0</v>
      </c>
      <c r="J1488" s="40">
        <v>0.0</v>
      </c>
      <c r="K1488" s="40">
        <v>0.0</v>
      </c>
      <c r="L1488" s="40">
        <v>0.0</v>
      </c>
      <c r="M1488" s="40">
        <v>0.0</v>
      </c>
      <c r="N1488" s="40">
        <v>0.0</v>
      </c>
      <c r="O1488" s="40">
        <v>0.0</v>
      </c>
      <c r="P1488" s="40">
        <v>0.0</v>
      </c>
      <c r="Q1488" s="16"/>
      <c r="R1488" s="16"/>
      <c r="S1488" s="16"/>
      <c r="T1488" s="16"/>
      <c r="U1488" s="16"/>
      <c r="V1488" s="16"/>
      <c r="W1488" s="16"/>
      <c r="X1488" s="16"/>
      <c r="Y1488" s="16"/>
      <c r="Z1488" s="16"/>
      <c r="AA1488" s="16"/>
      <c r="AB1488" s="16"/>
    </row>
    <row r="1489">
      <c r="A1489" s="27" t="s">
        <v>43</v>
      </c>
      <c r="B1489" s="27" t="s">
        <v>708</v>
      </c>
      <c r="C1489" s="38" t="s">
        <v>709</v>
      </c>
      <c r="D1489" s="27" t="s">
        <v>710</v>
      </c>
      <c r="E1489" s="27">
        <v>3582.0</v>
      </c>
      <c r="F1489" s="27">
        <v>0.0</v>
      </c>
      <c r="G1489" s="27" t="s">
        <v>2695</v>
      </c>
      <c r="H1489" s="27" t="s">
        <v>2696</v>
      </c>
      <c r="I1489" s="40">
        <v>0.0</v>
      </c>
      <c r="J1489" s="40">
        <v>0.0</v>
      </c>
      <c r="K1489" s="40">
        <v>0.0</v>
      </c>
      <c r="L1489" s="40">
        <v>0.0</v>
      </c>
      <c r="M1489" s="40">
        <v>0.0</v>
      </c>
      <c r="N1489" s="40">
        <v>0.0</v>
      </c>
      <c r="O1489" s="40">
        <v>0.0</v>
      </c>
      <c r="P1489" s="40">
        <v>0.0</v>
      </c>
      <c r="Q1489" s="16"/>
      <c r="R1489" s="16"/>
      <c r="S1489" s="16"/>
      <c r="T1489" s="16"/>
      <c r="U1489" s="16"/>
      <c r="V1489" s="16"/>
      <c r="W1489" s="16"/>
      <c r="X1489" s="16"/>
      <c r="Y1489" s="16"/>
      <c r="Z1489" s="16"/>
      <c r="AA1489" s="16"/>
      <c r="AB1489" s="16"/>
    </row>
    <row r="1490">
      <c r="A1490" s="27" t="s">
        <v>43</v>
      </c>
      <c r="B1490" s="27" t="s">
        <v>50</v>
      </c>
      <c r="C1490" s="38" t="s">
        <v>275</v>
      </c>
      <c r="D1490" s="27" t="s">
        <v>276</v>
      </c>
      <c r="E1490" s="27">
        <v>3586.0</v>
      </c>
      <c r="F1490" s="27">
        <v>0.0</v>
      </c>
      <c r="G1490" s="27" t="s">
        <v>2697</v>
      </c>
      <c r="H1490" s="27" t="s">
        <v>2698</v>
      </c>
      <c r="I1490" s="40">
        <v>0.0</v>
      </c>
      <c r="J1490" s="40">
        <v>0.0</v>
      </c>
      <c r="K1490" s="40">
        <v>0.0</v>
      </c>
      <c r="L1490" s="40">
        <v>0.0</v>
      </c>
      <c r="M1490" s="40">
        <v>0.0</v>
      </c>
      <c r="N1490" s="40">
        <v>0.0</v>
      </c>
      <c r="O1490" s="40">
        <v>0.0</v>
      </c>
      <c r="P1490" s="40">
        <v>0.0</v>
      </c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6"/>
      <c r="AB1490" s="16"/>
    </row>
    <row r="1491">
      <c r="A1491" s="27" t="s">
        <v>43</v>
      </c>
      <c r="B1491" s="27" t="s">
        <v>50</v>
      </c>
      <c r="C1491" s="38" t="s">
        <v>275</v>
      </c>
      <c r="D1491" s="27" t="s">
        <v>276</v>
      </c>
      <c r="E1491" s="27">
        <v>3587.0</v>
      </c>
      <c r="F1491" s="27">
        <v>1.0</v>
      </c>
      <c r="G1491" s="27" t="s">
        <v>2700</v>
      </c>
      <c r="H1491" s="27" t="s">
        <v>123</v>
      </c>
      <c r="I1491" s="40">
        <v>294.0</v>
      </c>
      <c r="J1491" s="40">
        <v>0.0</v>
      </c>
      <c r="K1491" s="40">
        <v>0.0</v>
      </c>
      <c r="L1491" s="40">
        <v>0.0</v>
      </c>
      <c r="M1491" s="40">
        <v>0.0</v>
      </c>
      <c r="N1491" s="40">
        <v>0.0</v>
      </c>
      <c r="O1491" s="40">
        <v>294.0</v>
      </c>
      <c r="P1491" s="40">
        <v>0.0</v>
      </c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</row>
    <row r="1492">
      <c r="A1492" s="27" t="s">
        <v>43</v>
      </c>
      <c r="B1492" s="27" t="s">
        <v>50</v>
      </c>
      <c r="C1492" s="38" t="s">
        <v>275</v>
      </c>
      <c r="D1492" s="27" t="s">
        <v>276</v>
      </c>
      <c r="E1492" s="27">
        <v>3587.0</v>
      </c>
      <c r="F1492" s="27">
        <v>0.0</v>
      </c>
      <c r="G1492" s="27" t="s">
        <v>2702</v>
      </c>
      <c r="H1492" s="27" t="s">
        <v>2698</v>
      </c>
      <c r="I1492" s="40">
        <v>0.0</v>
      </c>
      <c r="J1492" s="40">
        <v>0.0</v>
      </c>
      <c r="K1492" s="40">
        <v>0.0</v>
      </c>
      <c r="L1492" s="40">
        <v>0.0</v>
      </c>
      <c r="M1492" s="40">
        <v>0.0</v>
      </c>
      <c r="N1492" s="40">
        <v>0.0</v>
      </c>
      <c r="O1492" s="40">
        <v>0.0</v>
      </c>
      <c r="P1492" s="40">
        <v>0.0</v>
      </c>
      <c r="Q1492" s="16"/>
      <c r="R1492" s="16"/>
      <c r="S1492" s="16"/>
      <c r="T1492" s="16"/>
      <c r="U1492" s="16"/>
      <c r="V1492" s="16"/>
      <c r="W1492" s="16"/>
      <c r="X1492" s="16"/>
      <c r="Y1492" s="16"/>
      <c r="Z1492" s="16"/>
      <c r="AA1492" s="16"/>
      <c r="AB1492" s="16"/>
    </row>
    <row r="1493">
      <c r="A1493" s="27" t="s">
        <v>38</v>
      </c>
      <c r="B1493" s="27" t="s">
        <v>86</v>
      </c>
      <c r="C1493" s="38" t="s">
        <v>141</v>
      </c>
      <c r="D1493" s="27" t="s">
        <v>141</v>
      </c>
      <c r="E1493" s="27">
        <v>3588.0</v>
      </c>
      <c r="F1493" s="27">
        <v>0.0</v>
      </c>
      <c r="G1493" s="27" t="s">
        <v>2704</v>
      </c>
      <c r="H1493" s="27" t="s">
        <v>2705</v>
      </c>
      <c r="I1493" s="40">
        <v>640.0</v>
      </c>
      <c r="J1493" s="40">
        <v>0.0</v>
      </c>
      <c r="K1493" s="40">
        <v>0.0</v>
      </c>
      <c r="L1493" s="40">
        <v>0.0</v>
      </c>
      <c r="M1493" s="40">
        <v>0.0</v>
      </c>
      <c r="N1493" s="40">
        <v>0.0</v>
      </c>
      <c r="O1493" s="40">
        <v>640.0</v>
      </c>
      <c r="P1493" s="40">
        <v>0.0</v>
      </c>
      <c r="Q1493" s="16"/>
      <c r="R1493" s="16"/>
      <c r="S1493" s="16"/>
      <c r="T1493" s="16"/>
      <c r="U1493" s="16"/>
      <c r="V1493" s="16"/>
      <c r="W1493" s="16"/>
      <c r="X1493" s="16"/>
      <c r="Y1493" s="16"/>
      <c r="Z1493" s="16"/>
      <c r="AA1493" s="16"/>
      <c r="AB1493" s="16"/>
    </row>
    <row r="1494">
      <c r="A1494" s="27" t="s">
        <v>38</v>
      </c>
      <c r="B1494" s="27" t="s">
        <v>86</v>
      </c>
      <c r="C1494" s="38" t="s">
        <v>86</v>
      </c>
      <c r="D1494" s="27" t="s">
        <v>657</v>
      </c>
      <c r="E1494" s="27">
        <v>3589.0</v>
      </c>
      <c r="F1494" s="27">
        <v>0.0</v>
      </c>
      <c r="G1494" s="27" t="s">
        <v>2707</v>
      </c>
      <c r="H1494" s="27" t="s">
        <v>2708</v>
      </c>
      <c r="I1494" s="40">
        <v>87.0</v>
      </c>
      <c r="J1494" s="40">
        <v>0.0</v>
      </c>
      <c r="K1494" s="40">
        <v>0.0</v>
      </c>
      <c r="L1494" s="40">
        <v>0.0</v>
      </c>
      <c r="M1494" s="40">
        <v>0.0</v>
      </c>
      <c r="N1494" s="40">
        <v>0.0</v>
      </c>
      <c r="O1494" s="40">
        <v>87.0</v>
      </c>
      <c r="P1494" s="40">
        <v>0.0</v>
      </c>
      <c r="Q1494" s="16"/>
      <c r="R1494" s="16"/>
      <c r="S1494" s="16"/>
      <c r="T1494" s="16"/>
      <c r="U1494" s="16"/>
      <c r="V1494" s="16"/>
      <c r="W1494" s="16"/>
      <c r="X1494" s="16"/>
      <c r="Y1494" s="16"/>
      <c r="Z1494" s="16"/>
      <c r="AA1494" s="16"/>
      <c r="AB1494" s="16"/>
    </row>
    <row r="1495">
      <c r="A1495" s="27" t="s">
        <v>38</v>
      </c>
      <c r="B1495" s="27" t="s">
        <v>86</v>
      </c>
      <c r="C1495" s="38" t="s">
        <v>86</v>
      </c>
      <c r="D1495" s="27" t="s">
        <v>657</v>
      </c>
      <c r="E1495" s="27">
        <v>3590.0</v>
      </c>
      <c r="F1495" s="27">
        <v>0.0</v>
      </c>
      <c r="G1495" s="27" t="s">
        <v>2709</v>
      </c>
      <c r="H1495" s="27" t="s">
        <v>2711</v>
      </c>
      <c r="I1495" s="40">
        <v>99.0</v>
      </c>
      <c r="J1495" s="40">
        <v>31.0</v>
      </c>
      <c r="K1495" s="40">
        <v>0.0</v>
      </c>
      <c r="L1495" s="40">
        <v>0.0</v>
      </c>
      <c r="M1495" s="40">
        <v>0.0</v>
      </c>
      <c r="N1495" s="40">
        <v>0.0</v>
      </c>
      <c r="O1495" s="40">
        <v>99.0</v>
      </c>
      <c r="P1495" s="40">
        <v>31.0</v>
      </c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6"/>
      <c r="AB1495" s="16"/>
    </row>
    <row r="1496">
      <c r="A1496" s="27" t="s">
        <v>43</v>
      </c>
      <c r="B1496" s="27" t="s">
        <v>50</v>
      </c>
      <c r="C1496" s="38" t="s">
        <v>212</v>
      </c>
      <c r="D1496" s="27" t="s">
        <v>213</v>
      </c>
      <c r="E1496" s="27">
        <v>3591.0</v>
      </c>
      <c r="F1496" s="27">
        <v>0.0</v>
      </c>
      <c r="G1496" s="27" t="s">
        <v>2713</v>
      </c>
      <c r="H1496" s="27" t="s">
        <v>1174</v>
      </c>
      <c r="I1496" s="40">
        <v>0.0</v>
      </c>
      <c r="J1496" s="40">
        <v>0.0</v>
      </c>
      <c r="K1496" s="40">
        <v>0.0</v>
      </c>
      <c r="L1496" s="40">
        <v>0.0</v>
      </c>
      <c r="M1496" s="40">
        <v>0.0</v>
      </c>
      <c r="N1496" s="40">
        <v>0.0</v>
      </c>
      <c r="O1496" s="40">
        <v>0.0</v>
      </c>
      <c r="P1496" s="40">
        <v>0.0</v>
      </c>
      <c r="Q1496" s="16"/>
      <c r="R1496" s="16"/>
      <c r="S1496" s="16"/>
      <c r="T1496" s="16"/>
      <c r="U1496" s="16"/>
      <c r="V1496" s="16"/>
      <c r="W1496" s="16"/>
      <c r="X1496" s="16"/>
      <c r="Y1496" s="16"/>
      <c r="Z1496" s="16"/>
      <c r="AA1496" s="16"/>
      <c r="AB1496" s="16"/>
    </row>
    <row r="1497">
      <c r="A1497" s="27" t="s">
        <v>43</v>
      </c>
      <c r="B1497" s="27" t="s">
        <v>268</v>
      </c>
      <c r="C1497" s="38" t="s">
        <v>342</v>
      </c>
      <c r="D1497" s="27" t="s">
        <v>448</v>
      </c>
      <c r="E1497" s="27">
        <v>3593.0</v>
      </c>
      <c r="F1497" s="27">
        <v>1.0</v>
      </c>
      <c r="G1497" s="27" t="s">
        <v>2715</v>
      </c>
      <c r="H1497" s="27" t="s">
        <v>2716</v>
      </c>
      <c r="I1497" s="40">
        <v>0.0</v>
      </c>
      <c r="J1497" s="40">
        <v>0.0</v>
      </c>
      <c r="K1497" s="40">
        <v>0.0</v>
      </c>
      <c r="L1497" s="40">
        <v>0.0</v>
      </c>
      <c r="M1497" s="40">
        <v>0.0</v>
      </c>
      <c r="N1497" s="40">
        <v>0.0</v>
      </c>
      <c r="O1497" s="40">
        <v>0.0</v>
      </c>
      <c r="P1497" s="40">
        <v>0.0</v>
      </c>
      <c r="Q1497" s="16"/>
      <c r="R1497" s="16"/>
      <c r="S1497" s="16"/>
      <c r="T1497" s="16"/>
      <c r="U1497" s="16"/>
      <c r="V1497" s="16"/>
      <c r="W1497" s="16"/>
      <c r="X1497" s="16"/>
      <c r="Y1497" s="16"/>
      <c r="Z1497" s="16"/>
      <c r="AA1497" s="16"/>
      <c r="AB1497" s="16"/>
    </row>
    <row r="1498">
      <c r="A1498" s="27" t="s">
        <v>43</v>
      </c>
      <c r="B1498" s="27" t="s">
        <v>268</v>
      </c>
      <c r="C1498" s="38" t="s">
        <v>342</v>
      </c>
      <c r="D1498" s="27" t="s">
        <v>448</v>
      </c>
      <c r="E1498" s="27">
        <v>3593.0</v>
      </c>
      <c r="F1498" s="27">
        <v>0.0</v>
      </c>
      <c r="G1498" s="27" t="s">
        <v>2715</v>
      </c>
      <c r="H1498" s="27" t="s">
        <v>2716</v>
      </c>
      <c r="I1498" s="40">
        <v>0.0</v>
      </c>
      <c r="J1498" s="40">
        <v>0.0</v>
      </c>
      <c r="K1498" s="40">
        <v>0.0</v>
      </c>
      <c r="L1498" s="40">
        <v>0.0</v>
      </c>
      <c r="M1498" s="40">
        <v>0.0</v>
      </c>
      <c r="N1498" s="40">
        <v>0.0</v>
      </c>
      <c r="O1498" s="40">
        <v>0.0</v>
      </c>
      <c r="P1498" s="40">
        <v>0.0</v>
      </c>
      <c r="Q1498" s="16"/>
      <c r="R1498" s="16"/>
      <c r="S1498" s="16"/>
      <c r="T1498" s="16"/>
      <c r="U1498" s="16"/>
      <c r="V1498" s="16"/>
      <c r="W1498" s="16"/>
      <c r="X1498" s="16"/>
      <c r="Y1498" s="16"/>
      <c r="Z1498" s="16"/>
      <c r="AA1498" s="16"/>
      <c r="AB1498" s="16"/>
    </row>
    <row r="1499">
      <c r="A1499" s="27" t="s">
        <v>43</v>
      </c>
      <c r="B1499" s="27" t="s">
        <v>268</v>
      </c>
      <c r="C1499" s="38" t="s">
        <v>342</v>
      </c>
      <c r="D1499" s="27" t="s">
        <v>448</v>
      </c>
      <c r="E1499" s="27">
        <v>3595.0</v>
      </c>
      <c r="F1499" s="27">
        <v>1.0</v>
      </c>
      <c r="G1499" s="27" t="s">
        <v>2718</v>
      </c>
      <c r="H1499" s="27" t="s">
        <v>2716</v>
      </c>
      <c r="I1499" s="40">
        <v>0.0</v>
      </c>
      <c r="J1499" s="40">
        <v>0.0</v>
      </c>
      <c r="K1499" s="40">
        <v>0.0</v>
      </c>
      <c r="L1499" s="40">
        <v>0.0</v>
      </c>
      <c r="M1499" s="40">
        <v>0.0</v>
      </c>
      <c r="N1499" s="40">
        <v>0.0</v>
      </c>
      <c r="O1499" s="40">
        <v>0.0</v>
      </c>
      <c r="P1499" s="40">
        <v>0.0</v>
      </c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</row>
    <row r="1500">
      <c r="A1500" s="27" t="s">
        <v>43</v>
      </c>
      <c r="B1500" s="27" t="s">
        <v>268</v>
      </c>
      <c r="C1500" s="38" t="s">
        <v>342</v>
      </c>
      <c r="D1500" s="27" t="s">
        <v>448</v>
      </c>
      <c r="E1500" s="27">
        <v>3595.0</v>
      </c>
      <c r="F1500" s="27">
        <v>0.0</v>
      </c>
      <c r="G1500" s="27" t="s">
        <v>2718</v>
      </c>
      <c r="H1500" s="27" t="s">
        <v>2716</v>
      </c>
      <c r="I1500" s="40">
        <v>0.0</v>
      </c>
      <c r="J1500" s="40">
        <v>0.0</v>
      </c>
      <c r="K1500" s="40">
        <v>0.0</v>
      </c>
      <c r="L1500" s="40">
        <v>0.0</v>
      </c>
      <c r="M1500" s="40">
        <v>0.0</v>
      </c>
      <c r="N1500" s="40">
        <v>0.0</v>
      </c>
      <c r="O1500" s="40">
        <v>0.0</v>
      </c>
      <c r="P1500" s="40">
        <v>0.0</v>
      </c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6"/>
      <c r="AB1500" s="16"/>
    </row>
    <row r="1501">
      <c r="A1501" s="27" t="s">
        <v>43</v>
      </c>
      <c r="B1501" s="27" t="s">
        <v>268</v>
      </c>
      <c r="C1501" s="38" t="s">
        <v>342</v>
      </c>
      <c r="D1501" s="27" t="s">
        <v>448</v>
      </c>
      <c r="E1501" s="27">
        <v>3598.0</v>
      </c>
      <c r="F1501" s="27">
        <v>0.0</v>
      </c>
      <c r="G1501" s="27" t="s">
        <v>2721</v>
      </c>
      <c r="H1501" s="27" t="s">
        <v>2716</v>
      </c>
      <c r="I1501" s="40">
        <v>0.0</v>
      </c>
      <c r="J1501" s="40">
        <v>0.0</v>
      </c>
      <c r="K1501" s="40">
        <v>0.0</v>
      </c>
      <c r="L1501" s="40">
        <v>0.0</v>
      </c>
      <c r="M1501" s="40">
        <v>0.0</v>
      </c>
      <c r="N1501" s="40">
        <v>0.0</v>
      </c>
      <c r="O1501" s="40">
        <v>0.0</v>
      </c>
      <c r="P1501" s="40">
        <v>0.0</v>
      </c>
      <c r="Q1501" s="16"/>
      <c r="R1501" s="16"/>
      <c r="S1501" s="16"/>
      <c r="T1501" s="16"/>
      <c r="U1501" s="16"/>
      <c r="V1501" s="16"/>
      <c r="W1501" s="16"/>
      <c r="X1501" s="16"/>
      <c r="Y1501" s="16"/>
      <c r="Z1501" s="16"/>
      <c r="AA1501" s="16"/>
      <c r="AB1501" s="16"/>
    </row>
    <row r="1502">
      <c r="A1502" s="27" t="s">
        <v>43</v>
      </c>
      <c r="B1502" s="27" t="s">
        <v>268</v>
      </c>
      <c r="C1502" s="38" t="s">
        <v>342</v>
      </c>
      <c r="D1502" s="27" t="s">
        <v>448</v>
      </c>
      <c r="E1502" s="27">
        <v>3598.0</v>
      </c>
      <c r="F1502" s="27">
        <v>1.0</v>
      </c>
      <c r="G1502" s="27" t="s">
        <v>2721</v>
      </c>
      <c r="H1502" s="27" t="s">
        <v>2716</v>
      </c>
      <c r="I1502" s="40">
        <v>0.0</v>
      </c>
      <c r="J1502" s="40">
        <v>0.0</v>
      </c>
      <c r="K1502" s="40">
        <v>0.0</v>
      </c>
      <c r="L1502" s="40">
        <v>0.0</v>
      </c>
      <c r="M1502" s="40">
        <v>0.0</v>
      </c>
      <c r="N1502" s="40">
        <v>0.0</v>
      </c>
      <c r="O1502" s="40">
        <v>0.0</v>
      </c>
      <c r="P1502" s="40">
        <v>0.0</v>
      </c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</row>
    <row r="1503">
      <c r="A1503" s="27" t="s">
        <v>38</v>
      </c>
      <c r="B1503" s="27" t="s">
        <v>39</v>
      </c>
      <c r="C1503" s="38" t="s">
        <v>415</v>
      </c>
      <c r="D1503" s="27" t="s">
        <v>795</v>
      </c>
      <c r="E1503" s="27">
        <v>3599.0</v>
      </c>
      <c r="F1503" s="27">
        <v>0.0</v>
      </c>
      <c r="G1503" s="27" t="s">
        <v>1162</v>
      </c>
      <c r="H1503" s="27" t="s">
        <v>2724</v>
      </c>
      <c r="I1503" s="40">
        <v>6623.0</v>
      </c>
      <c r="J1503" s="40">
        <v>18.0</v>
      </c>
      <c r="K1503" s="40">
        <v>0.0</v>
      </c>
      <c r="L1503" s="40">
        <v>0.0</v>
      </c>
      <c r="M1503" s="40">
        <v>0.0</v>
      </c>
      <c r="N1503" s="40">
        <v>0.0</v>
      </c>
      <c r="O1503" s="40">
        <v>6623.0</v>
      </c>
      <c r="P1503" s="40">
        <v>18.0</v>
      </c>
      <c r="Q1503" s="16"/>
      <c r="R1503" s="16"/>
      <c r="S1503" s="16"/>
      <c r="T1503" s="16"/>
      <c r="U1503" s="16"/>
      <c r="V1503" s="16"/>
      <c r="W1503" s="16"/>
      <c r="X1503" s="16"/>
      <c r="Y1503" s="16"/>
      <c r="Z1503" s="16"/>
      <c r="AA1503" s="16"/>
      <c r="AB1503" s="16"/>
    </row>
    <row r="1504">
      <c r="A1504" s="27" t="s">
        <v>43</v>
      </c>
      <c r="B1504" s="27" t="s">
        <v>268</v>
      </c>
      <c r="C1504" s="38" t="s">
        <v>342</v>
      </c>
      <c r="D1504" s="27" t="s">
        <v>448</v>
      </c>
      <c r="E1504" s="27">
        <v>3600.0</v>
      </c>
      <c r="F1504" s="27">
        <v>0.0</v>
      </c>
      <c r="G1504" s="27" t="s">
        <v>2725</v>
      </c>
      <c r="H1504" s="27" t="s">
        <v>2716</v>
      </c>
      <c r="I1504" s="40">
        <v>0.0</v>
      </c>
      <c r="J1504" s="40">
        <v>0.0</v>
      </c>
      <c r="K1504" s="40">
        <v>0.0</v>
      </c>
      <c r="L1504" s="40">
        <v>0.0</v>
      </c>
      <c r="M1504" s="40">
        <v>0.0</v>
      </c>
      <c r="N1504" s="40">
        <v>0.0</v>
      </c>
      <c r="O1504" s="40">
        <v>0.0</v>
      </c>
      <c r="P1504" s="40">
        <v>0.0</v>
      </c>
      <c r="Q1504" s="16"/>
      <c r="R1504" s="16"/>
      <c r="S1504" s="16"/>
      <c r="T1504" s="16"/>
      <c r="U1504" s="16"/>
      <c r="V1504" s="16"/>
      <c r="W1504" s="16"/>
      <c r="X1504" s="16"/>
      <c r="Y1504" s="16"/>
      <c r="Z1504" s="16"/>
      <c r="AA1504" s="16"/>
      <c r="AB1504" s="16"/>
    </row>
    <row r="1505">
      <c r="A1505" s="27" t="s">
        <v>43</v>
      </c>
      <c r="B1505" s="27" t="s">
        <v>268</v>
      </c>
      <c r="C1505" s="38" t="s">
        <v>342</v>
      </c>
      <c r="D1505" s="27" t="s">
        <v>448</v>
      </c>
      <c r="E1505" s="27">
        <v>3600.0</v>
      </c>
      <c r="F1505" s="27">
        <v>1.0</v>
      </c>
      <c r="G1505" s="27" t="s">
        <v>2725</v>
      </c>
      <c r="H1505" s="27" t="s">
        <v>2716</v>
      </c>
      <c r="I1505" s="40">
        <v>0.0</v>
      </c>
      <c r="J1505" s="40">
        <v>0.0</v>
      </c>
      <c r="K1505" s="40">
        <v>0.0</v>
      </c>
      <c r="L1505" s="40">
        <v>0.0</v>
      </c>
      <c r="M1505" s="40">
        <v>0.0</v>
      </c>
      <c r="N1505" s="40">
        <v>0.0</v>
      </c>
      <c r="O1505" s="40">
        <v>0.0</v>
      </c>
      <c r="P1505" s="40">
        <v>0.0</v>
      </c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6"/>
      <c r="AB1505" s="16"/>
    </row>
    <row r="1506">
      <c r="A1506" s="27" t="s">
        <v>43</v>
      </c>
      <c r="B1506" s="27" t="s">
        <v>264</v>
      </c>
      <c r="C1506" s="38" t="s">
        <v>265</v>
      </c>
      <c r="D1506" s="27" t="s">
        <v>265</v>
      </c>
      <c r="E1506" s="27">
        <v>3601.0</v>
      </c>
      <c r="F1506" s="27">
        <v>0.0</v>
      </c>
      <c r="G1506" s="27" t="s">
        <v>2728</v>
      </c>
      <c r="H1506" s="27" t="s">
        <v>2729</v>
      </c>
      <c r="I1506" s="40">
        <v>0.0</v>
      </c>
      <c r="J1506" s="40">
        <v>0.0</v>
      </c>
      <c r="K1506" s="40">
        <v>0.0</v>
      </c>
      <c r="L1506" s="40">
        <v>0.0</v>
      </c>
      <c r="M1506" s="40">
        <v>0.0</v>
      </c>
      <c r="N1506" s="40">
        <v>0.0</v>
      </c>
      <c r="O1506" s="40">
        <v>0.0</v>
      </c>
      <c r="P1506" s="40">
        <v>0.0</v>
      </c>
      <c r="Q1506" s="16"/>
      <c r="R1506" s="16"/>
      <c r="S1506" s="16"/>
      <c r="T1506" s="16"/>
      <c r="U1506" s="16"/>
      <c r="V1506" s="16"/>
      <c r="W1506" s="16"/>
      <c r="X1506" s="16"/>
      <c r="Y1506" s="16"/>
      <c r="Z1506" s="16"/>
      <c r="AA1506" s="16"/>
      <c r="AB1506" s="16"/>
    </row>
    <row r="1507">
      <c r="A1507" s="27" t="s">
        <v>43</v>
      </c>
      <c r="B1507" s="27" t="s">
        <v>264</v>
      </c>
      <c r="C1507" s="38" t="s">
        <v>462</v>
      </c>
      <c r="D1507" s="27" t="s">
        <v>462</v>
      </c>
      <c r="E1507" s="27">
        <v>3602.0</v>
      </c>
      <c r="F1507" s="27">
        <v>0.0</v>
      </c>
      <c r="G1507" s="27" t="s">
        <v>2731</v>
      </c>
      <c r="H1507" s="27" t="s">
        <v>2729</v>
      </c>
      <c r="I1507" s="40">
        <v>0.0</v>
      </c>
      <c r="J1507" s="40">
        <v>0.0</v>
      </c>
      <c r="K1507" s="40">
        <v>0.0</v>
      </c>
      <c r="L1507" s="40">
        <v>0.0</v>
      </c>
      <c r="M1507" s="40">
        <v>0.0</v>
      </c>
      <c r="N1507" s="40">
        <v>0.0</v>
      </c>
      <c r="O1507" s="40">
        <v>0.0</v>
      </c>
      <c r="P1507" s="40">
        <v>0.0</v>
      </c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</row>
    <row r="1508">
      <c r="A1508" s="27" t="s">
        <v>43</v>
      </c>
      <c r="B1508" s="27" t="s">
        <v>44</v>
      </c>
      <c r="C1508" s="38" t="s">
        <v>287</v>
      </c>
      <c r="D1508" s="27" t="s">
        <v>807</v>
      </c>
      <c r="E1508" s="27">
        <v>3603.0</v>
      </c>
      <c r="F1508" s="27">
        <v>0.0</v>
      </c>
      <c r="G1508" s="27" t="s">
        <v>2733</v>
      </c>
      <c r="H1508" s="27" t="s">
        <v>725</v>
      </c>
      <c r="I1508" s="40">
        <v>0.0</v>
      </c>
      <c r="J1508" s="40">
        <v>0.0</v>
      </c>
      <c r="K1508" s="40">
        <v>0.0</v>
      </c>
      <c r="L1508" s="40">
        <v>0.0</v>
      </c>
      <c r="M1508" s="40">
        <v>0.0</v>
      </c>
      <c r="N1508" s="40">
        <v>0.0</v>
      </c>
      <c r="O1508" s="40">
        <v>0.0</v>
      </c>
      <c r="P1508" s="40">
        <v>0.0</v>
      </c>
      <c r="Q1508" s="16"/>
      <c r="R1508" s="16"/>
      <c r="S1508" s="16"/>
      <c r="T1508" s="16"/>
      <c r="U1508" s="16"/>
      <c r="V1508" s="16"/>
      <c r="W1508" s="16"/>
      <c r="X1508" s="16"/>
      <c r="Y1508" s="16"/>
      <c r="Z1508" s="16"/>
      <c r="AA1508" s="16"/>
      <c r="AB1508" s="16"/>
    </row>
    <row r="1509">
      <c r="A1509" s="27" t="s">
        <v>43</v>
      </c>
      <c r="B1509" s="27" t="s">
        <v>264</v>
      </c>
      <c r="C1509" s="38" t="s">
        <v>1343</v>
      </c>
      <c r="D1509" s="27" t="s">
        <v>1343</v>
      </c>
      <c r="E1509" s="27">
        <v>3605.0</v>
      </c>
      <c r="F1509" s="27">
        <v>0.0</v>
      </c>
      <c r="G1509" s="27" t="s">
        <v>2735</v>
      </c>
      <c r="H1509" s="27" t="s">
        <v>2736</v>
      </c>
      <c r="I1509" s="40">
        <v>0.0</v>
      </c>
      <c r="J1509" s="40">
        <v>0.0</v>
      </c>
      <c r="K1509" s="40">
        <v>0.0</v>
      </c>
      <c r="L1509" s="40">
        <v>0.0</v>
      </c>
      <c r="M1509" s="40">
        <v>0.0</v>
      </c>
      <c r="N1509" s="40">
        <v>0.0</v>
      </c>
      <c r="O1509" s="40">
        <v>0.0</v>
      </c>
      <c r="P1509" s="40">
        <v>0.0</v>
      </c>
      <c r="Q1509" s="16"/>
      <c r="R1509" s="16"/>
      <c r="S1509" s="16"/>
      <c r="T1509" s="16"/>
      <c r="U1509" s="16"/>
      <c r="V1509" s="16"/>
      <c r="W1509" s="16"/>
      <c r="X1509" s="16"/>
      <c r="Y1509" s="16"/>
      <c r="Z1509" s="16"/>
      <c r="AA1509" s="16"/>
      <c r="AB1509" s="16"/>
    </row>
    <row r="1510">
      <c r="A1510" s="27" t="s">
        <v>43</v>
      </c>
      <c r="B1510" s="27" t="s">
        <v>146</v>
      </c>
      <c r="C1510" s="38" t="s">
        <v>147</v>
      </c>
      <c r="D1510" s="27" t="s">
        <v>148</v>
      </c>
      <c r="E1510" s="27">
        <v>3606.0</v>
      </c>
      <c r="F1510" s="27">
        <v>0.0</v>
      </c>
      <c r="G1510" s="27" t="s">
        <v>2738</v>
      </c>
      <c r="H1510" s="27" t="s">
        <v>2739</v>
      </c>
      <c r="I1510" s="40">
        <v>0.0</v>
      </c>
      <c r="J1510" s="40">
        <v>0.0</v>
      </c>
      <c r="K1510" s="40">
        <v>0.0</v>
      </c>
      <c r="L1510" s="40">
        <v>0.0</v>
      </c>
      <c r="M1510" s="40">
        <v>0.0</v>
      </c>
      <c r="N1510" s="40">
        <v>0.0</v>
      </c>
      <c r="O1510" s="40">
        <v>0.0</v>
      </c>
      <c r="P1510" s="40">
        <v>0.0</v>
      </c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6"/>
      <c r="AB1510" s="16"/>
    </row>
    <row r="1511">
      <c r="A1511" s="27" t="s">
        <v>43</v>
      </c>
      <c r="B1511" s="27" t="s">
        <v>76</v>
      </c>
      <c r="C1511" s="38" t="s">
        <v>280</v>
      </c>
      <c r="D1511" s="27" t="s">
        <v>280</v>
      </c>
      <c r="E1511" s="27">
        <v>3607.0</v>
      </c>
      <c r="F1511" s="27">
        <v>0.0</v>
      </c>
      <c r="G1511" s="27" t="s">
        <v>2741</v>
      </c>
      <c r="H1511" s="27" t="s">
        <v>2742</v>
      </c>
      <c r="I1511" s="40">
        <v>0.0</v>
      </c>
      <c r="J1511" s="40">
        <v>0.0</v>
      </c>
      <c r="K1511" s="40">
        <v>0.0</v>
      </c>
      <c r="L1511" s="40">
        <v>0.0</v>
      </c>
      <c r="M1511" s="40">
        <v>0.0</v>
      </c>
      <c r="N1511" s="40">
        <v>0.0</v>
      </c>
      <c r="O1511" s="40">
        <v>0.0</v>
      </c>
      <c r="P1511" s="40">
        <v>0.0</v>
      </c>
      <c r="Q1511" s="16"/>
      <c r="R1511" s="16"/>
      <c r="S1511" s="16"/>
      <c r="T1511" s="16"/>
      <c r="U1511" s="16"/>
      <c r="V1511" s="16"/>
      <c r="W1511" s="16"/>
      <c r="X1511" s="16"/>
      <c r="Y1511" s="16"/>
      <c r="Z1511" s="16"/>
      <c r="AA1511" s="16"/>
      <c r="AB1511" s="16"/>
    </row>
    <row r="1512">
      <c r="A1512" s="27" t="s">
        <v>38</v>
      </c>
      <c r="B1512" s="27" t="s">
        <v>86</v>
      </c>
      <c r="C1512" s="38" t="s">
        <v>141</v>
      </c>
      <c r="D1512" s="27" t="s">
        <v>141</v>
      </c>
      <c r="E1512" s="27">
        <v>3608.0</v>
      </c>
      <c r="F1512" s="27">
        <v>0.0</v>
      </c>
      <c r="G1512" s="27" t="s">
        <v>2744</v>
      </c>
      <c r="H1512" s="27" t="s">
        <v>2745</v>
      </c>
      <c r="I1512" s="40">
        <v>0.0</v>
      </c>
      <c r="J1512" s="40">
        <v>0.0</v>
      </c>
      <c r="K1512" s="40">
        <v>0.0</v>
      </c>
      <c r="L1512" s="40">
        <v>0.0</v>
      </c>
      <c r="M1512" s="40">
        <v>0.0</v>
      </c>
      <c r="N1512" s="40">
        <v>0.0</v>
      </c>
      <c r="O1512" s="40">
        <v>0.0</v>
      </c>
      <c r="P1512" s="40">
        <v>0.0</v>
      </c>
      <c r="Q1512" s="16"/>
      <c r="R1512" s="16"/>
      <c r="S1512" s="16"/>
      <c r="T1512" s="16"/>
      <c r="U1512" s="16"/>
      <c r="V1512" s="16"/>
      <c r="W1512" s="16"/>
      <c r="X1512" s="16"/>
      <c r="Y1512" s="16"/>
      <c r="Z1512" s="16"/>
      <c r="AA1512" s="16"/>
      <c r="AB1512" s="16"/>
    </row>
    <row r="1513">
      <c r="A1513" s="27" t="s">
        <v>43</v>
      </c>
      <c r="B1513" s="27" t="s">
        <v>50</v>
      </c>
      <c r="C1513" s="38" t="s">
        <v>69</v>
      </c>
      <c r="D1513" s="27" t="s">
        <v>166</v>
      </c>
      <c r="E1513" s="27">
        <v>3609.0</v>
      </c>
      <c r="F1513" s="27">
        <v>0.0</v>
      </c>
      <c r="G1513" s="27" t="s">
        <v>2746</v>
      </c>
      <c r="H1513" s="27" t="s">
        <v>2747</v>
      </c>
      <c r="I1513" s="40">
        <v>0.0</v>
      </c>
      <c r="J1513" s="40">
        <v>0.0</v>
      </c>
      <c r="K1513" s="40">
        <v>0.0</v>
      </c>
      <c r="L1513" s="40">
        <v>0.0</v>
      </c>
      <c r="M1513" s="40">
        <v>0.0</v>
      </c>
      <c r="N1513" s="40">
        <v>0.0</v>
      </c>
      <c r="O1513" s="40">
        <v>0.0</v>
      </c>
      <c r="P1513" s="40">
        <v>0.0</v>
      </c>
      <c r="Q1513" s="16"/>
      <c r="R1513" s="16"/>
      <c r="S1513" s="16"/>
      <c r="T1513" s="16"/>
      <c r="U1513" s="16"/>
      <c r="V1513" s="16"/>
      <c r="W1513" s="16"/>
      <c r="X1513" s="16"/>
      <c r="Y1513" s="16"/>
      <c r="Z1513" s="16"/>
      <c r="AA1513" s="16"/>
      <c r="AB1513" s="16"/>
    </row>
    <row r="1514">
      <c r="A1514" s="27" t="s">
        <v>43</v>
      </c>
      <c r="B1514" s="27" t="s">
        <v>44</v>
      </c>
      <c r="C1514" s="38" t="s">
        <v>106</v>
      </c>
      <c r="D1514" s="27" t="s">
        <v>2749</v>
      </c>
      <c r="E1514" s="27">
        <v>3610.0</v>
      </c>
      <c r="F1514" s="27">
        <v>0.0</v>
      </c>
      <c r="G1514" s="27" t="s">
        <v>2750</v>
      </c>
      <c r="H1514" s="27" t="s">
        <v>2751</v>
      </c>
      <c r="I1514" s="40">
        <v>0.0</v>
      </c>
      <c r="J1514" s="40">
        <v>0.0</v>
      </c>
      <c r="K1514" s="40">
        <v>0.0</v>
      </c>
      <c r="L1514" s="40">
        <v>0.0</v>
      </c>
      <c r="M1514" s="40">
        <v>0.0</v>
      </c>
      <c r="N1514" s="40">
        <v>0.0</v>
      </c>
      <c r="O1514" s="40">
        <v>0.0</v>
      </c>
      <c r="P1514" s="40">
        <v>0.0</v>
      </c>
      <c r="Q1514" s="16"/>
      <c r="R1514" s="16"/>
      <c r="S1514" s="16"/>
      <c r="T1514" s="16"/>
      <c r="U1514" s="16"/>
      <c r="V1514" s="16"/>
      <c r="W1514" s="16"/>
      <c r="X1514" s="16"/>
      <c r="Y1514" s="16"/>
      <c r="Z1514" s="16"/>
      <c r="AA1514" s="16"/>
      <c r="AB1514" s="16"/>
    </row>
    <row r="1515">
      <c r="A1515" s="27" t="s">
        <v>43</v>
      </c>
      <c r="B1515" s="27" t="s">
        <v>50</v>
      </c>
      <c r="C1515" s="38" t="s">
        <v>1387</v>
      </c>
      <c r="D1515" s="27" t="s">
        <v>1388</v>
      </c>
      <c r="E1515" s="27">
        <v>3611.0</v>
      </c>
      <c r="F1515" s="27">
        <v>0.0</v>
      </c>
      <c r="G1515" s="27" t="s">
        <v>2753</v>
      </c>
      <c r="H1515" s="27" t="s">
        <v>2754</v>
      </c>
      <c r="I1515" s="40">
        <v>28.0</v>
      </c>
      <c r="J1515" s="40">
        <v>3.0</v>
      </c>
      <c r="K1515" s="40">
        <v>0.0</v>
      </c>
      <c r="L1515" s="40">
        <v>0.0</v>
      </c>
      <c r="M1515" s="40">
        <v>0.0</v>
      </c>
      <c r="N1515" s="40">
        <v>0.0</v>
      </c>
      <c r="O1515" s="40">
        <v>28.0</v>
      </c>
      <c r="P1515" s="40">
        <v>3.0</v>
      </c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</row>
    <row r="1516">
      <c r="A1516" s="27" t="s">
        <v>43</v>
      </c>
      <c r="B1516" s="27" t="s">
        <v>50</v>
      </c>
      <c r="C1516" s="38" t="s">
        <v>69</v>
      </c>
      <c r="D1516" s="27" t="s">
        <v>166</v>
      </c>
      <c r="E1516" s="27">
        <v>3612.0</v>
      </c>
      <c r="F1516" s="27">
        <v>0.0</v>
      </c>
      <c r="G1516" s="27" t="s">
        <v>2756</v>
      </c>
      <c r="H1516" s="27" t="s">
        <v>2757</v>
      </c>
      <c r="I1516" s="40">
        <v>0.0</v>
      </c>
      <c r="J1516" s="40">
        <v>0.0</v>
      </c>
      <c r="K1516" s="40">
        <v>0.0</v>
      </c>
      <c r="L1516" s="40">
        <v>0.0</v>
      </c>
      <c r="M1516" s="40">
        <v>0.0</v>
      </c>
      <c r="N1516" s="40">
        <v>0.0</v>
      </c>
      <c r="O1516" s="40">
        <v>0.0</v>
      </c>
      <c r="P1516" s="40">
        <v>0.0</v>
      </c>
      <c r="Q1516" s="16"/>
      <c r="R1516" s="16"/>
      <c r="S1516" s="16"/>
      <c r="T1516" s="16"/>
      <c r="U1516" s="16"/>
      <c r="V1516" s="16"/>
      <c r="W1516" s="16"/>
      <c r="X1516" s="16"/>
      <c r="Y1516" s="16"/>
      <c r="Z1516" s="16"/>
      <c r="AA1516" s="16"/>
      <c r="AB1516" s="16"/>
    </row>
    <row r="1517">
      <c r="A1517" s="27" t="s">
        <v>43</v>
      </c>
      <c r="B1517" s="27" t="s">
        <v>264</v>
      </c>
      <c r="C1517" s="38" t="s">
        <v>265</v>
      </c>
      <c r="D1517" s="27" t="s">
        <v>265</v>
      </c>
      <c r="E1517" s="27">
        <v>3613.0</v>
      </c>
      <c r="F1517" s="27">
        <v>2.0</v>
      </c>
      <c r="G1517" s="27" t="s">
        <v>2758</v>
      </c>
      <c r="H1517" s="27" t="s">
        <v>123</v>
      </c>
      <c r="I1517" s="40">
        <v>0.0</v>
      </c>
      <c r="J1517" s="40">
        <v>0.0</v>
      </c>
      <c r="K1517" s="40">
        <v>0.0</v>
      </c>
      <c r="L1517" s="40">
        <v>0.0</v>
      </c>
      <c r="M1517" s="40">
        <v>0.0</v>
      </c>
      <c r="N1517" s="40">
        <v>0.0</v>
      </c>
      <c r="O1517" s="40">
        <v>0.0</v>
      </c>
      <c r="P1517" s="40">
        <v>0.0</v>
      </c>
      <c r="Q1517" s="16"/>
      <c r="R1517" s="16"/>
      <c r="S1517" s="16"/>
      <c r="T1517" s="16"/>
      <c r="U1517" s="16"/>
      <c r="V1517" s="16"/>
      <c r="W1517" s="16"/>
      <c r="X1517" s="16"/>
      <c r="Y1517" s="16"/>
      <c r="Z1517" s="16"/>
      <c r="AA1517" s="16"/>
      <c r="AB1517" s="16"/>
    </row>
    <row r="1518">
      <c r="A1518" s="27" t="s">
        <v>43</v>
      </c>
      <c r="B1518" s="27" t="s">
        <v>264</v>
      </c>
      <c r="C1518" s="38" t="s">
        <v>265</v>
      </c>
      <c r="D1518" s="27" t="s">
        <v>265</v>
      </c>
      <c r="E1518" s="27">
        <v>3613.0</v>
      </c>
      <c r="F1518" s="27">
        <v>3.0</v>
      </c>
      <c r="G1518" s="27" t="s">
        <v>2760</v>
      </c>
      <c r="H1518" s="27" t="s">
        <v>123</v>
      </c>
      <c r="I1518" s="40">
        <v>0.0</v>
      </c>
      <c r="J1518" s="40">
        <v>0.0</v>
      </c>
      <c r="K1518" s="40">
        <v>0.0</v>
      </c>
      <c r="L1518" s="40">
        <v>0.0</v>
      </c>
      <c r="M1518" s="40">
        <v>0.0</v>
      </c>
      <c r="N1518" s="40">
        <v>0.0</v>
      </c>
      <c r="O1518" s="40">
        <v>0.0</v>
      </c>
      <c r="P1518" s="40">
        <v>0.0</v>
      </c>
      <c r="Q1518" s="16"/>
      <c r="R1518" s="16"/>
      <c r="S1518" s="16"/>
      <c r="T1518" s="16"/>
      <c r="U1518" s="16"/>
      <c r="V1518" s="16"/>
      <c r="W1518" s="16"/>
      <c r="X1518" s="16"/>
      <c r="Y1518" s="16"/>
      <c r="Z1518" s="16"/>
      <c r="AA1518" s="16"/>
      <c r="AB1518" s="16"/>
    </row>
    <row r="1519">
      <c r="A1519" s="27" t="s">
        <v>43</v>
      </c>
      <c r="B1519" s="27" t="s">
        <v>264</v>
      </c>
      <c r="C1519" s="38" t="s">
        <v>265</v>
      </c>
      <c r="D1519" s="27" t="s">
        <v>265</v>
      </c>
      <c r="E1519" s="27">
        <v>3613.0</v>
      </c>
      <c r="F1519" s="27">
        <v>1.0</v>
      </c>
      <c r="G1519" s="27" t="s">
        <v>2762</v>
      </c>
      <c r="H1519" s="27" t="s">
        <v>123</v>
      </c>
      <c r="I1519" s="40">
        <v>0.0</v>
      </c>
      <c r="J1519" s="40">
        <v>0.0</v>
      </c>
      <c r="K1519" s="40">
        <v>0.0</v>
      </c>
      <c r="L1519" s="40">
        <v>0.0</v>
      </c>
      <c r="M1519" s="40">
        <v>0.0</v>
      </c>
      <c r="N1519" s="40">
        <v>0.0</v>
      </c>
      <c r="O1519" s="40">
        <v>0.0</v>
      </c>
      <c r="P1519" s="40">
        <v>0.0</v>
      </c>
      <c r="Q1519" s="16"/>
      <c r="R1519" s="16"/>
      <c r="S1519" s="16"/>
      <c r="T1519" s="16"/>
      <c r="U1519" s="16"/>
      <c r="V1519" s="16"/>
      <c r="W1519" s="16"/>
      <c r="X1519" s="16"/>
      <c r="Y1519" s="16"/>
      <c r="Z1519" s="16"/>
      <c r="AA1519" s="16"/>
      <c r="AB1519" s="16"/>
    </row>
    <row r="1520">
      <c r="A1520" s="27" t="s">
        <v>43</v>
      </c>
      <c r="B1520" s="27" t="s">
        <v>264</v>
      </c>
      <c r="C1520" s="38" t="s">
        <v>265</v>
      </c>
      <c r="D1520" s="27" t="s">
        <v>265</v>
      </c>
      <c r="E1520" s="27">
        <v>3613.0</v>
      </c>
      <c r="F1520" s="27">
        <v>0.0</v>
      </c>
      <c r="G1520" s="27" t="s">
        <v>2763</v>
      </c>
      <c r="H1520" s="27" t="s">
        <v>2736</v>
      </c>
      <c r="I1520" s="40">
        <v>147.0</v>
      </c>
      <c r="J1520" s="40">
        <v>8.0</v>
      </c>
      <c r="K1520" s="40">
        <v>0.0</v>
      </c>
      <c r="L1520" s="40">
        <v>0.0</v>
      </c>
      <c r="M1520" s="40">
        <v>0.0</v>
      </c>
      <c r="N1520" s="40">
        <v>0.0</v>
      </c>
      <c r="O1520" s="40">
        <v>147.0</v>
      </c>
      <c r="P1520" s="40">
        <v>8.0</v>
      </c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6"/>
      <c r="AB1520" s="16"/>
    </row>
    <row r="1521">
      <c r="A1521" s="27" t="s">
        <v>43</v>
      </c>
      <c r="B1521" s="27" t="s">
        <v>264</v>
      </c>
      <c r="C1521" s="38" t="s">
        <v>265</v>
      </c>
      <c r="D1521" s="27" t="s">
        <v>265</v>
      </c>
      <c r="E1521" s="27">
        <v>3613.0</v>
      </c>
      <c r="F1521" s="27">
        <v>4.0</v>
      </c>
      <c r="G1521" s="27" t="s">
        <v>2765</v>
      </c>
      <c r="H1521" s="27" t="s">
        <v>123</v>
      </c>
      <c r="I1521" s="40">
        <v>0.0</v>
      </c>
      <c r="J1521" s="40">
        <v>0.0</v>
      </c>
      <c r="K1521" s="40">
        <v>0.0</v>
      </c>
      <c r="L1521" s="40">
        <v>0.0</v>
      </c>
      <c r="M1521" s="40">
        <v>0.0</v>
      </c>
      <c r="N1521" s="40">
        <v>0.0</v>
      </c>
      <c r="O1521" s="40">
        <v>0.0</v>
      </c>
      <c r="P1521" s="40">
        <v>0.0</v>
      </c>
      <c r="Q1521" s="16"/>
      <c r="R1521" s="16"/>
      <c r="S1521" s="16"/>
      <c r="T1521" s="16"/>
      <c r="U1521" s="16"/>
      <c r="V1521" s="16"/>
      <c r="W1521" s="16"/>
      <c r="X1521" s="16"/>
      <c r="Y1521" s="16"/>
      <c r="Z1521" s="16"/>
      <c r="AA1521" s="16"/>
      <c r="AB1521" s="16"/>
    </row>
    <row r="1522">
      <c r="A1522" s="27" t="s">
        <v>38</v>
      </c>
      <c r="B1522" s="27" t="s">
        <v>86</v>
      </c>
      <c r="C1522" s="38" t="s">
        <v>131</v>
      </c>
      <c r="D1522" s="27" t="s">
        <v>132</v>
      </c>
      <c r="E1522" s="27">
        <v>3615.0</v>
      </c>
      <c r="F1522" s="27">
        <v>0.0</v>
      </c>
      <c r="G1522" s="27" t="s">
        <v>2768</v>
      </c>
      <c r="H1522" s="27" t="s">
        <v>2769</v>
      </c>
      <c r="I1522" s="40">
        <v>0.0</v>
      </c>
      <c r="J1522" s="40">
        <v>0.0</v>
      </c>
      <c r="K1522" s="40">
        <v>0.0</v>
      </c>
      <c r="L1522" s="40">
        <v>0.0</v>
      </c>
      <c r="M1522" s="40">
        <v>0.0</v>
      </c>
      <c r="N1522" s="40">
        <v>0.0</v>
      </c>
      <c r="O1522" s="40">
        <v>0.0</v>
      </c>
      <c r="P1522" s="40">
        <v>0.0</v>
      </c>
      <c r="Q1522" s="16"/>
      <c r="R1522" s="16"/>
      <c r="S1522" s="16"/>
      <c r="T1522" s="16"/>
      <c r="U1522" s="16"/>
      <c r="V1522" s="16"/>
      <c r="W1522" s="16"/>
      <c r="X1522" s="16"/>
      <c r="Y1522" s="16"/>
      <c r="Z1522" s="16"/>
      <c r="AA1522" s="16"/>
      <c r="AB1522" s="16"/>
    </row>
    <row r="1523">
      <c r="A1523" s="27" t="s">
        <v>38</v>
      </c>
      <c r="B1523" s="27" t="s">
        <v>39</v>
      </c>
      <c r="C1523" s="38" t="s">
        <v>137</v>
      </c>
      <c r="D1523" s="27" t="s">
        <v>2770</v>
      </c>
      <c r="E1523" s="27">
        <v>3616.0</v>
      </c>
      <c r="F1523" s="27">
        <v>0.0</v>
      </c>
      <c r="G1523" s="27" t="s">
        <v>2771</v>
      </c>
      <c r="H1523" s="27" t="s">
        <v>2772</v>
      </c>
      <c r="I1523" s="40">
        <v>0.0</v>
      </c>
      <c r="J1523" s="40">
        <v>0.0</v>
      </c>
      <c r="K1523" s="40">
        <v>0.0</v>
      </c>
      <c r="L1523" s="40">
        <v>0.0</v>
      </c>
      <c r="M1523" s="40">
        <v>0.0</v>
      </c>
      <c r="N1523" s="40">
        <v>0.0</v>
      </c>
      <c r="O1523" s="40">
        <v>0.0</v>
      </c>
      <c r="P1523" s="40">
        <v>0.0</v>
      </c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</row>
    <row r="1524">
      <c r="A1524" s="27" t="s">
        <v>43</v>
      </c>
      <c r="B1524" s="27" t="s">
        <v>50</v>
      </c>
      <c r="C1524" s="38" t="s">
        <v>251</v>
      </c>
      <c r="D1524" s="27" t="s">
        <v>965</v>
      </c>
      <c r="E1524" s="27">
        <v>3618.0</v>
      </c>
      <c r="F1524" s="27">
        <v>0.0</v>
      </c>
      <c r="G1524" s="27" t="s">
        <v>2774</v>
      </c>
      <c r="H1524" s="27" t="s">
        <v>2775</v>
      </c>
      <c r="I1524" s="40">
        <v>0.0</v>
      </c>
      <c r="J1524" s="40">
        <v>0.0</v>
      </c>
      <c r="K1524" s="40">
        <v>0.0</v>
      </c>
      <c r="L1524" s="40">
        <v>0.0</v>
      </c>
      <c r="M1524" s="40">
        <v>0.0</v>
      </c>
      <c r="N1524" s="40">
        <v>0.0</v>
      </c>
      <c r="O1524" s="40">
        <v>0.0</v>
      </c>
      <c r="P1524" s="40">
        <v>0.0</v>
      </c>
      <c r="Q1524" s="16"/>
      <c r="R1524" s="16"/>
      <c r="S1524" s="16"/>
      <c r="T1524" s="16"/>
      <c r="U1524" s="16"/>
      <c r="V1524" s="16"/>
      <c r="W1524" s="16"/>
      <c r="X1524" s="16"/>
      <c r="Y1524" s="16"/>
      <c r="Z1524" s="16"/>
      <c r="AA1524" s="16"/>
      <c r="AB1524" s="16"/>
    </row>
    <row r="1525">
      <c r="A1525" s="27" t="s">
        <v>38</v>
      </c>
      <c r="B1525" s="27" t="s">
        <v>39</v>
      </c>
      <c r="C1525" s="38" t="s">
        <v>307</v>
      </c>
      <c r="D1525" s="27" t="s">
        <v>308</v>
      </c>
      <c r="E1525" s="27">
        <v>3621.0</v>
      </c>
      <c r="F1525" s="27">
        <v>0.0</v>
      </c>
      <c r="G1525" s="27" t="s">
        <v>2777</v>
      </c>
      <c r="H1525" s="27" t="s">
        <v>2778</v>
      </c>
      <c r="I1525" s="40">
        <v>30.0</v>
      </c>
      <c r="J1525" s="40">
        <v>7.0</v>
      </c>
      <c r="K1525" s="40">
        <v>0.0</v>
      </c>
      <c r="L1525" s="40">
        <v>0.0</v>
      </c>
      <c r="M1525" s="40">
        <v>0.0</v>
      </c>
      <c r="N1525" s="40">
        <v>0.0</v>
      </c>
      <c r="O1525" s="40">
        <v>30.0</v>
      </c>
      <c r="P1525" s="40">
        <v>7.0</v>
      </c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6"/>
      <c r="AB1525" s="16"/>
    </row>
    <row r="1526">
      <c r="A1526" s="27" t="s">
        <v>43</v>
      </c>
      <c r="B1526" s="27" t="s">
        <v>44</v>
      </c>
      <c r="C1526" s="38" t="s">
        <v>254</v>
      </c>
      <c r="D1526" s="27" t="s">
        <v>254</v>
      </c>
      <c r="E1526" s="27">
        <v>3625.0</v>
      </c>
      <c r="F1526" s="27">
        <v>0.0</v>
      </c>
      <c r="G1526" s="27" t="s">
        <v>2779</v>
      </c>
      <c r="H1526" s="27" t="s">
        <v>2780</v>
      </c>
      <c r="I1526" s="40">
        <v>0.0</v>
      </c>
      <c r="J1526" s="40">
        <v>0.0</v>
      </c>
      <c r="K1526" s="40">
        <v>0.0</v>
      </c>
      <c r="L1526" s="40">
        <v>0.0</v>
      </c>
      <c r="M1526" s="40">
        <v>0.0</v>
      </c>
      <c r="N1526" s="40">
        <v>0.0</v>
      </c>
      <c r="O1526" s="40">
        <v>0.0</v>
      </c>
      <c r="P1526" s="40">
        <v>0.0</v>
      </c>
      <c r="Q1526" s="16"/>
      <c r="R1526" s="16"/>
      <c r="S1526" s="16"/>
      <c r="T1526" s="16"/>
      <c r="U1526" s="16"/>
      <c r="V1526" s="16"/>
      <c r="W1526" s="16"/>
      <c r="X1526" s="16"/>
      <c r="Y1526" s="16"/>
      <c r="Z1526" s="16"/>
      <c r="AA1526" s="16"/>
      <c r="AB1526" s="16"/>
    </row>
    <row r="1527">
      <c r="A1527" s="27" t="s">
        <v>43</v>
      </c>
      <c r="B1527" s="27" t="s">
        <v>44</v>
      </c>
      <c r="C1527" s="38" t="s">
        <v>254</v>
      </c>
      <c r="D1527" s="27" t="s">
        <v>254</v>
      </c>
      <c r="E1527" s="27">
        <v>3626.0</v>
      </c>
      <c r="F1527" s="27">
        <v>0.0</v>
      </c>
      <c r="G1527" s="27" t="s">
        <v>2782</v>
      </c>
      <c r="H1527" s="27" t="s">
        <v>2783</v>
      </c>
      <c r="I1527" s="40">
        <v>0.0</v>
      </c>
      <c r="J1527" s="40">
        <v>0.0</v>
      </c>
      <c r="K1527" s="40">
        <v>0.0</v>
      </c>
      <c r="L1527" s="40">
        <v>0.0</v>
      </c>
      <c r="M1527" s="40">
        <v>0.0</v>
      </c>
      <c r="N1527" s="40">
        <v>0.0</v>
      </c>
      <c r="O1527" s="40">
        <v>0.0</v>
      </c>
      <c r="P1527" s="40">
        <v>0.0</v>
      </c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</row>
    <row r="1528">
      <c r="A1528" s="27" t="s">
        <v>38</v>
      </c>
      <c r="B1528" s="27" t="s">
        <v>86</v>
      </c>
      <c r="C1528" s="38" t="s">
        <v>86</v>
      </c>
      <c r="D1528" s="27" t="s">
        <v>657</v>
      </c>
      <c r="E1528" s="27">
        <v>3627.0</v>
      </c>
      <c r="F1528" s="27">
        <v>2.0</v>
      </c>
      <c r="G1528" s="27" t="s">
        <v>2785</v>
      </c>
      <c r="H1528" s="27" t="s">
        <v>123</v>
      </c>
      <c r="I1528" s="40">
        <v>0.0</v>
      </c>
      <c r="J1528" s="40">
        <v>0.0</v>
      </c>
      <c r="K1528" s="40">
        <v>0.0</v>
      </c>
      <c r="L1528" s="40">
        <v>0.0</v>
      </c>
      <c r="M1528" s="40">
        <v>0.0</v>
      </c>
      <c r="N1528" s="40">
        <v>0.0</v>
      </c>
      <c r="O1528" s="40">
        <v>0.0</v>
      </c>
      <c r="P1528" s="40">
        <v>0.0</v>
      </c>
      <c r="Q1528" s="16"/>
      <c r="R1528" s="16"/>
      <c r="S1528" s="16"/>
      <c r="T1528" s="16"/>
      <c r="U1528" s="16"/>
      <c r="V1528" s="16"/>
      <c r="W1528" s="16"/>
      <c r="X1528" s="16"/>
      <c r="Y1528" s="16"/>
      <c r="Z1528" s="16"/>
      <c r="AA1528" s="16"/>
      <c r="AB1528" s="16"/>
    </row>
    <row r="1529">
      <c r="A1529" s="27" t="s">
        <v>38</v>
      </c>
      <c r="B1529" s="27" t="s">
        <v>86</v>
      </c>
      <c r="C1529" s="38" t="s">
        <v>86</v>
      </c>
      <c r="D1529" s="27" t="s">
        <v>657</v>
      </c>
      <c r="E1529" s="27">
        <v>3627.0</v>
      </c>
      <c r="F1529" s="27">
        <v>0.0</v>
      </c>
      <c r="G1529" s="27" t="s">
        <v>2787</v>
      </c>
      <c r="H1529" s="27" t="s">
        <v>2708</v>
      </c>
      <c r="I1529" s="40">
        <v>199.0</v>
      </c>
      <c r="J1529" s="40">
        <v>13.0</v>
      </c>
      <c r="K1529" s="40">
        <v>0.0</v>
      </c>
      <c r="L1529" s="40">
        <v>0.0</v>
      </c>
      <c r="M1529" s="40">
        <v>0.0</v>
      </c>
      <c r="N1529" s="40">
        <v>0.0</v>
      </c>
      <c r="O1529" s="40">
        <v>199.0</v>
      </c>
      <c r="P1529" s="40">
        <v>13.0</v>
      </c>
      <c r="Q1529" s="16"/>
      <c r="R1529" s="16"/>
      <c r="S1529" s="16"/>
      <c r="T1529" s="16"/>
      <c r="U1529" s="16"/>
      <c r="V1529" s="16"/>
      <c r="W1529" s="16"/>
      <c r="X1529" s="16"/>
      <c r="Y1529" s="16"/>
      <c r="Z1529" s="16"/>
      <c r="AA1529" s="16"/>
      <c r="AB1529" s="16"/>
    </row>
    <row r="1530">
      <c r="A1530" s="27" t="s">
        <v>38</v>
      </c>
      <c r="B1530" s="27" t="s">
        <v>86</v>
      </c>
      <c r="C1530" s="38" t="s">
        <v>86</v>
      </c>
      <c r="D1530" s="27" t="s">
        <v>657</v>
      </c>
      <c r="E1530" s="27">
        <v>3629.0</v>
      </c>
      <c r="F1530" s="27">
        <v>0.0</v>
      </c>
      <c r="G1530" s="27" t="s">
        <v>2789</v>
      </c>
      <c r="H1530" s="27" t="s">
        <v>2790</v>
      </c>
      <c r="I1530" s="40">
        <v>88.0</v>
      </c>
      <c r="J1530" s="40">
        <v>5.0</v>
      </c>
      <c r="K1530" s="40">
        <v>0.0</v>
      </c>
      <c r="L1530" s="40">
        <v>0.0</v>
      </c>
      <c r="M1530" s="40">
        <v>0.0</v>
      </c>
      <c r="N1530" s="40">
        <v>0.0</v>
      </c>
      <c r="O1530" s="40">
        <v>88.0</v>
      </c>
      <c r="P1530" s="40">
        <v>5.0</v>
      </c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6"/>
      <c r="AB1530" s="16"/>
    </row>
    <row r="1531">
      <c r="A1531" s="27" t="s">
        <v>43</v>
      </c>
      <c r="B1531" s="27" t="s">
        <v>50</v>
      </c>
      <c r="C1531" s="38" t="s">
        <v>212</v>
      </c>
      <c r="D1531" s="27" t="s">
        <v>213</v>
      </c>
      <c r="E1531" s="27">
        <v>3630.0</v>
      </c>
      <c r="F1531" s="27">
        <v>0.0</v>
      </c>
      <c r="G1531" s="27" t="s">
        <v>2792</v>
      </c>
      <c r="H1531" s="27" t="s">
        <v>1174</v>
      </c>
      <c r="I1531" s="40">
        <v>0.0</v>
      </c>
      <c r="J1531" s="40">
        <v>0.0</v>
      </c>
      <c r="K1531" s="40">
        <v>0.0</v>
      </c>
      <c r="L1531" s="40">
        <v>0.0</v>
      </c>
      <c r="M1531" s="40">
        <v>0.0</v>
      </c>
      <c r="N1531" s="40">
        <v>0.0</v>
      </c>
      <c r="O1531" s="40">
        <v>0.0</v>
      </c>
      <c r="P1531" s="40">
        <v>0.0</v>
      </c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</row>
    <row r="1532">
      <c r="A1532" s="27" t="s">
        <v>38</v>
      </c>
      <c r="B1532" s="27" t="s">
        <v>86</v>
      </c>
      <c r="C1532" s="38" t="s">
        <v>131</v>
      </c>
      <c r="D1532" s="27" t="s">
        <v>304</v>
      </c>
      <c r="E1532" s="27">
        <v>3631.0</v>
      </c>
      <c r="F1532" s="27">
        <v>11.0</v>
      </c>
      <c r="G1532" s="27" t="s">
        <v>2794</v>
      </c>
      <c r="H1532" s="27" t="s">
        <v>123</v>
      </c>
      <c r="I1532" s="40">
        <v>0.0</v>
      </c>
      <c r="J1532" s="40">
        <v>0.0</v>
      </c>
      <c r="K1532" s="40">
        <v>0.0</v>
      </c>
      <c r="L1532" s="40">
        <v>0.0</v>
      </c>
      <c r="M1532" s="40">
        <v>0.0</v>
      </c>
      <c r="N1532" s="40">
        <v>0.0</v>
      </c>
      <c r="O1532" s="40">
        <v>0.0</v>
      </c>
      <c r="P1532" s="40">
        <v>0.0</v>
      </c>
      <c r="Q1532" s="16"/>
      <c r="R1532" s="16"/>
      <c r="S1532" s="16"/>
      <c r="T1532" s="16"/>
      <c r="U1532" s="16"/>
      <c r="V1532" s="16"/>
      <c r="W1532" s="16"/>
      <c r="X1532" s="16"/>
      <c r="Y1532" s="16"/>
      <c r="Z1532" s="16"/>
      <c r="AA1532" s="16"/>
      <c r="AB1532" s="16"/>
    </row>
    <row r="1533">
      <c r="A1533" s="27" t="s">
        <v>38</v>
      </c>
      <c r="B1533" s="27" t="s">
        <v>86</v>
      </c>
      <c r="C1533" s="38" t="s">
        <v>131</v>
      </c>
      <c r="D1533" s="27" t="s">
        <v>304</v>
      </c>
      <c r="E1533" s="27">
        <v>3631.0</v>
      </c>
      <c r="F1533" s="27">
        <v>0.0</v>
      </c>
      <c r="G1533" s="27" t="s">
        <v>2795</v>
      </c>
      <c r="H1533" s="27" t="s">
        <v>2796</v>
      </c>
      <c r="I1533" s="40">
        <v>1272.0</v>
      </c>
      <c r="J1533" s="40">
        <v>10.0</v>
      </c>
      <c r="K1533" s="40">
        <v>0.0</v>
      </c>
      <c r="L1533" s="40">
        <v>0.0</v>
      </c>
      <c r="M1533" s="40">
        <v>0.0</v>
      </c>
      <c r="N1533" s="40">
        <v>0.0</v>
      </c>
      <c r="O1533" s="40">
        <v>1272.0</v>
      </c>
      <c r="P1533" s="40">
        <v>10.0</v>
      </c>
      <c r="Q1533" s="16"/>
      <c r="R1533" s="16"/>
      <c r="S1533" s="16"/>
      <c r="T1533" s="16"/>
      <c r="U1533" s="16"/>
      <c r="V1533" s="16"/>
      <c r="W1533" s="16"/>
      <c r="X1533" s="16"/>
      <c r="Y1533" s="16"/>
      <c r="Z1533" s="16"/>
      <c r="AA1533" s="16"/>
      <c r="AB1533" s="16"/>
    </row>
    <row r="1534">
      <c r="A1534" s="27" t="s">
        <v>38</v>
      </c>
      <c r="B1534" s="27" t="s">
        <v>86</v>
      </c>
      <c r="C1534" s="38" t="s">
        <v>131</v>
      </c>
      <c r="D1534" s="27" t="s">
        <v>304</v>
      </c>
      <c r="E1534" s="27">
        <v>3631.0</v>
      </c>
      <c r="F1534" s="27">
        <v>2.0</v>
      </c>
      <c r="G1534" s="27" t="s">
        <v>2798</v>
      </c>
      <c r="H1534" s="27" t="s">
        <v>123</v>
      </c>
      <c r="I1534" s="40">
        <v>0.0</v>
      </c>
      <c r="J1534" s="40">
        <v>0.0</v>
      </c>
      <c r="K1534" s="40">
        <v>0.0</v>
      </c>
      <c r="L1534" s="40">
        <v>0.0</v>
      </c>
      <c r="M1534" s="40">
        <v>0.0</v>
      </c>
      <c r="N1534" s="40">
        <v>0.0</v>
      </c>
      <c r="O1534" s="40">
        <v>0.0</v>
      </c>
      <c r="P1534" s="40">
        <v>0.0</v>
      </c>
      <c r="Q1534" s="16"/>
      <c r="R1534" s="16"/>
      <c r="S1534" s="16"/>
      <c r="T1534" s="16"/>
      <c r="U1534" s="16"/>
      <c r="V1534" s="16"/>
      <c r="W1534" s="16"/>
      <c r="X1534" s="16"/>
      <c r="Y1534" s="16"/>
      <c r="Z1534" s="16"/>
      <c r="AA1534" s="16"/>
      <c r="AB1534" s="16"/>
    </row>
    <row r="1535">
      <c r="A1535" s="27" t="s">
        <v>38</v>
      </c>
      <c r="B1535" s="27" t="s">
        <v>86</v>
      </c>
      <c r="C1535" s="38" t="s">
        <v>131</v>
      </c>
      <c r="D1535" s="27" t="s">
        <v>304</v>
      </c>
      <c r="E1535" s="27">
        <v>3631.0</v>
      </c>
      <c r="F1535" s="27">
        <v>3.0</v>
      </c>
      <c r="G1535" s="27" t="s">
        <v>2800</v>
      </c>
      <c r="H1535" s="27" t="s">
        <v>123</v>
      </c>
      <c r="I1535" s="40">
        <v>0.0</v>
      </c>
      <c r="J1535" s="40">
        <v>0.0</v>
      </c>
      <c r="K1535" s="40">
        <v>0.0</v>
      </c>
      <c r="L1535" s="40">
        <v>0.0</v>
      </c>
      <c r="M1535" s="40">
        <v>0.0</v>
      </c>
      <c r="N1535" s="40">
        <v>0.0</v>
      </c>
      <c r="O1535" s="40">
        <v>0.0</v>
      </c>
      <c r="P1535" s="40">
        <v>0.0</v>
      </c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6"/>
      <c r="AB1535" s="16"/>
    </row>
    <row r="1536">
      <c r="A1536" s="27" t="s">
        <v>38</v>
      </c>
      <c r="B1536" s="27" t="s">
        <v>86</v>
      </c>
      <c r="C1536" s="38" t="s">
        <v>131</v>
      </c>
      <c r="D1536" s="27" t="s">
        <v>304</v>
      </c>
      <c r="E1536" s="27">
        <v>3631.0</v>
      </c>
      <c r="F1536" s="27">
        <v>6.0</v>
      </c>
      <c r="G1536" s="27" t="s">
        <v>2802</v>
      </c>
      <c r="H1536" s="27" t="s">
        <v>2803</v>
      </c>
      <c r="I1536" s="40">
        <v>473.0</v>
      </c>
      <c r="J1536" s="40">
        <v>0.0</v>
      </c>
      <c r="K1536" s="40">
        <v>0.0</v>
      </c>
      <c r="L1536" s="40">
        <v>0.0</v>
      </c>
      <c r="M1536" s="40">
        <v>0.0</v>
      </c>
      <c r="N1536" s="40">
        <v>0.0</v>
      </c>
      <c r="O1536" s="40">
        <v>473.0</v>
      </c>
      <c r="P1536" s="40">
        <v>0.0</v>
      </c>
      <c r="Q1536" s="16"/>
      <c r="R1536" s="16"/>
      <c r="S1536" s="16"/>
      <c r="T1536" s="16"/>
      <c r="U1536" s="16"/>
      <c r="V1536" s="16"/>
      <c r="W1536" s="16"/>
      <c r="X1536" s="16"/>
      <c r="Y1536" s="16"/>
      <c r="Z1536" s="16"/>
      <c r="AA1536" s="16"/>
      <c r="AB1536" s="16"/>
    </row>
    <row r="1537">
      <c r="A1537" s="27" t="s">
        <v>38</v>
      </c>
      <c r="B1537" s="27" t="s">
        <v>86</v>
      </c>
      <c r="C1537" s="38" t="s">
        <v>131</v>
      </c>
      <c r="D1537" s="27" t="s">
        <v>304</v>
      </c>
      <c r="E1537" s="27">
        <v>3631.0</v>
      </c>
      <c r="F1537" s="27">
        <v>7.0</v>
      </c>
      <c r="G1537" s="27" t="s">
        <v>2805</v>
      </c>
      <c r="H1537" s="27" t="s">
        <v>123</v>
      </c>
      <c r="I1537" s="40">
        <v>0.0</v>
      </c>
      <c r="J1537" s="40">
        <v>0.0</v>
      </c>
      <c r="K1537" s="40">
        <v>0.0</v>
      </c>
      <c r="L1537" s="40">
        <v>0.0</v>
      </c>
      <c r="M1537" s="40">
        <v>0.0</v>
      </c>
      <c r="N1537" s="40">
        <v>0.0</v>
      </c>
      <c r="O1537" s="40">
        <v>0.0</v>
      </c>
      <c r="P1537" s="40">
        <v>0.0</v>
      </c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</row>
    <row r="1538">
      <c r="A1538" s="27" t="s">
        <v>38</v>
      </c>
      <c r="B1538" s="27" t="s">
        <v>86</v>
      </c>
      <c r="C1538" s="38" t="s">
        <v>131</v>
      </c>
      <c r="D1538" s="27" t="s">
        <v>304</v>
      </c>
      <c r="E1538" s="27">
        <v>3631.0</v>
      </c>
      <c r="F1538" s="27">
        <v>8.0</v>
      </c>
      <c r="G1538" s="27" t="s">
        <v>2806</v>
      </c>
      <c r="H1538" s="27" t="s">
        <v>123</v>
      </c>
      <c r="I1538" s="40">
        <v>0.0</v>
      </c>
      <c r="J1538" s="40">
        <v>0.0</v>
      </c>
      <c r="K1538" s="40">
        <v>0.0</v>
      </c>
      <c r="L1538" s="40">
        <v>0.0</v>
      </c>
      <c r="M1538" s="40">
        <v>0.0</v>
      </c>
      <c r="N1538" s="40">
        <v>0.0</v>
      </c>
      <c r="O1538" s="40">
        <v>0.0</v>
      </c>
      <c r="P1538" s="40">
        <v>0.0</v>
      </c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</row>
    <row r="1539">
      <c r="A1539" s="27" t="s">
        <v>38</v>
      </c>
      <c r="B1539" s="27" t="s">
        <v>86</v>
      </c>
      <c r="C1539" s="38" t="s">
        <v>128</v>
      </c>
      <c r="D1539" s="27" t="s">
        <v>2509</v>
      </c>
      <c r="E1539" s="27">
        <v>3632.0</v>
      </c>
      <c r="F1539" s="27">
        <v>3.0</v>
      </c>
      <c r="G1539" s="27" t="s">
        <v>2808</v>
      </c>
      <c r="H1539" s="27" t="s">
        <v>123</v>
      </c>
      <c r="I1539" s="40">
        <v>0.0</v>
      </c>
      <c r="J1539" s="40">
        <v>0.0</v>
      </c>
      <c r="K1539" s="40">
        <v>0.0</v>
      </c>
      <c r="L1539" s="40">
        <v>0.0</v>
      </c>
      <c r="M1539" s="40">
        <v>0.0</v>
      </c>
      <c r="N1539" s="40">
        <v>0.0</v>
      </c>
      <c r="O1539" s="40">
        <v>0.0</v>
      </c>
      <c r="P1539" s="40">
        <v>0.0</v>
      </c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</row>
    <row r="1540">
      <c r="A1540" s="27" t="s">
        <v>38</v>
      </c>
      <c r="B1540" s="27" t="s">
        <v>86</v>
      </c>
      <c r="C1540" s="38" t="s">
        <v>128</v>
      </c>
      <c r="D1540" s="27" t="s">
        <v>2509</v>
      </c>
      <c r="E1540" s="27">
        <v>3632.0</v>
      </c>
      <c r="F1540" s="27">
        <v>0.0</v>
      </c>
      <c r="G1540" s="27" t="s">
        <v>2809</v>
      </c>
      <c r="H1540" s="27" t="s">
        <v>2810</v>
      </c>
      <c r="I1540" s="40">
        <v>610.0</v>
      </c>
      <c r="J1540" s="40">
        <v>10.0</v>
      </c>
      <c r="K1540" s="40">
        <v>0.0</v>
      </c>
      <c r="L1540" s="40">
        <v>0.0</v>
      </c>
      <c r="M1540" s="40">
        <v>0.0</v>
      </c>
      <c r="N1540" s="40">
        <v>0.0</v>
      </c>
      <c r="O1540" s="40">
        <v>610.0</v>
      </c>
      <c r="P1540" s="40">
        <v>10.0</v>
      </c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</row>
    <row r="1541">
      <c r="A1541" s="27" t="s">
        <v>38</v>
      </c>
      <c r="B1541" s="27" t="s">
        <v>86</v>
      </c>
      <c r="C1541" s="38" t="s">
        <v>128</v>
      </c>
      <c r="D1541" s="27" t="s">
        <v>2509</v>
      </c>
      <c r="E1541" s="27">
        <v>3632.0</v>
      </c>
      <c r="F1541" s="27">
        <v>2.0</v>
      </c>
      <c r="G1541" s="27" t="s">
        <v>2812</v>
      </c>
      <c r="H1541" s="27" t="s">
        <v>123</v>
      </c>
      <c r="I1541" s="40">
        <v>0.0</v>
      </c>
      <c r="J1541" s="40">
        <v>0.0</v>
      </c>
      <c r="K1541" s="40">
        <v>0.0</v>
      </c>
      <c r="L1541" s="40">
        <v>0.0</v>
      </c>
      <c r="M1541" s="40">
        <v>0.0</v>
      </c>
      <c r="N1541" s="40">
        <v>0.0</v>
      </c>
      <c r="O1541" s="40">
        <v>0.0</v>
      </c>
      <c r="P1541" s="40">
        <v>0.0</v>
      </c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</row>
    <row r="1542">
      <c r="A1542" s="27" t="s">
        <v>38</v>
      </c>
      <c r="B1542" s="27" t="s">
        <v>86</v>
      </c>
      <c r="C1542" s="38" t="s">
        <v>128</v>
      </c>
      <c r="D1542" s="27" t="s">
        <v>2509</v>
      </c>
      <c r="E1542" s="27">
        <v>3632.0</v>
      </c>
      <c r="F1542" s="27">
        <v>4.0</v>
      </c>
      <c r="G1542" s="27" t="s">
        <v>2814</v>
      </c>
      <c r="H1542" s="27" t="s">
        <v>123</v>
      </c>
      <c r="I1542" s="40">
        <v>0.0</v>
      </c>
      <c r="J1542" s="40">
        <v>0.0</v>
      </c>
      <c r="K1542" s="40">
        <v>0.0</v>
      </c>
      <c r="L1542" s="40">
        <v>0.0</v>
      </c>
      <c r="M1542" s="40">
        <v>0.0</v>
      </c>
      <c r="N1542" s="40">
        <v>0.0</v>
      </c>
      <c r="O1542" s="40">
        <v>0.0</v>
      </c>
      <c r="P1542" s="40">
        <v>0.0</v>
      </c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</row>
    <row r="1543">
      <c r="A1543" s="27" t="s">
        <v>38</v>
      </c>
      <c r="B1543" s="27" t="s">
        <v>86</v>
      </c>
      <c r="C1543" s="38" t="s">
        <v>128</v>
      </c>
      <c r="D1543" s="27" t="s">
        <v>2509</v>
      </c>
      <c r="E1543" s="27">
        <v>3633.0</v>
      </c>
      <c r="F1543" s="27">
        <v>0.0</v>
      </c>
      <c r="G1543" s="27" t="s">
        <v>2815</v>
      </c>
      <c r="H1543" s="27" t="s">
        <v>2745</v>
      </c>
      <c r="I1543" s="40">
        <v>558.0</v>
      </c>
      <c r="J1543" s="40">
        <v>1.0</v>
      </c>
      <c r="K1543" s="40">
        <v>0.0</v>
      </c>
      <c r="L1543" s="40">
        <v>0.0</v>
      </c>
      <c r="M1543" s="40">
        <v>0.0</v>
      </c>
      <c r="N1543" s="40">
        <v>0.0</v>
      </c>
      <c r="O1543" s="40">
        <v>558.0</v>
      </c>
      <c r="P1543" s="40">
        <v>1.0</v>
      </c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</row>
    <row r="1544">
      <c r="A1544" s="27" t="s">
        <v>43</v>
      </c>
      <c r="B1544" s="27" t="s">
        <v>264</v>
      </c>
      <c r="C1544" s="38" t="s">
        <v>462</v>
      </c>
      <c r="D1544" s="27" t="s">
        <v>462</v>
      </c>
      <c r="E1544" s="27">
        <v>3634.0</v>
      </c>
      <c r="F1544" s="27">
        <v>0.0</v>
      </c>
      <c r="G1544" s="27" t="s">
        <v>2817</v>
      </c>
      <c r="H1544" s="27" t="s">
        <v>2818</v>
      </c>
      <c r="I1544" s="40">
        <v>0.0</v>
      </c>
      <c r="J1544" s="40">
        <v>0.0</v>
      </c>
      <c r="K1544" s="40">
        <v>0.0</v>
      </c>
      <c r="L1544" s="40">
        <v>0.0</v>
      </c>
      <c r="M1544" s="40">
        <v>0.0</v>
      </c>
      <c r="N1544" s="40">
        <v>0.0</v>
      </c>
      <c r="O1544" s="40">
        <v>0.0</v>
      </c>
      <c r="P1544" s="40">
        <v>0.0</v>
      </c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</row>
    <row r="1545">
      <c r="A1545" s="27" t="s">
        <v>43</v>
      </c>
      <c r="B1545" s="27" t="s">
        <v>146</v>
      </c>
      <c r="C1545" s="38" t="s">
        <v>147</v>
      </c>
      <c r="D1545" s="27" t="s">
        <v>183</v>
      </c>
      <c r="E1545" s="27">
        <v>3635.0</v>
      </c>
      <c r="F1545" s="27">
        <v>0.0</v>
      </c>
      <c r="G1545" s="27" t="s">
        <v>2820</v>
      </c>
      <c r="H1545" s="27" t="s">
        <v>2821</v>
      </c>
      <c r="I1545" s="40">
        <v>0.0</v>
      </c>
      <c r="J1545" s="40">
        <v>0.0</v>
      </c>
      <c r="K1545" s="40">
        <v>0.0</v>
      </c>
      <c r="L1545" s="40">
        <v>0.0</v>
      </c>
      <c r="M1545" s="40">
        <v>0.0</v>
      </c>
      <c r="N1545" s="40">
        <v>0.0</v>
      </c>
      <c r="O1545" s="40">
        <v>0.0</v>
      </c>
      <c r="P1545" s="40">
        <v>0.0</v>
      </c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</row>
    <row r="1546">
      <c r="A1546" s="27" t="s">
        <v>43</v>
      </c>
      <c r="B1546" s="27" t="s">
        <v>50</v>
      </c>
      <c r="C1546" s="38" t="s">
        <v>2654</v>
      </c>
      <c r="D1546" s="27" t="s">
        <v>2655</v>
      </c>
      <c r="E1546" s="27">
        <v>3636.0</v>
      </c>
      <c r="F1546" s="27">
        <v>0.0</v>
      </c>
      <c r="G1546" s="27" t="s">
        <v>2823</v>
      </c>
      <c r="H1546" s="27" t="s">
        <v>2824</v>
      </c>
      <c r="I1546" s="40">
        <v>0.0</v>
      </c>
      <c r="J1546" s="40">
        <v>0.0</v>
      </c>
      <c r="K1546" s="40">
        <v>0.0</v>
      </c>
      <c r="L1546" s="40">
        <v>0.0</v>
      </c>
      <c r="M1546" s="40">
        <v>0.0</v>
      </c>
      <c r="N1546" s="40">
        <v>0.0</v>
      </c>
      <c r="O1546" s="40">
        <v>0.0</v>
      </c>
      <c r="P1546" s="40">
        <v>0.0</v>
      </c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</row>
    <row r="1547">
      <c r="A1547" s="27" t="s">
        <v>38</v>
      </c>
      <c r="B1547" s="27" t="s">
        <v>39</v>
      </c>
      <c r="C1547" s="38" t="s">
        <v>141</v>
      </c>
      <c r="D1547" s="27" t="s">
        <v>142</v>
      </c>
      <c r="E1547" s="27">
        <v>3637.0</v>
      </c>
      <c r="F1547" s="27">
        <v>0.0</v>
      </c>
      <c r="G1547" s="27" t="s">
        <v>2825</v>
      </c>
      <c r="H1547" s="27" t="s">
        <v>2826</v>
      </c>
      <c r="I1547" s="40">
        <v>0.0</v>
      </c>
      <c r="J1547" s="40">
        <v>0.0</v>
      </c>
      <c r="K1547" s="40">
        <v>0.0</v>
      </c>
      <c r="L1547" s="40">
        <v>0.0</v>
      </c>
      <c r="M1547" s="40">
        <v>0.0</v>
      </c>
      <c r="N1547" s="40">
        <v>0.0</v>
      </c>
      <c r="O1547" s="40">
        <v>0.0</v>
      </c>
      <c r="P1547" s="40">
        <v>0.0</v>
      </c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</row>
    <row r="1548">
      <c r="A1548" s="27" t="s">
        <v>38</v>
      </c>
      <c r="B1548" s="27" t="s">
        <v>86</v>
      </c>
      <c r="C1548" s="38" t="s">
        <v>131</v>
      </c>
      <c r="D1548" s="27" t="s">
        <v>644</v>
      </c>
      <c r="E1548" s="27">
        <v>3639.0</v>
      </c>
      <c r="F1548" s="27">
        <v>0.0</v>
      </c>
      <c r="G1548" s="27" t="s">
        <v>2828</v>
      </c>
      <c r="H1548" s="27" t="s">
        <v>2829</v>
      </c>
      <c r="I1548" s="40">
        <v>744.0</v>
      </c>
      <c r="J1548" s="40">
        <v>6.0</v>
      </c>
      <c r="K1548" s="40">
        <v>0.0</v>
      </c>
      <c r="L1548" s="40">
        <v>0.0</v>
      </c>
      <c r="M1548" s="40">
        <v>0.0</v>
      </c>
      <c r="N1548" s="40">
        <v>0.0</v>
      </c>
      <c r="O1548" s="40">
        <v>744.0</v>
      </c>
      <c r="P1548" s="40">
        <v>6.0</v>
      </c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</row>
    <row r="1549">
      <c r="A1549" s="27" t="s">
        <v>43</v>
      </c>
      <c r="B1549" s="27" t="s">
        <v>146</v>
      </c>
      <c r="C1549" s="38" t="s">
        <v>147</v>
      </c>
      <c r="D1549" s="27" t="s">
        <v>183</v>
      </c>
      <c r="E1549" s="27">
        <v>3640.0</v>
      </c>
      <c r="F1549" s="27">
        <v>0.0</v>
      </c>
      <c r="G1549" s="27" t="s">
        <v>2831</v>
      </c>
      <c r="H1549" s="83"/>
      <c r="I1549" s="40">
        <v>0.0</v>
      </c>
      <c r="J1549" s="40">
        <v>0.0</v>
      </c>
      <c r="K1549" s="40">
        <v>0.0</v>
      </c>
      <c r="L1549" s="40">
        <v>0.0</v>
      </c>
      <c r="M1549" s="40">
        <v>0.0</v>
      </c>
      <c r="N1549" s="40">
        <v>0.0</v>
      </c>
      <c r="O1549" s="40">
        <v>0.0</v>
      </c>
      <c r="P1549" s="40">
        <v>0.0</v>
      </c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</row>
    <row r="1550">
      <c r="A1550" s="27" t="s">
        <v>38</v>
      </c>
      <c r="B1550" s="27" t="s">
        <v>86</v>
      </c>
      <c r="C1550" s="38" t="s">
        <v>131</v>
      </c>
      <c r="D1550" s="27" t="s">
        <v>239</v>
      </c>
      <c r="E1550" s="27">
        <v>3643.0</v>
      </c>
      <c r="F1550" s="27">
        <v>0.0</v>
      </c>
      <c r="G1550" s="27" t="s">
        <v>2833</v>
      </c>
      <c r="H1550" s="27" t="s">
        <v>2834</v>
      </c>
      <c r="I1550" s="40">
        <v>291.0</v>
      </c>
      <c r="J1550" s="40">
        <v>41.0</v>
      </c>
      <c r="K1550" s="40">
        <v>0.0</v>
      </c>
      <c r="L1550" s="40">
        <v>0.0</v>
      </c>
      <c r="M1550" s="40">
        <v>0.0</v>
      </c>
      <c r="N1550" s="40">
        <v>0.0</v>
      </c>
      <c r="O1550" s="40">
        <v>291.0</v>
      </c>
      <c r="P1550" s="40">
        <v>41.0</v>
      </c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</row>
    <row r="1551">
      <c r="A1551" s="27" t="s">
        <v>38</v>
      </c>
      <c r="B1551" s="27" t="s">
        <v>86</v>
      </c>
      <c r="C1551" s="38" t="s">
        <v>128</v>
      </c>
      <c r="D1551" s="27" t="s">
        <v>330</v>
      </c>
      <c r="E1551" s="27">
        <v>3644.0</v>
      </c>
      <c r="F1551" s="27">
        <v>2.0</v>
      </c>
      <c r="G1551" s="27" t="s">
        <v>2835</v>
      </c>
      <c r="H1551" s="27" t="s">
        <v>123</v>
      </c>
      <c r="I1551" s="40">
        <v>0.0</v>
      </c>
      <c r="J1551" s="40">
        <v>0.0</v>
      </c>
      <c r="K1551" s="40">
        <v>0.0</v>
      </c>
      <c r="L1551" s="40">
        <v>0.0</v>
      </c>
      <c r="M1551" s="40">
        <v>0.0</v>
      </c>
      <c r="N1551" s="40">
        <v>0.0</v>
      </c>
      <c r="O1551" s="40">
        <v>0.0</v>
      </c>
      <c r="P1551" s="40">
        <v>0.0</v>
      </c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</row>
    <row r="1552">
      <c r="A1552" s="27" t="s">
        <v>38</v>
      </c>
      <c r="B1552" s="27" t="s">
        <v>86</v>
      </c>
      <c r="C1552" s="38" t="s">
        <v>128</v>
      </c>
      <c r="D1552" s="27" t="s">
        <v>330</v>
      </c>
      <c r="E1552" s="27">
        <v>3644.0</v>
      </c>
      <c r="F1552" s="27">
        <v>4.0</v>
      </c>
      <c r="G1552" s="27" t="s">
        <v>2837</v>
      </c>
      <c r="H1552" s="27" t="s">
        <v>123</v>
      </c>
      <c r="I1552" s="40">
        <v>0.0</v>
      </c>
      <c r="J1552" s="40">
        <v>0.0</v>
      </c>
      <c r="K1552" s="40">
        <v>0.0</v>
      </c>
      <c r="L1552" s="40">
        <v>0.0</v>
      </c>
      <c r="M1552" s="40">
        <v>0.0</v>
      </c>
      <c r="N1552" s="40">
        <v>0.0</v>
      </c>
      <c r="O1552" s="40">
        <v>0.0</v>
      </c>
      <c r="P1552" s="40">
        <v>0.0</v>
      </c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</row>
    <row r="1553">
      <c r="A1553" s="27" t="s">
        <v>38</v>
      </c>
      <c r="B1553" s="27" t="s">
        <v>86</v>
      </c>
      <c r="C1553" s="38" t="s">
        <v>128</v>
      </c>
      <c r="D1553" s="27" t="s">
        <v>330</v>
      </c>
      <c r="E1553" s="27">
        <v>3644.0</v>
      </c>
      <c r="F1553" s="27">
        <v>3.0</v>
      </c>
      <c r="G1553" s="27" t="s">
        <v>2839</v>
      </c>
      <c r="H1553" s="27" t="s">
        <v>123</v>
      </c>
      <c r="I1553" s="40">
        <v>0.0</v>
      </c>
      <c r="J1553" s="40">
        <v>0.0</v>
      </c>
      <c r="K1553" s="40">
        <v>0.0</v>
      </c>
      <c r="L1553" s="40">
        <v>0.0</v>
      </c>
      <c r="M1553" s="40">
        <v>0.0</v>
      </c>
      <c r="N1553" s="40">
        <v>0.0</v>
      </c>
      <c r="O1553" s="40">
        <v>0.0</v>
      </c>
      <c r="P1553" s="40">
        <v>0.0</v>
      </c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</row>
    <row r="1554">
      <c r="A1554" s="27" t="s">
        <v>38</v>
      </c>
      <c r="B1554" s="27" t="s">
        <v>86</v>
      </c>
      <c r="C1554" s="38" t="s">
        <v>128</v>
      </c>
      <c r="D1554" s="27" t="s">
        <v>330</v>
      </c>
      <c r="E1554" s="27">
        <v>3644.0</v>
      </c>
      <c r="F1554" s="27">
        <v>0.0</v>
      </c>
      <c r="G1554" s="27" t="s">
        <v>2841</v>
      </c>
      <c r="H1554" s="27" t="s">
        <v>813</v>
      </c>
      <c r="I1554" s="40">
        <v>1.0</v>
      </c>
      <c r="J1554" s="40">
        <v>8.0</v>
      </c>
      <c r="K1554" s="40">
        <v>0.0</v>
      </c>
      <c r="L1554" s="40">
        <v>0.0</v>
      </c>
      <c r="M1554" s="40">
        <v>0.0</v>
      </c>
      <c r="N1554" s="40">
        <v>0.0</v>
      </c>
      <c r="O1554" s="40">
        <v>1.0</v>
      </c>
      <c r="P1554" s="40">
        <v>8.0</v>
      </c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</row>
    <row r="1555">
      <c r="A1555" s="27" t="s">
        <v>38</v>
      </c>
      <c r="B1555" s="27" t="s">
        <v>86</v>
      </c>
      <c r="C1555" s="38" t="s">
        <v>128</v>
      </c>
      <c r="D1555" s="27" t="s">
        <v>330</v>
      </c>
      <c r="E1555" s="27">
        <v>3644.0</v>
      </c>
      <c r="F1555" s="27">
        <v>8.0</v>
      </c>
      <c r="G1555" s="27" t="s">
        <v>2843</v>
      </c>
      <c r="H1555" s="27" t="s">
        <v>123</v>
      </c>
      <c r="I1555" s="40">
        <v>209.0</v>
      </c>
      <c r="J1555" s="40">
        <v>0.0</v>
      </c>
      <c r="K1555" s="40">
        <v>0.0</v>
      </c>
      <c r="L1555" s="40">
        <v>0.0</v>
      </c>
      <c r="M1555" s="40">
        <v>0.0</v>
      </c>
      <c r="N1555" s="40">
        <v>0.0</v>
      </c>
      <c r="O1555" s="40">
        <v>209.0</v>
      </c>
      <c r="P1555" s="40">
        <v>0.0</v>
      </c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</row>
    <row r="1556">
      <c r="A1556" s="27" t="s">
        <v>38</v>
      </c>
      <c r="B1556" s="27" t="s">
        <v>86</v>
      </c>
      <c r="C1556" s="38" t="s">
        <v>128</v>
      </c>
      <c r="D1556" s="27" t="s">
        <v>330</v>
      </c>
      <c r="E1556" s="27">
        <v>3644.0</v>
      </c>
      <c r="F1556" s="27">
        <v>6.0</v>
      </c>
      <c r="G1556" s="27" t="s">
        <v>2845</v>
      </c>
      <c r="H1556" s="27" t="s">
        <v>123</v>
      </c>
      <c r="I1556" s="40">
        <v>0.0</v>
      </c>
      <c r="J1556" s="40">
        <v>0.0</v>
      </c>
      <c r="K1556" s="40">
        <v>0.0</v>
      </c>
      <c r="L1556" s="40">
        <v>0.0</v>
      </c>
      <c r="M1556" s="40">
        <v>0.0</v>
      </c>
      <c r="N1556" s="40">
        <v>0.0</v>
      </c>
      <c r="O1556" s="40">
        <v>0.0</v>
      </c>
      <c r="P1556" s="40">
        <v>0.0</v>
      </c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</row>
    <row r="1557">
      <c r="A1557" s="27" t="s">
        <v>38</v>
      </c>
      <c r="B1557" s="27" t="s">
        <v>39</v>
      </c>
      <c r="C1557" s="38" t="s">
        <v>307</v>
      </c>
      <c r="D1557" s="27" t="s">
        <v>1943</v>
      </c>
      <c r="E1557" s="27">
        <v>3645.0</v>
      </c>
      <c r="F1557" s="27">
        <v>0.0</v>
      </c>
      <c r="G1557" s="27" t="s">
        <v>2847</v>
      </c>
      <c r="H1557" s="83"/>
      <c r="I1557" s="40">
        <v>0.0</v>
      </c>
      <c r="J1557" s="40">
        <v>0.0</v>
      </c>
      <c r="K1557" s="40">
        <v>0.0</v>
      </c>
      <c r="L1557" s="40">
        <v>0.0</v>
      </c>
      <c r="M1557" s="40">
        <v>0.0</v>
      </c>
      <c r="N1557" s="40">
        <v>0.0</v>
      </c>
      <c r="O1557" s="40">
        <v>0.0</v>
      </c>
      <c r="P1557" s="40">
        <v>0.0</v>
      </c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</row>
    <row r="1558">
      <c r="A1558" s="27" t="s">
        <v>43</v>
      </c>
      <c r="B1558" s="27" t="s">
        <v>76</v>
      </c>
      <c r="C1558" s="38" t="s">
        <v>280</v>
      </c>
      <c r="D1558" s="27" t="s">
        <v>280</v>
      </c>
      <c r="E1558" s="27">
        <v>3646.0</v>
      </c>
      <c r="F1558" s="27">
        <v>0.0</v>
      </c>
      <c r="G1558" s="27" t="s">
        <v>2849</v>
      </c>
      <c r="H1558" s="83"/>
      <c r="I1558" s="40">
        <v>0.0</v>
      </c>
      <c r="J1558" s="40">
        <v>0.0</v>
      </c>
      <c r="K1558" s="40">
        <v>0.0</v>
      </c>
      <c r="L1558" s="40">
        <v>0.0</v>
      </c>
      <c r="M1558" s="40">
        <v>0.0</v>
      </c>
      <c r="N1558" s="40">
        <v>0.0</v>
      </c>
      <c r="O1558" s="40">
        <v>0.0</v>
      </c>
      <c r="P1558" s="40">
        <v>0.0</v>
      </c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</row>
    <row r="1559">
      <c r="A1559" s="27" t="s">
        <v>38</v>
      </c>
      <c r="B1559" s="27" t="s">
        <v>39</v>
      </c>
      <c r="C1559" s="38" t="s">
        <v>137</v>
      </c>
      <c r="D1559" s="27" t="s">
        <v>138</v>
      </c>
      <c r="E1559" s="27">
        <v>3647.0</v>
      </c>
      <c r="F1559" s="27">
        <v>2.0</v>
      </c>
      <c r="G1559" s="27" t="s">
        <v>2851</v>
      </c>
      <c r="H1559" s="27" t="s">
        <v>123</v>
      </c>
      <c r="I1559" s="40">
        <v>0.0</v>
      </c>
      <c r="J1559" s="40">
        <v>0.0</v>
      </c>
      <c r="K1559" s="40">
        <v>0.0</v>
      </c>
      <c r="L1559" s="40">
        <v>0.0</v>
      </c>
      <c r="M1559" s="40">
        <v>0.0</v>
      </c>
      <c r="N1559" s="40">
        <v>0.0</v>
      </c>
      <c r="O1559" s="40">
        <v>0.0</v>
      </c>
      <c r="P1559" s="40">
        <v>0.0</v>
      </c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</row>
    <row r="1560">
      <c r="A1560" s="27" t="s">
        <v>38</v>
      </c>
      <c r="B1560" s="27" t="s">
        <v>39</v>
      </c>
      <c r="C1560" s="38" t="s">
        <v>137</v>
      </c>
      <c r="D1560" s="27" t="s">
        <v>138</v>
      </c>
      <c r="E1560" s="27">
        <v>3647.0</v>
      </c>
      <c r="F1560" s="27">
        <v>1.0</v>
      </c>
      <c r="G1560" s="27" t="s">
        <v>2853</v>
      </c>
      <c r="H1560" s="27" t="s">
        <v>2855</v>
      </c>
      <c r="I1560" s="40">
        <v>159.0</v>
      </c>
      <c r="J1560" s="40">
        <v>26.0</v>
      </c>
      <c r="K1560" s="40">
        <v>0.0</v>
      </c>
      <c r="L1560" s="40">
        <v>0.0</v>
      </c>
      <c r="M1560" s="40">
        <v>0.0</v>
      </c>
      <c r="N1560" s="40">
        <v>0.0</v>
      </c>
      <c r="O1560" s="40">
        <v>159.0</v>
      </c>
      <c r="P1560" s="40">
        <v>26.0</v>
      </c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</row>
    <row r="1561">
      <c r="A1561" s="27" t="s">
        <v>38</v>
      </c>
      <c r="B1561" s="27" t="s">
        <v>39</v>
      </c>
      <c r="C1561" s="38" t="s">
        <v>137</v>
      </c>
      <c r="D1561" s="27" t="s">
        <v>138</v>
      </c>
      <c r="E1561" s="27">
        <v>3647.0</v>
      </c>
      <c r="F1561" s="27">
        <v>0.0</v>
      </c>
      <c r="G1561" s="27" t="s">
        <v>2856</v>
      </c>
      <c r="H1561" s="27" t="s">
        <v>2855</v>
      </c>
      <c r="I1561" s="40">
        <v>0.0</v>
      </c>
      <c r="J1561" s="40">
        <v>0.0</v>
      </c>
      <c r="K1561" s="40">
        <v>0.0</v>
      </c>
      <c r="L1561" s="40">
        <v>0.0</v>
      </c>
      <c r="M1561" s="40">
        <v>0.0</v>
      </c>
      <c r="N1561" s="40">
        <v>0.0</v>
      </c>
      <c r="O1561" s="40">
        <v>0.0</v>
      </c>
      <c r="P1561" s="40">
        <v>0.0</v>
      </c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</row>
    <row r="1562">
      <c r="A1562" s="27" t="s">
        <v>38</v>
      </c>
      <c r="B1562" s="27" t="s">
        <v>39</v>
      </c>
      <c r="C1562" s="38" t="s">
        <v>137</v>
      </c>
      <c r="D1562" s="27" t="s">
        <v>138</v>
      </c>
      <c r="E1562" s="27">
        <v>3650.0</v>
      </c>
      <c r="F1562" s="27">
        <v>2.0</v>
      </c>
      <c r="G1562" s="27" t="s">
        <v>2859</v>
      </c>
      <c r="H1562" s="27" t="s">
        <v>2855</v>
      </c>
      <c r="I1562" s="40">
        <v>92.0</v>
      </c>
      <c r="J1562" s="40">
        <v>6.0</v>
      </c>
      <c r="K1562" s="40">
        <v>0.0</v>
      </c>
      <c r="L1562" s="40">
        <v>0.0</v>
      </c>
      <c r="M1562" s="40">
        <v>0.0</v>
      </c>
      <c r="N1562" s="40">
        <v>0.0</v>
      </c>
      <c r="O1562" s="40">
        <v>92.0</v>
      </c>
      <c r="P1562" s="40">
        <v>6.0</v>
      </c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</row>
    <row r="1563">
      <c r="A1563" s="27" t="s">
        <v>38</v>
      </c>
      <c r="B1563" s="27" t="s">
        <v>39</v>
      </c>
      <c r="C1563" s="38" t="s">
        <v>137</v>
      </c>
      <c r="D1563" s="27" t="s">
        <v>138</v>
      </c>
      <c r="E1563" s="27">
        <v>3650.0</v>
      </c>
      <c r="F1563" s="27">
        <v>3.0</v>
      </c>
      <c r="G1563" s="27" t="s">
        <v>2861</v>
      </c>
      <c r="H1563" s="27" t="s">
        <v>123</v>
      </c>
      <c r="I1563" s="40">
        <v>0.0</v>
      </c>
      <c r="J1563" s="40">
        <v>0.0</v>
      </c>
      <c r="K1563" s="40">
        <v>0.0</v>
      </c>
      <c r="L1563" s="40">
        <v>0.0</v>
      </c>
      <c r="M1563" s="40">
        <v>0.0</v>
      </c>
      <c r="N1563" s="40">
        <v>0.0</v>
      </c>
      <c r="O1563" s="40">
        <v>0.0</v>
      </c>
      <c r="P1563" s="40">
        <v>0.0</v>
      </c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</row>
    <row r="1564">
      <c r="A1564" s="27" t="s">
        <v>38</v>
      </c>
      <c r="B1564" s="27" t="s">
        <v>39</v>
      </c>
      <c r="C1564" s="38" t="s">
        <v>137</v>
      </c>
      <c r="D1564" s="27" t="s">
        <v>138</v>
      </c>
      <c r="E1564" s="27">
        <v>3650.0</v>
      </c>
      <c r="F1564" s="27">
        <v>0.0</v>
      </c>
      <c r="G1564" s="27" t="s">
        <v>2863</v>
      </c>
      <c r="H1564" s="27" t="s">
        <v>2855</v>
      </c>
      <c r="I1564" s="40">
        <v>0.0</v>
      </c>
      <c r="J1564" s="40">
        <v>0.0</v>
      </c>
      <c r="K1564" s="40">
        <v>0.0</v>
      </c>
      <c r="L1564" s="40">
        <v>0.0</v>
      </c>
      <c r="M1564" s="40">
        <v>0.0</v>
      </c>
      <c r="N1564" s="40">
        <v>0.0</v>
      </c>
      <c r="O1564" s="40">
        <v>0.0</v>
      </c>
      <c r="P1564" s="40">
        <v>0.0</v>
      </c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</row>
    <row r="1565">
      <c r="A1565" s="27" t="s">
        <v>43</v>
      </c>
      <c r="B1565" s="27" t="s">
        <v>264</v>
      </c>
      <c r="C1565" s="38" t="s">
        <v>1258</v>
      </c>
      <c r="D1565" s="27" t="s">
        <v>1259</v>
      </c>
      <c r="E1565" s="27">
        <v>3651.0</v>
      </c>
      <c r="F1565" s="27">
        <v>0.0</v>
      </c>
      <c r="G1565" s="27" t="s">
        <v>2865</v>
      </c>
      <c r="H1565" s="27" t="s">
        <v>2866</v>
      </c>
      <c r="I1565" s="40">
        <v>0.0</v>
      </c>
      <c r="J1565" s="40">
        <v>0.0</v>
      </c>
      <c r="K1565" s="40">
        <v>0.0</v>
      </c>
      <c r="L1565" s="40">
        <v>0.0</v>
      </c>
      <c r="M1565" s="40">
        <v>0.0</v>
      </c>
      <c r="N1565" s="40">
        <v>0.0</v>
      </c>
      <c r="O1565" s="40">
        <v>0.0</v>
      </c>
      <c r="P1565" s="40">
        <v>0.0</v>
      </c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</row>
    <row r="1566">
      <c r="A1566" s="27" t="s">
        <v>43</v>
      </c>
      <c r="B1566" s="27" t="s">
        <v>50</v>
      </c>
      <c r="C1566" s="38" t="s">
        <v>275</v>
      </c>
      <c r="D1566" s="27" t="s">
        <v>276</v>
      </c>
      <c r="E1566" s="27">
        <v>3653.0</v>
      </c>
      <c r="F1566" s="27">
        <v>2.0</v>
      </c>
      <c r="G1566" s="27" t="s">
        <v>2867</v>
      </c>
      <c r="H1566" s="27" t="s">
        <v>123</v>
      </c>
      <c r="I1566" s="40">
        <v>0.0</v>
      </c>
      <c r="J1566" s="40">
        <v>0.0</v>
      </c>
      <c r="K1566" s="40">
        <v>0.0</v>
      </c>
      <c r="L1566" s="40">
        <v>0.0</v>
      </c>
      <c r="M1566" s="40">
        <v>0.0</v>
      </c>
      <c r="N1566" s="40">
        <v>0.0</v>
      </c>
      <c r="O1566" s="40">
        <v>0.0</v>
      </c>
      <c r="P1566" s="40">
        <v>0.0</v>
      </c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</row>
    <row r="1567">
      <c r="A1567" s="27" t="s">
        <v>43</v>
      </c>
      <c r="B1567" s="27" t="s">
        <v>50</v>
      </c>
      <c r="C1567" s="38" t="s">
        <v>275</v>
      </c>
      <c r="D1567" s="27" t="s">
        <v>276</v>
      </c>
      <c r="E1567" s="27">
        <v>3653.0</v>
      </c>
      <c r="F1567" s="27">
        <v>4.0</v>
      </c>
      <c r="G1567" s="27" t="s">
        <v>2869</v>
      </c>
      <c r="H1567" s="27" t="s">
        <v>123</v>
      </c>
      <c r="I1567" s="40">
        <v>0.0</v>
      </c>
      <c r="J1567" s="40">
        <v>0.0</v>
      </c>
      <c r="K1567" s="40">
        <v>0.0</v>
      </c>
      <c r="L1567" s="40">
        <v>0.0</v>
      </c>
      <c r="M1567" s="40">
        <v>0.0</v>
      </c>
      <c r="N1567" s="40">
        <v>0.0</v>
      </c>
      <c r="O1567" s="40">
        <v>0.0</v>
      </c>
      <c r="P1567" s="40">
        <v>0.0</v>
      </c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</row>
    <row r="1568">
      <c r="A1568" s="27" t="s">
        <v>43</v>
      </c>
      <c r="B1568" s="27" t="s">
        <v>50</v>
      </c>
      <c r="C1568" s="38" t="s">
        <v>275</v>
      </c>
      <c r="D1568" s="27" t="s">
        <v>276</v>
      </c>
      <c r="E1568" s="27">
        <v>3653.0</v>
      </c>
      <c r="F1568" s="27">
        <v>0.0</v>
      </c>
      <c r="G1568" s="27" t="s">
        <v>2871</v>
      </c>
      <c r="H1568" s="27" t="s">
        <v>2698</v>
      </c>
      <c r="I1568" s="40">
        <v>2256.0</v>
      </c>
      <c r="J1568" s="40">
        <v>2.0</v>
      </c>
      <c r="K1568" s="40">
        <v>0.0</v>
      </c>
      <c r="L1568" s="40">
        <v>0.0</v>
      </c>
      <c r="M1568" s="40">
        <v>0.0</v>
      </c>
      <c r="N1568" s="40">
        <v>0.0</v>
      </c>
      <c r="O1568" s="40">
        <v>2256.0</v>
      </c>
      <c r="P1568" s="40">
        <v>2.0</v>
      </c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</row>
    <row r="1569">
      <c r="A1569" s="27" t="s">
        <v>43</v>
      </c>
      <c r="B1569" s="27" t="s">
        <v>50</v>
      </c>
      <c r="C1569" s="38" t="s">
        <v>275</v>
      </c>
      <c r="D1569" s="27" t="s">
        <v>276</v>
      </c>
      <c r="E1569" s="27">
        <v>3653.0</v>
      </c>
      <c r="F1569" s="27">
        <v>3.0</v>
      </c>
      <c r="G1569" s="27" t="s">
        <v>2873</v>
      </c>
      <c r="H1569" s="27" t="s">
        <v>123</v>
      </c>
      <c r="I1569" s="40">
        <v>0.0</v>
      </c>
      <c r="J1569" s="40">
        <v>0.0</v>
      </c>
      <c r="K1569" s="40">
        <v>0.0</v>
      </c>
      <c r="L1569" s="40">
        <v>0.0</v>
      </c>
      <c r="M1569" s="40">
        <v>0.0</v>
      </c>
      <c r="N1569" s="40">
        <v>0.0</v>
      </c>
      <c r="O1569" s="40">
        <v>0.0</v>
      </c>
      <c r="P1569" s="40">
        <v>0.0</v>
      </c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</row>
    <row r="1570">
      <c r="A1570" s="27" t="s">
        <v>43</v>
      </c>
      <c r="B1570" s="27" t="s">
        <v>50</v>
      </c>
      <c r="C1570" s="38" t="s">
        <v>275</v>
      </c>
      <c r="D1570" s="27" t="s">
        <v>276</v>
      </c>
      <c r="E1570" s="27">
        <v>3654.0</v>
      </c>
      <c r="F1570" s="27">
        <v>2.0</v>
      </c>
      <c r="G1570" s="27" t="s">
        <v>2875</v>
      </c>
      <c r="H1570" s="27" t="s">
        <v>123</v>
      </c>
      <c r="I1570" s="40">
        <v>0.0</v>
      </c>
      <c r="J1570" s="40">
        <v>0.0</v>
      </c>
      <c r="K1570" s="40">
        <v>0.0</v>
      </c>
      <c r="L1570" s="40">
        <v>0.0</v>
      </c>
      <c r="M1570" s="40">
        <v>0.0</v>
      </c>
      <c r="N1570" s="40">
        <v>0.0</v>
      </c>
      <c r="O1570" s="40">
        <v>0.0</v>
      </c>
      <c r="P1570" s="40">
        <v>0.0</v>
      </c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</row>
    <row r="1571">
      <c r="A1571" s="27" t="s">
        <v>43</v>
      </c>
      <c r="B1571" s="27" t="s">
        <v>50</v>
      </c>
      <c r="C1571" s="38" t="s">
        <v>275</v>
      </c>
      <c r="D1571" s="27" t="s">
        <v>276</v>
      </c>
      <c r="E1571" s="27">
        <v>3654.0</v>
      </c>
      <c r="F1571" s="27">
        <v>1.0</v>
      </c>
      <c r="G1571" s="27" t="s">
        <v>2877</v>
      </c>
      <c r="H1571" s="27" t="s">
        <v>123</v>
      </c>
      <c r="I1571" s="40">
        <v>0.0</v>
      </c>
      <c r="J1571" s="40">
        <v>0.0</v>
      </c>
      <c r="K1571" s="40">
        <v>0.0</v>
      </c>
      <c r="L1571" s="40">
        <v>0.0</v>
      </c>
      <c r="M1571" s="40">
        <v>0.0</v>
      </c>
      <c r="N1571" s="40">
        <v>0.0</v>
      </c>
      <c r="O1571" s="40">
        <v>0.0</v>
      </c>
      <c r="P1571" s="40">
        <v>0.0</v>
      </c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</row>
    <row r="1572">
      <c r="A1572" s="27" t="s">
        <v>43</v>
      </c>
      <c r="B1572" s="27" t="s">
        <v>50</v>
      </c>
      <c r="C1572" s="38" t="s">
        <v>275</v>
      </c>
      <c r="D1572" s="27" t="s">
        <v>276</v>
      </c>
      <c r="E1572" s="27">
        <v>3654.0</v>
      </c>
      <c r="F1572" s="27">
        <v>0.0</v>
      </c>
      <c r="G1572" s="27" t="s">
        <v>2878</v>
      </c>
      <c r="H1572" s="27" t="s">
        <v>864</v>
      </c>
      <c r="I1572" s="40">
        <v>1395.0</v>
      </c>
      <c r="J1572" s="40">
        <v>4.0</v>
      </c>
      <c r="K1572" s="40">
        <v>0.0</v>
      </c>
      <c r="L1572" s="40">
        <v>0.0</v>
      </c>
      <c r="M1572" s="40">
        <v>0.0</v>
      </c>
      <c r="N1572" s="40">
        <v>0.0</v>
      </c>
      <c r="O1572" s="40">
        <v>1395.0</v>
      </c>
      <c r="P1572" s="40">
        <v>4.0</v>
      </c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</row>
    <row r="1573">
      <c r="A1573" s="27" t="s">
        <v>43</v>
      </c>
      <c r="B1573" s="27" t="s">
        <v>44</v>
      </c>
      <c r="C1573" s="38" t="s">
        <v>287</v>
      </c>
      <c r="D1573" s="27" t="s">
        <v>288</v>
      </c>
      <c r="E1573" s="27">
        <v>3655.0</v>
      </c>
      <c r="F1573" s="27">
        <v>0.0</v>
      </c>
      <c r="G1573" s="27" t="s">
        <v>2880</v>
      </c>
      <c r="H1573" s="27" t="s">
        <v>2881</v>
      </c>
      <c r="I1573" s="40">
        <v>0.0</v>
      </c>
      <c r="J1573" s="40">
        <v>0.0</v>
      </c>
      <c r="K1573" s="40">
        <v>0.0</v>
      </c>
      <c r="L1573" s="40">
        <v>0.0</v>
      </c>
      <c r="M1573" s="40">
        <v>0.0</v>
      </c>
      <c r="N1573" s="40">
        <v>0.0</v>
      </c>
      <c r="O1573" s="40">
        <v>0.0</v>
      </c>
      <c r="P1573" s="40">
        <v>0.0</v>
      </c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</row>
    <row r="1574">
      <c r="A1574" s="27" t="s">
        <v>43</v>
      </c>
      <c r="B1574" s="27" t="s">
        <v>44</v>
      </c>
      <c r="C1574" s="38" t="s">
        <v>287</v>
      </c>
      <c r="D1574" s="27" t="s">
        <v>288</v>
      </c>
      <c r="E1574" s="27">
        <v>3657.0</v>
      </c>
      <c r="F1574" s="27">
        <v>0.0</v>
      </c>
      <c r="G1574" s="27" t="s">
        <v>2883</v>
      </c>
      <c r="H1574" s="27" t="s">
        <v>2884</v>
      </c>
      <c r="I1574" s="40">
        <v>0.0</v>
      </c>
      <c r="J1574" s="40">
        <v>0.0</v>
      </c>
      <c r="K1574" s="40">
        <v>0.0</v>
      </c>
      <c r="L1574" s="40">
        <v>0.0</v>
      </c>
      <c r="M1574" s="40">
        <v>0.0</v>
      </c>
      <c r="N1574" s="40">
        <v>0.0</v>
      </c>
      <c r="O1574" s="40">
        <v>0.0</v>
      </c>
      <c r="P1574" s="40">
        <v>0.0</v>
      </c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</row>
    <row r="1575">
      <c r="A1575" s="27" t="s">
        <v>43</v>
      </c>
      <c r="B1575" s="27" t="s">
        <v>264</v>
      </c>
      <c r="C1575" s="38" t="s">
        <v>926</v>
      </c>
      <c r="D1575" s="27" t="s">
        <v>927</v>
      </c>
      <c r="E1575" s="27">
        <v>3658.0</v>
      </c>
      <c r="F1575" s="27">
        <v>0.0</v>
      </c>
      <c r="G1575" s="27" t="s">
        <v>2886</v>
      </c>
      <c r="H1575" s="27" t="s">
        <v>2887</v>
      </c>
      <c r="I1575" s="40">
        <v>0.0</v>
      </c>
      <c r="J1575" s="40">
        <v>0.0</v>
      </c>
      <c r="K1575" s="40">
        <v>0.0</v>
      </c>
      <c r="L1575" s="40">
        <v>0.0</v>
      </c>
      <c r="M1575" s="40">
        <v>0.0</v>
      </c>
      <c r="N1575" s="40">
        <v>0.0</v>
      </c>
      <c r="O1575" s="40">
        <v>0.0</v>
      </c>
      <c r="P1575" s="40">
        <v>0.0</v>
      </c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</row>
    <row r="1576">
      <c r="A1576" s="27" t="s">
        <v>43</v>
      </c>
      <c r="B1576" s="27" t="s">
        <v>50</v>
      </c>
      <c r="C1576" s="38" t="s">
        <v>275</v>
      </c>
      <c r="D1576" s="27" t="s">
        <v>276</v>
      </c>
      <c r="E1576" s="27">
        <v>3659.0</v>
      </c>
      <c r="F1576" s="27">
        <v>2.0</v>
      </c>
      <c r="G1576" s="27" t="s">
        <v>2889</v>
      </c>
      <c r="H1576" s="27" t="s">
        <v>123</v>
      </c>
      <c r="I1576" s="40">
        <v>0.0</v>
      </c>
      <c r="J1576" s="40">
        <v>0.0</v>
      </c>
      <c r="K1576" s="40">
        <v>0.0</v>
      </c>
      <c r="L1576" s="40">
        <v>0.0</v>
      </c>
      <c r="M1576" s="40">
        <v>0.0</v>
      </c>
      <c r="N1576" s="40">
        <v>0.0</v>
      </c>
      <c r="O1576" s="40">
        <v>0.0</v>
      </c>
      <c r="P1576" s="40">
        <v>0.0</v>
      </c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</row>
    <row r="1577">
      <c r="A1577" s="27" t="s">
        <v>43</v>
      </c>
      <c r="B1577" s="27" t="s">
        <v>50</v>
      </c>
      <c r="C1577" s="38" t="s">
        <v>275</v>
      </c>
      <c r="D1577" s="27" t="s">
        <v>276</v>
      </c>
      <c r="E1577" s="27">
        <v>3659.0</v>
      </c>
      <c r="F1577" s="27">
        <v>0.0</v>
      </c>
      <c r="G1577" s="27" t="s">
        <v>2891</v>
      </c>
      <c r="H1577" s="27" t="s">
        <v>866</v>
      </c>
      <c r="I1577" s="40">
        <v>1586.0</v>
      </c>
      <c r="J1577" s="40">
        <v>1.0</v>
      </c>
      <c r="K1577" s="40">
        <v>0.0</v>
      </c>
      <c r="L1577" s="40">
        <v>0.0</v>
      </c>
      <c r="M1577" s="40">
        <v>0.0</v>
      </c>
      <c r="N1577" s="40">
        <v>0.0</v>
      </c>
      <c r="O1577" s="40">
        <v>1586.0</v>
      </c>
      <c r="P1577" s="40">
        <v>1.0</v>
      </c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</row>
    <row r="1578">
      <c r="A1578" s="27" t="s">
        <v>43</v>
      </c>
      <c r="B1578" s="27" t="s">
        <v>50</v>
      </c>
      <c r="C1578" s="38" t="s">
        <v>275</v>
      </c>
      <c r="D1578" s="27" t="s">
        <v>276</v>
      </c>
      <c r="E1578" s="27">
        <v>3660.0</v>
      </c>
      <c r="F1578" s="27">
        <v>0.0</v>
      </c>
      <c r="G1578" s="27" t="s">
        <v>2892</v>
      </c>
      <c r="H1578" s="27" t="s">
        <v>862</v>
      </c>
      <c r="I1578" s="40">
        <v>1440.0</v>
      </c>
      <c r="J1578" s="40">
        <v>4.0</v>
      </c>
      <c r="K1578" s="40">
        <v>0.0</v>
      </c>
      <c r="L1578" s="40">
        <v>0.0</v>
      </c>
      <c r="M1578" s="40">
        <v>0.0</v>
      </c>
      <c r="N1578" s="40">
        <v>0.0</v>
      </c>
      <c r="O1578" s="40">
        <v>1440.0</v>
      </c>
      <c r="P1578" s="40">
        <v>4.0</v>
      </c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</row>
    <row r="1579">
      <c r="A1579" s="27" t="s">
        <v>43</v>
      </c>
      <c r="B1579" s="27" t="s">
        <v>50</v>
      </c>
      <c r="C1579" s="38" t="s">
        <v>275</v>
      </c>
      <c r="D1579" s="27" t="s">
        <v>276</v>
      </c>
      <c r="E1579" s="27">
        <v>3660.0</v>
      </c>
      <c r="F1579" s="27">
        <v>1.0</v>
      </c>
      <c r="G1579" s="27" t="s">
        <v>2894</v>
      </c>
      <c r="H1579" s="27" t="s">
        <v>123</v>
      </c>
      <c r="I1579" s="40">
        <v>165.0</v>
      </c>
      <c r="J1579" s="40">
        <v>0.0</v>
      </c>
      <c r="K1579" s="40">
        <v>0.0</v>
      </c>
      <c r="L1579" s="40">
        <v>0.0</v>
      </c>
      <c r="M1579" s="40">
        <v>0.0</v>
      </c>
      <c r="N1579" s="40">
        <v>0.0</v>
      </c>
      <c r="O1579" s="40">
        <v>165.0</v>
      </c>
      <c r="P1579" s="40">
        <v>0.0</v>
      </c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</row>
    <row r="1580">
      <c r="A1580" s="27" t="s">
        <v>43</v>
      </c>
      <c r="B1580" s="27" t="s">
        <v>44</v>
      </c>
      <c r="C1580" s="38" t="s">
        <v>254</v>
      </c>
      <c r="D1580" s="27" t="s">
        <v>254</v>
      </c>
      <c r="E1580" s="27">
        <v>3662.0</v>
      </c>
      <c r="F1580" s="27">
        <v>0.0</v>
      </c>
      <c r="G1580" s="27" t="s">
        <v>2896</v>
      </c>
      <c r="H1580" s="27" t="s">
        <v>2897</v>
      </c>
      <c r="I1580" s="40">
        <v>144.0</v>
      </c>
      <c r="J1580" s="40">
        <v>15.0</v>
      </c>
      <c r="K1580" s="40">
        <v>0.0</v>
      </c>
      <c r="L1580" s="40">
        <v>0.0</v>
      </c>
      <c r="M1580" s="40">
        <v>0.0</v>
      </c>
      <c r="N1580" s="40">
        <v>0.0</v>
      </c>
      <c r="O1580" s="40">
        <v>144.0</v>
      </c>
      <c r="P1580" s="40">
        <v>15.0</v>
      </c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</row>
    <row r="1581">
      <c r="A1581" s="27" t="s">
        <v>38</v>
      </c>
      <c r="B1581" s="27" t="s">
        <v>39</v>
      </c>
      <c r="C1581" s="38" t="s">
        <v>307</v>
      </c>
      <c r="D1581" s="27" t="s">
        <v>1890</v>
      </c>
      <c r="E1581" s="27">
        <v>3663.0</v>
      </c>
      <c r="F1581" s="27">
        <v>2.0</v>
      </c>
      <c r="G1581" s="27" t="s">
        <v>2899</v>
      </c>
      <c r="H1581" s="27" t="s">
        <v>123</v>
      </c>
      <c r="I1581" s="40">
        <v>0.0</v>
      </c>
      <c r="J1581" s="40">
        <v>0.0</v>
      </c>
      <c r="K1581" s="40">
        <v>0.0</v>
      </c>
      <c r="L1581" s="40">
        <v>0.0</v>
      </c>
      <c r="M1581" s="40">
        <v>0.0</v>
      </c>
      <c r="N1581" s="40">
        <v>0.0</v>
      </c>
      <c r="O1581" s="40">
        <v>0.0</v>
      </c>
      <c r="P1581" s="40">
        <v>0.0</v>
      </c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</row>
    <row r="1582">
      <c r="A1582" s="27" t="s">
        <v>38</v>
      </c>
      <c r="B1582" s="27" t="s">
        <v>39</v>
      </c>
      <c r="C1582" s="38" t="s">
        <v>307</v>
      </c>
      <c r="D1582" s="27" t="s">
        <v>1890</v>
      </c>
      <c r="E1582" s="27">
        <v>3663.0</v>
      </c>
      <c r="F1582" s="27">
        <v>3.0</v>
      </c>
      <c r="G1582" s="27" t="s">
        <v>2901</v>
      </c>
      <c r="H1582" s="27" t="s">
        <v>123</v>
      </c>
      <c r="I1582" s="40">
        <v>711.0</v>
      </c>
      <c r="J1582" s="40">
        <v>0.0</v>
      </c>
      <c r="K1582" s="40">
        <v>0.0</v>
      </c>
      <c r="L1582" s="40">
        <v>0.0</v>
      </c>
      <c r="M1582" s="40">
        <v>0.0</v>
      </c>
      <c r="N1582" s="40">
        <v>0.0</v>
      </c>
      <c r="O1582" s="40">
        <v>711.0</v>
      </c>
      <c r="P1582" s="40">
        <v>0.0</v>
      </c>
      <c r="Q1582" s="16"/>
      <c r="R1582" s="16"/>
      <c r="S1582" s="16"/>
      <c r="T1582" s="16"/>
      <c r="U1582" s="16"/>
      <c r="V1582" s="16"/>
      <c r="W1582" s="16"/>
      <c r="X1582" s="16"/>
      <c r="Y1582" s="16"/>
      <c r="Z1582" s="16"/>
      <c r="AA1582" s="16"/>
      <c r="AB1582" s="16"/>
    </row>
    <row r="1583">
      <c r="A1583" s="27" t="s">
        <v>38</v>
      </c>
      <c r="B1583" s="27" t="s">
        <v>39</v>
      </c>
      <c r="C1583" s="38" t="s">
        <v>307</v>
      </c>
      <c r="D1583" s="27" t="s">
        <v>1890</v>
      </c>
      <c r="E1583" s="27">
        <v>3663.0</v>
      </c>
      <c r="F1583" s="27">
        <v>0.0</v>
      </c>
      <c r="G1583" s="27" t="s">
        <v>2903</v>
      </c>
      <c r="H1583" s="27" t="s">
        <v>643</v>
      </c>
      <c r="I1583" s="40">
        <v>192.0</v>
      </c>
      <c r="J1583" s="40">
        <v>19.0</v>
      </c>
      <c r="K1583" s="40">
        <v>0.0</v>
      </c>
      <c r="L1583" s="40">
        <v>0.0</v>
      </c>
      <c r="M1583" s="40">
        <v>0.0</v>
      </c>
      <c r="N1583" s="40">
        <v>0.0</v>
      </c>
      <c r="O1583" s="40">
        <v>192.0</v>
      </c>
      <c r="P1583" s="40">
        <v>19.0</v>
      </c>
      <c r="Q1583" s="16"/>
      <c r="R1583" s="16"/>
      <c r="S1583" s="16"/>
      <c r="T1583" s="16"/>
      <c r="U1583" s="16"/>
      <c r="V1583" s="16"/>
      <c r="W1583" s="16"/>
      <c r="X1583" s="16"/>
      <c r="Y1583" s="16"/>
      <c r="Z1583" s="16"/>
      <c r="AA1583" s="16"/>
      <c r="AB1583" s="16"/>
    </row>
    <row r="1584">
      <c r="A1584" s="27" t="s">
        <v>38</v>
      </c>
      <c r="B1584" s="27" t="s">
        <v>39</v>
      </c>
      <c r="C1584" s="38" t="s">
        <v>307</v>
      </c>
      <c r="D1584" s="27" t="s">
        <v>1890</v>
      </c>
      <c r="E1584" s="27">
        <v>3664.0</v>
      </c>
      <c r="F1584" s="27">
        <v>0.0</v>
      </c>
      <c r="G1584" s="27" t="s">
        <v>2904</v>
      </c>
      <c r="H1584" s="27" t="s">
        <v>643</v>
      </c>
      <c r="I1584" s="40">
        <v>256.0</v>
      </c>
      <c r="J1584" s="40">
        <v>6.0</v>
      </c>
      <c r="K1584" s="40">
        <v>0.0</v>
      </c>
      <c r="L1584" s="40">
        <v>0.0</v>
      </c>
      <c r="M1584" s="40">
        <v>0.0</v>
      </c>
      <c r="N1584" s="40">
        <v>0.0</v>
      </c>
      <c r="O1584" s="40">
        <v>256.0</v>
      </c>
      <c r="P1584" s="40">
        <v>6.0</v>
      </c>
      <c r="Q1584" s="16"/>
      <c r="R1584" s="16"/>
      <c r="S1584" s="16"/>
      <c r="T1584" s="16"/>
      <c r="U1584" s="16"/>
      <c r="V1584" s="16"/>
      <c r="W1584" s="16"/>
      <c r="X1584" s="16"/>
      <c r="Y1584" s="16"/>
      <c r="Z1584" s="16"/>
      <c r="AA1584" s="16"/>
      <c r="AB1584" s="16"/>
    </row>
    <row r="1585">
      <c r="A1585" s="27" t="s">
        <v>43</v>
      </c>
      <c r="B1585" s="27" t="s">
        <v>50</v>
      </c>
      <c r="C1585" s="38" t="s">
        <v>251</v>
      </c>
      <c r="D1585" s="27" t="s">
        <v>965</v>
      </c>
      <c r="E1585" s="27">
        <v>3665.0</v>
      </c>
      <c r="F1585" s="27">
        <v>0.0</v>
      </c>
      <c r="G1585" s="27" t="s">
        <v>2906</v>
      </c>
      <c r="H1585" s="27" t="s">
        <v>2907</v>
      </c>
      <c r="I1585" s="40">
        <v>0.0</v>
      </c>
      <c r="J1585" s="40">
        <v>0.0</v>
      </c>
      <c r="K1585" s="40">
        <v>0.0</v>
      </c>
      <c r="L1585" s="40">
        <v>0.0</v>
      </c>
      <c r="M1585" s="40">
        <v>0.0</v>
      </c>
      <c r="N1585" s="40">
        <v>0.0</v>
      </c>
      <c r="O1585" s="40">
        <v>0.0</v>
      </c>
      <c r="P1585" s="40">
        <v>0.0</v>
      </c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6"/>
      <c r="AB1585" s="16"/>
    </row>
    <row r="1586">
      <c r="A1586" s="27" t="s">
        <v>38</v>
      </c>
      <c r="B1586" s="27" t="s">
        <v>86</v>
      </c>
      <c r="C1586" s="38" t="s">
        <v>128</v>
      </c>
      <c r="D1586" s="27" t="s">
        <v>330</v>
      </c>
      <c r="E1586" s="27">
        <v>3667.0</v>
      </c>
      <c r="F1586" s="27">
        <v>0.0</v>
      </c>
      <c r="G1586" s="27" t="s">
        <v>2909</v>
      </c>
      <c r="H1586" s="27" t="s">
        <v>2910</v>
      </c>
      <c r="I1586" s="40">
        <v>0.0</v>
      </c>
      <c r="J1586" s="40">
        <v>0.0</v>
      </c>
      <c r="K1586" s="40">
        <v>0.0</v>
      </c>
      <c r="L1586" s="40">
        <v>0.0</v>
      </c>
      <c r="M1586" s="40">
        <v>0.0</v>
      </c>
      <c r="N1586" s="40">
        <v>0.0</v>
      </c>
      <c r="O1586" s="40">
        <v>0.0</v>
      </c>
      <c r="P1586" s="40">
        <v>0.0</v>
      </c>
      <c r="Q1586" s="16"/>
      <c r="R1586" s="16"/>
      <c r="S1586" s="16"/>
      <c r="T1586" s="16"/>
      <c r="U1586" s="16"/>
      <c r="V1586" s="16"/>
      <c r="W1586" s="16"/>
      <c r="X1586" s="16"/>
      <c r="Y1586" s="16"/>
      <c r="Z1586" s="16"/>
      <c r="AA1586" s="16"/>
      <c r="AB1586" s="16"/>
    </row>
    <row r="1587">
      <c r="A1587" s="27" t="s">
        <v>38</v>
      </c>
      <c r="B1587" s="27" t="s">
        <v>86</v>
      </c>
      <c r="C1587" s="38" t="s">
        <v>128</v>
      </c>
      <c r="D1587" s="27" t="s">
        <v>330</v>
      </c>
      <c r="E1587" s="27">
        <v>3668.0</v>
      </c>
      <c r="F1587" s="27">
        <v>1.0</v>
      </c>
      <c r="G1587" s="27" t="s">
        <v>2912</v>
      </c>
      <c r="H1587" s="27" t="s">
        <v>813</v>
      </c>
      <c r="I1587" s="40">
        <v>282.0</v>
      </c>
      <c r="J1587" s="40">
        <v>2.0</v>
      </c>
      <c r="K1587" s="40">
        <v>0.0</v>
      </c>
      <c r="L1587" s="40">
        <v>0.0</v>
      </c>
      <c r="M1587" s="40">
        <v>0.0</v>
      </c>
      <c r="N1587" s="40">
        <v>0.0</v>
      </c>
      <c r="O1587" s="40">
        <v>282.0</v>
      </c>
      <c r="P1587" s="40">
        <v>2.0</v>
      </c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</row>
    <row r="1588">
      <c r="A1588" s="27" t="s">
        <v>38</v>
      </c>
      <c r="B1588" s="27" t="s">
        <v>86</v>
      </c>
      <c r="C1588" s="38" t="s">
        <v>128</v>
      </c>
      <c r="D1588" s="27" t="s">
        <v>330</v>
      </c>
      <c r="E1588" s="27">
        <v>3668.0</v>
      </c>
      <c r="F1588" s="27">
        <v>0.0</v>
      </c>
      <c r="G1588" s="27" t="s">
        <v>2914</v>
      </c>
      <c r="H1588" s="27" t="s">
        <v>2910</v>
      </c>
      <c r="I1588" s="40">
        <v>0.0</v>
      </c>
      <c r="J1588" s="40">
        <v>0.0</v>
      </c>
      <c r="K1588" s="40">
        <v>0.0</v>
      </c>
      <c r="L1588" s="40">
        <v>0.0</v>
      </c>
      <c r="M1588" s="40">
        <v>0.0</v>
      </c>
      <c r="N1588" s="40">
        <v>0.0</v>
      </c>
      <c r="O1588" s="40">
        <v>0.0</v>
      </c>
      <c r="P1588" s="40">
        <v>0.0</v>
      </c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</row>
    <row r="1589">
      <c r="A1589" s="27" t="s">
        <v>38</v>
      </c>
      <c r="B1589" s="27" t="s">
        <v>39</v>
      </c>
      <c r="C1589" s="38" t="s">
        <v>307</v>
      </c>
      <c r="D1589" s="27" t="s">
        <v>1890</v>
      </c>
      <c r="E1589" s="27">
        <v>3669.0</v>
      </c>
      <c r="F1589" s="27">
        <v>0.0</v>
      </c>
      <c r="G1589" s="27" t="s">
        <v>2916</v>
      </c>
      <c r="H1589" s="27" t="s">
        <v>2917</v>
      </c>
      <c r="I1589" s="40">
        <v>0.0</v>
      </c>
      <c r="J1589" s="40">
        <v>0.0</v>
      </c>
      <c r="K1589" s="40">
        <v>0.0</v>
      </c>
      <c r="L1589" s="40">
        <v>0.0</v>
      </c>
      <c r="M1589" s="40">
        <v>0.0</v>
      </c>
      <c r="N1589" s="40">
        <v>0.0</v>
      </c>
      <c r="O1589" s="40">
        <v>0.0</v>
      </c>
      <c r="P1589" s="40">
        <v>0.0</v>
      </c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</row>
    <row r="1590">
      <c r="A1590" s="27" t="s">
        <v>43</v>
      </c>
      <c r="B1590" s="27" t="s">
        <v>50</v>
      </c>
      <c r="C1590" s="38" t="s">
        <v>69</v>
      </c>
      <c r="D1590" s="27" t="s">
        <v>166</v>
      </c>
      <c r="E1590" s="27">
        <v>3670.0</v>
      </c>
      <c r="F1590" s="27">
        <v>0.0</v>
      </c>
      <c r="G1590" s="27" t="s">
        <v>2919</v>
      </c>
      <c r="H1590" s="27" t="s">
        <v>2920</v>
      </c>
      <c r="I1590" s="40">
        <v>0.0</v>
      </c>
      <c r="J1590" s="40">
        <v>0.0</v>
      </c>
      <c r="K1590" s="40">
        <v>0.0</v>
      </c>
      <c r="L1590" s="40">
        <v>0.0</v>
      </c>
      <c r="M1590" s="40">
        <v>0.0</v>
      </c>
      <c r="N1590" s="40">
        <v>0.0</v>
      </c>
      <c r="O1590" s="40">
        <v>0.0</v>
      </c>
      <c r="P1590" s="40">
        <v>0.0</v>
      </c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</row>
    <row r="1591">
      <c r="A1591" s="27" t="s">
        <v>43</v>
      </c>
      <c r="B1591" s="27" t="s">
        <v>146</v>
      </c>
      <c r="C1591" s="38" t="s">
        <v>177</v>
      </c>
      <c r="D1591" s="27" t="s">
        <v>178</v>
      </c>
      <c r="E1591" s="27">
        <v>3671.0</v>
      </c>
      <c r="F1591" s="27">
        <v>0.0</v>
      </c>
      <c r="G1591" s="27" t="s">
        <v>2922</v>
      </c>
      <c r="H1591" s="27" t="s">
        <v>2923</v>
      </c>
      <c r="I1591" s="40">
        <v>0.0</v>
      </c>
      <c r="J1591" s="40">
        <v>0.0</v>
      </c>
      <c r="K1591" s="40">
        <v>0.0</v>
      </c>
      <c r="L1591" s="40">
        <v>0.0</v>
      </c>
      <c r="M1591" s="40">
        <v>0.0</v>
      </c>
      <c r="N1591" s="40">
        <v>0.0</v>
      </c>
      <c r="O1591" s="40">
        <v>0.0</v>
      </c>
      <c r="P1591" s="40">
        <v>0.0</v>
      </c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</row>
    <row r="1592">
      <c r="A1592" s="27" t="s">
        <v>38</v>
      </c>
      <c r="B1592" s="27" t="s">
        <v>86</v>
      </c>
      <c r="C1592" s="38" t="s">
        <v>131</v>
      </c>
      <c r="D1592" s="27" t="s">
        <v>132</v>
      </c>
      <c r="E1592" s="27">
        <v>3672.0</v>
      </c>
      <c r="F1592" s="27">
        <v>0.0</v>
      </c>
      <c r="G1592" s="27" t="s">
        <v>2924</v>
      </c>
      <c r="H1592" s="27" t="s">
        <v>2925</v>
      </c>
      <c r="I1592" s="40">
        <v>307.0</v>
      </c>
      <c r="J1592" s="40">
        <v>3.0</v>
      </c>
      <c r="K1592" s="40">
        <v>0.0</v>
      </c>
      <c r="L1592" s="40">
        <v>0.0</v>
      </c>
      <c r="M1592" s="40">
        <v>0.0</v>
      </c>
      <c r="N1592" s="40">
        <v>0.0</v>
      </c>
      <c r="O1592" s="40">
        <v>307.0</v>
      </c>
      <c r="P1592" s="40">
        <v>3.0</v>
      </c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</row>
    <row r="1593">
      <c r="A1593" s="27" t="s">
        <v>43</v>
      </c>
      <c r="B1593" s="27" t="s">
        <v>50</v>
      </c>
      <c r="C1593" s="38" t="s">
        <v>212</v>
      </c>
      <c r="D1593" s="27" t="s">
        <v>213</v>
      </c>
      <c r="E1593" s="27">
        <v>3673.0</v>
      </c>
      <c r="F1593" s="27">
        <v>0.0</v>
      </c>
      <c r="G1593" s="27" t="s">
        <v>2927</v>
      </c>
      <c r="H1593" s="27" t="s">
        <v>2928</v>
      </c>
      <c r="I1593" s="40">
        <v>46.0</v>
      </c>
      <c r="J1593" s="40">
        <v>8.0</v>
      </c>
      <c r="K1593" s="40">
        <v>0.0</v>
      </c>
      <c r="L1593" s="40">
        <v>0.0</v>
      </c>
      <c r="M1593" s="40">
        <v>0.0</v>
      </c>
      <c r="N1593" s="40">
        <v>0.0</v>
      </c>
      <c r="O1593" s="40">
        <v>46.0</v>
      </c>
      <c r="P1593" s="40">
        <v>8.0</v>
      </c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</row>
    <row r="1594">
      <c r="A1594" s="27" t="s">
        <v>38</v>
      </c>
      <c r="B1594" s="27" t="s">
        <v>86</v>
      </c>
      <c r="C1594" s="38" t="s">
        <v>131</v>
      </c>
      <c r="D1594" s="27" t="s">
        <v>132</v>
      </c>
      <c r="E1594" s="27">
        <v>3676.0</v>
      </c>
      <c r="F1594" s="27">
        <v>8.0</v>
      </c>
      <c r="G1594" s="27" t="s">
        <v>2930</v>
      </c>
      <c r="H1594" s="27" t="s">
        <v>123</v>
      </c>
      <c r="I1594" s="40">
        <v>0.0</v>
      </c>
      <c r="J1594" s="40">
        <v>0.0</v>
      </c>
      <c r="K1594" s="40">
        <v>0.0</v>
      </c>
      <c r="L1594" s="40">
        <v>0.0</v>
      </c>
      <c r="M1594" s="40">
        <v>0.0</v>
      </c>
      <c r="N1594" s="40">
        <v>0.0</v>
      </c>
      <c r="O1594" s="40">
        <v>0.0</v>
      </c>
      <c r="P1594" s="40">
        <v>0.0</v>
      </c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</row>
    <row r="1595">
      <c r="A1595" s="27" t="s">
        <v>38</v>
      </c>
      <c r="B1595" s="27" t="s">
        <v>86</v>
      </c>
      <c r="C1595" s="38" t="s">
        <v>131</v>
      </c>
      <c r="D1595" s="27" t="s">
        <v>132</v>
      </c>
      <c r="E1595" s="27">
        <v>3676.0</v>
      </c>
      <c r="F1595" s="27">
        <v>7.0</v>
      </c>
      <c r="G1595" s="27" t="s">
        <v>2932</v>
      </c>
      <c r="H1595" s="27" t="s">
        <v>123</v>
      </c>
      <c r="I1595" s="40">
        <v>0.0</v>
      </c>
      <c r="J1595" s="40">
        <v>0.0</v>
      </c>
      <c r="K1595" s="40">
        <v>0.0</v>
      </c>
      <c r="L1595" s="40">
        <v>0.0</v>
      </c>
      <c r="M1595" s="40">
        <v>0.0</v>
      </c>
      <c r="N1595" s="40">
        <v>0.0</v>
      </c>
      <c r="O1595" s="40">
        <v>0.0</v>
      </c>
      <c r="P1595" s="40">
        <v>0.0</v>
      </c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</row>
    <row r="1596">
      <c r="A1596" s="27" t="s">
        <v>38</v>
      </c>
      <c r="B1596" s="27" t="s">
        <v>86</v>
      </c>
      <c r="C1596" s="38" t="s">
        <v>131</v>
      </c>
      <c r="D1596" s="27" t="s">
        <v>132</v>
      </c>
      <c r="E1596" s="27">
        <v>3676.0</v>
      </c>
      <c r="F1596" s="27">
        <v>14.0</v>
      </c>
      <c r="G1596" s="27" t="s">
        <v>2934</v>
      </c>
      <c r="H1596" s="27" t="s">
        <v>123</v>
      </c>
      <c r="I1596" s="40">
        <v>0.0</v>
      </c>
      <c r="J1596" s="40">
        <v>0.0</v>
      </c>
      <c r="K1596" s="40">
        <v>0.0</v>
      </c>
      <c r="L1596" s="40">
        <v>0.0</v>
      </c>
      <c r="M1596" s="40">
        <v>0.0</v>
      </c>
      <c r="N1596" s="40">
        <v>0.0</v>
      </c>
      <c r="O1596" s="40">
        <v>0.0</v>
      </c>
      <c r="P1596" s="40">
        <v>0.0</v>
      </c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</row>
    <row r="1597">
      <c r="A1597" s="27" t="s">
        <v>38</v>
      </c>
      <c r="B1597" s="27" t="s">
        <v>86</v>
      </c>
      <c r="C1597" s="38" t="s">
        <v>131</v>
      </c>
      <c r="D1597" s="27" t="s">
        <v>132</v>
      </c>
      <c r="E1597" s="27">
        <v>3676.0</v>
      </c>
      <c r="F1597" s="27">
        <v>9.0</v>
      </c>
      <c r="G1597" s="27" t="s">
        <v>2936</v>
      </c>
      <c r="H1597" s="27" t="s">
        <v>123</v>
      </c>
      <c r="I1597" s="40">
        <v>0.0</v>
      </c>
      <c r="J1597" s="40">
        <v>0.0</v>
      </c>
      <c r="K1597" s="40">
        <v>0.0</v>
      </c>
      <c r="L1597" s="40">
        <v>0.0</v>
      </c>
      <c r="M1597" s="40">
        <v>0.0</v>
      </c>
      <c r="N1597" s="40">
        <v>0.0</v>
      </c>
      <c r="O1597" s="40">
        <v>0.0</v>
      </c>
      <c r="P1597" s="40">
        <v>0.0</v>
      </c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</row>
    <row r="1598">
      <c r="A1598" s="27" t="s">
        <v>38</v>
      </c>
      <c r="B1598" s="27" t="s">
        <v>86</v>
      </c>
      <c r="C1598" s="38" t="s">
        <v>131</v>
      </c>
      <c r="D1598" s="27" t="s">
        <v>132</v>
      </c>
      <c r="E1598" s="27">
        <v>3676.0</v>
      </c>
      <c r="F1598" s="27">
        <v>10.0</v>
      </c>
      <c r="G1598" s="27" t="s">
        <v>2938</v>
      </c>
      <c r="H1598" s="27" t="s">
        <v>123</v>
      </c>
      <c r="I1598" s="40">
        <v>0.0</v>
      </c>
      <c r="J1598" s="40">
        <v>0.0</v>
      </c>
      <c r="K1598" s="40">
        <v>0.0</v>
      </c>
      <c r="L1598" s="40">
        <v>0.0</v>
      </c>
      <c r="M1598" s="40">
        <v>0.0</v>
      </c>
      <c r="N1598" s="40">
        <v>0.0</v>
      </c>
      <c r="O1598" s="40">
        <v>0.0</v>
      </c>
      <c r="P1598" s="40">
        <v>0.0</v>
      </c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</row>
    <row r="1599">
      <c r="A1599" s="27" t="s">
        <v>38</v>
      </c>
      <c r="B1599" s="27" t="s">
        <v>86</v>
      </c>
      <c r="C1599" s="38" t="s">
        <v>131</v>
      </c>
      <c r="D1599" s="27" t="s">
        <v>132</v>
      </c>
      <c r="E1599" s="27">
        <v>3676.0</v>
      </c>
      <c r="F1599" s="27">
        <v>18.0</v>
      </c>
      <c r="G1599" s="27" t="s">
        <v>2940</v>
      </c>
      <c r="H1599" s="27" t="s">
        <v>123</v>
      </c>
      <c r="I1599" s="40">
        <v>1136.0</v>
      </c>
      <c r="J1599" s="40">
        <v>0.0</v>
      </c>
      <c r="K1599" s="40">
        <v>0.0</v>
      </c>
      <c r="L1599" s="40">
        <v>0.0</v>
      </c>
      <c r="M1599" s="40">
        <v>0.0</v>
      </c>
      <c r="N1599" s="40">
        <v>0.0</v>
      </c>
      <c r="O1599" s="40">
        <v>1136.0</v>
      </c>
      <c r="P1599" s="40">
        <v>0.0</v>
      </c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</row>
    <row r="1600">
      <c r="A1600" s="27" t="s">
        <v>38</v>
      </c>
      <c r="B1600" s="27" t="s">
        <v>86</v>
      </c>
      <c r="C1600" s="38" t="s">
        <v>131</v>
      </c>
      <c r="D1600" s="27" t="s">
        <v>132</v>
      </c>
      <c r="E1600" s="27">
        <v>3676.0</v>
      </c>
      <c r="F1600" s="27">
        <v>16.0</v>
      </c>
      <c r="G1600" s="27" t="s">
        <v>2942</v>
      </c>
      <c r="H1600" s="27" t="s">
        <v>123</v>
      </c>
      <c r="I1600" s="40">
        <v>0.0</v>
      </c>
      <c r="J1600" s="40">
        <v>0.0</v>
      </c>
      <c r="K1600" s="40">
        <v>0.0</v>
      </c>
      <c r="L1600" s="40">
        <v>0.0</v>
      </c>
      <c r="M1600" s="40">
        <v>0.0</v>
      </c>
      <c r="N1600" s="40">
        <v>0.0</v>
      </c>
      <c r="O1600" s="40">
        <v>0.0</v>
      </c>
      <c r="P1600" s="40">
        <v>0.0</v>
      </c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6"/>
      <c r="AB1600" s="16"/>
    </row>
    <row r="1601">
      <c r="A1601" s="27" t="s">
        <v>38</v>
      </c>
      <c r="B1601" s="27" t="s">
        <v>86</v>
      </c>
      <c r="C1601" s="38" t="s">
        <v>131</v>
      </c>
      <c r="D1601" s="27" t="s">
        <v>132</v>
      </c>
      <c r="E1601" s="27">
        <v>3676.0</v>
      </c>
      <c r="F1601" s="27">
        <v>1.0</v>
      </c>
      <c r="G1601" s="27" t="s">
        <v>2944</v>
      </c>
      <c r="H1601" s="27" t="s">
        <v>123</v>
      </c>
      <c r="I1601" s="40">
        <v>0.0</v>
      </c>
      <c r="J1601" s="40">
        <v>0.0</v>
      </c>
      <c r="K1601" s="40">
        <v>0.0</v>
      </c>
      <c r="L1601" s="40">
        <v>0.0</v>
      </c>
      <c r="M1601" s="40">
        <v>0.0</v>
      </c>
      <c r="N1601" s="40">
        <v>0.0</v>
      </c>
      <c r="O1601" s="40">
        <v>0.0</v>
      </c>
      <c r="P1601" s="40">
        <v>0.0</v>
      </c>
      <c r="Q1601" s="16"/>
      <c r="R1601" s="16"/>
      <c r="S1601" s="16"/>
      <c r="T1601" s="16"/>
      <c r="U1601" s="16"/>
      <c r="V1601" s="16"/>
      <c r="W1601" s="16"/>
      <c r="X1601" s="16"/>
      <c r="Y1601" s="16"/>
      <c r="Z1601" s="16"/>
      <c r="AA1601" s="16"/>
      <c r="AB1601" s="16"/>
    </row>
    <row r="1602">
      <c r="A1602" s="27" t="s">
        <v>38</v>
      </c>
      <c r="B1602" s="27" t="s">
        <v>86</v>
      </c>
      <c r="C1602" s="38" t="s">
        <v>131</v>
      </c>
      <c r="D1602" s="27" t="s">
        <v>132</v>
      </c>
      <c r="E1602" s="27">
        <v>3676.0</v>
      </c>
      <c r="F1602" s="27">
        <v>19.0</v>
      </c>
      <c r="G1602" s="27" t="s">
        <v>2946</v>
      </c>
      <c r="H1602" s="27" t="s">
        <v>123</v>
      </c>
      <c r="I1602" s="40">
        <v>8.0</v>
      </c>
      <c r="J1602" s="40">
        <v>0.0</v>
      </c>
      <c r="K1602" s="40">
        <v>0.0</v>
      </c>
      <c r="L1602" s="40">
        <v>0.0</v>
      </c>
      <c r="M1602" s="40">
        <v>0.0</v>
      </c>
      <c r="N1602" s="40">
        <v>0.0</v>
      </c>
      <c r="O1602" s="40">
        <v>8.0</v>
      </c>
      <c r="P1602" s="40">
        <v>0.0</v>
      </c>
      <c r="Q1602" s="16"/>
      <c r="R1602" s="16"/>
      <c r="S1602" s="16"/>
      <c r="T1602" s="16"/>
      <c r="U1602" s="16"/>
      <c r="V1602" s="16"/>
      <c r="W1602" s="16"/>
      <c r="X1602" s="16"/>
      <c r="Y1602" s="16"/>
      <c r="Z1602" s="16"/>
      <c r="AA1602" s="16"/>
      <c r="AB1602" s="16"/>
    </row>
    <row r="1603">
      <c r="A1603" s="27" t="s">
        <v>38</v>
      </c>
      <c r="B1603" s="27" t="s">
        <v>86</v>
      </c>
      <c r="C1603" s="38" t="s">
        <v>131</v>
      </c>
      <c r="D1603" s="27" t="s">
        <v>132</v>
      </c>
      <c r="E1603" s="27">
        <v>3676.0</v>
      </c>
      <c r="F1603" s="27">
        <v>11.0</v>
      </c>
      <c r="G1603" s="27" t="s">
        <v>2947</v>
      </c>
      <c r="H1603" s="27" t="s">
        <v>123</v>
      </c>
      <c r="I1603" s="40">
        <v>1995.0</v>
      </c>
      <c r="J1603" s="40">
        <v>0.0</v>
      </c>
      <c r="K1603" s="40">
        <v>0.0</v>
      </c>
      <c r="L1603" s="40">
        <v>0.0</v>
      </c>
      <c r="M1603" s="40">
        <v>0.0</v>
      </c>
      <c r="N1603" s="40">
        <v>0.0</v>
      </c>
      <c r="O1603" s="40">
        <v>1995.0</v>
      </c>
      <c r="P1603" s="40">
        <v>0.0</v>
      </c>
      <c r="Q1603" s="16"/>
      <c r="R1603" s="16"/>
      <c r="S1603" s="16"/>
      <c r="T1603" s="16"/>
      <c r="U1603" s="16"/>
      <c r="V1603" s="16"/>
      <c r="W1603" s="16"/>
      <c r="X1603" s="16"/>
      <c r="Y1603" s="16"/>
      <c r="Z1603" s="16"/>
      <c r="AA1603" s="16"/>
      <c r="AB1603" s="16"/>
    </row>
    <row r="1604">
      <c r="A1604" s="27" t="s">
        <v>38</v>
      </c>
      <c r="B1604" s="27" t="s">
        <v>86</v>
      </c>
      <c r="C1604" s="38" t="s">
        <v>131</v>
      </c>
      <c r="D1604" s="27" t="s">
        <v>132</v>
      </c>
      <c r="E1604" s="27">
        <v>3676.0</v>
      </c>
      <c r="F1604" s="27">
        <v>13.0</v>
      </c>
      <c r="G1604" s="27" t="s">
        <v>2949</v>
      </c>
      <c r="H1604" s="27" t="s">
        <v>123</v>
      </c>
      <c r="I1604" s="40">
        <v>0.0</v>
      </c>
      <c r="J1604" s="40">
        <v>0.0</v>
      </c>
      <c r="K1604" s="40">
        <v>0.0</v>
      </c>
      <c r="L1604" s="40">
        <v>0.0</v>
      </c>
      <c r="M1604" s="40">
        <v>0.0</v>
      </c>
      <c r="N1604" s="40">
        <v>0.0</v>
      </c>
      <c r="O1604" s="40">
        <v>0.0</v>
      </c>
      <c r="P1604" s="40">
        <v>0.0</v>
      </c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</row>
    <row r="1605">
      <c r="A1605" s="27" t="s">
        <v>38</v>
      </c>
      <c r="B1605" s="27" t="s">
        <v>86</v>
      </c>
      <c r="C1605" s="38" t="s">
        <v>131</v>
      </c>
      <c r="D1605" s="27" t="s">
        <v>132</v>
      </c>
      <c r="E1605" s="27">
        <v>3676.0</v>
      </c>
      <c r="F1605" s="27">
        <v>0.0</v>
      </c>
      <c r="G1605" s="27" t="s">
        <v>2951</v>
      </c>
      <c r="H1605" s="27" t="s">
        <v>2952</v>
      </c>
      <c r="I1605" s="40">
        <v>4765.0</v>
      </c>
      <c r="J1605" s="40">
        <v>29.0</v>
      </c>
      <c r="K1605" s="40">
        <v>0.0</v>
      </c>
      <c r="L1605" s="40">
        <v>0.0</v>
      </c>
      <c r="M1605" s="40">
        <v>0.0</v>
      </c>
      <c r="N1605" s="40">
        <v>0.0</v>
      </c>
      <c r="O1605" s="40">
        <v>4765.0</v>
      </c>
      <c r="P1605" s="40">
        <v>29.0</v>
      </c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</row>
    <row r="1606">
      <c r="A1606" s="27" t="s">
        <v>43</v>
      </c>
      <c r="B1606" s="27" t="s">
        <v>50</v>
      </c>
      <c r="C1606" s="38" t="s">
        <v>69</v>
      </c>
      <c r="D1606" s="27" t="s">
        <v>70</v>
      </c>
      <c r="E1606" s="27">
        <v>3677.0</v>
      </c>
      <c r="F1606" s="27">
        <v>0.0</v>
      </c>
      <c r="G1606" s="27" t="s">
        <v>2953</v>
      </c>
      <c r="H1606" s="83"/>
      <c r="I1606" s="40">
        <v>0.0</v>
      </c>
      <c r="J1606" s="40">
        <v>0.0</v>
      </c>
      <c r="K1606" s="40">
        <v>0.0</v>
      </c>
      <c r="L1606" s="40">
        <v>0.0</v>
      </c>
      <c r="M1606" s="40">
        <v>0.0</v>
      </c>
      <c r="N1606" s="40">
        <v>0.0</v>
      </c>
      <c r="O1606" s="40">
        <v>0.0</v>
      </c>
      <c r="P1606" s="40">
        <v>0.0</v>
      </c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</row>
    <row r="1607">
      <c r="A1607" s="27" t="s">
        <v>38</v>
      </c>
      <c r="B1607" s="27" t="s">
        <v>86</v>
      </c>
      <c r="C1607" s="38" t="s">
        <v>131</v>
      </c>
      <c r="D1607" s="27" t="s">
        <v>132</v>
      </c>
      <c r="E1607" s="27">
        <v>3678.0</v>
      </c>
      <c r="F1607" s="27">
        <v>0.0</v>
      </c>
      <c r="G1607" s="27" t="s">
        <v>2955</v>
      </c>
      <c r="H1607" s="27" t="s">
        <v>2952</v>
      </c>
      <c r="I1607" s="40">
        <v>414.0</v>
      </c>
      <c r="J1607" s="40">
        <v>26.0</v>
      </c>
      <c r="K1607" s="40">
        <v>0.0</v>
      </c>
      <c r="L1607" s="40">
        <v>0.0</v>
      </c>
      <c r="M1607" s="40">
        <v>0.0</v>
      </c>
      <c r="N1607" s="40">
        <v>0.0</v>
      </c>
      <c r="O1607" s="40">
        <v>414.0</v>
      </c>
      <c r="P1607" s="40">
        <v>26.0</v>
      </c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</row>
    <row r="1608">
      <c r="A1608" s="27" t="s">
        <v>43</v>
      </c>
      <c r="B1608" s="27" t="s">
        <v>50</v>
      </c>
      <c r="C1608" s="38" t="s">
        <v>69</v>
      </c>
      <c r="D1608" s="27" t="s">
        <v>70</v>
      </c>
      <c r="E1608" s="27">
        <v>3679.0</v>
      </c>
      <c r="F1608" s="27">
        <v>0.0</v>
      </c>
      <c r="G1608" s="27" t="s">
        <v>2957</v>
      </c>
      <c r="H1608" s="83"/>
      <c r="I1608" s="40">
        <v>0.0</v>
      </c>
      <c r="J1608" s="40">
        <v>0.0</v>
      </c>
      <c r="K1608" s="40">
        <v>0.0</v>
      </c>
      <c r="L1608" s="40">
        <v>0.0</v>
      </c>
      <c r="M1608" s="40">
        <v>0.0</v>
      </c>
      <c r="N1608" s="40">
        <v>0.0</v>
      </c>
      <c r="O1608" s="40">
        <v>0.0</v>
      </c>
      <c r="P1608" s="40">
        <v>0.0</v>
      </c>
      <c r="Q1608" s="16"/>
      <c r="R1608" s="16"/>
      <c r="S1608" s="16"/>
      <c r="T1608" s="16"/>
      <c r="U1608" s="16"/>
      <c r="V1608" s="16"/>
      <c r="W1608" s="16"/>
      <c r="X1608" s="16"/>
      <c r="Y1608" s="16"/>
      <c r="Z1608" s="16"/>
      <c r="AA1608" s="16"/>
      <c r="AB1608" s="16"/>
    </row>
    <row r="1609">
      <c r="A1609" s="27" t="s">
        <v>38</v>
      </c>
      <c r="B1609" s="27" t="s">
        <v>86</v>
      </c>
      <c r="C1609" s="38" t="s">
        <v>131</v>
      </c>
      <c r="D1609" s="27" t="s">
        <v>132</v>
      </c>
      <c r="E1609" s="27">
        <v>3680.0</v>
      </c>
      <c r="F1609" s="27">
        <v>7.0</v>
      </c>
      <c r="G1609" s="27" t="s">
        <v>2959</v>
      </c>
      <c r="H1609" s="27" t="s">
        <v>123</v>
      </c>
      <c r="I1609" s="40">
        <v>1639.0</v>
      </c>
      <c r="J1609" s="40">
        <v>0.0</v>
      </c>
      <c r="K1609" s="40">
        <v>0.0</v>
      </c>
      <c r="L1609" s="40">
        <v>0.0</v>
      </c>
      <c r="M1609" s="40">
        <v>0.0</v>
      </c>
      <c r="N1609" s="40">
        <v>0.0</v>
      </c>
      <c r="O1609" s="40">
        <v>1639.0</v>
      </c>
      <c r="P1609" s="40">
        <v>0.0</v>
      </c>
      <c r="Q1609" s="16"/>
      <c r="R1609" s="16"/>
      <c r="S1609" s="16"/>
      <c r="T1609" s="16"/>
      <c r="U1609" s="16"/>
      <c r="V1609" s="16"/>
      <c r="W1609" s="16"/>
      <c r="X1609" s="16"/>
      <c r="Y1609" s="16"/>
      <c r="Z1609" s="16"/>
      <c r="AA1609" s="16"/>
      <c r="AB1609" s="16"/>
    </row>
    <row r="1610">
      <c r="A1610" s="27" t="s">
        <v>38</v>
      </c>
      <c r="B1610" s="27" t="s">
        <v>86</v>
      </c>
      <c r="C1610" s="38" t="s">
        <v>131</v>
      </c>
      <c r="D1610" s="27" t="s">
        <v>132</v>
      </c>
      <c r="E1610" s="27">
        <v>3680.0</v>
      </c>
      <c r="F1610" s="27">
        <v>4.0</v>
      </c>
      <c r="G1610" s="27" t="s">
        <v>2961</v>
      </c>
      <c r="H1610" s="27" t="s">
        <v>123</v>
      </c>
      <c r="I1610" s="40">
        <v>0.0</v>
      </c>
      <c r="J1610" s="40">
        <v>0.0</v>
      </c>
      <c r="K1610" s="40">
        <v>0.0</v>
      </c>
      <c r="L1610" s="40">
        <v>0.0</v>
      </c>
      <c r="M1610" s="40">
        <v>0.0</v>
      </c>
      <c r="N1610" s="40">
        <v>0.0</v>
      </c>
      <c r="O1610" s="40">
        <v>0.0</v>
      </c>
      <c r="P1610" s="40">
        <v>0.0</v>
      </c>
      <c r="Q1610" s="16"/>
      <c r="R1610" s="16"/>
      <c r="S1610" s="16"/>
      <c r="T1610" s="16"/>
      <c r="U1610" s="16"/>
      <c r="V1610" s="16"/>
      <c r="W1610" s="16"/>
      <c r="X1610" s="16"/>
      <c r="Y1610" s="16"/>
      <c r="Z1610" s="16"/>
      <c r="AA1610" s="16"/>
      <c r="AB1610" s="16"/>
    </row>
    <row r="1611">
      <c r="A1611" s="27" t="s">
        <v>38</v>
      </c>
      <c r="B1611" s="27" t="s">
        <v>86</v>
      </c>
      <c r="C1611" s="38" t="s">
        <v>131</v>
      </c>
      <c r="D1611" s="27" t="s">
        <v>132</v>
      </c>
      <c r="E1611" s="27">
        <v>3680.0</v>
      </c>
      <c r="F1611" s="27">
        <v>0.0</v>
      </c>
      <c r="G1611" s="27" t="s">
        <v>2962</v>
      </c>
      <c r="H1611" s="27" t="s">
        <v>2952</v>
      </c>
      <c r="I1611" s="40">
        <v>1222.0</v>
      </c>
      <c r="J1611" s="40">
        <v>14.0</v>
      </c>
      <c r="K1611" s="40">
        <v>0.0</v>
      </c>
      <c r="L1611" s="40">
        <v>0.0</v>
      </c>
      <c r="M1611" s="40">
        <v>0.0</v>
      </c>
      <c r="N1611" s="40">
        <v>0.0</v>
      </c>
      <c r="O1611" s="40">
        <v>1222.0</v>
      </c>
      <c r="P1611" s="40">
        <v>14.0</v>
      </c>
      <c r="Q1611" s="16"/>
      <c r="R1611" s="16"/>
      <c r="S1611" s="16"/>
      <c r="T1611" s="16"/>
      <c r="U1611" s="16"/>
      <c r="V1611" s="16"/>
      <c r="W1611" s="16"/>
      <c r="X1611" s="16"/>
      <c r="Y1611" s="16"/>
      <c r="Z1611" s="16"/>
      <c r="AA1611" s="16"/>
      <c r="AB1611" s="16"/>
    </row>
    <row r="1612">
      <c r="A1612" s="27" t="s">
        <v>38</v>
      </c>
      <c r="B1612" s="27" t="s">
        <v>86</v>
      </c>
      <c r="C1612" s="38" t="s">
        <v>131</v>
      </c>
      <c r="D1612" s="27" t="s">
        <v>132</v>
      </c>
      <c r="E1612" s="27">
        <v>3680.0</v>
      </c>
      <c r="F1612" s="27">
        <v>1.0</v>
      </c>
      <c r="G1612" s="27" t="s">
        <v>2964</v>
      </c>
      <c r="H1612" s="27" t="s">
        <v>123</v>
      </c>
      <c r="I1612" s="40">
        <v>0.0</v>
      </c>
      <c r="J1612" s="40">
        <v>0.0</v>
      </c>
      <c r="K1612" s="40">
        <v>0.0</v>
      </c>
      <c r="L1612" s="40">
        <v>0.0</v>
      </c>
      <c r="M1612" s="40">
        <v>0.0</v>
      </c>
      <c r="N1612" s="40">
        <v>0.0</v>
      </c>
      <c r="O1612" s="40">
        <v>0.0</v>
      </c>
      <c r="P1612" s="40">
        <v>0.0</v>
      </c>
      <c r="Q1612" s="16"/>
      <c r="R1612" s="16"/>
      <c r="S1612" s="16"/>
      <c r="T1612" s="16"/>
      <c r="U1612" s="16"/>
      <c r="V1612" s="16"/>
      <c r="W1612" s="16"/>
      <c r="X1612" s="16"/>
      <c r="Y1612" s="16"/>
      <c r="Z1612" s="16"/>
      <c r="AA1612" s="16"/>
      <c r="AB1612" s="16"/>
    </row>
    <row r="1613">
      <c r="A1613" s="27" t="s">
        <v>38</v>
      </c>
      <c r="B1613" s="27" t="s">
        <v>86</v>
      </c>
      <c r="C1613" s="38" t="s">
        <v>131</v>
      </c>
      <c r="D1613" s="27" t="s">
        <v>132</v>
      </c>
      <c r="E1613" s="27">
        <v>3680.0</v>
      </c>
      <c r="F1613" s="27">
        <v>5.0</v>
      </c>
      <c r="G1613" s="27" t="s">
        <v>2966</v>
      </c>
      <c r="H1613" s="27" t="s">
        <v>123</v>
      </c>
      <c r="I1613" s="40">
        <v>0.0</v>
      </c>
      <c r="J1613" s="40">
        <v>0.0</v>
      </c>
      <c r="K1613" s="40">
        <v>0.0</v>
      </c>
      <c r="L1613" s="40">
        <v>0.0</v>
      </c>
      <c r="M1613" s="40">
        <v>0.0</v>
      </c>
      <c r="N1613" s="40">
        <v>0.0</v>
      </c>
      <c r="O1613" s="40">
        <v>0.0</v>
      </c>
      <c r="P1613" s="40">
        <v>0.0</v>
      </c>
      <c r="Q1613" s="16"/>
      <c r="R1613" s="16"/>
      <c r="S1613" s="16"/>
      <c r="T1613" s="16"/>
      <c r="U1613" s="16"/>
      <c r="V1613" s="16"/>
      <c r="W1613" s="16"/>
      <c r="X1613" s="16"/>
      <c r="Y1613" s="16"/>
      <c r="Z1613" s="16"/>
      <c r="AA1613" s="16"/>
      <c r="AB1613" s="16"/>
    </row>
    <row r="1614">
      <c r="A1614" s="27" t="s">
        <v>38</v>
      </c>
      <c r="B1614" s="27" t="s">
        <v>86</v>
      </c>
      <c r="C1614" s="38" t="s">
        <v>131</v>
      </c>
      <c r="D1614" s="27" t="s">
        <v>132</v>
      </c>
      <c r="E1614" s="27">
        <v>3681.0</v>
      </c>
      <c r="F1614" s="27">
        <v>0.0</v>
      </c>
      <c r="G1614" s="27" t="s">
        <v>2968</v>
      </c>
      <c r="H1614" s="27" t="s">
        <v>2969</v>
      </c>
      <c r="I1614" s="40">
        <v>0.0</v>
      </c>
      <c r="J1614" s="40">
        <v>0.0</v>
      </c>
      <c r="K1614" s="40">
        <v>0.0</v>
      </c>
      <c r="L1614" s="40">
        <v>0.0</v>
      </c>
      <c r="M1614" s="40">
        <v>0.0</v>
      </c>
      <c r="N1614" s="40">
        <v>0.0</v>
      </c>
      <c r="O1614" s="40">
        <v>0.0</v>
      </c>
      <c r="P1614" s="40">
        <v>0.0</v>
      </c>
      <c r="Q1614" s="16"/>
      <c r="R1614" s="16"/>
      <c r="S1614" s="16"/>
      <c r="T1614" s="16"/>
      <c r="U1614" s="16"/>
      <c r="V1614" s="16"/>
      <c r="W1614" s="16"/>
      <c r="X1614" s="16"/>
      <c r="Y1614" s="16"/>
      <c r="Z1614" s="16"/>
      <c r="AA1614" s="16"/>
      <c r="AB1614" s="16"/>
    </row>
    <row r="1615">
      <c r="A1615" s="27" t="s">
        <v>38</v>
      </c>
      <c r="B1615" s="27" t="s">
        <v>86</v>
      </c>
      <c r="C1615" s="38" t="s">
        <v>131</v>
      </c>
      <c r="D1615" s="27" t="s">
        <v>132</v>
      </c>
      <c r="E1615" s="27">
        <v>3682.0</v>
      </c>
      <c r="F1615" s="27">
        <v>0.0</v>
      </c>
      <c r="G1615" s="27" t="s">
        <v>2971</v>
      </c>
      <c r="H1615" s="27" t="s">
        <v>2972</v>
      </c>
      <c r="I1615" s="40">
        <v>0.0</v>
      </c>
      <c r="J1615" s="40">
        <v>14.0</v>
      </c>
      <c r="K1615" s="40">
        <v>0.0</v>
      </c>
      <c r="L1615" s="40">
        <v>0.0</v>
      </c>
      <c r="M1615" s="40">
        <v>0.0</v>
      </c>
      <c r="N1615" s="40">
        <v>0.0</v>
      </c>
      <c r="O1615" s="40">
        <v>0.0</v>
      </c>
      <c r="P1615" s="40">
        <v>14.0</v>
      </c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</row>
    <row r="1616">
      <c r="A1616" s="27" t="s">
        <v>38</v>
      </c>
      <c r="B1616" s="27" t="s">
        <v>86</v>
      </c>
      <c r="C1616" s="38" t="s">
        <v>131</v>
      </c>
      <c r="D1616" s="27" t="s">
        <v>132</v>
      </c>
      <c r="E1616" s="27">
        <v>3683.0</v>
      </c>
      <c r="F1616" s="27">
        <v>0.0</v>
      </c>
      <c r="G1616" s="27" t="s">
        <v>2974</v>
      </c>
      <c r="H1616" s="27" t="s">
        <v>2972</v>
      </c>
      <c r="I1616" s="40">
        <v>0.0</v>
      </c>
      <c r="J1616" s="40">
        <v>11.0</v>
      </c>
      <c r="K1616" s="40">
        <v>0.0</v>
      </c>
      <c r="L1616" s="40">
        <v>0.0</v>
      </c>
      <c r="M1616" s="40">
        <v>0.0</v>
      </c>
      <c r="N1616" s="40">
        <v>0.0</v>
      </c>
      <c r="O1616" s="40">
        <v>0.0</v>
      </c>
      <c r="P1616" s="40">
        <v>11.0</v>
      </c>
      <c r="Q1616" s="16"/>
      <c r="R1616" s="16"/>
      <c r="S1616" s="16"/>
      <c r="T1616" s="16"/>
      <c r="U1616" s="16"/>
      <c r="V1616" s="16"/>
      <c r="W1616" s="16"/>
      <c r="X1616" s="16"/>
      <c r="Y1616" s="16"/>
      <c r="Z1616" s="16"/>
      <c r="AA1616" s="16"/>
      <c r="AB1616" s="16"/>
    </row>
    <row r="1617">
      <c r="A1617" s="27" t="s">
        <v>38</v>
      </c>
      <c r="B1617" s="27" t="s">
        <v>86</v>
      </c>
      <c r="C1617" s="38" t="s">
        <v>131</v>
      </c>
      <c r="D1617" s="27" t="s">
        <v>132</v>
      </c>
      <c r="E1617" s="27">
        <v>3684.0</v>
      </c>
      <c r="F1617" s="27">
        <v>0.0</v>
      </c>
      <c r="G1617" s="27" t="s">
        <v>2976</v>
      </c>
      <c r="H1617" s="27" t="s">
        <v>2952</v>
      </c>
      <c r="I1617" s="40">
        <v>13.0</v>
      </c>
      <c r="J1617" s="40">
        <v>1.0</v>
      </c>
      <c r="K1617" s="40">
        <v>0.0</v>
      </c>
      <c r="L1617" s="40">
        <v>0.0</v>
      </c>
      <c r="M1617" s="40">
        <v>0.0</v>
      </c>
      <c r="N1617" s="40">
        <v>0.0</v>
      </c>
      <c r="O1617" s="40">
        <v>13.0</v>
      </c>
      <c r="P1617" s="40">
        <v>1.0</v>
      </c>
      <c r="Q1617" s="16"/>
      <c r="R1617" s="16"/>
      <c r="S1617" s="16"/>
      <c r="T1617" s="16"/>
      <c r="U1617" s="16"/>
      <c r="V1617" s="16"/>
      <c r="W1617" s="16"/>
      <c r="X1617" s="16"/>
      <c r="Y1617" s="16"/>
      <c r="Z1617" s="16"/>
      <c r="AA1617" s="16"/>
      <c r="AB1617" s="16"/>
    </row>
    <row r="1618">
      <c r="A1618" s="27" t="s">
        <v>38</v>
      </c>
      <c r="B1618" s="27" t="s">
        <v>86</v>
      </c>
      <c r="C1618" s="38" t="s">
        <v>131</v>
      </c>
      <c r="D1618" s="27" t="s">
        <v>132</v>
      </c>
      <c r="E1618" s="27">
        <v>3686.0</v>
      </c>
      <c r="F1618" s="27">
        <v>0.0</v>
      </c>
      <c r="G1618" s="27" t="s">
        <v>2978</v>
      </c>
      <c r="H1618" s="27" t="s">
        <v>2979</v>
      </c>
      <c r="I1618" s="40">
        <v>216.0</v>
      </c>
      <c r="J1618" s="40">
        <v>18.0</v>
      </c>
      <c r="K1618" s="40">
        <v>0.0</v>
      </c>
      <c r="L1618" s="40">
        <v>0.0</v>
      </c>
      <c r="M1618" s="40">
        <v>0.0</v>
      </c>
      <c r="N1618" s="40">
        <v>0.0</v>
      </c>
      <c r="O1618" s="40">
        <v>216.0</v>
      </c>
      <c r="P1618" s="40">
        <v>18.0</v>
      </c>
      <c r="Q1618" s="16"/>
      <c r="R1618" s="16"/>
      <c r="S1618" s="16"/>
      <c r="T1618" s="16"/>
      <c r="U1618" s="16"/>
      <c r="V1618" s="16"/>
      <c r="W1618" s="16"/>
      <c r="X1618" s="16"/>
      <c r="Y1618" s="16"/>
      <c r="Z1618" s="16"/>
      <c r="AA1618" s="16"/>
      <c r="AB1618" s="16"/>
    </row>
    <row r="1619">
      <c r="A1619" s="27" t="s">
        <v>43</v>
      </c>
      <c r="B1619" s="27" t="s">
        <v>146</v>
      </c>
      <c r="C1619" s="38" t="s">
        <v>147</v>
      </c>
      <c r="D1619" s="27" t="s">
        <v>148</v>
      </c>
      <c r="E1619" s="27">
        <v>3689.0</v>
      </c>
      <c r="F1619" s="27">
        <v>0.0</v>
      </c>
      <c r="G1619" s="27" t="s">
        <v>2980</v>
      </c>
      <c r="H1619" s="27" t="s">
        <v>2982</v>
      </c>
      <c r="I1619" s="40">
        <v>432.0</v>
      </c>
      <c r="J1619" s="40">
        <v>20.0</v>
      </c>
      <c r="K1619" s="40">
        <v>0.0</v>
      </c>
      <c r="L1619" s="40">
        <v>0.0</v>
      </c>
      <c r="M1619" s="40">
        <v>0.0</v>
      </c>
      <c r="N1619" s="40">
        <v>0.0</v>
      </c>
      <c r="O1619" s="40">
        <v>432.0</v>
      </c>
      <c r="P1619" s="40">
        <v>20.0</v>
      </c>
      <c r="Q1619" s="16"/>
      <c r="R1619" s="16"/>
      <c r="S1619" s="16"/>
      <c r="T1619" s="16"/>
      <c r="U1619" s="16"/>
      <c r="V1619" s="16"/>
      <c r="W1619" s="16"/>
      <c r="X1619" s="16"/>
      <c r="Y1619" s="16"/>
      <c r="Z1619" s="16"/>
      <c r="AA1619" s="16"/>
      <c r="AB1619" s="16"/>
    </row>
    <row r="1620">
      <c r="A1620" s="27" t="s">
        <v>38</v>
      </c>
      <c r="B1620" s="27" t="s">
        <v>39</v>
      </c>
      <c r="C1620" s="38" t="s">
        <v>415</v>
      </c>
      <c r="D1620" s="27" t="s">
        <v>1165</v>
      </c>
      <c r="E1620" s="27">
        <v>3690.0</v>
      </c>
      <c r="F1620" s="27">
        <v>0.0</v>
      </c>
      <c r="G1620" s="27" t="s">
        <v>2983</v>
      </c>
      <c r="H1620" s="27" t="s">
        <v>2683</v>
      </c>
      <c r="I1620" s="40">
        <v>0.0</v>
      </c>
      <c r="J1620" s="40">
        <v>0.0</v>
      </c>
      <c r="K1620" s="40">
        <v>0.0</v>
      </c>
      <c r="L1620" s="40">
        <v>0.0</v>
      </c>
      <c r="M1620" s="40">
        <v>0.0</v>
      </c>
      <c r="N1620" s="40">
        <v>0.0</v>
      </c>
      <c r="O1620" s="40">
        <v>0.0</v>
      </c>
      <c r="P1620" s="40">
        <v>0.0</v>
      </c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6"/>
      <c r="AB1620" s="16"/>
    </row>
    <row r="1621">
      <c r="A1621" s="27" t="s">
        <v>43</v>
      </c>
      <c r="B1621" s="27" t="s">
        <v>76</v>
      </c>
      <c r="C1621" s="38" t="s">
        <v>280</v>
      </c>
      <c r="D1621" s="27" t="s">
        <v>280</v>
      </c>
      <c r="E1621" s="27">
        <v>3691.0</v>
      </c>
      <c r="F1621" s="27">
        <v>2.0</v>
      </c>
      <c r="G1621" s="27" t="s">
        <v>2985</v>
      </c>
      <c r="H1621" s="27" t="s">
        <v>123</v>
      </c>
      <c r="I1621" s="40">
        <v>0.0</v>
      </c>
      <c r="J1621" s="40">
        <v>0.0</v>
      </c>
      <c r="K1621" s="40">
        <v>0.0</v>
      </c>
      <c r="L1621" s="40">
        <v>0.0</v>
      </c>
      <c r="M1621" s="40">
        <v>0.0</v>
      </c>
      <c r="N1621" s="40">
        <v>0.0</v>
      </c>
      <c r="O1621" s="40">
        <v>0.0</v>
      </c>
      <c r="P1621" s="40">
        <v>0.0</v>
      </c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</row>
    <row r="1622">
      <c r="A1622" s="27" t="s">
        <v>43</v>
      </c>
      <c r="B1622" s="27" t="s">
        <v>76</v>
      </c>
      <c r="C1622" s="38" t="s">
        <v>280</v>
      </c>
      <c r="D1622" s="27" t="s">
        <v>280</v>
      </c>
      <c r="E1622" s="27">
        <v>3691.0</v>
      </c>
      <c r="F1622" s="27">
        <v>3.0</v>
      </c>
      <c r="G1622" s="27" t="s">
        <v>2987</v>
      </c>
      <c r="H1622" s="27" t="s">
        <v>123</v>
      </c>
      <c r="I1622" s="40">
        <v>0.0</v>
      </c>
      <c r="J1622" s="40">
        <v>0.0</v>
      </c>
      <c r="K1622" s="40">
        <v>0.0</v>
      </c>
      <c r="L1622" s="40">
        <v>0.0</v>
      </c>
      <c r="M1622" s="40">
        <v>0.0</v>
      </c>
      <c r="N1622" s="40">
        <v>0.0</v>
      </c>
      <c r="O1622" s="40">
        <v>0.0</v>
      </c>
      <c r="P1622" s="40">
        <v>0.0</v>
      </c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</row>
    <row r="1623">
      <c r="A1623" s="27" t="s">
        <v>43</v>
      </c>
      <c r="B1623" s="27" t="s">
        <v>76</v>
      </c>
      <c r="C1623" s="38" t="s">
        <v>280</v>
      </c>
      <c r="D1623" s="27" t="s">
        <v>280</v>
      </c>
      <c r="E1623" s="27">
        <v>3691.0</v>
      </c>
      <c r="F1623" s="27">
        <v>4.0</v>
      </c>
      <c r="G1623" s="27" t="s">
        <v>2989</v>
      </c>
      <c r="H1623" s="27" t="s">
        <v>123</v>
      </c>
      <c r="I1623" s="40">
        <v>0.0</v>
      </c>
      <c r="J1623" s="40">
        <v>0.0</v>
      </c>
      <c r="K1623" s="40">
        <v>0.0</v>
      </c>
      <c r="L1623" s="40">
        <v>0.0</v>
      </c>
      <c r="M1623" s="40">
        <v>0.0</v>
      </c>
      <c r="N1623" s="40">
        <v>0.0</v>
      </c>
      <c r="O1623" s="40">
        <v>0.0</v>
      </c>
      <c r="P1623" s="40">
        <v>0.0</v>
      </c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</row>
    <row r="1624">
      <c r="A1624" s="27" t="s">
        <v>43</v>
      </c>
      <c r="B1624" s="27" t="s">
        <v>76</v>
      </c>
      <c r="C1624" s="38" t="s">
        <v>280</v>
      </c>
      <c r="D1624" s="27" t="s">
        <v>280</v>
      </c>
      <c r="E1624" s="27">
        <v>3691.0</v>
      </c>
      <c r="F1624" s="27">
        <v>0.0</v>
      </c>
      <c r="G1624" s="27" t="s">
        <v>2990</v>
      </c>
      <c r="H1624" s="27" t="s">
        <v>725</v>
      </c>
      <c r="I1624" s="40">
        <v>247.0</v>
      </c>
      <c r="J1624" s="40">
        <v>5.0</v>
      </c>
      <c r="K1624" s="40">
        <v>0.0</v>
      </c>
      <c r="L1624" s="40">
        <v>0.0</v>
      </c>
      <c r="M1624" s="40">
        <v>0.0</v>
      </c>
      <c r="N1624" s="40">
        <v>0.0</v>
      </c>
      <c r="O1624" s="40">
        <v>247.0</v>
      </c>
      <c r="P1624" s="40">
        <v>5.0</v>
      </c>
      <c r="Q1624" s="16"/>
      <c r="R1624" s="16"/>
      <c r="S1624" s="16"/>
      <c r="T1624" s="16"/>
      <c r="U1624" s="16"/>
      <c r="V1624" s="16"/>
      <c r="W1624" s="16"/>
      <c r="X1624" s="16"/>
      <c r="Y1624" s="16"/>
      <c r="Z1624" s="16"/>
      <c r="AA1624" s="16"/>
      <c r="AB1624" s="16"/>
    </row>
    <row r="1625">
      <c r="A1625" s="27" t="s">
        <v>43</v>
      </c>
      <c r="B1625" s="27" t="s">
        <v>76</v>
      </c>
      <c r="C1625" s="38" t="s">
        <v>280</v>
      </c>
      <c r="D1625" s="27" t="s">
        <v>280</v>
      </c>
      <c r="E1625" s="27">
        <v>3691.0</v>
      </c>
      <c r="F1625" s="27">
        <v>1.0</v>
      </c>
      <c r="G1625" s="27" t="s">
        <v>2992</v>
      </c>
      <c r="H1625" s="27" t="s">
        <v>123</v>
      </c>
      <c r="I1625" s="40">
        <v>0.0</v>
      </c>
      <c r="J1625" s="40">
        <v>0.0</v>
      </c>
      <c r="K1625" s="40">
        <v>0.0</v>
      </c>
      <c r="L1625" s="40">
        <v>0.0</v>
      </c>
      <c r="M1625" s="40">
        <v>0.0</v>
      </c>
      <c r="N1625" s="40">
        <v>0.0</v>
      </c>
      <c r="O1625" s="40">
        <v>0.0</v>
      </c>
      <c r="P1625" s="40">
        <v>0.0</v>
      </c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</row>
    <row r="1626">
      <c r="A1626" s="27" t="s">
        <v>43</v>
      </c>
      <c r="B1626" s="27" t="s">
        <v>50</v>
      </c>
      <c r="C1626" s="38" t="s">
        <v>2654</v>
      </c>
      <c r="D1626" s="27" t="s">
        <v>2655</v>
      </c>
      <c r="E1626" s="27">
        <v>3692.0</v>
      </c>
      <c r="F1626" s="27">
        <v>0.0</v>
      </c>
      <c r="G1626" s="27" t="s">
        <v>2994</v>
      </c>
      <c r="H1626" s="27" t="s">
        <v>2995</v>
      </c>
      <c r="I1626" s="40">
        <v>37.0</v>
      </c>
      <c r="J1626" s="40">
        <v>1.0</v>
      </c>
      <c r="K1626" s="40">
        <v>0.0</v>
      </c>
      <c r="L1626" s="40">
        <v>0.0</v>
      </c>
      <c r="M1626" s="40">
        <v>0.0</v>
      </c>
      <c r="N1626" s="40">
        <v>0.0</v>
      </c>
      <c r="O1626" s="40">
        <v>37.0</v>
      </c>
      <c r="P1626" s="40">
        <v>1.0</v>
      </c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</row>
    <row r="1627">
      <c r="A1627" s="27" t="s">
        <v>38</v>
      </c>
      <c r="B1627" s="27" t="s">
        <v>39</v>
      </c>
      <c r="C1627" s="38" t="s">
        <v>574</v>
      </c>
      <c r="D1627" s="27" t="s">
        <v>575</v>
      </c>
      <c r="E1627" s="27">
        <v>3694.0</v>
      </c>
      <c r="F1627" s="27">
        <v>2.0</v>
      </c>
      <c r="G1627" s="27" t="s">
        <v>2997</v>
      </c>
      <c r="H1627" s="27" t="s">
        <v>2998</v>
      </c>
      <c r="I1627" s="40">
        <v>395.0</v>
      </c>
      <c r="J1627" s="40">
        <v>12.0</v>
      </c>
      <c r="K1627" s="40">
        <v>0.0</v>
      </c>
      <c r="L1627" s="40">
        <v>0.0</v>
      </c>
      <c r="M1627" s="40">
        <v>0.0</v>
      </c>
      <c r="N1627" s="40">
        <v>0.0</v>
      </c>
      <c r="O1627" s="40">
        <v>395.0</v>
      </c>
      <c r="P1627" s="40">
        <v>12.0</v>
      </c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</row>
    <row r="1628">
      <c r="A1628" s="27" t="s">
        <v>38</v>
      </c>
      <c r="B1628" s="27" t="s">
        <v>86</v>
      </c>
      <c r="C1628" s="38" t="s">
        <v>131</v>
      </c>
      <c r="D1628" s="27" t="s">
        <v>132</v>
      </c>
      <c r="E1628" s="27">
        <v>3695.0</v>
      </c>
      <c r="F1628" s="27">
        <v>12.0</v>
      </c>
      <c r="G1628" s="27" t="s">
        <v>3000</v>
      </c>
      <c r="H1628" s="27" t="s">
        <v>123</v>
      </c>
      <c r="I1628" s="40">
        <v>384.0</v>
      </c>
      <c r="J1628" s="40">
        <v>0.0</v>
      </c>
      <c r="K1628" s="40">
        <v>0.0</v>
      </c>
      <c r="L1628" s="40">
        <v>0.0</v>
      </c>
      <c r="M1628" s="40">
        <v>0.0</v>
      </c>
      <c r="N1628" s="40">
        <v>0.0</v>
      </c>
      <c r="O1628" s="40">
        <v>384.0</v>
      </c>
      <c r="P1628" s="40">
        <v>0.0</v>
      </c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</row>
    <row r="1629">
      <c r="A1629" s="27" t="s">
        <v>38</v>
      </c>
      <c r="B1629" s="27" t="s">
        <v>86</v>
      </c>
      <c r="C1629" s="38" t="s">
        <v>131</v>
      </c>
      <c r="D1629" s="27" t="s">
        <v>132</v>
      </c>
      <c r="E1629" s="27">
        <v>3695.0</v>
      </c>
      <c r="F1629" s="27">
        <v>0.0</v>
      </c>
      <c r="G1629" s="27" t="s">
        <v>3002</v>
      </c>
      <c r="H1629" s="27" t="s">
        <v>3003</v>
      </c>
      <c r="I1629" s="40">
        <v>140.0</v>
      </c>
      <c r="J1629" s="40">
        <v>2.0</v>
      </c>
      <c r="K1629" s="40">
        <v>0.0</v>
      </c>
      <c r="L1629" s="40">
        <v>0.0</v>
      </c>
      <c r="M1629" s="40">
        <v>0.0</v>
      </c>
      <c r="N1629" s="40">
        <v>0.0</v>
      </c>
      <c r="O1629" s="40">
        <v>140.0</v>
      </c>
      <c r="P1629" s="40">
        <v>2.0</v>
      </c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</row>
    <row r="1630">
      <c r="A1630" s="27" t="s">
        <v>38</v>
      </c>
      <c r="B1630" s="27" t="s">
        <v>86</v>
      </c>
      <c r="C1630" s="38" t="s">
        <v>131</v>
      </c>
      <c r="D1630" s="27" t="s">
        <v>132</v>
      </c>
      <c r="E1630" s="27">
        <v>3695.0</v>
      </c>
      <c r="F1630" s="27">
        <v>4.0</v>
      </c>
      <c r="G1630" s="27" t="s">
        <v>3005</v>
      </c>
      <c r="H1630" s="27" t="s">
        <v>123</v>
      </c>
      <c r="I1630" s="40">
        <v>0.0</v>
      </c>
      <c r="J1630" s="40">
        <v>0.0</v>
      </c>
      <c r="K1630" s="40">
        <v>0.0</v>
      </c>
      <c r="L1630" s="40">
        <v>0.0</v>
      </c>
      <c r="M1630" s="40">
        <v>0.0</v>
      </c>
      <c r="N1630" s="40">
        <v>0.0</v>
      </c>
      <c r="O1630" s="40">
        <v>0.0</v>
      </c>
      <c r="P1630" s="40">
        <v>0.0</v>
      </c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</row>
    <row r="1631">
      <c r="A1631" s="27" t="s">
        <v>38</v>
      </c>
      <c r="B1631" s="27" t="s">
        <v>86</v>
      </c>
      <c r="C1631" s="38" t="s">
        <v>131</v>
      </c>
      <c r="D1631" s="27" t="s">
        <v>132</v>
      </c>
      <c r="E1631" s="27">
        <v>3695.0</v>
      </c>
      <c r="F1631" s="27">
        <v>3.0</v>
      </c>
      <c r="G1631" s="27" t="s">
        <v>3007</v>
      </c>
      <c r="H1631" s="27" t="s">
        <v>123</v>
      </c>
      <c r="I1631" s="40">
        <v>0.0</v>
      </c>
      <c r="J1631" s="40">
        <v>0.0</v>
      </c>
      <c r="K1631" s="40">
        <v>0.0</v>
      </c>
      <c r="L1631" s="40">
        <v>0.0</v>
      </c>
      <c r="M1631" s="40">
        <v>0.0</v>
      </c>
      <c r="N1631" s="40">
        <v>0.0</v>
      </c>
      <c r="O1631" s="40">
        <v>0.0</v>
      </c>
      <c r="P1631" s="40">
        <v>0.0</v>
      </c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</row>
    <row r="1632">
      <c r="A1632" s="27" t="s">
        <v>38</v>
      </c>
      <c r="B1632" s="27" t="s">
        <v>86</v>
      </c>
      <c r="C1632" s="38" t="s">
        <v>131</v>
      </c>
      <c r="D1632" s="27" t="s">
        <v>132</v>
      </c>
      <c r="E1632" s="27">
        <v>3695.0</v>
      </c>
      <c r="F1632" s="27">
        <v>9.0</v>
      </c>
      <c r="G1632" s="27" t="s">
        <v>3009</v>
      </c>
      <c r="H1632" s="27" t="s">
        <v>123</v>
      </c>
      <c r="I1632" s="40">
        <v>0.0</v>
      </c>
      <c r="J1632" s="40">
        <v>0.0</v>
      </c>
      <c r="K1632" s="40">
        <v>0.0</v>
      </c>
      <c r="L1632" s="40">
        <v>0.0</v>
      </c>
      <c r="M1632" s="40">
        <v>0.0</v>
      </c>
      <c r="N1632" s="40">
        <v>0.0</v>
      </c>
      <c r="O1632" s="40">
        <v>0.0</v>
      </c>
      <c r="P1632" s="40">
        <v>0.0</v>
      </c>
      <c r="Q1632" s="16"/>
      <c r="R1632" s="16"/>
      <c r="S1632" s="16"/>
      <c r="T1632" s="16"/>
      <c r="U1632" s="16"/>
      <c r="V1632" s="16"/>
      <c r="W1632" s="16"/>
      <c r="X1632" s="16"/>
      <c r="Y1632" s="16"/>
      <c r="Z1632" s="16"/>
      <c r="AA1632" s="16"/>
      <c r="AB1632" s="16"/>
    </row>
    <row r="1633">
      <c r="A1633" s="27" t="s">
        <v>38</v>
      </c>
      <c r="B1633" s="27" t="s">
        <v>86</v>
      </c>
      <c r="C1633" s="38" t="s">
        <v>131</v>
      </c>
      <c r="D1633" s="27" t="s">
        <v>132</v>
      </c>
      <c r="E1633" s="27">
        <v>3695.0</v>
      </c>
      <c r="F1633" s="27">
        <v>11.0</v>
      </c>
      <c r="G1633" s="27" t="s">
        <v>3011</v>
      </c>
      <c r="H1633" s="27" t="s">
        <v>123</v>
      </c>
      <c r="I1633" s="40">
        <v>585.0</v>
      </c>
      <c r="J1633" s="40">
        <v>0.0</v>
      </c>
      <c r="K1633" s="40">
        <v>0.0</v>
      </c>
      <c r="L1633" s="40">
        <v>0.0</v>
      </c>
      <c r="M1633" s="40">
        <v>0.0</v>
      </c>
      <c r="N1633" s="40">
        <v>0.0</v>
      </c>
      <c r="O1633" s="40">
        <v>585.0</v>
      </c>
      <c r="P1633" s="40">
        <v>0.0</v>
      </c>
      <c r="Q1633" s="16"/>
      <c r="R1633" s="16"/>
      <c r="S1633" s="16"/>
      <c r="T1633" s="16"/>
      <c r="U1633" s="16"/>
      <c r="V1633" s="16"/>
      <c r="W1633" s="16"/>
      <c r="X1633" s="16"/>
      <c r="Y1633" s="16"/>
      <c r="Z1633" s="16"/>
      <c r="AA1633" s="16"/>
      <c r="AB1633" s="16"/>
    </row>
    <row r="1634">
      <c r="A1634" s="27" t="s">
        <v>38</v>
      </c>
      <c r="B1634" s="27" t="s">
        <v>86</v>
      </c>
      <c r="C1634" s="38" t="s">
        <v>128</v>
      </c>
      <c r="D1634" s="27" t="s">
        <v>330</v>
      </c>
      <c r="E1634" s="27">
        <v>3696.0</v>
      </c>
      <c r="F1634" s="27">
        <v>0.0</v>
      </c>
      <c r="G1634" s="27" t="s">
        <v>3012</v>
      </c>
      <c r="H1634" s="27" t="s">
        <v>813</v>
      </c>
      <c r="I1634" s="40">
        <v>399.0</v>
      </c>
      <c r="J1634" s="40">
        <v>19.0</v>
      </c>
      <c r="K1634" s="40">
        <v>0.0</v>
      </c>
      <c r="L1634" s="40">
        <v>0.0</v>
      </c>
      <c r="M1634" s="40">
        <v>0.0</v>
      </c>
      <c r="N1634" s="40">
        <v>0.0</v>
      </c>
      <c r="O1634" s="40">
        <v>399.0</v>
      </c>
      <c r="P1634" s="40">
        <v>19.0</v>
      </c>
      <c r="Q1634" s="16"/>
      <c r="R1634" s="16"/>
      <c r="S1634" s="16"/>
      <c r="T1634" s="16"/>
      <c r="U1634" s="16"/>
      <c r="V1634" s="16"/>
      <c r="W1634" s="16"/>
      <c r="X1634" s="16"/>
      <c r="Y1634" s="16"/>
      <c r="Z1634" s="16"/>
      <c r="AA1634" s="16"/>
      <c r="AB1634" s="16"/>
    </row>
    <row r="1635">
      <c r="A1635" s="27" t="s">
        <v>43</v>
      </c>
      <c r="B1635" s="27" t="s">
        <v>50</v>
      </c>
      <c r="C1635" s="38" t="s">
        <v>391</v>
      </c>
      <c r="D1635" s="27" t="s">
        <v>487</v>
      </c>
      <c r="E1635" s="27">
        <v>3698.0</v>
      </c>
      <c r="F1635" s="27">
        <v>0.0</v>
      </c>
      <c r="G1635" s="27" t="s">
        <v>3014</v>
      </c>
      <c r="H1635" s="27" t="s">
        <v>491</v>
      </c>
      <c r="I1635" s="40">
        <v>0.0</v>
      </c>
      <c r="J1635" s="40">
        <v>0.0</v>
      </c>
      <c r="K1635" s="40">
        <v>0.0</v>
      </c>
      <c r="L1635" s="40">
        <v>0.0</v>
      </c>
      <c r="M1635" s="40">
        <v>0.0</v>
      </c>
      <c r="N1635" s="40">
        <v>0.0</v>
      </c>
      <c r="O1635" s="40">
        <v>0.0</v>
      </c>
      <c r="P1635" s="40">
        <v>0.0</v>
      </c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6"/>
      <c r="AB1635" s="16"/>
    </row>
    <row r="1636">
      <c r="A1636" s="27" t="s">
        <v>43</v>
      </c>
      <c r="B1636" s="27" t="s">
        <v>264</v>
      </c>
      <c r="C1636" s="38" t="s">
        <v>265</v>
      </c>
      <c r="D1636" s="27" t="s">
        <v>265</v>
      </c>
      <c r="E1636" s="27">
        <v>3699.0</v>
      </c>
      <c r="F1636" s="27">
        <v>0.0</v>
      </c>
      <c r="G1636" s="27" t="s">
        <v>3016</v>
      </c>
      <c r="H1636" s="27" t="s">
        <v>3017</v>
      </c>
      <c r="I1636" s="40">
        <v>0.0</v>
      </c>
      <c r="J1636" s="40">
        <v>0.0</v>
      </c>
      <c r="K1636" s="40">
        <v>0.0</v>
      </c>
      <c r="L1636" s="40">
        <v>0.0</v>
      </c>
      <c r="M1636" s="40">
        <v>0.0</v>
      </c>
      <c r="N1636" s="40">
        <v>0.0</v>
      </c>
      <c r="O1636" s="40">
        <v>0.0</v>
      </c>
      <c r="P1636" s="40">
        <v>0.0</v>
      </c>
      <c r="Q1636" s="16"/>
      <c r="R1636" s="16"/>
      <c r="S1636" s="16"/>
      <c r="T1636" s="16"/>
      <c r="U1636" s="16"/>
      <c r="V1636" s="16"/>
      <c r="W1636" s="16"/>
      <c r="X1636" s="16"/>
      <c r="Y1636" s="16"/>
      <c r="Z1636" s="16"/>
      <c r="AA1636" s="16"/>
      <c r="AB1636" s="16"/>
    </row>
    <row r="1637">
      <c r="A1637" s="27" t="s">
        <v>43</v>
      </c>
      <c r="B1637" s="27" t="s">
        <v>264</v>
      </c>
      <c r="C1637" s="38" t="s">
        <v>265</v>
      </c>
      <c r="D1637" s="27" t="s">
        <v>265</v>
      </c>
      <c r="E1637" s="27">
        <v>3700.0</v>
      </c>
      <c r="F1637" s="27">
        <v>0.0</v>
      </c>
      <c r="G1637" s="27" t="s">
        <v>3016</v>
      </c>
      <c r="H1637" s="27" t="s">
        <v>3019</v>
      </c>
      <c r="I1637" s="40">
        <v>0.0</v>
      </c>
      <c r="J1637" s="40">
        <v>0.0</v>
      </c>
      <c r="K1637" s="40">
        <v>0.0</v>
      </c>
      <c r="L1637" s="40">
        <v>0.0</v>
      </c>
      <c r="M1637" s="40">
        <v>0.0</v>
      </c>
      <c r="N1637" s="40">
        <v>0.0</v>
      </c>
      <c r="O1637" s="40">
        <v>0.0</v>
      </c>
      <c r="P1637" s="40">
        <v>0.0</v>
      </c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</row>
    <row r="1638">
      <c r="A1638" s="27" t="s">
        <v>43</v>
      </c>
      <c r="B1638" s="27" t="s">
        <v>264</v>
      </c>
      <c r="C1638" s="38" t="s">
        <v>265</v>
      </c>
      <c r="D1638" s="27" t="s">
        <v>265</v>
      </c>
      <c r="E1638" s="27">
        <v>3701.0</v>
      </c>
      <c r="F1638" s="27">
        <v>0.0</v>
      </c>
      <c r="G1638" s="27" t="s">
        <v>3016</v>
      </c>
      <c r="H1638" s="27" t="s">
        <v>3021</v>
      </c>
      <c r="I1638" s="40">
        <v>0.0</v>
      </c>
      <c r="J1638" s="40">
        <v>0.0</v>
      </c>
      <c r="K1638" s="40">
        <v>0.0</v>
      </c>
      <c r="L1638" s="40">
        <v>0.0</v>
      </c>
      <c r="M1638" s="40">
        <v>0.0</v>
      </c>
      <c r="N1638" s="40">
        <v>0.0</v>
      </c>
      <c r="O1638" s="40">
        <v>0.0</v>
      </c>
      <c r="P1638" s="40">
        <v>0.0</v>
      </c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</row>
    <row r="1639">
      <c r="A1639" s="27" t="s">
        <v>43</v>
      </c>
      <c r="B1639" s="27" t="s">
        <v>264</v>
      </c>
      <c r="C1639" s="38" t="s">
        <v>1175</v>
      </c>
      <c r="D1639" s="27" t="s">
        <v>1175</v>
      </c>
      <c r="E1639" s="27">
        <v>3703.0</v>
      </c>
      <c r="F1639" s="27">
        <v>1.0</v>
      </c>
      <c r="G1639" s="27" t="s">
        <v>3023</v>
      </c>
      <c r="H1639" s="27" t="s">
        <v>3024</v>
      </c>
      <c r="I1639" s="40">
        <v>76.0</v>
      </c>
      <c r="J1639" s="40">
        <v>4.0</v>
      </c>
      <c r="K1639" s="40">
        <v>0.0</v>
      </c>
      <c r="L1639" s="40">
        <v>0.0</v>
      </c>
      <c r="M1639" s="40">
        <v>0.0</v>
      </c>
      <c r="N1639" s="40">
        <v>0.0</v>
      </c>
      <c r="O1639" s="40">
        <v>76.0</v>
      </c>
      <c r="P1639" s="40">
        <v>4.0</v>
      </c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</row>
    <row r="1640">
      <c r="A1640" s="27" t="s">
        <v>38</v>
      </c>
      <c r="B1640" s="27" t="s">
        <v>86</v>
      </c>
      <c r="C1640" s="38" t="s">
        <v>128</v>
      </c>
      <c r="D1640" s="27" t="s">
        <v>330</v>
      </c>
      <c r="E1640" s="27">
        <v>3705.0</v>
      </c>
      <c r="F1640" s="27">
        <v>0.0</v>
      </c>
      <c r="G1640" s="27" t="s">
        <v>3025</v>
      </c>
      <c r="H1640" s="27" t="s">
        <v>813</v>
      </c>
      <c r="I1640" s="40">
        <v>0.0</v>
      </c>
      <c r="J1640" s="40">
        <v>0.0</v>
      </c>
      <c r="K1640" s="40">
        <v>0.0</v>
      </c>
      <c r="L1640" s="40">
        <v>0.0</v>
      </c>
      <c r="M1640" s="40">
        <v>0.0</v>
      </c>
      <c r="N1640" s="40">
        <v>0.0</v>
      </c>
      <c r="O1640" s="40">
        <v>0.0</v>
      </c>
      <c r="P1640" s="40">
        <v>0.0</v>
      </c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6"/>
      <c r="AB1640" s="16"/>
    </row>
    <row r="1641">
      <c r="A1641" s="27" t="s">
        <v>38</v>
      </c>
      <c r="B1641" s="27" t="s">
        <v>86</v>
      </c>
      <c r="C1641" s="38" t="s">
        <v>128</v>
      </c>
      <c r="D1641" s="27" t="s">
        <v>330</v>
      </c>
      <c r="E1641" s="27">
        <v>3705.0</v>
      </c>
      <c r="F1641" s="27">
        <v>8.0</v>
      </c>
      <c r="G1641" s="27" t="s">
        <v>3027</v>
      </c>
      <c r="H1641" s="27" t="s">
        <v>123</v>
      </c>
      <c r="I1641" s="40">
        <v>0.0</v>
      </c>
      <c r="J1641" s="40">
        <v>0.0</v>
      </c>
      <c r="K1641" s="40">
        <v>0.0</v>
      </c>
      <c r="L1641" s="40">
        <v>0.0</v>
      </c>
      <c r="M1641" s="40">
        <v>0.0</v>
      </c>
      <c r="N1641" s="40">
        <v>0.0</v>
      </c>
      <c r="O1641" s="40">
        <v>0.0</v>
      </c>
      <c r="P1641" s="40">
        <v>0.0</v>
      </c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</row>
    <row r="1642">
      <c r="A1642" s="27" t="s">
        <v>38</v>
      </c>
      <c r="B1642" s="27" t="s">
        <v>86</v>
      </c>
      <c r="C1642" s="38" t="s">
        <v>128</v>
      </c>
      <c r="D1642" s="27" t="s">
        <v>330</v>
      </c>
      <c r="E1642" s="27">
        <v>3705.0</v>
      </c>
      <c r="F1642" s="27">
        <v>12.0</v>
      </c>
      <c r="G1642" s="27" t="s">
        <v>3029</v>
      </c>
      <c r="H1642" s="27" t="s">
        <v>123</v>
      </c>
      <c r="I1642" s="40">
        <v>19.0</v>
      </c>
      <c r="J1642" s="40">
        <v>0.0</v>
      </c>
      <c r="K1642" s="40">
        <v>0.0</v>
      </c>
      <c r="L1642" s="40">
        <v>0.0</v>
      </c>
      <c r="M1642" s="40">
        <v>0.0</v>
      </c>
      <c r="N1642" s="40">
        <v>0.0</v>
      </c>
      <c r="O1642" s="40">
        <v>19.0</v>
      </c>
      <c r="P1642" s="40">
        <v>0.0</v>
      </c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</row>
    <row r="1643">
      <c r="A1643" s="27" t="s">
        <v>38</v>
      </c>
      <c r="B1643" s="27" t="s">
        <v>86</v>
      </c>
      <c r="C1643" s="38" t="s">
        <v>128</v>
      </c>
      <c r="D1643" s="27" t="s">
        <v>330</v>
      </c>
      <c r="E1643" s="27">
        <v>3705.0</v>
      </c>
      <c r="F1643" s="27">
        <v>1.0</v>
      </c>
      <c r="G1643" s="27" t="s">
        <v>3031</v>
      </c>
      <c r="H1643" s="27" t="s">
        <v>3032</v>
      </c>
      <c r="I1643" s="40">
        <v>910.0</v>
      </c>
      <c r="J1643" s="40">
        <v>12.0</v>
      </c>
      <c r="K1643" s="40">
        <v>0.0</v>
      </c>
      <c r="L1643" s="40">
        <v>0.0</v>
      </c>
      <c r="M1643" s="40">
        <v>0.0</v>
      </c>
      <c r="N1643" s="40">
        <v>0.0</v>
      </c>
      <c r="O1643" s="40">
        <v>910.0</v>
      </c>
      <c r="P1643" s="40">
        <v>12.0</v>
      </c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</row>
    <row r="1644">
      <c r="A1644" s="27" t="s">
        <v>43</v>
      </c>
      <c r="B1644" s="27" t="s">
        <v>708</v>
      </c>
      <c r="C1644" s="38" t="s">
        <v>709</v>
      </c>
      <c r="D1644" s="27" t="s">
        <v>710</v>
      </c>
      <c r="E1644" s="27">
        <v>3714.0</v>
      </c>
      <c r="F1644" s="27">
        <v>0.0</v>
      </c>
      <c r="G1644" s="27" t="s">
        <v>3034</v>
      </c>
      <c r="H1644" s="27" t="s">
        <v>2308</v>
      </c>
      <c r="I1644" s="40">
        <v>0.0</v>
      </c>
      <c r="J1644" s="40">
        <v>0.0</v>
      </c>
      <c r="K1644" s="40">
        <v>0.0</v>
      </c>
      <c r="L1644" s="40">
        <v>0.0</v>
      </c>
      <c r="M1644" s="40">
        <v>0.0</v>
      </c>
      <c r="N1644" s="40">
        <v>0.0</v>
      </c>
      <c r="O1644" s="40">
        <v>0.0</v>
      </c>
      <c r="P1644" s="40">
        <v>0.0</v>
      </c>
      <c r="Q1644" s="16"/>
      <c r="R1644" s="16"/>
      <c r="S1644" s="16"/>
      <c r="T1644" s="16"/>
      <c r="U1644" s="16"/>
      <c r="V1644" s="16"/>
      <c r="W1644" s="16"/>
      <c r="X1644" s="16"/>
      <c r="Y1644" s="16"/>
      <c r="Z1644" s="16"/>
      <c r="AA1644" s="16"/>
      <c r="AB1644" s="16"/>
    </row>
    <row r="1645">
      <c r="A1645" s="27" t="s">
        <v>43</v>
      </c>
      <c r="B1645" s="27" t="s">
        <v>708</v>
      </c>
      <c r="C1645" s="38" t="s">
        <v>709</v>
      </c>
      <c r="D1645" s="27" t="s">
        <v>1312</v>
      </c>
      <c r="E1645" s="27">
        <v>3715.0</v>
      </c>
      <c r="F1645" s="27">
        <v>0.0</v>
      </c>
      <c r="G1645" s="27" t="s">
        <v>3036</v>
      </c>
      <c r="H1645" s="27" t="s">
        <v>2468</v>
      </c>
      <c r="I1645" s="40">
        <v>0.0</v>
      </c>
      <c r="J1645" s="40">
        <v>0.0</v>
      </c>
      <c r="K1645" s="40">
        <v>0.0</v>
      </c>
      <c r="L1645" s="40">
        <v>0.0</v>
      </c>
      <c r="M1645" s="40">
        <v>0.0</v>
      </c>
      <c r="N1645" s="40">
        <v>0.0</v>
      </c>
      <c r="O1645" s="40">
        <v>0.0</v>
      </c>
      <c r="P1645" s="40">
        <v>0.0</v>
      </c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</row>
    <row r="1646">
      <c r="A1646" s="27" t="s">
        <v>43</v>
      </c>
      <c r="B1646" s="27" t="s">
        <v>708</v>
      </c>
      <c r="C1646" s="38" t="s">
        <v>709</v>
      </c>
      <c r="D1646" s="27" t="s">
        <v>1310</v>
      </c>
      <c r="E1646" s="27">
        <v>3716.0</v>
      </c>
      <c r="F1646" s="27">
        <v>0.0</v>
      </c>
      <c r="G1646" s="27" t="s">
        <v>3038</v>
      </c>
      <c r="H1646" s="27" t="s">
        <v>3039</v>
      </c>
      <c r="I1646" s="40">
        <v>0.0</v>
      </c>
      <c r="J1646" s="40">
        <v>0.0</v>
      </c>
      <c r="K1646" s="40">
        <v>0.0</v>
      </c>
      <c r="L1646" s="40">
        <v>0.0</v>
      </c>
      <c r="M1646" s="40">
        <v>0.0</v>
      </c>
      <c r="N1646" s="40">
        <v>0.0</v>
      </c>
      <c r="O1646" s="40">
        <v>0.0</v>
      </c>
      <c r="P1646" s="40">
        <v>0.0</v>
      </c>
      <c r="Q1646" s="16"/>
      <c r="R1646" s="16"/>
      <c r="S1646" s="16"/>
      <c r="T1646" s="16"/>
      <c r="U1646" s="16"/>
      <c r="V1646" s="16"/>
      <c r="W1646" s="16"/>
      <c r="X1646" s="16"/>
      <c r="Y1646" s="16"/>
      <c r="Z1646" s="16"/>
      <c r="AA1646" s="16"/>
      <c r="AB1646" s="16"/>
    </row>
    <row r="1647">
      <c r="A1647" s="27" t="s">
        <v>43</v>
      </c>
      <c r="B1647" s="27" t="s">
        <v>225</v>
      </c>
      <c r="C1647" s="38" t="s">
        <v>226</v>
      </c>
      <c r="D1647" s="27" t="s">
        <v>227</v>
      </c>
      <c r="E1647" s="27">
        <v>3717.0</v>
      </c>
      <c r="F1647" s="27">
        <v>0.0</v>
      </c>
      <c r="G1647" s="27" t="s">
        <v>3040</v>
      </c>
      <c r="H1647" s="27" t="s">
        <v>2468</v>
      </c>
      <c r="I1647" s="40">
        <v>0.0</v>
      </c>
      <c r="J1647" s="40">
        <v>0.0</v>
      </c>
      <c r="K1647" s="40">
        <v>0.0</v>
      </c>
      <c r="L1647" s="40">
        <v>0.0</v>
      </c>
      <c r="M1647" s="40">
        <v>0.0</v>
      </c>
      <c r="N1647" s="40">
        <v>0.0</v>
      </c>
      <c r="O1647" s="40">
        <v>0.0</v>
      </c>
      <c r="P1647" s="40">
        <v>0.0</v>
      </c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</row>
    <row r="1648">
      <c r="A1648" s="27" t="s">
        <v>43</v>
      </c>
      <c r="B1648" s="27" t="s">
        <v>225</v>
      </c>
      <c r="C1648" s="38" t="s">
        <v>226</v>
      </c>
      <c r="D1648" s="27" t="s">
        <v>227</v>
      </c>
      <c r="E1648" s="27">
        <v>3718.0</v>
      </c>
      <c r="F1648" s="27">
        <v>0.0</v>
      </c>
      <c r="G1648" s="27" t="s">
        <v>1736</v>
      </c>
      <c r="H1648" s="27" t="s">
        <v>3039</v>
      </c>
      <c r="I1648" s="40">
        <v>0.0</v>
      </c>
      <c r="J1648" s="40">
        <v>0.0</v>
      </c>
      <c r="K1648" s="40">
        <v>0.0</v>
      </c>
      <c r="L1648" s="40">
        <v>0.0</v>
      </c>
      <c r="M1648" s="40">
        <v>0.0</v>
      </c>
      <c r="N1648" s="40">
        <v>0.0</v>
      </c>
      <c r="O1648" s="40">
        <v>0.0</v>
      </c>
      <c r="P1648" s="40">
        <v>0.0</v>
      </c>
      <c r="Q1648" s="16"/>
      <c r="R1648" s="16"/>
      <c r="S1648" s="16"/>
      <c r="T1648" s="16"/>
      <c r="U1648" s="16"/>
      <c r="V1648" s="16"/>
      <c r="W1648" s="16"/>
      <c r="X1648" s="16"/>
      <c r="Y1648" s="16"/>
      <c r="Z1648" s="16"/>
      <c r="AA1648" s="16"/>
      <c r="AB1648" s="16"/>
    </row>
    <row r="1649">
      <c r="A1649" s="27" t="s">
        <v>38</v>
      </c>
      <c r="B1649" s="27" t="s">
        <v>39</v>
      </c>
      <c r="C1649" s="38" t="s">
        <v>307</v>
      </c>
      <c r="D1649" s="27" t="s">
        <v>504</v>
      </c>
      <c r="E1649" s="27">
        <v>3719.0</v>
      </c>
      <c r="F1649" s="27">
        <v>0.0</v>
      </c>
      <c r="G1649" s="27" t="s">
        <v>3043</v>
      </c>
      <c r="H1649" s="27" t="s">
        <v>3044</v>
      </c>
      <c r="I1649" s="40">
        <v>0.0</v>
      </c>
      <c r="J1649" s="40">
        <v>0.0</v>
      </c>
      <c r="K1649" s="40">
        <v>0.0</v>
      </c>
      <c r="L1649" s="40">
        <v>0.0</v>
      </c>
      <c r="M1649" s="40">
        <v>0.0</v>
      </c>
      <c r="N1649" s="40">
        <v>0.0</v>
      </c>
      <c r="O1649" s="40">
        <v>0.0</v>
      </c>
      <c r="P1649" s="40">
        <v>0.0</v>
      </c>
      <c r="Q1649" s="16"/>
      <c r="R1649" s="16"/>
      <c r="S1649" s="16"/>
      <c r="T1649" s="16"/>
      <c r="U1649" s="16"/>
      <c r="V1649" s="16"/>
      <c r="W1649" s="16"/>
      <c r="X1649" s="16"/>
      <c r="Y1649" s="16"/>
      <c r="Z1649" s="16"/>
      <c r="AA1649" s="16"/>
      <c r="AB1649" s="16"/>
    </row>
    <row r="1650">
      <c r="A1650" s="27" t="s">
        <v>38</v>
      </c>
      <c r="B1650" s="27" t="s">
        <v>39</v>
      </c>
      <c r="C1650" s="38" t="s">
        <v>307</v>
      </c>
      <c r="D1650" s="27" t="s">
        <v>308</v>
      </c>
      <c r="E1650" s="27">
        <v>3734.0</v>
      </c>
      <c r="F1650" s="27">
        <v>0.0</v>
      </c>
      <c r="G1650" s="27" t="s">
        <v>3046</v>
      </c>
      <c r="H1650" s="27" t="s">
        <v>3047</v>
      </c>
      <c r="I1650" s="40">
        <v>0.0</v>
      </c>
      <c r="J1650" s="40">
        <v>0.0</v>
      </c>
      <c r="K1650" s="40">
        <v>0.0</v>
      </c>
      <c r="L1650" s="40">
        <v>0.0</v>
      </c>
      <c r="M1650" s="40">
        <v>0.0</v>
      </c>
      <c r="N1650" s="40">
        <v>0.0</v>
      </c>
      <c r="O1650" s="40">
        <v>0.0</v>
      </c>
      <c r="P1650" s="40">
        <v>0.0</v>
      </c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6"/>
      <c r="AB1650" s="16"/>
    </row>
    <row r="1651">
      <c r="A1651" s="27" t="s">
        <v>38</v>
      </c>
      <c r="B1651" s="27" t="s">
        <v>39</v>
      </c>
      <c r="C1651" s="38" t="s">
        <v>307</v>
      </c>
      <c r="D1651" s="27" t="s">
        <v>308</v>
      </c>
      <c r="E1651" s="27">
        <v>3735.0</v>
      </c>
      <c r="F1651" s="27">
        <v>0.0</v>
      </c>
      <c r="G1651" s="27" t="s">
        <v>1139</v>
      </c>
      <c r="H1651" s="27" t="s">
        <v>3049</v>
      </c>
      <c r="I1651" s="40">
        <v>0.0</v>
      </c>
      <c r="J1651" s="40">
        <v>0.0</v>
      </c>
      <c r="K1651" s="40">
        <v>0.0</v>
      </c>
      <c r="L1651" s="40">
        <v>0.0</v>
      </c>
      <c r="M1651" s="40">
        <v>0.0</v>
      </c>
      <c r="N1651" s="40">
        <v>0.0</v>
      </c>
      <c r="O1651" s="40">
        <v>0.0</v>
      </c>
      <c r="P1651" s="40">
        <v>0.0</v>
      </c>
      <c r="Q1651" s="16"/>
      <c r="R1651" s="16"/>
      <c r="S1651" s="16"/>
      <c r="T1651" s="16"/>
      <c r="U1651" s="16"/>
      <c r="V1651" s="16"/>
      <c r="W1651" s="16"/>
      <c r="X1651" s="16"/>
      <c r="Y1651" s="16"/>
      <c r="Z1651" s="16"/>
      <c r="AA1651" s="16"/>
      <c r="AB1651" s="16"/>
    </row>
    <row r="1652">
      <c r="A1652" s="27" t="s">
        <v>38</v>
      </c>
      <c r="B1652" s="27" t="s">
        <v>39</v>
      </c>
      <c r="C1652" s="38" t="s">
        <v>141</v>
      </c>
      <c r="D1652" s="27" t="s">
        <v>142</v>
      </c>
      <c r="E1652" s="27">
        <v>3742.0</v>
      </c>
      <c r="F1652" s="27">
        <v>0.0</v>
      </c>
      <c r="G1652" s="27" t="s">
        <v>3051</v>
      </c>
      <c r="H1652" s="27" t="s">
        <v>3052</v>
      </c>
      <c r="I1652" s="40">
        <v>0.0</v>
      </c>
      <c r="J1652" s="40">
        <v>0.0</v>
      </c>
      <c r="K1652" s="40">
        <v>0.0</v>
      </c>
      <c r="L1652" s="40">
        <v>0.0</v>
      </c>
      <c r="M1652" s="40">
        <v>0.0</v>
      </c>
      <c r="N1652" s="40">
        <v>0.0</v>
      </c>
      <c r="O1652" s="40">
        <v>0.0</v>
      </c>
      <c r="P1652" s="40">
        <v>0.0</v>
      </c>
      <c r="Q1652" s="16"/>
      <c r="R1652" s="16"/>
      <c r="S1652" s="16"/>
      <c r="T1652" s="16"/>
      <c r="U1652" s="16"/>
      <c r="V1652" s="16"/>
      <c r="W1652" s="16"/>
      <c r="X1652" s="16"/>
      <c r="Y1652" s="16"/>
      <c r="Z1652" s="16"/>
      <c r="AA1652" s="16"/>
      <c r="AB1652" s="16"/>
    </row>
    <row r="1653">
      <c r="A1653" s="27" t="s">
        <v>38</v>
      </c>
      <c r="B1653" s="27" t="s">
        <v>39</v>
      </c>
      <c r="C1653" s="38" t="s">
        <v>141</v>
      </c>
      <c r="D1653" s="27" t="s">
        <v>142</v>
      </c>
      <c r="E1653" s="27">
        <v>3743.0</v>
      </c>
      <c r="F1653" s="27">
        <v>0.0</v>
      </c>
      <c r="G1653" s="27" t="s">
        <v>3053</v>
      </c>
      <c r="H1653" s="27" t="s">
        <v>3054</v>
      </c>
      <c r="I1653" s="40">
        <v>0.0</v>
      </c>
      <c r="J1653" s="40">
        <v>0.0</v>
      </c>
      <c r="K1653" s="40">
        <v>0.0</v>
      </c>
      <c r="L1653" s="40">
        <v>0.0</v>
      </c>
      <c r="M1653" s="40">
        <v>0.0</v>
      </c>
      <c r="N1653" s="40">
        <v>0.0</v>
      </c>
      <c r="O1653" s="40">
        <v>0.0</v>
      </c>
      <c r="P1653" s="40">
        <v>0.0</v>
      </c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</row>
    <row r="1654">
      <c r="A1654" s="27" t="s">
        <v>38</v>
      </c>
      <c r="B1654" s="27" t="s">
        <v>39</v>
      </c>
      <c r="C1654" s="38" t="s">
        <v>141</v>
      </c>
      <c r="D1654" s="27" t="s">
        <v>142</v>
      </c>
      <c r="E1654" s="27">
        <v>3744.0</v>
      </c>
      <c r="F1654" s="27">
        <v>0.0</v>
      </c>
      <c r="G1654" s="27" t="s">
        <v>3056</v>
      </c>
      <c r="H1654" s="27" t="s">
        <v>3058</v>
      </c>
      <c r="I1654" s="40">
        <v>0.0</v>
      </c>
      <c r="J1654" s="40">
        <v>0.0</v>
      </c>
      <c r="K1654" s="40">
        <v>0.0</v>
      </c>
      <c r="L1654" s="40">
        <v>0.0</v>
      </c>
      <c r="M1654" s="40">
        <v>0.0</v>
      </c>
      <c r="N1654" s="40">
        <v>0.0</v>
      </c>
      <c r="O1654" s="40">
        <v>0.0</v>
      </c>
      <c r="P1654" s="40">
        <v>0.0</v>
      </c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</row>
    <row r="1655">
      <c r="A1655" s="27" t="s">
        <v>38</v>
      </c>
      <c r="B1655" s="27" t="s">
        <v>39</v>
      </c>
      <c r="C1655" s="38" t="s">
        <v>141</v>
      </c>
      <c r="D1655" s="27" t="s">
        <v>142</v>
      </c>
      <c r="E1655" s="27">
        <v>3747.0</v>
      </c>
      <c r="F1655" s="27">
        <v>0.0</v>
      </c>
      <c r="G1655" s="27" t="s">
        <v>3059</v>
      </c>
      <c r="H1655" s="27" t="s">
        <v>3060</v>
      </c>
      <c r="I1655" s="40">
        <v>0.0</v>
      </c>
      <c r="J1655" s="40">
        <v>0.0</v>
      </c>
      <c r="K1655" s="40">
        <v>0.0</v>
      </c>
      <c r="L1655" s="40">
        <v>0.0</v>
      </c>
      <c r="M1655" s="40">
        <v>0.0</v>
      </c>
      <c r="N1655" s="40">
        <v>0.0</v>
      </c>
      <c r="O1655" s="40">
        <v>0.0</v>
      </c>
      <c r="P1655" s="40">
        <v>0.0</v>
      </c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</row>
    <row r="1656">
      <c r="A1656" s="27" t="s">
        <v>38</v>
      </c>
      <c r="B1656" s="27" t="s">
        <v>39</v>
      </c>
      <c r="C1656" s="38" t="s">
        <v>415</v>
      </c>
      <c r="D1656" s="27" t="s">
        <v>416</v>
      </c>
      <c r="E1656" s="27">
        <v>3748.0</v>
      </c>
      <c r="F1656" s="27">
        <v>0.0</v>
      </c>
      <c r="G1656" s="27" t="s">
        <v>3062</v>
      </c>
      <c r="H1656" s="83"/>
      <c r="I1656" s="40">
        <v>0.0</v>
      </c>
      <c r="J1656" s="40">
        <v>0.0</v>
      </c>
      <c r="K1656" s="40">
        <v>0.0</v>
      </c>
      <c r="L1656" s="40">
        <v>0.0</v>
      </c>
      <c r="M1656" s="40">
        <v>0.0</v>
      </c>
      <c r="N1656" s="40">
        <v>0.0</v>
      </c>
      <c r="O1656" s="40">
        <v>0.0</v>
      </c>
      <c r="P1656" s="40">
        <v>0.0</v>
      </c>
      <c r="Q1656" s="16"/>
      <c r="R1656" s="16"/>
      <c r="S1656" s="16"/>
      <c r="T1656" s="16"/>
      <c r="U1656" s="16"/>
      <c r="V1656" s="16"/>
      <c r="W1656" s="16"/>
      <c r="X1656" s="16"/>
      <c r="Y1656" s="16"/>
      <c r="Z1656" s="16"/>
      <c r="AA1656" s="16"/>
      <c r="AB1656" s="16"/>
    </row>
    <row r="1657">
      <c r="A1657" s="27" t="s">
        <v>43</v>
      </c>
      <c r="B1657" s="27" t="s">
        <v>268</v>
      </c>
      <c r="C1657" s="38" t="s">
        <v>342</v>
      </c>
      <c r="D1657" s="27" t="s">
        <v>350</v>
      </c>
      <c r="E1657" s="27">
        <v>3749.0</v>
      </c>
      <c r="F1657" s="27">
        <v>0.0</v>
      </c>
      <c r="G1657" s="27" t="s">
        <v>3064</v>
      </c>
      <c r="H1657" s="83"/>
      <c r="I1657" s="40">
        <v>0.0</v>
      </c>
      <c r="J1657" s="40">
        <v>0.0</v>
      </c>
      <c r="K1657" s="40">
        <v>0.0</v>
      </c>
      <c r="L1657" s="40">
        <v>0.0</v>
      </c>
      <c r="M1657" s="40">
        <v>0.0</v>
      </c>
      <c r="N1657" s="40">
        <v>0.0</v>
      </c>
      <c r="O1657" s="40">
        <v>0.0</v>
      </c>
      <c r="P1657" s="40">
        <v>0.0</v>
      </c>
      <c r="Q1657" s="16"/>
      <c r="R1657" s="16"/>
      <c r="S1657" s="16"/>
      <c r="T1657" s="16"/>
      <c r="U1657" s="16"/>
      <c r="V1657" s="16"/>
      <c r="W1657" s="16"/>
      <c r="X1657" s="16"/>
      <c r="Y1657" s="16"/>
      <c r="Z1657" s="16"/>
      <c r="AA1657" s="16"/>
      <c r="AB1657" s="16"/>
    </row>
    <row r="1658">
      <c r="A1658" s="27" t="s">
        <v>43</v>
      </c>
      <c r="B1658" s="27" t="s">
        <v>268</v>
      </c>
      <c r="C1658" s="38" t="s">
        <v>342</v>
      </c>
      <c r="D1658" s="27" t="s">
        <v>350</v>
      </c>
      <c r="E1658" s="27">
        <v>3750.0</v>
      </c>
      <c r="F1658" s="27">
        <v>0.0</v>
      </c>
      <c r="G1658" s="27" t="s">
        <v>3066</v>
      </c>
      <c r="H1658" s="83"/>
      <c r="I1658" s="40">
        <v>0.0</v>
      </c>
      <c r="J1658" s="40">
        <v>0.0</v>
      </c>
      <c r="K1658" s="40">
        <v>0.0</v>
      </c>
      <c r="L1658" s="40">
        <v>0.0</v>
      </c>
      <c r="M1658" s="40">
        <v>0.0</v>
      </c>
      <c r="N1658" s="40">
        <v>0.0</v>
      </c>
      <c r="O1658" s="40">
        <v>0.0</v>
      </c>
      <c r="P1658" s="40">
        <v>0.0</v>
      </c>
      <c r="Q1658" s="16"/>
      <c r="R1658" s="16"/>
      <c r="S1658" s="16"/>
      <c r="T1658" s="16"/>
      <c r="U1658" s="16"/>
      <c r="V1658" s="16"/>
      <c r="W1658" s="16"/>
      <c r="X1658" s="16"/>
      <c r="Y1658" s="16"/>
      <c r="Z1658" s="16"/>
      <c r="AA1658" s="16"/>
      <c r="AB1658" s="16"/>
    </row>
    <row r="1659">
      <c r="A1659" s="27" t="s">
        <v>38</v>
      </c>
      <c r="B1659" s="27" t="s">
        <v>86</v>
      </c>
      <c r="C1659" s="38" t="s">
        <v>131</v>
      </c>
      <c r="D1659" s="27" t="s">
        <v>132</v>
      </c>
      <c r="E1659" s="27">
        <v>3751.0</v>
      </c>
      <c r="F1659" s="27">
        <v>0.0</v>
      </c>
      <c r="G1659" s="27" t="s">
        <v>3067</v>
      </c>
      <c r="H1659" s="83"/>
      <c r="I1659" s="40">
        <v>0.0</v>
      </c>
      <c r="J1659" s="40">
        <v>0.0</v>
      </c>
      <c r="K1659" s="40">
        <v>0.0</v>
      </c>
      <c r="L1659" s="40">
        <v>0.0</v>
      </c>
      <c r="M1659" s="40">
        <v>0.0</v>
      </c>
      <c r="N1659" s="40">
        <v>0.0</v>
      </c>
      <c r="O1659" s="40">
        <v>0.0</v>
      </c>
      <c r="P1659" s="40">
        <v>0.0</v>
      </c>
      <c r="Q1659" s="16"/>
      <c r="R1659" s="16"/>
      <c r="S1659" s="16"/>
      <c r="T1659" s="16"/>
      <c r="U1659" s="16"/>
      <c r="V1659" s="16"/>
      <c r="W1659" s="16"/>
      <c r="X1659" s="16"/>
      <c r="Y1659" s="16"/>
      <c r="Z1659" s="16"/>
      <c r="AA1659" s="16"/>
      <c r="AB1659" s="16"/>
    </row>
    <row r="1660">
      <c r="A1660" s="27" t="s">
        <v>38</v>
      </c>
      <c r="B1660" s="27" t="s">
        <v>86</v>
      </c>
      <c r="C1660" s="38" t="s">
        <v>315</v>
      </c>
      <c r="D1660" s="27" t="s">
        <v>316</v>
      </c>
      <c r="E1660" s="27">
        <v>3752.0</v>
      </c>
      <c r="F1660" s="27">
        <v>0.0</v>
      </c>
      <c r="G1660" s="27" t="s">
        <v>3069</v>
      </c>
      <c r="H1660" s="83"/>
      <c r="I1660" s="40">
        <v>0.0</v>
      </c>
      <c r="J1660" s="40">
        <v>0.0</v>
      </c>
      <c r="K1660" s="40">
        <v>0.0</v>
      </c>
      <c r="L1660" s="40">
        <v>0.0</v>
      </c>
      <c r="M1660" s="40">
        <v>0.0</v>
      </c>
      <c r="N1660" s="40">
        <v>0.0</v>
      </c>
      <c r="O1660" s="40">
        <v>0.0</v>
      </c>
      <c r="P1660" s="40">
        <v>0.0</v>
      </c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</row>
    <row r="1661">
      <c r="A1661" s="27" t="s">
        <v>38</v>
      </c>
      <c r="B1661" s="27" t="s">
        <v>39</v>
      </c>
      <c r="C1661" s="38" t="s">
        <v>307</v>
      </c>
      <c r="D1661" s="27" t="s">
        <v>308</v>
      </c>
      <c r="E1661" s="27">
        <v>3753.0</v>
      </c>
      <c r="F1661" s="27">
        <v>0.0</v>
      </c>
      <c r="G1661" s="27" t="s">
        <v>3071</v>
      </c>
      <c r="H1661" s="83"/>
      <c r="I1661" s="40">
        <v>0.0</v>
      </c>
      <c r="J1661" s="40">
        <v>0.0</v>
      </c>
      <c r="K1661" s="40">
        <v>0.0</v>
      </c>
      <c r="L1661" s="40">
        <v>0.0</v>
      </c>
      <c r="M1661" s="40">
        <v>0.0</v>
      </c>
      <c r="N1661" s="40">
        <v>0.0</v>
      </c>
      <c r="O1661" s="40">
        <v>0.0</v>
      </c>
      <c r="P1661" s="40">
        <v>0.0</v>
      </c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</row>
    <row r="1662">
      <c r="A1662" s="27" t="s">
        <v>43</v>
      </c>
      <c r="B1662" s="27" t="s">
        <v>50</v>
      </c>
      <c r="C1662" s="38" t="s">
        <v>251</v>
      </c>
      <c r="D1662" s="27" t="s">
        <v>965</v>
      </c>
      <c r="E1662" s="27">
        <v>3756.0</v>
      </c>
      <c r="F1662" s="27">
        <v>0.0</v>
      </c>
      <c r="G1662" s="27" t="s">
        <v>3074</v>
      </c>
      <c r="H1662" s="83"/>
      <c r="I1662" s="40">
        <v>0.0</v>
      </c>
      <c r="J1662" s="40">
        <v>0.0</v>
      </c>
      <c r="K1662" s="40">
        <v>0.0</v>
      </c>
      <c r="L1662" s="40">
        <v>0.0</v>
      </c>
      <c r="M1662" s="40">
        <v>0.0</v>
      </c>
      <c r="N1662" s="40">
        <v>0.0</v>
      </c>
      <c r="O1662" s="40">
        <v>0.0</v>
      </c>
      <c r="P1662" s="40">
        <v>0.0</v>
      </c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</row>
    <row r="1663">
      <c r="A1663" s="27" t="s">
        <v>43</v>
      </c>
      <c r="B1663" s="27" t="s">
        <v>146</v>
      </c>
      <c r="C1663" s="38" t="s">
        <v>147</v>
      </c>
      <c r="D1663" s="27" t="s">
        <v>148</v>
      </c>
      <c r="E1663" s="27">
        <v>3757.0</v>
      </c>
      <c r="F1663" s="27">
        <v>0.0</v>
      </c>
      <c r="G1663" s="27" t="s">
        <v>3077</v>
      </c>
      <c r="H1663" s="83"/>
      <c r="I1663" s="40">
        <v>0.0</v>
      </c>
      <c r="J1663" s="40">
        <v>0.0</v>
      </c>
      <c r="K1663" s="40">
        <v>0.0</v>
      </c>
      <c r="L1663" s="40">
        <v>0.0</v>
      </c>
      <c r="M1663" s="40">
        <v>0.0</v>
      </c>
      <c r="N1663" s="40">
        <v>0.0</v>
      </c>
      <c r="O1663" s="40">
        <v>0.0</v>
      </c>
      <c r="P1663" s="40">
        <v>0.0</v>
      </c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</row>
    <row r="1664">
      <c r="A1664" s="27" t="s">
        <v>43</v>
      </c>
      <c r="B1664" s="27" t="s">
        <v>76</v>
      </c>
      <c r="C1664" s="38" t="s">
        <v>280</v>
      </c>
      <c r="D1664" s="27" t="s">
        <v>280</v>
      </c>
      <c r="E1664" s="27">
        <v>3758.0</v>
      </c>
      <c r="F1664" s="27">
        <v>0.0</v>
      </c>
      <c r="G1664" s="27" t="s">
        <v>3078</v>
      </c>
      <c r="H1664" s="83"/>
      <c r="I1664" s="40">
        <v>0.0</v>
      </c>
      <c r="J1664" s="40">
        <v>0.0</v>
      </c>
      <c r="K1664" s="40">
        <v>0.0</v>
      </c>
      <c r="L1664" s="40">
        <v>0.0</v>
      </c>
      <c r="M1664" s="40">
        <v>0.0</v>
      </c>
      <c r="N1664" s="40">
        <v>0.0</v>
      </c>
      <c r="O1664" s="40">
        <v>0.0</v>
      </c>
      <c r="P1664" s="40">
        <v>0.0</v>
      </c>
      <c r="Q1664" s="16"/>
      <c r="R1664" s="16"/>
      <c r="S1664" s="16"/>
      <c r="T1664" s="16"/>
      <c r="U1664" s="16"/>
      <c r="V1664" s="16"/>
      <c r="W1664" s="16"/>
      <c r="X1664" s="16"/>
      <c r="Y1664" s="16"/>
      <c r="Z1664" s="16"/>
      <c r="AA1664" s="16"/>
      <c r="AB1664" s="16"/>
    </row>
    <row r="1665">
      <c r="A1665" s="27" t="s">
        <v>43</v>
      </c>
      <c r="B1665" s="27" t="s">
        <v>44</v>
      </c>
      <c r="C1665" s="38" t="s">
        <v>287</v>
      </c>
      <c r="D1665" s="27" t="s">
        <v>807</v>
      </c>
      <c r="E1665" s="27">
        <v>3759.0</v>
      </c>
      <c r="F1665" s="27">
        <v>0.0</v>
      </c>
      <c r="G1665" s="27" t="s">
        <v>3080</v>
      </c>
      <c r="H1665" s="83"/>
      <c r="I1665" s="40">
        <v>0.0</v>
      </c>
      <c r="J1665" s="40">
        <v>0.0</v>
      </c>
      <c r="K1665" s="40">
        <v>0.0</v>
      </c>
      <c r="L1665" s="40">
        <v>0.0</v>
      </c>
      <c r="M1665" s="40">
        <v>0.0</v>
      </c>
      <c r="N1665" s="40">
        <v>0.0</v>
      </c>
      <c r="O1665" s="40">
        <v>0.0</v>
      </c>
      <c r="P1665" s="40">
        <v>0.0</v>
      </c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6"/>
      <c r="AB1665" s="16"/>
    </row>
    <row r="1666">
      <c r="A1666" s="27" t="s">
        <v>43</v>
      </c>
      <c r="B1666" s="27" t="s">
        <v>76</v>
      </c>
      <c r="C1666" s="38" t="s">
        <v>280</v>
      </c>
      <c r="D1666" s="27" t="s">
        <v>280</v>
      </c>
      <c r="E1666" s="27">
        <v>3760.0</v>
      </c>
      <c r="F1666" s="27">
        <v>0.0</v>
      </c>
      <c r="G1666" s="27" t="s">
        <v>3082</v>
      </c>
      <c r="H1666" s="83"/>
      <c r="I1666" s="40">
        <v>0.0</v>
      </c>
      <c r="J1666" s="40">
        <v>0.0</v>
      </c>
      <c r="K1666" s="40">
        <v>0.0</v>
      </c>
      <c r="L1666" s="40">
        <v>0.0</v>
      </c>
      <c r="M1666" s="40">
        <v>0.0</v>
      </c>
      <c r="N1666" s="40">
        <v>0.0</v>
      </c>
      <c r="O1666" s="40">
        <v>0.0</v>
      </c>
      <c r="P1666" s="40">
        <v>0.0</v>
      </c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</row>
    <row r="1667">
      <c r="A1667" s="27" t="s">
        <v>38</v>
      </c>
      <c r="B1667" s="27" t="s">
        <v>39</v>
      </c>
      <c r="C1667" s="38" t="s">
        <v>415</v>
      </c>
      <c r="D1667" s="27" t="s">
        <v>416</v>
      </c>
      <c r="E1667" s="27">
        <v>3767.0</v>
      </c>
      <c r="F1667" s="27">
        <v>0.0</v>
      </c>
      <c r="G1667" s="27" t="s">
        <v>3085</v>
      </c>
      <c r="H1667" s="83"/>
      <c r="I1667" s="40">
        <v>0.0</v>
      </c>
      <c r="J1667" s="40">
        <v>0.0</v>
      </c>
      <c r="K1667" s="40">
        <v>0.0</v>
      </c>
      <c r="L1667" s="40">
        <v>0.0</v>
      </c>
      <c r="M1667" s="40">
        <v>0.0</v>
      </c>
      <c r="N1667" s="40">
        <v>0.0</v>
      </c>
      <c r="O1667" s="40">
        <v>0.0</v>
      </c>
      <c r="P1667" s="40">
        <v>0.0</v>
      </c>
      <c r="Q1667" s="16"/>
      <c r="R1667" s="16"/>
      <c r="S1667" s="16"/>
      <c r="T1667" s="16"/>
      <c r="U1667" s="16"/>
      <c r="V1667" s="16"/>
      <c r="W1667" s="16"/>
      <c r="X1667" s="16"/>
      <c r="Y1667" s="16"/>
      <c r="Z1667" s="16"/>
      <c r="AA1667" s="16"/>
      <c r="AB1667" s="16"/>
    </row>
    <row r="1668">
      <c r="A1668" s="27" t="s">
        <v>38</v>
      </c>
      <c r="B1668" s="27" t="s">
        <v>39</v>
      </c>
      <c r="C1668" s="38" t="s">
        <v>415</v>
      </c>
      <c r="D1668" s="27" t="s">
        <v>416</v>
      </c>
      <c r="E1668" s="27">
        <v>3771.0</v>
      </c>
      <c r="F1668" s="27">
        <v>0.0</v>
      </c>
      <c r="G1668" s="27" t="s">
        <v>3086</v>
      </c>
      <c r="H1668" s="83"/>
      <c r="I1668" s="40">
        <v>0.0</v>
      </c>
      <c r="J1668" s="40">
        <v>0.0</v>
      </c>
      <c r="K1668" s="40">
        <v>0.0</v>
      </c>
      <c r="L1668" s="40">
        <v>0.0</v>
      </c>
      <c r="M1668" s="40">
        <v>0.0</v>
      </c>
      <c r="N1668" s="40">
        <v>0.0</v>
      </c>
      <c r="O1668" s="40">
        <v>0.0</v>
      </c>
      <c r="P1668" s="40">
        <v>0.0</v>
      </c>
      <c r="Q1668" s="16"/>
      <c r="R1668" s="16"/>
      <c r="S1668" s="16"/>
      <c r="T1668" s="16"/>
      <c r="U1668" s="16"/>
      <c r="V1668" s="16"/>
      <c r="W1668" s="16"/>
      <c r="X1668" s="16"/>
      <c r="Y1668" s="16"/>
      <c r="Z1668" s="16"/>
      <c r="AA1668" s="16"/>
      <c r="AB1668" s="16"/>
    </row>
    <row r="1669">
      <c r="A1669" s="27" t="s">
        <v>38</v>
      </c>
      <c r="B1669" s="27" t="s">
        <v>39</v>
      </c>
      <c r="C1669" s="38" t="s">
        <v>307</v>
      </c>
      <c r="D1669" s="27" t="s">
        <v>308</v>
      </c>
      <c r="E1669" s="27">
        <v>3774.0</v>
      </c>
      <c r="F1669" s="27">
        <v>0.0</v>
      </c>
      <c r="G1669" s="27" t="s">
        <v>3088</v>
      </c>
      <c r="H1669" s="83"/>
      <c r="I1669" s="40">
        <v>0.0</v>
      </c>
      <c r="J1669" s="40">
        <v>0.0</v>
      </c>
      <c r="K1669" s="40">
        <v>0.0</v>
      </c>
      <c r="L1669" s="40">
        <v>0.0</v>
      </c>
      <c r="M1669" s="40">
        <v>0.0</v>
      </c>
      <c r="N1669" s="40">
        <v>0.0</v>
      </c>
      <c r="O1669" s="40">
        <v>0.0</v>
      </c>
      <c r="P1669" s="40">
        <v>0.0</v>
      </c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</row>
    <row r="1670">
      <c r="A1670" s="27" t="s">
        <v>38</v>
      </c>
      <c r="B1670" s="27" t="s">
        <v>39</v>
      </c>
      <c r="C1670" s="38" t="s">
        <v>415</v>
      </c>
      <c r="D1670" s="27" t="s">
        <v>416</v>
      </c>
      <c r="E1670" s="27">
        <v>3775.0</v>
      </c>
      <c r="F1670" s="27">
        <v>0.0</v>
      </c>
      <c r="G1670" s="27" t="s">
        <v>3090</v>
      </c>
      <c r="H1670" s="83"/>
      <c r="I1670" s="40">
        <v>0.0</v>
      </c>
      <c r="J1670" s="40">
        <v>0.0</v>
      </c>
      <c r="K1670" s="40">
        <v>0.0</v>
      </c>
      <c r="L1670" s="40">
        <v>0.0</v>
      </c>
      <c r="M1670" s="40">
        <v>0.0</v>
      </c>
      <c r="N1670" s="40">
        <v>0.0</v>
      </c>
      <c r="O1670" s="40">
        <v>0.0</v>
      </c>
      <c r="P1670" s="40">
        <v>0.0</v>
      </c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6"/>
      <c r="AB1670" s="16"/>
    </row>
    <row r="1671">
      <c r="A1671" s="27" t="s">
        <v>38</v>
      </c>
      <c r="B1671" s="27" t="s">
        <v>39</v>
      </c>
      <c r="C1671" s="38" t="s">
        <v>307</v>
      </c>
      <c r="D1671" s="27" t="s">
        <v>308</v>
      </c>
      <c r="E1671" s="27">
        <v>3776.0</v>
      </c>
      <c r="F1671" s="27">
        <v>0.0</v>
      </c>
      <c r="G1671" s="27" t="s">
        <v>3091</v>
      </c>
      <c r="H1671" s="83"/>
      <c r="I1671" s="40">
        <v>0.0</v>
      </c>
      <c r="J1671" s="40">
        <v>0.0</v>
      </c>
      <c r="K1671" s="40">
        <v>0.0</v>
      </c>
      <c r="L1671" s="40">
        <v>0.0</v>
      </c>
      <c r="M1671" s="40">
        <v>0.0</v>
      </c>
      <c r="N1671" s="40">
        <v>0.0</v>
      </c>
      <c r="O1671" s="40">
        <v>0.0</v>
      </c>
      <c r="P1671" s="40">
        <v>0.0</v>
      </c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</row>
    <row r="1672">
      <c r="A1672" s="27" t="s">
        <v>38</v>
      </c>
      <c r="B1672" s="27" t="s">
        <v>86</v>
      </c>
      <c r="C1672" s="38" t="s">
        <v>128</v>
      </c>
      <c r="D1672" s="27" t="s">
        <v>129</v>
      </c>
      <c r="E1672" s="27">
        <v>3777.0</v>
      </c>
      <c r="F1672" s="27">
        <v>0.0</v>
      </c>
      <c r="G1672" s="27" t="s">
        <v>3094</v>
      </c>
      <c r="H1672" s="83"/>
      <c r="I1672" s="40">
        <v>0.0</v>
      </c>
      <c r="J1672" s="40">
        <v>0.0</v>
      </c>
      <c r="K1672" s="40">
        <v>0.0</v>
      </c>
      <c r="L1672" s="40">
        <v>0.0</v>
      </c>
      <c r="M1672" s="40">
        <v>0.0</v>
      </c>
      <c r="N1672" s="40">
        <v>0.0</v>
      </c>
      <c r="O1672" s="40">
        <v>0.0</v>
      </c>
      <c r="P1672" s="40">
        <v>0.0</v>
      </c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</row>
    <row r="1673">
      <c r="A1673" s="27" t="s">
        <v>38</v>
      </c>
      <c r="B1673" s="27" t="s">
        <v>86</v>
      </c>
      <c r="C1673" s="38" t="s">
        <v>131</v>
      </c>
      <c r="D1673" s="27" t="s">
        <v>302</v>
      </c>
      <c r="E1673" s="27">
        <v>3778.0</v>
      </c>
      <c r="F1673" s="27">
        <v>0.0</v>
      </c>
      <c r="G1673" s="27" t="s">
        <v>3095</v>
      </c>
      <c r="H1673" s="27" t="s">
        <v>3096</v>
      </c>
      <c r="I1673" s="40">
        <v>0.0</v>
      </c>
      <c r="J1673" s="40">
        <v>0.0</v>
      </c>
      <c r="K1673" s="40">
        <v>0.0</v>
      </c>
      <c r="L1673" s="40">
        <v>0.0</v>
      </c>
      <c r="M1673" s="40">
        <v>0.0</v>
      </c>
      <c r="N1673" s="40">
        <v>0.0</v>
      </c>
      <c r="O1673" s="40">
        <v>0.0</v>
      </c>
      <c r="P1673" s="40">
        <v>0.0</v>
      </c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</row>
    <row r="1674">
      <c r="A1674" s="27" t="s">
        <v>38</v>
      </c>
      <c r="B1674" s="27" t="s">
        <v>86</v>
      </c>
      <c r="C1674" s="38" t="s">
        <v>131</v>
      </c>
      <c r="D1674" s="27" t="s">
        <v>302</v>
      </c>
      <c r="E1674" s="27">
        <v>3779.0</v>
      </c>
      <c r="F1674" s="27">
        <v>0.0</v>
      </c>
      <c r="G1674" s="27" t="s">
        <v>3098</v>
      </c>
      <c r="H1674" s="27" t="s">
        <v>119</v>
      </c>
      <c r="I1674" s="40">
        <v>0.0</v>
      </c>
      <c r="J1674" s="40">
        <v>0.0</v>
      </c>
      <c r="K1674" s="40">
        <v>0.0</v>
      </c>
      <c r="L1674" s="40">
        <v>0.0</v>
      </c>
      <c r="M1674" s="40">
        <v>0.0</v>
      </c>
      <c r="N1674" s="40">
        <v>0.0</v>
      </c>
      <c r="O1674" s="40">
        <v>0.0</v>
      </c>
      <c r="P1674" s="40">
        <v>0.0</v>
      </c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</row>
    <row r="1675">
      <c r="A1675" s="27" t="s">
        <v>38</v>
      </c>
      <c r="B1675" s="27" t="s">
        <v>86</v>
      </c>
      <c r="C1675" s="38" t="s">
        <v>131</v>
      </c>
      <c r="D1675" s="27" t="s">
        <v>302</v>
      </c>
      <c r="E1675" s="27">
        <v>3780.0</v>
      </c>
      <c r="F1675" s="27">
        <v>0.0</v>
      </c>
      <c r="G1675" s="27" t="s">
        <v>3100</v>
      </c>
      <c r="H1675" s="27" t="s">
        <v>119</v>
      </c>
      <c r="I1675" s="40">
        <v>0.0</v>
      </c>
      <c r="J1675" s="40">
        <v>0.0</v>
      </c>
      <c r="K1675" s="40">
        <v>0.0</v>
      </c>
      <c r="L1675" s="40">
        <v>0.0</v>
      </c>
      <c r="M1675" s="40">
        <v>0.0</v>
      </c>
      <c r="N1675" s="40">
        <v>0.0</v>
      </c>
      <c r="O1675" s="40">
        <v>0.0</v>
      </c>
      <c r="P1675" s="40">
        <v>0.0</v>
      </c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</row>
    <row r="1676">
      <c r="A1676" s="27" t="s">
        <v>38</v>
      </c>
      <c r="B1676" s="27" t="s">
        <v>86</v>
      </c>
      <c r="C1676" s="38" t="s">
        <v>131</v>
      </c>
      <c r="D1676" s="27" t="s">
        <v>302</v>
      </c>
      <c r="E1676" s="27">
        <v>3781.0</v>
      </c>
      <c r="F1676" s="27">
        <v>0.0</v>
      </c>
      <c r="G1676" s="27" t="s">
        <v>3101</v>
      </c>
      <c r="H1676" s="27" t="s">
        <v>3102</v>
      </c>
      <c r="I1676" s="40">
        <v>0.0</v>
      </c>
      <c r="J1676" s="40">
        <v>0.0</v>
      </c>
      <c r="K1676" s="40">
        <v>0.0</v>
      </c>
      <c r="L1676" s="40">
        <v>0.0</v>
      </c>
      <c r="M1676" s="40">
        <v>0.0</v>
      </c>
      <c r="N1676" s="40">
        <v>0.0</v>
      </c>
      <c r="O1676" s="40">
        <v>0.0</v>
      </c>
      <c r="P1676" s="40">
        <v>0.0</v>
      </c>
      <c r="Q1676" s="16"/>
      <c r="R1676" s="16"/>
      <c r="S1676" s="16"/>
      <c r="T1676" s="16"/>
      <c r="U1676" s="16"/>
      <c r="V1676" s="16"/>
      <c r="W1676" s="16"/>
      <c r="X1676" s="16"/>
      <c r="Y1676" s="16"/>
      <c r="Z1676" s="16"/>
      <c r="AA1676" s="16"/>
      <c r="AB1676" s="16"/>
    </row>
    <row r="1677">
      <c r="A1677" s="27" t="s">
        <v>43</v>
      </c>
      <c r="B1677" s="27" t="s">
        <v>50</v>
      </c>
      <c r="C1677" s="38" t="s">
        <v>69</v>
      </c>
      <c r="D1677" s="27" t="s">
        <v>70</v>
      </c>
      <c r="E1677" s="27">
        <v>3782.0</v>
      </c>
      <c r="F1677" s="27">
        <v>0.0</v>
      </c>
      <c r="G1677" s="27" t="s">
        <v>3104</v>
      </c>
      <c r="H1677" s="27" t="s">
        <v>1701</v>
      </c>
      <c r="I1677" s="40">
        <v>0.0</v>
      </c>
      <c r="J1677" s="40">
        <v>0.0</v>
      </c>
      <c r="K1677" s="40">
        <v>0.0</v>
      </c>
      <c r="L1677" s="40">
        <v>0.0</v>
      </c>
      <c r="M1677" s="40">
        <v>0.0</v>
      </c>
      <c r="N1677" s="40">
        <v>0.0</v>
      </c>
      <c r="O1677" s="40">
        <v>0.0</v>
      </c>
      <c r="P1677" s="40">
        <v>0.0</v>
      </c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</row>
    <row r="1678">
      <c r="A1678" s="27" t="s">
        <v>43</v>
      </c>
      <c r="B1678" s="27" t="s">
        <v>50</v>
      </c>
      <c r="C1678" s="38" t="s">
        <v>251</v>
      </c>
      <c r="D1678" s="27" t="s">
        <v>252</v>
      </c>
      <c r="E1678" s="27">
        <v>3783.0</v>
      </c>
      <c r="F1678" s="27">
        <v>0.0</v>
      </c>
      <c r="G1678" s="27" t="s">
        <v>1351</v>
      </c>
      <c r="H1678" s="27" t="s">
        <v>1701</v>
      </c>
      <c r="I1678" s="40">
        <v>0.0</v>
      </c>
      <c r="J1678" s="40">
        <v>0.0</v>
      </c>
      <c r="K1678" s="40">
        <v>0.0</v>
      </c>
      <c r="L1678" s="40">
        <v>0.0</v>
      </c>
      <c r="M1678" s="40">
        <v>0.0</v>
      </c>
      <c r="N1678" s="40">
        <v>0.0</v>
      </c>
      <c r="O1678" s="40">
        <v>0.0</v>
      </c>
      <c r="P1678" s="40">
        <v>0.0</v>
      </c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</row>
    <row r="1679">
      <c r="A1679" s="27" t="s">
        <v>43</v>
      </c>
      <c r="B1679" s="27" t="s">
        <v>50</v>
      </c>
      <c r="C1679" s="38" t="s">
        <v>69</v>
      </c>
      <c r="D1679" s="27" t="s">
        <v>70</v>
      </c>
      <c r="E1679" s="27">
        <v>3789.0</v>
      </c>
      <c r="F1679" s="27">
        <v>0.0</v>
      </c>
      <c r="G1679" s="27" t="s">
        <v>3107</v>
      </c>
      <c r="H1679" s="83"/>
      <c r="I1679" s="40">
        <v>0.0</v>
      </c>
      <c r="J1679" s="40">
        <v>0.0</v>
      </c>
      <c r="K1679" s="40">
        <v>0.0</v>
      </c>
      <c r="L1679" s="40">
        <v>0.0</v>
      </c>
      <c r="M1679" s="40">
        <v>0.0</v>
      </c>
      <c r="N1679" s="40">
        <v>0.0</v>
      </c>
      <c r="O1679" s="40">
        <v>0.0</v>
      </c>
      <c r="P1679" s="40">
        <v>0.0</v>
      </c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</row>
    <row r="1680">
      <c r="A1680" s="27" t="s">
        <v>38</v>
      </c>
      <c r="B1680" s="27" t="s">
        <v>86</v>
      </c>
      <c r="C1680" s="38" t="s">
        <v>131</v>
      </c>
      <c r="D1680" s="27" t="s">
        <v>302</v>
      </c>
      <c r="E1680" s="27">
        <v>3811.0</v>
      </c>
      <c r="F1680" s="27">
        <v>0.0</v>
      </c>
      <c r="G1680" s="27" t="s">
        <v>3108</v>
      </c>
      <c r="H1680" s="83"/>
      <c r="I1680" s="40">
        <v>0.0</v>
      </c>
      <c r="J1680" s="40">
        <v>0.0</v>
      </c>
      <c r="K1680" s="40">
        <v>0.0</v>
      </c>
      <c r="L1680" s="40">
        <v>0.0</v>
      </c>
      <c r="M1680" s="40">
        <v>0.0</v>
      </c>
      <c r="N1680" s="40">
        <v>0.0</v>
      </c>
      <c r="O1680" s="40">
        <v>0.0</v>
      </c>
      <c r="P1680" s="40">
        <v>0.0</v>
      </c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6"/>
      <c r="AB1680" s="16"/>
    </row>
    <row r="1681">
      <c r="A1681" s="27" t="s">
        <v>38</v>
      </c>
      <c r="B1681" s="27" t="s">
        <v>86</v>
      </c>
      <c r="C1681" s="38" t="s">
        <v>131</v>
      </c>
      <c r="D1681" s="27" t="s">
        <v>132</v>
      </c>
      <c r="E1681" s="27">
        <v>3812.0</v>
      </c>
      <c r="F1681" s="27">
        <v>0.0</v>
      </c>
      <c r="G1681" s="27" t="s">
        <v>3110</v>
      </c>
      <c r="H1681" s="83"/>
      <c r="I1681" s="40">
        <v>0.0</v>
      </c>
      <c r="J1681" s="40">
        <v>0.0</v>
      </c>
      <c r="K1681" s="40">
        <v>0.0</v>
      </c>
      <c r="L1681" s="40">
        <v>0.0</v>
      </c>
      <c r="M1681" s="40">
        <v>0.0</v>
      </c>
      <c r="N1681" s="40">
        <v>0.0</v>
      </c>
      <c r="O1681" s="40">
        <v>0.0</v>
      </c>
      <c r="P1681" s="40">
        <v>0.0</v>
      </c>
      <c r="Q1681" s="16"/>
      <c r="R1681" s="16"/>
      <c r="S1681" s="16"/>
      <c r="T1681" s="16"/>
      <c r="U1681" s="16"/>
      <c r="V1681" s="16"/>
      <c r="W1681" s="16"/>
      <c r="X1681" s="16"/>
      <c r="Y1681" s="16"/>
      <c r="Z1681" s="16"/>
      <c r="AA1681" s="16"/>
      <c r="AB1681" s="16"/>
    </row>
    <row r="1682">
      <c r="A1682" s="27" t="s">
        <v>38</v>
      </c>
      <c r="B1682" s="27" t="s">
        <v>86</v>
      </c>
      <c r="C1682" s="38" t="s">
        <v>131</v>
      </c>
      <c r="D1682" s="27" t="s">
        <v>132</v>
      </c>
      <c r="E1682" s="27">
        <v>3813.0</v>
      </c>
      <c r="F1682" s="27">
        <v>0.0</v>
      </c>
      <c r="G1682" s="27" t="s">
        <v>3112</v>
      </c>
      <c r="H1682" s="83"/>
      <c r="I1682" s="40">
        <v>0.0</v>
      </c>
      <c r="J1682" s="40">
        <v>0.0</v>
      </c>
      <c r="K1682" s="40">
        <v>0.0</v>
      </c>
      <c r="L1682" s="40">
        <v>0.0</v>
      </c>
      <c r="M1682" s="40">
        <v>0.0</v>
      </c>
      <c r="N1682" s="40">
        <v>0.0</v>
      </c>
      <c r="O1682" s="40">
        <v>0.0</v>
      </c>
      <c r="P1682" s="40">
        <v>0.0</v>
      </c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</row>
    <row r="1683">
      <c r="A1683" s="27" t="s">
        <v>38</v>
      </c>
      <c r="B1683" s="27" t="s">
        <v>39</v>
      </c>
      <c r="C1683" s="38" t="s">
        <v>415</v>
      </c>
      <c r="D1683" s="27" t="s">
        <v>416</v>
      </c>
      <c r="E1683" s="27">
        <v>3814.0</v>
      </c>
      <c r="F1683" s="27">
        <v>0.0</v>
      </c>
      <c r="G1683" s="27" t="s">
        <v>3114</v>
      </c>
      <c r="H1683" s="83"/>
      <c r="I1683" s="40">
        <v>0.0</v>
      </c>
      <c r="J1683" s="40">
        <v>0.0</v>
      </c>
      <c r="K1683" s="40">
        <v>0.0</v>
      </c>
      <c r="L1683" s="40">
        <v>0.0</v>
      </c>
      <c r="M1683" s="40">
        <v>0.0</v>
      </c>
      <c r="N1683" s="40">
        <v>0.0</v>
      </c>
      <c r="O1683" s="40">
        <v>0.0</v>
      </c>
      <c r="P1683" s="40">
        <v>0.0</v>
      </c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6"/>
      <c r="AB1683" s="16"/>
    </row>
    <row r="1684">
      <c r="A1684" s="27" t="s">
        <v>43</v>
      </c>
      <c r="B1684" s="27" t="s">
        <v>146</v>
      </c>
      <c r="C1684" s="38" t="s">
        <v>147</v>
      </c>
      <c r="D1684" s="27" t="s">
        <v>183</v>
      </c>
      <c r="E1684" s="27">
        <v>3815.0</v>
      </c>
      <c r="F1684" s="27">
        <v>0.0</v>
      </c>
      <c r="G1684" s="27" t="s">
        <v>3115</v>
      </c>
      <c r="H1684" s="83"/>
      <c r="I1684" s="40">
        <v>0.0</v>
      </c>
      <c r="J1684" s="40">
        <v>0.0</v>
      </c>
      <c r="K1684" s="40">
        <v>0.0</v>
      </c>
      <c r="L1684" s="40">
        <v>0.0</v>
      </c>
      <c r="M1684" s="40">
        <v>0.0</v>
      </c>
      <c r="N1684" s="40">
        <v>0.0</v>
      </c>
      <c r="O1684" s="40">
        <v>0.0</v>
      </c>
      <c r="P1684" s="40">
        <v>0.0</v>
      </c>
      <c r="Q1684" s="16"/>
      <c r="R1684" s="16"/>
      <c r="S1684" s="16"/>
      <c r="T1684" s="16"/>
      <c r="U1684" s="16"/>
      <c r="V1684" s="16"/>
      <c r="W1684" s="16"/>
      <c r="X1684" s="16"/>
      <c r="Y1684" s="16"/>
      <c r="Z1684" s="16"/>
      <c r="AA1684" s="16"/>
      <c r="AB1684" s="16"/>
    </row>
    <row r="1685">
      <c r="A1685" s="27" t="s">
        <v>43</v>
      </c>
      <c r="B1685" s="27" t="s">
        <v>50</v>
      </c>
      <c r="C1685" s="38" t="s">
        <v>257</v>
      </c>
      <c r="D1685" s="27" t="s">
        <v>258</v>
      </c>
      <c r="E1685" s="27">
        <v>3816.0</v>
      </c>
      <c r="F1685" s="27">
        <v>0.0</v>
      </c>
      <c r="G1685" s="27" t="s">
        <v>3117</v>
      </c>
      <c r="H1685" s="83"/>
      <c r="I1685" s="40">
        <v>0.0</v>
      </c>
      <c r="J1685" s="40">
        <v>0.0</v>
      </c>
      <c r="K1685" s="40">
        <v>0.0</v>
      </c>
      <c r="L1685" s="40">
        <v>0.0</v>
      </c>
      <c r="M1685" s="40">
        <v>0.0</v>
      </c>
      <c r="N1685" s="40">
        <v>0.0</v>
      </c>
      <c r="O1685" s="40">
        <v>0.0</v>
      </c>
      <c r="P1685" s="40">
        <v>0.0</v>
      </c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</row>
    <row r="1686">
      <c r="A1686" s="27" t="s">
        <v>38</v>
      </c>
      <c r="B1686" s="27" t="s">
        <v>39</v>
      </c>
      <c r="C1686" s="38" t="s">
        <v>141</v>
      </c>
      <c r="D1686" s="27" t="s">
        <v>142</v>
      </c>
      <c r="E1686" s="27">
        <v>3821.0</v>
      </c>
      <c r="F1686" s="27">
        <v>0.0</v>
      </c>
      <c r="G1686" s="27" t="s">
        <v>3119</v>
      </c>
      <c r="H1686" s="83"/>
      <c r="I1686" s="40">
        <v>0.0</v>
      </c>
      <c r="J1686" s="40">
        <v>0.0</v>
      </c>
      <c r="K1686" s="40">
        <v>0.0</v>
      </c>
      <c r="L1686" s="40">
        <v>0.0</v>
      </c>
      <c r="M1686" s="40">
        <v>0.0</v>
      </c>
      <c r="N1686" s="40">
        <v>0.0</v>
      </c>
      <c r="O1686" s="40">
        <v>0.0</v>
      </c>
      <c r="P1686" s="40">
        <v>0.0</v>
      </c>
      <c r="Q1686" s="16"/>
      <c r="R1686" s="16"/>
      <c r="S1686" s="16"/>
      <c r="T1686" s="16"/>
      <c r="U1686" s="16"/>
      <c r="V1686" s="16"/>
      <c r="W1686" s="16"/>
      <c r="X1686" s="16"/>
      <c r="Y1686" s="16"/>
      <c r="Z1686" s="16"/>
      <c r="AA1686" s="16"/>
      <c r="AB1686" s="16"/>
    </row>
    <row r="1687">
      <c r="A1687" s="27" t="s">
        <v>43</v>
      </c>
      <c r="B1687" s="27" t="s">
        <v>50</v>
      </c>
      <c r="C1687" s="38" t="s">
        <v>69</v>
      </c>
      <c r="D1687" s="27" t="s">
        <v>3121</v>
      </c>
      <c r="E1687" s="27">
        <v>3822.0</v>
      </c>
      <c r="F1687" s="27">
        <v>0.0</v>
      </c>
      <c r="G1687" s="27" t="s">
        <v>3122</v>
      </c>
      <c r="H1687" s="83"/>
      <c r="I1687" s="40">
        <v>0.0</v>
      </c>
      <c r="J1687" s="40">
        <v>0.0</v>
      </c>
      <c r="K1687" s="40">
        <v>0.0</v>
      </c>
      <c r="L1687" s="40">
        <v>0.0</v>
      </c>
      <c r="M1687" s="40">
        <v>0.0</v>
      </c>
      <c r="N1687" s="40">
        <v>0.0</v>
      </c>
      <c r="O1687" s="40">
        <v>0.0</v>
      </c>
      <c r="P1687" s="40">
        <v>0.0</v>
      </c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</row>
    <row r="1688">
      <c r="A1688" s="27" t="s">
        <v>43</v>
      </c>
      <c r="B1688" s="27" t="s">
        <v>44</v>
      </c>
      <c r="C1688" s="38" t="s">
        <v>124</v>
      </c>
      <c r="D1688" s="27" t="s">
        <v>124</v>
      </c>
      <c r="E1688" s="27">
        <v>3826.0</v>
      </c>
      <c r="F1688" s="27">
        <v>0.0</v>
      </c>
      <c r="G1688" s="27" t="s">
        <v>3123</v>
      </c>
      <c r="H1688" s="83"/>
      <c r="I1688" s="40">
        <v>0.0</v>
      </c>
      <c r="J1688" s="40">
        <v>0.0</v>
      </c>
      <c r="K1688" s="40">
        <v>0.0</v>
      </c>
      <c r="L1688" s="40">
        <v>0.0</v>
      </c>
      <c r="M1688" s="40">
        <v>0.0</v>
      </c>
      <c r="N1688" s="40">
        <v>0.0</v>
      </c>
      <c r="O1688" s="40">
        <v>0.0</v>
      </c>
      <c r="P1688" s="40">
        <v>0.0</v>
      </c>
      <c r="Q1688" s="16"/>
      <c r="R1688" s="16"/>
      <c r="S1688" s="16"/>
      <c r="T1688" s="16"/>
      <c r="U1688" s="16"/>
      <c r="V1688" s="16"/>
      <c r="W1688" s="16"/>
      <c r="X1688" s="16"/>
      <c r="Y1688" s="16"/>
      <c r="Z1688" s="16"/>
      <c r="AA1688" s="16"/>
      <c r="AB1688" s="16"/>
    </row>
    <row r="1689">
      <c r="A1689" s="27" t="s">
        <v>43</v>
      </c>
      <c r="B1689" s="27" t="s">
        <v>44</v>
      </c>
      <c r="C1689" s="38" t="s">
        <v>254</v>
      </c>
      <c r="D1689" s="27" t="s">
        <v>254</v>
      </c>
      <c r="E1689" s="27">
        <v>3827.0</v>
      </c>
      <c r="F1689" s="27">
        <v>0.0</v>
      </c>
      <c r="G1689" s="27" t="s">
        <v>3125</v>
      </c>
      <c r="H1689" s="83"/>
      <c r="I1689" s="40">
        <v>0.0</v>
      </c>
      <c r="J1689" s="40">
        <v>0.0</v>
      </c>
      <c r="K1689" s="40">
        <v>0.0</v>
      </c>
      <c r="L1689" s="40">
        <v>0.0</v>
      </c>
      <c r="M1689" s="40">
        <v>0.0</v>
      </c>
      <c r="N1689" s="40">
        <v>0.0</v>
      </c>
      <c r="O1689" s="40">
        <v>0.0</v>
      </c>
      <c r="P1689" s="40">
        <v>0.0</v>
      </c>
      <c r="Q1689" s="16"/>
      <c r="R1689" s="16"/>
      <c r="S1689" s="16"/>
      <c r="T1689" s="16"/>
      <c r="U1689" s="16"/>
      <c r="V1689" s="16"/>
      <c r="W1689" s="16"/>
      <c r="X1689" s="16"/>
      <c r="Y1689" s="16"/>
      <c r="Z1689" s="16"/>
      <c r="AA1689" s="16"/>
      <c r="AB1689" s="16"/>
    </row>
    <row r="1690">
      <c r="A1690" s="27" t="s">
        <v>43</v>
      </c>
      <c r="B1690" s="27" t="s">
        <v>76</v>
      </c>
      <c r="C1690" s="38" t="s">
        <v>280</v>
      </c>
      <c r="D1690" s="27" t="s">
        <v>280</v>
      </c>
      <c r="E1690" s="27">
        <v>3832.0</v>
      </c>
      <c r="F1690" s="27">
        <v>0.0</v>
      </c>
      <c r="G1690" s="27" t="s">
        <v>1856</v>
      </c>
      <c r="H1690" s="27" t="s">
        <v>3127</v>
      </c>
      <c r="I1690" s="40">
        <v>0.0</v>
      </c>
      <c r="J1690" s="40">
        <v>0.0</v>
      </c>
      <c r="K1690" s="40">
        <v>0.0</v>
      </c>
      <c r="L1690" s="40">
        <v>0.0</v>
      </c>
      <c r="M1690" s="40">
        <v>0.0</v>
      </c>
      <c r="N1690" s="40">
        <v>0.0</v>
      </c>
      <c r="O1690" s="40">
        <v>0.0</v>
      </c>
      <c r="P1690" s="40">
        <v>0.0</v>
      </c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6"/>
      <c r="AB1690" s="16"/>
    </row>
    <row r="1691">
      <c r="A1691" s="27" t="s">
        <v>43</v>
      </c>
      <c r="B1691" s="27" t="s">
        <v>268</v>
      </c>
      <c r="C1691" s="38" t="s">
        <v>342</v>
      </c>
      <c r="D1691" s="27" t="s">
        <v>350</v>
      </c>
      <c r="E1691" s="27">
        <v>3835.0</v>
      </c>
      <c r="F1691" s="27">
        <v>0.0</v>
      </c>
      <c r="G1691" s="27" t="s">
        <v>3129</v>
      </c>
      <c r="H1691" s="83"/>
      <c r="I1691" s="40">
        <v>0.0</v>
      </c>
      <c r="J1691" s="40">
        <v>0.0</v>
      </c>
      <c r="K1691" s="40">
        <v>0.0</v>
      </c>
      <c r="L1691" s="40">
        <v>0.0</v>
      </c>
      <c r="M1691" s="40">
        <v>0.0</v>
      </c>
      <c r="N1691" s="40">
        <v>0.0</v>
      </c>
      <c r="O1691" s="40">
        <v>0.0</v>
      </c>
      <c r="P1691" s="40">
        <v>0.0</v>
      </c>
      <c r="Q1691" s="16"/>
      <c r="R1691" s="16"/>
      <c r="S1691" s="16"/>
      <c r="T1691" s="16"/>
      <c r="U1691" s="16"/>
      <c r="V1691" s="16"/>
      <c r="W1691" s="16"/>
      <c r="X1691" s="16"/>
      <c r="Y1691" s="16"/>
      <c r="Z1691" s="16"/>
      <c r="AA1691" s="16"/>
      <c r="AB1691" s="16"/>
    </row>
    <row r="1692">
      <c r="A1692" s="27" t="s">
        <v>38</v>
      </c>
      <c r="B1692" s="27" t="s">
        <v>39</v>
      </c>
      <c r="C1692" s="38" t="s">
        <v>307</v>
      </c>
      <c r="D1692" s="27" t="s">
        <v>308</v>
      </c>
      <c r="E1692" s="27">
        <v>3862.0</v>
      </c>
      <c r="F1692" s="27">
        <v>5.0</v>
      </c>
      <c r="G1692" s="27" t="s">
        <v>3131</v>
      </c>
      <c r="H1692" s="27" t="s">
        <v>123</v>
      </c>
      <c r="I1692" s="40">
        <v>0.0</v>
      </c>
      <c r="J1692" s="40">
        <v>0.0</v>
      </c>
      <c r="K1692" s="40">
        <v>0.0</v>
      </c>
      <c r="L1692" s="40">
        <v>0.0</v>
      </c>
      <c r="M1692" s="40">
        <v>0.0</v>
      </c>
      <c r="N1692" s="40">
        <v>0.0</v>
      </c>
      <c r="O1692" s="40">
        <v>0.0</v>
      </c>
      <c r="P1692" s="40">
        <v>0.0</v>
      </c>
      <c r="Q1692" s="16"/>
      <c r="R1692" s="16"/>
      <c r="S1692" s="16"/>
      <c r="T1692" s="16"/>
      <c r="U1692" s="16"/>
      <c r="V1692" s="16"/>
      <c r="W1692" s="16"/>
      <c r="X1692" s="16"/>
      <c r="Y1692" s="16"/>
      <c r="Z1692" s="16"/>
      <c r="AA1692" s="16"/>
      <c r="AB1692" s="16"/>
    </row>
    <row r="1693">
      <c r="A1693" s="27" t="s">
        <v>38</v>
      </c>
      <c r="B1693" s="27" t="s">
        <v>39</v>
      </c>
      <c r="C1693" s="38" t="s">
        <v>307</v>
      </c>
      <c r="D1693" s="27" t="s">
        <v>308</v>
      </c>
      <c r="E1693" s="27">
        <v>3862.0</v>
      </c>
      <c r="F1693" s="27">
        <v>9.0</v>
      </c>
      <c r="G1693" s="27" t="s">
        <v>3133</v>
      </c>
      <c r="H1693" s="27" t="s">
        <v>123</v>
      </c>
      <c r="I1693" s="40">
        <v>0.0</v>
      </c>
      <c r="J1693" s="40">
        <v>0.0</v>
      </c>
      <c r="K1693" s="40">
        <v>0.0</v>
      </c>
      <c r="L1693" s="40">
        <v>0.0</v>
      </c>
      <c r="M1693" s="40">
        <v>0.0</v>
      </c>
      <c r="N1693" s="40">
        <v>0.0</v>
      </c>
      <c r="O1693" s="40">
        <v>0.0</v>
      </c>
      <c r="P1693" s="40">
        <v>0.0</v>
      </c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</row>
    <row r="1694">
      <c r="A1694" s="27" t="s">
        <v>38</v>
      </c>
      <c r="B1694" s="27" t="s">
        <v>39</v>
      </c>
      <c r="C1694" s="38" t="s">
        <v>307</v>
      </c>
      <c r="D1694" s="27" t="s">
        <v>308</v>
      </c>
      <c r="E1694" s="27">
        <v>3862.0</v>
      </c>
      <c r="F1694" s="27">
        <v>8.0</v>
      </c>
      <c r="G1694" s="27" t="s">
        <v>3134</v>
      </c>
      <c r="H1694" s="27" t="s">
        <v>123</v>
      </c>
      <c r="I1694" s="40">
        <v>0.0</v>
      </c>
      <c r="J1694" s="40">
        <v>0.0</v>
      </c>
      <c r="K1694" s="40">
        <v>0.0</v>
      </c>
      <c r="L1694" s="40">
        <v>0.0</v>
      </c>
      <c r="M1694" s="40">
        <v>0.0</v>
      </c>
      <c r="N1694" s="40">
        <v>0.0</v>
      </c>
      <c r="O1694" s="40">
        <v>0.0</v>
      </c>
      <c r="P1694" s="40">
        <v>0.0</v>
      </c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</row>
    <row r="1695">
      <c r="A1695" s="27" t="s">
        <v>38</v>
      </c>
      <c r="B1695" s="27" t="s">
        <v>39</v>
      </c>
      <c r="C1695" s="38" t="s">
        <v>307</v>
      </c>
      <c r="D1695" s="27" t="s">
        <v>308</v>
      </c>
      <c r="E1695" s="27">
        <v>3862.0</v>
      </c>
      <c r="F1695" s="27">
        <v>7.0</v>
      </c>
      <c r="G1695" s="27" t="s">
        <v>3136</v>
      </c>
      <c r="H1695" s="27" t="s">
        <v>123</v>
      </c>
      <c r="I1695" s="40">
        <v>0.0</v>
      </c>
      <c r="J1695" s="40">
        <v>0.0</v>
      </c>
      <c r="K1695" s="40">
        <v>0.0</v>
      </c>
      <c r="L1695" s="40">
        <v>0.0</v>
      </c>
      <c r="M1695" s="40">
        <v>0.0</v>
      </c>
      <c r="N1695" s="40">
        <v>0.0</v>
      </c>
      <c r="O1695" s="40">
        <v>0.0</v>
      </c>
      <c r="P1695" s="40">
        <v>0.0</v>
      </c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</row>
    <row r="1696">
      <c r="A1696" s="27" t="s">
        <v>38</v>
      </c>
      <c r="B1696" s="27" t="s">
        <v>39</v>
      </c>
      <c r="C1696" s="38" t="s">
        <v>307</v>
      </c>
      <c r="D1696" s="27" t="s">
        <v>308</v>
      </c>
      <c r="E1696" s="27">
        <v>3862.0</v>
      </c>
      <c r="F1696" s="27">
        <v>0.0</v>
      </c>
      <c r="G1696" s="27" t="s">
        <v>1139</v>
      </c>
      <c r="H1696" s="27" t="s">
        <v>3047</v>
      </c>
      <c r="I1696" s="40">
        <v>3230.0</v>
      </c>
      <c r="J1696" s="40">
        <v>17.0</v>
      </c>
      <c r="K1696" s="40">
        <v>0.0</v>
      </c>
      <c r="L1696" s="40">
        <v>0.0</v>
      </c>
      <c r="M1696" s="40">
        <v>0.0</v>
      </c>
      <c r="N1696" s="40">
        <v>0.0</v>
      </c>
      <c r="O1696" s="40">
        <v>3230.0</v>
      </c>
      <c r="P1696" s="40">
        <v>17.0</v>
      </c>
      <c r="Q1696" s="16"/>
      <c r="R1696" s="16"/>
      <c r="S1696" s="16"/>
      <c r="T1696" s="16"/>
      <c r="U1696" s="16"/>
      <c r="V1696" s="16"/>
      <c r="W1696" s="16"/>
      <c r="X1696" s="16"/>
      <c r="Y1696" s="16"/>
      <c r="Z1696" s="16"/>
      <c r="AA1696" s="16"/>
      <c r="AB1696" s="16"/>
    </row>
    <row r="1697">
      <c r="A1697" s="27" t="s">
        <v>38</v>
      </c>
      <c r="B1697" s="27" t="s">
        <v>39</v>
      </c>
      <c r="C1697" s="38" t="s">
        <v>307</v>
      </c>
      <c r="D1697" s="27" t="s">
        <v>308</v>
      </c>
      <c r="E1697" s="27">
        <v>3862.0</v>
      </c>
      <c r="F1697" s="27">
        <v>11.0</v>
      </c>
      <c r="G1697" s="27" t="s">
        <v>3139</v>
      </c>
      <c r="H1697" s="27" t="s">
        <v>123</v>
      </c>
      <c r="I1697" s="40">
        <v>0.0</v>
      </c>
      <c r="J1697" s="40">
        <v>0.0</v>
      </c>
      <c r="K1697" s="40">
        <v>0.0</v>
      </c>
      <c r="L1697" s="40">
        <v>0.0</v>
      </c>
      <c r="M1697" s="40">
        <v>0.0</v>
      </c>
      <c r="N1697" s="40">
        <v>0.0</v>
      </c>
      <c r="O1697" s="40">
        <v>0.0</v>
      </c>
      <c r="P1697" s="40">
        <v>0.0</v>
      </c>
      <c r="Q1697" s="16"/>
      <c r="R1697" s="16"/>
      <c r="S1697" s="16"/>
      <c r="T1697" s="16"/>
      <c r="U1697" s="16"/>
      <c r="V1697" s="16"/>
      <c r="W1697" s="16"/>
      <c r="X1697" s="16"/>
      <c r="Y1697" s="16"/>
      <c r="Z1697" s="16"/>
      <c r="AA1697" s="16"/>
      <c r="AB1697" s="16"/>
    </row>
    <row r="1698">
      <c r="A1698" s="27" t="s">
        <v>38</v>
      </c>
      <c r="B1698" s="27" t="s">
        <v>39</v>
      </c>
      <c r="C1698" s="38" t="s">
        <v>307</v>
      </c>
      <c r="D1698" s="27" t="s">
        <v>308</v>
      </c>
      <c r="E1698" s="27">
        <v>3862.0</v>
      </c>
      <c r="F1698" s="27">
        <v>12.0</v>
      </c>
      <c r="G1698" s="27" t="s">
        <v>3141</v>
      </c>
      <c r="H1698" s="27" t="s">
        <v>123</v>
      </c>
      <c r="I1698" s="40">
        <v>0.0</v>
      </c>
      <c r="J1698" s="40">
        <v>0.0</v>
      </c>
      <c r="K1698" s="40">
        <v>0.0</v>
      </c>
      <c r="L1698" s="40">
        <v>0.0</v>
      </c>
      <c r="M1698" s="40">
        <v>0.0</v>
      </c>
      <c r="N1698" s="40">
        <v>0.0</v>
      </c>
      <c r="O1698" s="40">
        <v>0.0</v>
      </c>
      <c r="P1698" s="40">
        <v>0.0</v>
      </c>
      <c r="Q1698" s="16"/>
      <c r="R1698" s="16"/>
      <c r="S1698" s="16"/>
      <c r="T1698" s="16"/>
      <c r="U1698" s="16"/>
      <c r="V1698" s="16"/>
      <c r="W1698" s="16"/>
      <c r="X1698" s="16"/>
      <c r="Y1698" s="16"/>
      <c r="Z1698" s="16"/>
      <c r="AA1698" s="16"/>
      <c r="AB1698" s="16"/>
    </row>
    <row r="1699">
      <c r="A1699" s="27" t="s">
        <v>38</v>
      </c>
      <c r="B1699" s="27" t="s">
        <v>39</v>
      </c>
      <c r="C1699" s="38" t="s">
        <v>307</v>
      </c>
      <c r="D1699" s="27" t="s">
        <v>308</v>
      </c>
      <c r="E1699" s="27">
        <v>3862.0</v>
      </c>
      <c r="F1699" s="27">
        <v>13.0</v>
      </c>
      <c r="G1699" s="27" t="s">
        <v>3143</v>
      </c>
      <c r="H1699" s="27" t="s">
        <v>123</v>
      </c>
      <c r="I1699" s="40">
        <v>0.0</v>
      </c>
      <c r="J1699" s="40">
        <v>0.0</v>
      </c>
      <c r="K1699" s="40">
        <v>0.0</v>
      </c>
      <c r="L1699" s="40">
        <v>0.0</v>
      </c>
      <c r="M1699" s="40">
        <v>0.0</v>
      </c>
      <c r="N1699" s="40">
        <v>0.0</v>
      </c>
      <c r="O1699" s="40">
        <v>0.0</v>
      </c>
      <c r="P1699" s="40">
        <v>0.0</v>
      </c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</row>
    <row r="1700">
      <c r="A1700" s="27" t="s">
        <v>38</v>
      </c>
      <c r="B1700" s="27" t="s">
        <v>39</v>
      </c>
      <c r="C1700" s="38" t="s">
        <v>307</v>
      </c>
      <c r="D1700" s="27" t="s">
        <v>1890</v>
      </c>
      <c r="E1700" s="27">
        <v>3873.0</v>
      </c>
      <c r="F1700" s="27">
        <v>0.0</v>
      </c>
      <c r="G1700" s="27" t="s">
        <v>3145</v>
      </c>
      <c r="H1700" s="83"/>
      <c r="I1700" s="40">
        <v>0.0</v>
      </c>
      <c r="J1700" s="40">
        <v>0.0</v>
      </c>
      <c r="K1700" s="40">
        <v>0.0</v>
      </c>
      <c r="L1700" s="40">
        <v>0.0</v>
      </c>
      <c r="M1700" s="40">
        <v>0.0</v>
      </c>
      <c r="N1700" s="40">
        <v>0.0</v>
      </c>
      <c r="O1700" s="40">
        <v>0.0</v>
      </c>
      <c r="P1700" s="40">
        <v>0.0</v>
      </c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6"/>
      <c r="AB1700" s="16"/>
    </row>
    <row r="1701">
      <c r="A1701" s="27" t="s">
        <v>38</v>
      </c>
      <c r="B1701" s="27" t="s">
        <v>39</v>
      </c>
      <c r="C1701" s="38" t="s">
        <v>415</v>
      </c>
      <c r="D1701" s="27" t="s">
        <v>795</v>
      </c>
      <c r="E1701" s="27">
        <v>3875.0</v>
      </c>
      <c r="F1701" s="27">
        <v>0.0</v>
      </c>
      <c r="G1701" s="27" t="s">
        <v>3146</v>
      </c>
      <c r="H1701" s="27" t="s">
        <v>3147</v>
      </c>
      <c r="I1701" s="40">
        <v>0.0</v>
      </c>
      <c r="J1701" s="40">
        <v>0.0</v>
      </c>
      <c r="K1701" s="40">
        <v>0.0</v>
      </c>
      <c r="L1701" s="40">
        <v>0.0</v>
      </c>
      <c r="M1701" s="40">
        <v>0.0</v>
      </c>
      <c r="N1701" s="40">
        <v>0.0</v>
      </c>
      <c r="O1701" s="40">
        <v>0.0</v>
      </c>
      <c r="P1701" s="40">
        <v>0.0</v>
      </c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</row>
    <row r="1702">
      <c r="A1702" s="27" t="s">
        <v>38</v>
      </c>
      <c r="B1702" s="27" t="s">
        <v>86</v>
      </c>
      <c r="C1702" s="38" t="s">
        <v>131</v>
      </c>
      <c r="D1702" s="27" t="s">
        <v>132</v>
      </c>
      <c r="E1702" s="27">
        <v>3878.0</v>
      </c>
      <c r="F1702" s="27">
        <v>0.0</v>
      </c>
      <c r="G1702" s="27" t="s">
        <v>3149</v>
      </c>
      <c r="H1702" s="27" t="s">
        <v>134</v>
      </c>
      <c r="I1702" s="40">
        <v>0.0</v>
      </c>
      <c r="J1702" s="40">
        <v>0.0</v>
      </c>
      <c r="K1702" s="40">
        <v>0.0</v>
      </c>
      <c r="L1702" s="40">
        <v>0.0</v>
      </c>
      <c r="M1702" s="40">
        <v>0.0</v>
      </c>
      <c r="N1702" s="40">
        <v>0.0</v>
      </c>
      <c r="O1702" s="40">
        <v>0.0</v>
      </c>
      <c r="P1702" s="40">
        <v>0.0</v>
      </c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/>
      <c r="AB1702" s="16"/>
    </row>
    <row r="1703">
      <c r="A1703" s="27" t="s">
        <v>43</v>
      </c>
      <c r="B1703" s="27" t="s">
        <v>50</v>
      </c>
      <c r="C1703" s="38" t="s">
        <v>275</v>
      </c>
      <c r="D1703" s="27" t="s">
        <v>276</v>
      </c>
      <c r="E1703" s="27">
        <v>3880.0</v>
      </c>
      <c r="F1703" s="27">
        <v>0.0</v>
      </c>
      <c r="G1703" s="27" t="s">
        <v>3151</v>
      </c>
      <c r="H1703" s="27" t="s">
        <v>3152</v>
      </c>
      <c r="I1703" s="40">
        <v>0.0</v>
      </c>
      <c r="J1703" s="40">
        <v>0.0</v>
      </c>
      <c r="K1703" s="40">
        <v>0.0</v>
      </c>
      <c r="L1703" s="40">
        <v>0.0</v>
      </c>
      <c r="M1703" s="40">
        <v>0.0</v>
      </c>
      <c r="N1703" s="40">
        <v>0.0</v>
      </c>
      <c r="O1703" s="40">
        <v>0.0</v>
      </c>
      <c r="P1703" s="40">
        <v>0.0</v>
      </c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</row>
    <row r="1704">
      <c r="A1704" s="27" t="s">
        <v>38</v>
      </c>
      <c r="B1704" s="27" t="s">
        <v>39</v>
      </c>
      <c r="C1704" s="38" t="s">
        <v>307</v>
      </c>
      <c r="D1704" s="27" t="s">
        <v>504</v>
      </c>
      <c r="E1704" s="27">
        <v>3884.0</v>
      </c>
      <c r="F1704" s="27">
        <v>0.0</v>
      </c>
      <c r="G1704" s="27" t="s">
        <v>3154</v>
      </c>
      <c r="H1704" s="83"/>
      <c r="I1704" s="40">
        <v>0.0</v>
      </c>
      <c r="J1704" s="40">
        <v>0.0</v>
      </c>
      <c r="K1704" s="40">
        <v>0.0</v>
      </c>
      <c r="L1704" s="40">
        <v>0.0</v>
      </c>
      <c r="M1704" s="40">
        <v>0.0</v>
      </c>
      <c r="N1704" s="40">
        <v>0.0</v>
      </c>
      <c r="O1704" s="40">
        <v>0.0</v>
      </c>
      <c r="P1704" s="40">
        <v>0.0</v>
      </c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</row>
    <row r="1705">
      <c r="A1705" s="27" t="s">
        <v>43</v>
      </c>
      <c r="B1705" s="27" t="s">
        <v>50</v>
      </c>
      <c r="C1705" s="38" t="s">
        <v>69</v>
      </c>
      <c r="D1705" s="27" t="s">
        <v>70</v>
      </c>
      <c r="E1705" s="27">
        <v>3885.0</v>
      </c>
      <c r="F1705" s="27">
        <v>6.0</v>
      </c>
      <c r="G1705" s="27" t="s">
        <v>3156</v>
      </c>
      <c r="H1705" s="27" t="s">
        <v>123</v>
      </c>
      <c r="I1705" s="40">
        <v>0.0</v>
      </c>
      <c r="J1705" s="40">
        <v>0.0</v>
      </c>
      <c r="K1705" s="40">
        <v>0.0</v>
      </c>
      <c r="L1705" s="40">
        <v>0.0</v>
      </c>
      <c r="M1705" s="40">
        <v>0.0</v>
      </c>
      <c r="N1705" s="40">
        <v>0.0</v>
      </c>
      <c r="O1705" s="40">
        <v>0.0</v>
      </c>
      <c r="P1705" s="40">
        <v>0.0</v>
      </c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6"/>
      <c r="AB1705" s="16"/>
    </row>
    <row r="1706">
      <c r="A1706" s="27" t="s">
        <v>43</v>
      </c>
      <c r="B1706" s="27" t="s">
        <v>50</v>
      </c>
      <c r="C1706" s="38" t="s">
        <v>69</v>
      </c>
      <c r="D1706" s="27" t="s">
        <v>70</v>
      </c>
      <c r="E1706" s="27">
        <v>3885.0</v>
      </c>
      <c r="F1706" s="27">
        <v>24.0</v>
      </c>
      <c r="G1706" s="27" t="s">
        <v>3158</v>
      </c>
      <c r="H1706" s="27" t="s">
        <v>123</v>
      </c>
      <c r="I1706" s="40">
        <v>72.0</v>
      </c>
      <c r="J1706" s="40">
        <v>0.0</v>
      </c>
      <c r="K1706" s="40">
        <v>0.0</v>
      </c>
      <c r="L1706" s="40">
        <v>0.0</v>
      </c>
      <c r="M1706" s="40">
        <v>0.0</v>
      </c>
      <c r="N1706" s="40">
        <v>0.0</v>
      </c>
      <c r="O1706" s="40">
        <v>72.0</v>
      </c>
      <c r="P1706" s="40">
        <v>0.0</v>
      </c>
      <c r="Q1706" s="16"/>
      <c r="R1706" s="16"/>
      <c r="S1706" s="16"/>
      <c r="T1706" s="16"/>
      <c r="U1706" s="16"/>
      <c r="V1706" s="16"/>
      <c r="W1706" s="16"/>
      <c r="X1706" s="16"/>
      <c r="Y1706" s="16"/>
      <c r="Z1706" s="16"/>
      <c r="AA1706" s="16"/>
      <c r="AB1706" s="16"/>
    </row>
    <row r="1707">
      <c r="A1707" s="27" t="s">
        <v>43</v>
      </c>
      <c r="B1707" s="27" t="s">
        <v>50</v>
      </c>
      <c r="C1707" s="38" t="s">
        <v>69</v>
      </c>
      <c r="D1707" s="27" t="s">
        <v>70</v>
      </c>
      <c r="E1707" s="27">
        <v>3885.0</v>
      </c>
      <c r="F1707" s="27">
        <v>23.0</v>
      </c>
      <c r="G1707" s="27" t="s">
        <v>3159</v>
      </c>
      <c r="H1707" s="27" t="s">
        <v>123</v>
      </c>
      <c r="I1707" s="40">
        <v>349.0</v>
      </c>
      <c r="J1707" s="40">
        <v>0.0</v>
      </c>
      <c r="K1707" s="40">
        <v>0.0</v>
      </c>
      <c r="L1707" s="40">
        <v>0.0</v>
      </c>
      <c r="M1707" s="40">
        <v>0.0</v>
      </c>
      <c r="N1707" s="40">
        <v>0.0</v>
      </c>
      <c r="O1707" s="40">
        <v>349.0</v>
      </c>
      <c r="P1707" s="40">
        <v>0.0</v>
      </c>
      <c r="Q1707" s="16"/>
      <c r="R1707" s="16"/>
      <c r="S1707" s="16"/>
      <c r="T1707" s="16"/>
      <c r="U1707" s="16"/>
      <c r="V1707" s="16"/>
      <c r="W1707" s="16"/>
      <c r="X1707" s="16"/>
      <c r="Y1707" s="16"/>
      <c r="Z1707" s="16"/>
      <c r="AA1707" s="16"/>
      <c r="AB1707" s="16"/>
    </row>
    <row r="1708">
      <c r="A1708" s="27" t="s">
        <v>43</v>
      </c>
      <c r="B1708" s="27" t="s">
        <v>50</v>
      </c>
      <c r="C1708" s="38" t="s">
        <v>69</v>
      </c>
      <c r="D1708" s="27" t="s">
        <v>70</v>
      </c>
      <c r="E1708" s="27">
        <v>3885.0</v>
      </c>
      <c r="F1708" s="27">
        <v>25.0</v>
      </c>
      <c r="G1708" s="27" t="s">
        <v>3161</v>
      </c>
      <c r="H1708" s="27" t="s">
        <v>123</v>
      </c>
      <c r="I1708" s="40">
        <v>3.0</v>
      </c>
      <c r="J1708" s="40">
        <v>0.0</v>
      </c>
      <c r="K1708" s="40">
        <v>0.0</v>
      </c>
      <c r="L1708" s="40">
        <v>0.0</v>
      </c>
      <c r="M1708" s="40">
        <v>0.0</v>
      </c>
      <c r="N1708" s="40">
        <v>0.0</v>
      </c>
      <c r="O1708" s="40">
        <v>3.0</v>
      </c>
      <c r="P1708" s="40">
        <v>0.0</v>
      </c>
      <c r="Q1708" s="16"/>
      <c r="R1708" s="16"/>
      <c r="S1708" s="16"/>
      <c r="T1708" s="16"/>
      <c r="U1708" s="16"/>
      <c r="V1708" s="16"/>
      <c r="W1708" s="16"/>
      <c r="X1708" s="16"/>
      <c r="Y1708" s="16"/>
      <c r="Z1708" s="16"/>
      <c r="AA1708" s="16"/>
      <c r="AB1708" s="16"/>
    </row>
    <row r="1709">
      <c r="A1709" s="27" t="s">
        <v>43</v>
      </c>
      <c r="B1709" s="27" t="s">
        <v>50</v>
      </c>
      <c r="C1709" s="38" t="s">
        <v>69</v>
      </c>
      <c r="D1709" s="27" t="s">
        <v>70</v>
      </c>
      <c r="E1709" s="27">
        <v>3885.0</v>
      </c>
      <c r="F1709" s="27">
        <v>22.0</v>
      </c>
      <c r="G1709" s="27" t="s">
        <v>3163</v>
      </c>
      <c r="H1709" s="27" t="s">
        <v>123</v>
      </c>
      <c r="I1709" s="40">
        <v>102.0</v>
      </c>
      <c r="J1709" s="40">
        <v>0.0</v>
      </c>
      <c r="K1709" s="40">
        <v>0.0</v>
      </c>
      <c r="L1709" s="40">
        <v>0.0</v>
      </c>
      <c r="M1709" s="40">
        <v>0.0</v>
      </c>
      <c r="N1709" s="40">
        <v>0.0</v>
      </c>
      <c r="O1709" s="40">
        <v>102.0</v>
      </c>
      <c r="P1709" s="40">
        <v>0.0</v>
      </c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/>
    </row>
    <row r="1710">
      <c r="A1710" s="27" t="s">
        <v>43</v>
      </c>
      <c r="B1710" s="27" t="s">
        <v>50</v>
      </c>
      <c r="C1710" s="38" t="s">
        <v>69</v>
      </c>
      <c r="D1710" s="27" t="s">
        <v>70</v>
      </c>
      <c r="E1710" s="27">
        <v>3885.0</v>
      </c>
      <c r="F1710" s="27">
        <v>20.0</v>
      </c>
      <c r="G1710" s="27" t="s">
        <v>3165</v>
      </c>
      <c r="H1710" s="27" t="s">
        <v>123</v>
      </c>
      <c r="I1710" s="40">
        <v>0.0</v>
      </c>
      <c r="J1710" s="40">
        <v>0.0</v>
      </c>
      <c r="K1710" s="40">
        <v>0.0</v>
      </c>
      <c r="L1710" s="40">
        <v>0.0</v>
      </c>
      <c r="M1710" s="40">
        <v>0.0</v>
      </c>
      <c r="N1710" s="40">
        <v>0.0</v>
      </c>
      <c r="O1710" s="40">
        <v>0.0</v>
      </c>
      <c r="P1710" s="40">
        <v>0.0</v>
      </c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6"/>
      <c r="AB1710" s="16"/>
    </row>
    <row r="1711">
      <c r="A1711" s="27" t="s">
        <v>43</v>
      </c>
      <c r="B1711" s="27" t="s">
        <v>50</v>
      </c>
      <c r="C1711" s="38" t="s">
        <v>69</v>
      </c>
      <c r="D1711" s="27" t="s">
        <v>70</v>
      </c>
      <c r="E1711" s="27">
        <v>3885.0</v>
      </c>
      <c r="F1711" s="27">
        <v>26.0</v>
      </c>
      <c r="G1711" s="27" t="s">
        <v>3167</v>
      </c>
      <c r="H1711" s="27" t="s">
        <v>123</v>
      </c>
      <c r="I1711" s="40">
        <v>0.0</v>
      </c>
      <c r="J1711" s="40">
        <v>0.0</v>
      </c>
      <c r="K1711" s="40">
        <v>0.0</v>
      </c>
      <c r="L1711" s="40">
        <v>0.0</v>
      </c>
      <c r="M1711" s="40">
        <v>0.0</v>
      </c>
      <c r="N1711" s="40">
        <v>0.0</v>
      </c>
      <c r="O1711" s="40">
        <v>0.0</v>
      </c>
      <c r="P1711" s="40">
        <v>0.0</v>
      </c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</row>
    <row r="1712">
      <c r="A1712" s="27" t="s">
        <v>43</v>
      </c>
      <c r="B1712" s="27" t="s">
        <v>50</v>
      </c>
      <c r="C1712" s="38" t="s">
        <v>69</v>
      </c>
      <c r="D1712" s="27" t="s">
        <v>70</v>
      </c>
      <c r="E1712" s="27">
        <v>3885.0</v>
      </c>
      <c r="F1712" s="27">
        <v>18.0</v>
      </c>
      <c r="G1712" s="27" t="s">
        <v>3168</v>
      </c>
      <c r="H1712" s="27" t="s">
        <v>123</v>
      </c>
      <c r="I1712" s="40">
        <v>0.0</v>
      </c>
      <c r="J1712" s="40">
        <v>0.0</v>
      </c>
      <c r="K1712" s="40">
        <v>0.0</v>
      </c>
      <c r="L1712" s="40">
        <v>0.0</v>
      </c>
      <c r="M1712" s="40">
        <v>0.0</v>
      </c>
      <c r="N1712" s="40">
        <v>0.0</v>
      </c>
      <c r="O1712" s="40">
        <v>0.0</v>
      </c>
      <c r="P1712" s="40">
        <v>0.0</v>
      </c>
      <c r="Q1712" s="16"/>
      <c r="R1712" s="16"/>
      <c r="S1712" s="16"/>
      <c r="T1712" s="16"/>
      <c r="U1712" s="16"/>
      <c r="V1712" s="16"/>
      <c r="W1712" s="16"/>
      <c r="X1712" s="16"/>
      <c r="Y1712" s="16"/>
      <c r="Z1712" s="16"/>
      <c r="AA1712" s="16"/>
      <c r="AB1712" s="16"/>
    </row>
    <row r="1713">
      <c r="A1713" s="27" t="s">
        <v>43</v>
      </c>
      <c r="B1713" s="27" t="s">
        <v>50</v>
      </c>
      <c r="C1713" s="38" t="s">
        <v>69</v>
      </c>
      <c r="D1713" s="27" t="s">
        <v>70</v>
      </c>
      <c r="E1713" s="27">
        <v>3885.0</v>
      </c>
      <c r="F1713" s="27">
        <v>17.0</v>
      </c>
      <c r="G1713" s="27" t="s">
        <v>3171</v>
      </c>
      <c r="H1713" s="27" t="s">
        <v>123</v>
      </c>
      <c r="I1713" s="40">
        <v>0.0</v>
      </c>
      <c r="J1713" s="40">
        <v>0.0</v>
      </c>
      <c r="K1713" s="40">
        <v>0.0</v>
      </c>
      <c r="L1713" s="40">
        <v>0.0</v>
      </c>
      <c r="M1713" s="40">
        <v>0.0</v>
      </c>
      <c r="N1713" s="40">
        <v>0.0</v>
      </c>
      <c r="O1713" s="40">
        <v>0.0</v>
      </c>
      <c r="P1713" s="40">
        <v>0.0</v>
      </c>
      <c r="Q1713" s="16"/>
      <c r="R1713" s="16"/>
      <c r="S1713" s="16"/>
      <c r="T1713" s="16"/>
      <c r="U1713" s="16"/>
      <c r="V1713" s="16"/>
      <c r="W1713" s="16"/>
      <c r="X1713" s="16"/>
      <c r="Y1713" s="16"/>
      <c r="Z1713" s="16"/>
      <c r="AA1713" s="16"/>
      <c r="AB1713" s="16"/>
    </row>
    <row r="1714">
      <c r="A1714" s="27" t="s">
        <v>43</v>
      </c>
      <c r="B1714" s="27" t="s">
        <v>50</v>
      </c>
      <c r="C1714" s="38" t="s">
        <v>69</v>
      </c>
      <c r="D1714" s="27" t="s">
        <v>70</v>
      </c>
      <c r="E1714" s="27">
        <v>3885.0</v>
      </c>
      <c r="F1714" s="27">
        <v>16.0</v>
      </c>
      <c r="G1714" s="27" t="s">
        <v>3172</v>
      </c>
      <c r="H1714" s="27" t="s">
        <v>123</v>
      </c>
      <c r="I1714" s="40">
        <v>0.0</v>
      </c>
      <c r="J1714" s="40">
        <v>0.0</v>
      </c>
      <c r="K1714" s="40">
        <v>0.0</v>
      </c>
      <c r="L1714" s="40">
        <v>0.0</v>
      </c>
      <c r="M1714" s="40">
        <v>0.0</v>
      </c>
      <c r="N1714" s="40">
        <v>0.0</v>
      </c>
      <c r="O1714" s="40">
        <v>0.0</v>
      </c>
      <c r="P1714" s="40">
        <v>0.0</v>
      </c>
      <c r="Q1714" s="16"/>
      <c r="R1714" s="16"/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</row>
    <row r="1715">
      <c r="A1715" s="27" t="s">
        <v>43</v>
      </c>
      <c r="B1715" s="27" t="s">
        <v>50</v>
      </c>
      <c r="C1715" s="38" t="s">
        <v>69</v>
      </c>
      <c r="D1715" s="27" t="s">
        <v>70</v>
      </c>
      <c r="E1715" s="27">
        <v>3885.0</v>
      </c>
      <c r="F1715" s="27">
        <v>0.0</v>
      </c>
      <c r="G1715" s="27" t="s">
        <v>244</v>
      </c>
      <c r="H1715" s="27" t="s">
        <v>2920</v>
      </c>
      <c r="I1715" s="40">
        <v>2218.0</v>
      </c>
      <c r="J1715" s="40">
        <v>4.0</v>
      </c>
      <c r="K1715" s="40">
        <v>0.0</v>
      </c>
      <c r="L1715" s="40">
        <v>0.0</v>
      </c>
      <c r="M1715" s="40">
        <v>0.0</v>
      </c>
      <c r="N1715" s="40">
        <v>0.0</v>
      </c>
      <c r="O1715" s="40">
        <v>2218.0</v>
      </c>
      <c r="P1715" s="40">
        <v>4.0</v>
      </c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6"/>
      <c r="AB1715" s="16"/>
    </row>
    <row r="1716">
      <c r="A1716" s="27" t="s">
        <v>43</v>
      </c>
      <c r="B1716" s="27" t="s">
        <v>50</v>
      </c>
      <c r="C1716" s="38" t="s">
        <v>69</v>
      </c>
      <c r="D1716" s="27" t="s">
        <v>70</v>
      </c>
      <c r="E1716" s="27">
        <v>3885.0</v>
      </c>
      <c r="F1716" s="27">
        <v>15.0</v>
      </c>
      <c r="G1716" s="27" t="s">
        <v>3175</v>
      </c>
      <c r="H1716" s="27" t="s">
        <v>123</v>
      </c>
      <c r="I1716" s="40">
        <v>0.0</v>
      </c>
      <c r="J1716" s="40">
        <v>0.0</v>
      </c>
      <c r="K1716" s="40">
        <v>0.0</v>
      </c>
      <c r="L1716" s="40">
        <v>0.0</v>
      </c>
      <c r="M1716" s="40">
        <v>0.0</v>
      </c>
      <c r="N1716" s="40">
        <v>0.0</v>
      </c>
      <c r="O1716" s="40">
        <v>0.0</v>
      </c>
      <c r="P1716" s="40">
        <v>0.0</v>
      </c>
      <c r="Q1716" s="16"/>
      <c r="R1716" s="16"/>
      <c r="S1716" s="16"/>
      <c r="T1716" s="16"/>
      <c r="U1716" s="16"/>
      <c r="V1716" s="16"/>
      <c r="W1716" s="16"/>
      <c r="X1716" s="16"/>
      <c r="Y1716" s="16"/>
      <c r="Z1716" s="16"/>
      <c r="AA1716" s="16"/>
      <c r="AB1716" s="16"/>
    </row>
    <row r="1717">
      <c r="A1717" s="27" t="s">
        <v>43</v>
      </c>
      <c r="B1717" s="27" t="s">
        <v>50</v>
      </c>
      <c r="C1717" s="38" t="s">
        <v>69</v>
      </c>
      <c r="D1717" s="27" t="s">
        <v>70</v>
      </c>
      <c r="E1717" s="27">
        <v>3885.0</v>
      </c>
      <c r="F1717" s="27">
        <v>14.0</v>
      </c>
      <c r="G1717" s="27" t="s">
        <v>3177</v>
      </c>
      <c r="H1717" s="27" t="s">
        <v>123</v>
      </c>
      <c r="I1717" s="40">
        <v>0.0</v>
      </c>
      <c r="J1717" s="40">
        <v>0.0</v>
      </c>
      <c r="K1717" s="40">
        <v>0.0</v>
      </c>
      <c r="L1717" s="40">
        <v>0.0</v>
      </c>
      <c r="M1717" s="40">
        <v>0.0</v>
      </c>
      <c r="N1717" s="40">
        <v>0.0</v>
      </c>
      <c r="O1717" s="40">
        <v>0.0</v>
      </c>
      <c r="P1717" s="40">
        <v>0.0</v>
      </c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</row>
    <row r="1718">
      <c r="A1718" s="27" t="s">
        <v>43</v>
      </c>
      <c r="B1718" s="27" t="s">
        <v>50</v>
      </c>
      <c r="C1718" s="38" t="s">
        <v>69</v>
      </c>
      <c r="D1718" s="27" t="s">
        <v>70</v>
      </c>
      <c r="E1718" s="27">
        <v>3885.0</v>
      </c>
      <c r="F1718" s="27">
        <v>7.0</v>
      </c>
      <c r="G1718" s="27" t="s">
        <v>3179</v>
      </c>
      <c r="H1718" s="27" t="s">
        <v>123</v>
      </c>
      <c r="I1718" s="40">
        <v>0.0</v>
      </c>
      <c r="J1718" s="40">
        <v>0.0</v>
      </c>
      <c r="K1718" s="40">
        <v>0.0</v>
      </c>
      <c r="L1718" s="40">
        <v>0.0</v>
      </c>
      <c r="M1718" s="40">
        <v>0.0</v>
      </c>
      <c r="N1718" s="40">
        <v>0.0</v>
      </c>
      <c r="O1718" s="40">
        <v>0.0</v>
      </c>
      <c r="P1718" s="40">
        <v>0.0</v>
      </c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</row>
    <row r="1719">
      <c r="A1719" s="27" t="s">
        <v>43</v>
      </c>
      <c r="B1719" s="27" t="s">
        <v>50</v>
      </c>
      <c r="C1719" s="38" t="s">
        <v>69</v>
      </c>
      <c r="D1719" s="27" t="s">
        <v>70</v>
      </c>
      <c r="E1719" s="27">
        <v>3885.0</v>
      </c>
      <c r="F1719" s="27">
        <v>10.0</v>
      </c>
      <c r="G1719" s="27" t="s">
        <v>3181</v>
      </c>
      <c r="H1719" s="27" t="s">
        <v>123</v>
      </c>
      <c r="I1719" s="40">
        <v>0.0</v>
      </c>
      <c r="J1719" s="40">
        <v>0.0</v>
      </c>
      <c r="K1719" s="40">
        <v>0.0</v>
      </c>
      <c r="L1719" s="40">
        <v>0.0</v>
      </c>
      <c r="M1719" s="40">
        <v>0.0</v>
      </c>
      <c r="N1719" s="40">
        <v>0.0</v>
      </c>
      <c r="O1719" s="40">
        <v>0.0</v>
      </c>
      <c r="P1719" s="40">
        <v>0.0</v>
      </c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</row>
    <row r="1720">
      <c r="A1720" s="27" t="s">
        <v>43</v>
      </c>
      <c r="B1720" s="27" t="s">
        <v>50</v>
      </c>
      <c r="C1720" s="38" t="s">
        <v>69</v>
      </c>
      <c r="D1720" s="27" t="s">
        <v>70</v>
      </c>
      <c r="E1720" s="27">
        <v>3885.0</v>
      </c>
      <c r="F1720" s="27">
        <v>11.0</v>
      </c>
      <c r="G1720" s="27" t="s">
        <v>3182</v>
      </c>
      <c r="H1720" s="27" t="s">
        <v>123</v>
      </c>
      <c r="I1720" s="40">
        <v>0.0</v>
      </c>
      <c r="J1720" s="40">
        <v>0.0</v>
      </c>
      <c r="K1720" s="40">
        <v>0.0</v>
      </c>
      <c r="L1720" s="40">
        <v>0.0</v>
      </c>
      <c r="M1720" s="40">
        <v>0.0</v>
      </c>
      <c r="N1720" s="40">
        <v>0.0</v>
      </c>
      <c r="O1720" s="40">
        <v>0.0</v>
      </c>
      <c r="P1720" s="40">
        <v>0.0</v>
      </c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6"/>
      <c r="AB1720" s="16"/>
    </row>
    <row r="1721">
      <c r="A1721" s="27" t="s">
        <v>38</v>
      </c>
      <c r="B1721" s="27" t="s">
        <v>39</v>
      </c>
      <c r="C1721" s="38" t="s">
        <v>415</v>
      </c>
      <c r="D1721" s="27" t="s">
        <v>416</v>
      </c>
      <c r="E1721" s="27">
        <v>3886.0</v>
      </c>
      <c r="F1721" s="27">
        <v>0.0</v>
      </c>
      <c r="G1721" s="27" t="s">
        <v>3184</v>
      </c>
      <c r="H1721" s="27" t="s">
        <v>3185</v>
      </c>
      <c r="I1721" s="40">
        <v>0.0</v>
      </c>
      <c r="J1721" s="40">
        <v>0.0</v>
      </c>
      <c r="K1721" s="40">
        <v>0.0</v>
      </c>
      <c r="L1721" s="40">
        <v>0.0</v>
      </c>
      <c r="M1721" s="40">
        <v>0.0</v>
      </c>
      <c r="N1721" s="40">
        <v>0.0</v>
      </c>
      <c r="O1721" s="40">
        <v>0.0</v>
      </c>
      <c r="P1721" s="40">
        <v>0.0</v>
      </c>
      <c r="Q1721" s="16"/>
      <c r="R1721" s="16"/>
      <c r="S1721" s="16"/>
      <c r="T1721" s="16"/>
      <c r="U1721" s="16"/>
      <c r="V1721" s="16"/>
      <c r="W1721" s="16"/>
      <c r="X1721" s="16"/>
      <c r="Y1721" s="16"/>
      <c r="Z1721" s="16"/>
      <c r="AA1721" s="16"/>
      <c r="AB1721" s="16"/>
    </row>
    <row r="1722">
      <c r="A1722" s="27" t="s">
        <v>38</v>
      </c>
      <c r="B1722" s="27" t="s">
        <v>39</v>
      </c>
      <c r="C1722" s="38" t="s">
        <v>415</v>
      </c>
      <c r="D1722" s="27" t="s">
        <v>416</v>
      </c>
      <c r="E1722" s="27">
        <v>3887.0</v>
      </c>
      <c r="F1722" s="27">
        <v>0.0</v>
      </c>
      <c r="G1722" s="27" t="s">
        <v>3187</v>
      </c>
      <c r="H1722" s="27" t="s">
        <v>3188</v>
      </c>
      <c r="I1722" s="40">
        <v>0.0</v>
      </c>
      <c r="J1722" s="40">
        <v>0.0</v>
      </c>
      <c r="K1722" s="40">
        <v>0.0</v>
      </c>
      <c r="L1722" s="40">
        <v>0.0</v>
      </c>
      <c r="M1722" s="40">
        <v>0.0</v>
      </c>
      <c r="N1722" s="40">
        <v>0.0</v>
      </c>
      <c r="O1722" s="40">
        <v>0.0</v>
      </c>
      <c r="P1722" s="40">
        <v>0.0</v>
      </c>
      <c r="Q1722" s="16"/>
      <c r="R1722" s="16"/>
      <c r="S1722" s="16"/>
      <c r="T1722" s="16"/>
      <c r="U1722" s="16"/>
      <c r="V1722" s="16"/>
      <c r="W1722" s="16"/>
      <c r="X1722" s="16"/>
      <c r="Y1722" s="16"/>
      <c r="Z1722" s="16"/>
      <c r="AA1722" s="16"/>
      <c r="AB1722" s="16"/>
    </row>
    <row r="1723">
      <c r="A1723" s="27" t="s">
        <v>38</v>
      </c>
      <c r="B1723" s="27" t="s">
        <v>39</v>
      </c>
      <c r="C1723" s="38" t="s">
        <v>574</v>
      </c>
      <c r="D1723" s="27" t="s">
        <v>2388</v>
      </c>
      <c r="E1723" s="27">
        <v>3888.0</v>
      </c>
      <c r="F1723" s="27">
        <v>0.0</v>
      </c>
      <c r="G1723" s="27" t="s">
        <v>3190</v>
      </c>
      <c r="H1723" s="83"/>
      <c r="I1723" s="40">
        <v>0.0</v>
      </c>
      <c r="J1723" s="40">
        <v>0.0</v>
      </c>
      <c r="K1723" s="40">
        <v>0.0</v>
      </c>
      <c r="L1723" s="40">
        <v>0.0</v>
      </c>
      <c r="M1723" s="40">
        <v>0.0</v>
      </c>
      <c r="N1723" s="40">
        <v>0.0</v>
      </c>
      <c r="O1723" s="40">
        <v>0.0</v>
      </c>
      <c r="P1723" s="40">
        <v>0.0</v>
      </c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</row>
    <row r="1724">
      <c r="A1724" s="27" t="s">
        <v>38</v>
      </c>
      <c r="B1724" s="27" t="s">
        <v>86</v>
      </c>
      <c r="C1724" s="38" t="s">
        <v>128</v>
      </c>
      <c r="D1724" s="27" t="s">
        <v>129</v>
      </c>
      <c r="E1724" s="27">
        <v>3890.0</v>
      </c>
      <c r="F1724" s="27">
        <v>0.0</v>
      </c>
      <c r="G1724" s="27" t="s">
        <v>3192</v>
      </c>
      <c r="H1724" s="83"/>
      <c r="I1724" s="40">
        <v>0.0</v>
      </c>
      <c r="J1724" s="40">
        <v>0.0</v>
      </c>
      <c r="K1724" s="40">
        <v>0.0</v>
      </c>
      <c r="L1724" s="40">
        <v>0.0</v>
      </c>
      <c r="M1724" s="40">
        <v>0.0</v>
      </c>
      <c r="N1724" s="40">
        <v>0.0</v>
      </c>
      <c r="O1724" s="40">
        <v>0.0</v>
      </c>
      <c r="P1724" s="40">
        <v>0.0</v>
      </c>
      <c r="Q1724" s="16"/>
      <c r="R1724" s="16"/>
      <c r="S1724" s="16"/>
      <c r="T1724" s="16"/>
      <c r="U1724" s="16"/>
      <c r="V1724" s="16"/>
      <c r="W1724" s="16"/>
      <c r="X1724" s="16"/>
      <c r="Y1724" s="16"/>
      <c r="Z1724" s="16"/>
      <c r="AA1724" s="16"/>
      <c r="AB1724" s="16"/>
    </row>
    <row r="1725">
      <c r="A1725" s="27" t="s">
        <v>43</v>
      </c>
      <c r="B1725" s="27" t="s">
        <v>1015</v>
      </c>
      <c r="C1725" s="38" t="s">
        <v>1016</v>
      </c>
      <c r="D1725" s="27" t="s">
        <v>3193</v>
      </c>
      <c r="E1725" s="27">
        <v>3891.0</v>
      </c>
      <c r="F1725" s="27">
        <v>0.0</v>
      </c>
      <c r="G1725" s="27" t="s">
        <v>3194</v>
      </c>
      <c r="H1725" s="27" t="s">
        <v>3195</v>
      </c>
      <c r="I1725" s="40">
        <v>0.0</v>
      </c>
      <c r="J1725" s="40">
        <v>0.0</v>
      </c>
      <c r="K1725" s="40">
        <v>0.0</v>
      </c>
      <c r="L1725" s="40">
        <v>0.0</v>
      </c>
      <c r="M1725" s="40">
        <v>0.0</v>
      </c>
      <c r="N1725" s="40">
        <v>0.0</v>
      </c>
      <c r="O1725" s="40">
        <v>0.0</v>
      </c>
      <c r="P1725" s="40">
        <v>0.0</v>
      </c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</row>
    <row r="1726">
      <c r="A1726" s="27" t="s">
        <v>38</v>
      </c>
      <c r="B1726" s="27" t="s">
        <v>39</v>
      </c>
      <c r="C1726" s="38" t="s">
        <v>415</v>
      </c>
      <c r="D1726" s="27" t="s">
        <v>416</v>
      </c>
      <c r="E1726" s="27">
        <v>3896.0</v>
      </c>
      <c r="F1726" s="27">
        <v>0.0</v>
      </c>
      <c r="G1726" s="27" t="s">
        <v>3197</v>
      </c>
      <c r="H1726" s="27" t="s">
        <v>2620</v>
      </c>
      <c r="I1726" s="40">
        <v>0.0</v>
      </c>
      <c r="J1726" s="40">
        <v>0.0</v>
      </c>
      <c r="K1726" s="40">
        <v>0.0</v>
      </c>
      <c r="L1726" s="40">
        <v>0.0</v>
      </c>
      <c r="M1726" s="40">
        <v>0.0</v>
      </c>
      <c r="N1726" s="40">
        <v>0.0</v>
      </c>
      <c r="O1726" s="40">
        <v>0.0</v>
      </c>
      <c r="P1726" s="40">
        <v>0.0</v>
      </c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</row>
    <row r="1727">
      <c r="A1727" s="27" t="s">
        <v>43</v>
      </c>
      <c r="B1727" s="27" t="s">
        <v>50</v>
      </c>
      <c r="C1727" s="38" t="s">
        <v>69</v>
      </c>
      <c r="D1727" s="27" t="s">
        <v>70</v>
      </c>
      <c r="E1727" s="27">
        <v>3897.0</v>
      </c>
      <c r="F1727" s="27">
        <v>0.0</v>
      </c>
      <c r="G1727" s="27" t="s">
        <v>3201</v>
      </c>
      <c r="H1727" s="83"/>
      <c r="I1727" s="40">
        <v>0.0</v>
      </c>
      <c r="J1727" s="40">
        <v>0.0</v>
      </c>
      <c r="K1727" s="40">
        <v>0.0</v>
      </c>
      <c r="L1727" s="40">
        <v>0.0</v>
      </c>
      <c r="M1727" s="40">
        <v>0.0</v>
      </c>
      <c r="N1727" s="40">
        <v>0.0</v>
      </c>
      <c r="O1727" s="40">
        <v>0.0</v>
      </c>
      <c r="P1727" s="40">
        <v>0.0</v>
      </c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</row>
    <row r="1728">
      <c r="A1728" s="27" t="s">
        <v>43</v>
      </c>
      <c r="B1728" s="27" t="s">
        <v>50</v>
      </c>
      <c r="C1728" s="38" t="s">
        <v>69</v>
      </c>
      <c r="D1728" s="27" t="s">
        <v>70</v>
      </c>
      <c r="E1728" s="27">
        <v>3899.0</v>
      </c>
      <c r="F1728" s="27">
        <v>0.0</v>
      </c>
      <c r="G1728" s="27" t="s">
        <v>3203</v>
      </c>
      <c r="H1728" s="83"/>
      <c r="I1728" s="40">
        <v>0.0</v>
      </c>
      <c r="J1728" s="40">
        <v>0.0</v>
      </c>
      <c r="K1728" s="40">
        <v>0.0</v>
      </c>
      <c r="L1728" s="40">
        <v>0.0</v>
      </c>
      <c r="M1728" s="40">
        <v>0.0</v>
      </c>
      <c r="N1728" s="40">
        <v>0.0</v>
      </c>
      <c r="O1728" s="40">
        <v>0.0</v>
      </c>
      <c r="P1728" s="40">
        <v>0.0</v>
      </c>
      <c r="Q1728" s="16"/>
      <c r="R1728" s="16"/>
      <c r="S1728" s="16"/>
      <c r="T1728" s="16"/>
      <c r="U1728" s="16"/>
      <c r="V1728" s="16"/>
      <c r="W1728" s="16"/>
      <c r="X1728" s="16"/>
      <c r="Y1728" s="16"/>
      <c r="Z1728" s="16"/>
      <c r="AA1728" s="16"/>
      <c r="AB1728" s="16"/>
    </row>
    <row r="1729">
      <c r="A1729" s="27" t="s">
        <v>38</v>
      </c>
      <c r="B1729" s="27" t="s">
        <v>39</v>
      </c>
      <c r="C1729" s="38" t="s">
        <v>415</v>
      </c>
      <c r="D1729" s="27" t="s">
        <v>416</v>
      </c>
      <c r="E1729" s="27">
        <v>3910.0</v>
      </c>
      <c r="F1729" s="27">
        <v>0.0</v>
      </c>
      <c r="G1729" s="27" t="s">
        <v>3205</v>
      </c>
      <c r="H1729" s="83"/>
      <c r="I1729" s="40">
        <v>0.0</v>
      </c>
      <c r="J1729" s="40">
        <v>0.0</v>
      </c>
      <c r="K1729" s="40">
        <v>0.0</v>
      </c>
      <c r="L1729" s="40">
        <v>0.0</v>
      </c>
      <c r="M1729" s="40">
        <v>0.0</v>
      </c>
      <c r="N1729" s="40">
        <v>0.0</v>
      </c>
      <c r="O1729" s="40">
        <v>0.0</v>
      </c>
      <c r="P1729" s="40">
        <v>0.0</v>
      </c>
      <c r="Q1729" s="16"/>
      <c r="R1729" s="16"/>
      <c r="S1729" s="16"/>
      <c r="T1729" s="16"/>
      <c r="U1729" s="16"/>
      <c r="V1729" s="16"/>
      <c r="W1729" s="16"/>
      <c r="X1729" s="16"/>
      <c r="Y1729" s="16"/>
      <c r="Z1729" s="16"/>
      <c r="AA1729" s="16"/>
      <c r="AB1729" s="16"/>
    </row>
    <row r="1730">
      <c r="A1730" s="27" t="s">
        <v>38</v>
      </c>
      <c r="B1730" s="27" t="s">
        <v>39</v>
      </c>
      <c r="C1730" s="38" t="s">
        <v>415</v>
      </c>
      <c r="D1730" s="27" t="s">
        <v>416</v>
      </c>
      <c r="E1730" s="27">
        <v>3912.0</v>
      </c>
      <c r="F1730" s="27">
        <v>0.0</v>
      </c>
      <c r="G1730" s="27" t="s">
        <v>3207</v>
      </c>
      <c r="H1730" s="83"/>
      <c r="I1730" s="40">
        <v>0.0</v>
      </c>
      <c r="J1730" s="40">
        <v>0.0</v>
      </c>
      <c r="K1730" s="40">
        <v>0.0</v>
      </c>
      <c r="L1730" s="40">
        <v>0.0</v>
      </c>
      <c r="M1730" s="40">
        <v>0.0</v>
      </c>
      <c r="N1730" s="40">
        <v>0.0</v>
      </c>
      <c r="O1730" s="40">
        <v>0.0</v>
      </c>
      <c r="P1730" s="40">
        <v>0.0</v>
      </c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6"/>
      <c r="AB1730" s="16"/>
    </row>
    <row r="1731">
      <c r="A1731" s="27" t="s">
        <v>43</v>
      </c>
      <c r="B1731" s="27" t="s">
        <v>225</v>
      </c>
      <c r="C1731" s="38" t="s">
        <v>226</v>
      </c>
      <c r="D1731" s="27" t="s">
        <v>324</v>
      </c>
      <c r="E1731" s="27">
        <v>3918.0</v>
      </c>
      <c r="F1731" s="27">
        <v>0.0</v>
      </c>
      <c r="G1731" s="27" t="s">
        <v>3208</v>
      </c>
      <c r="H1731" s="83"/>
      <c r="I1731" s="40">
        <v>0.0</v>
      </c>
      <c r="J1731" s="40">
        <v>0.0</v>
      </c>
      <c r="K1731" s="40">
        <v>0.0</v>
      </c>
      <c r="L1731" s="40">
        <v>0.0</v>
      </c>
      <c r="M1731" s="40">
        <v>0.0</v>
      </c>
      <c r="N1731" s="40">
        <v>0.0</v>
      </c>
      <c r="O1731" s="40">
        <v>0.0</v>
      </c>
      <c r="P1731" s="40">
        <v>0.0</v>
      </c>
      <c r="Q1731" s="16"/>
      <c r="R1731" s="16"/>
      <c r="S1731" s="16"/>
      <c r="T1731" s="16"/>
      <c r="U1731" s="16"/>
      <c r="V1731" s="16"/>
      <c r="W1731" s="16"/>
      <c r="X1731" s="16"/>
      <c r="Y1731" s="16"/>
      <c r="Z1731" s="16"/>
      <c r="AA1731" s="16"/>
      <c r="AB1731" s="16"/>
    </row>
    <row r="1732">
      <c r="A1732" s="27" t="s">
        <v>43</v>
      </c>
      <c r="B1732" s="27" t="s">
        <v>146</v>
      </c>
      <c r="C1732" s="38" t="s">
        <v>147</v>
      </c>
      <c r="D1732" s="27" t="s">
        <v>148</v>
      </c>
      <c r="E1732" s="27">
        <v>3919.0</v>
      </c>
      <c r="F1732" s="27">
        <v>0.0</v>
      </c>
      <c r="G1732" s="27" t="s">
        <v>3210</v>
      </c>
      <c r="H1732" s="83"/>
      <c r="I1732" s="40">
        <v>0.0</v>
      </c>
      <c r="J1732" s="40">
        <v>0.0</v>
      </c>
      <c r="K1732" s="40">
        <v>0.0</v>
      </c>
      <c r="L1732" s="40">
        <v>0.0</v>
      </c>
      <c r="M1732" s="40">
        <v>0.0</v>
      </c>
      <c r="N1732" s="40">
        <v>0.0</v>
      </c>
      <c r="O1732" s="40">
        <v>0.0</v>
      </c>
      <c r="P1732" s="40">
        <v>0.0</v>
      </c>
      <c r="Q1732" s="16"/>
      <c r="R1732" s="16"/>
      <c r="S1732" s="16"/>
      <c r="T1732" s="16"/>
      <c r="U1732" s="16"/>
      <c r="V1732" s="16"/>
      <c r="W1732" s="16"/>
      <c r="X1732" s="16"/>
      <c r="Y1732" s="16"/>
      <c r="Z1732" s="16"/>
      <c r="AA1732" s="16"/>
      <c r="AB1732" s="16"/>
    </row>
    <row r="1733">
      <c r="A1733" s="27" t="s">
        <v>43</v>
      </c>
      <c r="B1733" s="27" t="s">
        <v>146</v>
      </c>
      <c r="C1733" s="38" t="s">
        <v>147</v>
      </c>
      <c r="D1733" s="27" t="s">
        <v>183</v>
      </c>
      <c r="E1733" s="27">
        <v>3920.0</v>
      </c>
      <c r="F1733" s="27">
        <v>0.0</v>
      </c>
      <c r="G1733" s="27" t="s">
        <v>3212</v>
      </c>
      <c r="H1733" s="83"/>
      <c r="I1733" s="40">
        <v>0.0</v>
      </c>
      <c r="J1733" s="40">
        <v>0.0</v>
      </c>
      <c r="K1733" s="40">
        <v>0.0</v>
      </c>
      <c r="L1733" s="40">
        <v>0.0</v>
      </c>
      <c r="M1733" s="40">
        <v>0.0</v>
      </c>
      <c r="N1733" s="40">
        <v>0.0</v>
      </c>
      <c r="O1733" s="40">
        <v>0.0</v>
      </c>
      <c r="P1733" s="40">
        <v>0.0</v>
      </c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</row>
    <row r="1734">
      <c r="A1734" s="27" t="s">
        <v>43</v>
      </c>
      <c r="B1734" s="27" t="s">
        <v>44</v>
      </c>
      <c r="C1734" s="38" t="s">
        <v>124</v>
      </c>
      <c r="D1734" s="27" t="s">
        <v>124</v>
      </c>
      <c r="E1734" s="27">
        <v>3922.0</v>
      </c>
      <c r="F1734" s="27">
        <v>0.0</v>
      </c>
      <c r="G1734" s="27" t="s">
        <v>3214</v>
      </c>
      <c r="H1734" s="83"/>
      <c r="I1734" s="40">
        <v>0.0</v>
      </c>
      <c r="J1734" s="40">
        <v>0.0</v>
      </c>
      <c r="K1734" s="40">
        <v>0.0</v>
      </c>
      <c r="L1734" s="40">
        <v>0.0</v>
      </c>
      <c r="M1734" s="40">
        <v>0.0</v>
      </c>
      <c r="N1734" s="40">
        <v>0.0</v>
      </c>
      <c r="O1734" s="40">
        <v>0.0</v>
      </c>
      <c r="P1734" s="40">
        <v>0.0</v>
      </c>
      <c r="Q1734" s="16"/>
      <c r="R1734" s="16"/>
      <c r="S1734" s="16"/>
      <c r="T1734" s="16"/>
      <c r="U1734" s="16"/>
      <c r="V1734" s="16"/>
      <c r="W1734" s="16"/>
      <c r="X1734" s="16"/>
      <c r="Y1734" s="16"/>
      <c r="Z1734" s="16"/>
      <c r="AA1734" s="16"/>
      <c r="AB1734" s="16"/>
    </row>
    <row r="1735">
      <c r="A1735" s="27" t="s">
        <v>43</v>
      </c>
      <c r="B1735" s="27" t="s">
        <v>146</v>
      </c>
      <c r="C1735" s="38" t="s">
        <v>147</v>
      </c>
      <c r="D1735" s="27" t="s">
        <v>183</v>
      </c>
      <c r="E1735" s="27">
        <v>3923.0</v>
      </c>
      <c r="F1735" s="27">
        <v>0.0</v>
      </c>
      <c r="G1735" s="27" t="s">
        <v>3215</v>
      </c>
      <c r="H1735" s="27" t="s">
        <v>123</v>
      </c>
      <c r="I1735" s="40">
        <v>0.0</v>
      </c>
      <c r="J1735" s="40">
        <v>0.0</v>
      </c>
      <c r="K1735" s="40">
        <v>0.0</v>
      </c>
      <c r="L1735" s="40">
        <v>0.0</v>
      </c>
      <c r="M1735" s="40">
        <v>0.0</v>
      </c>
      <c r="N1735" s="40">
        <v>0.0</v>
      </c>
      <c r="O1735" s="40">
        <v>0.0</v>
      </c>
      <c r="P1735" s="40">
        <v>0.0</v>
      </c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</row>
    <row r="1736">
      <c r="A1736" s="27" t="s">
        <v>38</v>
      </c>
      <c r="B1736" s="27" t="s">
        <v>86</v>
      </c>
      <c r="C1736" s="38" t="s">
        <v>131</v>
      </c>
      <c r="D1736" s="27" t="s">
        <v>132</v>
      </c>
      <c r="E1736" s="27">
        <v>3929.0</v>
      </c>
      <c r="F1736" s="27">
        <v>0.0</v>
      </c>
      <c r="G1736" s="27" t="s">
        <v>3217</v>
      </c>
      <c r="H1736" s="83"/>
      <c r="I1736" s="40">
        <v>0.0</v>
      </c>
      <c r="J1736" s="40">
        <v>0.0</v>
      </c>
      <c r="K1736" s="40">
        <v>0.0</v>
      </c>
      <c r="L1736" s="40">
        <v>0.0</v>
      </c>
      <c r="M1736" s="40">
        <v>0.0</v>
      </c>
      <c r="N1736" s="40">
        <v>0.0</v>
      </c>
      <c r="O1736" s="40">
        <v>0.0</v>
      </c>
      <c r="P1736" s="40">
        <v>0.0</v>
      </c>
      <c r="Q1736" s="16"/>
      <c r="R1736" s="16"/>
      <c r="S1736" s="16"/>
      <c r="T1736" s="16"/>
      <c r="U1736" s="16"/>
      <c r="V1736" s="16"/>
      <c r="W1736" s="16"/>
      <c r="X1736" s="16"/>
      <c r="Y1736" s="16"/>
      <c r="Z1736" s="16"/>
      <c r="AA1736" s="16"/>
      <c r="AB1736" s="16"/>
    </row>
    <row r="1737">
      <c r="A1737" s="27" t="s">
        <v>38</v>
      </c>
      <c r="B1737" s="27" t="s">
        <v>39</v>
      </c>
      <c r="C1737" s="38" t="s">
        <v>415</v>
      </c>
      <c r="D1737" s="27" t="s">
        <v>586</v>
      </c>
      <c r="E1737" s="27">
        <v>3933.0</v>
      </c>
      <c r="F1737" s="27">
        <v>0.0</v>
      </c>
      <c r="G1737" s="27" t="s">
        <v>3219</v>
      </c>
      <c r="H1737" s="83"/>
      <c r="I1737" s="40">
        <v>0.0</v>
      </c>
      <c r="J1737" s="40">
        <v>0.0</v>
      </c>
      <c r="K1737" s="40">
        <v>0.0</v>
      </c>
      <c r="L1737" s="40">
        <v>0.0</v>
      </c>
      <c r="M1737" s="40">
        <v>0.0</v>
      </c>
      <c r="N1737" s="40">
        <v>0.0</v>
      </c>
      <c r="O1737" s="40">
        <v>0.0</v>
      </c>
      <c r="P1737" s="40">
        <v>0.0</v>
      </c>
      <c r="Q1737" s="16"/>
      <c r="R1737" s="16"/>
      <c r="S1737" s="16"/>
      <c r="T1737" s="16"/>
      <c r="U1737" s="16"/>
      <c r="V1737" s="16"/>
      <c r="W1737" s="16"/>
      <c r="X1737" s="16"/>
      <c r="Y1737" s="16"/>
      <c r="Z1737" s="16"/>
      <c r="AA1737" s="16"/>
      <c r="AB1737" s="16"/>
    </row>
    <row r="1738">
      <c r="A1738" s="27" t="s">
        <v>43</v>
      </c>
      <c r="B1738" s="27" t="s">
        <v>50</v>
      </c>
      <c r="C1738" s="38" t="s">
        <v>69</v>
      </c>
      <c r="D1738" s="27" t="s">
        <v>3121</v>
      </c>
      <c r="E1738" s="27">
        <v>3934.0</v>
      </c>
      <c r="F1738" s="27">
        <v>0.0</v>
      </c>
      <c r="G1738" s="27" t="s">
        <v>3221</v>
      </c>
      <c r="H1738" s="83"/>
      <c r="I1738" s="40">
        <v>0.0</v>
      </c>
      <c r="J1738" s="40">
        <v>0.0</v>
      </c>
      <c r="K1738" s="40">
        <v>0.0</v>
      </c>
      <c r="L1738" s="40">
        <v>0.0</v>
      </c>
      <c r="M1738" s="40">
        <v>0.0</v>
      </c>
      <c r="N1738" s="40">
        <v>0.0</v>
      </c>
      <c r="O1738" s="40">
        <v>0.0</v>
      </c>
      <c r="P1738" s="40">
        <v>0.0</v>
      </c>
      <c r="Q1738" s="16"/>
      <c r="R1738" s="16"/>
      <c r="S1738" s="16"/>
      <c r="T1738" s="16"/>
      <c r="U1738" s="16"/>
      <c r="V1738" s="16"/>
      <c r="W1738" s="16"/>
      <c r="X1738" s="16"/>
      <c r="Y1738" s="16"/>
      <c r="Z1738" s="16"/>
      <c r="AA1738" s="16"/>
      <c r="AB1738" s="16"/>
    </row>
    <row r="1739">
      <c r="A1739" s="27" t="s">
        <v>43</v>
      </c>
      <c r="B1739" s="27" t="s">
        <v>76</v>
      </c>
      <c r="C1739" s="38" t="s">
        <v>280</v>
      </c>
      <c r="D1739" s="27" t="s">
        <v>280</v>
      </c>
      <c r="E1739" s="27">
        <v>3935.0</v>
      </c>
      <c r="F1739" s="27">
        <v>0.0</v>
      </c>
      <c r="G1739" s="27" t="s">
        <v>3222</v>
      </c>
      <c r="H1739" s="83"/>
      <c r="I1739" s="40">
        <v>0.0</v>
      </c>
      <c r="J1739" s="40">
        <v>0.0</v>
      </c>
      <c r="K1739" s="40">
        <v>0.0</v>
      </c>
      <c r="L1739" s="40">
        <v>0.0</v>
      </c>
      <c r="M1739" s="40">
        <v>0.0</v>
      </c>
      <c r="N1739" s="40">
        <v>0.0</v>
      </c>
      <c r="O1739" s="40">
        <v>0.0</v>
      </c>
      <c r="P1739" s="40">
        <v>0.0</v>
      </c>
      <c r="Q1739" s="16"/>
      <c r="R1739" s="16"/>
      <c r="S1739" s="16"/>
      <c r="T1739" s="16"/>
      <c r="U1739" s="16"/>
      <c r="V1739" s="16"/>
      <c r="W1739" s="16"/>
      <c r="X1739" s="16"/>
      <c r="Y1739" s="16"/>
      <c r="Z1739" s="16"/>
      <c r="AA1739" s="16"/>
      <c r="AB1739" s="16"/>
    </row>
    <row r="1740">
      <c r="A1740" s="27" t="s">
        <v>43</v>
      </c>
      <c r="B1740" s="27" t="s">
        <v>44</v>
      </c>
      <c r="C1740" s="38" t="s">
        <v>254</v>
      </c>
      <c r="D1740" s="27" t="s">
        <v>477</v>
      </c>
      <c r="E1740" s="27">
        <v>3941.0</v>
      </c>
      <c r="F1740" s="27">
        <v>0.0</v>
      </c>
      <c r="G1740" s="27" t="s">
        <v>3224</v>
      </c>
      <c r="H1740" s="27" t="s">
        <v>3225</v>
      </c>
      <c r="I1740" s="40">
        <v>0.0</v>
      </c>
      <c r="J1740" s="40">
        <v>0.0</v>
      </c>
      <c r="K1740" s="40">
        <v>0.0</v>
      </c>
      <c r="L1740" s="40">
        <v>0.0</v>
      </c>
      <c r="M1740" s="40">
        <v>0.0</v>
      </c>
      <c r="N1740" s="40">
        <v>0.0</v>
      </c>
      <c r="O1740" s="40">
        <v>0.0</v>
      </c>
      <c r="P1740" s="40">
        <v>0.0</v>
      </c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6"/>
      <c r="AB1740" s="16"/>
    </row>
    <row r="1741">
      <c r="A1741" s="27" t="s">
        <v>38</v>
      </c>
      <c r="B1741" s="27" t="s">
        <v>39</v>
      </c>
      <c r="C1741" s="38" t="s">
        <v>307</v>
      </c>
      <c r="D1741" s="27" t="s">
        <v>308</v>
      </c>
      <c r="E1741" s="27">
        <v>3943.0</v>
      </c>
      <c r="F1741" s="27">
        <v>0.0</v>
      </c>
      <c r="G1741" s="27" t="s">
        <v>3227</v>
      </c>
      <c r="H1741" s="39"/>
      <c r="I1741" s="40">
        <v>0.0</v>
      </c>
      <c r="J1741" s="40">
        <v>0.0</v>
      </c>
      <c r="K1741" s="40">
        <v>0.0</v>
      </c>
      <c r="L1741" s="40">
        <v>0.0</v>
      </c>
      <c r="M1741" s="40">
        <v>0.0</v>
      </c>
      <c r="N1741" s="40">
        <v>0.0</v>
      </c>
      <c r="O1741" s="40">
        <v>0.0</v>
      </c>
      <c r="P1741" s="40">
        <v>0.0</v>
      </c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</row>
    <row r="1742">
      <c r="A1742" s="27" t="s">
        <v>43</v>
      </c>
      <c r="B1742" s="27" t="s">
        <v>50</v>
      </c>
      <c r="C1742" s="38" t="s">
        <v>69</v>
      </c>
      <c r="D1742" s="27" t="s">
        <v>70</v>
      </c>
      <c r="E1742" s="27">
        <v>3944.0</v>
      </c>
      <c r="F1742" s="27">
        <v>0.0</v>
      </c>
      <c r="G1742" s="27" t="s">
        <v>3229</v>
      </c>
      <c r="H1742" s="83"/>
      <c r="I1742" s="40">
        <v>0.0</v>
      </c>
      <c r="J1742" s="40">
        <v>0.0</v>
      </c>
      <c r="K1742" s="40">
        <v>0.0</v>
      </c>
      <c r="L1742" s="40">
        <v>0.0</v>
      </c>
      <c r="M1742" s="40">
        <v>0.0</v>
      </c>
      <c r="N1742" s="40">
        <v>0.0</v>
      </c>
      <c r="O1742" s="40">
        <v>0.0</v>
      </c>
      <c r="P1742" s="40">
        <v>0.0</v>
      </c>
      <c r="Q1742" s="16"/>
      <c r="R1742" s="16"/>
      <c r="S1742" s="16"/>
      <c r="T1742" s="16"/>
      <c r="U1742" s="16"/>
      <c r="V1742" s="16"/>
      <c r="W1742" s="16"/>
      <c r="X1742" s="16"/>
      <c r="Y1742" s="16"/>
      <c r="Z1742" s="16"/>
      <c r="AA1742" s="16"/>
      <c r="AB1742" s="16"/>
    </row>
    <row r="1743">
      <c r="A1743" s="27" t="s">
        <v>43</v>
      </c>
      <c r="B1743" s="27" t="s">
        <v>146</v>
      </c>
      <c r="C1743" s="38" t="s">
        <v>147</v>
      </c>
      <c r="D1743" s="27" t="s">
        <v>148</v>
      </c>
      <c r="E1743" s="27">
        <v>3946.0</v>
      </c>
      <c r="F1743" s="27">
        <v>0.0</v>
      </c>
      <c r="G1743" s="27" t="s">
        <v>3231</v>
      </c>
      <c r="H1743" s="83"/>
      <c r="I1743" s="40">
        <v>0.0</v>
      </c>
      <c r="J1743" s="40">
        <v>0.0</v>
      </c>
      <c r="K1743" s="40">
        <v>0.0</v>
      </c>
      <c r="L1743" s="40">
        <v>0.0</v>
      </c>
      <c r="M1743" s="40">
        <v>0.0</v>
      </c>
      <c r="N1743" s="40">
        <v>0.0</v>
      </c>
      <c r="O1743" s="40">
        <v>0.0</v>
      </c>
      <c r="P1743" s="40">
        <v>0.0</v>
      </c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</row>
    <row r="1744">
      <c r="A1744" s="27" t="s">
        <v>43</v>
      </c>
      <c r="B1744" s="27" t="s">
        <v>50</v>
      </c>
      <c r="C1744" s="38" t="s">
        <v>69</v>
      </c>
      <c r="D1744" s="27" t="s">
        <v>3121</v>
      </c>
      <c r="E1744" s="27">
        <v>3947.0</v>
      </c>
      <c r="F1744" s="27">
        <v>0.0</v>
      </c>
      <c r="G1744" s="27" t="s">
        <v>3233</v>
      </c>
      <c r="H1744" s="83"/>
      <c r="I1744" s="40">
        <v>0.0</v>
      </c>
      <c r="J1744" s="40">
        <v>0.0</v>
      </c>
      <c r="K1744" s="40">
        <v>0.0</v>
      </c>
      <c r="L1744" s="40">
        <v>0.0</v>
      </c>
      <c r="M1744" s="40">
        <v>0.0</v>
      </c>
      <c r="N1744" s="40">
        <v>0.0</v>
      </c>
      <c r="O1744" s="40">
        <v>0.0</v>
      </c>
      <c r="P1744" s="40">
        <v>0.0</v>
      </c>
      <c r="Q1744" s="16"/>
      <c r="R1744" s="16"/>
      <c r="S1744" s="16"/>
      <c r="T1744" s="16"/>
      <c r="U1744" s="16"/>
      <c r="V1744" s="16"/>
      <c r="W1744" s="16"/>
      <c r="X1744" s="16"/>
      <c r="Y1744" s="16"/>
      <c r="Z1744" s="16"/>
      <c r="AA1744" s="16"/>
      <c r="AB1744" s="16"/>
    </row>
    <row r="1745">
      <c r="A1745" s="27" t="s">
        <v>43</v>
      </c>
      <c r="B1745" s="27" t="s">
        <v>50</v>
      </c>
      <c r="C1745" s="38" t="s">
        <v>69</v>
      </c>
      <c r="D1745" s="27" t="s">
        <v>3121</v>
      </c>
      <c r="E1745" s="27">
        <v>3948.0</v>
      </c>
      <c r="F1745" s="27">
        <v>0.0</v>
      </c>
      <c r="G1745" s="27" t="s">
        <v>3234</v>
      </c>
      <c r="H1745" s="83"/>
      <c r="I1745" s="40">
        <v>0.0</v>
      </c>
      <c r="J1745" s="40">
        <v>0.0</v>
      </c>
      <c r="K1745" s="40">
        <v>0.0</v>
      </c>
      <c r="L1745" s="40">
        <v>0.0</v>
      </c>
      <c r="M1745" s="40">
        <v>0.0</v>
      </c>
      <c r="N1745" s="40">
        <v>0.0</v>
      </c>
      <c r="O1745" s="40">
        <v>0.0</v>
      </c>
      <c r="P1745" s="40">
        <v>0.0</v>
      </c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6"/>
      <c r="AB1745" s="16"/>
    </row>
    <row r="1746">
      <c r="A1746" s="27" t="s">
        <v>43</v>
      </c>
      <c r="B1746" s="27" t="s">
        <v>44</v>
      </c>
      <c r="C1746" s="38" t="s">
        <v>124</v>
      </c>
      <c r="D1746" s="27" t="s">
        <v>124</v>
      </c>
      <c r="E1746" s="27">
        <v>3949.0</v>
      </c>
      <c r="F1746" s="27">
        <v>0.0</v>
      </c>
      <c r="G1746" s="27" t="s">
        <v>3236</v>
      </c>
      <c r="H1746" s="83"/>
      <c r="I1746" s="40">
        <v>0.0</v>
      </c>
      <c r="J1746" s="40">
        <v>0.0</v>
      </c>
      <c r="K1746" s="40">
        <v>0.0</v>
      </c>
      <c r="L1746" s="40">
        <v>0.0</v>
      </c>
      <c r="M1746" s="40">
        <v>0.0</v>
      </c>
      <c r="N1746" s="40">
        <v>0.0</v>
      </c>
      <c r="O1746" s="40">
        <v>0.0</v>
      </c>
      <c r="P1746" s="40">
        <v>0.0</v>
      </c>
      <c r="Q1746" s="16"/>
      <c r="R1746" s="16"/>
      <c r="S1746" s="16"/>
      <c r="T1746" s="16"/>
      <c r="U1746" s="16"/>
      <c r="V1746" s="16"/>
      <c r="W1746" s="16"/>
      <c r="X1746" s="16"/>
      <c r="Y1746" s="16"/>
      <c r="Z1746" s="16"/>
      <c r="AA1746" s="16"/>
      <c r="AB1746" s="16"/>
    </row>
    <row r="1747">
      <c r="A1747" s="27" t="s">
        <v>43</v>
      </c>
      <c r="B1747" s="27" t="s">
        <v>44</v>
      </c>
      <c r="C1747" s="38" t="s">
        <v>254</v>
      </c>
      <c r="D1747" s="27" t="s">
        <v>254</v>
      </c>
      <c r="E1747" s="27">
        <v>3950.0</v>
      </c>
      <c r="F1747" s="27">
        <v>0.0</v>
      </c>
      <c r="G1747" s="27" t="s">
        <v>3238</v>
      </c>
      <c r="H1747" s="83"/>
      <c r="I1747" s="40">
        <v>0.0</v>
      </c>
      <c r="J1747" s="40">
        <v>0.0</v>
      </c>
      <c r="K1747" s="40">
        <v>0.0</v>
      </c>
      <c r="L1747" s="40">
        <v>0.0</v>
      </c>
      <c r="M1747" s="40">
        <v>0.0</v>
      </c>
      <c r="N1747" s="40">
        <v>0.0</v>
      </c>
      <c r="O1747" s="40">
        <v>0.0</v>
      </c>
      <c r="P1747" s="40">
        <v>0.0</v>
      </c>
      <c r="Q1747" s="16"/>
      <c r="R1747" s="16"/>
      <c r="S1747" s="16"/>
      <c r="T1747" s="16"/>
      <c r="U1747" s="16"/>
      <c r="V1747" s="16"/>
      <c r="W1747" s="16"/>
      <c r="X1747" s="16"/>
      <c r="Y1747" s="16"/>
      <c r="Z1747" s="16"/>
      <c r="AA1747" s="16"/>
      <c r="AB1747" s="16"/>
    </row>
    <row r="1748">
      <c r="A1748" s="27" t="s">
        <v>43</v>
      </c>
      <c r="B1748" s="27" t="s">
        <v>44</v>
      </c>
      <c r="C1748" s="38" t="s">
        <v>287</v>
      </c>
      <c r="D1748" s="27" t="s">
        <v>807</v>
      </c>
      <c r="E1748" s="27">
        <v>3951.0</v>
      </c>
      <c r="F1748" s="27">
        <v>0.0</v>
      </c>
      <c r="G1748" s="27" t="s">
        <v>3240</v>
      </c>
      <c r="H1748" s="83"/>
      <c r="I1748" s="40">
        <v>0.0</v>
      </c>
      <c r="J1748" s="40">
        <v>0.0</v>
      </c>
      <c r="K1748" s="40">
        <v>0.0</v>
      </c>
      <c r="L1748" s="40">
        <v>0.0</v>
      </c>
      <c r="M1748" s="40">
        <v>0.0</v>
      </c>
      <c r="N1748" s="40">
        <v>0.0</v>
      </c>
      <c r="O1748" s="40">
        <v>0.0</v>
      </c>
      <c r="P1748" s="40">
        <v>0.0</v>
      </c>
      <c r="Q1748" s="16"/>
      <c r="R1748" s="16"/>
      <c r="S1748" s="16"/>
      <c r="T1748" s="16"/>
      <c r="U1748" s="16"/>
      <c r="V1748" s="16"/>
      <c r="W1748" s="16"/>
      <c r="X1748" s="16"/>
      <c r="Y1748" s="16"/>
      <c r="Z1748" s="16"/>
      <c r="AA1748" s="16"/>
      <c r="AB1748" s="16"/>
    </row>
    <row r="1749">
      <c r="A1749" s="27" t="s">
        <v>43</v>
      </c>
      <c r="B1749" s="27" t="s">
        <v>76</v>
      </c>
      <c r="C1749" s="38" t="s">
        <v>280</v>
      </c>
      <c r="D1749" s="27" t="s">
        <v>280</v>
      </c>
      <c r="E1749" s="27">
        <v>3952.0</v>
      </c>
      <c r="F1749" s="27">
        <v>0.0</v>
      </c>
      <c r="G1749" s="27" t="s">
        <v>3241</v>
      </c>
      <c r="H1749" s="83"/>
      <c r="I1749" s="40">
        <v>0.0</v>
      </c>
      <c r="J1749" s="40">
        <v>0.0</v>
      </c>
      <c r="K1749" s="40">
        <v>0.0</v>
      </c>
      <c r="L1749" s="40">
        <v>0.0</v>
      </c>
      <c r="M1749" s="40">
        <v>0.0</v>
      </c>
      <c r="N1749" s="40">
        <v>0.0</v>
      </c>
      <c r="O1749" s="40">
        <v>0.0</v>
      </c>
      <c r="P1749" s="40">
        <v>0.0</v>
      </c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</row>
    <row r="1750">
      <c r="A1750" s="27" t="s">
        <v>43</v>
      </c>
      <c r="B1750" s="27" t="s">
        <v>76</v>
      </c>
      <c r="C1750" s="38" t="s">
        <v>280</v>
      </c>
      <c r="D1750" s="27" t="s">
        <v>280</v>
      </c>
      <c r="E1750" s="27">
        <v>3953.0</v>
      </c>
      <c r="F1750" s="27">
        <v>0.0</v>
      </c>
      <c r="G1750" s="27" t="s">
        <v>3243</v>
      </c>
      <c r="H1750" s="83"/>
      <c r="I1750" s="40">
        <v>0.0</v>
      </c>
      <c r="J1750" s="40">
        <v>0.0</v>
      </c>
      <c r="K1750" s="40">
        <v>0.0</v>
      </c>
      <c r="L1750" s="40">
        <v>0.0</v>
      </c>
      <c r="M1750" s="40">
        <v>0.0</v>
      </c>
      <c r="N1750" s="40">
        <v>0.0</v>
      </c>
      <c r="O1750" s="40">
        <v>0.0</v>
      </c>
      <c r="P1750" s="40">
        <v>0.0</v>
      </c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</row>
    <row r="1751">
      <c r="A1751" s="27" t="s">
        <v>43</v>
      </c>
      <c r="B1751" s="27" t="s">
        <v>76</v>
      </c>
      <c r="C1751" s="38" t="s">
        <v>280</v>
      </c>
      <c r="D1751" s="27" t="s">
        <v>280</v>
      </c>
      <c r="E1751" s="27">
        <v>3954.0</v>
      </c>
      <c r="F1751" s="27">
        <v>0.0</v>
      </c>
      <c r="G1751" s="27" t="s">
        <v>3245</v>
      </c>
      <c r="H1751" s="83"/>
      <c r="I1751" s="40">
        <v>0.0</v>
      </c>
      <c r="J1751" s="40">
        <v>0.0</v>
      </c>
      <c r="K1751" s="40">
        <v>0.0</v>
      </c>
      <c r="L1751" s="40">
        <v>0.0</v>
      </c>
      <c r="M1751" s="40">
        <v>0.0</v>
      </c>
      <c r="N1751" s="40">
        <v>0.0</v>
      </c>
      <c r="O1751" s="40">
        <v>0.0</v>
      </c>
      <c r="P1751" s="40">
        <v>0.0</v>
      </c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</row>
    <row r="1752">
      <c r="A1752" s="27" t="s">
        <v>43</v>
      </c>
      <c r="B1752" s="27" t="s">
        <v>268</v>
      </c>
      <c r="C1752" s="38" t="s">
        <v>342</v>
      </c>
      <c r="D1752" s="27" t="s">
        <v>343</v>
      </c>
      <c r="E1752" s="27">
        <v>3955.0</v>
      </c>
      <c r="F1752" s="27">
        <v>0.0</v>
      </c>
      <c r="G1752" s="27" t="s">
        <v>3247</v>
      </c>
      <c r="H1752" s="83"/>
      <c r="I1752" s="40">
        <v>0.0</v>
      </c>
      <c r="J1752" s="40">
        <v>0.0</v>
      </c>
      <c r="K1752" s="40">
        <v>0.0</v>
      </c>
      <c r="L1752" s="40">
        <v>0.0</v>
      </c>
      <c r="M1752" s="40">
        <v>0.0</v>
      </c>
      <c r="N1752" s="40">
        <v>0.0</v>
      </c>
      <c r="O1752" s="40">
        <v>0.0</v>
      </c>
      <c r="P1752" s="40">
        <v>0.0</v>
      </c>
      <c r="Q1752" s="16"/>
      <c r="R1752" s="16"/>
      <c r="S1752" s="16"/>
      <c r="T1752" s="16"/>
      <c r="U1752" s="16"/>
      <c r="V1752" s="16"/>
      <c r="W1752" s="16"/>
      <c r="X1752" s="16"/>
      <c r="Y1752" s="16"/>
      <c r="Z1752" s="16"/>
      <c r="AA1752" s="16"/>
      <c r="AB1752" s="16"/>
    </row>
    <row r="1753">
      <c r="A1753" s="27" t="s">
        <v>43</v>
      </c>
      <c r="B1753" s="27" t="s">
        <v>268</v>
      </c>
      <c r="C1753" s="38" t="s">
        <v>342</v>
      </c>
      <c r="D1753" s="27" t="s">
        <v>448</v>
      </c>
      <c r="E1753" s="27">
        <v>3956.0</v>
      </c>
      <c r="F1753" s="27">
        <v>0.0</v>
      </c>
      <c r="G1753" s="27" t="s">
        <v>3248</v>
      </c>
      <c r="H1753" s="39"/>
      <c r="I1753" s="40">
        <v>0.0</v>
      </c>
      <c r="J1753" s="40">
        <v>0.0</v>
      </c>
      <c r="K1753" s="40">
        <v>0.0</v>
      </c>
      <c r="L1753" s="40">
        <v>0.0</v>
      </c>
      <c r="M1753" s="40">
        <v>0.0</v>
      </c>
      <c r="N1753" s="40">
        <v>0.0</v>
      </c>
      <c r="O1753" s="40">
        <v>0.0</v>
      </c>
      <c r="P1753" s="40">
        <v>0.0</v>
      </c>
      <c r="Q1753" s="16"/>
      <c r="R1753" s="16"/>
      <c r="S1753" s="16"/>
      <c r="T1753" s="16"/>
      <c r="U1753" s="16"/>
      <c r="V1753" s="16"/>
      <c r="W1753" s="16"/>
      <c r="X1753" s="16"/>
      <c r="Y1753" s="16"/>
      <c r="Z1753" s="16"/>
      <c r="AA1753" s="16"/>
      <c r="AB1753" s="16"/>
    </row>
    <row r="1754">
      <c r="A1754" s="27" t="s">
        <v>38</v>
      </c>
      <c r="B1754" s="27" t="s">
        <v>39</v>
      </c>
      <c r="C1754" s="38" t="s">
        <v>415</v>
      </c>
      <c r="D1754" s="27" t="s">
        <v>586</v>
      </c>
      <c r="E1754" s="27">
        <v>3959.0</v>
      </c>
      <c r="F1754" s="27">
        <v>0.0</v>
      </c>
      <c r="G1754" s="27" t="s">
        <v>3250</v>
      </c>
      <c r="H1754" s="83"/>
      <c r="I1754" s="40">
        <v>0.0</v>
      </c>
      <c r="J1754" s="40">
        <v>0.0</v>
      </c>
      <c r="K1754" s="40">
        <v>0.0</v>
      </c>
      <c r="L1754" s="40">
        <v>0.0</v>
      </c>
      <c r="M1754" s="40">
        <v>0.0</v>
      </c>
      <c r="N1754" s="40">
        <v>0.0</v>
      </c>
      <c r="O1754" s="40">
        <v>0.0</v>
      </c>
      <c r="P1754" s="40">
        <v>0.0</v>
      </c>
      <c r="Q1754" s="16"/>
      <c r="R1754" s="16"/>
      <c r="S1754" s="16"/>
      <c r="T1754" s="16"/>
      <c r="U1754" s="16"/>
      <c r="V1754" s="16"/>
      <c r="W1754" s="16"/>
      <c r="X1754" s="16"/>
      <c r="Y1754" s="16"/>
      <c r="Z1754" s="16"/>
      <c r="AA1754" s="16"/>
      <c r="AB1754" s="16"/>
    </row>
    <row r="1755">
      <c r="A1755" s="27" t="s">
        <v>43</v>
      </c>
      <c r="B1755" s="27" t="s">
        <v>50</v>
      </c>
      <c r="C1755" s="38" t="s">
        <v>275</v>
      </c>
      <c r="D1755" s="27" t="s">
        <v>276</v>
      </c>
      <c r="E1755" s="27">
        <v>3960.0</v>
      </c>
      <c r="F1755" s="27">
        <v>0.0</v>
      </c>
      <c r="G1755" s="27" t="s">
        <v>3252</v>
      </c>
      <c r="H1755" s="27" t="s">
        <v>3253</v>
      </c>
      <c r="I1755" s="40">
        <v>0.0</v>
      </c>
      <c r="J1755" s="40">
        <v>0.0</v>
      </c>
      <c r="K1755" s="40">
        <v>0.0</v>
      </c>
      <c r="L1755" s="40">
        <v>0.0</v>
      </c>
      <c r="M1755" s="40">
        <v>0.0</v>
      </c>
      <c r="N1755" s="40">
        <v>0.0</v>
      </c>
      <c r="O1755" s="40">
        <v>0.0</v>
      </c>
      <c r="P1755" s="40">
        <v>0.0</v>
      </c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6"/>
      <c r="AB1755" s="16"/>
    </row>
    <row r="1756">
      <c r="A1756" s="27" t="s">
        <v>43</v>
      </c>
      <c r="B1756" s="27" t="s">
        <v>50</v>
      </c>
      <c r="C1756" s="38" t="s">
        <v>69</v>
      </c>
      <c r="D1756" s="27" t="s">
        <v>70</v>
      </c>
      <c r="E1756" s="27">
        <v>3961.0</v>
      </c>
      <c r="F1756" s="27">
        <v>0.0</v>
      </c>
      <c r="G1756" s="27" t="s">
        <v>3255</v>
      </c>
      <c r="H1756" s="27" t="s">
        <v>3256</v>
      </c>
      <c r="I1756" s="40">
        <v>0.0</v>
      </c>
      <c r="J1756" s="40">
        <v>0.0</v>
      </c>
      <c r="K1756" s="40">
        <v>0.0</v>
      </c>
      <c r="L1756" s="40">
        <v>0.0</v>
      </c>
      <c r="M1756" s="40">
        <v>0.0</v>
      </c>
      <c r="N1756" s="40">
        <v>0.0</v>
      </c>
      <c r="O1756" s="40">
        <v>0.0</v>
      </c>
      <c r="P1756" s="40">
        <v>0.0</v>
      </c>
      <c r="Q1756" s="16"/>
      <c r="R1756" s="16"/>
      <c r="S1756" s="16"/>
      <c r="T1756" s="16"/>
      <c r="U1756" s="16"/>
      <c r="V1756" s="16"/>
      <c r="W1756" s="16"/>
      <c r="X1756" s="16"/>
      <c r="Y1756" s="16"/>
      <c r="Z1756" s="16"/>
      <c r="AA1756" s="16"/>
      <c r="AB1756" s="16"/>
    </row>
    <row r="1757">
      <c r="A1757" s="27" t="s">
        <v>43</v>
      </c>
      <c r="B1757" s="27" t="s">
        <v>264</v>
      </c>
      <c r="C1757" s="38" t="s">
        <v>265</v>
      </c>
      <c r="D1757" s="27" t="s">
        <v>265</v>
      </c>
      <c r="E1757" s="27">
        <v>3962.0</v>
      </c>
      <c r="F1757" s="27">
        <v>0.0</v>
      </c>
      <c r="G1757" s="27" t="s">
        <v>3258</v>
      </c>
      <c r="H1757" s="27" t="s">
        <v>3259</v>
      </c>
      <c r="I1757" s="40">
        <v>0.0</v>
      </c>
      <c r="J1757" s="40">
        <v>0.0</v>
      </c>
      <c r="K1757" s="40">
        <v>0.0</v>
      </c>
      <c r="L1757" s="40">
        <v>0.0</v>
      </c>
      <c r="M1757" s="40">
        <v>0.0</v>
      </c>
      <c r="N1757" s="40">
        <v>0.0</v>
      </c>
      <c r="O1757" s="40">
        <v>0.0</v>
      </c>
      <c r="P1757" s="40">
        <v>0.0</v>
      </c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</row>
    <row r="1758">
      <c r="A1758" s="27" t="s">
        <v>43</v>
      </c>
      <c r="B1758" s="27" t="s">
        <v>50</v>
      </c>
      <c r="C1758" s="38" t="s">
        <v>69</v>
      </c>
      <c r="D1758" s="27" t="s">
        <v>70</v>
      </c>
      <c r="E1758" s="27">
        <v>3964.0</v>
      </c>
      <c r="F1758" s="27">
        <v>0.0</v>
      </c>
      <c r="G1758" s="27" t="s">
        <v>3260</v>
      </c>
      <c r="H1758" s="27" t="s">
        <v>3261</v>
      </c>
      <c r="I1758" s="40">
        <v>0.0</v>
      </c>
      <c r="J1758" s="40">
        <v>0.0</v>
      </c>
      <c r="K1758" s="40">
        <v>0.0</v>
      </c>
      <c r="L1758" s="40">
        <v>0.0</v>
      </c>
      <c r="M1758" s="40">
        <v>0.0</v>
      </c>
      <c r="N1758" s="40">
        <v>0.0</v>
      </c>
      <c r="O1758" s="40">
        <v>0.0</v>
      </c>
      <c r="P1758" s="40">
        <v>0.0</v>
      </c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</row>
    <row r="1759">
      <c r="A1759" s="27" t="s">
        <v>43</v>
      </c>
      <c r="B1759" s="27" t="s">
        <v>225</v>
      </c>
      <c r="C1759" s="38" t="s">
        <v>626</v>
      </c>
      <c r="D1759" s="27" t="s">
        <v>627</v>
      </c>
      <c r="E1759" s="27">
        <v>3965.0</v>
      </c>
      <c r="F1759" s="27">
        <v>0.0</v>
      </c>
      <c r="G1759" s="27" t="s">
        <v>3263</v>
      </c>
      <c r="H1759" s="27" t="s">
        <v>3264</v>
      </c>
      <c r="I1759" s="40">
        <v>0.0</v>
      </c>
      <c r="J1759" s="40">
        <v>0.0</v>
      </c>
      <c r="K1759" s="40">
        <v>0.0</v>
      </c>
      <c r="L1759" s="40">
        <v>0.0</v>
      </c>
      <c r="M1759" s="40">
        <v>0.0</v>
      </c>
      <c r="N1759" s="40">
        <v>0.0</v>
      </c>
      <c r="O1759" s="40">
        <v>0.0</v>
      </c>
      <c r="P1759" s="40">
        <v>0.0</v>
      </c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</row>
    <row r="1760">
      <c r="A1760" s="27" t="s">
        <v>43</v>
      </c>
      <c r="B1760" s="27" t="s">
        <v>50</v>
      </c>
      <c r="C1760" s="38" t="s">
        <v>69</v>
      </c>
      <c r="D1760" s="27" t="s">
        <v>3266</v>
      </c>
      <c r="E1760" s="27">
        <v>3967.0</v>
      </c>
      <c r="F1760" s="27">
        <v>0.0</v>
      </c>
      <c r="G1760" s="27" t="s">
        <v>3267</v>
      </c>
      <c r="H1760" s="27" t="s">
        <v>3268</v>
      </c>
      <c r="I1760" s="40">
        <v>0.0</v>
      </c>
      <c r="J1760" s="40">
        <v>0.0</v>
      </c>
      <c r="K1760" s="40">
        <v>0.0</v>
      </c>
      <c r="L1760" s="40">
        <v>0.0</v>
      </c>
      <c r="M1760" s="40">
        <v>0.0</v>
      </c>
      <c r="N1760" s="40">
        <v>0.0</v>
      </c>
      <c r="O1760" s="40">
        <v>0.0</v>
      </c>
      <c r="P1760" s="40">
        <v>0.0</v>
      </c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</row>
    <row r="1761">
      <c r="A1761" s="27" t="s">
        <v>43</v>
      </c>
      <c r="B1761" s="27" t="s">
        <v>225</v>
      </c>
      <c r="C1761" s="38" t="s">
        <v>626</v>
      </c>
      <c r="D1761" s="27" t="s">
        <v>627</v>
      </c>
      <c r="E1761" s="27">
        <v>3968.0</v>
      </c>
      <c r="F1761" s="27">
        <v>0.0</v>
      </c>
      <c r="G1761" s="27" t="s">
        <v>3270</v>
      </c>
      <c r="H1761" s="27" t="s">
        <v>3271</v>
      </c>
      <c r="I1761" s="40">
        <v>0.0</v>
      </c>
      <c r="J1761" s="40">
        <v>0.0</v>
      </c>
      <c r="K1761" s="40">
        <v>0.0</v>
      </c>
      <c r="L1761" s="40">
        <v>0.0</v>
      </c>
      <c r="M1761" s="40">
        <v>0.0</v>
      </c>
      <c r="N1761" s="40">
        <v>0.0</v>
      </c>
      <c r="O1761" s="40">
        <v>0.0</v>
      </c>
      <c r="P1761" s="40">
        <v>0.0</v>
      </c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</row>
    <row r="1762">
      <c r="A1762" s="27" t="s">
        <v>38</v>
      </c>
      <c r="B1762" s="27" t="s">
        <v>39</v>
      </c>
      <c r="C1762" s="38" t="s">
        <v>415</v>
      </c>
      <c r="D1762" s="27" t="s">
        <v>795</v>
      </c>
      <c r="E1762" s="27">
        <v>3969.0</v>
      </c>
      <c r="F1762" s="27">
        <v>0.0</v>
      </c>
      <c r="G1762" s="27" t="s">
        <v>3273</v>
      </c>
      <c r="H1762" s="39"/>
      <c r="I1762" s="40">
        <v>0.0</v>
      </c>
      <c r="J1762" s="40">
        <v>0.0</v>
      </c>
      <c r="K1762" s="40">
        <v>0.0</v>
      </c>
      <c r="L1762" s="40">
        <v>0.0</v>
      </c>
      <c r="M1762" s="40">
        <v>0.0</v>
      </c>
      <c r="N1762" s="40">
        <v>0.0</v>
      </c>
      <c r="O1762" s="40">
        <v>0.0</v>
      </c>
      <c r="P1762" s="40">
        <v>0.0</v>
      </c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</row>
    <row r="1763">
      <c r="A1763" s="27" t="s">
        <v>38</v>
      </c>
      <c r="B1763" s="27" t="s">
        <v>39</v>
      </c>
      <c r="C1763" s="38" t="s">
        <v>415</v>
      </c>
      <c r="D1763" s="27" t="s">
        <v>416</v>
      </c>
      <c r="E1763" s="27">
        <v>3970.0</v>
      </c>
      <c r="F1763" s="27">
        <v>0.0</v>
      </c>
      <c r="G1763" s="27" t="s">
        <v>3274</v>
      </c>
      <c r="H1763" s="39"/>
      <c r="I1763" s="40">
        <v>0.0</v>
      </c>
      <c r="J1763" s="40">
        <v>0.0</v>
      </c>
      <c r="K1763" s="40">
        <v>0.0</v>
      </c>
      <c r="L1763" s="40">
        <v>0.0</v>
      </c>
      <c r="M1763" s="40">
        <v>0.0</v>
      </c>
      <c r="N1763" s="40">
        <v>0.0</v>
      </c>
      <c r="O1763" s="40">
        <v>0.0</v>
      </c>
      <c r="P1763" s="40">
        <v>0.0</v>
      </c>
      <c r="Q1763" s="16"/>
      <c r="R1763" s="16"/>
      <c r="S1763" s="16"/>
      <c r="T1763" s="16"/>
      <c r="U1763" s="16"/>
      <c r="V1763" s="16"/>
      <c r="W1763" s="16"/>
      <c r="X1763" s="16"/>
      <c r="Y1763" s="16"/>
      <c r="Z1763" s="16"/>
      <c r="AA1763" s="16"/>
      <c r="AB1763" s="16"/>
    </row>
    <row r="1764">
      <c r="A1764" s="27" t="s">
        <v>38</v>
      </c>
      <c r="B1764" s="27" t="s">
        <v>39</v>
      </c>
      <c r="C1764" s="38" t="s">
        <v>415</v>
      </c>
      <c r="D1764" s="27" t="s">
        <v>416</v>
      </c>
      <c r="E1764" s="27">
        <v>3971.0</v>
      </c>
      <c r="F1764" s="27">
        <v>0.0</v>
      </c>
      <c r="G1764" s="27" t="s">
        <v>3276</v>
      </c>
      <c r="H1764" s="83"/>
      <c r="I1764" s="40">
        <v>0.0</v>
      </c>
      <c r="J1764" s="40">
        <v>0.0</v>
      </c>
      <c r="K1764" s="40">
        <v>0.0</v>
      </c>
      <c r="L1764" s="40">
        <v>0.0</v>
      </c>
      <c r="M1764" s="40">
        <v>0.0</v>
      </c>
      <c r="N1764" s="40">
        <v>0.0</v>
      </c>
      <c r="O1764" s="40">
        <v>0.0</v>
      </c>
      <c r="P1764" s="40">
        <v>0.0</v>
      </c>
      <c r="Q1764" s="16"/>
      <c r="R1764" s="16"/>
      <c r="S1764" s="16"/>
      <c r="T1764" s="16"/>
      <c r="U1764" s="16"/>
      <c r="V1764" s="16"/>
      <c r="W1764" s="16"/>
      <c r="X1764" s="16"/>
      <c r="Y1764" s="16"/>
      <c r="Z1764" s="16"/>
      <c r="AA1764" s="16"/>
      <c r="AB1764" s="16"/>
    </row>
    <row r="1765">
      <c r="A1765" s="27" t="s">
        <v>38</v>
      </c>
      <c r="B1765" s="27" t="s">
        <v>39</v>
      </c>
      <c r="C1765" s="38" t="s">
        <v>307</v>
      </c>
      <c r="D1765" s="27" t="s">
        <v>308</v>
      </c>
      <c r="E1765" s="27">
        <v>3972.0</v>
      </c>
      <c r="F1765" s="27">
        <v>0.0</v>
      </c>
      <c r="G1765" s="27" t="s">
        <v>3278</v>
      </c>
      <c r="H1765" s="83"/>
      <c r="I1765" s="40">
        <v>0.0</v>
      </c>
      <c r="J1765" s="40">
        <v>0.0</v>
      </c>
      <c r="K1765" s="40">
        <v>0.0</v>
      </c>
      <c r="L1765" s="40">
        <v>0.0</v>
      </c>
      <c r="M1765" s="40">
        <v>0.0</v>
      </c>
      <c r="N1765" s="40">
        <v>0.0</v>
      </c>
      <c r="O1765" s="40">
        <v>0.0</v>
      </c>
      <c r="P1765" s="40">
        <v>0.0</v>
      </c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</row>
    <row r="1766">
      <c r="A1766" s="27" t="s">
        <v>38</v>
      </c>
      <c r="B1766" s="27" t="s">
        <v>39</v>
      </c>
      <c r="C1766" s="38" t="s">
        <v>307</v>
      </c>
      <c r="D1766" s="27" t="s">
        <v>308</v>
      </c>
      <c r="E1766" s="27">
        <v>3973.0</v>
      </c>
      <c r="F1766" s="27">
        <v>0.0</v>
      </c>
      <c r="G1766" s="27" t="s">
        <v>3280</v>
      </c>
      <c r="H1766" s="83"/>
      <c r="I1766" s="40">
        <v>0.0</v>
      </c>
      <c r="J1766" s="40">
        <v>0.0</v>
      </c>
      <c r="K1766" s="40">
        <v>0.0</v>
      </c>
      <c r="L1766" s="40">
        <v>0.0</v>
      </c>
      <c r="M1766" s="40">
        <v>0.0</v>
      </c>
      <c r="N1766" s="40">
        <v>0.0</v>
      </c>
      <c r="O1766" s="40">
        <v>0.0</v>
      </c>
      <c r="P1766" s="40">
        <v>0.0</v>
      </c>
      <c r="Q1766" s="16"/>
      <c r="R1766" s="16"/>
      <c r="S1766" s="16"/>
      <c r="T1766" s="16"/>
      <c r="U1766" s="16"/>
      <c r="V1766" s="16"/>
      <c r="W1766" s="16"/>
      <c r="X1766" s="16"/>
      <c r="Y1766" s="16"/>
      <c r="Z1766" s="16"/>
      <c r="AA1766" s="16"/>
      <c r="AB1766" s="16"/>
    </row>
    <row r="1767">
      <c r="A1767" s="27" t="s">
        <v>38</v>
      </c>
      <c r="B1767" s="27" t="s">
        <v>86</v>
      </c>
      <c r="C1767" s="38" t="s">
        <v>131</v>
      </c>
      <c r="D1767" s="27" t="s">
        <v>132</v>
      </c>
      <c r="E1767" s="27">
        <v>3975.0</v>
      </c>
      <c r="F1767" s="27">
        <v>0.0</v>
      </c>
      <c r="G1767" s="27" t="s">
        <v>3282</v>
      </c>
      <c r="H1767" s="83"/>
      <c r="I1767" s="40">
        <v>0.0</v>
      </c>
      <c r="J1767" s="40">
        <v>0.0</v>
      </c>
      <c r="K1767" s="40">
        <v>0.0</v>
      </c>
      <c r="L1767" s="40">
        <v>0.0</v>
      </c>
      <c r="M1767" s="40">
        <v>0.0</v>
      </c>
      <c r="N1767" s="40">
        <v>0.0</v>
      </c>
      <c r="O1767" s="40">
        <v>0.0</v>
      </c>
      <c r="P1767" s="40">
        <v>0.0</v>
      </c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</row>
    <row r="1768">
      <c r="A1768" s="27" t="s">
        <v>38</v>
      </c>
      <c r="B1768" s="27" t="s">
        <v>86</v>
      </c>
      <c r="C1768" s="38" t="s">
        <v>131</v>
      </c>
      <c r="D1768" s="27" t="s">
        <v>132</v>
      </c>
      <c r="E1768" s="27">
        <v>3976.0</v>
      </c>
      <c r="F1768" s="27">
        <v>0.0</v>
      </c>
      <c r="G1768" s="27" t="s">
        <v>3283</v>
      </c>
      <c r="H1768" s="83"/>
      <c r="I1768" s="40">
        <v>0.0</v>
      </c>
      <c r="J1768" s="40">
        <v>0.0</v>
      </c>
      <c r="K1768" s="40">
        <v>0.0</v>
      </c>
      <c r="L1768" s="40">
        <v>0.0</v>
      </c>
      <c r="M1768" s="40">
        <v>0.0</v>
      </c>
      <c r="N1768" s="40">
        <v>0.0</v>
      </c>
      <c r="O1768" s="40">
        <v>0.0</v>
      </c>
      <c r="P1768" s="40">
        <v>0.0</v>
      </c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</row>
    <row r="1769">
      <c r="A1769" s="27" t="s">
        <v>38</v>
      </c>
      <c r="B1769" s="27" t="s">
        <v>39</v>
      </c>
      <c r="C1769" s="38" t="s">
        <v>415</v>
      </c>
      <c r="D1769" s="27" t="s">
        <v>416</v>
      </c>
      <c r="E1769" s="27">
        <v>3979.0</v>
      </c>
      <c r="F1769" s="27">
        <v>0.0</v>
      </c>
      <c r="G1769" s="27" t="s">
        <v>3285</v>
      </c>
      <c r="H1769" s="83"/>
      <c r="I1769" s="40">
        <v>0.0</v>
      </c>
      <c r="J1769" s="40">
        <v>0.0</v>
      </c>
      <c r="K1769" s="40">
        <v>0.0</v>
      </c>
      <c r="L1769" s="40">
        <v>0.0</v>
      </c>
      <c r="M1769" s="40">
        <v>0.0</v>
      </c>
      <c r="N1769" s="40">
        <v>0.0</v>
      </c>
      <c r="O1769" s="40">
        <v>0.0</v>
      </c>
      <c r="P1769" s="40">
        <v>0.0</v>
      </c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</row>
    <row r="1770">
      <c r="A1770" s="27" t="s">
        <v>43</v>
      </c>
      <c r="B1770" s="27" t="s">
        <v>1015</v>
      </c>
      <c r="C1770" s="38" t="s">
        <v>1016</v>
      </c>
      <c r="D1770" s="27" t="s">
        <v>3287</v>
      </c>
      <c r="E1770" s="27">
        <v>3984.0</v>
      </c>
      <c r="F1770" s="27">
        <v>0.0</v>
      </c>
      <c r="G1770" s="27" t="s">
        <v>3288</v>
      </c>
      <c r="H1770" s="27" t="s">
        <v>3289</v>
      </c>
      <c r="I1770" s="40">
        <v>0.0</v>
      </c>
      <c r="J1770" s="40">
        <v>0.0</v>
      </c>
      <c r="K1770" s="40">
        <v>0.0</v>
      </c>
      <c r="L1770" s="40">
        <v>0.0</v>
      </c>
      <c r="M1770" s="40">
        <v>0.0</v>
      </c>
      <c r="N1770" s="40">
        <v>0.0</v>
      </c>
      <c r="O1770" s="40">
        <v>0.0</v>
      </c>
      <c r="P1770" s="40">
        <v>0.0</v>
      </c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</row>
    <row r="1771">
      <c r="A1771" s="27" t="s">
        <v>43</v>
      </c>
      <c r="B1771" s="27" t="s">
        <v>146</v>
      </c>
      <c r="C1771" s="38" t="s">
        <v>147</v>
      </c>
      <c r="D1771" s="27" t="s">
        <v>183</v>
      </c>
      <c r="E1771" s="27">
        <v>3985.0</v>
      </c>
      <c r="F1771" s="27">
        <v>0.0</v>
      </c>
      <c r="G1771" s="27" t="s">
        <v>3291</v>
      </c>
      <c r="H1771" s="83"/>
      <c r="I1771" s="40">
        <v>0.0</v>
      </c>
      <c r="J1771" s="40">
        <v>0.0</v>
      </c>
      <c r="K1771" s="40">
        <v>0.0</v>
      </c>
      <c r="L1771" s="40">
        <v>0.0</v>
      </c>
      <c r="M1771" s="40">
        <v>0.0</v>
      </c>
      <c r="N1771" s="40">
        <v>0.0</v>
      </c>
      <c r="O1771" s="40">
        <v>0.0</v>
      </c>
      <c r="P1771" s="40">
        <v>0.0</v>
      </c>
      <c r="Q1771" s="16"/>
      <c r="R1771" s="16"/>
      <c r="S1771" s="16"/>
      <c r="T1771" s="16"/>
      <c r="U1771" s="16"/>
      <c r="V1771" s="16"/>
      <c r="W1771" s="16"/>
      <c r="X1771" s="16"/>
      <c r="Y1771" s="16"/>
      <c r="Z1771" s="16"/>
      <c r="AA1771" s="16"/>
      <c r="AB1771" s="16"/>
    </row>
    <row r="1772">
      <c r="A1772" s="27" t="s">
        <v>43</v>
      </c>
      <c r="B1772" s="27" t="s">
        <v>44</v>
      </c>
      <c r="C1772" s="38" t="s">
        <v>287</v>
      </c>
      <c r="D1772" s="27" t="s">
        <v>288</v>
      </c>
      <c r="E1772" s="27">
        <v>3986.0</v>
      </c>
      <c r="F1772" s="27">
        <v>0.0</v>
      </c>
      <c r="G1772" s="27" t="s">
        <v>3293</v>
      </c>
      <c r="H1772" s="83"/>
      <c r="I1772" s="40">
        <v>0.0</v>
      </c>
      <c r="J1772" s="40">
        <v>0.0</v>
      </c>
      <c r="K1772" s="40">
        <v>0.0</v>
      </c>
      <c r="L1772" s="40">
        <v>0.0</v>
      </c>
      <c r="M1772" s="40">
        <v>0.0</v>
      </c>
      <c r="N1772" s="40">
        <v>0.0</v>
      </c>
      <c r="O1772" s="40">
        <v>0.0</v>
      </c>
      <c r="P1772" s="40">
        <v>0.0</v>
      </c>
      <c r="Q1772" s="16"/>
      <c r="R1772" s="16"/>
      <c r="S1772" s="16"/>
      <c r="T1772" s="16"/>
      <c r="U1772" s="16"/>
      <c r="V1772" s="16"/>
      <c r="W1772" s="16"/>
      <c r="X1772" s="16"/>
      <c r="Y1772" s="16"/>
      <c r="Z1772" s="16"/>
      <c r="AA1772" s="16"/>
      <c r="AB1772" s="16"/>
    </row>
    <row r="1773">
      <c r="A1773" s="27" t="s">
        <v>43</v>
      </c>
      <c r="B1773" s="27" t="s">
        <v>50</v>
      </c>
      <c r="C1773" s="38" t="s">
        <v>69</v>
      </c>
      <c r="D1773" s="27" t="s">
        <v>3121</v>
      </c>
      <c r="E1773" s="27">
        <v>3987.0</v>
      </c>
      <c r="F1773" s="27">
        <v>0.0</v>
      </c>
      <c r="G1773" s="27" t="s">
        <v>3295</v>
      </c>
      <c r="H1773" s="83"/>
      <c r="I1773" s="40">
        <v>0.0</v>
      </c>
      <c r="J1773" s="40">
        <v>0.0</v>
      </c>
      <c r="K1773" s="40">
        <v>0.0</v>
      </c>
      <c r="L1773" s="40">
        <v>0.0</v>
      </c>
      <c r="M1773" s="40">
        <v>0.0</v>
      </c>
      <c r="N1773" s="40">
        <v>0.0</v>
      </c>
      <c r="O1773" s="40">
        <v>0.0</v>
      </c>
      <c r="P1773" s="40">
        <v>0.0</v>
      </c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</row>
    <row r="1774">
      <c r="A1774" s="27" t="s">
        <v>43</v>
      </c>
      <c r="B1774" s="27" t="s">
        <v>50</v>
      </c>
      <c r="C1774" s="38" t="s">
        <v>69</v>
      </c>
      <c r="D1774" s="27" t="s">
        <v>3121</v>
      </c>
      <c r="E1774" s="27">
        <v>3988.0</v>
      </c>
      <c r="F1774" s="27">
        <v>0.0</v>
      </c>
      <c r="G1774" s="27" t="s">
        <v>3296</v>
      </c>
      <c r="H1774" s="83"/>
      <c r="I1774" s="40">
        <v>0.0</v>
      </c>
      <c r="J1774" s="40">
        <v>0.0</v>
      </c>
      <c r="K1774" s="40">
        <v>0.0</v>
      </c>
      <c r="L1774" s="40">
        <v>0.0</v>
      </c>
      <c r="M1774" s="40">
        <v>0.0</v>
      </c>
      <c r="N1774" s="40">
        <v>0.0</v>
      </c>
      <c r="O1774" s="40">
        <v>0.0</v>
      </c>
      <c r="P1774" s="40">
        <v>0.0</v>
      </c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</row>
    <row r="1775">
      <c r="A1775" s="27" t="s">
        <v>43</v>
      </c>
      <c r="B1775" s="27" t="s">
        <v>268</v>
      </c>
      <c r="C1775" s="38" t="s">
        <v>342</v>
      </c>
      <c r="D1775" s="27" t="s">
        <v>448</v>
      </c>
      <c r="E1775" s="27">
        <v>3989.0</v>
      </c>
      <c r="F1775" s="27">
        <v>0.0</v>
      </c>
      <c r="G1775" s="27" t="s">
        <v>3298</v>
      </c>
      <c r="H1775" s="83"/>
      <c r="I1775" s="40">
        <v>0.0</v>
      </c>
      <c r="J1775" s="40">
        <v>0.0</v>
      </c>
      <c r="K1775" s="40">
        <v>0.0</v>
      </c>
      <c r="L1775" s="40">
        <v>0.0</v>
      </c>
      <c r="M1775" s="40">
        <v>0.0</v>
      </c>
      <c r="N1775" s="40">
        <v>0.0</v>
      </c>
      <c r="O1775" s="40">
        <v>0.0</v>
      </c>
      <c r="P1775" s="40">
        <v>0.0</v>
      </c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</row>
    <row r="1776">
      <c r="A1776" s="27" t="s">
        <v>43</v>
      </c>
      <c r="B1776" s="27" t="s">
        <v>50</v>
      </c>
      <c r="C1776" s="38" t="s">
        <v>275</v>
      </c>
      <c r="D1776" s="27" t="s">
        <v>276</v>
      </c>
      <c r="E1776" s="27">
        <v>3990.0</v>
      </c>
      <c r="F1776" s="27">
        <v>0.0</v>
      </c>
      <c r="G1776" s="27" t="s">
        <v>3300</v>
      </c>
      <c r="H1776" s="27" t="s">
        <v>3301</v>
      </c>
      <c r="I1776" s="40">
        <v>0.0</v>
      </c>
      <c r="J1776" s="40">
        <v>0.0</v>
      </c>
      <c r="K1776" s="40">
        <v>0.0</v>
      </c>
      <c r="L1776" s="40">
        <v>0.0</v>
      </c>
      <c r="M1776" s="40">
        <v>0.0</v>
      </c>
      <c r="N1776" s="40">
        <v>0.0</v>
      </c>
      <c r="O1776" s="40">
        <v>0.0</v>
      </c>
      <c r="P1776" s="40">
        <v>0.0</v>
      </c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</row>
    <row r="1777">
      <c r="A1777" s="27" t="s">
        <v>43</v>
      </c>
      <c r="B1777" s="27" t="s">
        <v>50</v>
      </c>
      <c r="C1777" s="38" t="s">
        <v>275</v>
      </c>
      <c r="D1777" s="27" t="s">
        <v>276</v>
      </c>
      <c r="E1777" s="27">
        <v>3991.0</v>
      </c>
      <c r="F1777" s="27">
        <v>0.0</v>
      </c>
      <c r="G1777" s="27" t="s">
        <v>3303</v>
      </c>
      <c r="H1777" s="27" t="s">
        <v>3304</v>
      </c>
      <c r="I1777" s="40">
        <v>0.0</v>
      </c>
      <c r="J1777" s="40">
        <v>0.0</v>
      </c>
      <c r="K1777" s="40">
        <v>0.0</v>
      </c>
      <c r="L1777" s="40">
        <v>0.0</v>
      </c>
      <c r="M1777" s="40">
        <v>0.0</v>
      </c>
      <c r="N1777" s="40">
        <v>0.0</v>
      </c>
      <c r="O1777" s="40">
        <v>0.0</v>
      </c>
      <c r="P1777" s="40">
        <v>0.0</v>
      </c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</row>
    <row r="1778">
      <c r="A1778" s="27" t="s">
        <v>43</v>
      </c>
      <c r="B1778" s="27" t="s">
        <v>44</v>
      </c>
      <c r="C1778" s="38" t="s">
        <v>254</v>
      </c>
      <c r="D1778" s="27" t="s">
        <v>477</v>
      </c>
      <c r="E1778" s="27">
        <v>3998.0</v>
      </c>
      <c r="F1778" s="27">
        <v>0.0</v>
      </c>
      <c r="G1778" s="27" t="s">
        <v>3306</v>
      </c>
      <c r="H1778" s="83"/>
      <c r="I1778" s="40">
        <v>0.0</v>
      </c>
      <c r="J1778" s="40">
        <v>0.0</v>
      </c>
      <c r="K1778" s="40">
        <v>0.0</v>
      </c>
      <c r="L1778" s="40">
        <v>0.0</v>
      </c>
      <c r="M1778" s="40">
        <v>0.0</v>
      </c>
      <c r="N1778" s="40">
        <v>0.0</v>
      </c>
      <c r="O1778" s="40">
        <v>0.0</v>
      </c>
      <c r="P1778" s="40">
        <v>0.0</v>
      </c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</row>
    <row r="1779">
      <c r="A1779" s="27" t="s">
        <v>43</v>
      </c>
      <c r="B1779" s="27" t="s">
        <v>76</v>
      </c>
      <c r="C1779" s="38" t="s">
        <v>280</v>
      </c>
      <c r="D1779" s="27" t="s">
        <v>280</v>
      </c>
      <c r="E1779" s="27">
        <v>4002.0</v>
      </c>
      <c r="F1779" s="27">
        <v>0.0</v>
      </c>
      <c r="G1779" s="27" t="s">
        <v>3307</v>
      </c>
      <c r="H1779" s="27" t="s">
        <v>3308</v>
      </c>
      <c r="I1779" s="40">
        <v>0.0</v>
      </c>
      <c r="J1779" s="40">
        <v>0.0</v>
      </c>
      <c r="K1779" s="40">
        <v>0.0</v>
      </c>
      <c r="L1779" s="40">
        <v>0.0</v>
      </c>
      <c r="M1779" s="40">
        <v>0.0</v>
      </c>
      <c r="N1779" s="40">
        <v>0.0</v>
      </c>
      <c r="O1779" s="40">
        <v>0.0</v>
      </c>
      <c r="P1779" s="40">
        <v>0.0</v>
      </c>
      <c r="Q1779" s="16"/>
      <c r="R1779" s="16"/>
      <c r="S1779" s="16"/>
      <c r="T1779" s="16"/>
      <c r="U1779" s="16"/>
      <c r="V1779" s="16"/>
      <c r="W1779" s="16"/>
      <c r="X1779" s="16"/>
      <c r="Y1779" s="16"/>
      <c r="Z1779" s="16"/>
      <c r="AA1779" s="16"/>
      <c r="AB1779" s="16"/>
    </row>
    <row r="1780">
      <c r="A1780" s="27" t="s">
        <v>43</v>
      </c>
      <c r="B1780" s="27" t="s">
        <v>264</v>
      </c>
      <c r="C1780" s="38" t="s">
        <v>316</v>
      </c>
      <c r="D1780" s="27" t="s">
        <v>316</v>
      </c>
      <c r="E1780" s="27">
        <v>4004.0</v>
      </c>
      <c r="F1780" s="27">
        <v>0.0</v>
      </c>
      <c r="G1780" s="27" t="s">
        <v>3310</v>
      </c>
      <c r="H1780" s="27" t="s">
        <v>3311</v>
      </c>
      <c r="I1780" s="40">
        <v>0.0</v>
      </c>
      <c r="J1780" s="40">
        <v>0.0</v>
      </c>
      <c r="K1780" s="40">
        <v>0.0</v>
      </c>
      <c r="L1780" s="40">
        <v>0.0</v>
      </c>
      <c r="M1780" s="40">
        <v>0.0</v>
      </c>
      <c r="N1780" s="40">
        <v>0.0</v>
      </c>
      <c r="O1780" s="40">
        <v>0.0</v>
      </c>
      <c r="P1780" s="40">
        <v>0.0</v>
      </c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</row>
    <row r="1781">
      <c r="A1781" s="27" t="s">
        <v>43</v>
      </c>
      <c r="B1781" s="27" t="s">
        <v>264</v>
      </c>
      <c r="C1781" s="38" t="s">
        <v>316</v>
      </c>
      <c r="D1781" s="27" t="s">
        <v>316</v>
      </c>
      <c r="E1781" s="27">
        <v>4005.0</v>
      </c>
      <c r="F1781" s="27">
        <v>0.0</v>
      </c>
      <c r="G1781" s="27" t="s">
        <v>3313</v>
      </c>
      <c r="H1781" s="27" t="s">
        <v>3314</v>
      </c>
      <c r="I1781" s="40">
        <v>0.0</v>
      </c>
      <c r="J1781" s="40">
        <v>0.0</v>
      </c>
      <c r="K1781" s="40">
        <v>0.0</v>
      </c>
      <c r="L1781" s="40">
        <v>0.0</v>
      </c>
      <c r="M1781" s="40">
        <v>0.0</v>
      </c>
      <c r="N1781" s="40">
        <v>0.0</v>
      </c>
      <c r="O1781" s="40">
        <v>0.0</v>
      </c>
      <c r="P1781" s="40">
        <v>0.0</v>
      </c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</row>
    <row r="1782">
      <c r="A1782" s="27" t="s">
        <v>43</v>
      </c>
      <c r="B1782" s="27" t="s">
        <v>50</v>
      </c>
      <c r="C1782" s="38" t="s">
        <v>275</v>
      </c>
      <c r="D1782" s="27" t="s">
        <v>276</v>
      </c>
      <c r="E1782" s="27">
        <v>4013.0</v>
      </c>
      <c r="F1782" s="27">
        <v>0.0</v>
      </c>
      <c r="G1782" s="27" t="s">
        <v>3316</v>
      </c>
      <c r="H1782" s="27" t="s">
        <v>3317</v>
      </c>
      <c r="I1782" s="40">
        <v>0.0</v>
      </c>
      <c r="J1782" s="40">
        <v>0.0</v>
      </c>
      <c r="K1782" s="40">
        <v>0.0</v>
      </c>
      <c r="L1782" s="40">
        <v>0.0</v>
      </c>
      <c r="M1782" s="40">
        <v>0.0</v>
      </c>
      <c r="N1782" s="40">
        <v>0.0</v>
      </c>
      <c r="O1782" s="40">
        <v>0.0</v>
      </c>
      <c r="P1782" s="40">
        <v>0.0</v>
      </c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</row>
    <row r="1783">
      <c r="A1783" s="27" t="s">
        <v>43</v>
      </c>
      <c r="B1783" s="27" t="s">
        <v>50</v>
      </c>
      <c r="C1783" s="38" t="s">
        <v>251</v>
      </c>
      <c r="D1783" s="27" t="s">
        <v>252</v>
      </c>
      <c r="E1783" s="27">
        <v>4015.0</v>
      </c>
      <c r="F1783" s="27">
        <v>0.0</v>
      </c>
      <c r="G1783" s="27" t="s">
        <v>253</v>
      </c>
      <c r="H1783" s="27" t="s">
        <v>3319</v>
      </c>
      <c r="I1783" s="40">
        <v>220.0</v>
      </c>
      <c r="J1783" s="40">
        <v>9.0</v>
      </c>
      <c r="K1783" s="40">
        <v>0.0</v>
      </c>
      <c r="L1783" s="40">
        <v>0.0</v>
      </c>
      <c r="M1783" s="40">
        <v>0.0</v>
      </c>
      <c r="N1783" s="40">
        <v>0.0</v>
      </c>
      <c r="O1783" s="40">
        <v>220.0</v>
      </c>
      <c r="P1783" s="40">
        <v>9.0</v>
      </c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</row>
    <row r="1784">
      <c r="A1784" s="27" t="s">
        <v>43</v>
      </c>
      <c r="B1784" s="27" t="s">
        <v>44</v>
      </c>
      <c r="C1784" s="38" t="s">
        <v>254</v>
      </c>
      <c r="D1784" s="27" t="s">
        <v>254</v>
      </c>
      <c r="E1784" s="27">
        <v>4016.0</v>
      </c>
      <c r="F1784" s="27">
        <v>0.0</v>
      </c>
      <c r="G1784" s="27" t="s">
        <v>3320</v>
      </c>
      <c r="H1784" s="83"/>
      <c r="I1784" s="40">
        <v>0.0</v>
      </c>
      <c r="J1784" s="40">
        <v>0.0</v>
      </c>
      <c r="K1784" s="40">
        <v>0.0</v>
      </c>
      <c r="L1784" s="40">
        <v>0.0</v>
      </c>
      <c r="M1784" s="40">
        <v>0.0</v>
      </c>
      <c r="N1784" s="40">
        <v>0.0</v>
      </c>
      <c r="O1784" s="40">
        <v>0.0</v>
      </c>
      <c r="P1784" s="40">
        <v>0.0</v>
      </c>
      <c r="Q1784" s="16"/>
      <c r="R1784" s="16"/>
      <c r="S1784" s="16"/>
      <c r="T1784" s="16"/>
      <c r="U1784" s="16"/>
      <c r="V1784" s="16"/>
      <c r="W1784" s="16"/>
      <c r="X1784" s="16"/>
      <c r="Y1784" s="16"/>
      <c r="Z1784" s="16"/>
      <c r="AA1784" s="16"/>
      <c r="AB1784" s="16"/>
    </row>
    <row r="1785">
      <c r="A1785" s="27" t="s">
        <v>38</v>
      </c>
      <c r="B1785" s="27" t="s">
        <v>39</v>
      </c>
      <c r="C1785" s="38" t="s">
        <v>415</v>
      </c>
      <c r="D1785" s="27" t="s">
        <v>586</v>
      </c>
      <c r="E1785" s="27">
        <v>4017.0</v>
      </c>
      <c r="F1785" s="27">
        <v>0.0</v>
      </c>
      <c r="G1785" s="27" t="s">
        <v>3322</v>
      </c>
      <c r="H1785" s="39"/>
      <c r="I1785" s="40">
        <v>0.0</v>
      </c>
      <c r="J1785" s="40">
        <v>0.0</v>
      </c>
      <c r="K1785" s="40">
        <v>0.0</v>
      </c>
      <c r="L1785" s="40">
        <v>0.0</v>
      </c>
      <c r="M1785" s="40">
        <v>0.0</v>
      </c>
      <c r="N1785" s="40">
        <v>0.0</v>
      </c>
      <c r="O1785" s="40">
        <v>0.0</v>
      </c>
      <c r="P1785" s="40">
        <v>0.0</v>
      </c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6"/>
      <c r="AB1785" s="16"/>
    </row>
    <row r="1786">
      <c r="A1786" s="27" t="s">
        <v>38</v>
      </c>
      <c r="B1786" s="27" t="s">
        <v>39</v>
      </c>
      <c r="C1786" s="38" t="s">
        <v>415</v>
      </c>
      <c r="D1786" s="27" t="s">
        <v>586</v>
      </c>
      <c r="E1786" s="27">
        <v>4018.0</v>
      </c>
      <c r="F1786" s="27">
        <v>0.0</v>
      </c>
      <c r="G1786" s="27" t="s">
        <v>3325</v>
      </c>
      <c r="H1786" s="39"/>
      <c r="I1786" s="40">
        <v>0.0</v>
      </c>
      <c r="J1786" s="40">
        <v>0.0</v>
      </c>
      <c r="K1786" s="40">
        <v>0.0</v>
      </c>
      <c r="L1786" s="40">
        <v>0.0</v>
      </c>
      <c r="M1786" s="40">
        <v>0.0</v>
      </c>
      <c r="N1786" s="40">
        <v>0.0</v>
      </c>
      <c r="O1786" s="40">
        <v>0.0</v>
      </c>
      <c r="P1786" s="40">
        <v>0.0</v>
      </c>
      <c r="Q1786" s="16"/>
      <c r="R1786" s="16"/>
      <c r="S1786" s="16"/>
      <c r="T1786" s="16"/>
      <c r="U1786" s="16"/>
      <c r="V1786" s="16"/>
      <c r="W1786" s="16"/>
      <c r="X1786" s="16"/>
      <c r="Y1786" s="16"/>
      <c r="Z1786" s="16"/>
      <c r="AA1786" s="16"/>
      <c r="AB1786" s="16"/>
    </row>
    <row r="1787">
      <c r="A1787" s="27" t="s">
        <v>38</v>
      </c>
      <c r="B1787" s="27" t="s">
        <v>39</v>
      </c>
      <c r="C1787" s="38" t="s">
        <v>415</v>
      </c>
      <c r="D1787" s="27" t="s">
        <v>586</v>
      </c>
      <c r="E1787" s="27">
        <v>4019.0</v>
      </c>
      <c r="F1787" s="27">
        <v>0.0</v>
      </c>
      <c r="G1787" s="27" t="s">
        <v>3327</v>
      </c>
      <c r="H1787" s="83"/>
      <c r="I1787" s="40">
        <v>0.0</v>
      </c>
      <c r="J1787" s="40">
        <v>0.0</v>
      </c>
      <c r="K1787" s="40">
        <v>0.0</v>
      </c>
      <c r="L1787" s="40">
        <v>0.0</v>
      </c>
      <c r="M1787" s="40">
        <v>0.0</v>
      </c>
      <c r="N1787" s="40">
        <v>0.0</v>
      </c>
      <c r="O1787" s="40">
        <v>0.0</v>
      </c>
      <c r="P1787" s="40">
        <v>0.0</v>
      </c>
      <c r="Q1787" s="16"/>
      <c r="R1787" s="16"/>
      <c r="S1787" s="16"/>
      <c r="T1787" s="16"/>
      <c r="U1787" s="16"/>
      <c r="V1787" s="16"/>
      <c r="W1787" s="16"/>
      <c r="X1787" s="16"/>
      <c r="Y1787" s="16"/>
      <c r="Z1787" s="16"/>
      <c r="AA1787" s="16"/>
      <c r="AB1787" s="16"/>
    </row>
    <row r="1788">
      <c r="A1788" s="27" t="s">
        <v>38</v>
      </c>
      <c r="B1788" s="27" t="s">
        <v>39</v>
      </c>
      <c r="C1788" s="38" t="s">
        <v>415</v>
      </c>
      <c r="D1788" s="27" t="s">
        <v>586</v>
      </c>
      <c r="E1788" s="27">
        <v>4020.0</v>
      </c>
      <c r="F1788" s="27">
        <v>0.0</v>
      </c>
      <c r="G1788" s="27" t="s">
        <v>3329</v>
      </c>
      <c r="H1788" s="39"/>
      <c r="I1788" s="40">
        <v>0.0</v>
      </c>
      <c r="J1788" s="40">
        <v>0.0</v>
      </c>
      <c r="K1788" s="40">
        <v>0.0</v>
      </c>
      <c r="L1788" s="40">
        <v>0.0</v>
      </c>
      <c r="M1788" s="40">
        <v>0.0</v>
      </c>
      <c r="N1788" s="40">
        <v>0.0</v>
      </c>
      <c r="O1788" s="40">
        <v>0.0</v>
      </c>
      <c r="P1788" s="40">
        <v>0.0</v>
      </c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</row>
    <row r="1789">
      <c r="A1789" s="27" t="s">
        <v>38</v>
      </c>
      <c r="B1789" s="27" t="s">
        <v>39</v>
      </c>
      <c r="C1789" s="38" t="s">
        <v>307</v>
      </c>
      <c r="D1789" s="27" t="s">
        <v>308</v>
      </c>
      <c r="E1789" s="27">
        <v>4023.0</v>
      </c>
      <c r="F1789" s="27">
        <v>0.0</v>
      </c>
      <c r="G1789" s="27" t="s">
        <v>3330</v>
      </c>
      <c r="H1789" s="39"/>
      <c r="I1789" s="40">
        <v>0.0</v>
      </c>
      <c r="J1789" s="40">
        <v>0.0</v>
      </c>
      <c r="K1789" s="40">
        <v>0.0</v>
      </c>
      <c r="L1789" s="40">
        <v>0.0</v>
      </c>
      <c r="M1789" s="40">
        <v>0.0</v>
      </c>
      <c r="N1789" s="40">
        <v>0.0</v>
      </c>
      <c r="O1789" s="40">
        <v>0.0</v>
      </c>
      <c r="P1789" s="40">
        <v>0.0</v>
      </c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</row>
    <row r="1790">
      <c r="A1790" s="27" t="s">
        <v>43</v>
      </c>
      <c r="B1790" s="27" t="s">
        <v>264</v>
      </c>
      <c r="C1790" s="38" t="s">
        <v>265</v>
      </c>
      <c r="D1790" s="27" t="s">
        <v>265</v>
      </c>
      <c r="E1790" s="27">
        <v>4024.0</v>
      </c>
      <c r="F1790" s="27">
        <v>0.0</v>
      </c>
      <c r="G1790" s="27" t="s">
        <v>3332</v>
      </c>
      <c r="H1790" s="83"/>
      <c r="I1790" s="40">
        <v>0.0</v>
      </c>
      <c r="J1790" s="40">
        <v>0.0</v>
      </c>
      <c r="K1790" s="40">
        <v>0.0</v>
      </c>
      <c r="L1790" s="40">
        <v>0.0</v>
      </c>
      <c r="M1790" s="40">
        <v>0.0</v>
      </c>
      <c r="N1790" s="40">
        <v>0.0</v>
      </c>
      <c r="O1790" s="40">
        <v>0.0</v>
      </c>
      <c r="P1790" s="40">
        <v>0.0</v>
      </c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</row>
    <row r="1791">
      <c r="A1791" s="27" t="s">
        <v>43</v>
      </c>
      <c r="B1791" s="27" t="s">
        <v>50</v>
      </c>
      <c r="C1791" s="38" t="s">
        <v>212</v>
      </c>
      <c r="D1791" s="27" t="s">
        <v>213</v>
      </c>
      <c r="E1791" s="27">
        <v>4025.0</v>
      </c>
      <c r="F1791" s="27">
        <v>0.0</v>
      </c>
      <c r="G1791" s="27" t="s">
        <v>3334</v>
      </c>
      <c r="H1791" s="27" t="s">
        <v>3335</v>
      </c>
      <c r="I1791" s="40">
        <v>0.0</v>
      </c>
      <c r="J1791" s="40">
        <v>0.0</v>
      </c>
      <c r="K1791" s="40">
        <v>0.0</v>
      </c>
      <c r="L1791" s="40">
        <v>0.0</v>
      </c>
      <c r="M1791" s="40">
        <v>0.0</v>
      </c>
      <c r="N1791" s="40">
        <v>0.0</v>
      </c>
      <c r="O1791" s="40">
        <v>0.0</v>
      </c>
      <c r="P1791" s="40">
        <v>0.0</v>
      </c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</row>
    <row r="1792">
      <c r="A1792" s="27" t="s">
        <v>43</v>
      </c>
      <c r="B1792" s="27" t="s">
        <v>50</v>
      </c>
      <c r="C1792" s="38" t="s">
        <v>212</v>
      </c>
      <c r="D1792" s="27" t="s">
        <v>213</v>
      </c>
      <c r="E1792" s="27">
        <v>4026.0</v>
      </c>
      <c r="F1792" s="27">
        <v>0.0</v>
      </c>
      <c r="G1792" s="27" t="s">
        <v>3337</v>
      </c>
      <c r="H1792" s="27" t="s">
        <v>3338</v>
      </c>
      <c r="I1792" s="40">
        <v>0.0</v>
      </c>
      <c r="J1792" s="40">
        <v>0.0</v>
      </c>
      <c r="K1792" s="40">
        <v>0.0</v>
      </c>
      <c r="L1792" s="40">
        <v>0.0</v>
      </c>
      <c r="M1792" s="40">
        <v>0.0</v>
      </c>
      <c r="N1792" s="40">
        <v>0.0</v>
      </c>
      <c r="O1792" s="40">
        <v>0.0</v>
      </c>
      <c r="P1792" s="40">
        <v>0.0</v>
      </c>
      <c r="Q1792" s="16"/>
      <c r="R1792" s="16"/>
      <c r="S1792" s="16"/>
      <c r="T1792" s="16"/>
      <c r="U1792" s="16"/>
      <c r="V1792" s="16"/>
      <c r="W1792" s="16"/>
      <c r="X1792" s="16"/>
      <c r="Y1792" s="16"/>
      <c r="Z1792" s="16"/>
      <c r="AA1792" s="16"/>
      <c r="AB1792" s="16"/>
    </row>
    <row r="1793">
      <c r="A1793" s="27" t="s">
        <v>43</v>
      </c>
      <c r="B1793" s="27" t="s">
        <v>50</v>
      </c>
      <c r="C1793" s="38" t="s">
        <v>212</v>
      </c>
      <c r="D1793" s="27" t="s">
        <v>213</v>
      </c>
      <c r="E1793" s="27">
        <v>4027.0</v>
      </c>
      <c r="F1793" s="27">
        <v>0.0</v>
      </c>
      <c r="G1793" s="27" t="s">
        <v>3339</v>
      </c>
      <c r="H1793" s="27" t="s">
        <v>3261</v>
      </c>
      <c r="I1793" s="40">
        <v>0.0</v>
      </c>
      <c r="J1793" s="40">
        <v>0.0</v>
      </c>
      <c r="K1793" s="40">
        <v>0.0</v>
      </c>
      <c r="L1793" s="40">
        <v>0.0</v>
      </c>
      <c r="M1793" s="40">
        <v>0.0</v>
      </c>
      <c r="N1793" s="40">
        <v>0.0</v>
      </c>
      <c r="O1793" s="40">
        <v>0.0</v>
      </c>
      <c r="P1793" s="40">
        <v>0.0</v>
      </c>
      <c r="Q1793" s="16"/>
      <c r="R1793" s="16"/>
      <c r="S1793" s="16"/>
      <c r="T1793" s="16"/>
      <c r="U1793" s="16"/>
      <c r="V1793" s="16"/>
      <c r="W1793" s="16"/>
      <c r="X1793" s="16"/>
      <c r="Y1793" s="16"/>
      <c r="Z1793" s="16"/>
      <c r="AA1793" s="16"/>
      <c r="AB1793" s="16"/>
    </row>
    <row r="1794">
      <c r="A1794" s="27" t="s">
        <v>43</v>
      </c>
      <c r="B1794" s="27" t="s">
        <v>225</v>
      </c>
      <c r="C1794" s="38" t="s">
        <v>226</v>
      </c>
      <c r="D1794" s="27" t="s">
        <v>324</v>
      </c>
      <c r="E1794" s="27">
        <v>4029.0</v>
      </c>
      <c r="F1794" s="27">
        <v>0.0</v>
      </c>
      <c r="G1794" s="27" t="s">
        <v>3341</v>
      </c>
      <c r="H1794" s="83"/>
      <c r="I1794" s="40">
        <v>0.0</v>
      </c>
      <c r="J1794" s="40">
        <v>0.0</v>
      </c>
      <c r="K1794" s="40">
        <v>0.0</v>
      </c>
      <c r="L1794" s="40">
        <v>0.0</v>
      </c>
      <c r="M1794" s="40">
        <v>0.0</v>
      </c>
      <c r="N1794" s="40">
        <v>0.0</v>
      </c>
      <c r="O1794" s="40">
        <v>0.0</v>
      </c>
      <c r="P1794" s="40">
        <v>0.0</v>
      </c>
      <c r="Q1794" s="16"/>
      <c r="R1794" s="16"/>
      <c r="S1794" s="16"/>
      <c r="T1794" s="16"/>
      <c r="U1794" s="16"/>
      <c r="V1794" s="16"/>
      <c r="W1794" s="16"/>
      <c r="X1794" s="16"/>
      <c r="Y1794" s="16"/>
      <c r="Z1794" s="16"/>
      <c r="AA1794" s="16"/>
      <c r="AB1794" s="16"/>
    </row>
    <row r="1795">
      <c r="A1795" s="27" t="s">
        <v>43</v>
      </c>
      <c r="B1795" s="27" t="s">
        <v>225</v>
      </c>
      <c r="C1795" s="38" t="s">
        <v>226</v>
      </c>
      <c r="D1795" s="27" t="s">
        <v>324</v>
      </c>
      <c r="E1795" s="27">
        <v>4030.0</v>
      </c>
      <c r="F1795" s="27">
        <v>0.0</v>
      </c>
      <c r="G1795" s="27" t="s">
        <v>3343</v>
      </c>
      <c r="H1795" s="39"/>
      <c r="I1795" s="40">
        <v>0.0</v>
      </c>
      <c r="J1795" s="40">
        <v>0.0</v>
      </c>
      <c r="K1795" s="40">
        <v>0.0</v>
      </c>
      <c r="L1795" s="40">
        <v>0.0</v>
      </c>
      <c r="M1795" s="40">
        <v>0.0</v>
      </c>
      <c r="N1795" s="40">
        <v>0.0</v>
      </c>
      <c r="O1795" s="40">
        <v>0.0</v>
      </c>
      <c r="P1795" s="40">
        <v>0.0</v>
      </c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6"/>
      <c r="AB1795" s="16"/>
    </row>
    <row r="1796">
      <c r="A1796" s="27" t="s">
        <v>43</v>
      </c>
      <c r="B1796" s="27" t="s">
        <v>50</v>
      </c>
      <c r="C1796" s="38" t="s">
        <v>69</v>
      </c>
      <c r="D1796" s="27" t="s">
        <v>70</v>
      </c>
      <c r="E1796" s="27">
        <v>4031.0</v>
      </c>
      <c r="F1796" s="27">
        <v>0.0</v>
      </c>
      <c r="G1796" s="27" t="s">
        <v>3345</v>
      </c>
      <c r="H1796" s="83"/>
      <c r="I1796" s="40">
        <v>0.0</v>
      </c>
      <c r="J1796" s="40">
        <v>0.0</v>
      </c>
      <c r="K1796" s="40">
        <v>0.0</v>
      </c>
      <c r="L1796" s="40">
        <v>0.0</v>
      </c>
      <c r="M1796" s="40">
        <v>0.0</v>
      </c>
      <c r="N1796" s="40">
        <v>0.0</v>
      </c>
      <c r="O1796" s="40">
        <v>0.0</v>
      </c>
      <c r="P1796" s="40">
        <v>0.0</v>
      </c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</row>
    <row r="1797">
      <c r="A1797" s="27" t="s">
        <v>43</v>
      </c>
      <c r="B1797" s="27" t="s">
        <v>50</v>
      </c>
      <c r="C1797" s="38" t="s">
        <v>251</v>
      </c>
      <c r="D1797" s="27" t="s">
        <v>252</v>
      </c>
      <c r="E1797" s="27">
        <v>4032.0</v>
      </c>
      <c r="F1797" s="27">
        <v>0.0</v>
      </c>
      <c r="G1797" s="27" t="s">
        <v>3346</v>
      </c>
      <c r="H1797" s="83"/>
      <c r="I1797" s="40">
        <v>0.0</v>
      </c>
      <c r="J1797" s="40">
        <v>0.0</v>
      </c>
      <c r="K1797" s="40">
        <v>0.0</v>
      </c>
      <c r="L1797" s="40">
        <v>0.0</v>
      </c>
      <c r="M1797" s="40">
        <v>0.0</v>
      </c>
      <c r="N1797" s="40">
        <v>0.0</v>
      </c>
      <c r="O1797" s="40">
        <v>0.0</v>
      </c>
      <c r="P1797" s="40">
        <v>0.0</v>
      </c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</row>
    <row r="1798">
      <c r="A1798" s="27" t="s">
        <v>43</v>
      </c>
      <c r="B1798" s="27" t="s">
        <v>76</v>
      </c>
      <c r="C1798" s="38" t="s">
        <v>280</v>
      </c>
      <c r="D1798" s="27" t="s">
        <v>280</v>
      </c>
      <c r="E1798" s="27">
        <v>4033.0</v>
      </c>
      <c r="F1798" s="27">
        <v>0.0</v>
      </c>
      <c r="G1798" s="27" t="s">
        <v>3348</v>
      </c>
      <c r="H1798" s="83"/>
      <c r="I1798" s="40">
        <v>0.0</v>
      </c>
      <c r="J1798" s="40">
        <v>0.0</v>
      </c>
      <c r="K1798" s="40">
        <v>0.0</v>
      </c>
      <c r="L1798" s="40">
        <v>0.0</v>
      </c>
      <c r="M1798" s="40">
        <v>0.0</v>
      </c>
      <c r="N1798" s="40">
        <v>0.0</v>
      </c>
      <c r="O1798" s="40">
        <v>0.0</v>
      </c>
      <c r="P1798" s="40">
        <v>0.0</v>
      </c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</row>
    <row r="1799">
      <c r="A1799" s="27" t="s">
        <v>43</v>
      </c>
      <c r="B1799" s="27" t="s">
        <v>76</v>
      </c>
      <c r="C1799" s="38" t="s">
        <v>280</v>
      </c>
      <c r="D1799" s="27" t="s">
        <v>280</v>
      </c>
      <c r="E1799" s="27">
        <v>4035.0</v>
      </c>
      <c r="F1799" s="27">
        <v>0.0</v>
      </c>
      <c r="G1799" s="27" t="s">
        <v>3350</v>
      </c>
      <c r="H1799" s="83"/>
      <c r="I1799" s="40">
        <v>0.0</v>
      </c>
      <c r="J1799" s="40">
        <v>0.0</v>
      </c>
      <c r="K1799" s="40">
        <v>0.0</v>
      </c>
      <c r="L1799" s="40">
        <v>0.0</v>
      </c>
      <c r="M1799" s="40">
        <v>0.0</v>
      </c>
      <c r="N1799" s="40">
        <v>0.0</v>
      </c>
      <c r="O1799" s="40">
        <v>0.0</v>
      </c>
      <c r="P1799" s="40">
        <v>0.0</v>
      </c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</row>
    <row r="1800">
      <c r="A1800" s="27" t="s">
        <v>43</v>
      </c>
      <c r="B1800" s="27" t="s">
        <v>50</v>
      </c>
      <c r="C1800" s="38" t="s">
        <v>69</v>
      </c>
      <c r="D1800" s="27" t="s">
        <v>3121</v>
      </c>
      <c r="E1800" s="27">
        <v>4039.0</v>
      </c>
      <c r="F1800" s="27">
        <v>0.0</v>
      </c>
      <c r="G1800" s="27" t="s">
        <v>3352</v>
      </c>
      <c r="H1800" s="83"/>
      <c r="I1800" s="40">
        <v>0.0</v>
      </c>
      <c r="J1800" s="40">
        <v>0.0</v>
      </c>
      <c r="K1800" s="40">
        <v>0.0</v>
      </c>
      <c r="L1800" s="40">
        <v>0.0</v>
      </c>
      <c r="M1800" s="40">
        <v>0.0</v>
      </c>
      <c r="N1800" s="40">
        <v>0.0</v>
      </c>
      <c r="O1800" s="40">
        <v>0.0</v>
      </c>
      <c r="P1800" s="40">
        <v>0.0</v>
      </c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6"/>
      <c r="AB1800" s="16"/>
    </row>
    <row r="1801">
      <c r="A1801" s="27" t="s">
        <v>43</v>
      </c>
      <c r="B1801" s="27" t="s">
        <v>50</v>
      </c>
      <c r="C1801" s="38" t="s">
        <v>69</v>
      </c>
      <c r="D1801" s="27" t="s">
        <v>3121</v>
      </c>
      <c r="E1801" s="27">
        <v>4041.0</v>
      </c>
      <c r="F1801" s="27">
        <v>0.0</v>
      </c>
      <c r="G1801" s="27" t="s">
        <v>3353</v>
      </c>
      <c r="H1801" s="39"/>
      <c r="I1801" s="40">
        <v>0.0</v>
      </c>
      <c r="J1801" s="40">
        <v>0.0</v>
      </c>
      <c r="K1801" s="40">
        <v>0.0</v>
      </c>
      <c r="L1801" s="40">
        <v>0.0</v>
      </c>
      <c r="M1801" s="40">
        <v>0.0</v>
      </c>
      <c r="N1801" s="40">
        <v>0.0</v>
      </c>
      <c r="O1801" s="40">
        <v>0.0</v>
      </c>
      <c r="P1801" s="40">
        <v>0.0</v>
      </c>
      <c r="Q1801" s="16"/>
      <c r="R1801" s="16"/>
      <c r="S1801" s="16"/>
      <c r="T1801" s="16"/>
      <c r="U1801" s="16"/>
      <c r="V1801" s="16"/>
      <c r="W1801" s="16"/>
      <c r="X1801" s="16"/>
      <c r="Y1801" s="16"/>
      <c r="Z1801" s="16"/>
      <c r="AA1801" s="16"/>
      <c r="AB1801" s="16"/>
    </row>
    <row r="1802">
      <c r="A1802" s="27" t="s">
        <v>43</v>
      </c>
      <c r="B1802" s="27" t="s">
        <v>50</v>
      </c>
      <c r="C1802" s="38" t="s">
        <v>69</v>
      </c>
      <c r="D1802" s="27" t="s">
        <v>3121</v>
      </c>
      <c r="E1802" s="27">
        <v>4043.0</v>
      </c>
      <c r="F1802" s="27">
        <v>0.0</v>
      </c>
      <c r="G1802" s="27" t="s">
        <v>3355</v>
      </c>
      <c r="H1802" s="39"/>
      <c r="I1802" s="40">
        <v>0.0</v>
      </c>
      <c r="J1802" s="40">
        <v>0.0</v>
      </c>
      <c r="K1802" s="40">
        <v>0.0</v>
      </c>
      <c r="L1802" s="40">
        <v>0.0</v>
      </c>
      <c r="M1802" s="40">
        <v>0.0</v>
      </c>
      <c r="N1802" s="40">
        <v>0.0</v>
      </c>
      <c r="O1802" s="40">
        <v>0.0</v>
      </c>
      <c r="P1802" s="40">
        <v>0.0</v>
      </c>
      <c r="Q1802" s="16"/>
      <c r="R1802" s="16"/>
      <c r="S1802" s="16"/>
      <c r="T1802" s="16"/>
      <c r="U1802" s="16"/>
      <c r="V1802" s="16"/>
      <c r="W1802" s="16"/>
      <c r="X1802" s="16"/>
      <c r="Y1802" s="16"/>
      <c r="Z1802" s="16"/>
      <c r="AA1802" s="16"/>
      <c r="AB1802" s="16"/>
    </row>
    <row r="1803">
      <c r="A1803" s="27" t="s">
        <v>38</v>
      </c>
      <c r="B1803" s="27" t="s">
        <v>86</v>
      </c>
      <c r="C1803" s="38" t="s">
        <v>131</v>
      </c>
      <c r="D1803" s="27" t="s">
        <v>302</v>
      </c>
      <c r="E1803" s="27">
        <v>4046.0</v>
      </c>
      <c r="F1803" s="27">
        <v>0.0</v>
      </c>
      <c r="G1803" s="27" t="s">
        <v>3358</v>
      </c>
      <c r="H1803" s="39"/>
      <c r="I1803" s="40">
        <v>0.0</v>
      </c>
      <c r="J1803" s="40">
        <v>0.0</v>
      </c>
      <c r="K1803" s="40">
        <v>0.0</v>
      </c>
      <c r="L1803" s="40">
        <v>0.0</v>
      </c>
      <c r="M1803" s="40">
        <v>0.0</v>
      </c>
      <c r="N1803" s="40">
        <v>0.0</v>
      </c>
      <c r="O1803" s="40">
        <v>0.0</v>
      </c>
      <c r="P1803" s="40">
        <v>0.0</v>
      </c>
      <c r="Q1803" s="16"/>
      <c r="R1803" s="16"/>
      <c r="S1803" s="16"/>
      <c r="T1803" s="16"/>
      <c r="U1803" s="16"/>
      <c r="V1803" s="16"/>
      <c r="W1803" s="16"/>
      <c r="X1803" s="16"/>
      <c r="Y1803" s="16"/>
      <c r="Z1803" s="16"/>
      <c r="AA1803" s="16"/>
      <c r="AB1803" s="16"/>
    </row>
    <row r="1804">
      <c r="A1804" s="27" t="s">
        <v>38</v>
      </c>
      <c r="B1804" s="27" t="s">
        <v>39</v>
      </c>
      <c r="C1804" s="38" t="s">
        <v>307</v>
      </c>
      <c r="D1804" s="27" t="s">
        <v>308</v>
      </c>
      <c r="E1804" s="27">
        <v>4049.0</v>
      </c>
      <c r="F1804" s="27">
        <v>0.0</v>
      </c>
      <c r="G1804" s="27" t="s">
        <v>3360</v>
      </c>
      <c r="H1804" s="39"/>
      <c r="I1804" s="40">
        <v>0.0</v>
      </c>
      <c r="J1804" s="40">
        <v>0.0</v>
      </c>
      <c r="K1804" s="40">
        <v>0.0</v>
      </c>
      <c r="L1804" s="40">
        <v>0.0</v>
      </c>
      <c r="M1804" s="40">
        <v>0.0</v>
      </c>
      <c r="N1804" s="40">
        <v>0.0</v>
      </c>
      <c r="O1804" s="40">
        <v>0.0</v>
      </c>
      <c r="P1804" s="40">
        <v>0.0</v>
      </c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</row>
    <row r="1805">
      <c r="A1805" s="27" t="s">
        <v>38</v>
      </c>
      <c r="B1805" s="27" t="s">
        <v>86</v>
      </c>
      <c r="C1805" s="38" t="s">
        <v>128</v>
      </c>
      <c r="D1805" s="27" t="s">
        <v>129</v>
      </c>
      <c r="E1805" s="27">
        <v>4050.0</v>
      </c>
      <c r="F1805" s="27">
        <v>0.0</v>
      </c>
      <c r="G1805" s="27" t="s">
        <v>3361</v>
      </c>
      <c r="H1805" s="39"/>
      <c r="I1805" s="40">
        <v>0.0</v>
      </c>
      <c r="J1805" s="40">
        <v>0.0</v>
      </c>
      <c r="K1805" s="40">
        <v>0.0</v>
      </c>
      <c r="L1805" s="40">
        <v>0.0</v>
      </c>
      <c r="M1805" s="40">
        <v>0.0</v>
      </c>
      <c r="N1805" s="40">
        <v>0.0</v>
      </c>
      <c r="O1805" s="40">
        <v>0.0</v>
      </c>
      <c r="P1805" s="40">
        <v>0.0</v>
      </c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</row>
    <row r="1806">
      <c r="A1806" s="27" t="s">
        <v>38</v>
      </c>
      <c r="B1806" s="27" t="s">
        <v>39</v>
      </c>
      <c r="C1806" s="38" t="s">
        <v>415</v>
      </c>
      <c r="D1806" s="27" t="s">
        <v>795</v>
      </c>
      <c r="E1806" s="27">
        <v>4051.0</v>
      </c>
      <c r="F1806" s="27">
        <v>0.0</v>
      </c>
      <c r="G1806" s="27" t="s">
        <v>3363</v>
      </c>
      <c r="H1806" s="39"/>
      <c r="I1806" s="40">
        <v>0.0</v>
      </c>
      <c r="J1806" s="40">
        <v>0.0</v>
      </c>
      <c r="K1806" s="40">
        <v>0.0</v>
      </c>
      <c r="L1806" s="40">
        <v>0.0</v>
      </c>
      <c r="M1806" s="40">
        <v>0.0</v>
      </c>
      <c r="N1806" s="40">
        <v>0.0</v>
      </c>
      <c r="O1806" s="40">
        <v>0.0</v>
      </c>
      <c r="P1806" s="40">
        <v>0.0</v>
      </c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</row>
    <row r="1807">
      <c r="A1807" s="27" t="s">
        <v>43</v>
      </c>
      <c r="B1807" s="27" t="s">
        <v>268</v>
      </c>
      <c r="C1807" s="38" t="s">
        <v>342</v>
      </c>
      <c r="D1807" s="27" t="s">
        <v>350</v>
      </c>
      <c r="E1807" s="27">
        <v>4052.0</v>
      </c>
      <c r="F1807" s="27">
        <v>0.0</v>
      </c>
      <c r="G1807" s="27" t="s">
        <v>3365</v>
      </c>
      <c r="H1807" s="39"/>
      <c r="I1807" s="40">
        <v>0.0</v>
      </c>
      <c r="J1807" s="40">
        <v>0.0</v>
      </c>
      <c r="K1807" s="40">
        <v>0.0</v>
      </c>
      <c r="L1807" s="40">
        <v>0.0</v>
      </c>
      <c r="M1807" s="40">
        <v>0.0</v>
      </c>
      <c r="N1807" s="40">
        <v>0.0</v>
      </c>
      <c r="O1807" s="40">
        <v>0.0</v>
      </c>
      <c r="P1807" s="40">
        <v>0.0</v>
      </c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</row>
    <row r="1808">
      <c r="A1808" s="27" t="s">
        <v>43</v>
      </c>
      <c r="B1808" s="27" t="s">
        <v>268</v>
      </c>
      <c r="C1808" s="38" t="s">
        <v>342</v>
      </c>
      <c r="D1808" s="27" t="s">
        <v>350</v>
      </c>
      <c r="E1808" s="27">
        <v>4053.0</v>
      </c>
      <c r="F1808" s="27">
        <v>0.0</v>
      </c>
      <c r="G1808" s="27" t="s">
        <v>3367</v>
      </c>
      <c r="H1808" s="83"/>
      <c r="I1808" s="40">
        <v>0.0</v>
      </c>
      <c r="J1808" s="40">
        <v>0.0</v>
      </c>
      <c r="K1808" s="40">
        <v>0.0</v>
      </c>
      <c r="L1808" s="40">
        <v>0.0</v>
      </c>
      <c r="M1808" s="40">
        <v>0.0</v>
      </c>
      <c r="N1808" s="40">
        <v>0.0</v>
      </c>
      <c r="O1808" s="40">
        <v>0.0</v>
      </c>
      <c r="P1808" s="40">
        <v>0.0</v>
      </c>
      <c r="Q1808" s="16"/>
      <c r="R1808" s="16"/>
      <c r="S1808" s="16"/>
      <c r="T1808" s="16"/>
      <c r="U1808" s="16"/>
      <c r="V1808" s="16"/>
      <c r="W1808" s="16"/>
      <c r="X1808" s="16"/>
      <c r="Y1808" s="16"/>
      <c r="Z1808" s="16"/>
      <c r="AA1808" s="16"/>
      <c r="AB1808" s="16"/>
    </row>
    <row r="1809">
      <c r="A1809" s="27" t="s">
        <v>43</v>
      </c>
      <c r="B1809" s="27" t="s">
        <v>44</v>
      </c>
      <c r="C1809" s="38" t="s">
        <v>254</v>
      </c>
      <c r="D1809" s="27" t="s">
        <v>254</v>
      </c>
      <c r="E1809" s="27">
        <v>4054.0</v>
      </c>
      <c r="F1809" s="27">
        <v>0.0</v>
      </c>
      <c r="G1809" s="27" t="s">
        <v>3370</v>
      </c>
      <c r="H1809" s="83"/>
      <c r="I1809" s="40">
        <v>0.0</v>
      </c>
      <c r="J1809" s="40">
        <v>0.0</v>
      </c>
      <c r="K1809" s="40">
        <v>0.0</v>
      </c>
      <c r="L1809" s="40">
        <v>0.0</v>
      </c>
      <c r="M1809" s="40">
        <v>0.0</v>
      </c>
      <c r="N1809" s="40">
        <v>0.0</v>
      </c>
      <c r="O1809" s="40">
        <v>0.0</v>
      </c>
      <c r="P1809" s="40">
        <v>0.0</v>
      </c>
      <c r="Q1809" s="16"/>
      <c r="R1809" s="16"/>
      <c r="S1809" s="16"/>
      <c r="T1809" s="16"/>
      <c r="U1809" s="16"/>
      <c r="V1809" s="16"/>
      <c r="W1809" s="16"/>
      <c r="X1809" s="16"/>
      <c r="Y1809" s="16"/>
      <c r="Z1809" s="16"/>
      <c r="AA1809" s="16"/>
      <c r="AB1809" s="16"/>
    </row>
    <row r="1810">
      <c r="A1810" s="27" t="s">
        <v>43</v>
      </c>
      <c r="B1810" s="27" t="s">
        <v>50</v>
      </c>
      <c r="C1810" s="38" t="s">
        <v>69</v>
      </c>
      <c r="D1810" s="27" t="s">
        <v>3121</v>
      </c>
      <c r="E1810" s="27">
        <v>4061.0</v>
      </c>
      <c r="F1810" s="27">
        <v>0.0</v>
      </c>
      <c r="G1810" s="27" t="s">
        <v>3372</v>
      </c>
      <c r="H1810" s="83"/>
      <c r="I1810" s="40">
        <v>0.0</v>
      </c>
      <c r="J1810" s="40">
        <v>0.0</v>
      </c>
      <c r="K1810" s="40">
        <v>0.0</v>
      </c>
      <c r="L1810" s="40">
        <v>0.0</v>
      </c>
      <c r="M1810" s="40">
        <v>0.0</v>
      </c>
      <c r="N1810" s="40">
        <v>0.0</v>
      </c>
      <c r="O1810" s="40">
        <v>0.0</v>
      </c>
      <c r="P1810" s="40">
        <v>0.0</v>
      </c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6"/>
      <c r="AB1810" s="16"/>
    </row>
    <row r="1811">
      <c r="A1811" s="27" t="s">
        <v>43</v>
      </c>
      <c r="B1811" s="27" t="s">
        <v>44</v>
      </c>
      <c r="C1811" s="38" t="s">
        <v>124</v>
      </c>
      <c r="D1811" s="27" t="s">
        <v>124</v>
      </c>
      <c r="E1811" s="27">
        <v>4065.0</v>
      </c>
      <c r="F1811" s="27">
        <v>0.0</v>
      </c>
      <c r="G1811" s="27" t="s">
        <v>3374</v>
      </c>
      <c r="H1811" s="83"/>
      <c r="I1811" s="40">
        <v>0.0</v>
      </c>
      <c r="J1811" s="40">
        <v>0.0</v>
      </c>
      <c r="K1811" s="40">
        <v>0.0</v>
      </c>
      <c r="L1811" s="40">
        <v>0.0</v>
      </c>
      <c r="M1811" s="40">
        <v>0.0</v>
      </c>
      <c r="N1811" s="40">
        <v>0.0</v>
      </c>
      <c r="O1811" s="40">
        <v>0.0</v>
      </c>
      <c r="P1811" s="40">
        <v>0.0</v>
      </c>
      <c r="Q1811" s="16"/>
      <c r="R1811" s="16"/>
      <c r="S1811" s="16"/>
      <c r="T1811" s="16"/>
      <c r="U1811" s="16"/>
      <c r="V1811" s="16"/>
      <c r="W1811" s="16"/>
      <c r="X1811" s="16"/>
      <c r="Y1811" s="16"/>
      <c r="Z1811" s="16"/>
      <c r="AA1811" s="16"/>
      <c r="AB1811" s="16"/>
    </row>
    <row r="1812">
      <c r="A1812" s="27" t="s">
        <v>38</v>
      </c>
      <c r="B1812" s="27" t="s">
        <v>86</v>
      </c>
      <c r="C1812" s="38" t="s">
        <v>315</v>
      </c>
      <c r="D1812" s="27" t="s">
        <v>316</v>
      </c>
      <c r="E1812" s="27">
        <v>4072.0</v>
      </c>
      <c r="F1812" s="27">
        <v>0.0</v>
      </c>
      <c r="G1812" s="27" t="s">
        <v>3375</v>
      </c>
      <c r="H1812" s="83"/>
      <c r="I1812" s="40">
        <v>0.0</v>
      </c>
      <c r="J1812" s="40">
        <v>0.0</v>
      </c>
      <c r="K1812" s="40">
        <v>0.0</v>
      </c>
      <c r="L1812" s="40">
        <v>0.0</v>
      </c>
      <c r="M1812" s="40">
        <v>0.0</v>
      </c>
      <c r="N1812" s="40">
        <v>0.0</v>
      </c>
      <c r="O1812" s="40">
        <v>0.0</v>
      </c>
      <c r="P1812" s="40">
        <v>0.0</v>
      </c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</row>
    <row r="1813">
      <c r="A1813" s="27" t="s">
        <v>38</v>
      </c>
      <c r="B1813" s="27" t="s">
        <v>86</v>
      </c>
      <c r="C1813" s="38" t="s">
        <v>315</v>
      </c>
      <c r="D1813" s="27" t="s">
        <v>316</v>
      </c>
      <c r="E1813" s="27">
        <v>4073.0</v>
      </c>
      <c r="F1813" s="27">
        <v>0.0</v>
      </c>
      <c r="G1813" s="27" t="s">
        <v>3377</v>
      </c>
      <c r="H1813" s="83"/>
      <c r="I1813" s="40">
        <v>0.0</v>
      </c>
      <c r="J1813" s="40">
        <v>0.0</v>
      </c>
      <c r="K1813" s="40">
        <v>0.0</v>
      </c>
      <c r="L1813" s="40">
        <v>0.0</v>
      </c>
      <c r="M1813" s="40">
        <v>0.0</v>
      </c>
      <c r="N1813" s="40">
        <v>0.0</v>
      </c>
      <c r="O1813" s="40">
        <v>0.0</v>
      </c>
      <c r="P1813" s="40">
        <v>0.0</v>
      </c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</row>
    <row r="1814">
      <c r="A1814" s="27" t="s">
        <v>38</v>
      </c>
      <c r="B1814" s="27" t="s">
        <v>39</v>
      </c>
      <c r="C1814" s="38" t="s">
        <v>307</v>
      </c>
      <c r="D1814" s="27" t="s">
        <v>504</v>
      </c>
      <c r="E1814" s="27">
        <v>4075.0</v>
      </c>
      <c r="F1814" s="27">
        <v>0.0</v>
      </c>
      <c r="G1814" s="27" t="s">
        <v>3379</v>
      </c>
      <c r="H1814" s="83"/>
      <c r="I1814" s="40">
        <v>0.0</v>
      </c>
      <c r="J1814" s="40">
        <v>0.0</v>
      </c>
      <c r="K1814" s="40">
        <v>0.0</v>
      </c>
      <c r="L1814" s="40">
        <v>0.0</v>
      </c>
      <c r="M1814" s="40">
        <v>0.0</v>
      </c>
      <c r="N1814" s="40">
        <v>0.0</v>
      </c>
      <c r="O1814" s="40">
        <v>0.0</v>
      </c>
      <c r="P1814" s="40">
        <v>0.0</v>
      </c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</row>
    <row r="1815">
      <c r="A1815" s="27" t="s">
        <v>43</v>
      </c>
      <c r="B1815" s="27" t="s">
        <v>44</v>
      </c>
      <c r="C1815" s="38" t="s">
        <v>124</v>
      </c>
      <c r="D1815" s="27" t="s">
        <v>124</v>
      </c>
      <c r="E1815" s="27">
        <v>4077.0</v>
      </c>
      <c r="F1815" s="27">
        <v>0.0</v>
      </c>
      <c r="G1815" s="27" t="s">
        <v>3381</v>
      </c>
      <c r="H1815" s="83"/>
      <c r="I1815" s="40">
        <v>0.0</v>
      </c>
      <c r="J1815" s="40">
        <v>0.0</v>
      </c>
      <c r="K1815" s="40">
        <v>0.0</v>
      </c>
      <c r="L1815" s="40">
        <v>0.0</v>
      </c>
      <c r="M1815" s="40">
        <v>0.0</v>
      </c>
      <c r="N1815" s="40">
        <v>0.0</v>
      </c>
      <c r="O1815" s="40">
        <v>0.0</v>
      </c>
      <c r="P1815" s="40">
        <v>0.0</v>
      </c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</row>
    <row r="1816">
      <c r="A1816" s="27" t="s">
        <v>38</v>
      </c>
      <c r="B1816" s="27" t="s">
        <v>86</v>
      </c>
      <c r="C1816" s="38" t="s">
        <v>128</v>
      </c>
      <c r="D1816" s="27" t="s">
        <v>562</v>
      </c>
      <c r="E1816" s="27">
        <v>4081.0</v>
      </c>
      <c r="F1816" s="27">
        <v>0.0</v>
      </c>
      <c r="G1816" s="27" t="s">
        <v>3382</v>
      </c>
      <c r="H1816" s="83"/>
      <c r="I1816" s="40">
        <v>0.0</v>
      </c>
      <c r="J1816" s="40">
        <v>0.0</v>
      </c>
      <c r="K1816" s="40">
        <v>0.0</v>
      </c>
      <c r="L1816" s="40">
        <v>0.0</v>
      </c>
      <c r="M1816" s="40">
        <v>0.0</v>
      </c>
      <c r="N1816" s="40">
        <v>0.0</v>
      </c>
      <c r="O1816" s="40">
        <v>0.0</v>
      </c>
      <c r="P1816" s="40">
        <v>0.0</v>
      </c>
      <c r="Q1816" s="16"/>
      <c r="R1816" s="16"/>
      <c r="S1816" s="16"/>
      <c r="T1816" s="16"/>
      <c r="U1816" s="16"/>
      <c r="V1816" s="16"/>
      <c r="W1816" s="16"/>
      <c r="X1816" s="16"/>
      <c r="Y1816" s="16"/>
      <c r="Z1816" s="16"/>
      <c r="AA1816" s="16"/>
      <c r="AB1816" s="16"/>
    </row>
    <row r="1817">
      <c r="A1817" s="27" t="s">
        <v>38</v>
      </c>
      <c r="B1817" s="27" t="s">
        <v>86</v>
      </c>
      <c r="C1817" s="38" t="s">
        <v>131</v>
      </c>
      <c r="D1817" s="27" t="s">
        <v>304</v>
      </c>
      <c r="E1817" s="27">
        <v>4082.0</v>
      </c>
      <c r="F1817" s="27">
        <v>0.0</v>
      </c>
      <c r="G1817" s="27" t="s">
        <v>3384</v>
      </c>
      <c r="H1817" s="83"/>
      <c r="I1817" s="40">
        <v>0.0</v>
      </c>
      <c r="J1817" s="40">
        <v>0.0</v>
      </c>
      <c r="K1817" s="40">
        <v>0.0</v>
      </c>
      <c r="L1817" s="40">
        <v>0.0</v>
      </c>
      <c r="M1817" s="40">
        <v>0.0</v>
      </c>
      <c r="N1817" s="40">
        <v>0.0</v>
      </c>
      <c r="O1817" s="40">
        <v>0.0</v>
      </c>
      <c r="P1817" s="40">
        <v>0.0</v>
      </c>
      <c r="Q1817" s="16"/>
      <c r="R1817" s="16"/>
      <c r="S1817" s="16"/>
      <c r="T1817" s="16"/>
      <c r="U1817" s="16"/>
      <c r="V1817" s="16"/>
      <c r="W1817" s="16"/>
      <c r="X1817" s="16"/>
      <c r="Y1817" s="16"/>
      <c r="Z1817" s="16"/>
      <c r="AA1817" s="16"/>
      <c r="AB1817" s="16"/>
    </row>
    <row r="1818">
      <c r="A1818" s="27" t="s">
        <v>38</v>
      </c>
      <c r="B1818" s="27" t="s">
        <v>86</v>
      </c>
      <c r="C1818" s="38" t="s">
        <v>128</v>
      </c>
      <c r="D1818" s="27" t="s">
        <v>330</v>
      </c>
      <c r="E1818" s="27">
        <v>4083.0</v>
      </c>
      <c r="F1818" s="27">
        <v>0.0</v>
      </c>
      <c r="G1818" s="27" t="s">
        <v>3386</v>
      </c>
      <c r="H1818" s="83"/>
      <c r="I1818" s="40">
        <v>0.0</v>
      </c>
      <c r="J1818" s="40">
        <v>0.0</v>
      </c>
      <c r="K1818" s="40">
        <v>0.0</v>
      </c>
      <c r="L1818" s="40">
        <v>0.0</v>
      </c>
      <c r="M1818" s="40">
        <v>0.0</v>
      </c>
      <c r="N1818" s="40">
        <v>0.0</v>
      </c>
      <c r="O1818" s="40">
        <v>0.0</v>
      </c>
      <c r="P1818" s="40">
        <v>0.0</v>
      </c>
      <c r="Q1818" s="16"/>
      <c r="R1818" s="16"/>
      <c r="S1818" s="16"/>
      <c r="T1818" s="16"/>
      <c r="U1818" s="16"/>
      <c r="V1818" s="16"/>
      <c r="W1818" s="16"/>
      <c r="X1818" s="16"/>
      <c r="Y1818" s="16"/>
      <c r="Z1818" s="16"/>
      <c r="AA1818" s="16"/>
      <c r="AB1818" s="16"/>
    </row>
    <row r="1819">
      <c r="A1819" s="27" t="s">
        <v>43</v>
      </c>
      <c r="B1819" s="27" t="s">
        <v>44</v>
      </c>
      <c r="C1819" s="38" t="s">
        <v>254</v>
      </c>
      <c r="D1819" s="27" t="s">
        <v>254</v>
      </c>
      <c r="E1819" s="27">
        <v>4087.0</v>
      </c>
      <c r="F1819" s="27">
        <v>0.0</v>
      </c>
      <c r="G1819" s="27" t="s">
        <v>3388</v>
      </c>
      <c r="H1819" s="83"/>
      <c r="I1819" s="40">
        <v>0.0</v>
      </c>
      <c r="J1819" s="40">
        <v>0.0</v>
      </c>
      <c r="K1819" s="40">
        <v>0.0</v>
      </c>
      <c r="L1819" s="40">
        <v>0.0</v>
      </c>
      <c r="M1819" s="40">
        <v>0.0</v>
      </c>
      <c r="N1819" s="40">
        <v>0.0</v>
      </c>
      <c r="O1819" s="40">
        <v>0.0</v>
      </c>
      <c r="P1819" s="40">
        <v>0.0</v>
      </c>
      <c r="Q1819" s="16"/>
      <c r="R1819" s="16"/>
      <c r="S1819" s="16"/>
      <c r="T1819" s="16"/>
      <c r="U1819" s="16"/>
      <c r="V1819" s="16"/>
      <c r="W1819" s="16"/>
      <c r="X1819" s="16"/>
      <c r="Y1819" s="16"/>
      <c r="Z1819" s="16"/>
      <c r="AA1819" s="16"/>
      <c r="AB1819" s="16"/>
    </row>
    <row r="1820">
      <c r="A1820" s="27" t="s">
        <v>38</v>
      </c>
      <c r="B1820" s="27" t="s">
        <v>86</v>
      </c>
      <c r="C1820" s="38" t="s">
        <v>128</v>
      </c>
      <c r="D1820" s="27" t="s">
        <v>562</v>
      </c>
      <c r="E1820" s="27">
        <v>4088.0</v>
      </c>
      <c r="F1820" s="27">
        <v>0.0</v>
      </c>
      <c r="G1820" s="27" t="s">
        <v>3389</v>
      </c>
      <c r="H1820" s="83"/>
      <c r="I1820" s="40">
        <v>0.0</v>
      </c>
      <c r="J1820" s="40">
        <v>0.0</v>
      </c>
      <c r="K1820" s="40">
        <v>0.0</v>
      </c>
      <c r="L1820" s="40">
        <v>0.0</v>
      </c>
      <c r="M1820" s="40">
        <v>0.0</v>
      </c>
      <c r="N1820" s="40">
        <v>0.0</v>
      </c>
      <c r="O1820" s="40">
        <v>0.0</v>
      </c>
      <c r="P1820" s="40">
        <v>0.0</v>
      </c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</row>
    <row r="1821">
      <c r="A1821" s="27" t="s">
        <v>43</v>
      </c>
      <c r="B1821" s="27" t="s">
        <v>225</v>
      </c>
      <c r="C1821" s="38" t="s">
        <v>1316</v>
      </c>
      <c r="D1821" s="27" t="s">
        <v>1317</v>
      </c>
      <c r="E1821" s="27">
        <v>4090.0</v>
      </c>
      <c r="F1821" s="27">
        <v>0.0</v>
      </c>
      <c r="G1821" s="27" t="s">
        <v>3391</v>
      </c>
      <c r="H1821" s="27" t="s">
        <v>3392</v>
      </c>
      <c r="I1821" s="40">
        <v>0.0</v>
      </c>
      <c r="J1821" s="40">
        <v>0.0</v>
      </c>
      <c r="K1821" s="40">
        <v>0.0</v>
      </c>
      <c r="L1821" s="40">
        <v>0.0</v>
      </c>
      <c r="M1821" s="40">
        <v>0.0</v>
      </c>
      <c r="N1821" s="40">
        <v>0.0</v>
      </c>
      <c r="O1821" s="40">
        <v>0.0</v>
      </c>
      <c r="P1821" s="40">
        <v>0.0</v>
      </c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</row>
    <row r="1822">
      <c r="A1822" s="27" t="s">
        <v>43</v>
      </c>
      <c r="B1822" s="27" t="s">
        <v>225</v>
      </c>
      <c r="C1822" s="38" t="s">
        <v>1316</v>
      </c>
      <c r="D1822" s="27" t="s">
        <v>1317</v>
      </c>
      <c r="E1822" s="27">
        <v>4091.0</v>
      </c>
      <c r="F1822" s="27">
        <v>0.0</v>
      </c>
      <c r="G1822" s="27" t="s">
        <v>3394</v>
      </c>
      <c r="H1822" s="27" t="s">
        <v>3395</v>
      </c>
      <c r="I1822" s="40">
        <v>0.0</v>
      </c>
      <c r="J1822" s="40">
        <v>0.0</v>
      </c>
      <c r="K1822" s="40">
        <v>0.0</v>
      </c>
      <c r="L1822" s="40">
        <v>0.0</v>
      </c>
      <c r="M1822" s="40">
        <v>0.0</v>
      </c>
      <c r="N1822" s="40">
        <v>0.0</v>
      </c>
      <c r="O1822" s="40">
        <v>0.0</v>
      </c>
      <c r="P1822" s="40">
        <v>0.0</v>
      </c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</row>
    <row r="1823">
      <c r="A1823" s="27" t="s">
        <v>43</v>
      </c>
      <c r="B1823" s="27" t="s">
        <v>268</v>
      </c>
      <c r="C1823" s="38" t="s">
        <v>342</v>
      </c>
      <c r="D1823" s="27" t="s">
        <v>448</v>
      </c>
      <c r="E1823" s="27">
        <v>4092.0</v>
      </c>
      <c r="F1823" s="27">
        <v>0.0</v>
      </c>
      <c r="G1823" s="27" t="s">
        <v>3397</v>
      </c>
      <c r="H1823" s="83"/>
      <c r="I1823" s="40">
        <v>0.0</v>
      </c>
      <c r="J1823" s="40">
        <v>0.0</v>
      </c>
      <c r="K1823" s="40">
        <v>0.0</v>
      </c>
      <c r="L1823" s="40">
        <v>0.0</v>
      </c>
      <c r="M1823" s="40">
        <v>0.0</v>
      </c>
      <c r="N1823" s="40">
        <v>0.0</v>
      </c>
      <c r="O1823" s="40">
        <v>0.0</v>
      </c>
      <c r="P1823" s="40">
        <v>0.0</v>
      </c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</row>
    <row r="1824">
      <c r="A1824" s="27" t="s">
        <v>43</v>
      </c>
      <c r="B1824" s="27" t="s">
        <v>721</v>
      </c>
      <c r="C1824" s="38" t="s">
        <v>726</v>
      </c>
      <c r="D1824" s="27" t="s">
        <v>727</v>
      </c>
      <c r="E1824" s="27">
        <v>4093.0</v>
      </c>
      <c r="F1824" s="27">
        <v>0.0</v>
      </c>
      <c r="G1824" s="27" t="s">
        <v>3399</v>
      </c>
      <c r="H1824" s="83"/>
      <c r="I1824" s="40">
        <v>0.0</v>
      </c>
      <c r="J1824" s="40">
        <v>0.0</v>
      </c>
      <c r="K1824" s="40">
        <v>0.0</v>
      </c>
      <c r="L1824" s="40">
        <v>0.0</v>
      </c>
      <c r="M1824" s="40">
        <v>0.0</v>
      </c>
      <c r="N1824" s="40">
        <v>0.0</v>
      </c>
      <c r="O1824" s="40">
        <v>0.0</v>
      </c>
      <c r="P1824" s="40">
        <v>0.0</v>
      </c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</row>
    <row r="1825">
      <c r="A1825" s="27" t="s">
        <v>38</v>
      </c>
      <c r="B1825" s="27" t="s">
        <v>86</v>
      </c>
      <c r="C1825" s="38" t="s">
        <v>131</v>
      </c>
      <c r="D1825" s="27" t="s">
        <v>132</v>
      </c>
      <c r="E1825" s="27">
        <v>4095.0</v>
      </c>
      <c r="F1825" s="27">
        <v>0.0</v>
      </c>
      <c r="G1825" s="27" t="s">
        <v>3401</v>
      </c>
      <c r="H1825" s="27" t="s">
        <v>134</v>
      </c>
      <c r="I1825" s="40">
        <v>0.0</v>
      </c>
      <c r="J1825" s="40">
        <v>0.0</v>
      </c>
      <c r="K1825" s="40">
        <v>0.0</v>
      </c>
      <c r="L1825" s="40">
        <v>0.0</v>
      </c>
      <c r="M1825" s="40">
        <v>0.0</v>
      </c>
      <c r="N1825" s="40">
        <v>0.0</v>
      </c>
      <c r="O1825" s="40">
        <v>0.0</v>
      </c>
      <c r="P1825" s="40">
        <v>0.0</v>
      </c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</row>
    <row r="1826">
      <c r="A1826" s="27" t="s">
        <v>43</v>
      </c>
      <c r="B1826" s="27" t="s">
        <v>721</v>
      </c>
      <c r="C1826" s="38" t="s">
        <v>726</v>
      </c>
      <c r="D1826" s="27" t="s">
        <v>727</v>
      </c>
      <c r="E1826" s="27">
        <v>4101.0</v>
      </c>
      <c r="F1826" s="27">
        <v>0.0</v>
      </c>
      <c r="G1826" s="27" t="s">
        <v>3403</v>
      </c>
      <c r="H1826" s="27" t="s">
        <v>3404</v>
      </c>
      <c r="I1826" s="40">
        <v>0.0</v>
      </c>
      <c r="J1826" s="40">
        <v>0.0</v>
      </c>
      <c r="K1826" s="40">
        <v>0.0</v>
      </c>
      <c r="L1826" s="40">
        <v>0.0</v>
      </c>
      <c r="M1826" s="40">
        <v>0.0</v>
      </c>
      <c r="N1826" s="40">
        <v>0.0</v>
      </c>
      <c r="O1826" s="40">
        <v>0.0</v>
      </c>
      <c r="P1826" s="40">
        <v>0.0</v>
      </c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</row>
    <row r="1827">
      <c r="A1827" s="27" t="s">
        <v>43</v>
      </c>
      <c r="B1827" s="27" t="s">
        <v>44</v>
      </c>
      <c r="C1827" s="38" t="s">
        <v>287</v>
      </c>
      <c r="D1827" s="27" t="s">
        <v>3405</v>
      </c>
      <c r="E1827" s="27">
        <v>4104.0</v>
      </c>
      <c r="F1827" s="27">
        <v>0.0</v>
      </c>
      <c r="G1827" s="27" t="s">
        <v>3407</v>
      </c>
      <c r="H1827" s="27" t="s">
        <v>3408</v>
      </c>
      <c r="I1827" s="40">
        <v>0.0</v>
      </c>
      <c r="J1827" s="40">
        <v>0.0</v>
      </c>
      <c r="K1827" s="40">
        <v>0.0</v>
      </c>
      <c r="L1827" s="40">
        <v>0.0</v>
      </c>
      <c r="M1827" s="40">
        <v>0.0</v>
      </c>
      <c r="N1827" s="40">
        <v>0.0</v>
      </c>
      <c r="O1827" s="40">
        <v>0.0</v>
      </c>
      <c r="P1827" s="40">
        <v>0.0</v>
      </c>
      <c r="Q1827" s="16"/>
      <c r="R1827" s="16"/>
      <c r="S1827" s="16"/>
      <c r="T1827" s="16"/>
      <c r="U1827" s="16"/>
      <c r="V1827" s="16"/>
      <c r="W1827" s="16"/>
      <c r="X1827" s="16"/>
      <c r="Y1827" s="16"/>
      <c r="Z1827" s="16"/>
      <c r="AA1827" s="16"/>
      <c r="AB1827" s="16"/>
    </row>
    <row r="1828">
      <c r="A1828" s="27" t="s">
        <v>43</v>
      </c>
      <c r="B1828" s="27" t="s">
        <v>44</v>
      </c>
      <c r="C1828" s="38" t="s">
        <v>287</v>
      </c>
      <c r="D1828" s="27" t="s">
        <v>3405</v>
      </c>
      <c r="E1828" s="27">
        <v>4105.0</v>
      </c>
      <c r="F1828" s="27">
        <v>0.0</v>
      </c>
      <c r="G1828" s="27" t="s">
        <v>3409</v>
      </c>
      <c r="H1828" s="27" t="s">
        <v>3408</v>
      </c>
      <c r="I1828" s="40">
        <v>0.0</v>
      </c>
      <c r="J1828" s="40">
        <v>0.0</v>
      </c>
      <c r="K1828" s="40">
        <v>0.0</v>
      </c>
      <c r="L1828" s="40">
        <v>0.0</v>
      </c>
      <c r="M1828" s="40">
        <v>0.0</v>
      </c>
      <c r="N1828" s="40">
        <v>0.0</v>
      </c>
      <c r="O1828" s="40">
        <v>0.0</v>
      </c>
      <c r="P1828" s="40">
        <v>0.0</v>
      </c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</row>
    <row r="1829">
      <c r="A1829" s="27" t="s">
        <v>43</v>
      </c>
      <c r="B1829" s="27" t="s">
        <v>44</v>
      </c>
      <c r="C1829" s="38" t="s">
        <v>287</v>
      </c>
      <c r="D1829" s="27" t="s">
        <v>3405</v>
      </c>
      <c r="E1829" s="27">
        <v>4106.0</v>
      </c>
      <c r="F1829" s="27">
        <v>0.0</v>
      </c>
      <c r="G1829" s="27" t="s">
        <v>3411</v>
      </c>
      <c r="H1829" s="27" t="s">
        <v>3408</v>
      </c>
      <c r="I1829" s="40">
        <v>0.0</v>
      </c>
      <c r="J1829" s="40">
        <v>0.0</v>
      </c>
      <c r="K1829" s="40">
        <v>0.0</v>
      </c>
      <c r="L1829" s="40">
        <v>0.0</v>
      </c>
      <c r="M1829" s="40">
        <v>0.0</v>
      </c>
      <c r="N1829" s="40">
        <v>0.0</v>
      </c>
      <c r="O1829" s="40">
        <v>0.0</v>
      </c>
      <c r="P1829" s="40">
        <v>0.0</v>
      </c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</row>
    <row r="1830">
      <c r="A1830" s="27" t="s">
        <v>43</v>
      </c>
      <c r="B1830" s="27" t="s">
        <v>264</v>
      </c>
      <c r="C1830" s="38" t="s">
        <v>265</v>
      </c>
      <c r="D1830" s="27" t="s">
        <v>265</v>
      </c>
      <c r="E1830" s="27">
        <v>4107.0</v>
      </c>
      <c r="F1830" s="27">
        <v>0.0</v>
      </c>
      <c r="G1830" s="27" t="s">
        <v>3413</v>
      </c>
      <c r="H1830" s="27" t="s">
        <v>3414</v>
      </c>
      <c r="I1830" s="40">
        <v>0.0</v>
      </c>
      <c r="J1830" s="40">
        <v>0.0</v>
      </c>
      <c r="K1830" s="40">
        <v>0.0</v>
      </c>
      <c r="L1830" s="40">
        <v>0.0</v>
      </c>
      <c r="M1830" s="40">
        <v>0.0</v>
      </c>
      <c r="N1830" s="40">
        <v>0.0</v>
      </c>
      <c r="O1830" s="40">
        <v>0.0</v>
      </c>
      <c r="P1830" s="40">
        <v>0.0</v>
      </c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</row>
    <row r="1831">
      <c r="A1831" s="27" t="s">
        <v>38</v>
      </c>
      <c r="B1831" s="27" t="s">
        <v>39</v>
      </c>
      <c r="C1831" s="38" t="s">
        <v>415</v>
      </c>
      <c r="D1831" s="27" t="s">
        <v>416</v>
      </c>
      <c r="E1831" s="27">
        <v>4109.0</v>
      </c>
      <c r="F1831" s="27">
        <v>0.0</v>
      </c>
      <c r="G1831" s="27" t="s">
        <v>3416</v>
      </c>
      <c r="H1831" s="27" t="s">
        <v>2620</v>
      </c>
      <c r="I1831" s="40">
        <v>0.0</v>
      </c>
      <c r="J1831" s="40">
        <v>0.0</v>
      </c>
      <c r="K1831" s="40">
        <v>0.0</v>
      </c>
      <c r="L1831" s="40">
        <v>0.0</v>
      </c>
      <c r="M1831" s="40">
        <v>0.0</v>
      </c>
      <c r="N1831" s="40">
        <v>0.0</v>
      </c>
      <c r="O1831" s="40">
        <v>0.0</v>
      </c>
      <c r="P1831" s="40">
        <v>0.0</v>
      </c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</row>
    <row r="1832">
      <c r="A1832" s="27" t="s">
        <v>38</v>
      </c>
      <c r="B1832" s="27" t="s">
        <v>39</v>
      </c>
      <c r="C1832" s="38" t="s">
        <v>307</v>
      </c>
      <c r="D1832" s="27" t="s">
        <v>3417</v>
      </c>
      <c r="E1832" s="27">
        <v>4110.0</v>
      </c>
      <c r="F1832" s="27">
        <v>0.0</v>
      </c>
      <c r="G1832" s="27" t="s">
        <v>3419</v>
      </c>
      <c r="H1832" s="27" t="s">
        <v>3420</v>
      </c>
      <c r="I1832" s="40">
        <v>0.0</v>
      </c>
      <c r="J1832" s="40">
        <v>0.0</v>
      </c>
      <c r="K1832" s="40">
        <v>0.0</v>
      </c>
      <c r="L1832" s="40">
        <v>0.0</v>
      </c>
      <c r="M1832" s="40">
        <v>0.0</v>
      </c>
      <c r="N1832" s="40">
        <v>0.0</v>
      </c>
      <c r="O1832" s="40">
        <v>0.0</v>
      </c>
      <c r="P1832" s="40">
        <v>0.0</v>
      </c>
      <c r="Q1832" s="16"/>
      <c r="R1832" s="16"/>
      <c r="S1832" s="16"/>
      <c r="T1832" s="16"/>
      <c r="U1832" s="16"/>
      <c r="V1832" s="16"/>
      <c r="W1832" s="16"/>
      <c r="X1832" s="16"/>
      <c r="Y1832" s="16"/>
      <c r="Z1832" s="16"/>
      <c r="AA1832" s="16"/>
      <c r="AB1832" s="16"/>
    </row>
    <row r="1833">
      <c r="A1833" s="27" t="s">
        <v>38</v>
      </c>
      <c r="B1833" s="27" t="s">
        <v>39</v>
      </c>
      <c r="C1833" s="38" t="s">
        <v>581</v>
      </c>
      <c r="D1833" s="27" t="s">
        <v>582</v>
      </c>
      <c r="E1833" s="27">
        <v>4111.0</v>
      </c>
      <c r="F1833" s="27">
        <v>0.0</v>
      </c>
      <c r="G1833" s="27" t="s">
        <v>3422</v>
      </c>
      <c r="H1833" s="27" t="s">
        <v>3423</v>
      </c>
      <c r="I1833" s="40">
        <v>0.0</v>
      </c>
      <c r="J1833" s="40">
        <v>0.0</v>
      </c>
      <c r="K1833" s="40">
        <v>0.0</v>
      </c>
      <c r="L1833" s="40">
        <v>0.0</v>
      </c>
      <c r="M1833" s="40">
        <v>0.0</v>
      </c>
      <c r="N1833" s="40">
        <v>0.0</v>
      </c>
      <c r="O1833" s="40">
        <v>0.0</v>
      </c>
      <c r="P1833" s="40">
        <v>0.0</v>
      </c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</row>
    <row r="1834">
      <c r="A1834" s="27" t="s">
        <v>38</v>
      </c>
      <c r="B1834" s="27" t="s">
        <v>86</v>
      </c>
      <c r="C1834" s="38" t="s">
        <v>141</v>
      </c>
      <c r="D1834" s="27" t="s">
        <v>460</v>
      </c>
      <c r="E1834" s="27">
        <v>4112.0</v>
      </c>
      <c r="F1834" s="27">
        <v>0.0</v>
      </c>
      <c r="G1834" s="27" t="s">
        <v>3425</v>
      </c>
      <c r="H1834" s="27" t="s">
        <v>3426</v>
      </c>
      <c r="I1834" s="40">
        <v>1016.0</v>
      </c>
      <c r="J1834" s="40">
        <v>11.0</v>
      </c>
      <c r="K1834" s="40">
        <v>0.0</v>
      </c>
      <c r="L1834" s="40">
        <v>0.0</v>
      </c>
      <c r="M1834" s="40">
        <v>0.0</v>
      </c>
      <c r="N1834" s="40">
        <v>0.0</v>
      </c>
      <c r="O1834" s="40">
        <v>1016.0</v>
      </c>
      <c r="P1834" s="40">
        <v>11.0</v>
      </c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</row>
    <row r="1835">
      <c r="A1835" s="27" t="s">
        <v>43</v>
      </c>
      <c r="B1835" s="27" t="s">
        <v>50</v>
      </c>
      <c r="C1835" s="38" t="s">
        <v>69</v>
      </c>
      <c r="D1835" s="27" t="s">
        <v>3121</v>
      </c>
      <c r="E1835" s="27">
        <v>4116.0</v>
      </c>
      <c r="F1835" s="27">
        <v>0.0</v>
      </c>
      <c r="G1835" s="27" t="s">
        <v>3427</v>
      </c>
      <c r="H1835" s="39"/>
      <c r="I1835" s="40">
        <v>0.0</v>
      </c>
      <c r="J1835" s="40">
        <v>0.0</v>
      </c>
      <c r="K1835" s="40">
        <v>0.0</v>
      </c>
      <c r="L1835" s="40">
        <v>0.0</v>
      </c>
      <c r="M1835" s="40">
        <v>0.0</v>
      </c>
      <c r="N1835" s="40">
        <v>0.0</v>
      </c>
      <c r="O1835" s="40">
        <v>0.0</v>
      </c>
      <c r="P1835" s="40">
        <v>0.0</v>
      </c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6"/>
      <c r="AB1835" s="16"/>
    </row>
    <row r="1836">
      <c r="A1836" s="27" t="s">
        <v>43</v>
      </c>
      <c r="B1836" s="27" t="s">
        <v>268</v>
      </c>
      <c r="C1836" s="38" t="s">
        <v>342</v>
      </c>
      <c r="D1836" s="27" t="s">
        <v>350</v>
      </c>
      <c r="E1836" s="27">
        <v>4118.0</v>
      </c>
      <c r="F1836" s="27">
        <v>0.0</v>
      </c>
      <c r="G1836" s="27" t="s">
        <v>3429</v>
      </c>
      <c r="H1836" s="83"/>
      <c r="I1836" s="40">
        <v>0.0</v>
      </c>
      <c r="J1836" s="40">
        <v>0.0</v>
      </c>
      <c r="K1836" s="40">
        <v>0.0</v>
      </c>
      <c r="L1836" s="40">
        <v>0.0</v>
      </c>
      <c r="M1836" s="40">
        <v>0.0</v>
      </c>
      <c r="N1836" s="40">
        <v>0.0</v>
      </c>
      <c r="O1836" s="40">
        <v>0.0</v>
      </c>
      <c r="P1836" s="40">
        <v>0.0</v>
      </c>
      <c r="Q1836" s="16"/>
      <c r="R1836" s="16"/>
      <c r="S1836" s="16"/>
      <c r="T1836" s="16"/>
      <c r="U1836" s="16"/>
      <c r="V1836" s="16"/>
      <c r="W1836" s="16"/>
      <c r="X1836" s="16"/>
      <c r="Y1836" s="16"/>
      <c r="Z1836" s="16"/>
      <c r="AA1836" s="16"/>
      <c r="AB1836" s="16"/>
    </row>
    <row r="1837">
      <c r="A1837" s="27" t="s">
        <v>43</v>
      </c>
      <c r="B1837" s="27" t="s">
        <v>268</v>
      </c>
      <c r="C1837" s="38" t="s">
        <v>342</v>
      </c>
      <c r="D1837" s="27" t="s">
        <v>350</v>
      </c>
      <c r="E1837" s="27">
        <v>4119.0</v>
      </c>
      <c r="F1837" s="27">
        <v>0.0</v>
      </c>
      <c r="G1837" s="27" t="s">
        <v>3431</v>
      </c>
      <c r="H1837" s="39"/>
      <c r="I1837" s="40">
        <v>0.0</v>
      </c>
      <c r="J1837" s="40">
        <v>0.0</v>
      </c>
      <c r="K1837" s="40">
        <v>0.0</v>
      </c>
      <c r="L1837" s="40">
        <v>0.0</v>
      </c>
      <c r="M1837" s="40">
        <v>0.0</v>
      </c>
      <c r="N1837" s="40">
        <v>0.0</v>
      </c>
      <c r="O1837" s="40">
        <v>0.0</v>
      </c>
      <c r="P1837" s="40">
        <v>0.0</v>
      </c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</row>
    <row r="1838">
      <c r="A1838" s="27" t="s">
        <v>43</v>
      </c>
      <c r="B1838" s="27" t="s">
        <v>50</v>
      </c>
      <c r="C1838" s="38" t="s">
        <v>275</v>
      </c>
      <c r="D1838" s="27" t="s">
        <v>276</v>
      </c>
      <c r="E1838" s="27">
        <v>4122.0</v>
      </c>
      <c r="F1838" s="27">
        <v>0.0</v>
      </c>
      <c r="G1838" s="27" t="s">
        <v>3433</v>
      </c>
      <c r="H1838" s="83"/>
      <c r="I1838" s="40">
        <v>0.0</v>
      </c>
      <c r="J1838" s="40">
        <v>0.0</v>
      </c>
      <c r="K1838" s="40">
        <v>0.0</v>
      </c>
      <c r="L1838" s="40">
        <v>0.0</v>
      </c>
      <c r="M1838" s="40">
        <v>0.0</v>
      </c>
      <c r="N1838" s="40">
        <v>0.0</v>
      </c>
      <c r="O1838" s="40">
        <v>0.0</v>
      </c>
      <c r="P1838" s="40">
        <v>0.0</v>
      </c>
      <c r="Q1838" s="16"/>
      <c r="R1838" s="16"/>
      <c r="S1838" s="16"/>
      <c r="T1838" s="16"/>
      <c r="U1838" s="16"/>
      <c r="V1838" s="16"/>
      <c r="W1838" s="16"/>
      <c r="X1838" s="16"/>
      <c r="Y1838" s="16"/>
      <c r="Z1838" s="16"/>
      <c r="AA1838" s="16"/>
      <c r="AB1838" s="16"/>
    </row>
    <row r="1839">
      <c r="A1839" s="27" t="s">
        <v>43</v>
      </c>
      <c r="B1839" s="27" t="s">
        <v>50</v>
      </c>
      <c r="C1839" s="38" t="s">
        <v>275</v>
      </c>
      <c r="D1839" s="27" t="s">
        <v>276</v>
      </c>
      <c r="E1839" s="27">
        <v>4123.0</v>
      </c>
      <c r="F1839" s="27">
        <v>0.0</v>
      </c>
      <c r="G1839" s="27" t="s">
        <v>3434</v>
      </c>
      <c r="H1839" s="83"/>
      <c r="I1839" s="40">
        <v>0.0</v>
      </c>
      <c r="J1839" s="40">
        <v>0.0</v>
      </c>
      <c r="K1839" s="40">
        <v>0.0</v>
      </c>
      <c r="L1839" s="40">
        <v>0.0</v>
      </c>
      <c r="M1839" s="40">
        <v>0.0</v>
      </c>
      <c r="N1839" s="40">
        <v>0.0</v>
      </c>
      <c r="O1839" s="40">
        <v>0.0</v>
      </c>
      <c r="P1839" s="40">
        <v>0.0</v>
      </c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</row>
    <row r="1840">
      <c r="A1840" s="27" t="s">
        <v>43</v>
      </c>
      <c r="B1840" s="27" t="s">
        <v>50</v>
      </c>
      <c r="C1840" s="38" t="s">
        <v>275</v>
      </c>
      <c r="D1840" s="27" t="s">
        <v>276</v>
      </c>
      <c r="E1840" s="27">
        <v>4124.0</v>
      </c>
      <c r="F1840" s="27">
        <v>0.0</v>
      </c>
      <c r="G1840" s="27" t="s">
        <v>3436</v>
      </c>
      <c r="H1840" s="39"/>
      <c r="I1840" s="40">
        <v>0.0</v>
      </c>
      <c r="J1840" s="40">
        <v>0.0</v>
      </c>
      <c r="K1840" s="40">
        <v>0.0</v>
      </c>
      <c r="L1840" s="40">
        <v>0.0</v>
      </c>
      <c r="M1840" s="40">
        <v>0.0</v>
      </c>
      <c r="N1840" s="40">
        <v>0.0</v>
      </c>
      <c r="O1840" s="40">
        <v>0.0</v>
      </c>
      <c r="P1840" s="40">
        <v>0.0</v>
      </c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6"/>
      <c r="AB1840" s="16"/>
    </row>
    <row r="1841">
      <c r="A1841" s="27" t="s">
        <v>43</v>
      </c>
      <c r="B1841" s="27" t="s">
        <v>50</v>
      </c>
      <c r="C1841" s="38" t="s">
        <v>275</v>
      </c>
      <c r="D1841" s="27" t="s">
        <v>276</v>
      </c>
      <c r="E1841" s="27">
        <v>4125.0</v>
      </c>
      <c r="F1841" s="27">
        <v>0.0</v>
      </c>
      <c r="G1841" s="27" t="s">
        <v>3438</v>
      </c>
      <c r="H1841" s="83"/>
      <c r="I1841" s="40">
        <v>0.0</v>
      </c>
      <c r="J1841" s="40">
        <v>0.0</v>
      </c>
      <c r="K1841" s="40">
        <v>0.0</v>
      </c>
      <c r="L1841" s="40">
        <v>0.0</v>
      </c>
      <c r="M1841" s="40">
        <v>0.0</v>
      </c>
      <c r="N1841" s="40">
        <v>0.0</v>
      </c>
      <c r="O1841" s="40">
        <v>0.0</v>
      </c>
      <c r="P1841" s="40">
        <v>0.0</v>
      </c>
      <c r="Q1841" s="16"/>
      <c r="R1841" s="16"/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</row>
    <row r="1842">
      <c r="A1842" s="27" t="s">
        <v>38</v>
      </c>
      <c r="B1842" s="27" t="s">
        <v>39</v>
      </c>
      <c r="C1842" s="38" t="s">
        <v>307</v>
      </c>
      <c r="D1842" s="27" t="s">
        <v>3417</v>
      </c>
      <c r="E1842" s="27">
        <v>4130.0</v>
      </c>
      <c r="F1842" s="27">
        <v>0.0</v>
      </c>
      <c r="G1842" s="27" t="s">
        <v>3439</v>
      </c>
      <c r="H1842" s="27" t="s">
        <v>3440</v>
      </c>
      <c r="I1842" s="40">
        <v>0.0</v>
      </c>
      <c r="J1842" s="40">
        <v>0.0</v>
      </c>
      <c r="K1842" s="40">
        <v>0.0</v>
      </c>
      <c r="L1842" s="40">
        <v>0.0</v>
      </c>
      <c r="M1842" s="40">
        <v>0.0</v>
      </c>
      <c r="N1842" s="40">
        <v>0.0</v>
      </c>
      <c r="O1842" s="40">
        <v>0.0</v>
      </c>
      <c r="P1842" s="40">
        <v>0.0</v>
      </c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</row>
    <row r="1843">
      <c r="A1843" s="27" t="s">
        <v>43</v>
      </c>
      <c r="B1843" s="27" t="s">
        <v>225</v>
      </c>
      <c r="C1843" s="38" t="s">
        <v>226</v>
      </c>
      <c r="D1843" s="27" t="s">
        <v>324</v>
      </c>
      <c r="E1843" s="27">
        <v>4131.0</v>
      </c>
      <c r="F1843" s="27">
        <v>0.0</v>
      </c>
      <c r="G1843" s="27" t="s">
        <v>3442</v>
      </c>
      <c r="H1843" s="83"/>
      <c r="I1843" s="40">
        <v>0.0</v>
      </c>
      <c r="J1843" s="40">
        <v>0.0</v>
      </c>
      <c r="K1843" s="40">
        <v>0.0</v>
      </c>
      <c r="L1843" s="40">
        <v>0.0</v>
      </c>
      <c r="M1843" s="40">
        <v>0.0</v>
      </c>
      <c r="N1843" s="40">
        <v>0.0</v>
      </c>
      <c r="O1843" s="40">
        <v>0.0</v>
      </c>
      <c r="P1843" s="40">
        <v>0.0</v>
      </c>
      <c r="Q1843" s="16"/>
      <c r="R1843" s="16"/>
      <c r="S1843" s="16"/>
      <c r="T1843" s="16"/>
      <c r="U1843" s="16"/>
      <c r="V1843" s="16"/>
      <c r="W1843" s="16"/>
      <c r="X1843" s="16"/>
      <c r="Y1843" s="16"/>
      <c r="Z1843" s="16"/>
      <c r="AA1843" s="16"/>
      <c r="AB1843" s="16"/>
    </row>
    <row r="1844">
      <c r="A1844" s="27" t="s">
        <v>43</v>
      </c>
      <c r="B1844" s="27" t="s">
        <v>50</v>
      </c>
      <c r="C1844" s="38" t="s">
        <v>69</v>
      </c>
      <c r="D1844" s="27" t="s">
        <v>3121</v>
      </c>
      <c r="E1844" s="27">
        <v>4137.0</v>
      </c>
      <c r="F1844" s="27">
        <v>0.0</v>
      </c>
      <c r="G1844" s="27" t="s">
        <v>3444</v>
      </c>
      <c r="H1844" s="83"/>
      <c r="I1844" s="40">
        <v>0.0</v>
      </c>
      <c r="J1844" s="40">
        <v>0.0</v>
      </c>
      <c r="K1844" s="40">
        <v>0.0</v>
      </c>
      <c r="L1844" s="40">
        <v>0.0</v>
      </c>
      <c r="M1844" s="40">
        <v>0.0</v>
      </c>
      <c r="N1844" s="40">
        <v>0.0</v>
      </c>
      <c r="O1844" s="40">
        <v>0.0</v>
      </c>
      <c r="P1844" s="40">
        <v>0.0</v>
      </c>
      <c r="Q1844" s="16"/>
      <c r="R1844" s="16"/>
      <c r="S1844" s="16"/>
      <c r="T1844" s="16"/>
      <c r="U1844" s="16"/>
      <c r="V1844" s="16"/>
      <c r="W1844" s="16"/>
      <c r="X1844" s="16"/>
      <c r="Y1844" s="16"/>
      <c r="Z1844" s="16"/>
      <c r="AA1844" s="16"/>
      <c r="AB1844" s="16"/>
    </row>
    <row r="1845">
      <c r="A1845" s="27" t="s">
        <v>43</v>
      </c>
      <c r="B1845" s="27" t="s">
        <v>264</v>
      </c>
      <c r="C1845" s="38" t="s">
        <v>316</v>
      </c>
      <c r="D1845" s="27" t="s">
        <v>316</v>
      </c>
      <c r="E1845" s="27">
        <v>4138.0</v>
      </c>
      <c r="F1845" s="27">
        <v>0.0</v>
      </c>
      <c r="G1845" s="27" t="s">
        <v>3446</v>
      </c>
      <c r="H1845" s="27" t="s">
        <v>3447</v>
      </c>
      <c r="I1845" s="40">
        <v>0.0</v>
      </c>
      <c r="J1845" s="40">
        <v>0.0</v>
      </c>
      <c r="K1845" s="40">
        <v>0.0</v>
      </c>
      <c r="L1845" s="40">
        <v>0.0</v>
      </c>
      <c r="M1845" s="40">
        <v>0.0</v>
      </c>
      <c r="N1845" s="40">
        <v>0.0</v>
      </c>
      <c r="O1845" s="40">
        <v>0.0</v>
      </c>
      <c r="P1845" s="40">
        <v>0.0</v>
      </c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</row>
    <row r="1846">
      <c r="A1846" s="27" t="s">
        <v>43</v>
      </c>
      <c r="B1846" s="27" t="s">
        <v>146</v>
      </c>
      <c r="C1846" s="38" t="s">
        <v>147</v>
      </c>
      <c r="D1846" s="27" t="s">
        <v>148</v>
      </c>
      <c r="E1846" s="27">
        <v>4139.0</v>
      </c>
      <c r="F1846" s="27">
        <v>0.0</v>
      </c>
      <c r="G1846" s="27" t="s">
        <v>3448</v>
      </c>
      <c r="H1846" s="83"/>
      <c r="I1846" s="40">
        <v>0.0</v>
      </c>
      <c r="J1846" s="40">
        <v>0.0</v>
      </c>
      <c r="K1846" s="40">
        <v>0.0</v>
      </c>
      <c r="L1846" s="40">
        <v>0.0</v>
      </c>
      <c r="M1846" s="40">
        <v>0.0</v>
      </c>
      <c r="N1846" s="40">
        <v>0.0</v>
      </c>
      <c r="O1846" s="40">
        <v>0.0</v>
      </c>
      <c r="P1846" s="40">
        <v>0.0</v>
      </c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</row>
    <row r="1847">
      <c r="A1847" s="27" t="s">
        <v>38</v>
      </c>
      <c r="B1847" s="27" t="s">
        <v>86</v>
      </c>
      <c r="C1847" s="38" t="s">
        <v>128</v>
      </c>
      <c r="D1847" s="27" t="s">
        <v>330</v>
      </c>
      <c r="E1847" s="27">
        <v>4140.0</v>
      </c>
      <c r="F1847" s="27">
        <v>0.0</v>
      </c>
      <c r="G1847" s="27" t="s">
        <v>3450</v>
      </c>
      <c r="H1847" s="83"/>
      <c r="I1847" s="40">
        <v>0.0</v>
      </c>
      <c r="J1847" s="40">
        <v>0.0</v>
      </c>
      <c r="K1847" s="40">
        <v>0.0</v>
      </c>
      <c r="L1847" s="40">
        <v>0.0</v>
      </c>
      <c r="M1847" s="40">
        <v>0.0</v>
      </c>
      <c r="N1847" s="40">
        <v>0.0</v>
      </c>
      <c r="O1847" s="40">
        <v>0.0</v>
      </c>
      <c r="P1847" s="40">
        <v>0.0</v>
      </c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</row>
    <row r="1848">
      <c r="A1848" s="27" t="s">
        <v>38</v>
      </c>
      <c r="B1848" s="27" t="s">
        <v>86</v>
      </c>
      <c r="C1848" s="38" t="s">
        <v>128</v>
      </c>
      <c r="D1848" s="27" t="s">
        <v>206</v>
      </c>
      <c r="E1848" s="27">
        <v>4141.0</v>
      </c>
      <c r="F1848" s="27">
        <v>0.0</v>
      </c>
      <c r="G1848" s="27" t="s">
        <v>3452</v>
      </c>
      <c r="H1848" s="83"/>
      <c r="I1848" s="40">
        <v>0.0</v>
      </c>
      <c r="J1848" s="40">
        <v>0.0</v>
      </c>
      <c r="K1848" s="40">
        <v>0.0</v>
      </c>
      <c r="L1848" s="40">
        <v>0.0</v>
      </c>
      <c r="M1848" s="40">
        <v>0.0</v>
      </c>
      <c r="N1848" s="40">
        <v>0.0</v>
      </c>
      <c r="O1848" s="40">
        <v>0.0</v>
      </c>
      <c r="P1848" s="40">
        <v>0.0</v>
      </c>
      <c r="Q1848" s="16"/>
      <c r="R1848" s="16"/>
      <c r="S1848" s="16"/>
      <c r="T1848" s="16"/>
      <c r="U1848" s="16"/>
      <c r="V1848" s="16"/>
      <c r="W1848" s="16"/>
      <c r="X1848" s="16"/>
      <c r="Y1848" s="16"/>
      <c r="Z1848" s="16"/>
      <c r="AA1848" s="16"/>
      <c r="AB1848" s="16"/>
    </row>
    <row r="1849">
      <c r="A1849" s="27" t="s">
        <v>43</v>
      </c>
      <c r="B1849" s="27" t="s">
        <v>44</v>
      </c>
      <c r="C1849" s="38" t="s">
        <v>254</v>
      </c>
      <c r="D1849" s="27" t="s">
        <v>254</v>
      </c>
      <c r="E1849" s="27">
        <v>4143.0</v>
      </c>
      <c r="F1849" s="27">
        <v>0.0</v>
      </c>
      <c r="G1849" s="27" t="s">
        <v>3454</v>
      </c>
      <c r="H1849" s="83"/>
      <c r="I1849" s="40">
        <v>0.0</v>
      </c>
      <c r="J1849" s="40">
        <v>0.0</v>
      </c>
      <c r="K1849" s="40">
        <v>0.0</v>
      </c>
      <c r="L1849" s="40">
        <v>0.0</v>
      </c>
      <c r="M1849" s="40">
        <v>0.0</v>
      </c>
      <c r="N1849" s="40">
        <v>0.0</v>
      </c>
      <c r="O1849" s="40">
        <v>0.0</v>
      </c>
      <c r="P1849" s="40">
        <v>0.0</v>
      </c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</row>
    <row r="1850">
      <c r="A1850" s="27" t="s">
        <v>43</v>
      </c>
      <c r="B1850" s="27" t="s">
        <v>146</v>
      </c>
      <c r="C1850" s="38" t="s">
        <v>147</v>
      </c>
      <c r="D1850" s="27" t="s">
        <v>183</v>
      </c>
      <c r="E1850" s="27">
        <v>4146.0</v>
      </c>
      <c r="F1850" s="27">
        <v>0.0</v>
      </c>
      <c r="G1850" s="27" t="s">
        <v>3455</v>
      </c>
      <c r="H1850" s="83"/>
      <c r="I1850" s="40">
        <v>0.0</v>
      </c>
      <c r="J1850" s="40">
        <v>0.0</v>
      </c>
      <c r="K1850" s="40">
        <v>0.0</v>
      </c>
      <c r="L1850" s="40">
        <v>0.0</v>
      </c>
      <c r="M1850" s="40">
        <v>0.0</v>
      </c>
      <c r="N1850" s="40">
        <v>0.0</v>
      </c>
      <c r="O1850" s="40">
        <v>0.0</v>
      </c>
      <c r="P1850" s="40">
        <v>0.0</v>
      </c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</row>
    <row r="1851">
      <c r="A1851" s="27" t="s">
        <v>43</v>
      </c>
      <c r="B1851" s="27" t="s">
        <v>50</v>
      </c>
      <c r="C1851" s="38" t="s">
        <v>69</v>
      </c>
      <c r="D1851" s="27" t="s">
        <v>3121</v>
      </c>
      <c r="E1851" s="27">
        <v>4147.0</v>
      </c>
      <c r="F1851" s="27">
        <v>0.0</v>
      </c>
      <c r="G1851" s="27" t="s">
        <v>3457</v>
      </c>
      <c r="H1851" s="83"/>
      <c r="I1851" s="40">
        <v>0.0</v>
      </c>
      <c r="J1851" s="40">
        <v>0.0</v>
      </c>
      <c r="K1851" s="40">
        <v>0.0</v>
      </c>
      <c r="L1851" s="40">
        <v>0.0</v>
      </c>
      <c r="M1851" s="40">
        <v>0.0</v>
      </c>
      <c r="N1851" s="40">
        <v>0.0</v>
      </c>
      <c r="O1851" s="40">
        <v>0.0</v>
      </c>
      <c r="P1851" s="40">
        <v>0.0</v>
      </c>
      <c r="Q1851" s="16"/>
      <c r="R1851" s="16"/>
      <c r="S1851" s="16"/>
      <c r="T1851" s="16"/>
      <c r="U1851" s="16"/>
      <c r="V1851" s="16"/>
      <c r="W1851" s="16"/>
      <c r="X1851" s="16"/>
      <c r="Y1851" s="16"/>
      <c r="Z1851" s="16"/>
      <c r="AA1851" s="16"/>
      <c r="AB1851" s="16"/>
    </row>
    <row r="1852">
      <c r="A1852" s="27" t="s">
        <v>43</v>
      </c>
      <c r="B1852" s="27" t="s">
        <v>76</v>
      </c>
      <c r="C1852" s="38" t="s">
        <v>280</v>
      </c>
      <c r="D1852" s="27" t="s">
        <v>280</v>
      </c>
      <c r="E1852" s="27">
        <v>4148.0</v>
      </c>
      <c r="F1852" s="27">
        <v>0.0</v>
      </c>
      <c r="G1852" s="27" t="s">
        <v>3459</v>
      </c>
      <c r="H1852" s="83"/>
      <c r="I1852" s="40">
        <v>0.0</v>
      </c>
      <c r="J1852" s="40">
        <v>0.0</v>
      </c>
      <c r="K1852" s="40">
        <v>0.0</v>
      </c>
      <c r="L1852" s="40">
        <v>0.0</v>
      </c>
      <c r="M1852" s="40">
        <v>0.0</v>
      </c>
      <c r="N1852" s="40">
        <v>0.0</v>
      </c>
      <c r="O1852" s="40">
        <v>0.0</v>
      </c>
      <c r="P1852" s="40">
        <v>0.0</v>
      </c>
      <c r="Q1852" s="16"/>
      <c r="R1852" s="16"/>
      <c r="S1852" s="16"/>
      <c r="T1852" s="16"/>
      <c r="U1852" s="16"/>
      <c r="V1852" s="16"/>
      <c r="W1852" s="16"/>
      <c r="X1852" s="16"/>
      <c r="Y1852" s="16"/>
      <c r="Z1852" s="16"/>
      <c r="AA1852" s="16"/>
      <c r="AB1852" s="16"/>
    </row>
    <row r="1853">
      <c r="A1853" s="27" t="s">
        <v>43</v>
      </c>
      <c r="B1853" s="27" t="s">
        <v>44</v>
      </c>
      <c r="C1853" s="38" t="s">
        <v>287</v>
      </c>
      <c r="D1853" s="27" t="s">
        <v>288</v>
      </c>
      <c r="E1853" s="27">
        <v>4150.0</v>
      </c>
      <c r="F1853" s="27">
        <v>0.0</v>
      </c>
      <c r="G1853" s="27" t="s">
        <v>3461</v>
      </c>
      <c r="H1853" s="83"/>
      <c r="I1853" s="40">
        <v>0.0</v>
      </c>
      <c r="J1853" s="40">
        <v>0.0</v>
      </c>
      <c r="K1853" s="40">
        <v>0.0</v>
      </c>
      <c r="L1853" s="40">
        <v>0.0</v>
      </c>
      <c r="M1853" s="40">
        <v>0.0</v>
      </c>
      <c r="N1853" s="40">
        <v>0.0</v>
      </c>
      <c r="O1853" s="40">
        <v>0.0</v>
      </c>
      <c r="P1853" s="40">
        <v>0.0</v>
      </c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</row>
    <row r="1854">
      <c r="A1854" s="27" t="s">
        <v>43</v>
      </c>
      <c r="B1854" s="27" t="s">
        <v>268</v>
      </c>
      <c r="C1854" s="38" t="s">
        <v>3462</v>
      </c>
      <c r="D1854" s="27" t="s">
        <v>3463</v>
      </c>
      <c r="E1854" s="27">
        <v>4151.0</v>
      </c>
      <c r="F1854" s="27">
        <v>0.0</v>
      </c>
      <c r="G1854" s="27" t="s">
        <v>3464</v>
      </c>
      <c r="H1854" s="27" t="s">
        <v>3465</v>
      </c>
      <c r="I1854" s="40">
        <v>0.0</v>
      </c>
      <c r="J1854" s="40">
        <v>0.0</v>
      </c>
      <c r="K1854" s="40">
        <v>0.0</v>
      </c>
      <c r="L1854" s="40">
        <v>0.0</v>
      </c>
      <c r="M1854" s="40">
        <v>0.0</v>
      </c>
      <c r="N1854" s="40">
        <v>0.0</v>
      </c>
      <c r="O1854" s="40">
        <v>0.0</v>
      </c>
      <c r="P1854" s="40">
        <v>0.0</v>
      </c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</row>
    <row r="1855">
      <c r="A1855" s="27" t="s">
        <v>43</v>
      </c>
      <c r="B1855" s="27" t="s">
        <v>268</v>
      </c>
      <c r="C1855" s="38" t="s">
        <v>3462</v>
      </c>
      <c r="D1855" s="27" t="s">
        <v>3463</v>
      </c>
      <c r="E1855" s="27">
        <v>4152.0</v>
      </c>
      <c r="F1855" s="27">
        <v>0.0</v>
      </c>
      <c r="G1855" s="27" t="s">
        <v>3467</v>
      </c>
      <c r="H1855" s="27" t="s">
        <v>3465</v>
      </c>
      <c r="I1855" s="40">
        <v>0.0</v>
      </c>
      <c r="J1855" s="40">
        <v>0.0</v>
      </c>
      <c r="K1855" s="40">
        <v>0.0</v>
      </c>
      <c r="L1855" s="40">
        <v>0.0</v>
      </c>
      <c r="M1855" s="40">
        <v>0.0</v>
      </c>
      <c r="N1855" s="40">
        <v>0.0</v>
      </c>
      <c r="O1855" s="40">
        <v>0.0</v>
      </c>
      <c r="P1855" s="40">
        <v>0.0</v>
      </c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</row>
    <row r="1856">
      <c r="A1856" s="27" t="s">
        <v>43</v>
      </c>
      <c r="B1856" s="27" t="s">
        <v>268</v>
      </c>
      <c r="C1856" s="38" t="s">
        <v>3462</v>
      </c>
      <c r="D1856" s="27" t="s">
        <v>3463</v>
      </c>
      <c r="E1856" s="27">
        <v>4153.0</v>
      </c>
      <c r="F1856" s="27">
        <v>0.0</v>
      </c>
      <c r="G1856" s="27" t="s">
        <v>3469</v>
      </c>
      <c r="H1856" s="27" t="s">
        <v>3465</v>
      </c>
      <c r="I1856" s="40">
        <v>0.0</v>
      </c>
      <c r="J1856" s="40">
        <v>0.0</v>
      </c>
      <c r="K1856" s="40">
        <v>0.0</v>
      </c>
      <c r="L1856" s="40">
        <v>0.0</v>
      </c>
      <c r="M1856" s="40">
        <v>0.0</v>
      </c>
      <c r="N1856" s="40">
        <v>0.0</v>
      </c>
      <c r="O1856" s="40">
        <v>0.0</v>
      </c>
      <c r="P1856" s="40">
        <v>0.0</v>
      </c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A1856" s="16"/>
      <c r="AB1856" s="16"/>
    </row>
    <row r="1857">
      <c r="A1857" s="27" t="s">
        <v>43</v>
      </c>
      <c r="B1857" s="27" t="s">
        <v>264</v>
      </c>
      <c r="C1857" s="38" t="s">
        <v>1175</v>
      </c>
      <c r="D1857" s="27" t="s">
        <v>1175</v>
      </c>
      <c r="E1857" s="27">
        <v>4155.0</v>
      </c>
      <c r="F1857" s="27">
        <v>0.0</v>
      </c>
      <c r="G1857" s="27" t="s">
        <v>3471</v>
      </c>
      <c r="H1857" s="27" t="s">
        <v>3472</v>
      </c>
      <c r="I1857" s="40">
        <v>0.0</v>
      </c>
      <c r="J1857" s="40">
        <v>0.0</v>
      </c>
      <c r="K1857" s="40">
        <v>0.0</v>
      </c>
      <c r="L1857" s="40">
        <v>0.0</v>
      </c>
      <c r="M1857" s="40">
        <v>0.0</v>
      </c>
      <c r="N1857" s="40">
        <v>0.0</v>
      </c>
      <c r="O1857" s="40">
        <v>0.0</v>
      </c>
      <c r="P1857" s="40">
        <v>0.0</v>
      </c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</row>
    <row r="1858">
      <c r="A1858" s="27" t="s">
        <v>43</v>
      </c>
      <c r="B1858" s="27" t="s">
        <v>264</v>
      </c>
      <c r="C1858" s="38" t="s">
        <v>265</v>
      </c>
      <c r="D1858" s="27" t="s">
        <v>265</v>
      </c>
      <c r="E1858" s="27">
        <v>4156.0</v>
      </c>
      <c r="F1858" s="27">
        <v>0.0</v>
      </c>
      <c r="G1858" s="27" t="s">
        <v>3474</v>
      </c>
      <c r="H1858" s="83"/>
      <c r="I1858" s="40">
        <v>0.0</v>
      </c>
      <c r="J1858" s="40">
        <v>0.0</v>
      </c>
      <c r="K1858" s="40">
        <v>0.0</v>
      </c>
      <c r="L1858" s="40">
        <v>0.0</v>
      </c>
      <c r="M1858" s="40">
        <v>0.0</v>
      </c>
      <c r="N1858" s="40">
        <v>0.0</v>
      </c>
      <c r="O1858" s="40">
        <v>0.0</v>
      </c>
      <c r="P1858" s="40">
        <v>0.0</v>
      </c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</row>
    <row r="1859">
      <c r="A1859" s="27" t="s">
        <v>43</v>
      </c>
      <c r="B1859" s="27" t="s">
        <v>50</v>
      </c>
      <c r="C1859" s="38" t="s">
        <v>69</v>
      </c>
      <c r="D1859" s="27" t="s">
        <v>166</v>
      </c>
      <c r="E1859" s="27">
        <v>4160.0</v>
      </c>
      <c r="F1859" s="27">
        <v>0.0</v>
      </c>
      <c r="G1859" s="27" t="s">
        <v>3475</v>
      </c>
      <c r="H1859" s="27" t="s">
        <v>3476</v>
      </c>
      <c r="I1859" s="40">
        <v>0.0</v>
      </c>
      <c r="J1859" s="40">
        <v>0.0</v>
      </c>
      <c r="K1859" s="40">
        <v>0.0</v>
      </c>
      <c r="L1859" s="40">
        <v>0.0</v>
      </c>
      <c r="M1859" s="40">
        <v>0.0</v>
      </c>
      <c r="N1859" s="40">
        <v>0.0</v>
      </c>
      <c r="O1859" s="40">
        <v>0.0</v>
      </c>
      <c r="P1859" s="40">
        <v>0.0</v>
      </c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A1859" s="16"/>
      <c r="AB1859" s="16"/>
    </row>
    <row r="1860">
      <c r="A1860" s="27" t="s">
        <v>43</v>
      </c>
      <c r="B1860" s="27" t="s">
        <v>50</v>
      </c>
      <c r="C1860" s="38" t="s">
        <v>69</v>
      </c>
      <c r="D1860" s="27" t="s">
        <v>166</v>
      </c>
      <c r="E1860" s="27">
        <v>4161.0</v>
      </c>
      <c r="F1860" s="27">
        <v>0.0</v>
      </c>
      <c r="G1860" s="27" t="s">
        <v>3478</v>
      </c>
      <c r="H1860" s="27" t="s">
        <v>3479</v>
      </c>
      <c r="I1860" s="40">
        <v>0.0</v>
      </c>
      <c r="J1860" s="40">
        <v>0.0</v>
      </c>
      <c r="K1860" s="40">
        <v>0.0</v>
      </c>
      <c r="L1860" s="40">
        <v>0.0</v>
      </c>
      <c r="M1860" s="40">
        <v>0.0</v>
      </c>
      <c r="N1860" s="40">
        <v>0.0</v>
      </c>
      <c r="O1860" s="40">
        <v>0.0</v>
      </c>
      <c r="P1860" s="40">
        <v>0.0</v>
      </c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6"/>
      <c r="AB1860" s="16"/>
    </row>
    <row r="1861">
      <c r="A1861" s="27" t="s">
        <v>43</v>
      </c>
      <c r="B1861" s="27" t="s">
        <v>50</v>
      </c>
      <c r="C1861" s="38" t="s">
        <v>69</v>
      </c>
      <c r="D1861" s="27" t="s">
        <v>166</v>
      </c>
      <c r="E1861" s="27">
        <v>4162.0</v>
      </c>
      <c r="F1861" s="27">
        <v>0.0</v>
      </c>
      <c r="G1861" s="27" t="s">
        <v>3481</v>
      </c>
      <c r="H1861" s="27" t="s">
        <v>1174</v>
      </c>
      <c r="I1861" s="40">
        <v>0.0</v>
      </c>
      <c r="J1861" s="40">
        <v>0.0</v>
      </c>
      <c r="K1861" s="40">
        <v>0.0</v>
      </c>
      <c r="L1861" s="40">
        <v>0.0</v>
      </c>
      <c r="M1861" s="40">
        <v>0.0</v>
      </c>
      <c r="N1861" s="40">
        <v>0.0</v>
      </c>
      <c r="O1861" s="40">
        <v>0.0</v>
      </c>
      <c r="P1861" s="40">
        <v>0.0</v>
      </c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</row>
    <row r="1862">
      <c r="A1862" s="27" t="s">
        <v>43</v>
      </c>
      <c r="B1862" s="27" t="s">
        <v>50</v>
      </c>
      <c r="C1862" s="38" t="s">
        <v>69</v>
      </c>
      <c r="D1862" s="27" t="s">
        <v>166</v>
      </c>
      <c r="E1862" s="27">
        <v>4163.0</v>
      </c>
      <c r="F1862" s="27">
        <v>0.0</v>
      </c>
      <c r="G1862" s="27" t="s">
        <v>3482</v>
      </c>
      <c r="H1862" s="27" t="s">
        <v>328</v>
      </c>
      <c r="I1862" s="40">
        <v>0.0</v>
      </c>
      <c r="J1862" s="40">
        <v>0.0</v>
      </c>
      <c r="K1862" s="40">
        <v>0.0</v>
      </c>
      <c r="L1862" s="40">
        <v>0.0</v>
      </c>
      <c r="M1862" s="40">
        <v>0.0</v>
      </c>
      <c r="N1862" s="40">
        <v>0.0</v>
      </c>
      <c r="O1862" s="40">
        <v>0.0</v>
      </c>
      <c r="P1862" s="40">
        <v>0.0</v>
      </c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</row>
    <row r="1863">
      <c r="A1863" s="27" t="s">
        <v>43</v>
      </c>
      <c r="B1863" s="27" t="s">
        <v>268</v>
      </c>
      <c r="C1863" s="38" t="s">
        <v>342</v>
      </c>
      <c r="D1863" s="27" t="s">
        <v>350</v>
      </c>
      <c r="E1863" s="27">
        <v>4167.0</v>
      </c>
      <c r="F1863" s="27">
        <v>0.0</v>
      </c>
      <c r="G1863" s="27" t="s">
        <v>3484</v>
      </c>
      <c r="H1863" s="83"/>
      <c r="I1863" s="40">
        <v>0.0</v>
      </c>
      <c r="J1863" s="40">
        <v>0.0</v>
      </c>
      <c r="K1863" s="40">
        <v>0.0</v>
      </c>
      <c r="L1863" s="40">
        <v>0.0</v>
      </c>
      <c r="M1863" s="40">
        <v>0.0</v>
      </c>
      <c r="N1863" s="40">
        <v>0.0</v>
      </c>
      <c r="O1863" s="40">
        <v>0.0</v>
      </c>
      <c r="P1863" s="40">
        <v>0.0</v>
      </c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</row>
    <row r="1864">
      <c r="A1864" s="27" t="s">
        <v>38</v>
      </c>
      <c r="B1864" s="27" t="s">
        <v>86</v>
      </c>
      <c r="C1864" s="38" t="s">
        <v>131</v>
      </c>
      <c r="D1864" s="27" t="s">
        <v>132</v>
      </c>
      <c r="E1864" s="27">
        <v>4179.0</v>
      </c>
      <c r="F1864" s="27">
        <v>0.0</v>
      </c>
      <c r="G1864" s="27" t="s">
        <v>3487</v>
      </c>
      <c r="H1864" s="83"/>
      <c r="I1864" s="40">
        <v>0.0</v>
      </c>
      <c r="J1864" s="40">
        <v>0.0</v>
      </c>
      <c r="K1864" s="40">
        <v>0.0</v>
      </c>
      <c r="L1864" s="40">
        <v>0.0</v>
      </c>
      <c r="M1864" s="40">
        <v>0.0</v>
      </c>
      <c r="N1864" s="40">
        <v>0.0</v>
      </c>
      <c r="O1864" s="40">
        <v>0.0</v>
      </c>
      <c r="P1864" s="40">
        <v>0.0</v>
      </c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A1864" s="16"/>
      <c r="AB1864" s="16"/>
    </row>
    <row r="1865">
      <c r="A1865" s="27" t="s">
        <v>38</v>
      </c>
      <c r="B1865" s="27" t="s">
        <v>39</v>
      </c>
      <c r="C1865" s="38" t="s">
        <v>415</v>
      </c>
      <c r="D1865" s="27" t="s">
        <v>987</v>
      </c>
      <c r="E1865" s="27">
        <v>4181.0</v>
      </c>
      <c r="F1865" s="27">
        <v>0.0</v>
      </c>
      <c r="G1865" s="27" t="s">
        <v>3488</v>
      </c>
      <c r="H1865" s="83"/>
      <c r="I1865" s="40">
        <v>0.0</v>
      </c>
      <c r="J1865" s="40">
        <v>0.0</v>
      </c>
      <c r="K1865" s="40">
        <v>0.0</v>
      </c>
      <c r="L1865" s="40">
        <v>0.0</v>
      </c>
      <c r="M1865" s="40">
        <v>0.0</v>
      </c>
      <c r="N1865" s="40">
        <v>0.0</v>
      </c>
      <c r="O1865" s="40">
        <v>0.0</v>
      </c>
      <c r="P1865" s="40">
        <v>0.0</v>
      </c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</row>
    <row r="1866">
      <c r="A1866" s="27" t="s">
        <v>43</v>
      </c>
      <c r="B1866" s="27" t="s">
        <v>44</v>
      </c>
      <c r="C1866" s="38" t="s">
        <v>287</v>
      </c>
      <c r="D1866" s="27" t="s">
        <v>3405</v>
      </c>
      <c r="E1866" s="27">
        <v>4183.0</v>
      </c>
      <c r="F1866" s="27">
        <v>0.0</v>
      </c>
      <c r="G1866" s="27" t="s">
        <v>3490</v>
      </c>
      <c r="H1866" s="83"/>
      <c r="I1866" s="40">
        <v>0.0</v>
      </c>
      <c r="J1866" s="40">
        <v>0.0</v>
      </c>
      <c r="K1866" s="40">
        <v>0.0</v>
      </c>
      <c r="L1866" s="40">
        <v>0.0</v>
      </c>
      <c r="M1866" s="40">
        <v>0.0</v>
      </c>
      <c r="N1866" s="40">
        <v>0.0</v>
      </c>
      <c r="O1866" s="40">
        <v>0.0</v>
      </c>
      <c r="P1866" s="40">
        <v>0.0</v>
      </c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</row>
    <row r="1867">
      <c r="A1867" s="27" t="s">
        <v>43</v>
      </c>
      <c r="B1867" s="27" t="s">
        <v>44</v>
      </c>
      <c r="C1867" s="38" t="s">
        <v>124</v>
      </c>
      <c r="D1867" s="27" t="s">
        <v>124</v>
      </c>
      <c r="E1867" s="27">
        <v>4187.0</v>
      </c>
      <c r="F1867" s="27">
        <v>0.0</v>
      </c>
      <c r="G1867" s="27" t="s">
        <v>3492</v>
      </c>
      <c r="H1867" s="83"/>
      <c r="I1867" s="40">
        <v>0.0</v>
      </c>
      <c r="J1867" s="40">
        <v>0.0</v>
      </c>
      <c r="K1867" s="40">
        <v>0.0</v>
      </c>
      <c r="L1867" s="40">
        <v>0.0</v>
      </c>
      <c r="M1867" s="40">
        <v>0.0</v>
      </c>
      <c r="N1867" s="40">
        <v>0.0</v>
      </c>
      <c r="O1867" s="40">
        <v>0.0</v>
      </c>
      <c r="P1867" s="40">
        <v>0.0</v>
      </c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A1867" s="16"/>
      <c r="AB1867" s="16"/>
    </row>
    <row r="1868">
      <c r="A1868" s="27" t="s">
        <v>43</v>
      </c>
      <c r="B1868" s="27" t="s">
        <v>44</v>
      </c>
      <c r="C1868" s="38" t="s">
        <v>124</v>
      </c>
      <c r="D1868" s="27" t="s">
        <v>124</v>
      </c>
      <c r="E1868" s="27">
        <v>4188.0</v>
      </c>
      <c r="F1868" s="27">
        <v>0.0</v>
      </c>
      <c r="G1868" s="27" t="s">
        <v>3494</v>
      </c>
      <c r="H1868" s="83"/>
      <c r="I1868" s="40">
        <v>0.0</v>
      </c>
      <c r="J1868" s="40">
        <v>0.0</v>
      </c>
      <c r="K1868" s="40">
        <v>0.0</v>
      </c>
      <c r="L1868" s="40">
        <v>0.0</v>
      </c>
      <c r="M1868" s="40">
        <v>0.0</v>
      </c>
      <c r="N1868" s="40">
        <v>0.0</v>
      </c>
      <c r="O1868" s="40">
        <v>0.0</v>
      </c>
      <c r="P1868" s="40">
        <v>0.0</v>
      </c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A1868" s="16"/>
      <c r="AB1868" s="16"/>
    </row>
    <row r="1869">
      <c r="A1869" s="27" t="s">
        <v>43</v>
      </c>
      <c r="B1869" s="27" t="s">
        <v>50</v>
      </c>
      <c r="C1869" s="38" t="s">
        <v>69</v>
      </c>
      <c r="D1869" s="27" t="s">
        <v>3121</v>
      </c>
      <c r="E1869" s="27">
        <v>4189.0</v>
      </c>
      <c r="F1869" s="27">
        <v>0.0</v>
      </c>
      <c r="G1869" s="27" t="s">
        <v>3496</v>
      </c>
      <c r="H1869" s="83"/>
      <c r="I1869" s="40">
        <v>0.0</v>
      </c>
      <c r="J1869" s="40">
        <v>0.0</v>
      </c>
      <c r="K1869" s="40">
        <v>0.0</v>
      </c>
      <c r="L1869" s="40">
        <v>0.0</v>
      </c>
      <c r="M1869" s="40">
        <v>0.0</v>
      </c>
      <c r="N1869" s="40">
        <v>0.0</v>
      </c>
      <c r="O1869" s="40">
        <v>0.0</v>
      </c>
      <c r="P1869" s="40">
        <v>0.0</v>
      </c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</row>
    <row r="1870">
      <c r="A1870" s="27" t="s">
        <v>43</v>
      </c>
      <c r="B1870" s="27" t="s">
        <v>264</v>
      </c>
      <c r="C1870" s="38" t="s">
        <v>926</v>
      </c>
      <c r="D1870" s="27" t="s">
        <v>927</v>
      </c>
      <c r="E1870" s="27">
        <v>4190.0</v>
      </c>
      <c r="F1870" s="27">
        <v>0.0</v>
      </c>
      <c r="G1870" s="27" t="s">
        <v>1620</v>
      </c>
      <c r="H1870" s="27" t="s">
        <v>2688</v>
      </c>
      <c r="I1870" s="40">
        <v>0.0</v>
      </c>
      <c r="J1870" s="40">
        <v>0.0</v>
      </c>
      <c r="K1870" s="40">
        <v>0.0</v>
      </c>
      <c r="L1870" s="40">
        <v>0.0</v>
      </c>
      <c r="M1870" s="40">
        <v>0.0</v>
      </c>
      <c r="N1870" s="40">
        <v>0.0</v>
      </c>
      <c r="O1870" s="40">
        <v>0.0</v>
      </c>
      <c r="P1870" s="40">
        <v>0.0</v>
      </c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</row>
    <row r="1871">
      <c r="A1871" s="27" t="s">
        <v>43</v>
      </c>
      <c r="B1871" s="27" t="s">
        <v>264</v>
      </c>
      <c r="C1871" s="38" t="s">
        <v>265</v>
      </c>
      <c r="D1871" s="27" t="s">
        <v>265</v>
      </c>
      <c r="E1871" s="27">
        <v>4191.0</v>
      </c>
      <c r="F1871" s="27">
        <v>0.0</v>
      </c>
      <c r="G1871" s="27" t="s">
        <v>3498</v>
      </c>
      <c r="H1871" s="27" t="s">
        <v>3499</v>
      </c>
      <c r="I1871" s="40">
        <v>0.0</v>
      </c>
      <c r="J1871" s="40">
        <v>0.0</v>
      </c>
      <c r="K1871" s="40">
        <v>0.0</v>
      </c>
      <c r="L1871" s="40">
        <v>0.0</v>
      </c>
      <c r="M1871" s="40">
        <v>0.0</v>
      </c>
      <c r="N1871" s="40">
        <v>0.0</v>
      </c>
      <c r="O1871" s="40">
        <v>0.0</v>
      </c>
      <c r="P1871" s="40">
        <v>0.0</v>
      </c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</row>
    <row r="1872">
      <c r="A1872" s="27" t="s">
        <v>43</v>
      </c>
      <c r="B1872" s="27" t="s">
        <v>264</v>
      </c>
      <c r="C1872" s="38" t="s">
        <v>926</v>
      </c>
      <c r="D1872" s="27" t="s">
        <v>927</v>
      </c>
      <c r="E1872" s="27">
        <v>4192.0</v>
      </c>
      <c r="F1872" s="27">
        <v>0.0</v>
      </c>
      <c r="G1872" s="27" t="s">
        <v>1620</v>
      </c>
      <c r="H1872" s="27" t="s">
        <v>3501</v>
      </c>
      <c r="I1872" s="40">
        <v>0.0</v>
      </c>
      <c r="J1872" s="40">
        <v>0.0</v>
      </c>
      <c r="K1872" s="40">
        <v>0.0</v>
      </c>
      <c r="L1872" s="40">
        <v>0.0</v>
      </c>
      <c r="M1872" s="40">
        <v>0.0</v>
      </c>
      <c r="N1872" s="40">
        <v>0.0</v>
      </c>
      <c r="O1872" s="40">
        <v>0.0</v>
      </c>
      <c r="P1872" s="40">
        <v>0.0</v>
      </c>
      <c r="Q1872" s="16"/>
      <c r="R1872" s="16"/>
      <c r="S1872" s="16"/>
      <c r="T1872" s="16"/>
      <c r="U1872" s="16"/>
      <c r="V1872" s="16"/>
      <c r="W1872" s="16"/>
      <c r="X1872" s="16"/>
      <c r="Y1872" s="16"/>
      <c r="Z1872" s="16"/>
      <c r="AA1872" s="16"/>
      <c r="AB1872" s="16"/>
    </row>
    <row r="1873">
      <c r="A1873" s="27" t="s">
        <v>43</v>
      </c>
      <c r="B1873" s="27" t="s">
        <v>264</v>
      </c>
      <c r="C1873" s="38" t="s">
        <v>265</v>
      </c>
      <c r="D1873" s="27" t="s">
        <v>265</v>
      </c>
      <c r="E1873" s="27">
        <v>4193.0</v>
      </c>
      <c r="F1873" s="27">
        <v>0.0</v>
      </c>
      <c r="G1873" s="27" t="s">
        <v>3503</v>
      </c>
      <c r="H1873" s="27" t="s">
        <v>1218</v>
      </c>
      <c r="I1873" s="40">
        <v>0.0</v>
      </c>
      <c r="J1873" s="40">
        <v>0.0</v>
      </c>
      <c r="K1873" s="40">
        <v>0.0</v>
      </c>
      <c r="L1873" s="40">
        <v>0.0</v>
      </c>
      <c r="M1873" s="40">
        <v>0.0</v>
      </c>
      <c r="N1873" s="40">
        <v>0.0</v>
      </c>
      <c r="O1873" s="40">
        <v>0.0</v>
      </c>
      <c r="P1873" s="40">
        <v>0.0</v>
      </c>
      <c r="Q1873" s="16"/>
      <c r="R1873" s="16"/>
      <c r="S1873" s="16"/>
      <c r="T1873" s="16"/>
      <c r="U1873" s="16"/>
      <c r="V1873" s="16"/>
      <c r="W1873" s="16"/>
      <c r="X1873" s="16"/>
      <c r="Y1873" s="16"/>
      <c r="Z1873" s="16"/>
      <c r="AA1873" s="16"/>
      <c r="AB1873" s="16"/>
    </row>
    <row r="1874">
      <c r="A1874" s="27" t="s">
        <v>43</v>
      </c>
      <c r="B1874" s="27" t="s">
        <v>264</v>
      </c>
      <c r="C1874" s="38" t="s">
        <v>77</v>
      </c>
      <c r="D1874" s="27" t="s">
        <v>852</v>
      </c>
      <c r="E1874" s="27">
        <v>4194.0</v>
      </c>
      <c r="F1874" s="27">
        <v>0.0</v>
      </c>
      <c r="G1874" s="27" t="s">
        <v>3505</v>
      </c>
      <c r="H1874" s="27" t="s">
        <v>1203</v>
      </c>
      <c r="I1874" s="40">
        <v>0.0</v>
      </c>
      <c r="J1874" s="40">
        <v>0.0</v>
      </c>
      <c r="K1874" s="40">
        <v>0.0</v>
      </c>
      <c r="L1874" s="40">
        <v>0.0</v>
      </c>
      <c r="M1874" s="40">
        <v>0.0</v>
      </c>
      <c r="N1874" s="40">
        <v>0.0</v>
      </c>
      <c r="O1874" s="40">
        <v>0.0</v>
      </c>
      <c r="P1874" s="40">
        <v>0.0</v>
      </c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</row>
    <row r="1875">
      <c r="A1875" s="27" t="s">
        <v>43</v>
      </c>
      <c r="B1875" s="27" t="s">
        <v>264</v>
      </c>
      <c r="C1875" s="38" t="s">
        <v>280</v>
      </c>
      <c r="D1875" s="27" t="s">
        <v>929</v>
      </c>
      <c r="E1875" s="27">
        <v>4195.0</v>
      </c>
      <c r="F1875" s="27">
        <v>0.0</v>
      </c>
      <c r="G1875" s="27" t="s">
        <v>3507</v>
      </c>
      <c r="H1875" s="27" t="s">
        <v>3508</v>
      </c>
      <c r="I1875" s="40">
        <v>0.0</v>
      </c>
      <c r="J1875" s="40">
        <v>0.0</v>
      </c>
      <c r="K1875" s="40">
        <v>0.0</v>
      </c>
      <c r="L1875" s="40">
        <v>0.0</v>
      </c>
      <c r="M1875" s="40">
        <v>0.0</v>
      </c>
      <c r="N1875" s="40">
        <v>0.0</v>
      </c>
      <c r="O1875" s="40">
        <v>0.0</v>
      </c>
      <c r="P1875" s="40">
        <v>0.0</v>
      </c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6"/>
      <c r="AB1875" s="16"/>
    </row>
    <row r="1876">
      <c r="A1876" s="27" t="s">
        <v>43</v>
      </c>
      <c r="B1876" s="27" t="s">
        <v>50</v>
      </c>
      <c r="C1876" s="38" t="s">
        <v>257</v>
      </c>
      <c r="D1876" s="27" t="s">
        <v>258</v>
      </c>
      <c r="E1876" s="27">
        <v>4196.0</v>
      </c>
      <c r="F1876" s="27">
        <v>0.0</v>
      </c>
      <c r="G1876" s="27" t="s">
        <v>259</v>
      </c>
      <c r="H1876" s="27" t="s">
        <v>2920</v>
      </c>
      <c r="I1876" s="40">
        <v>744.0</v>
      </c>
      <c r="J1876" s="40">
        <v>13.0</v>
      </c>
      <c r="K1876" s="40">
        <v>0.0</v>
      </c>
      <c r="L1876" s="40">
        <v>0.0</v>
      </c>
      <c r="M1876" s="40">
        <v>0.0</v>
      </c>
      <c r="N1876" s="40">
        <v>0.0</v>
      </c>
      <c r="O1876" s="40">
        <v>744.0</v>
      </c>
      <c r="P1876" s="40">
        <v>13.0</v>
      </c>
      <c r="Q1876" s="16"/>
      <c r="R1876" s="16"/>
      <c r="S1876" s="16"/>
      <c r="T1876" s="16"/>
      <c r="U1876" s="16"/>
      <c r="V1876" s="16"/>
      <c r="W1876" s="16"/>
      <c r="X1876" s="16"/>
      <c r="Y1876" s="16"/>
      <c r="Z1876" s="16"/>
      <c r="AA1876" s="16"/>
      <c r="AB1876" s="16"/>
    </row>
    <row r="1877">
      <c r="A1877" s="27" t="s">
        <v>43</v>
      </c>
      <c r="B1877" s="27" t="s">
        <v>50</v>
      </c>
      <c r="C1877" s="38" t="s">
        <v>275</v>
      </c>
      <c r="D1877" s="27" t="s">
        <v>276</v>
      </c>
      <c r="E1877" s="27">
        <v>4198.0</v>
      </c>
      <c r="F1877" s="27">
        <v>0.0</v>
      </c>
      <c r="G1877" s="27" t="s">
        <v>1439</v>
      </c>
      <c r="H1877" s="27" t="s">
        <v>3511</v>
      </c>
      <c r="I1877" s="40">
        <v>0.0</v>
      </c>
      <c r="J1877" s="40">
        <v>0.0</v>
      </c>
      <c r="K1877" s="40">
        <v>0.0</v>
      </c>
      <c r="L1877" s="40">
        <v>0.0</v>
      </c>
      <c r="M1877" s="40">
        <v>0.0</v>
      </c>
      <c r="N1877" s="40">
        <v>0.0</v>
      </c>
      <c r="O1877" s="40">
        <v>0.0</v>
      </c>
      <c r="P1877" s="40">
        <v>0.0</v>
      </c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</row>
    <row r="1878">
      <c r="A1878" s="27" t="s">
        <v>43</v>
      </c>
      <c r="B1878" s="27" t="s">
        <v>50</v>
      </c>
      <c r="C1878" s="38" t="s">
        <v>1387</v>
      </c>
      <c r="D1878" s="27" t="s">
        <v>1388</v>
      </c>
      <c r="E1878" s="27">
        <v>4199.0</v>
      </c>
      <c r="F1878" s="27">
        <v>0.0</v>
      </c>
      <c r="G1878" s="27" t="s">
        <v>3513</v>
      </c>
      <c r="H1878" s="27" t="s">
        <v>3261</v>
      </c>
      <c r="I1878" s="40">
        <v>0.0</v>
      </c>
      <c r="J1878" s="40">
        <v>0.0</v>
      </c>
      <c r="K1878" s="40">
        <v>0.0</v>
      </c>
      <c r="L1878" s="40">
        <v>0.0</v>
      </c>
      <c r="M1878" s="40">
        <v>0.0</v>
      </c>
      <c r="N1878" s="40">
        <v>0.0</v>
      </c>
      <c r="O1878" s="40">
        <v>0.0</v>
      </c>
      <c r="P1878" s="40">
        <v>0.0</v>
      </c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</row>
    <row r="1879">
      <c r="A1879" s="27" t="s">
        <v>43</v>
      </c>
      <c r="B1879" s="27" t="s">
        <v>50</v>
      </c>
      <c r="C1879" s="38" t="s">
        <v>69</v>
      </c>
      <c r="D1879" s="27" t="s">
        <v>70</v>
      </c>
      <c r="E1879" s="27">
        <v>4200.0</v>
      </c>
      <c r="F1879" s="27">
        <v>0.0</v>
      </c>
      <c r="G1879" s="27" t="s">
        <v>3514</v>
      </c>
      <c r="H1879" s="27">
        <v>0.0</v>
      </c>
      <c r="I1879" s="40">
        <v>0.0</v>
      </c>
      <c r="J1879" s="40">
        <v>0.0</v>
      </c>
      <c r="K1879" s="40">
        <v>0.0</v>
      </c>
      <c r="L1879" s="40">
        <v>0.0</v>
      </c>
      <c r="M1879" s="40">
        <v>0.0</v>
      </c>
      <c r="N1879" s="40">
        <v>0.0</v>
      </c>
      <c r="O1879" s="40">
        <v>0.0</v>
      </c>
      <c r="P1879" s="40">
        <v>0.0</v>
      </c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</row>
    <row r="1880">
      <c r="A1880" s="27" t="s">
        <v>38</v>
      </c>
      <c r="B1880" s="27" t="s">
        <v>86</v>
      </c>
      <c r="C1880" s="38" t="s">
        <v>128</v>
      </c>
      <c r="D1880" s="27" t="s">
        <v>330</v>
      </c>
      <c r="E1880" s="27">
        <v>4209.0</v>
      </c>
      <c r="F1880" s="27">
        <v>0.0</v>
      </c>
      <c r="G1880" s="27" t="s">
        <v>3516</v>
      </c>
      <c r="H1880" s="39"/>
      <c r="I1880" s="40">
        <v>0.0</v>
      </c>
      <c r="J1880" s="40">
        <v>0.0</v>
      </c>
      <c r="K1880" s="40">
        <v>0.0</v>
      </c>
      <c r="L1880" s="40">
        <v>0.0</v>
      </c>
      <c r="M1880" s="40">
        <v>0.0</v>
      </c>
      <c r="N1880" s="40">
        <v>0.0</v>
      </c>
      <c r="O1880" s="40">
        <v>0.0</v>
      </c>
      <c r="P1880" s="40">
        <v>0.0</v>
      </c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6"/>
      <c r="AB1880" s="16"/>
    </row>
    <row r="1881">
      <c r="A1881" s="27" t="s">
        <v>43</v>
      </c>
      <c r="B1881" s="27" t="s">
        <v>44</v>
      </c>
      <c r="C1881" s="38" t="s">
        <v>254</v>
      </c>
      <c r="D1881" s="27" t="s">
        <v>254</v>
      </c>
      <c r="E1881" s="27">
        <v>4213.0</v>
      </c>
      <c r="F1881" s="27">
        <v>0.0</v>
      </c>
      <c r="G1881" s="27" t="s">
        <v>3518</v>
      </c>
      <c r="H1881" s="39"/>
      <c r="I1881" s="40">
        <v>0.0</v>
      </c>
      <c r="J1881" s="40">
        <v>0.0</v>
      </c>
      <c r="K1881" s="40">
        <v>0.0</v>
      </c>
      <c r="L1881" s="40">
        <v>0.0</v>
      </c>
      <c r="M1881" s="40">
        <v>0.0</v>
      </c>
      <c r="N1881" s="40">
        <v>0.0</v>
      </c>
      <c r="O1881" s="40">
        <v>0.0</v>
      </c>
      <c r="P1881" s="40">
        <v>0.0</v>
      </c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</row>
    <row r="1882">
      <c r="A1882" s="27" t="s">
        <v>43</v>
      </c>
      <c r="B1882" s="27" t="s">
        <v>268</v>
      </c>
      <c r="C1882" s="38" t="s">
        <v>342</v>
      </c>
      <c r="D1882" s="27" t="s">
        <v>350</v>
      </c>
      <c r="E1882" s="27">
        <v>4216.0</v>
      </c>
      <c r="F1882" s="27">
        <v>0.0</v>
      </c>
      <c r="G1882" s="27" t="s">
        <v>3520</v>
      </c>
      <c r="H1882" s="83"/>
      <c r="I1882" s="40">
        <v>0.0</v>
      </c>
      <c r="J1882" s="40">
        <v>0.0</v>
      </c>
      <c r="K1882" s="40">
        <v>0.0</v>
      </c>
      <c r="L1882" s="40">
        <v>0.0</v>
      </c>
      <c r="M1882" s="40">
        <v>0.0</v>
      </c>
      <c r="N1882" s="40">
        <v>0.0</v>
      </c>
      <c r="O1882" s="40">
        <v>0.0</v>
      </c>
      <c r="P1882" s="40">
        <v>0.0</v>
      </c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</row>
    <row r="1883">
      <c r="A1883" s="27" t="s">
        <v>43</v>
      </c>
      <c r="B1883" s="27" t="s">
        <v>268</v>
      </c>
      <c r="C1883" s="38" t="s">
        <v>342</v>
      </c>
      <c r="D1883" s="27" t="s">
        <v>350</v>
      </c>
      <c r="E1883" s="27">
        <v>4217.0</v>
      </c>
      <c r="F1883" s="27">
        <v>0.0</v>
      </c>
      <c r="G1883" s="27" t="s">
        <v>3522</v>
      </c>
      <c r="H1883" s="83"/>
      <c r="I1883" s="40">
        <v>0.0</v>
      </c>
      <c r="J1883" s="40">
        <v>0.0</v>
      </c>
      <c r="K1883" s="40">
        <v>0.0</v>
      </c>
      <c r="L1883" s="40">
        <v>0.0</v>
      </c>
      <c r="M1883" s="40">
        <v>0.0</v>
      </c>
      <c r="N1883" s="40">
        <v>0.0</v>
      </c>
      <c r="O1883" s="40">
        <v>0.0</v>
      </c>
      <c r="P1883" s="40">
        <v>0.0</v>
      </c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A1883" s="16"/>
      <c r="AB1883" s="16"/>
    </row>
    <row r="1884">
      <c r="A1884" s="27" t="s">
        <v>43</v>
      </c>
      <c r="B1884" s="27" t="s">
        <v>268</v>
      </c>
      <c r="C1884" s="38" t="s">
        <v>342</v>
      </c>
      <c r="D1884" s="27" t="s">
        <v>350</v>
      </c>
      <c r="E1884" s="27">
        <v>4218.0</v>
      </c>
      <c r="F1884" s="27">
        <v>0.0</v>
      </c>
      <c r="G1884" s="27" t="s">
        <v>3524</v>
      </c>
      <c r="H1884" s="83"/>
      <c r="I1884" s="40">
        <v>0.0</v>
      </c>
      <c r="J1884" s="40">
        <v>0.0</v>
      </c>
      <c r="K1884" s="40">
        <v>0.0</v>
      </c>
      <c r="L1884" s="40">
        <v>0.0</v>
      </c>
      <c r="M1884" s="40">
        <v>0.0</v>
      </c>
      <c r="N1884" s="40">
        <v>0.0</v>
      </c>
      <c r="O1884" s="40">
        <v>0.0</v>
      </c>
      <c r="P1884" s="40">
        <v>0.0</v>
      </c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A1884" s="16"/>
      <c r="AB1884" s="16"/>
    </row>
    <row r="1885">
      <c r="A1885" s="27" t="s">
        <v>38</v>
      </c>
      <c r="B1885" s="27" t="s">
        <v>86</v>
      </c>
      <c r="C1885" s="38" t="s">
        <v>315</v>
      </c>
      <c r="D1885" s="27" t="s">
        <v>316</v>
      </c>
      <c r="E1885" s="27">
        <v>4224.0</v>
      </c>
      <c r="F1885" s="27">
        <v>0.0</v>
      </c>
      <c r="G1885" s="27" t="s">
        <v>3525</v>
      </c>
      <c r="H1885" s="27" t="s">
        <v>3526</v>
      </c>
      <c r="I1885" s="40">
        <v>0.0</v>
      </c>
      <c r="J1885" s="40">
        <v>0.0</v>
      </c>
      <c r="K1885" s="40">
        <v>0.0</v>
      </c>
      <c r="L1885" s="40">
        <v>0.0</v>
      </c>
      <c r="M1885" s="40">
        <v>0.0</v>
      </c>
      <c r="N1885" s="40">
        <v>0.0</v>
      </c>
      <c r="O1885" s="40">
        <v>0.0</v>
      </c>
      <c r="P1885" s="40">
        <v>0.0</v>
      </c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</row>
    <row r="1886">
      <c r="A1886" s="27" t="s">
        <v>38</v>
      </c>
      <c r="B1886" s="27" t="s">
        <v>86</v>
      </c>
      <c r="C1886" s="38" t="s">
        <v>131</v>
      </c>
      <c r="D1886" s="27" t="s">
        <v>132</v>
      </c>
      <c r="E1886" s="27">
        <v>4229.0</v>
      </c>
      <c r="F1886" s="27">
        <v>0.0</v>
      </c>
      <c r="G1886" s="27" t="s">
        <v>3528</v>
      </c>
      <c r="H1886" s="83"/>
      <c r="I1886" s="40">
        <v>0.0</v>
      </c>
      <c r="J1886" s="40">
        <v>0.0</v>
      </c>
      <c r="K1886" s="40">
        <v>0.0</v>
      </c>
      <c r="L1886" s="40">
        <v>0.0</v>
      </c>
      <c r="M1886" s="40">
        <v>0.0</v>
      </c>
      <c r="N1886" s="40">
        <v>0.0</v>
      </c>
      <c r="O1886" s="40">
        <v>0.0</v>
      </c>
      <c r="P1886" s="40">
        <v>0.0</v>
      </c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</row>
    <row r="1887">
      <c r="A1887" s="27" t="s">
        <v>43</v>
      </c>
      <c r="B1887" s="27" t="s">
        <v>264</v>
      </c>
      <c r="C1887" s="38" t="s">
        <v>265</v>
      </c>
      <c r="D1887" s="27" t="s">
        <v>265</v>
      </c>
      <c r="E1887" s="27">
        <v>4239.0</v>
      </c>
      <c r="F1887" s="27">
        <v>0.0</v>
      </c>
      <c r="G1887" s="27" t="s">
        <v>3530</v>
      </c>
      <c r="H1887" s="27" t="s">
        <v>3531</v>
      </c>
      <c r="I1887" s="40">
        <v>0.0</v>
      </c>
      <c r="J1887" s="40">
        <v>0.0</v>
      </c>
      <c r="K1887" s="40">
        <v>0.0</v>
      </c>
      <c r="L1887" s="40">
        <v>0.0</v>
      </c>
      <c r="M1887" s="40">
        <v>0.0</v>
      </c>
      <c r="N1887" s="40">
        <v>0.0</v>
      </c>
      <c r="O1887" s="40">
        <v>0.0</v>
      </c>
      <c r="P1887" s="40">
        <v>0.0</v>
      </c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</row>
    <row r="1888">
      <c r="A1888" s="27" t="s">
        <v>43</v>
      </c>
      <c r="B1888" s="27" t="s">
        <v>264</v>
      </c>
      <c r="C1888" s="38" t="s">
        <v>265</v>
      </c>
      <c r="D1888" s="27" t="s">
        <v>265</v>
      </c>
      <c r="E1888" s="27">
        <v>4240.0</v>
      </c>
      <c r="F1888" s="27">
        <v>0.0</v>
      </c>
      <c r="G1888" s="27" t="s">
        <v>3533</v>
      </c>
      <c r="H1888" s="27" t="s">
        <v>1203</v>
      </c>
      <c r="I1888" s="40">
        <v>0.0</v>
      </c>
      <c r="J1888" s="40">
        <v>0.0</v>
      </c>
      <c r="K1888" s="40">
        <v>0.0</v>
      </c>
      <c r="L1888" s="40">
        <v>0.0</v>
      </c>
      <c r="M1888" s="40">
        <v>0.0</v>
      </c>
      <c r="N1888" s="40">
        <v>0.0</v>
      </c>
      <c r="O1888" s="40">
        <v>0.0</v>
      </c>
      <c r="P1888" s="40">
        <v>0.0</v>
      </c>
      <c r="Q1888" s="16"/>
      <c r="R1888" s="16"/>
      <c r="S1888" s="16"/>
      <c r="T1888" s="16"/>
      <c r="U1888" s="16"/>
      <c r="V1888" s="16"/>
      <c r="W1888" s="16"/>
      <c r="X1888" s="16"/>
      <c r="Y1888" s="16"/>
      <c r="Z1888" s="16"/>
      <c r="AA1888" s="16"/>
      <c r="AB1888" s="16"/>
    </row>
    <row r="1889">
      <c r="A1889" s="27" t="s">
        <v>38</v>
      </c>
      <c r="B1889" s="27" t="s">
        <v>86</v>
      </c>
      <c r="C1889" s="38" t="s">
        <v>546</v>
      </c>
      <c r="D1889" s="27" t="s">
        <v>547</v>
      </c>
      <c r="E1889" s="27">
        <v>4242.0</v>
      </c>
      <c r="F1889" s="27">
        <v>0.0</v>
      </c>
      <c r="G1889" s="27" t="s">
        <v>3535</v>
      </c>
      <c r="H1889" s="83"/>
      <c r="I1889" s="40">
        <v>0.0</v>
      </c>
      <c r="J1889" s="40">
        <v>0.0</v>
      </c>
      <c r="K1889" s="40">
        <v>0.0</v>
      </c>
      <c r="L1889" s="40">
        <v>0.0</v>
      </c>
      <c r="M1889" s="40">
        <v>0.0</v>
      </c>
      <c r="N1889" s="40">
        <v>0.0</v>
      </c>
      <c r="O1889" s="40">
        <v>0.0</v>
      </c>
      <c r="P1889" s="40">
        <v>0.0</v>
      </c>
      <c r="Q1889" s="16"/>
      <c r="R1889" s="16"/>
      <c r="S1889" s="16"/>
      <c r="T1889" s="16"/>
      <c r="U1889" s="16"/>
      <c r="V1889" s="16"/>
      <c r="W1889" s="16"/>
      <c r="X1889" s="16"/>
      <c r="Y1889" s="16"/>
      <c r="Z1889" s="16"/>
      <c r="AA1889" s="16"/>
      <c r="AB1889" s="16"/>
    </row>
    <row r="1890">
      <c r="A1890" s="27" t="s">
        <v>38</v>
      </c>
      <c r="B1890" s="27" t="s">
        <v>86</v>
      </c>
      <c r="C1890" s="38" t="s">
        <v>131</v>
      </c>
      <c r="D1890" s="27" t="s">
        <v>304</v>
      </c>
      <c r="E1890" s="27">
        <v>4243.0</v>
      </c>
      <c r="F1890" s="27">
        <v>0.0</v>
      </c>
      <c r="G1890" s="27" t="s">
        <v>3536</v>
      </c>
      <c r="H1890" s="83"/>
      <c r="I1890" s="40">
        <v>0.0</v>
      </c>
      <c r="J1890" s="40">
        <v>0.0</v>
      </c>
      <c r="K1890" s="40">
        <v>0.0</v>
      </c>
      <c r="L1890" s="40">
        <v>0.0</v>
      </c>
      <c r="M1890" s="40">
        <v>0.0</v>
      </c>
      <c r="N1890" s="40">
        <v>0.0</v>
      </c>
      <c r="O1890" s="40">
        <v>0.0</v>
      </c>
      <c r="P1890" s="40">
        <v>0.0</v>
      </c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</row>
    <row r="1891">
      <c r="A1891" s="27" t="s">
        <v>38</v>
      </c>
      <c r="B1891" s="27" t="s">
        <v>39</v>
      </c>
      <c r="C1891" s="38" t="s">
        <v>415</v>
      </c>
      <c r="D1891" s="27" t="s">
        <v>795</v>
      </c>
      <c r="E1891" s="27">
        <v>4250.0</v>
      </c>
      <c r="F1891" s="27">
        <v>0.0</v>
      </c>
      <c r="G1891" s="27" t="s">
        <v>3538</v>
      </c>
      <c r="H1891" s="83"/>
      <c r="I1891" s="40">
        <v>0.0</v>
      </c>
      <c r="J1891" s="40">
        <v>0.0</v>
      </c>
      <c r="K1891" s="40">
        <v>0.0</v>
      </c>
      <c r="L1891" s="40">
        <v>0.0</v>
      </c>
      <c r="M1891" s="40">
        <v>0.0</v>
      </c>
      <c r="N1891" s="40">
        <v>0.0</v>
      </c>
      <c r="O1891" s="40">
        <v>0.0</v>
      </c>
      <c r="P1891" s="40">
        <v>0.0</v>
      </c>
      <c r="Q1891" s="16"/>
      <c r="R1891" s="16"/>
      <c r="S1891" s="16"/>
      <c r="T1891" s="16"/>
      <c r="U1891" s="16"/>
      <c r="V1891" s="16"/>
      <c r="W1891" s="16"/>
      <c r="X1891" s="16"/>
      <c r="Y1891" s="16"/>
      <c r="Z1891" s="16"/>
      <c r="AA1891" s="16"/>
      <c r="AB1891" s="16"/>
    </row>
    <row r="1892">
      <c r="A1892" s="27" t="s">
        <v>43</v>
      </c>
      <c r="B1892" s="27" t="s">
        <v>44</v>
      </c>
      <c r="C1892" s="38" t="s">
        <v>124</v>
      </c>
      <c r="D1892" s="27" t="s">
        <v>124</v>
      </c>
      <c r="E1892" s="27">
        <v>4252.0</v>
      </c>
      <c r="F1892" s="27">
        <v>0.0</v>
      </c>
      <c r="G1892" s="27" t="s">
        <v>3540</v>
      </c>
      <c r="H1892" s="83"/>
      <c r="I1892" s="40">
        <v>0.0</v>
      </c>
      <c r="J1892" s="40">
        <v>0.0</v>
      </c>
      <c r="K1892" s="40">
        <v>0.0</v>
      </c>
      <c r="L1892" s="40">
        <v>0.0</v>
      </c>
      <c r="M1892" s="40">
        <v>0.0</v>
      </c>
      <c r="N1892" s="40">
        <v>0.0</v>
      </c>
      <c r="O1892" s="40">
        <v>0.0</v>
      </c>
      <c r="P1892" s="40">
        <v>0.0</v>
      </c>
      <c r="Q1892" s="16"/>
      <c r="R1892" s="16"/>
      <c r="S1892" s="16"/>
      <c r="T1892" s="16"/>
      <c r="U1892" s="16"/>
      <c r="V1892" s="16"/>
      <c r="W1892" s="16"/>
      <c r="X1892" s="16"/>
      <c r="Y1892" s="16"/>
      <c r="Z1892" s="16"/>
      <c r="AA1892" s="16"/>
      <c r="AB1892" s="16"/>
    </row>
    <row r="1893">
      <c r="A1893" s="27" t="s">
        <v>43</v>
      </c>
      <c r="B1893" s="27" t="s">
        <v>225</v>
      </c>
      <c r="C1893" s="38" t="s">
        <v>226</v>
      </c>
      <c r="D1893" s="27" t="s">
        <v>227</v>
      </c>
      <c r="E1893" s="27">
        <v>4259.0</v>
      </c>
      <c r="F1893" s="27">
        <v>0.0</v>
      </c>
      <c r="G1893" s="27" t="s">
        <v>3541</v>
      </c>
      <c r="H1893" s="83"/>
      <c r="I1893" s="40">
        <v>0.0</v>
      </c>
      <c r="J1893" s="40">
        <v>0.0</v>
      </c>
      <c r="K1893" s="40">
        <v>0.0</v>
      </c>
      <c r="L1893" s="40">
        <v>0.0</v>
      </c>
      <c r="M1893" s="40">
        <v>0.0</v>
      </c>
      <c r="N1893" s="40">
        <v>0.0</v>
      </c>
      <c r="O1893" s="40">
        <v>0.0</v>
      </c>
      <c r="P1893" s="40">
        <v>0.0</v>
      </c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</row>
    <row r="1894">
      <c r="A1894" s="27" t="s">
        <v>43</v>
      </c>
      <c r="B1894" s="27" t="s">
        <v>76</v>
      </c>
      <c r="C1894" s="38" t="s">
        <v>77</v>
      </c>
      <c r="D1894" s="27" t="s">
        <v>77</v>
      </c>
      <c r="E1894" s="27">
        <v>4260.0</v>
      </c>
      <c r="F1894" s="27">
        <v>0.0</v>
      </c>
      <c r="G1894" s="27" t="s">
        <v>3543</v>
      </c>
      <c r="H1894" s="27" t="s">
        <v>3544</v>
      </c>
      <c r="I1894" s="40">
        <v>0.0</v>
      </c>
      <c r="J1894" s="40">
        <v>0.0</v>
      </c>
      <c r="K1894" s="40">
        <v>0.0</v>
      </c>
      <c r="L1894" s="40">
        <v>0.0</v>
      </c>
      <c r="M1894" s="40">
        <v>0.0</v>
      </c>
      <c r="N1894" s="40">
        <v>0.0</v>
      </c>
      <c r="O1894" s="40">
        <v>0.0</v>
      </c>
      <c r="P1894" s="40">
        <v>0.0</v>
      </c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</row>
    <row r="1895">
      <c r="A1895" s="27" t="s">
        <v>43</v>
      </c>
      <c r="B1895" s="27" t="s">
        <v>76</v>
      </c>
      <c r="C1895" s="38" t="s">
        <v>77</v>
      </c>
      <c r="D1895" s="27" t="s">
        <v>77</v>
      </c>
      <c r="E1895" s="27">
        <v>4261.0</v>
      </c>
      <c r="F1895" s="27">
        <v>0.0</v>
      </c>
      <c r="G1895" s="27" t="s">
        <v>3545</v>
      </c>
      <c r="H1895" s="27" t="s">
        <v>3546</v>
      </c>
      <c r="I1895" s="40">
        <v>0.0</v>
      </c>
      <c r="J1895" s="40">
        <v>0.0</v>
      </c>
      <c r="K1895" s="40">
        <v>0.0</v>
      </c>
      <c r="L1895" s="40">
        <v>0.0</v>
      </c>
      <c r="M1895" s="40">
        <v>0.0</v>
      </c>
      <c r="N1895" s="40">
        <v>0.0</v>
      </c>
      <c r="O1895" s="40">
        <v>0.0</v>
      </c>
      <c r="P1895" s="40">
        <v>0.0</v>
      </c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</row>
    <row r="1896">
      <c r="A1896" s="27" t="s">
        <v>43</v>
      </c>
      <c r="B1896" s="27" t="s">
        <v>76</v>
      </c>
      <c r="C1896" s="38" t="s">
        <v>77</v>
      </c>
      <c r="D1896" s="27" t="s">
        <v>77</v>
      </c>
      <c r="E1896" s="27">
        <v>4262.0</v>
      </c>
      <c r="F1896" s="27">
        <v>0.0</v>
      </c>
      <c r="G1896" s="27" t="s">
        <v>3548</v>
      </c>
      <c r="H1896" s="27" t="s">
        <v>915</v>
      </c>
      <c r="I1896" s="40">
        <v>0.0</v>
      </c>
      <c r="J1896" s="40">
        <v>0.0</v>
      </c>
      <c r="K1896" s="40">
        <v>0.0</v>
      </c>
      <c r="L1896" s="40">
        <v>0.0</v>
      </c>
      <c r="M1896" s="40">
        <v>0.0</v>
      </c>
      <c r="N1896" s="40">
        <v>0.0</v>
      </c>
      <c r="O1896" s="40">
        <v>0.0</v>
      </c>
      <c r="P1896" s="40">
        <v>0.0</v>
      </c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A1896" s="16"/>
      <c r="AB1896" s="16"/>
    </row>
    <row r="1897">
      <c r="A1897" s="27" t="s">
        <v>43</v>
      </c>
      <c r="B1897" s="27" t="s">
        <v>44</v>
      </c>
      <c r="C1897" s="38" t="s">
        <v>124</v>
      </c>
      <c r="D1897" s="27" t="s">
        <v>124</v>
      </c>
      <c r="E1897" s="27">
        <v>4264.0</v>
      </c>
      <c r="F1897" s="27">
        <v>0.0</v>
      </c>
      <c r="G1897" s="27" t="s">
        <v>3550</v>
      </c>
      <c r="H1897" s="27" t="s">
        <v>3551</v>
      </c>
      <c r="I1897" s="40">
        <v>0.0</v>
      </c>
      <c r="J1897" s="40">
        <v>0.0</v>
      </c>
      <c r="K1897" s="40">
        <v>0.0</v>
      </c>
      <c r="L1897" s="40">
        <v>0.0</v>
      </c>
      <c r="M1897" s="40">
        <v>0.0</v>
      </c>
      <c r="N1897" s="40">
        <v>0.0</v>
      </c>
      <c r="O1897" s="40">
        <v>0.0</v>
      </c>
      <c r="P1897" s="40">
        <v>0.0</v>
      </c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</row>
    <row r="1898">
      <c r="A1898" s="27" t="s">
        <v>43</v>
      </c>
      <c r="B1898" s="27" t="s">
        <v>44</v>
      </c>
      <c r="C1898" s="38" t="s">
        <v>124</v>
      </c>
      <c r="D1898" s="27" t="s">
        <v>124</v>
      </c>
      <c r="E1898" s="27">
        <v>4265.0</v>
      </c>
      <c r="F1898" s="27">
        <v>0.0</v>
      </c>
      <c r="G1898" s="27" t="s">
        <v>3552</v>
      </c>
      <c r="H1898" s="27" t="s">
        <v>3553</v>
      </c>
      <c r="I1898" s="40">
        <v>0.0</v>
      </c>
      <c r="J1898" s="40">
        <v>0.0</v>
      </c>
      <c r="K1898" s="40">
        <v>0.0</v>
      </c>
      <c r="L1898" s="40">
        <v>0.0</v>
      </c>
      <c r="M1898" s="40">
        <v>0.0</v>
      </c>
      <c r="N1898" s="40">
        <v>0.0</v>
      </c>
      <c r="O1898" s="40">
        <v>0.0</v>
      </c>
      <c r="P1898" s="40">
        <v>0.0</v>
      </c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</row>
    <row r="1899">
      <c r="A1899" s="27" t="s">
        <v>43</v>
      </c>
      <c r="B1899" s="27" t="s">
        <v>264</v>
      </c>
      <c r="C1899" s="38" t="s">
        <v>77</v>
      </c>
      <c r="D1899" s="27" t="s">
        <v>852</v>
      </c>
      <c r="E1899" s="27">
        <v>4272.0</v>
      </c>
      <c r="F1899" s="27">
        <v>0.0</v>
      </c>
      <c r="G1899" s="27" t="s">
        <v>3555</v>
      </c>
      <c r="H1899" s="27" t="s">
        <v>1209</v>
      </c>
      <c r="I1899" s="40">
        <v>0.0</v>
      </c>
      <c r="J1899" s="40">
        <v>0.0</v>
      </c>
      <c r="K1899" s="40">
        <v>0.0</v>
      </c>
      <c r="L1899" s="40">
        <v>0.0</v>
      </c>
      <c r="M1899" s="40">
        <v>0.0</v>
      </c>
      <c r="N1899" s="40">
        <v>0.0</v>
      </c>
      <c r="O1899" s="40">
        <v>0.0</v>
      </c>
      <c r="P1899" s="40">
        <v>0.0</v>
      </c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  <c r="AA1899" s="16"/>
      <c r="AB1899" s="16"/>
    </row>
    <row r="1900">
      <c r="A1900" s="27" t="s">
        <v>43</v>
      </c>
      <c r="B1900" s="27" t="s">
        <v>264</v>
      </c>
      <c r="C1900" s="38" t="s">
        <v>462</v>
      </c>
      <c r="D1900" s="27" t="s">
        <v>462</v>
      </c>
      <c r="E1900" s="27">
        <v>4273.0</v>
      </c>
      <c r="F1900" s="27">
        <v>0.0</v>
      </c>
      <c r="G1900" s="27" t="s">
        <v>3557</v>
      </c>
      <c r="H1900" s="27" t="s">
        <v>1209</v>
      </c>
      <c r="I1900" s="40">
        <v>0.0</v>
      </c>
      <c r="J1900" s="40">
        <v>0.0</v>
      </c>
      <c r="K1900" s="40">
        <v>0.0</v>
      </c>
      <c r="L1900" s="40">
        <v>0.0</v>
      </c>
      <c r="M1900" s="40">
        <v>0.0</v>
      </c>
      <c r="N1900" s="40">
        <v>0.0</v>
      </c>
      <c r="O1900" s="40">
        <v>0.0</v>
      </c>
      <c r="P1900" s="40">
        <v>0.0</v>
      </c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6"/>
      <c r="AB1900" s="16"/>
    </row>
    <row r="1901">
      <c r="A1901" s="27" t="s">
        <v>38</v>
      </c>
      <c r="B1901" s="27" t="s">
        <v>39</v>
      </c>
      <c r="C1901" s="38" t="s">
        <v>415</v>
      </c>
      <c r="D1901" s="27" t="s">
        <v>416</v>
      </c>
      <c r="E1901" s="27">
        <v>4279.0</v>
      </c>
      <c r="F1901" s="27">
        <v>0.0</v>
      </c>
      <c r="G1901" s="27" t="s">
        <v>3559</v>
      </c>
      <c r="H1901" s="39"/>
      <c r="I1901" s="40">
        <v>0.0</v>
      </c>
      <c r="J1901" s="40">
        <v>0.0</v>
      </c>
      <c r="K1901" s="40">
        <v>0.0</v>
      </c>
      <c r="L1901" s="40">
        <v>0.0</v>
      </c>
      <c r="M1901" s="40">
        <v>0.0</v>
      </c>
      <c r="N1901" s="40">
        <v>0.0</v>
      </c>
      <c r="O1901" s="40">
        <v>0.0</v>
      </c>
      <c r="P1901" s="40">
        <v>0.0</v>
      </c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</row>
    <row r="1902">
      <c r="A1902" s="27" t="s">
        <v>38</v>
      </c>
      <c r="B1902" s="27" t="s">
        <v>39</v>
      </c>
      <c r="C1902" s="38" t="s">
        <v>415</v>
      </c>
      <c r="D1902" s="27" t="s">
        <v>416</v>
      </c>
      <c r="E1902" s="27">
        <v>4280.0</v>
      </c>
      <c r="F1902" s="27">
        <v>0.0</v>
      </c>
      <c r="G1902" s="27" t="s">
        <v>3560</v>
      </c>
      <c r="H1902" s="83"/>
      <c r="I1902" s="40">
        <v>0.0</v>
      </c>
      <c r="J1902" s="40">
        <v>0.0</v>
      </c>
      <c r="K1902" s="40">
        <v>0.0</v>
      </c>
      <c r="L1902" s="40">
        <v>0.0</v>
      </c>
      <c r="M1902" s="40">
        <v>0.0</v>
      </c>
      <c r="N1902" s="40">
        <v>0.0</v>
      </c>
      <c r="O1902" s="40">
        <v>0.0</v>
      </c>
      <c r="P1902" s="40">
        <v>0.0</v>
      </c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</row>
    <row r="1903">
      <c r="A1903" s="27" t="s">
        <v>43</v>
      </c>
      <c r="B1903" s="27" t="s">
        <v>146</v>
      </c>
      <c r="C1903" s="38" t="s">
        <v>147</v>
      </c>
      <c r="D1903" s="27" t="s">
        <v>148</v>
      </c>
      <c r="E1903" s="27">
        <v>4282.0</v>
      </c>
      <c r="F1903" s="27">
        <v>0.0</v>
      </c>
      <c r="G1903" s="27" t="s">
        <v>3562</v>
      </c>
      <c r="H1903" s="27" t="s">
        <v>3563</v>
      </c>
      <c r="I1903" s="40">
        <v>0.0</v>
      </c>
      <c r="J1903" s="40">
        <v>0.0</v>
      </c>
      <c r="K1903" s="40">
        <v>0.0</v>
      </c>
      <c r="L1903" s="40">
        <v>0.0</v>
      </c>
      <c r="M1903" s="40">
        <v>0.0</v>
      </c>
      <c r="N1903" s="40">
        <v>0.0</v>
      </c>
      <c r="O1903" s="40">
        <v>0.0</v>
      </c>
      <c r="P1903" s="40">
        <v>0.0</v>
      </c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</row>
    <row r="1904">
      <c r="A1904" s="27" t="s">
        <v>43</v>
      </c>
      <c r="B1904" s="27" t="s">
        <v>146</v>
      </c>
      <c r="C1904" s="38" t="s">
        <v>147</v>
      </c>
      <c r="D1904" s="27" t="s">
        <v>183</v>
      </c>
      <c r="E1904" s="27">
        <v>4288.0</v>
      </c>
      <c r="F1904" s="27">
        <v>0.0</v>
      </c>
      <c r="G1904" s="27" t="s">
        <v>3565</v>
      </c>
      <c r="H1904" s="83"/>
      <c r="I1904" s="40">
        <v>0.0</v>
      </c>
      <c r="J1904" s="40">
        <v>0.0</v>
      </c>
      <c r="K1904" s="40">
        <v>0.0</v>
      </c>
      <c r="L1904" s="40">
        <v>0.0</v>
      </c>
      <c r="M1904" s="40">
        <v>0.0</v>
      </c>
      <c r="N1904" s="40">
        <v>0.0</v>
      </c>
      <c r="O1904" s="40">
        <v>0.0</v>
      </c>
      <c r="P1904" s="40">
        <v>0.0</v>
      </c>
      <c r="Q1904" s="16"/>
      <c r="R1904" s="16"/>
      <c r="S1904" s="16"/>
      <c r="T1904" s="16"/>
      <c r="U1904" s="16"/>
      <c r="V1904" s="16"/>
      <c r="W1904" s="16"/>
      <c r="X1904" s="16"/>
      <c r="Y1904" s="16"/>
      <c r="Z1904" s="16"/>
      <c r="AA1904" s="16"/>
      <c r="AB1904" s="16"/>
    </row>
    <row r="1905">
      <c r="A1905" s="27" t="s">
        <v>38</v>
      </c>
      <c r="B1905" s="27" t="s">
        <v>86</v>
      </c>
      <c r="C1905" s="38" t="s">
        <v>141</v>
      </c>
      <c r="D1905" s="27" t="s">
        <v>460</v>
      </c>
      <c r="E1905" s="27">
        <v>4294.0</v>
      </c>
      <c r="F1905" s="27">
        <v>0.0</v>
      </c>
      <c r="G1905" s="27" t="s">
        <v>3566</v>
      </c>
      <c r="H1905" s="83"/>
      <c r="I1905" s="40">
        <v>0.0</v>
      </c>
      <c r="J1905" s="40">
        <v>0.0</v>
      </c>
      <c r="K1905" s="40">
        <v>0.0</v>
      </c>
      <c r="L1905" s="40">
        <v>0.0</v>
      </c>
      <c r="M1905" s="40">
        <v>0.0</v>
      </c>
      <c r="N1905" s="40">
        <v>0.0</v>
      </c>
      <c r="O1905" s="40">
        <v>0.0</v>
      </c>
      <c r="P1905" s="40">
        <v>0.0</v>
      </c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</row>
    <row r="1906">
      <c r="A1906" s="27" t="s">
        <v>29</v>
      </c>
      <c r="B1906" s="27" t="s">
        <v>29</v>
      </c>
      <c r="C1906" s="38" t="s">
        <v>29</v>
      </c>
      <c r="D1906" s="27" t="s">
        <v>29</v>
      </c>
      <c r="E1906" s="27">
        <v>4297.0</v>
      </c>
      <c r="F1906" s="27">
        <v>0.0</v>
      </c>
      <c r="G1906" s="27" t="s">
        <v>3568</v>
      </c>
      <c r="H1906" s="39"/>
      <c r="I1906" s="40">
        <v>0.0</v>
      </c>
      <c r="J1906" s="40">
        <v>0.0</v>
      </c>
      <c r="K1906" s="40">
        <v>0.0</v>
      </c>
      <c r="L1906" s="40">
        <v>0.0</v>
      </c>
      <c r="M1906" s="40">
        <v>0.0</v>
      </c>
      <c r="N1906" s="40">
        <v>0.0</v>
      </c>
      <c r="O1906" s="40">
        <v>0.0</v>
      </c>
      <c r="P1906" s="40">
        <v>0.0</v>
      </c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</row>
    <row r="1907">
      <c r="A1907" s="27" t="s">
        <v>43</v>
      </c>
      <c r="B1907" s="27" t="s">
        <v>268</v>
      </c>
      <c r="C1907" s="38" t="s">
        <v>342</v>
      </c>
      <c r="D1907" s="27" t="s">
        <v>350</v>
      </c>
      <c r="E1907" s="27">
        <v>4299.0</v>
      </c>
      <c r="F1907" s="27">
        <v>0.0</v>
      </c>
      <c r="G1907" s="27" t="s">
        <v>3570</v>
      </c>
      <c r="H1907" s="83"/>
      <c r="I1907" s="40">
        <v>0.0</v>
      </c>
      <c r="J1907" s="40">
        <v>0.0</v>
      </c>
      <c r="K1907" s="40">
        <v>0.0</v>
      </c>
      <c r="L1907" s="40">
        <v>0.0</v>
      </c>
      <c r="M1907" s="40">
        <v>0.0</v>
      </c>
      <c r="N1907" s="40">
        <v>0.0</v>
      </c>
      <c r="O1907" s="40">
        <v>0.0</v>
      </c>
      <c r="P1907" s="40">
        <v>0.0</v>
      </c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A1907" s="16"/>
      <c r="AB1907" s="16"/>
    </row>
    <row r="1908">
      <c r="A1908" s="27" t="s">
        <v>43</v>
      </c>
      <c r="B1908" s="27" t="s">
        <v>146</v>
      </c>
      <c r="C1908" s="38" t="s">
        <v>177</v>
      </c>
      <c r="D1908" s="27" t="s">
        <v>178</v>
      </c>
      <c r="E1908" s="27">
        <v>4301.0</v>
      </c>
      <c r="F1908" s="27">
        <v>0.0</v>
      </c>
      <c r="G1908" s="27" t="s">
        <v>3572</v>
      </c>
      <c r="H1908" s="27" t="s">
        <v>3573</v>
      </c>
      <c r="I1908" s="40">
        <v>0.0</v>
      </c>
      <c r="J1908" s="40">
        <v>0.0</v>
      </c>
      <c r="K1908" s="40">
        <v>0.0</v>
      </c>
      <c r="L1908" s="40">
        <v>0.0</v>
      </c>
      <c r="M1908" s="40">
        <v>0.0</v>
      </c>
      <c r="N1908" s="40">
        <v>0.0</v>
      </c>
      <c r="O1908" s="40">
        <v>0.0</v>
      </c>
      <c r="P1908" s="40">
        <v>0.0</v>
      </c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A1908" s="16"/>
      <c r="AB1908" s="16"/>
    </row>
    <row r="1909">
      <c r="A1909" s="27" t="s">
        <v>43</v>
      </c>
      <c r="B1909" s="27" t="s">
        <v>146</v>
      </c>
      <c r="C1909" s="38" t="s">
        <v>177</v>
      </c>
      <c r="D1909" s="27" t="s">
        <v>178</v>
      </c>
      <c r="E1909" s="27">
        <v>4302.0</v>
      </c>
      <c r="F1909" s="27">
        <v>0.0</v>
      </c>
      <c r="G1909" s="27" t="s">
        <v>3574</v>
      </c>
      <c r="H1909" s="27" t="s">
        <v>941</v>
      </c>
      <c r="I1909" s="40">
        <v>222.0</v>
      </c>
      <c r="J1909" s="40">
        <v>21.0</v>
      </c>
      <c r="K1909" s="40">
        <v>0.0</v>
      </c>
      <c r="L1909" s="40">
        <v>0.0</v>
      </c>
      <c r="M1909" s="40">
        <v>0.0</v>
      </c>
      <c r="N1909" s="40">
        <v>0.0</v>
      </c>
      <c r="O1909" s="40">
        <v>222.0</v>
      </c>
      <c r="P1909" s="40">
        <v>21.0</v>
      </c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</row>
    <row r="1910">
      <c r="A1910" s="27" t="s">
        <v>38</v>
      </c>
      <c r="B1910" s="27" t="s">
        <v>86</v>
      </c>
      <c r="C1910" s="38" t="s">
        <v>131</v>
      </c>
      <c r="D1910" s="27" t="s">
        <v>132</v>
      </c>
      <c r="E1910" s="27">
        <v>4329.0</v>
      </c>
      <c r="F1910" s="27">
        <v>0.0</v>
      </c>
      <c r="G1910" s="27" t="s">
        <v>3576</v>
      </c>
      <c r="H1910" s="83"/>
      <c r="I1910" s="40">
        <v>0.0</v>
      </c>
      <c r="J1910" s="40">
        <v>0.0</v>
      </c>
      <c r="K1910" s="40">
        <v>0.0</v>
      </c>
      <c r="L1910" s="40">
        <v>0.0</v>
      </c>
      <c r="M1910" s="40">
        <v>0.0</v>
      </c>
      <c r="N1910" s="40">
        <v>0.0</v>
      </c>
      <c r="O1910" s="40">
        <v>0.0</v>
      </c>
      <c r="P1910" s="40">
        <v>0.0</v>
      </c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</row>
    <row r="1911">
      <c r="A1911" s="27" t="s">
        <v>38</v>
      </c>
      <c r="B1911" s="27" t="s">
        <v>86</v>
      </c>
      <c r="C1911" s="38" t="s">
        <v>131</v>
      </c>
      <c r="D1911" s="27" t="s">
        <v>132</v>
      </c>
      <c r="E1911" s="27">
        <v>4330.0</v>
      </c>
      <c r="F1911" s="27">
        <v>0.0</v>
      </c>
      <c r="G1911" s="27" t="s">
        <v>3578</v>
      </c>
      <c r="H1911" s="83"/>
      <c r="I1911" s="40">
        <v>0.0</v>
      </c>
      <c r="J1911" s="40">
        <v>0.0</v>
      </c>
      <c r="K1911" s="40">
        <v>0.0</v>
      </c>
      <c r="L1911" s="40">
        <v>0.0</v>
      </c>
      <c r="M1911" s="40">
        <v>0.0</v>
      </c>
      <c r="N1911" s="40">
        <v>0.0</v>
      </c>
      <c r="O1911" s="40">
        <v>0.0</v>
      </c>
      <c r="P1911" s="40">
        <v>0.0</v>
      </c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</row>
    <row r="1912">
      <c r="A1912" s="27" t="s">
        <v>38</v>
      </c>
      <c r="B1912" s="27" t="s">
        <v>86</v>
      </c>
      <c r="C1912" s="38" t="s">
        <v>131</v>
      </c>
      <c r="D1912" s="27" t="s">
        <v>132</v>
      </c>
      <c r="E1912" s="27">
        <v>4331.0</v>
      </c>
      <c r="F1912" s="27">
        <v>0.0</v>
      </c>
      <c r="G1912" s="27" t="s">
        <v>3580</v>
      </c>
      <c r="H1912" s="83"/>
      <c r="I1912" s="40">
        <v>0.0</v>
      </c>
      <c r="J1912" s="40">
        <v>0.0</v>
      </c>
      <c r="K1912" s="40">
        <v>0.0</v>
      </c>
      <c r="L1912" s="40">
        <v>0.0</v>
      </c>
      <c r="M1912" s="40">
        <v>0.0</v>
      </c>
      <c r="N1912" s="40">
        <v>0.0</v>
      </c>
      <c r="O1912" s="40">
        <v>0.0</v>
      </c>
      <c r="P1912" s="40">
        <v>0.0</v>
      </c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</row>
    <row r="1913">
      <c r="A1913" s="27" t="s">
        <v>38</v>
      </c>
      <c r="B1913" s="27" t="s">
        <v>86</v>
      </c>
      <c r="C1913" s="38" t="s">
        <v>131</v>
      </c>
      <c r="D1913" s="27" t="s">
        <v>132</v>
      </c>
      <c r="E1913" s="27">
        <v>4332.0</v>
      </c>
      <c r="F1913" s="27">
        <v>0.0</v>
      </c>
      <c r="G1913" s="27" t="s">
        <v>3582</v>
      </c>
      <c r="H1913" s="83"/>
      <c r="I1913" s="40">
        <v>0.0</v>
      </c>
      <c r="J1913" s="40">
        <v>0.0</v>
      </c>
      <c r="K1913" s="40">
        <v>0.0</v>
      </c>
      <c r="L1913" s="40">
        <v>0.0</v>
      </c>
      <c r="M1913" s="40">
        <v>0.0</v>
      </c>
      <c r="N1913" s="40">
        <v>0.0</v>
      </c>
      <c r="O1913" s="40">
        <v>0.0</v>
      </c>
      <c r="P1913" s="40">
        <v>0.0</v>
      </c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A1913" s="16"/>
      <c r="AB1913" s="16"/>
    </row>
    <row r="1914">
      <c r="A1914" s="27" t="s">
        <v>38</v>
      </c>
      <c r="B1914" s="27" t="s">
        <v>86</v>
      </c>
      <c r="C1914" s="38" t="s">
        <v>131</v>
      </c>
      <c r="D1914" s="27" t="s">
        <v>132</v>
      </c>
      <c r="E1914" s="27">
        <v>4333.0</v>
      </c>
      <c r="F1914" s="27">
        <v>0.0</v>
      </c>
      <c r="G1914" s="27" t="s">
        <v>3584</v>
      </c>
      <c r="H1914" s="83"/>
      <c r="I1914" s="40">
        <v>0.0</v>
      </c>
      <c r="J1914" s="40">
        <v>0.0</v>
      </c>
      <c r="K1914" s="40">
        <v>0.0</v>
      </c>
      <c r="L1914" s="40">
        <v>0.0</v>
      </c>
      <c r="M1914" s="40">
        <v>0.0</v>
      </c>
      <c r="N1914" s="40">
        <v>0.0</v>
      </c>
      <c r="O1914" s="40">
        <v>0.0</v>
      </c>
      <c r="P1914" s="40">
        <v>0.0</v>
      </c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</row>
    <row r="1915">
      <c r="A1915" s="27" t="s">
        <v>38</v>
      </c>
      <c r="B1915" s="27" t="s">
        <v>86</v>
      </c>
      <c r="C1915" s="38" t="s">
        <v>131</v>
      </c>
      <c r="D1915" s="27" t="s">
        <v>132</v>
      </c>
      <c r="E1915" s="27">
        <v>4334.0</v>
      </c>
      <c r="F1915" s="27">
        <v>0.0</v>
      </c>
      <c r="G1915" s="27" t="s">
        <v>3586</v>
      </c>
      <c r="H1915" s="83"/>
      <c r="I1915" s="40">
        <v>0.0</v>
      </c>
      <c r="J1915" s="40">
        <v>0.0</v>
      </c>
      <c r="K1915" s="40">
        <v>0.0</v>
      </c>
      <c r="L1915" s="40">
        <v>0.0</v>
      </c>
      <c r="M1915" s="40">
        <v>0.0</v>
      </c>
      <c r="N1915" s="40">
        <v>0.0</v>
      </c>
      <c r="O1915" s="40">
        <v>0.0</v>
      </c>
      <c r="P1915" s="40">
        <v>0.0</v>
      </c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6"/>
      <c r="AB1915" s="16"/>
    </row>
    <row r="1916">
      <c r="A1916" s="27" t="s">
        <v>38</v>
      </c>
      <c r="B1916" s="27" t="s">
        <v>86</v>
      </c>
      <c r="C1916" s="38" t="s">
        <v>131</v>
      </c>
      <c r="D1916" s="27" t="s">
        <v>132</v>
      </c>
      <c r="E1916" s="27">
        <v>4335.0</v>
      </c>
      <c r="F1916" s="27">
        <v>0.0</v>
      </c>
      <c r="G1916" s="27" t="s">
        <v>3587</v>
      </c>
      <c r="H1916" s="83"/>
      <c r="I1916" s="40">
        <v>0.0</v>
      </c>
      <c r="J1916" s="40">
        <v>0.0</v>
      </c>
      <c r="K1916" s="40">
        <v>0.0</v>
      </c>
      <c r="L1916" s="40">
        <v>0.0</v>
      </c>
      <c r="M1916" s="40">
        <v>0.0</v>
      </c>
      <c r="N1916" s="40">
        <v>0.0</v>
      </c>
      <c r="O1916" s="40">
        <v>0.0</v>
      </c>
      <c r="P1916" s="40">
        <v>0.0</v>
      </c>
      <c r="Q1916" s="16"/>
      <c r="R1916" s="16"/>
      <c r="S1916" s="16"/>
      <c r="T1916" s="16"/>
      <c r="U1916" s="16"/>
      <c r="V1916" s="16"/>
      <c r="W1916" s="16"/>
      <c r="X1916" s="16"/>
      <c r="Y1916" s="16"/>
      <c r="Z1916" s="16"/>
      <c r="AA1916" s="16"/>
      <c r="AB1916" s="16"/>
    </row>
    <row r="1917">
      <c r="A1917" s="27" t="s">
        <v>553</v>
      </c>
      <c r="B1917" s="27" t="s">
        <v>553</v>
      </c>
      <c r="C1917" s="38" t="s">
        <v>1024</v>
      </c>
      <c r="D1917" s="27" t="s">
        <v>1053</v>
      </c>
      <c r="E1917" s="27">
        <v>4357.0</v>
      </c>
      <c r="F1917" s="27">
        <v>0.0</v>
      </c>
      <c r="G1917" s="27" t="s">
        <v>3589</v>
      </c>
      <c r="H1917" s="83"/>
      <c r="I1917" s="40">
        <v>0.0</v>
      </c>
      <c r="J1917" s="40">
        <v>0.0</v>
      </c>
      <c r="K1917" s="40">
        <v>0.0</v>
      </c>
      <c r="L1917" s="40">
        <v>0.0</v>
      </c>
      <c r="M1917" s="40">
        <v>0.0</v>
      </c>
      <c r="N1917" s="40">
        <v>0.0</v>
      </c>
      <c r="O1917" s="40">
        <v>0.0</v>
      </c>
      <c r="P1917" s="40">
        <v>0.0</v>
      </c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</row>
    <row r="1918">
      <c r="A1918" s="27" t="s">
        <v>43</v>
      </c>
      <c r="B1918" s="27" t="s">
        <v>44</v>
      </c>
      <c r="C1918" s="38" t="s">
        <v>254</v>
      </c>
      <c r="D1918" s="27" t="s">
        <v>254</v>
      </c>
      <c r="E1918" s="27">
        <v>4359.0</v>
      </c>
      <c r="F1918" s="27">
        <v>0.0</v>
      </c>
      <c r="G1918" s="27" t="s">
        <v>3591</v>
      </c>
      <c r="H1918" s="83"/>
      <c r="I1918" s="40">
        <v>0.0</v>
      </c>
      <c r="J1918" s="40">
        <v>0.0</v>
      </c>
      <c r="K1918" s="40">
        <v>0.0</v>
      </c>
      <c r="L1918" s="40">
        <v>0.0</v>
      </c>
      <c r="M1918" s="40">
        <v>0.0</v>
      </c>
      <c r="N1918" s="40">
        <v>0.0</v>
      </c>
      <c r="O1918" s="40">
        <v>0.0</v>
      </c>
      <c r="P1918" s="40">
        <v>0.0</v>
      </c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</row>
    <row r="1919">
      <c r="A1919" s="27" t="s">
        <v>38</v>
      </c>
      <c r="B1919" s="27" t="s">
        <v>86</v>
      </c>
      <c r="C1919" s="38" t="s">
        <v>131</v>
      </c>
      <c r="D1919" s="27" t="s">
        <v>132</v>
      </c>
      <c r="E1919" s="27">
        <v>4363.0</v>
      </c>
      <c r="F1919" s="27">
        <v>0.0</v>
      </c>
      <c r="G1919" s="27" t="s">
        <v>3593</v>
      </c>
      <c r="H1919" s="83"/>
      <c r="I1919" s="40">
        <v>0.0</v>
      </c>
      <c r="J1919" s="40">
        <v>0.0</v>
      </c>
      <c r="K1919" s="40">
        <v>0.0</v>
      </c>
      <c r="L1919" s="40">
        <v>0.0</v>
      </c>
      <c r="M1919" s="40">
        <v>0.0</v>
      </c>
      <c r="N1919" s="40">
        <v>0.0</v>
      </c>
      <c r="O1919" s="40">
        <v>0.0</v>
      </c>
      <c r="P1919" s="40">
        <v>0.0</v>
      </c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</row>
    <row r="1920">
      <c r="A1920" s="27" t="s">
        <v>43</v>
      </c>
      <c r="B1920" s="27" t="s">
        <v>44</v>
      </c>
      <c r="C1920" s="38" t="s">
        <v>254</v>
      </c>
      <c r="D1920" s="27" t="s">
        <v>523</v>
      </c>
      <c r="E1920" s="27">
        <v>4370.0</v>
      </c>
      <c r="F1920" s="27">
        <v>0.0</v>
      </c>
      <c r="G1920" s="27" t="s">
        <v>3594</v>
      </c>
      <c r="H1920" s="27" t="s">
        <v>3595</v>
      </c>
      <c r="I1920" s="40">
        <v>0.0</v>
      </c>
      <c r="J1920" s="40">
        <v>0.0</v>
      </c>
      <c r="K1920" s="40">
        <v>0.0</v>
      </c>
      <c r="L1920" s="40">
        <v>0.0</v>
      </c>
      <c r="M1920" s="40">
        <v>0.0</v>
      </c>
      <c r="N1920" s="40">
        <v>0.0</v>
      </c>
      <c r="O1920" s="40">
        <v>0.0</v>
      </c>
      <c r="P1920" s="40">
        <v>0.0</v>
      </c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6"/>
      <c r="AB1920" s="16"/>
    </row>
    <row r="1921">
      <c r="A1921" s="27" t="s">
        <v>43</v>
      </c>
      <c r="B1921" s="27" t="s">
        <v>44</v>
      </c>
      <c r="C1921" s="38" t="s">
        <v>254</v>
      </c>
      <c r="D1921" s="27" t="s">
        <v>523</v>
      </c>
      <c r="E1921" s="27">
        <v>4372.0</v>
      </c>
      <c r="F1921" s="27">
        <v>0.0</v>
      </c>
      <c r="G1921" s="27" t="s">
        <v>3597</v>
      </c>
      <c r="H1921" s="27" t="s">
        <v>3598</v>
      </c>
      <c r="I1921" s="40">
        <v>0.0</v>
      </c>
      <c r="J1921" s="40">
        <v>0.0</v>
      </c>
      <c r="K1921" s="40">
        <v>0.0</v>
      </c>
      <c r="L1921" s="40">
        <v>0.0</v>
      </c>
      <c r="M1921" s="40">
        <v>0.0</v>
      </c>
      <c r="N1921" s="40">
        <v>0.0</v>
      </c>
      <c r="O1921" s="40">
        <v>0.0</v>
      </c>
      <c r="P1921" s="40">
        <v>0.0</v>
      </c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</row>
    <row r="1922">
      <c r="A1922" s="27" t="s">
        <v>43</v>
      </c>
      <c r="B1922" s="27" t="s">
        <v>44</v>
      </c>
      <c r="C1922" s="38" t="s">
        <v>254</v>
      </c>
      <c r="D1922" s="27" t="s">
        <v>523</v>
      </c>
      <c r="E1922" s="27">
        <v>4373.0</v>
      </c>
      <c r="F1922" s="27">
        <v>0.0</v>
      </c>
      <c r="G1922" s="27" t="s">
        <v>3600</v>
      </c>
      <c r="H1922" s="27" t="s">
        <v>625</v>
      </c>
      <c r="I1922" s="40">
        <v>0.0</v>
      </c>
      <c r="J1922" s="40">
        <v>0.0</v>
      </c>
      <c r="K1922" s="40">
        <v>0.0</v>
      </c>
      <c r="L1922" s="40">
        <v>0.0</v>
      </c>
      <c r="M1922" s="40">
        <v>0.0</v>
      </c>
      <c r="N1922" s="40">
        <v>0.0</v>
      </c>
      <c r="O1922" s="40">
        <v>0.0</v>
      </c>
      <c r="P1922" s="40">
        <v>0.0</v>
      </c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</row>
    <row r="1923">
      <c r="A1923" s="27" t="s">
        <v>43</v>
      </c>
      <c r="B1923" s="27" t="s">
        <v>44</v>
      </c>
      <c r="C1923" s="38" t="s">
        <v>254</v>
      </c>
      <c r="D1923" s="27" t="s">
        <v>523</v>
      </c>
      <c r="E1923" s="27">
        <v>4375.0</v>
      </c>
      <c r="F1923" s="27">
        <v>0.0</v>
      </c>
      <c r="G1923" s="27" t="s">
        <v>3602</v>
      </c>
      <c r="H1923" s="27" t="s">
        <v>3603</v>
      </c>
      <c r="I1923" s="40">
        <v>0.0</v>
      </c>
      <c r="J1923" s="40">
        <v>0.0</v>
      </c>
      <c r="K1923" s="40">
        <v>0.0</v>
      </c>
      <c r="L1923" s="40">
        <v>0.0</v>
      </c>
      <c r="M1923" s="40">
        <v>0.0</v>
      </c>
      <c r="N1923" s="40">
        <v>0.0</v>
      </c>
      <c r="O1923" s="40">
        <v>0.0</v>
      </c>
      <c r="P1923" s="40">
        <v>0.0</v>
      </c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A1923" s="16"/>
      <c r="AB1923" s="16"/>
    </row>
    <row r="1924">
      <c r="A1924" s="27" t="s">
        <v>43</v>
      </c>
      <c r="B1924" s="27" t="s">
        <v>44</v>
      </c>
      <c r="C1924" s="38" t="s">
        <v>254</v>
      </c>
      <c r="D1924" s="27" t="s">
        <v>477</v>
      </c>
      <c r="E1924" s="27">
        <v>4377.0</v>
      </c>
      <c r="F1924" s="27">
        <v>0.0</v>
      </c>
      <c r="G1924" s="27" t="s">
        <v>3605</v>
      </c>
      <c r="H1924" s="27" t="s">
        <v>3606</v>
      </c>
      <c r="I1924" s="40">
        <v>0.0</v>
      </c>
      <c r="J1924" s="40">
        <v>0.0</v>
      </c>
      <c r="K1924" s="40">
        <v>0.0</v>
      </c>
      <c r="L1924" s="40">
        <v>0.0</v>
      </c>
      <c r="M1924" s="40">
        <v>0.0</v>
      </c>
      <c r="N1924" s="40">
        <v>0.0</v>
      </c>
      <c r="O1924" s="40">
        <v>0.0</v>
      </c>
      <c r="P1924" s="40">
        <v>0.0</v>
      </c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A1924" s="16"/>
      <c r="AB1924" s="16"/>
    </row>
    <row r="1925">
      <c r="A1925" s="27" t="s">
        <v>43</v>
      </c>
      <c r="B1925" s="27" t="s">
        <v>44</v>
      </c>
      <c r="C1925" s="38" t="s">
        <v>254</v>
      </c>
      <c r="D1925" s="27" t="s">
        <v>477</v>
      </c>
      <c r="E1925" s="27">
        <v>4378.0</v>
      </c>
      <c r="F1925" s="27">
        <v>0.0</v>
      </c>
      <c r="G1925" s="27" t="s">
        <v>3607</v>
      </c>
      <c r="H1925" s="27" t="s">
        <v>3606</v>
      </c>
      <c r="I1925" s="40">
        <v>0.0</v>
      </c>
      <c r="J1925" s="40">
        <v>0.0</v>
      </c>
      <c r="K1925" s="40">
        <v>0.0</v>
      </c>
      <c r="L1925" s="40">
        <v>0.0</v>
      </c>
      <c r="M1925" s="40">
        <v>0.0</v>
      </c>
      <c r="N1925" s="40">
        <v>0.0</v>
      </c>
      <c r="O1925" s="40">
        <v>0.0</v>
      </c>
      <c r="P1925" s="40">
        <v>0.0</v>
      </c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</row>
    <row r="1926">
      <c r="A1926" s="27" t="s">
        <v>43</v>
      </c>
      <c r="B1926" s="27" t="s">
        <v>44</v>
      </c>
      <c r="C1926" s="38" t="s">
        <v>254</v>
      </c>
      <c r="D1926" s="27" t="s">
        <v>477</v>
      </c>
      <c r="E1926" s="27">
        <v>4379.0</v>
      </c>
      <c r="F1926" s="27">
        <v>0.0</v>
      </c>
      <c r="G1926" s="27" t="s">
        <v>3609</v>
      </c>
      <c r="H1926" s="27" t="s">
        <v>3606</v>
      </c>
      <c r="I1926" s="40">
        <v>0.0</v>
      </c>
      <c r="J1926" s="40">
        <v>0.0</v>
      </c>
      <c r="K1926" s="40">
        <v>0.0</v>
      </c>
      <c r="L1926" s="40">
        <v>0.0</v>
      </c>
      <c r="M1926" s="40">
        <v>0.0</v>
      </c>
      <c r="N1926" s="40">
        <v>0.0</v>
      </c>
      <c r="O1926" s="40">
        <v>0.0</v>
      </c>
      <c r="P1926" s="40">
        <v>0.0</v>
      </c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A1926" s="16"/>
      <c r="AB1926" s="16"/>
    </row>
    <row r="1927">
      <c r="A1927" s="27" t="s">
        <v>43</v>
      </c>
      <c r="B1927" s="27" t="s">
        <v>44</v>
      </c>
      <c r="C1927" s="38" t="s">
        <v>124</v>
      </c>
      <c r="D1927" s="27" t="s">
        <v>124</v>
      </c>
      <c r="E1927" s="27">
        <v>4386.0</v>
      </c>
      <c r="F1927" s="27">
        <v>0.0</v>
      </c>
      <c r="G1927" s="27" t="s">
        <v>3611</v>
      </c>
      <c r="H1927" s="27" t="s">
        <v>3612</v>
      </c>
      <c r="I1927" s="40">
        <v>0.0</v>
      </c>
      <c r="J1927" s="40">
        <v>0.0</v>
      </c>
      <c r="K1927" s="40">
        <v>0.0</v>
      </c>
      <c r="L1927" s="40">
        <v>0.0</v>
      </c>
      <c r="M1927" s="40">
        <v>0.0</v>
      </c>
      <c r="N1927" s="40">
        <v>0.0</v>
      </c>
      <c r="O1927" s="40">
        <v>0.0</v>
      </c>
      <c r="P1927" s="40">
        <v>0.0</v>
      </c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/>
    </row>
    <row r="1928">
      <c r="A1928" s="27" t="s">
        <v>43</v>
      </c>
      <c r="B1928" s="27" t="s">
        <v>44</v>
      </c>
      <c r="C1928" s="38" t="s">
        <v>124</v>
      </c>
      <c r="D1928" s="27" t="s">
        <v>124</v>
      </c>
      <c r="E1928" s="27">
        <v>4387.0</v>
      </c>
      <c r="F1928" s="27">
        <v>0.0</v>
      </c>
      <c r="G1928" s="27" t="s">
        <v>3614</v>
      </c>
      <c r="H1928" s="27" t="s">
        <v>3612</v>
      </c>
      <c r="I1928" s="40">
        <v>0.0</v>
      </c>
      <c r="J1928" s="40">
        <v>0.0</v>
      </c>
      <c r="K1928" s="40">
        <v>0.0</v>
      </c>
      <c r="L1928" s="40">
        <v>0.0</v>
      </c>
      <c r="M1928" s="40">
        <v>0.0</v>
      </c>
      <c r="N1928" s="40">
        <v>0.0</v>
      </c>
      <c r="O1928" s="40">
        <v>0.0</v>
      </c>
      <c r="P1928" s="40">
        <v>0.0</v>
      </c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A1928" s="16"/>
      <c r="AB1928" s="16"/>
    </row>
    <row r="1929">
      <c r="A1929" s="27" t="s">
        <v>43</v>
      </c>
      <c r="B1929" s="27" t="s">
        <v>44</v>
      </c>
      <c r="C1929" s="38" t="s">
        <v>124</v>
      </c>
      <c r="D1929" s="27" t="s">
        <v>124</v>
      </c>
      <c r="E1929" s="27">
        <v>4388.0</v>
      </c>
      <c r="F1929" s="27">
        <v>0.0</v>
      </c>
      <c r="G1929" s="27" t="s">
        <v>3616</v>
      </c>
      <c r="H1929" s="27" t="s">
        <v>3612</v>
      </c>
      <c r="I1929" s="40">
        <v>0.0</v>
      </c>
      <c r="J1929" s="40">
        <v>0.0</v>
      </c>
      <c r="K1929" s="40">
        <v>0.0</v>
      </c>
      <c r="L1929" s="40">
        <v>0.0</v>
      </c>
      <c r="M1929" s="40">
        <v>0.0</v>
      </c>
      <c r="N1929" s="40">
        <v>0.0</v>
      </c>
      <c r="O1929" s="40">
        <v>0.0</v>
      </c>
      <c r="P1929" s="40">
        <v>0.0</v>
      </c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</row>
    <row r="1930">
      <c r="A1930" s="27" t="s">
        <v>43</v>
      </c>
      <c r="B1930" s="27" t="s">
        <v>146</v>
      </c>
      <c r="C1930" s="38" t="s">
        <v>147</v>
      </c>
      <c r="D1930" s="27" t="s">
        <v>148</v>
      </c>
      <c r="E1930" s="27">
        <v>4402.0</v>
      </c>
      <c r="F1930" s="27">
        <v>0.0</v>
      </c>
      <c r="G1930" s="27" t="s">
        <v>3618</v>
      </c>
      <c r="H1930" s="83"/>
      <c r="I1930" s="40">
        <v>0.0</v>
      </c>
      <c r="J1930" s="40">
        <v>0.0</v>
      </c>
      <c r="K1930" s="40">
        <v>0.0</v>
      </c>
      <c r="L1930" s="40">
        <v>0.0</v>
      </c>
      <c r="M1930" s="40">
        <v>0.0</v>
      </c>
      <c r="N1930" s="40">
        <v>0.0</v>
      </c>
      <c r="O1930" s="40">
        <v>0.0</v>
      </c>
      <c r="P1930" s="40">
        <v>0.0</v>
      </c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</row>
    <row r="1931">
      <c r="A1931" s="27" t="s">
        <v>43</v>
      </c>
      <c r="B1931" s="27" t="s">
        <v>50</v>
      </c>
      <c r="C1931" s="38" t="s">
        <v>391</v>
      </c>
      <c r="D1931" s="27" t="s">
        <v>52</v>
      </c>
      <c r="E1931" s="27">
        <v>4423.0</v>
      </c>
      <c r="F1931" s="27">
        <v>0.0</v>
      </c>
      <c r="G1931" s="27" t="s">
        <v>3619</v>
      </c>
      <c r="H1931" s="27" t="s">
        <v>3622</v>
      </c>
      <c r="I1931" s="40">
        <v>0.0</v>
      </c>
      <c r="J1931" s="40">
        <v>0.0</v>
      </c>
      <c r="K1931" s="40">
        <v>0.0</v>
      </c>
      <c r="L1931" s="40">
        <v>0.0</v>
      </c>
      <c r="M1931" s="40">
        <v>0.0</v>
      </c>
      <c r="N1931" s="40">
        <v>0.0</v>
      </c>
      <c r="O1931" s="40">
        <v>0.0</v>
      </c>
      <c r="P1931" s="40">
        <v>0.0</v>
      </c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A1931" s="16"/>
      <c r="AB1931" s="16"/>
    </row>
    <row r="1932">
      <c r="A1932" s="27" t="s">
        <v>553</v>
      </c>
      <c r="B1932" s="27" t="s">
        <v>553</v>
      </c>
      <c r="C1932" s="38" t="s">
        <v>1024</v>
      </c>
      <c r="D1932" s="27" t="s">
        <v>1077</v>
      </c>
      <c r="E1932" s="27">
        <v>4428.0</v>
      </c>
      <c r="F1932" s="27">
        <v>0.0</v>
      </c>
      <c r="G1932" s="27" t="s">
        <v>3627</v>
      </c>
      <c r="H1932" s="27" t="s">
        <v>3628</v>
      </c>
      <c r="I1932" s="40">
        <v>0.0</v>
      </c>
      <c r="J1932" s="40">
        <v>0.0</v>
      </c>
      <c r="K1932" s="40">
        <v>0.0</v>
      </c>
      <c r="L1932" s="40">
        <v>0.0</v>
      </c>
      <c r="M1932" s="40">
        <v>0.0</v>
      </c>
      <c r="N1932" s="40">
        <v>0.0</v>
      </c>
      <c r="O1932" s="40">
        <v>0.0</v>
      </c>
      <c r="P1932" s="40">
        <v>0.0</v>
      </c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A1932" s="16"/>
      <c r="AB1932" s="16"/>
    </row>
    <row r="1933">
      <c r="A1933" s="27" t="s">
        <v>43</v>
      </c>
      <c r="B1933" s="27" t="s">
        <v>264</v>
      </c>
      <c r="C1933" s="38" t="s">
        <v>316</v>
      </c>
      <c r="D1933" s="27" t="s">
        <v>316</v>
      </c>
      <c r="E1933" s="27">
        <v>4429.0</v>
      </c>
      <c r="F1933" s="27">
        <v>0.0</v>
      </c>
      <c r="G1933" s="27" t="s">
        <v>3630</v>
      </c>
      <c r="H1933" s="27" t="s">
        <v>3631</v>
      </c>
      <c r="I1933" s="40">
        <v>0.0</v>
      </c>
      <c r="J1933" s="40">
        <v>0.0</v>
      </c>
      <c r="K1933" s="40">
        <v>0.0</v>
      </c>
      <c r="L1933" s="40">
        <v>0.0</v>
      </c>
      <c r="M1933" s="40">
        <v>0.0</v>
      </c>
      <c r="N1933" s="40">
        <v>0.0</v>
      </c>
      <c r="O1933" s="40">
        <v>0.0</v>
      </c>
      <c r="P1933" s="40">
        <v>0.0</v>
      </c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</row>
    <row r="1934">
      <c r="A1934" s="27" t="s">
        <v>43</v>
      </c>
      <c r="B1934" s="27" t="s">
        <v>50</v>
      </c>
      <c r="C1934" s="38" t="s">
        <v>69</v>
      </c>
      <c r="D1934" s="27" t="s">
        <v>70</v>
      </c>
      <c r="E1934" s="27">
        <v>4460.0</v>
      </c>
      <c r="F1934" s="27">
        <v>0.0</v>
      </c>
      <c r="G1934" s="27" t="s">
        <v>3633</v>
      </c>
      <c r="H1934" s="39"/>
      <c r="I1934" s="40">
        <v>0.0</v>
      </c>
      <c r="J1934" s="40">
        <v>0.0</v>
      </c>
      <c r="K1934" s="40">
        <v>0.0</v>
      </c>
      <c r="L1934" s="40">
        <v>0.0</v>
      </c>
      <c r="M1934" s="40">
        <v>0.0</v>
      </c>
      <c r="N1934" s="40">
        <v>0.0</v>
      </c>
      <c r="O1934" s="40">
        <v>0.0</v>
      </c>
      <c r="P1934" s="40">
        <v>0.0</v>
      </c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</row>
    <row r="1935">
      <c r="A1935" s="27" t="s">
        <v>43</v>
      </c>
      <c r="B1935" s="27" t="s">
        <v>44</v>
      </c>
      <c r="C1935" s="38" t="s">
        <v>254</v>
      </c>
      <c r="D1935" s="27" t="s">
        <v>254</v>
      </c>
      <c r="E1935" s="27">
        <v>4464.0</v>
      </c>
      <c r="F1935" s="27">
        <v>0.0</v>
      </c>
      <c r="G1935" s="27" t="s">
        <v>3635</v>
      </c>
      <c r="H1935" s="39"/>
      <c r="I1935" s="40">
        <v>0.0</v>
      </c>
      <c r="J1935" s="40">
        <v>0.0</v>
      </c>
      <c r="K1935" s="40">
        <v>0.0</v>
      </c>
      <c r="L1935" s="40">
        <v>0.0</v>
      </c>
      <c r="M1935" s="40">
        <v>0.0</v>
      </c>
      <c r="N1935" s="40">
        <v>0.0</v>
      </c>
      <c r="O1935" s="40">
        <v>0.0</v>
      </c>
      <c r="P1935" s="40">
        <v>0.0</v>
      </c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</row>
    <row r="1936">
      <c r="A1936" s="27" t="s">
        <v>43</v>
      </c>
      <c r="B1936" s="27" t="s">
        <v>44</v>
      </c>
      <c r="C1936" s="38" t="s">
        <v>124</v>
      </c>
      <c r="D1936" s="27" t="s">
        <v>124</v>
      </c>
      <c r="E1936" s="27">
        <v>4480.0</v>
      </c>
      <c r="F1936" s="27">
        <v>0.0</v>
      </c>
      <c r="G1936" s="27" t="s">
        <v>3637</v>
      </c>
      <c r="H1936" s="39"/>
      <c r="I1936" s="40">
        <v>0.0</v>
      </c>
      <c r="J1936" s="40">
        <v>0.0</v>
      </c>
      <c r="K1936" s="40">
        <v>0.0</v>
      </c>
      <c r="L1936" s="40">
        <v>0.0</v>
      </c>
      <c r="M1936" s="40">
        <v>0.0</v>
      </c>
      <c r="N1936" s="40">
        <v>0.0</v>
      </c>
      <c r="O1936" s="40">
        <v>0.0</v>
      </c>
      <c r="P1936" s="40">
        <v>0.0</v>
      </c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A1936" s="16"/>
      <c r="AB1936" s="16"/>
    </row>
    <row r="1937">
      <c r="A1937" s="27" t="s">
        <v>43</v>
      </c>
      <c r="B1937" s="27" t="s">
        <v>50</v>
      </c>
      <c r="C1937" s="38" t="s">
        <v>69</v>
      </c>
      <c r="D1937" s="27" t="s">
        <v>70</v>
      </c>
      <c r="E1937" s="27">
        <v>4481.0</v>
      </c>
      <c r="F1937" s="27">
        <v>0.0</v>
      </c>
      <c r="G1937" s="27" t="s">
        <v>3638</v>
      </c>
      <c r="H1937" s="39"/>
      <c r="I1937" s="40">
        <v>0.0</v>
      </c>
      <c r="J1937" s="40">
        <v>0.0</v>
      </c>
      <c r="K1937" s="40">
        <v>0.0</v>
      </c>
      <c r="L1937" s="40">
        <v>0.0</v>
      </c>
      <c r="M1937" s="40">
        <v>0.0</v>
      </c>
      <c r="N1937" s="40">
        <v>0.0</v>
      </c>
      <c r="O1937" s="40">
        <v>0.0</v>
      </c>
      <c r="P1937" s="40">
        <v>0.0</v>
      </c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</row>
    <row r="1938">
      <c r="A1938" s="27" t="s">
        <v>38</v>
      </c>
      <c r="B1938" s="27" t="s">
        <v>39</v>
      </c>
      <c r="C1938" s="38" t="s">
        <v>415</v>
      </c>
      <c r="D1938" s="27" t="s">
        <v>416</v>
      </c>
      <c r="E1938" s="27">
        <v>4496.0</v>
      </c>
      <c r="F1938" s="27">
        <v>0.0</v>
      </c>
      <c r="G1938" s="27" t="s">
        <v>3640</v>
      </c>
      <c r="H1938" s="39"/>
      <c r="I1938" s="40">
        <v>0.0</v>
      </c>
      <c r="J1938" s="40">
        <v>0.0</v>
      </c>
      <c r="K1938" s="40">
        <v>0.0</v>
      </c>
      <c r="L1938" s="40">
        <v>0.0</v>
      </c>
      <c r="M1938" s="40">
        <v>0.0</v>
      </c>
      <c r="N1938" s="40">
        <v>0.0</v>
      </c>
      <c r="O1938" s="40">
        <v>0.0</v>
      </c>
      <c r="P1938" s="40">
        <v>0.0</v>
      </c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</row>
    <row r="1939">
      <c r="A1939" s="27" t="s">
        <v>43</v>
      </c>
      <c r="B1939" s="27" t="s">
        <v>50</v>
      </c>
      <c r="C1939" s="38" t="s">
        <v>69</v>
      </c>
      <c r="D1939" s="27" t="s">
        <v>70</v>
      </c>
      <c r="E1939" s="27">
        <v>4497.0</v>
      </c>
      <c r="F1939" s="27">
        <v>0.0</v>
      </c>
      <c r="G1939" s="27" t="s">
        <v>3642</v>
      </c>
      <c r="H1939" s="83"/>
      <c r="I1939" s="40">
        <v>0.0</v>
      </c>
      <c r="J1939" s="40">
        <v>0.0</v>
      </c>
      <c r="K1939" s="40">
        <v>0.0</v>
      </c>
      <c r="L1939" s="40">
        <v>0.0</v>
      </c>
      <c r="M1939" s="40">
        <v>0.0</v>
      </c>
      <c r="N1939" s="40">
        <v>0.0</v>
      </c>
      <c r="O1939" s="40">
        <v>0.0</v>
      </c>
      <c r="P1939" s="40">
        <v>0.0</v>
      </c>
      <c r="Q1939" s="16"/>
      <c r="R1939" s="16"/>
      <c r="S1939" s="16"/>
      <c r="T1939" s="16"/>
      <c r="U1939" s="16"/>
      <c r="V1939" s="16"/>
      <c r="W1939" s="16"/>
      <c r="X1939" s="16"/>
      <c r="Y1939" s="16"/>
      <c r="Z1939" s="16"/>
      <c r="AA1939" s="16"/>
      <c r="AB1939" s="16"/>
    </row>
    <row r="1940">
      <c r="A1940" s="27" t="s">
        <v>43</v>
      </c>
      <c r="B1940" s="27" t="s">
        <v>50</v>
      </c>
      <c r="C1940" s="38" t="s">
        <v>275</v>
      </c>
      <c r="D1940" s="27" t="s">
        <v>276</v>
      </c>
      <c r="E1940" s="27">
        <v>4498.0</v>
      </c>
      <c r="F1940" s="27">
        <v>0.0</v>
      </c>
      <c r="G1940" s="27" t="s">
        <v>3644</v>
      </c>
      <c r="H1940" s="83"/>
      <c r="I1940" s="40">
        <v>0.0</v>
      </c>
      <c r="J1940" s="40">
        <v>0.0</v>
      </c>
      <c r="K1940" s="40">
        <v>0.0</v>
      </c>
      <c r="L1940" s="40">
        <v>0.0</v>
      </c>
      <c r="M1940" s="40">
        <v>0.0</v>
      </c>
      <c r="N1940" s="40">
        <v>0.0</v>
      </c>
      <c r="O1940" s="40">
        <v>0.0</v>
      </c>
      <c r="P1940" s="40">
        <v>0.0</v>
      </c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  <c r="AA1940" s="16"/>
      <c r="AB1940" s="16"/>
    </row>
    <row r="1941">
      <c r="A1941" s="27" t="s">
        <v>38</v>
      </c>
      <c r="B1941" s="27" t="s">
        <v>86</v>
      </c>
      <c r="C1941" s="38" t="s">
        <v>131</v>
      </c>
      <c r="D1941" s="27" t="s">
        <v>132</v>
      </c>
      <c r="E1941" s="27">
        <v>4515.0</v>
      </c>
      <c r="F1941" s="27">
        <v>0.0</v>
      </c>
      <c r="G1941" s="27" t="s">
        <v>3645</v>
      </c>
      <c r="H1941" s="27" t="s">
        <v>3647</v>
      </c>
      <c r="I1941" s="40">
        <v>0.0</v>
      </c>
      <c r="J1941" s="40">
        <v>0.0</v>
      </c>
      <c r="K1941" s="40">
        <v>0.0</v>
      </c>
      <c r="L1941" s="40">
        <v>0.0</v>
      </c>
      <c r="M1941" s="40">
        <v>0.0</v>
      </c>
      <c r="N1941" s="40">
        <v>0.0</v>
      </c>
      <c r="O1941" s="40">
        <v>0.0</v>
      </c>
      <c r="P1941" s="40">
        <v>0.0</v>
      </c>
      <c r="Q1941" s="16"/>
      <c r="R1941" s="16"/>
      <c r="S1941" s="16"/>
      <c r="T1941" s="16"/>
      <c r="U1941" s="16"/>
      <c r="V1941" s="16"/>
      <c r="W1941" s="16"/>
      <c r="X1941" s="16"/>
      <c r="Y1941" s="16"/>
      <c r="Z1941" s="16"/>
      <c r="AA1941" s="16"/>
      <c r="AB1941" s="16"/>
    </row>
    <row r="1942">
      <c r="A1942" s="27" t="s">
        <v>43</v>
      </c>
      <c r="B1942" s="27" t="s">
        <v>50</v>
      </c>
      <c r="C1942" s="38" t="s">
        <v>275</v>
      </c>
      <c r="D1942" s="27" t="s">
        <v>276</v>
      </c>
      <c r="E1942" s="27">
        <v>4517.0</v>
      </c>
      <c r="F1942" s="27">
        <v>0.0</v>
      </c>
      <c r="G1942" s="27" t="s">
        <v>3648</v>
      </c>
      <c r="H1942" s="83"/>
      <c r="I1942" s="40">
        <v>0.0</v>
      </c>
      <c r="J1942" s="40">
        <v>0.0</v>
      </c>
      <c r="K1942" s="40">
        <v>0.0</v>
      </c>
      <c r="L1942" s="40">
        <v>0.0</v>
      </c>
      <c r="M1942" s="40">
        <v>0.0</v>
      </c>
      <c r="N1942" s="40">
        <v>0.0</v>
      </c>
      <c r="O1942" s="40">
        <v>0.0</v>
      </c>
      <c r="P1942" s="40">
        <v>0.0</v>
      </c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</row>
    <row r="1943">
      <c r="A1943" s="27" t="s">
        <v>38</v>
      </c>
      <c r="B1943" s="27" t="s">
        <v>39</v>
      </c>
      <c r="C1943" s="38" t="s">
        <v>574</v>
      </c>
      <c r="D1943" s="27" t="s">
        <v>575</v>
      </c>
      <c r="E1943" s="27">
        <v>4522.0</v>
      </c>
      <c r="F1943" s="27">
        <v>0.0</v>
      </c>
      <c r="G1943" s="27" t="s">
        <v>3650</v>
      </c>
      <c r="H1943" s="83"/>
      <c r="I1943" s="40">
        <v>0.0</v>
      </c>
      <c r="J1943" s="40">
        <v>0.0</v>
      </c>
      <c r="K1943" s="40">
        <v>0.0</v>
      </c>
      <c r="L1943" s="40">
        <v>0.0</v>
      </c>
      <c r="M1943" s="40">
        <v>0.0</v>
      </c>
      <c r="N1943" s="40">
        <v>0.0</v>
      </c>
      <c r="O1943" s="40">
        <v>0.0</v>
      </c>
      <c r="P1943" s="40">
        <v>0.0</v>
      </c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</row>
    <row r="1944">
      <c r="A1944" s="27" t="s">
        <v>38</v>
      </c>
      <c r="B1944" s="27" t="s">
        <v>39</v>
      </c>
      <c r="C1944" s="38" t="s">
        <v>574</v>
      </c>
      <c r="D1944" s="27" t="s">
        <v>575</v>
      </c>
      <c r="E1944" s="27">
        <v>4523.0</v>
      </c>
      <c r="F1944" s="27">
        <v>0.0</v>
      </c>
      <c r="G1944" s="27" t="s">
        <v>3652</v>
      </c>
      <c r="H1944" s="83"/>
      <c r="I1944" s="40">
        <v>0.0</v>
      </c>
      <c r="J1944" s="40">
        <v>0.0</v>
      </c>
      <c r="K1944" s="40">
        <v>0.0</v>
      </c>
      <c r="L1944" s="40">
        <v>0.0</v>
      </c>
      <c r="M1944" s="40">
        <v>0.0</v>
      </c>
      <c r="N1944" s="40">
        <v>0.0</v>
      </c>
      <c r="O1944" s="40">
        <v>0.0</v>
      </c>
      <c r="P1944" s="40">
        <v>0.0</v>
      </c>
      <c r="Q1944" s="16"/>
      <c r="R1944" s="16"/>
      <c r="S1944" s="16"/>
      <c r="T1944" s="16"/>
      <c r="U1944" s="16"/>
      <c r="V1944" s="16"/>
      <c r="W1944" s="16"/>
      <c r="X1944" s="16"/>
      <c r="Y1944" s="16"/>
      <c r="Z1944" s="16"/>
      <c r="AA1944" s="16"/>
      <c r="AB1944" s="16"/>
    </row>
    <row r="1945">
      <c r="A1945" s="27" t="s">
        <v>38</v>
      </c>
      <c r="B1945" s="27" t="s">
        <v>39</v>
      </c>
      <c r="C1945" s="38" t="s">
        <v>574</v>
      </c>
      <c r="D1945" s="27" t="s">
        <v>575</v>
      </c>
      <c r="E1945" s="27">
        <v>4524.0</v>
      </c>
      <c r="F1945" s="27">
        <v>0.0</v>
      </c>
      <c r="G1945" s="27" t="s">
        <v>3654</v>
      </c>
      <c r="H1945" s="83"/>
      <c r="I1945" s="40">
        <v>0.0</v>
      </c>
      <c r="J1945" s="40">
        <v>0.0</v>
      </c>
      <c r="K1945" s="40">
        <v>0.0</v>
      </c>
      <c r="L1945" s="40">
        <v>0.0</v>
      </c>
      <c r="M1945" s="40">
        <v>0.0</v>
      </c>
      <c r="N1945" s="40">
        <v>0.0</v>
      </c>
      <c r="O1945" s="40">
        <v>0.0</v>
      </c>
      <c r="P1945" s="40">
        <v>0.0</v>
      </c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</row>
    <row r="1946">
      <c r="A1946" s="27" t="s">
        <v>43</v>
      </c>
      <c r="B1946" s="27" t="s">
        <v>44</v>
      </c>
      <c r="C1946" s="38" t="s">
        <v>287</v>
      </c>
      <c r="D1946" s="27" t="s">
        <v>807</v>
      </c>
      <c r="E1946" s="27">
        <v>4525.0</v>
      </c>
      <c r="F1946" s="27">
        <v>0.0</v>
      </c>
      <c r="G1946" s="27" t="s">
        <v>3655</v>
      </c>
      <c r="H1946" s="83"/>
      <c r="I1946" s="40">
        <v>0.0</v>
      </c>
      <c r="J1946" s="40">
        <v>0.0</v>
      </c>
      <c r="K1946" s="40">
        <v>0.0</v>
      </c>
      <c r="L1946" s="40">
        <v>0.0</v>
      </c>
      <c r="M1946" s="40">
        <v>0.0</v>
      </c>
      <c r="N1946" s="40">
        <v>0.0</v>
      </c>
      <c r="O1946" s="40">
        <v>0.0</v>
      </c>
      <c r="P1946" s="40">
        <v>0.0</v>
      </c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</row>
    <row r="1947">
      <c r="A1947" s="27" t="s">
        <v>43</v>
      </c>
      <c r="B1947" s="27" t="s">
        <v>44</v>
      </c>
      <c r="C1947" s="38" t="s">
        <v>287</v>
      </c>
      <c r="D1947" s="27" t="s">
        <v>807</v>
      </c>
      <c r="E1947" s="27">
        <v>4526.0</v>
      </c>
      <c r="F1947" s="27">
        <v>0.0</v>
      </c>
      <c r="G1947" s="27" t="s">
        <v>3657</v>
      </c>
      <c r="H1947" s="83"/>
      <c r="I1947" s="40">
        <v>0.0</v>
      </c>
      <c r="J1947" s="40">
        <v>0.0</v>
      </c>
      <c r="K1947" s="40">
        <v>0.0</v>
      </c>
      <c r="L1947" s="40">
        <v>0.0</v>
      </c>
      <c r="M1947" s="40">
        <v>0.0</v>
      </c>
      <c r="N1947" s="40">
        <v>0.0</v>
      </c>
      <c r="O1947" s="40">
        <v>0.0</v>
      </c>
      <c r="P1947" s="40">
        <v>0.0</v>
      </c>
      <c r="Q1947" s="16"/>
      <c r="R1947" s="16"/>
      <c r="S1947" s="16"/>
      <c r="T1947" s="16"/>
      <c r="U1947" s="16"/>
      <c r="V1947" s="16"/>
      <c r="W1947" s="16"/>
      <c r="X1947" s="16"/>
      <c r="Y1947" s="16"/>
      <c r="Z1947" s="16"/>
      <c r="AA1947" s="16"/>
      <c r="AB1947" s="16"/>
    </row>
    <row r="1948">
      <c r="A1948" s="27" t="s">
        <v>43</v>
      </c>
      <c r="B1948" s="27" t="s">
        <v>44</v>
      </c>
      <c r="C1948" s="38" t="s">
        <v>124</v>
      </c>
      <c r="D1948" s="27" t="s">
        <v>124</v>
      </c>
      <c r="E1948" s="27">
        <v>4527.0</v>
      </c>
      <c r="F1948" s="27">
        <v>0.0</v>
      </c>
      <c r="G1948" s="27" t="s">
        <v>3659</v>
      </c>
      <c r="H1948" s="83"/>
      <c r="I1948" s="40">
        <v>0.0</v>
      </c>
      <c r="J1948" s="40">
        <v>0.0</v>
      </c>
      <c r="K1948" s="40">
        <v>0.0</v>
      </c>
      <c r="L1948" s="40">
        <v>0.0</v>
      </c>
      <c r="M1948" s="40">
        <v>0.0</v>
      </c>
      <c r="N1948" s="40">
        <v>0.0</v>
      </c>
      <c r="O1948" s="40">
        <v>0.0</v>
      </c>
      <c r="P1948" s="40">
        <v>0.0</v>
      </c>
      <c r="Q1948" s="16"/>
      <c r="R1948" s="16"/>
      <c r="S1948" s="16"/>
      <c r="T1948" s="16"/>
      <c r="U1948" s="16"/>
      <c r="V1948" s="16"/>
      <c r="W1948" s="16"/>
      <c r="X1948" s="16"/>
      <c r="Y1948" s="16"/>
      <c r="Z1948" s="16"/>
      <c r="AA1948" s="16"/>
      <c r="AB1948" s="16"/>
    </row>
    <row r="1949">
      <c r="A1949" s="27" t="s">
        <v>43</v>
      </c>
      <c r="B1949" s="27" t="s">
        <v>146</v>
      </c>
      <c r="C1949" s="38" t="s">
        <v>147</v>
      </c>
      <c r="D1949" s="27" t="s">
        <v>148</v>
      </c>
      <c r="E1949" s="27">
        <v>4528.0</v>
      </c>
      <c r="F1949" s="27">
        <v>0.0</v>
      </c>
      <c r="G1949" s="27" t="s">
        <v>3661</v>
      </c>
      <c r="H1949" s="39"/>
      <c r="I1949" s="40">
        <v>0.0</v>
      </c>
      <c r="J1949" s="40">
        <v>0.0</v>
      </c>
      <c r="K1949" s="40">
        <v>0.0</v>
      </c>
      <c r="L1949" s="40">
        <v>0.0</v>
      </c>
      <c r="M1949" s="40">
        <v>0.0</v>
      </c>
      <c r="N1949" s="40">
        <v>0.0</v>
      </c>
      <c r="O1949" s="40">
        <v>0.0</v>
      </c>
      <c r="P1949" s="40">
        <v>0.0</v>
      </c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</row>
    <row r="1950">
      <c r="A1950" s="27" t="s">
        <v>43</v>
      </c>
      <c r="B1950" s="27" t="s">
        <v>44</v>
      </c>
      <c r="C1950" s="38" t="s">
        <v>287</v>
      </c>
      <c r="D1950" s="27" t="s">
        <v>807</v>
      </c>
      <c r="E1950" s="27">
        <v>4529.0</v>
      </c>
      <c r="F1950" s="27">
        <v>0.0</v>
      </c>
      <c r="G1950" s="27" t="s">
        <v>3663</v>
      </c>
      <c r="H1950" s="83"/>
      <c r="I1950" s="40">
        <v>0.0</v>
      </c>
      <c r="J1950" s="40">
        <v>0.0</v>
      </c>
      <c r="K1950" s="40">
        <v>0.0</v>
      </c>
      <c r="L1950" s="40">
        <v>0.0</v>
      </c>
      <c r="M1950" s="40">
        <v>0.0</v>
      </c>
      <c r="N1950" s="40">
        <v>0.0</v>
      </c>
      <c r="O1950" s="40">
        <v>0.0</v>
      </c>
      <c r="P1950" s="40">
        <v>0.0</v>
      </c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</row>
    <row r="1951">
      <c r="A1951" s="27" t="s">
        <v>38</v>
      </c>
      <c r="B1951" s="27" t="s">
        <v>86</v>
      </c>
      <c r="C1951" s="38" t="s">
        <v>131</v>
      </c>
      <c r="D1951" s="27" t="s">
        <v>132</v>
      </c>
      <c r="E1951" s="27">
        <v>4530.0</v>
      </c>
      <c r="F1951" s="27">
        <v>0.0</v>
      </c>
      <c r="G1951" s="27" t="s">
        <v>3664</v>
      </c>
      <c r="H1951" s="83"/>
      <c r="I1951" s="40">
        <v>0.0</v>
      </c>
      <c r="J1951" s="40">
        <v>0.0</v>
      </c>
      <c r="K1951" s="40">
        <v>0.0</v>
      </c>
      <c r="L1951" s="40">
        <v>0.0</v>
      </c>
      <c r="M1951" s="40">
        <v>0.0</v>
      </c>
      <c r="N1951" s="40">
        <v>0.0</v>
      </c>
      <c r="O1951" s="40">
        <v>0.0</v>
      </c>
      <c r="P1951" s="40">
        <v>0.0</v>
      </c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</row>
    <row r="1952">
      <c r="A1952" s="27" t="s">
        <v>38</v>
      </c>
      <c r="B1952" s="27" t="s">
        <v>86</v>
      </c>
      <c r="C1952" s="38" t="s">
        <v>131</v>
      </c>
      <c r="D1952" s="27" t="s">
        <v>132</v>
      </c>
      <c r="E1952" s="27">
        <v>4531.0</v>
      </c>
      <c r="F1952" s="27">
        <v>0.0</v>
      </c>
      <c r="G1952" s="27" t="s">
        <v>3666</v>
      </c>
      <c r="H1952" s="83"/>
      <c r="I1952" s="40">
        <v>0.0</v>
      </c>
      <c r="J1952" s="40">
        <v>0.0</v>
      </c>
      <c r="K1952" s="40">
        <v>0.0</v>
      </c>
      <c r="L1952" s="40">
        <v>0.0</v>
      </c>
      <c r="M1952" s="40">
        <v>0.0</v>
      </c>
      <c r="N1952" s="40">
        <v>0.0</v>
      </c>
      <c r="O1952" s="40">
        <v>0.0</v>
      </c>
      <c r="P1952" s="40">
        <v>0.0</v>
      </c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A1952" s="16"/>
      <c r="AB1952" s="16"/>
    </row>
    <row r="1953">
      <c r="A1953" s="27" t="s">
        <v>38</v>
      </c>
      <c r="B1953" s="27" t="s">
        <v>86</v>
      </c>
      <c r="C1953" s="38" t="s">
        <v>131</v>
      </c>
      <c r="D1953" s="27" t="s">
        <v>132</v>
      </c>
      <c r="E1953" s="27">
        <v>4532.0</v>
      </c>
      <c r="F1953" s="27">
        <v>0.0</v>
      </c>
      <c r="G1953" s="27" t="s">
        <v>3668</v>
      </c>
      <c r="H1953" s="83"/>
      <c r="I1953" s="40">
        <v>0.0</v>
      </c>
      <c r="J1953" s="40">
        <v>0.0</v>
      </c>
      <c r="K1953" s="40">
        <v>0.0</v>
      </c>
      <c r="L1953" s="40">
        <v>0.0</v>
      </c>
      <c r="M1953" s="40">
        <v>0.0</v>
      </c>
      <c r="N1953" s="40">
        <v>0.0</v>
      </c>
      <c r="O1953" s="40">
        <v>0.0</v>
      </c>
      <c r="P1953" s="40">
        <v>0.0</v>
      </c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</row>
    <row r="1954">
      <c r="A1954" s="27" t="s">
        <v>38</v>
      </c>
      <c r="B1954" s="27" t="s">
        <v>86</v>
      </c>
      <c r="C1954" s="38" t="s">
        <v>131</v>
      </c>
      <c r="D1954" s="27" t="s">
        <v>132</v>
      </c>
      <c r="E1954" s="27">
        <v>4533.0</v>
      </c>
      <c r="F1954" s="27">
        <v>0.0</v>
      </c>
      <c r="G1954" s="27" t="s">
        <v>3669</v>
      </c>
      <c r="H1954" s="83"/>
      <c r="I1954" s="40">
        <v>0.0</v>
      </c>
      <c r="J1954" s="40">
        <v>0.0</v>
      </c>
      <c r="K1954" s="40">
        <v>0.0</v>
      </c>
      <c r="L1954" s="40">
        <v>0.0</v>
      </c>
      <c r="M1954" s="40">
        <v>0.0</v>
      </c>
      <c r="N1954" s="40">
        <v>0.0</v>
      </c>
      <c r="O1954" s="40">
        <v>0.0</v>
      </c>
      <c r="P1954" s="40">
        <v>0.0</v>
      </c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</row>
    <row r="1955">
      <c r="A1955" s="27" t="s">
        <v>43</v>
      </c>
      <c r="B1955" s="27" t="s">
        <v>50</v>
      </c>
      <c r="C1955" s="38" t="s">
        <v>69</v>
      </c>
      <c r="D1955" s="27" t="s">
        <v>70</v>
      </c>
      <c r="E1955" s="27">
        <v>4545.0</v>
      </c>
      <c r="F1955" s="27">
        <v>0.0</v>
      </c>
      <c r="G1955" s="27" t="s">
        <v>3671</v>
      </c>
      <c r="H1955" s="83"/>
      <c r="I1955" s="40">
        <v>0.0</v>
      </c>
      <c r="J1955" s="40">
        <v>0.0</v>
      </c>
      <c r="K1955" s="40">
        <v>0.0</v>
      </c>
      <c r="L1955" s="40">
        <v>0.0</v>
      </c>
      <c r="M1955" s="40">
        <v>0.0</v>
      </c>
      <c r="N1955" s="40">
        <v>0.0</v>
      </c>
      <c r="O1955" s="40">
        <v>0.0</v>
      </c>
      <c r="P1955" s="40">
        <v>0.0</v>
      </c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6"/>
      <c r="AB1955" s="16"/>
    </row>
    <row r="1956">
      <c r="A1956" s="27" t="s">
        <v>38</v>
      </c>
      <c r="B1956" s="27" t="s">
        <v>86</v>
      </c>
      <c r="C1956" s="38" t="s">
        <v>128</v>
      </c>
      <c r="D1956" s="27" t="s">
        <v>958</v>
      </c>
      <c r="E1956" s="27">
        <v>4554.0</v>
      </c>
      <c r="F1956" s="27">
        <v>0.0</v>
      </c>
      <c r="G1956" s="27" t="s">
        <v>3673</v>
      </c>
      <c r="H1956" s="27" t="s">
        <v>960</v>
      </c>
      <c r="I1956" s="40">
        <v>0.0</v>
      </c>
      <c r="J1956" s="40">
        <v>0.0</v>
      </c>
      <c r="K1956" s="40">
        <v>0.0</v>
      </c>
      <c r="L1956" s="40">
        <v>0.0</v>
      </c>
      <c r="M1956" s="40">
        <v>0.0</v>
      </c>
      <c r="N1956" s="40">
        <v>0.0</v>
      </c>
      <c r="O1956" s="40">
        <v>0.0</v>
      </c>
      <c r="P1956" s="40">
        <v>0.0</v>
      </c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A1956" s="16"/>
      <c r="AB1956" s="16"/>
    </row>
    <row r="1957">
      <c r="A1957" s="27" t="s">
        <v>43</v>
      </c>
      <c r="B1957" s="27" t="s">
        <v>44</v>
      </c>
      <c r="C1957" s="38" t="s">
        <v>254</v>
      </c>
      <c r="D1957" s="27" t="s">
        <v>254</v>
      </c>
      <c r="E1957" s="27">
        <v>4569.0</v>
      </c>
      <c r="F1957" s="27">
        <v>0.0</v>
      </c>
      <c r="G1957" s="27" t="s">
        <v>3675</v>
      </c>
      <c r="H1957" s="27" t="s">
        <v>3676</v>
      </c>
      <c r="I1957" s="40">
        <v>0.0</v>
      </c>
      <c r="J1957" s="40">
        <v>0.0</v>
      </c>
      <c r="K1957" s="40">
        <v>0.0</v>
      </c>
      <c r="L1957" s="40">
        <v>0.0</v>
      </c>
      <c r="M1957" s="40">
        <v>0.0</v>
      </c>
      <c r="N1957" s="40">
        <v>0.0</v>
      </c>
      <c r="O1957" s="40">
        <v>0.0</v>
      </c>
      <c r="P1957" s="40">
        <v>0.0</v>
      </c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</row>
    <row r="1958">
      <c r="A1958" s="27" t="s">
        <v>38</v>
      </c>
      <c r="B1958" s="27" t="s">
        <v>86</v>
      </c>
      <c r="C1958" s="38" t="s">
        <v>128</v>
      </c>
      <c r="D1958" s="27" t="s">
        <v>562</v>
      </c>
      <c r="E1958" s="27">
        <v>4570.0</v>
      </c>
      <c r="F1958" s="27">
        <v>0.0</v>
      </c>
      <c r="G1958" s="27" t="s">
        <v>3677</v>
      </c>
      <c r="H1958" s="83"/>
      <c r="I1958" s="40">
        <v>0.0</v>
      </c>
      <c r="J1958" s="40">
        <v>0.0</v>
      </c>
      <c r="K1958" s="40">
        <v>0.0</v>
      </c>
      <c r="L1958" s="40">
        <v>0.0</v>
      </c>
      <c r="M1958" s="40">
        <v>0.0</v>
      </c>
      <c r="N1958" s="40">
        <v>0.0</v>
      </c>
      <c r="O1958" s="40">
        <v>0.0</v>
      </c>
      <c r="P1958" s="40">
        <v>0.0</v>
      </c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</row>
    <row r="1959">
      <c r="A1959" s="27" t="s">
        <v>38</v>
      </c>
      <c r="B1959" s="27" t="s">
        <v>86</v>
      </c>
      <c r="C1959" s="38" t="s">
        <v>546</v>
      </c>
      <c r="D1959" s="27" t="s">
        <v>547</v>
      </c>
      <c r="E1959" s="27">
        <v>4571.0</v>
      </c>
      <c r="F1959" s="27">
        <v>0.0</v>
      </c>
      <c r="G1959" s="27" t="s">
        <v>3679</v>
      </c>
      <c r="H1959" s="83"/>
      <c r="I1959" s="40">
        <v>0.0</v>
      </c>
      <c r="J1959" s="40">
        <v>0.0</v>
      </c>
      <c r="K1959" s="40">
        <v>0.0</v>
      </c>
      <c r="L1959" s="40">
        <v>0.0</v>
      </c>
      <c r="M1959" s="40">
        <v>0.0</v>
      </c>
      <c r="N1959" s="40">
        <v>0.0</v>
      </c>
      <c r="O1959" s="40">
        <v>0.0</v>
      </c>
      <c r="P1959" s="40">
        <v>0.0</v>
      </c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</row>
    <row r="1960">
      <c r="A1960" s="27" t="s">
        <v>43</v>
      </c>
      <c r="B1960" s="27" t="s">
        <v>50</v>
      </c>
      <c r="C1960" s="38" t="s">
        <v>391</v>
      </c>
      <c r="D1960" s="27" t="s">
        <v>52</v>
      </c>
      <c r="E1960" s="27">
        <v>4585.0</v>
      </c>
      <c r="F1960" s="27">
        <v>0.0</v>
      </c>
      <c r="G1960" s="27" t="s">
        <v>3681</v>
      </c>
      <c r="H1960" s="83"/>
      <c r="I1960" s="40">
        <v>0.0</v>
      </c>
      <c r="J1960" s="40">
        <v>0.0</v>
      </c>
      <c r="K1960" s="40">
        <v>0.0</v>
      </c>
      <c r="L1960" s="40">
        <v>0.0</v>
      </c>
      <c r="M1960" s="40">
        <v>0.0</v>
      </c>
      <c r="N1960" s="40">
        <v>0.0</v>
      </c>
      <c r="O1960" s="40">
        <v>0.0</v>
      </c>
      <c r="P1960" s="40">
        <v>0.0</v>
      </c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  <c r="AA1960" s="16"/>
      <c r="AB1960" s="16"/>
    </row>
    <row r="1961">
      <c r="A1961" s="27" t="s">
        <v>38</v>
      </c>
      <c r="B1961" s="27" t="s">
        <v>39</v>
      </c>
      <c r="C1961" s="38" t="s">
        <v>415</v>
      </c>
      <c r="D1961" s="27" t="s">
        <v>416</v>
      </c>
      <c r="E1961" s="27">
        <v>4601.0</v>
      </c>
      <c r="F1961" s="27">
        <v>0.0</v>
      </c>
      <c r="G1961" s="27" t="s">
        <v>3683</v>
      </c>
      <c r="H1961" s="83"/>
      <c r="I1961" s="40">
        <v>0.0</v>
      </c>
      <c r="J1961" s="40">
        <v>0.0</v>
      </c>
      <c r="K1961" s="40">
        <v>0.0</v>
      </c>
      <c r="L1961" s="40">
        <v>0.0</v>
      </c>
      <c r="M1961" s="40">
        <v>0.0</v>
      </c>
      <c r="N1961" s="40">
        <v>0.0</v>
      </c>
      <c r="O1961" s="40">
        <v>0.0</v>
      </c>
      <c r="P1961" s="40">
        <v>0.0</v>
      </c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</row>
    <row r="1962">
      <c r="A1962" s="27" t="s">
        <v>38</v>
      </c>
      <c r="B1962" s="27" t="s">
        <v>39</v>
      </c>
      <c r="C1962" s="38" t="s">
        <v>415</v>
      </c>
      <c r="D1962" s="27" t="s">
        <v>416</v>
      </c>
      <c r="E1962" s="27">
        <v>4603.0</v>
      </c>
      <c r="F1962" s="27">
        <v>0.0</v>
      </c>
      <c r="G1962" s="27" t="s">
        <v>3684</v>
      </c>
      <c r="H1962" s="83"/>
      <c r="I1962" s="40">
        <v>0.0</v>
      </c>
      <c r="J1962" s="40">
        <v>0.0</v>
      </c>
      <c r="K1962" s="40">
        <v>0.0</v>
      </c>
      <c r="L1962" s="40">
        <v>0.0</v>
      </c>
      <c r="M1962" s="40">
        <v>0.0</v>
      </c>
      <c r="N1962" s="40">
        <v>0.0</v>
      </c>
      <c r="O1962" s="40">
        <v>0.0</v>
      </c>
      <c r="P1962" s="40">
        <v>0.0</v>
      </c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</row>
    <row r="1963">
      <c r="A1963" s="27" t="s">
        <v>43</v>
      </c>
      <c r="B1963" s="27" t="s">
        <v>146</v>
      </c>
      <c r="C1963" s="38" t="s">
        <v>147</v>
      </c>
      <c r="D1963" s="27" t="s">
        <v>183</v>
      </c>
      <c r="E1963" s="27">
        <v>4620.0</v>
      </c>
      <c r="F1963" s="27">
        <v>0.0</v>
      </c>
      <c r="G1963" s="27" t="s">
        <v>3686</v>
      </c>
      <c r="H1963" s="83"/>
      <c r="I1963" s="40">
        <v>0.0</v>
      </c>
      <c r="J1963" s="40">
        <v>0.0</v>
      </c>
      <c r="K1963" s="40">
        <v>0.0</v>
      </c>
      <c r="L1963" s="40">
        <v>0.0</v>
      </c>
      <c r="M1963" s="40">
        <v>0.0</v>
      </c>
      <c r="N1963" s="40">
        <v>0.0</v>
      </c>
      <c r="O1963" s="40">
        <v>0.0</v>
      </c>
      <c r="P1963" s="40">
        <v>0.0</v>
      </c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A1963" s="16"/>
      <c r="AB1963" s="16"/>
    </row>
    <row r="1964">
      <c r="A1964" s="27" t="s">
        <v>43</v>
      </c>
      <c r="B1964" s="27" t="s">
        <v>50</v>
      </c>
      <c r="C1964" s="38" t="s">
        <v>212</v>
      </c>
      <c r="D1964" s="27" t="s">
        <v>213</v>
      </c>
      <c r="E1964" s="27">
        <v>4633.0</v>
      </c>
      <c r="F1964" s="27">
        <v>0.0</v>
      </c>
      <c r="G1964" s="27" t="s">
        <v>3688</v>
      </c>
      <c r="H1964" s="27" t="s">
        <v>3689</v>
      </c>
      <c r="I1964" s="40">
        <v>0.0</v>
      </c>
      <c r="J1964" s="40">
        <v>0.0</v>
      </c>
      <c r="K1964" s="40">
        <v>0.0</v>
      </c>
      <c r="L1964" s="40">
        <v>0.0</v>
      </c>
      <c r="M1964" s="40">
        <v>0.0</v>
      </c>
      <c r="N1964" s="40">
        <v>0.0</v>
      </c>
      <c r="O1964" s="40">
        <v>0.0</v>
      </c>
      <c r="P1964" s="40">
        <v>0.0</v>
      </c>
      <c r="Q1964" s="16"/>
      <c r="R1964" s="16"/>
      <c r="S1964" s="16"/>
      <c r="T1964" s="16"/>
      <c r="U1964" s="16"/>
      <c r="V1964" s="16"/>
      <c r="W1964" s="16"/>
      <c r="X1964" s="16"/>
      <c r="Y1964" s="16"/>
      <c r="Z1964" s="16"/>
      <c r="AA1964" s="16"/>
      <c r="AB1964" s="16"/>
    </row>
    <row r="1965">
      <c r="A1965" s="27" t="s">
        <v>553</v>
      </c>
      <c r="B1965" s="27" t="s">
        <v>553</v>
      </c>
      <c r="C1965" s="38" t="s">
        <v>967</v>
      </c>
      <c r="D1965" s="27" t="s">
        <v>968</v>
      </c>
      <c r="E1965" s="27">
        <v>4641.0</v>
      </c>
      <c r="F1965" s="27">
        <v>0.0</v>
      </c>
      <c r="G1965" s="27" t="s">
        <v>3690</v>
      </c>
      <c r="H1965" s="27" t="s">
        <v>3692</v>
      </c>
      <c r="I1965" s="40">
        <v>0.0</v>
      </c>
      <c r="J1965" s="40">
        <v>0.0</v>
      </c>
      <c r="K1965" s="40">
        <v>0.0</v>
      </c>
      <c r="L1965" s="40">
        <v>0.0</v>
      </c>
      <c r="M1965" s="40">
        <v>0.0</v>
      </c>
      <c r="N1965" s="40">
        <v>0.0</v>
      </c>
      <c r="O1965" s="40">
        <v>0.0</v>
      </c>
      <c r="P1965" s="40">
        <v>0.0</v>
      </c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</row>
    <row r="1966">
      <c r="A1966" s="27" t="s">
        <v>553</v>
      </c>
      <c r="B1966" s="27" t="s">
        <v>553</v>
      </c>
      <c r="C1966" s="38" t="s">
        <v>967</v>
      </c>
      <c r="D1966" s="27" t="s">
        <v>968</v>
      </c>
      <c r="E1966" s="27">
        <v>4642.0</v>
      </c>
      <c r="F1966" s="27">
        <v>0.0</v>
      </c>
      <c r="G1966" s="27" t="s">
        <v>3693</v>
      </c>
      <c r="H1966" s="27" t="s">
        <v>3692</v>
      </c>
      <c r="I1966" s="40">
        <v>0.0</v>
      </c>
      <c r="J1966" s="40">
        <v>0.0</v>
      </c>
      <c r="K1966" s="40">
        <v>0.0</v>
      </c>
      <c r="L1966" s="40">
        <v>0.0</v>
      </c>
      <c r="M1966" s="40">
        <v>0.0</v>
      </c>
      <c r="N1966" s="40">
        <v>0.0</v>
      </c>
      <c r="O1966" s="40">
        <v>0.0</v>
      </c>
      <c r="P1966" s="40">
        <v>0.0</v>
      </c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</row>
    <row r="1967">
      <c r="A1967" s="27" t="s">
        <v>553</v>
      </c>
      <c r="B1967" s="27" t="s">
        <v>553</v>
      </c>
      <c r="C1967" s="38" t="s">
        <v>967</v>
      </c>
      <c r="D1967" s="27" t="s">
        <v>968</v>
      </c>
      <c r="E1967" s="27">
        <v>4643.0</v>
      </c>
      <c r="F1967" s="27">
        <v>0.0</v>
      </c>
      <c r="G1967" s="27" t="s">
        <v>3695</v>
      </c>
      <c r="H1967" s="27" t="s">
        <v>3692</v>
      </c>
      <c r="I1967" s="40">
        <v>0.0</v>
      </c>
      <c r="J1967" s="40">
        <v>0.0</v>
      </c>
      <c r="K1967" s="40">
        <v>0.0</v>
      </c>
      <c r="L1967" s="40">
        <v>0.0</v>
      </c>
      <c r="M1967" s="40">
        <v>0.0</v>
      </c>
      <c r="N1967" s="40">
        <v>0.0</v>
      </c>
      <c r="O1967" s="40">
        <v>0.0</v>
      </c>
      <c r="P1967" s="40">
        <v>0.0</v>
      </c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</row>
    <row r="1968">
      <c r="A1968" s="27" t="s">
        <v>43</v>
      </c>
      <c r="B1968" s="27" t="s">
        <v>225</v>
      </c>
      <c r="C1968" s="38" t="s">
        <v>226</v>
      </c>
      <c r="D1968" s="27" t="s">
        <v>227</v>
      </c>
      <c r="E1968" s="27">
        <v>4647.0</v>
      </c>
      <c r="F1968" s="27">
        <v>0.0</v>
      </c>
      <c r="G1968" s="27" t="s">
        <v>3697</v>
      </c>
      <c r="H1968" s="27" t="s">
        <v>3698</v>
      </c>
      <c r="I1968" s="40">
        <v>0.0</v>
      </c>
      <c r="J1968" s="40">
        <v>0.0</v>
      </c>
      <c r="K1968" s="40">
        <v>0.0</v>
      </c>
      <c r="L1968" s="40">
        <v>0.0</v>
      </c>
      <c r="M1968" s="40">
        <v>0.0</v>
      </c>
      <c r="N1968" s="40">
        <v>0.0</v>
      </c>
      <c r="O1968" s="40">
        <v>0.0</v>
      </c>
      <c r="P1968" s="40">
        <v>0.0</v>
      </c>
      <c r="Q1968" s="16"/>
      <c r="R1968" s="16"/>
      <c r="S1968" s="16"/>
      <c r="T1968" s="16"/>
      <c r="U1968" s="16"/>
      <c r="V1968" s="16"/>
      <c r="W1968" s="16"/>
      <c r="X1968" s="16"/>
      <c r="Y1968" s="16"/>
      <c r="Z1968" s="16"/>
      <c r="AA1968" s="16"/>
      <c r="AB1968" s="16"/>
    </row>
    <row r="1969">
      <c r="A1969" s="27" t="s">
        <v>43</v>
      </c>
      <c r="B1969" s="27" t="s">
        <v>268</v>
      </c>
      <c r="C1969" s="38" t="s">
        <v>342</v>
      </c>
      <c r="D1969" s="27" t="s">
        <v>448</v>
      </c>
      <c r="E1969" s="27">
        <v>4662.0</v>
      </c>
      <c r="F1969" s="27">
        <v>0.0</v>
      </c>
      <c r="G1969" s="27" t="s">
        <v>3700</v>
      </c>
      <c r="H1969" s="27" t="s">
        <v>3701</v>
      </c>
      <c r="I1969" s="40">
        <v>0.0</v>
      </c>
      <c r="J1969" s="40">
        <v>0.0</v>
      </c>
      <c r="K1969" s="40">
        <v>0.0</v>
      </c>
      <c r="L1969" s="40">
        <v>0.0</v>
      </c>
      <c r="M1969" s="40">
        <v>0.0</v>
      </c>
      <c r="N1969" s="40">
        <v>0.0</v>
      </c>
      <c r="O1969" s="40">
        <v>0.0</v>
      </c>
      <c r="P1969" s="40">
        <v>0.0</v>
      </c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</row>
    <row r="1970">
      <c r="A1970" s="27" t="s">
        <v>43</v>
      </c>
      <c r="B1970" s="27" t="s">
        <v>268</v>
      </c>
      <c r="C1970" s="38" t="s">
        <v>342</v>
      </c>
      <c r="D1970" s="27" t="s">
        <v>448</v>
      </c>
      <c r="E1970" s="27">
        <v>4663.0</v>
      </c>
      <c r="F1970" s="27">
        <v>0.0</v>
      </c>
      <c r="G1970" s="27" t="s">
        <v>3703</v>
      </c>
      <c r="H1970" s="27" t="s">
        <v>3701</v>
      </c>
      <c r="I1970" s="40">
        <v>0.0</v>
      </c>
      <c r="J1970" s="40">
        <v>0.0</v>
      </c>
      <c r="K1970" s="40">
        <v>0.0</v>
      </c>
      <c r="L1970" s="40">
        <v>0.0</v>
      </c>
      <c r="M1970" s="40">
        <v>0.0</v>
      </c>
      <c r="N1970" s="40">
        <v>0.0</v>
      </c>
      <c r="O1970" s="40">
        <v>0.0</v>
      </c>
      <c r="P1970" s="40">
        <v>0.0</v>
      </c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</row>
    <row r="1971">
      <c r="A1971" s="27" t="s">
        <v>43</v>
      </c>
      <c r="B1971" s="27" t="s">
        <v>268</v>
      </c>
      <c r="C1971" s="38" t="s">
        <v>342</v>
      </c>
      <c r="D1971" s="27" t="s">
        <v>350</v>
      </c>
      <c r="E1971" s="27">
        <v>4664.0</v>
      </c>
      <c r="F1971" s="27">
        <v>1.0</v>
      </c>
      <c r="G1971" s="27" t="s">
        <v>3705</v>
      </c>
      <c r="H1971" s="27" t="s">
        <v>123</v>
      </c>
      <c r="I1971" s="40">
        <v>0.0</v>
      </c>
      <c r="J1971" s="40">
        <v>0.0</v>
      </c>
      <c r="K1971" s="40">
        <v>0.0</v>
      </c>
      <c r="L1971" s="40">
        <v>0.0</v>
      </c>
      <c r="M1971" s="40">
        <v>0.0</v>
      </c>
      <c r="N1971" s="40">
        <v>0.0</v>
      </c>
      <c r="O1971" s="40">
        <v>0.0</v>
      </c>
      <c r="P1971" s="40">
        <v>0.0</v>
      </c>
      <c r="Q1971" s="16"/>
      <c r="R1971" s="16"/>
      <c r="S1971" s="16"/>
      <c r="T1971" s="16"/>
      <c r="U1971" s="16"/>
      <c r="V1971" s="16"/>
      <c r="W1971" s="16"/>
      <c r="X1971" s="16"/>
      <c r="Y1971" s="16"/>
      <c r="Z1971" s="16"/>
      <c r="AA1971" s="16"/>
      <c r="AB1971" s="16"/>
    </row>
    <row r="1972">
      <c r="A1972" s="27" t="s">
        <v>43</v>
      </c>
      <c r="B1972" s="27" t="s">
        <v>268</v>
      </c>
      <c r="C1972" s="38" t="s">
        <v>342</v>
      </c>
      <c r="D1972" s="27" t="s">
        <v>350</v>
      </c>
      <c r="E1972" s="27">
        <v>4664.0</v>
      </c>
      <c r="F1972" s="27">
        <v>0.0</v>
      </c>
      <c r="G1972" s="27" t="s">
        <v>3706</v>
      </c>
      <c r="H1972" s="27" t="s">
        <v>3707</v>
      </c>
      <c r="I1972" s="40">
        <v>218.0</v>
      </c>
      <c r="J1972" s="40">
        <v>17.0</v>
      </c>
      <c r="K1972" s="40">
        <v>0.0</v>
      </c>
      <c r="L1972" s="40">
        <v>0.0</v>
      </c>
      <c r="M1972" s="40">
        <v>0.0</v>
      </c>
      <c r="N1972" s="40">
        <v>0.0</v>
      </c>
      <c r="O1972" s="40">
        <v>218.0</v>
      </c>
      <c r="P1972" s="40">
        <v>17.0</v>
      </c>
      <c r="Q1972" s="16"/>
      <c r="R1972" s="16"/>
      <c r="S1972" s="16"/>
      <c r="T1972" s="16"/>
      <c r="U1972" s="16"/>
      <c r="V1972" s="16"/>
      <c r="W1972" s="16"/>
      <c r="X1972" s="16"/>
      <c r="Y1972" s="16"/>
      <c r="Z1972" s="16"/>
      <c r="AA1972" s="16"/>
      <c r="AB1972" s="16"/>
    </row>
    <row r="1973">
      <c r="A1973" s="27" t="s">
        <v>43</v>
      </c>
      <c r="B1973" s="27" t="s">
        <v>268</v>
      </c>
      <c r="C1973" s="38" t="s">
        <v>342</v>
      </c>
      <c r="D1973" s="27" t="s">
        <v>350</v>
      </c>
      <c r="E1973" s="27">
        <v>4665.0</v>
      </c>
      <c r="F1973" s="27">
        <v>0.0</v>
      </c>
      <c r="G1973" s="27" t="s">
        <v>3709</v>
      </c>
      <c r="H1973" s="27" t="s">
        <v>3707</v>
      </c>
      <c r="I1973" s="40">
        <v>0.0</v>
      </c>
      <c r="J1973" s="40">
        <v>0.0</v>
      </c>
      <c r="K1973" s="40">
        <v>0.0</v>
      </c>
      <c r="L1973" s="40">
        <v>0.0</v>
      </c>
      <c r="M1973" s="40">
        <v>0.0</v>
      </c>
      <c r="N1973" s="40">
        <v>0.0</v>
      </c>
      <c r="O1973" s="40">
        <v>0.0</v>
      </c>
      <c r="P1973" s="40">
        <v>0.0</v>
      </c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</row>
    <row r="1974">
      <c r="A1974" s="27" t="s">
        <v>43</v>
      </c>
      <c r="B1974" s="27" t="s">
        <v>268</v>
      </c>
      <c r="C1974" s="38" t="s">
        <v>342</v>
      </c>
      <c r="D1974" s="27" t="s">
        <v>350</v>
      </c>
      <c r="E1974" s="27">
        <v>4665.0</v>
      </c>
      <c r="F1974" s="27">
        <v>7.0</v>
      </c>
      <c r="G1974" s="27" t="s">
        <v>3711</v>
      </c>
      <c r="H1974" s="27" t="s">
        <v>123</v>
      </c>
      <c r="I1974" s="40">
        <v>0.0</v>
      </c>
      <c r="J1974" s="40">
        <v>0.0</v>
      </c>
      <c r="K1974" s="40">
        <v>0.0</v>
      </c>
      <c r="L1974" s="40">
        <v>0.0</v>
      </c>
      <c r="M1974" s="40">
        <v>0.0</v>
      </c>
      <c r="N1974" s="40">
        <v>0.0</v>
      </c>
      <c r="O1974" s="40">
        <v>0.0</v>
      </c>
      <c r="P1974" s="40">
        <v>0.0</v>
      </c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</row>
    <row r="1975">
      <c r="A1975" s="27" t="s">
        <v>43</v>
      </c>
      <c r="B1975" s="27" t="s">
        <v>268</v>
      </c>
      <c r="C1975" s="38" t="s">
        <v>342</v>
      </c>
      <c r="D1975" s="27" t="s">
        <v>350</v>
      </c>
      <c r="E1975" s="27">
        <v>4665.0</v>
      </c>
      <c r="F1975" s="27">
        <v>5.0</v>
      </c>
      <c r="G1975" s="27" t="s">
        <v>3713</v>
      </c>
      <c r="H1975" s="27" t="s">
        <v>123</v>
      </c>
      <c r="I1975" s="40">
        <v>0.0</v>
      </c>
      <c r="J1975" s="40">
        <v>0.0</v>
      </c>
      <c r="K1975" s="40">
        <v>0.0</v>
      </c>
      <c r="L1975" s="40">
        <v>0.0</v>
      </c>
      <c r="M1975" s="40">
        <v>0.0</v>
      </c>
      <c r="N1975" s="40">
        <v>0.0</v>
      </c>
      <c r="O1975" s="40">
        <v>0.0</v>
      </c>
      <c r="P1975" s="40">
        <v>0.0</v>
      </c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</row>
    <row r="1976">
      <c r="A1976" s="27" t="s">
        <v>43</v>
      </c>
      <c r="B1976" s="27" t="s">
        <v>268</v>
      </c>
      <c r="C1976" s="38" t="s">
        <v>342</v>
      </c>
      <c r="D1976" s="27" t="s">
        <v>350</v>
      </c>
      <c r="E1976" s="27">
        <v>4665.0</v>
      </c>
      <c r="F1976" s="27">
        <v>11.0</v>
      </c>
      <c r="G1976" s="27" t="s">
        <v>3714</v>
      </c>
      <c r="H1976" s="27" t="s">
        <v>123</v>
      </c>
      <c r="I1976" s="40">
        <v>0.0</v>
      </c>
      <c r="J1976" s="40">
        <v>0.0</v>
      </c>
      <c r="K1976" s="40">
        <v>0.0</v>
      </c>
      <c r="L1976" s="40">
        <v>0.0</v>
      </c>
      <c r="M1976" s="40">
        <v>0.0</v>
      </c>
      <c r="N1976" s="40">
        <v>0.0</v>
      </c>
      <c r="O1976" s="40">
        <v>0.0</v>
      </c>
      <c r="P1976" s="40">
        <v>0.0</v>
      </c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A1976" s="16"/>
      <c r="AB1976" s="16"/>
    </row>
    <row r="1977">
      <c r="A1977" s="27" t="s">
        <v>43</v>
      </c>
      <c r="B1977" s="27" t="s">
        <v>268</v>
      </c>
      <c r="C1977" s="38" t="s">
        <v>342</v>
      </c>
      <c r="D1977" s="27" t="s">
        <v>350</v>
      </c>
      <c r="E1977" s="27">
        <v>4665.0</v>
      </c>
      <c r="F1977" s="27">
        <v>12.0</v>
      </c>
      <c r="G1977" s="27" t="s">
        <v>3717</v>
      </c>
      <c r="H1977" s="27" t="s">
        <v>123</v>
      </c>
      <c r="I1977" s="40">
        <v>0.0</v>
      </c>
      <c r="J1977" s="40">
        <v>0.0</v>
      </c>
      <c r="K1977" s="40">
        <v>0.0</v>
      </c>
      <c r="L1977" s="40">
        <v>0.0</v>
      </c>
      <c r="M1977" s="40">
        <v>0.0</v>
      </c>
      <c r="N1977" s="40">
        <v>0.0</v>
      </c>
      <c r="O1977" s="40">
        <v>0.0</v>
      </c>
      <c r="P1977" s="40">
        <v>0.0</v>
      </c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</row>
    <row r="1978">
      <c r="A1978" s="27" t="s">
        <v>43</v>
      </c>
      <c r="B1978" s="27" t="s">
        <v>268</v>
      </c>
      <c r="C1978" s="38" t="s">
        <v>342</v>
      </c>
      <c r="D1978" s="27" t="s">
        <v>350</v>
      </c>
      <c r="E1978" s="27">
        <v>4665.0</v>
      </c>
      <c r="F1978" s="27">
        <v>6.0</v>
      </c>
      <c r="G1978" s="27" t="s">
        <v>3719</v>
      </c>
      <c r="H1978" s="27" t="s">
        <v>123</v>
      </c>
      <c r="I1978" s="40">
        <v>0.0</v>
      </c>
      <c r="J1978" s="40">
        <v>0.0</v>
      </c>
      <c r="K1978" s="40">
        <v>0.0</v>
      </c>
      <c r="L1978" s="40">
        <v>0.0</v>
      </c>
      <c r="M1978" s="40">
        <v>0.0</v>
      </c>
      <c r="N1978" s="40">
        <v>0.0</v>
      </c>
      <c r="O1978" s="40">
        <v>0.0</v>
      </c>
      <c r="P1978" s="40">
        <v>0.0</v>
      </c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</row>
    <row r="1979">
      <c r="A1979" s="27" t="s">
        <v>43</v>
      </c>
      <c r="B1979" s="27" t="s">
        <v>268</v>
      </c>
      <c r="C1979" s="38" t="s">
        <v>342</v>
      </c>
      <c r="D1979" s="27" t="s">
        <v>350</v>
      </c>
      <c r="E1979" s="27">
        <v>4665.0</v>
      </c>
      <c r="F1979" s="27">
        <v>4.0</v>
      </c>
      <c r="G1979" s="27" t="s">
        <v>3720</v>
      </c>
      <c r="H1979" s="27" t="s">
        <v>123</v>
      </c>
      <c r="I1979" s="40">
        <v>0.0</v>
      </c>
      <c r="J1979" s="40">
        <v>0.0</v>
      </c>
      <c r="K1979" s="40">
        <v>0.0</v>
      </c>
      <c r="L1979" s="40">
        <v>0.0</v>
      </c>
      <c r="M1979" s="40">
        <v>0.0</v>
      </c>
      <c r="N1979" s="40">
        <v>0.0</v>
      </c>
      <c r="O1979" s="40">
        <v>0.0</v>
      </c>
      <c r="P1979" s="40">
        <v>0.0</v>
      </c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  <c r="AA1979" s="16"/>
      <c r="AB1979" s="16"/>
    </row>
    <row r="1980">
      <c r="A1980" s="27" t="s">
        <v>43</v>
      </c>
      <c r="B1980" s="27" t="s">
        <v>268</v>
      </c>
      <c r="C1980" s="38" t="s">
        <v>342</v>
      </c>
      <c r="D1980" s="27" t="s">
        <v>350</v>
      </c>
      <c r="E1980" s="27">
        <v>4666.0</v>
      </c>
      <c r="F1980" s="27">
        <v>7.0</v>
      </c>
      <c r="G1980" s="27" t="s">
        <v>3722</v>
      </c>
      <c r="H1980" s="27" t="s">
        <v>123</v>
      </c>
      <c r="I1980" s="40">
        <v>0.0</v>
      </c>
      <c r="J1980" s="40">
        <v>0.0</v>
      </c>
      <c r="K1980" s="40">
        <v>0.0</v>
      </c>
      <c r="L1980" s="40">
        <v>0.0</v>
      </c>
      <c r="M1980" s="40">
        <v>0.0</v>
      </c>
      <c r="N1980" s="40">
        <v>0.0</v>
      </c>
      <c r="O1980" s="40">
        <v>0.0</v>
      </c>
      <c r="P1980" s="40">
        <v>0.0</v>
      </c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6"/>
      <c r="AB1980" s="16"/>
    </row>
    <row r="1981">
      <c r="A1981" s="27" t="s">
        <v>43</v>
      </c>
      <c r="B1981" s="27" t="s">
        <v>268</v>
      </c>
      <c r="C1981" s="38" t="s">
        <v>342</v>
      </c>
      <c r="D1981" s="27" t="s">
        <v>350</v>
      </c>
      <c r="E1981" s="27">
        <v>4666.0</v>
      </c>
      <c r="F1981" s="27">
        <v>13.0</v>
      </c>
      <c r="G1981" s="27" t="s">
        <v>3724</v>
      </c>
      <c r="H1981" s="27" t="s">
        <v>123</v>
      </c>
      <c r="I1981" s="40">
        <v>0.0</v>
      </c>
      <c r="J1981" s="40">
        <v>0.0</v>
      </c>
      <c r="K1981" s="40">
        <v>0.0</v>
      </c>
      <c r="L1981" s="40">
        <v>0.0</v>
      </c>
      <c r="M1981" s="40">
        <v>0.0</v>
      </c>
      <c r="N1981" s="40">
        <v>0.0</v>
      </c>
      <c r="O1981" s="40">
        <v>0.0</v>
      </c>
      <c r="P1981" s="40">
        <v>0.0</v>
      </c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</row>
    <row r="1982">
      <c r="A1982" s="27" t="s">
        <v>43</v>
      </c>
      <c r="B1982" s="27" t="s">
        <v>268</v>
      </c>
      <c r="C1982" s="38" t="s">
        <v>342</v>
      </c>
      <c r="D1982" s="27" t="s">
        <v>350</v>
      </c>
      <c r="E1982" s="27">
        <v>4666.0</v>
      </c>
      <c r="F1982" s="27">
        <v>0.0</v>
      </c>
      <c r="G1982" s="27" t="s">
        <v>3726</v>
      </c>
      <c r="H1982" s="27" t="s">
        <v>3707</v>
      </c>
      <c r="I1982" s="40">
        <v>0.0</v>
      </c>
      <c r="J1982" s="40">
        <v>0.0</v>
      </c>
      <c r="K1982" s="40">
        <v>0.0</v>
      </c>
      <c r="L1982" s="40">
        <v>0.0</v>
      </c>
      <c r="M1982" s="40">
        <v>0.0</v>
      </c>
      <c r="N1982" s="40">
        <v>0.0</v>
      </c>
      <c r="O1982" s="40">
        <v>0.0</v>
      </c>
      <c r="P1982" s="40">
        <v>0.0</v>
      </c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</row>
    <row r="1983">
      <c r="A1983" s="27" t="s">
        <v>43</v>
      </c>
      <c r="B1983" s="27" t="s">
        <v>268</v>
      </c>
      <c r="C1983" s="38" t="s">
        <v>342</v>
      </c>
      <c r="D1983" s="27" t="s">
        <v>350</v>
      </c>
      <c r="E1983" s="27">
        <v>4666.0</v>
      </c>
      <c r="F1983" s="27">
        <v>6.0</v>
      </c>
      <c r="G1983" s="27" t="s">
        <v>3728</v>
      </c>
      <c r="H1983" s="27" t="s">
        <v>123</v>
      </c>
      <c r="I1983" s="40">
        <v>0.0</v>
      </c>
      <c r="J1983" s="40">
        <v>0.0</v>
      </c>
      <c r="K1983" s="40">
        <v>0.0</v>
      </c>
      <c r="L1983" s="40">
        <v>0.0</v>
      </c>
      <c r="M1983" s="40">
        <v>0.0</v>
      </c>
      <c r="N1983" s="40">
        <v>0.0</v>
      </c>
      <c r="O1983" s="40">
        <v>0.0</v>
      </c>
      <c r="P1983" s="40">
        <v>0.0</v>
      </c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/>
    </row>
    <row r="1984">
      <c r="A1984" s="27" t="s">
        <v>43</v>
      </c>
      <c r="B1984" s="27" t="s">
        <v>268</v>
      </c>
      <c r="C1984" s="38" t="s">
        <v>342</v>
      </c>
      <c r="D1984" s="27" t="s">
        <v>350</v>
      </c>
      <c r="E1984" s="27">
        <v>4666.0</v>
      </c>
      <c r="F1984" s="27">
        <v>11.0</v>
      </c>
      <c r="G1984" s="27" t="s">
        <v>3730</v>
      </c>
      <c r="H1984" s="27" t="s">
        <v>123</v>
      </c>
      <c r="I1984" s="40">
        <v>0.0</v>
      </c>
      <c r="J1984" s="40">
        <v>0.0</v>
      </c>
      <c r="K1984" s="40">
        <v>0.0</v>
      </c>
      <c r="L1984" s="40">
        <v>0.0</v>
      </c>
      <c r="M1984" s="40">
        <v>0.0</v>
      </c>
      <c r="N1984" s="40">
        <v>0.0</v>
      </c>
      <c r="O1984" s="40">
        <v>0.0</v>
      </c>
      <c r="P1984" s="40">
        <v>0.0</v>
      </c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  <c r="AA1984" s="16"/>
      <c r="AB1984" s="16"/>
    </row>
    <row r="1985">
      <c r="A1985" s="27" t="s">
        <v>43</v>
      </c>
      <c r="B1985" s="27" t="s">
        <v>268</v>
      </c>
      <c r="C1985" s="38" t="s">
        <v>342</v>
      </c>
      <c r="D1985" s="27" t="s">
        <v>350</v>
      </c>
      <c r="E1985" s="27">
        <v>4666.0</v>
      </c>
      <c r="F1985" s="27">
        <v>5.0</v>
      </c>
      <c r="G1985" s="27" t="s">
        <v>3731</v>
      </c>
      <c r="H1985" s="27" t="s">
        <v>123</v>
      </c>
      <c r="I1985" s="40">
        <v>0.0</v>
      </c>
      <c r="J1985" s="40">
        <v>0.0</v>
      </c>
      <c r="K1985" s="40">
        <v>0.0</v>
      </c>
      <c r="L1985" s="40">
        <v>0.0</v>
      </c>
      <c r="M1985" s="40">
        <v>0.0</v>
      </c>
      <c r="N1985" s="40">
        <v>0.0</v>
      </c>
      <c r="O1985" s="40">
        <v>0.0</v>
      </c>
      <c r="P1985" s="40">
        <v>0.0</v>
      </c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</row>
    <row r="1986">
      <c r="A1986" s="27" t="s">
        <v>43</v>
      </c>
      <c r="B1986" s="27" t="s">
        <v>268</v>
      </c>
      <c r="C1986" s="38" t="s">
        <v>342</v>
      </c>
      <c r="D1986" s="27" t="s">
        <v>350</v>
      </c>
      <c r="E1986" s="27">
        <v>4666.0</v>
      </c>
      <c r="F1986" s="27">
        <v>4.0</v>
      </c>
      <c r="G1986" s="27" t="s">
        <v>3733</v>
      </c>
      <c r="H1986" s="27" t="s">
        <v>123</v>
      </c>
      <c r="I1986" s="40">
        <v>0.0</v>
      </c>
      <c r="J1986" s="40">
        <v>0.0</v>
      </c>
      <c r="K1986" s="40">
        <v>0.0</v>
      </c>
      <c r="L1986" s="40">
        <v>0.0</v>
      </c>
      <c r="M1986" s="40">
        <v>0.0</v>
      </c>
      <c r="N1986" s="40">
        <v>0.0</v>
      </c>
      <c r="O1986" s="40">
        <v>0.0</v>
      </c>
      <c r="P1986" s="40">
        <v>0.0</v>
      </c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</row>
    <row r="1987">
      <c r="A1987" s="27" t="s">
        <v>43</v>
      </c>
      <c r="B1987" s="27" t="s">
        <v>268</v>
      </c>
      <c r="C1987" s="38" t="s">
        <v>342</v>
      </c>
      <c r="D1987" s="27" t="s">
        <v>350</v>
      </c>
      <c r="E1987" s="27">
        <v>4666.0</v>
      </c>
      <c r="F1987" s="27">
        <v>9.0</v>
      </c>
      <c r="G1987" s="27" t="s">
        <v>3735</v>
      </c>
      <c r="H1987" s="27" t="s">
        <v>2716</v>
      </c>
      <c r="I1987" s="40">
        <v>986.0</v>
      </c>
      <c r="J1987" s="40">
        <v>17.0</v>
      </c>
      <c r="K1987" s="40">
        <v>0.0</v>
      </c>
      <c r="L1987" s="40">
        <v>0.0</v>
      </c>
      <c r="M1987" s="40">
        <v>0.0</v>
      </c>
      <c r="N1987" s="40">
        <v>0.0</v>
      </c>
      <c r="O1987" s="40">
        <v>986.0</v>
      </c>
      <c r="P1987" s="40">
        <v>17.0</v>
      </c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A1987" s="16"/>
      <c r="AB1987" s="16"/>
    </row>
    <row r="1988">
      <c r="A1988" s="27" t="s">
        <v>43</v>
      </c>
      <c r="B1988" s="27" t="s">
        <v>268</v>
      </c>
      <c r="C1988" s="38" t="s">
        <v>342</v>
      </c>
      <c r="D1988" s="27" t="s">
        <v>350</v>
      </c>
      <c r="E1988" s="27">
        <v>4666.0</v>
      </c>
      <c r="F1988" s="27">
        <v>10.0</v>
      </c>
      <c r="G1988" s="27" t="s">
        <v>3737</v>
      </c>
      <c r="H1988" s="27" t="s">
        <v>123</v>
      </c>
      <c r="I1988" s="40">
        <v>0.0</v>
      </c>
      <c r="J1988" s="40">
        <v>0.0</v>
      </c>
      <c r="K1988" s="40">
        <v>0.0</v>
      </c>
      <c r="L1988" s="40">
        <v>0.0</v>
      </c>
      <c r="M1988" s="40">
        <v>0.0</v>
      </c>
      <c r="N1988" s="40">
        <v>0.0</v>
      </c>
      <c r="O1988" s="40">
        <v>0.0</v>
      </c>
      <c r="P1988" s="40">
        <v>0.0</v>
      </c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A1988" s="16"/>
      <c r="AB1988" s="16"/>
    </row>
    <row r="1989">
      <c r="A1989" s="27" t="s">
        <v>43</v>
      </c>
      <c r="B1989" s="27" t="s">
        <v>268</v>
      </c>
      <c r="C1989" s="38" t="s">
        <v>342</v>
      </c>
      <c r="D1989" s="27" t="s">
        <v>350</v>
      </c>
      <c r="E1989" s="27">
        <v>4666.0</v>
      </c>
      <c r="F1989" s="27">
        <v>3.0</v>
      </c>
      <c r="G1989" s="27" t="s">
        <v>3739</v>
      </c>
      <c r="H1989" s="27" t="s">
        <v>123</v>
      </c>
      <c r="I1989" s="40">
        <v>0.0</v>
      </c>
      <c r="J1989" s="40">
        <v>0.0</v>
      </c>
      <c r="K1989" s="40">
        <v>0.0</v>
      </c>
      <c r="L1989" s="40">
        <v>0.0</v>
      </c>
      <c r="M1989" s="40">
        <v>0.0</v>
      </c>
      <c r="N1989" s="40">
        <v>0.0</v>
      </c>
      <c r="O1989" s="40">
        <v>0.0</v>
      </c>
      <c r="P1989" s="40">
        <v>0.0</v>
      </c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</row>
    <row r="1990">
      <c r="A1990" s="27" t="s">
        <v>43</v>
      </c>
      <c r="B1990" s="27" t="s">
        <v>268</v>
      </c>
      <c r="C1990" s="38" t="s">
        <v>342</v>
      </c>
      <c r="D1990" s="27" t="s">
        <v>350</v>
      </c>
      <c r="E1990" s="27">
        <v>4666.0</v>
      </c>
      <c r="F1990" s="27">
        <v>8.0</v>
      </c>
      <c r="G1990" s="27" t="s">
        <v>3740</v>
      </c>
      <c r="H1990" s="27" t="s">
        <v>123</v>
      </c>
      <c r="I1990" s="40">
        <v>0.0</v>
      </c>
      <c r="J1990" s="40">
        <v>0.0</v>
      </c>
      <c r="K1990" s="40">
        <v>0.0</v>
      </c>
      <c r="L1990" s="40">
        <v>0.0</v>
      </c>
      <c r="M1990" s="40">
        <v>0.0</v>
      </c>
      <c r="N1990" s="40">
        <v>0.0</v>
      </c>
      <c r="O1990" s="40">
        <v>0.0</v>
      </c>
      <c r="P1990" s="40">
        <v>0.0</v>
      </c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</row>
    <row r="1991">
      <c r="A1991" s="27" t="s">
        <v>43</v>
      </c>
      <c r="B1991" s="27" t="s">
        <v>268</v>
      </c>
      <c r="C1991" s="38" t="s">
        <v>342</v>
      </c>
      <c r="D1991" s="27" t="s">
        <v>350</v>
      </c>
      <c r="E1991" s="27">
        <v>4667.0</v>
      </c>
      <c r="F1991" s="27">
        <v>8.0</v>
      </c>
      <c r="G1991" s="27" t="s">
        <v>3742</v>
      </c>
      <c r="H1991" s="27" t="s">
        <v>123</v>
      </c>
      <c r="I1991" s="40">
        <v>0.0</v>
      </c>
      <c r="J1991" s="40">
        <v>0.0</v>
      </c>
      <c r="K1991" s="40">
        <v>0.0</v>
      </c>
      <c r="L1991" s="40">
        <v>0.0</v>
      </c>
      <c r="M1991" s="40">
        <v>0.0</v>
      </c>
      <c r="N1991" s="40">
        <v>0.0</v>
      </c>
      <c r="O1991" s="40">
        <v>0.0</v>
      </c>
      <c r="P1991" s="40">
        <v>0.0</v>
      </c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</row>
    <row r="1992">
      <c r="A1992" s="27" t="s">
        <v>43</v>
      </c>
      <c r="B1992" s="27" t="s">
        <v>268</v>
      </c>
      <c r="C1992" s="38" t="s">
        <v>342</v>
      </c>
      <c r="D1992" s="27" t="s">
        <v>350</v>
      </c>
      <c r="E1992" s="27">
        <v>4668.0</v>
      </c>
      <c r="F1992" s="27">
        <v>0.0</v>
      </c>
      <c r="G1992" s="27" t="s">
        <v>3744</v>
      </c>
      <c r="H1992" s="27" t="s">
        <v>3707</v>
      </c>
      <c r="I1992" s="40">
        <v>0.0</v>
      </c>
      <c r="J1992" s="40">
        <v>0.0</v>
      </c>
      <c r="K1992" s="40">
        <v>0.0</v>
      </c>
      <c r="L1992" s="40">
        <v>0.0</v>
      </c>
      <c r="M1992" s="40">
        <v>0.0</v>
      </c>
      <c r="N1992" s="40">
        <v>0.0</v>
      </c>
      <c r="O1992" s="40">
        <v>0.0</v>
      </c>
      <c r="P1992" s="40">
        <v>0.0</v>
      </c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A1992" s="16"/>
      <c r="AB1992" s="16"/>
    </row>
    <row r="1993">
      <c r="A1993" s="27" t="s">
        <v>43</v>
      </c>
      <c r="B1993" s="27" t="s">
        <v>268</v>
      </c>
      <c r="C1993" s="38" t="s">
        <v>342</v>
      </c>
      <c r="D1993" s="27" t="s">
        <v>343</v>
      </c>
      <c r="E1993" s="27">
        <v>4669.0</v>
      </c>
      <c r="F1993" s="27">
        <v>5.0</v>
      </c>
      <c r="G1993" s="27" t="s">
        <v>3746</v>
      </c>
      <c r="H1993" s="27" t="s">
        <v>2716</v>
      </c>
      <c r="I1993" s="40">
        <v>1361.0</v>
      </c>
      <c r="J1993" s="40">
        <v>7.0</v>
      </c>
      <c r="K1993" s="40">
        <v>0.0</v>
      </c>
      <c r="L1993" s="40">
        <v>0.0</v>
      </c>
      <c r="M1993" s="40">
        <v>0.0</v>
      </c>
      <c r="N1993" s="40">
        <v>0.0</v>
      </c>
      <c r="O1993" s="40">
        <v>1361.0</v>
      </c>
      <c r="P1993" s="40">
        <v>7.0</v>
      </c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</row>
    <row r="1994">
      <c r="A1994" s="27" t="s">
        <v>43</v>
      </c>
      <c r="B1994" s="27" t="s">
        <v>268</v>
      </c>
      <c r="C1994" s="38" t="s">
        <v>342</v>
      </c>
      <c r="D1994" s="27" t="s">
        <v>343</v>
      </c>
      <c r="E1994" s="27">
        <v>4669.0</v>
      </c>
      <c r="F1994" s="27">
        <v>6.0</v>
      </c>
      <c r="G1994" s="27" t="s">
        <v>3747</v>
      </c>
      <c r="H1994" s="27" t="s">
        <v>123</v>
      </c>
      <c r="I1994" s="40">
        <v>0.0</v>
      </c>
      <c r="J1994" s="40">
        <v>0.0</v>
      </c>
      <c r="K1994" s="40">
        <v>0.0</v>
      </c>
      <c r="L1994" s="40">
        <v>0.0</v>
      </c>
      <c r="M1994" s="40">
        <v>0.0</v>
      </c>
      <c r="N1994" s="40">
        <v>0.0</v>
      </c>
      <c r="O1994" s="40">
        <v>0.0</v>
      </c>
      <c r="P1994" s="40">
        <v>0.0</v>
      </c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</row>
    <row r="1995">
      <c r="A1995" s="27" t="s">
        <v>43</v>
      </c>
      <c r="B1995" s="27" t="s">
        <v>268</v>
      </c>
      <c r="C1995" s="38" t="s">
        <v>342</v>
      </c>
      <c r="D1995" s="27" t="s">
        <v>350</v>
      </c>
      <c r="E1995" s="27">
        <v>4669.0</v>
      </c>
      <c r="F1995" s="27">
        <v>4.0</v>
      </c>
      <c r="G1995" s="27" t="s">
        <v>3749</v>
      </c>
      <c r="H1995" s="27" t="s">
        <v>2716</v>
      </c>
      <c r="I1995" s="40">
        <v>1313.0</v>
      </c>
      <c r="J1995" s="40">
        <v>19.0</v>
      </c>
      <c r="K1995" s="40">
        <v>0.0</v>
      </c>
      <c r="L1995" s="40">
        <v>0.0</v>
      </c>
      <c r="M1995" s="40">
        <v>0.0</v>
      </c>
      <c r="N1995" s="40">
        <v>0.0</v>
      </c>
      <c r="O1995" s="40">
        <v>1313.0</v>
      </c>
      <c r="P1995" s="40">
        <v>19.0</v>
      </c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6"/>
      <c r="AB1995" s="16"/>
    </row>
    <row r="1996">
      <c r="A1996" s="27" t="s">
        <v>43</v>
      </c>
      <c r="B1996" s="27" t="s">
        <v>268</v>
      </c>
      <c r="C1996" s="38" t="s">
        <v>342</v>
      </c>
      <c r="D1996" s="27" t="s">
        <v>343</v>
      </c>
      <c r="E1996" s="27">
        <v>4669.0</v>
      </c>
      <c r="F1996" s="27">
        <v>1.0</v>
      </c>
      <c r="G1996" s="27" t="s">
        <v>3751</v>
      </c>
      <c r="H1996" s="27" t="s">
        <v>123</v>
      </c>
      <c r="I1996" s="40">
        <v>0.0</v>
      </c>
      <c r="J1996" s="40">
        <v>0.0</v>
      </c>
      <c r="K1996" s="40">
        <v>0.0</v>
      </c>
      <c r="L1996" s="40">
        <v>0.0</v>
      </c>
      <c r="M1996" s="40">
        <v>0.0</v>
      </c>
      <c r="N1996" s="40">
        <v>0.0</v>
      </c>
      <c r="O1996" s="40">
        <v>0.0</v>
      </c>
      <c r="P1996" s="40">
        <v>0.0</v>
      </c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A1996" s="16"/>
      <c r="AB1996" s="16"/>
    </row>
    <row r="1997">
      <c r="A1997" s="27" t="s">
        <v>43</v>
      </c>
      <c r="B1997" s="27" t="s">
        <v>268</v>
      </c>
      <c r="C1997" s="38" t="s">
        <v>342</v>
      </c>
      <c r="D1997" s="27" t="s">
        <v>343</v>
      </c>
      <c r="E1997" s="27">
        <v>4669.0</v>
      </c>
      <c r="F1997" s="27">
        <v>0.0</v>
      </c>
      <c r="G1997" s="27" t="s">
        <v>3753</v>
      </c>
      <c r="H1997" s="27" t="s">
        <v>3707</v>
      </c>
      <c r="I1997" s="40">
        <v>0.0</v>
      </c>
      <c r="J1997" s="40">
        <v>0.0</v>
      </c>
      <c r="K1997" s="40">
        <v>0.0</v>
      </c>
      <c r="L1997" s="40">
        <v>0.0</v>
      </c>
      <c r="M1997" s="40">
        <v>0.0</v>
      </c>
      <c r="N1997" s="40">
        <v>0.0</v>
      </c>
      <c r="O1997" s="40">
        <v>0.0</v>
      </c>
      <c r="P1997" s="40">
        <v>0.0</v>
      </c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</row>
    <row r="1998">
      <c r="A1998" s="27" t="s">
        <v>43</v>
      </c>
      <c r="B1998" s="27" t="s">
        <v>268</v>
      </c>
      <c r="C1998" s="38" t="s">
        <v>342</v>
      </c>
      <c r="D1998" s="27" t="s">
        <v>343</v>
      </c>
      <c r="E1998" s="27">
        <v>4669.0</v>
      </c>
      <c r="F1998" s="27">
        <v>2.0</v>
      </c>
      <c r="G1998" s="27" t="s">
        <v>3754</v>
      </c>
      <c r="H1998" s="27" t="s">
        <v>123</v>
      </c>
      <c r="I1998" s="40">
        <v>0.0</v>
      </c>
      <c r="J1998" s="40">
        <v>0.0</v>
      </c>
      <c r="K1998" s="40">
        <v>0.0</v>
      </c>
      <c r="L1998" s="40">
        <v>0.0</v>
      </c>
      <c r="M1998" s="40">
        <v>0.0</v>
      </c>
      <c r="N1998" s="40">
        <v>0.0</v>
      </c>
      <c r="O1998" s="40">
        <v>0.0</v>
      </c>
      <c r="P1998" s="40">
        <v>0.0</v>
      </c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</row>
    <row r="1999">
      <c r="A1999" s="27" t="s">
        <v>43</v>
      </c>
      <c r="B1999" s="27" t="s">
        <v>268</v>
      </c>
      <c r="C1999" s="38" t="s">
        <v>342</v>
      </c>
      <c r="D1999" s="27" t="s">
        <v>343</v>
      </c>
      <c r="E1999" s="27">
        <v>4670.0</v>
      </c>
      <c r="F1999" s="27">
        <v>0.0</v>
      </c>
      <c r="G1999" s="27" t="s">
        <v>3756</v>
      </c>
      <c r="H1999" s="27" t="s">
        <v>3707</v>
      </c>
      <c r="I1999" s="40">
        <v>0.0</v>
      </c>
      <c r="J1999" s="40">
        <v>0.0</v>
      </c>
      <c r="K1999" s="40">
        <v>0.0</v>
      </c>
      <c r="L1999" s="40">
        <v>0.0</v>
      </c>
      <c r="M1999" s="40">
        <v>0.0</v>
      </c>
      <c r="N1999" s="40">
        <v>0.0</v>
      </c>
      <c r="O1999" s="40">
        <v>0.0</v>
      </c>
      <c r="P1999" s="40">
        <v>0.0</v>
      </c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</row>
    <row r="2000">
      <c r="A2000" s="27" t="s">
        <v>43</v>
      </c>
      <c r="B2000" s="27" t="s">
        <v>268</v>
      </c>
      <c r="C2000" s="38" t="s">
        <v>342</v>
      </c>
      <c r="D2000" s="27" t="s">
        <v>343</v>
      </c>
      <c r="E2000" s="27">
        <v>4671.0</v>
      </c>
      <c r="F2000" s="27">
        <v>0.0</v>
      </c>
      <c r="G2000" s="27" t="s">
        <v>3758</v>
      </c>
      <c r="H2000" s="27" t="s">
        <v>3707</v>
      </c>
      <c r="I2000" s="40">
        <v>664.0</v>
      </c>
      <c r="J2000" s="40">
        <v>22.0</v>
      </c>
      <c r="K2000" s="40">
        <v>0.0</v>
      </c>
      <c r="L2000" s="40">
        <v>0.0</v>
      </c>
      <c r="M2000" s="40">
        <v>0.0</v>
      </c>
      <c r="N2000" s="40">
        <v>0.0</v>
      </c>
      <c r="O2000" s="40">
        <v>664.0</v>
      </c>
      <c r="P2000" s="40">
        <v>22.0</v>
      </c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6"/>
      <c r="AB2000" s="16"/>
    </row>
    <row r="2001">
      <c r="A2001" s="27" t="s">
        <v>43</v>
      </c>
      <c r="B2001" s="27" t="s">
        <v>268</v>
      </c>
      <c r="C2001" s="38" t="s">
        <v>342</v>
      </c>
      <c r="D2001" s="27" t="s">
        <v>343</v>
      </c>
      <c r="E2001" s="27">
        <v>4671.0</v>
      </c>
      <c r="F2001" s="27">
        <v>2.0</v>
      </c>
      <c r="G2001" s="27" t="s">
        <v>3760</v>
      </c>
      <c r="H2001" s="27" t="s">
        <v>123</v>
      </c>
      <c r="I2001" s="40">
        <v>0.0</v>
      </c>
      <c r="J2001" s="40">
        <v>0.0</v>
      </c>
      <c r="K2001" s="40">
        <v>0.0</v>
      </c>
      <c r="L2001" s="40">
        <v>0.0</v>
      </c>
      <c r="M2001" s="40">
        <v>0.0</v>
      </c>
      <c r="N2001" s="40">
        <v>0.0</v>
      </c>
      <c r="O2001" s="40">
        <v>0.0</v>
      </c>
      <c r="P2001" s="40">
        <v>0.0</v>
      </c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</row>
    <row r="2002">
      <c r="A2002" s="27" t="s">
        <v>43</v>
      </c>
      <c r="B2002" s="27" t="s">
        <v>268</v>
      </c>
      <c r="C2002" s="38" t="s">
        <v>342</v>
      </c>
      <c r="D2002" s="27" t="s">
        <v>343</v>
      </c>
      <c r="E2002" s="27">
        <v>4671.0</v>
      </c>
      <c r="F2002" s="27">
        <v>5.0</v>
      </c>
      <c r="G2002" s="27" t="s">
        <v>3762</v>
      </c>
      <c r="H2002" s="27" t="s">
        <v>123</v>
      </c>
      <c r="I2002" s="40">
        <v>0.0</v>
      </c>
      <c r="J2002" s="40">
        <v>0.0</v>
      </c>
      <c r="K2002" s="40">
        <v>0.0</v>
      </c>
      <c r="L2002" s="40">
        <v>0.0</v>
      </c>
      <c r="M2002" s="40">
        <v>0.0</v>
      </c>
      <c r="N2002" s="40">
        <v>0.0</v>
      </c>
      <c r="O2002" s="40">
        <v>0.0</v>
      </c>
      <c r="P2002" s="40">
        <v>0.0</v>
      </c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</row>
    <row r="2003">
      <c r="A2003" s="27" t="s">
        <v>43</v>
      </c>
      <c r="B2003" s="27" t="s">
        <v>268</v>
      </c>
      <c r="C2003" s="38" t="s">
        <v>342</v>
      </c>
      <c r="D2003" s="27" t="s">
        <v>343</v>
      </c>
      <c r="E2003" s="27">
        <v>4672.0</v>
      </c>
      <c r="F2003" s="27">
        <v>0.0</v>
      </c>
      <c r="G2003" s="27" t="s">
        <v>3763</v>
      </c>
      <c r="H2003" s="27" t="s">
        <v>3707</v>
      </c>
      <c r="I2003" s="40">
        <v>0.0</v>
      </c>
      <c r="J2003" s="40">
        <v>0.0</v>
      </c>
      <c r="K2003" s="40">
        <v>0.0</v>
      </c>
      <c r="L2003" s="40">
        <v>0.0</v>
      </c>
      <c r="M2003" s="40">
        <v>0.0</v>
      </c>
      <c r="N2003" s="40">
        <v>0.0</v>
      </c>
      <c r="O2003" s="40">
        <v>0.0</v>
      </c>
      <c r="P2003" s="40">
        <v>0.0</v>
      </c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A2003" s="16"/>
      <c r="AB2003" s="16"/>
    </row>
    <row r="2004">
      <c r="A2004" s="27" t="s">
        <v>43</v>
      </c>
      <c r="B2004" s="27" t="s">
        <v>268</v>
      </c>
      <c r="C2004" s="38" t="s">
        <v>342</v>
      </c>
      <c r="D2004" s="27" t="s">
        <v>343</v>
      </c>
      <c r="E2004" s="27">
        <v>4673.0</v>
      </c>
      <c r="F2004" s="27">
        <v>0.0</v>
      </c>
      <c r="G2004" s="27" t="s">
        <v>3765</v>
      </c>
      <c r="H2004" s="27" t="s">
        <v>3766</v>
      </c>
      <c r="I2004" s="40">
        <v>141.0</v>
      </c>
      <c r="J2004" s="40">
        <v>6.0</v>
      </c>
      <c r="K2004" s="40">
        <v>0.0</v>
      </c>
      <c r="L2004" s="40">
        <v>0.0</v>
      </c>
      <c r="M2004" s="40">
        <v>0.0</v>
      </c>
      <c r="N2004" s="40">
        <v>0.0</v>
      </c>
      <c r="O2004" s="40">
        <v>141.0</v>
      </c>
      <c r="P2004" s="40">
        <v>6.0</v>
      </c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A2004" s="16"/>
      <c r="AB2004" s="16"/>
    </row>
    <row r="2005">
      <c r="A2005" s="27" t="s">
        <v>43</v>
      </c>
      <c r="B2005" s="27" t="s">
        <v>268</v>
      </c>
      <c r="C2005" s="38" t="s">
        <v>342</v>
      </c>
      <c r="D2005" s="27" t="s">
        <v>343</v>
      </c>
      <c r="E2005" s="27">
        <v>4674.0</v>
      </c>
      <c r="F2005" s="27">
        <v>0.0</v>
      </c>
      <c r="G2005" s="27" t="s">
        <v>3768</v>
      </c>
      <c r="H2005" s="27" t="s">
        <v>786</v>
      </c>
      <c r="I2005" s="40">
        <v>111.0</v>
      </c>
      <c r="J2005" s="40">
        <v>9.0</v>
      </c>
      <c r="K2005" s="40">
        <v>0.0</v>
      </c>
      <c r="L2005" s="40">
        <v>0.0</v>
      </c>
      <c r="M2005" s="40">
        <v>0.0</v>
      </c>
      <c r="N2005" s="40">
        <v>0.0</v>
      </c>
      <c r="O2005" s="40">
        <v>111.0</v>
      </c>
      <c r="P2005" s="40">
        <v>9.0</v>
      </c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</row>
    <row r="2006">
      <c r="A2006" s="27" t="s">
        <v>43</v>
      </c>
      <c r="B2006" s="27" t="s">
        <v>268</v>
      </c>
      <c r="C2006" s="38" t="s">
        <v>342</v>
      </c>
      <c r="D2006" s="27" t="s">
        <v>343</v>
      </c>
      <c r="E2006" s="27">
        <v>4675.0</v>
      </c>
      <c r="F2006" s="27">
        <v>0.0</v>
      </c>
      <c r="G2006" s="27" t="s">
        <v>3770</v>
      </c>
      <c r="H2006" s="27" t="s">
        <v>786</v>
      </c>
      <c r="I2006" s="40">
        <v>55.0</v>
      </c>
      <c r="J2006" s="40">
        <v>22.0</v>
      </c>
      <c r="K2006" s="40">
        <v>0.0</v>
      </c>
      <c r="L2006" s="40">
        <v>0.0</v>
      </c>
      <c r="M2006" s="40">
        <v>0.0</v>
      </c>
      <c r="N2006" s="40">
        <v>0.0</v>
      </c>
      <c r="O2006" s="40">
        <v>55.0</v>
      </c>
      <c r="P2006" s="40">
        <v>22.0</v>
      </c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</row>
    <row r="2007">
      <c r="A2007" s="27" t="s">
        <v>43</v>
      </c>
      <c r="B2007" s="27" t="s">
        <v>268</v>
      </c>
      <c r="C2007" s="38" t="s">
        <v>342</v>
      </c>
      <c r="D2007" s="27" t="s">
        <v>343</v>
      </c>
      <c r="E2007" s="27">
        <v>4676.0</v>
      </c>
      <c r="F2007" s="27">
        <v>0.0</v>
      </c>
      <c r="G2007" s="27" t="s">
        <v>3772</v>
      </c>
      <c r="H2007" s="27" t="s">
        <v>3766</v>
      </c>
      <c r="I2007" s="40">
        <v>130.0</v>
      </c>
      <c r="J2007" s="40">
        <v>2.0</v>
      </c>
      <c r="K2007" s="40">
        <v>0.0</v>
      </c>
      <c r="L2007" s="40">
        <v>0.0</v>
      </c>
      <c r="M2007" s="40">
        <v>0.0</v>
      </c>
      <c r="N2007" s="40">
        <v>0.0</v>
      </c>
      <c r="O2007" s="40">
        <v>130.0</v>
      </c>
      <c r="P2007" s="40">
        <v>2.0</v>
      </c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  <c r="AB2007" s="16"/>
    </row>
    <row r="2008">
      <c r="A2008" s="27" t="s">
        <v>43</v>
      </c>
      <c r="B2008" s="27" t="s">
        <v>268</v>
      </c>
      <c r="C2008" s="38" t="s">
        <v>360</v>
      </c>
      <c r="D2008" s="27" t="s">
        <v>361</v>
      </c>
      <c r="E2008" s="27">
        <v>4677.0</v>
      </c>
      <c r="F2008" s="27">
        <v>0.0</v>
      </c>
      <c r="G2008" s="27" t="s">
        <v>3773</v>
      </c>
      <c r="H2008" s="27" t="s">
        <v>450</v>
      </c>
      <c r="I2008" s="40">
        <v>0.0</v>
      </c>
      <c r="J2008" s="40">
        <v>0.0</v>
      </c>
      <c r="K2008" s="40">
        <v>0.0</v>
      </c>
      <c r="L2008" s="40">
        <v>0.0</v>
      </c>
      <c r="M2008" s="40">
        <v>0.0</v>
      </c>
      <c r="N2008" s="40">
        <v>0.0</v>
      </c>
      <c r="O2008" s="40">
        <v>0.0</v>
      </c>
      <c r="P2008" s="40">
        <v>0.0</v>
      </c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  <c r="AA2008" s="16"/>
      <c r="AB2008" s="16"/>
    </row>
    <row r="2009">
      <c r="A2009" s="27" t="s">
        <v>43</v>
      </c>
      <c r="B2009" s="27" t="s">
        <v>268</v>
      </c>
      <c r="C2009" s="38" t="s">
        <v>360</v>
      </c>
      <c r="D2009" s="27" t="s">
        <v>361</v>
      </c>
      <c r="E2009" s="27">
        <v>4678.0</v>
      </c>
      <c r="F2009" s="27">
        <v>0.0</v>
      </c>
      <c r="G2009" s="27" t="s">
        <v>3776</v>
      </c>
      <c r="H2009" s="27" t="s">
        <v>450</v>
      </c>
      <c r="I2009" s="40">
        <v>0.0</v>
      </c>
      <c r="J2009" s="40">
        <v>0.0</v>
      </c>
      <c r="K2009" s="40">
        <v>0.0</v>
      </c>
      <c r="L2009" s="40">
        <v>0.0</v>
      </c>
      <c r="M2009" s="40">
        <v>0.0</v>
      </c>
      <c r="N2009" s="40">
        <v>0.0</v>
      </c>
      <c r="O2009" s="40">
        <v>0.0</v>
      </c>
      <c r="P2009" s="40">
        <v>0.0</v>
      </c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</row>
    <row r="2010">
      <c r="A2010" s="27" t="s">
        <v>43</v>
      </c>
      <c r="B2010" s="27" t="s">
        <v>268</v>
      </c>
      <c r="C2010" s="38" t="s">
        <v>360</v>
      </c>
      <c r="D2010" s="27" t="s">
        <v>361</v>
      </c>
      <c r="E2010" s="27">
        <v>4679.0</v>
      </c>
      <c r="F2010" s="27">
        <v>0.0</v>
      </c>
      <c r="G2010" s="27" t="s">
        <v>3777</v>
      </c>
      <c r="H2010" s="27" t="s">
        <v>450</v>
      </c>
      <c r="I2010" s="40">
        <v>0.0</v>
      </c>
      <c r="J2010" s="40">
        <v>0.0</v>
      </c>
      <c r="K2010" s="40">
        <v>0.0</v>
      </c>
      <c r="L2010" s="40">
        <v>0.0</v>
      </c>
      <c r="M2010" s="40">
        <v>0.0</v>
      </c>
      <c r="N2010" s="40">
        <v>0.0</v>
      </c>
      <c r="O2010" s="40">
        <v>0.0</v>
      </c>
      <c r="P2010" s="40">
        <v>0.0</v>
      </c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</row>
    <row r="2011">
      <c r="A2011" s="27" t="s">
        <v>43</v>
      </c>
      <c r="B2011" s="27" t="s">
        <v>146</v>
      </c>
      <c r="C2011" s="38" t="s">
        <v>147</v>
      </c>
      <c r="D2011" s="27" t="s">
        <v>183</v>
      </c>
      <c r="E2011" s="27">
        <v>4680.0</v>
      </c>
      <c r="F2011" s="27">
        <v>0.0</v>
      </c>
      <c r="G2011" s="27" t="s">
        <v>3779</v>
      </c>
      <c r="H2011" s="83"/>
      <c r="I2011" s="40">
        <v>0.0</v>
      </c>
      <c r="J2011" s="40">
        <v>0.0</v>
      </c>
      <c r="K2011" s="40">
        <v>0.0</v>
      </c>
      <c r="L2011" s="40">
        <v>0.0</v>
      </c>
      <c r="M2011" s="40">
        <v>0.0</v>
      </c>
      <c r="N2011" s="40">
        <v>0.0</v>
      </c>
      <c r="O2011" s="40">
        <v>0.0</v>
      </c>
      <c r="P2011" s="40">
        <v>0.0</v>
      </c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A2011" s="16"/>
      <c r="AB2011" s="16"/>
    </row>
    <row r="2012">
      <c r="A2012" s="27" t="s">
        <v>38</v>
      </c>
      <c r="B2012" s="27" t="s">
        <v>86</v>
      </c>
      <c r="C2012" s="38" t="s">
        <v>128</v>
      </c>
      <c r="D2012" s="27" t="s">
        <v>562</v>
      </c>
      <c r="E2012" s="27">
        <v>4692.0</v>
      </c>
      <c r="F2012" s="27">
        <v>0.0</v>
      </c>
      <c r="G2012" s="27" t="s">
        <v>3781</v>
      </c>
      <c r="H2012" s="83"/>
      <c r="I2012" s="40">
        <v>0.0</v>
      </c>
      <c r="J2012" s="40">
        <v>0.0</v>
      </c>
      <c r="K2012" s="40">
        <v>0.0</v>
      </c>
      <c r="L2012" s="40">
        <v>0.0</v>
      </c>
      <c r="M2012" s="40">
        <v>0.0</v>
      </c>
      <c r="N2012" s="40">
        <v>0.0</v>
      </c>
      <c r="O2012" s="40">
        <v>0.0</v>
      </c>
      <c r="P2012" s="40">
        <v>0.0</v>
      </c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A2012" s="16"/>
      <c r="AB2012" s="16"/>
    </row>
    <row r="2013">
      <c r="A2013" s="27" t="s">
        <v>38</v>
      </c>
      <c r="B2013" s="27" t="s">
        <v>39</v>
      </c>
      <c r="C2013" s="38" t="s">
        <v>415</v>
      </c>
      <c r="D2013" s="27" t="s">
        <v>416</v>
      </c>
      <c r="E2013" s="27">
        <v>4699.0</v>
      </c>
      <c r="F2013" s="27">
        <v>0.0</v>
      </c>
      <c r="G2013" s="27" t="s">
        <v>3783</v>
      </c>
      <c r="H2013" s="83"/>
      <c r="I2013" s="40">
        <v>0.0</v>
      </c>
      <c r="J2013" s="40">
        <v>0.0</v>
      </c>
      <c r="K2013" s="40">
        <v>0.0</v>
      </c>
      <c r="L2013" s="40">
        <v>0.0</v>
      </c>
      <c r="M2013" s="40">
        <v>0.0</v>
      </c>
      <c r="N2013" s="40">
        <v>0.0</v>
      </c>
      <c r="O2013" s="40">
        <v>0.0</v>
      </c>
      <c r="P2013" s="40">
        <v>0.0</v>
      </c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</row>
    <row r="2014">
      <c r="A2014" s="27" t="s">
        <v>38</v>
      </c>
      <c r="B2014" s="27" t="s">
        <v>86</v>
      </c>
      <c r="C2014" s="38" t="s">
        <v>128</v>
      </c>
      <c r="D2014" s="27" t="s">
        <v>562</v>
      </c>
      <c r="E2014" s="27">
        <v>4723.0</v>
      </c>
      <c r="F2014" s="27">
        <v>0.0</v>
      </c>
      <c r="G2014" s="27" t="s">
        <v>3785</v>
      </c>
      <c r="H2014" s="27" t="s">
        <v>1716</v>
      </c>
      <c r="I2014" s="40">
        <v>0.0</v>
      </c>
      <c r="J2014" s="40">
        <v>0.0</v>
      </c>
      <c r="K2014" s="40">
        <v>0.0</v>
      </c>
      <c r="L2014" s="40">
        <v>0.0</v>
      </c>
      <c r="M2014" s="40">
        <v>0.0</v>
      </c>
      <c r="N2014" s="40">
        <v>0.0</v>
      </c>
      <c r="O2014" s="40">
        <v>0.0</v>
      </c>
      <c r="P2014" s="40">
        <v>0.0</v>
      </c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</row>
    <row r="2015">
      <c r="A2015" s="27" t="s">
        <v>43</v>
      </c>
      <c r="B2015" s="27" t="s">
        <v>146</v>
      </c>
      <c r="C2015" s="38" t="s">
        <v>177</v>
      </c>
      <c r="D2015" s="27" t="s">
        <v>178</v>
      </c>
      <c r="E2015" s="27">
        <v>4727.0</v>
      </c>
      <c r="F2015" s="27">
        <v>0.0</v>
      </c>
      <c r="G2015" s="27" t="s">
        <v>3574</v>
      </c>
      <c r="H2015" s="27" t="s">
        <v>1119</v>
      </c>
      <c r="I2015" s="40">
        <v>0.0</v>
      </c>
      <c r="J2015" s="40">
        <v>0.0</v>
      </c>
      <c r="K2015" s="40">
        <v>0.0</v>
      </c>
      <c r="L2015" s="40">
        <v>0.0</v>
      </c>
      <c r="M2015" s="40">
        <v>0.0</v>
      </c>
      <c r="N2015" s="40">
        <v>0.0</v>
      </c>
      <c r="O2015" s="40">
        <v>0.0</v>
      </c>
      <c r="P2015" s="40">
        <v>0.0</v>
      </c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</row>
    <row r="2016">
      <c r="A2016" s="27" t="s">
        <v>43</v>
      </c>
      <c r="B2016" s="27" t="s">
        <v>146</v>
      </c>
      <c r="C2016" s="38" t="s">
        <v>147</v>
      </c>
      <c r="D2016" s="27" t="s">
        <v>148</v>
      </c>
      <c r="E2016" s="27">
        <v>4744.0</v>
      </c>
      <c r="F2016" s="27">
        <v>0.0</v>
      </c>
      <c r="G2016" s="27" t="s">
        <v>3787</v>
      </c>
      <c r="H2016" s="83"/>
      <c r="I2016" s="40">
        <v>0.0</v>
      </c>
      <c r="J2016" s="40">
        <v>0.0</v>
      </c>
      <c r="K2016" s="40">
        <v>0.0</v>
      </c>
      <c r="L2016" s="40">
        <v>0.0</v>
      </c>
      <c r="M2016" s="40">
        <v>0.0</v>
      </c>
      <c r="N2016" s="40">
        <v>0.0</v>
      </c>
      <c r="O2016" s="40">
        <v>0.0</v>
      </c>
      <c r="P2016" s="40">
        <v>0.0</v>
      </c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A2016" s="16"/>
      <c r="AB2016" s="16"/>
    </row>
    <row r="2017">
      <c r="A2017" s="27" t="s">
        <v>38</v>
      </c>
      <c r="B2017" s="27" t="s">
        <v>39</v>
      </c>
      <c r="C2017" s="38" t="s">
        <v>415</v>
      </c>
      <c r="D2017" s="27" t="s">
        <v>586</v>
      </c>
      <c r="E2017" s="27">
        <v>4745.0</v>
      </c>
      <c r="F2017" s="27">
        <v>0.0</v>
      </c>
      <c r="G2017" s="27" t="s">
        <v>3789</v>
      </c>
      <c r="H2017" s="27" t="s">
        <v>3790</v>
      </c>
      <c r="I2017" s="40">
        <v>0.0</v>
      </c>
      <c r="J2017" s="40">
        <v>0.0</v>
      </c>
      <c r="K2017" s="40">
        <v>0.0</v>
      </c>
      <c r="L2017" s="40">
        <v>0.0</v>
      </c>
      <c r="M2017" s="40">
        <v>0.0</v>
      </c>
      <c r="N2017" s="40">
        <v>0.0</v>
      </c>
      <c r="O2017" s="40">
        <v>0.0</v>
      </c>
      <c r="P2017" s="40">
        <v>0.0</v>
      </c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</row>
    <row r="2018">
      <c r="A2018" s="27" t="s">
        <v>38</v>
      </c>
      <c r="B2018" s="27" t="s">
        <v>86</v>
      </c>
      <c r="C2018" s="38" t="s">
        <v>86</v>
      </c>
      <c r="D2018" s="27" t="s">
        <v>86</v>
      </c>
      <c r="E2018" s="27">
        <v>4747.0</v>
      </c>
      <c r="F2018" s="27">
        <v>0.0</v>
      </c>
      <c r="G2018" s="27" t="s">
        <v>3792</v>
      </c>
      <c r="H2018" s="27" t="s">
        <v>3793</v>
      </c>
      <c r="I2018" s="40">
        <v>0.0</v>
      </c>
      <c r="J2018" s="40">
        <v>0.0</v>
      </c>
      <c r="K2018" s="40">
        <v>0.0</v>
      </c>
      <c r="L2018" s="40">
        <v>0.0</v>
      </c>
      <c r="M2018" s="40">
        <v>0.0</v>
      </c>
      <c r="N2018" s="40">
        <v>0.0</v>
      </c>
      <c r="O2018" s="40">
        <v>0.0</v>
      </c>
      <c r="P2018" s="40">
        <v>0.0</v>
      </c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</row>
    <row r="2019">
      <c r="A2019" s="27" t="s">
        <v>38</v>
      </c>
      <c r="B2019" s="27" t="s">
        <v>39</v>
      </c>
      <c r="C2019" s="38" t="s">
        <v>307</v>
      </c>
      <c r="D2019" s="27" t="s">
        <v>898</v>
      </c>
      <c r="E2019" s="27">
        <v>4748.0</v>
      </c>
      <c r="F2019" s="27">
        <v>0.0</v>
      </c>
      <c r="G2019" s="27" t="s">
        <v>3794</v>
      </c>
      <c r="H2019" s="27" t="s">
        <v>817</v>
      </c>
      <c r="I2019" s="40">
        <v>0.0</v>
      </c>
      <c r="J2019" s="40">
        <v>0.0</v>
      </c>
      <c r="K2019" s="40">
        <v>0.0</v>
      </c>
      <c r="L2019" s="40">
        <v>0.0</v>
      </c>
      <c r="M2019" s="40">
        <v>0.0</v>
      </c>
      <c r="N2019" s="40">
        <v>0.0</v>
      </c>
      <c r="O2019" s="40">
        <v>0.0</v>
      </c>
      <c r="P2019" s="40">
        <v>0.0</v>
      </c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A2019" s="16"/>
      <c r="AB2019" s="16"/>
    </row>
    <row r="2020">
      <c r="A2020" s="27" t="s">
        <v>38</v>
      </c>
      <c r="B2020" s="27" t="s">
        <v>39</v>
      </c>
      <c r="C2020" s="38" t="s">
        <v>307</v>
      </c>
      <c r="D2020" s="27" t="s">
        <v>898</v>
      </c>
      <c r="E2020" s="27">
        <v>4749.0</v>
      </c>
      <c r="F2020" s="27">
        <v>0.0</v>
      </c>
      <c r="G2020" s="27" t="s">
        <v>3796</v>
      </c>
      <c r="H2020" s="27" t="s">
        <v>817</v>
      </c>
      <c r="I2020" s="40">
        <v>0.0</v>
      </c>
      <c r="J2020" s="40">
        <v>0.0</v>
      </c>
      <c r="K2020" s="40">
        <v>0.0</v>
      </c>
      <c r="L2020" s="40">
        <v>0.0</v>
      </c>
      <c r="M2020" s="40">
        <v>0.0</v>
      </c>
      <c r="N2020" s="40">
        <v>0.0</v>
      </c>
      <c r="O2020" s="40">
        <v>0.0</v>
      </c>
      <c r="P2020" s="40">
        <v>0.0</v>
      </c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6"/>
      <c r="AB2020" s="16"/>
    </row>
    <row r="2021">
      <c r="A2021" s="27" t="s">
        <v>43</v>
      </c>
      <c r="B2021" s="27" t="s">
        <v>264</v>
      </c>
      <c r="C2021" s="38" t="s">
        <v>1175</v>
      </c>
      <c r="D2021" s="27" t="s">
        <v>1175</v>
      </c>
      <c r="E2021" s="27">
        <v>4757.0</v>
      </c>
      <c r="F2021" s="27">
        <v>0.0</v>
      </c>
      <c r="G2021" s="27" t="s">
        <v>3798</v>
      </c>
      <c r="H2021" s="27" t="s">
        <v>1177</v>
      </c>
      <c r="I2021" s="40">
        <v>0.0</v>
      </c>
      <c r="J2021" s="40">
        <v>0.0</v>
      </c>
      <c r="K2021" s="40">
        <v>0.0</v>
      </c>
      <c r="L2021" s="40">
        <v>0.0</v>
      </c>
      <c r="M2021" s="40">
        <v>0.0</v>
      </c>
      <c r="N2021" s="40">
        <v>0.0</v>
      </c>
      <c r="O2021" s="40">
        <v>0.0</v>
      </c>
      <c r="P2021" s="40">
        <v>0.0</v>
      </c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</row>
    <row r="2022">
      <c r="A2022" s="27" t="s">
        <v>38</v>
      </c>
      <c r="B2022" s="27" t="s">
        <v>86</v>
      </c>
      <c r="C2022" s="38" t="s">
        <v>128</v>
      </c>
      <c r="D2022" s="27" t="s">
        <v>2509</v>
      </c>
      <c r="E2022" s="27">
        <v>4767.0</v>
      </c>
      <c r="F2022" s="27">
        <v>0.0</v>
      </c>
      <c r="G2022" s="27" t="s">
        <v>3800</v>
      </c>
      <c r="H2022" s="27" t="s">
        <v>3801</v>
      </c>
      <c r="I2022" s="40">
        <v>0.0</v>
      </c>
      <c r="J2022" s="40">
        <v>0.0</v>
      </c>
      <c r="K2022" s="40">
        <v>0.0</v>
      </c>
      <c r="L2022" s="40">
        <v>0.0</v>
      </c>
      <c r="M2022" s="40">
        <v>0.0</v>
      </c>
      <c r="N2022" s="40">
        <v>0.0</v>
      </c>
      <c r="O2022" s="40">
        <v>0.0</v>
      </c>
      <c r="P2022" s="40">
        <v>0.0</v>
      </c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</row>
    <row r="2023">
      <c r="A2023" s="27" t="s">
        <v>38</v>
      </c>
      <c r="B2023" s="27" t="s">
        <v>86</v>
      </c>
      <c r="C2023" s="38" t="s">
        <v>128</v>
      </c>
      <c r="D2023" s="27" t="s">
        <v>2509</v>
      </c>
      <c r="E2023" s="27">
        <v>4768.0</v>
      </c>
      <c r="F2023" s="27">
        <v>0.0</v>
      </c>
      <c r="G2023" s="27" t="s">
        <v>3802</v>
      </c>
      <c r="H2023" s="27" t="s">
        <v>3803</v>
      </c>
      <c r="I2023" s="40">
        <v>0.0</v>
      </c>
      <c r="J2023" s="40">
        <v>0.0</v>
      </c>
      <c r="K2023" s="40">
        <v>0.0</v>
      </c>
      <c r="L2023" s="40">
        <v>0.0</v>
      </c>
      <c r="M2023" s="40">
        <v>0.0</v>
      </c>
      <c r="N2023" s="40">
        <v>0.0</v>
      </c>
      <c r="O2023" s="40">
        <v>0.0</v>
      </c>
      <c r="P2023" s="40">
        <v>0.0</v>
      </c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</row>
    <row r="2024">
      <c r="A2024" s="27" t="s">
        <v>38</v>
      </c>
      <c r="B2024" s="27" t="s">
        <v>39</v>
      </c>
      <c r="C2024" s="38" t="s">
        <v>307</v>
      </c>
      <c r="D2024" s="27" t="s">
        <v>3805</v>
      </c>
      <c r="E2024" s="27">
        <v>4769.0</v>
      </c>
      <c r="F2024" s="27">
        <v>0.0</v>
      </c>
      <c r="G2024" s="27" t="s">
        <v>3806</v>
      </c>
      <c r="H2024" s="27" t="s">
        <v>3807</v>
      </c>
      <c r="I2024" s="40">
        <v>0.0</v>
      </c>
      <c r="J2024" s="40">
        <v>0.0</v>
      </c>
      <c r="K2024" s="40">
        <v>0.0</v>
      </c>
      <c r="L2024" s="40">
        <v>0.0</v>
      </c>
      <c r="M2024" s="40">
        <v>0.0</v>
      </c>
      <c r="N2024" s="40">
        <v>0.0</v>
      </c>
      <c r="O2024" s="40">
        <v>0.0</v>
      </c>
      <c r="P2024" s="40">
        <v>0.0</v>
      </c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  <c r="AA2024" s="16"/>
      <c r="AB2024" s="16"/>
    </row>
    <row r="2025">
      <c r="A2025" s="27" t="s">
        <v>38</v>
      </c>
      <c r="B2025" s="27" t="s">
        <v>39</v>
      </c>
      <c r="C2025" s="38" t="s">
        <v>307</v>
      </c>
      <c r="D2025" s="27" t="s">
        <v>3805</v>
      </c>
      <c r="E2025" s="27">
        <v>4770.0</v>
      </c>
      <c r="F2025" s="27">
        <v>0.0</v>
      </c>
      <c r="G2025" s="27" t="s">
        <v>3809</v>
      </c>
      <c r="H2025" s="27" t="s">
        <v>3810</v>
      </c>
      <c r="I2025" s="40">
        <v>0.0</v>
      </c>
      <c r="J2025" s="40">
        <v>0.0</v>
      </c>
      <c r="K2025" s="40">
        <v>0.0</v>
      </c>
      <c r="L2025" s="40">
        <v>0.0</v>
      </c>
      <c r="M2025" s="40">
        <v>0.0</v>
      </c>
      <c r="N2025" s="40">
        <v>0.0</v>
      </c>
      <c r="O2025" s="40">
        <v>0.0</v>
      </c>
      <c r="P2025" s="40">
        <v>0.0</v>
      </c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</row>
    <row r="2026">
      <c r="A2026" s="27" t="s">
        <v>38</v>
      </c>
      <c r="B2026" s="27" t="s">
        <v>39</v>
      </c>
      <c r="C2026" s="38" t="s">
        <v>307</v>
      </c>
      <c r="D2026" s="27" t="s">
        <v>3805</v>
      </c>
      <c r="E2026" s="27">
        <v>4771.0</v>
      </c>
      <c r="F2026" s="27">
        <v>0.0</v>
      </c>
      <c r="G2026" s="27" t="s">
        <v>3812</v>
      </c>
      <c r="H2026" s="27" t="s">
        <v>3810</v>
      </c>
      <c r="I2026" s="40">
        <v>0.0</v>
      </c>
      <c r="J2026" s="40">
        <v>0.0</v>
      </c>
      <c r="K2026" s="40">
        <v>0.0</v>
      </c>
      <c r="L2026" s="40">
        <v>0.0</v>
      </c>
      <c r="M2026" s="40">
        <v>0.0</v>
      </c>
      <c r="N2026" s="40">
        <v>0.0</v>
      </c>
      <c r="O2026" s="40">
        <v>0.0</v>
      </c>
      <c r="P2026" s="40">
        <v>0.0</v>
      </c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</row>
    <row r="2027">
      <c r="A2027" s="27" t="s">
        <v>38</v>
      </c>
      <c r="B2027" s="27" t="s">
        <v>86</v>
      </c>
      <c r="C2027" s="38" t="s">
        <v>131</v>
      </c>
      <c r="D2027" s="27" t="s">
        <v>1642</v>
      </c>
      <c r="E2027" s="27">
        <v>4820.0</v>
      </c>
      <c r="F2027" s="27">
        <v>0.0</v>
      </c>
      <c r="G2027" s="27" t="s">
        <v>3814</v>
      </c>
      <c r="H2027" s="27" t="s">
        <v>1650</v>
      </c>
      <c r="I2027" s="40">
        <v>0.0</v>
      </c>
      <c r="J2027" s="40">
        <v>0.0</v>
      </c>
      <c r="K2027" s="40">
        <v>0.0</v>
      </c>
      <c r="L2027" s="40">
        <v>0.0</v>
      </c>
      <c r="M2027" s="40">
        <v>0.0</v>
      </c>
      <c r="N2027" s="40">
        <v>0.0</v>
      </c>
      <c r="O2027" s="40">
        <v>0.0</v>
      </c>
      <c r="P2027" s="40">
        <v>0.0</v>
      </c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A2027" s="16"/>
      <c r="AB2027" s="16"/>
    </row>
    <row r="2028">
      <c r="A2028" s="27" t="s">
        <v>38</v>
      </c>
      <c r="B2028" s="27" t="s">
        <v>86</v>
      </c>
      <c r="C2028" s="38" t="s">
        <v>131</v>
      </c>
      <c r="D2028" s="27" t="s">
        <v>1642</v>
      </c>
      <c r="E2028" s="27">
        <v>4821.0</v>
      </c>
      <c r="F2028" s="27">
        <v>0.0</v>
      </c>
      <c r="G2028" s="27" t="s">
        <v>3815</v>
      </c>
      <c r="H2028" s="27" t="s">
        <v>1650</v>
      </c>
      <c r="I2028" s="40">
        <v>0.0</v>
      </c>
      <c r="J2028" s="40">
        <v>0.0</v>
      </c>
      <c r="K2028" s="40">
        <v>0.0</v>
      </c>
      <c r="L2028" s="40">
        <v>0.0</v>
      </c>
      <c r="M2028" s="40">
        <v>0.0</v>
      </c>
      <c r="N2028" s="40">
        <v>0.0</v>
      </c>
      <c r="O2028" s="40">
        <v>0.0</v>
      </c>
      <c r="P2028" s="40">
        <v>0.0</v>
      </c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A2028" s="16"/>
      <c r="AB2028" s="16"/>
    </row>
    <row r="2029">
      <c r="A2029" s="27" t="s">
        <v>38</v>
      </c>
      <c r="B2029" s="27" t="s">
        <v>86</v>
      </c>
      <c r="C2029" s="38" t="s">
        <v>131</v>
      </c>
      <c r="D2029" s="27" t="s">
        <v>3817</v>
      </c>
      <c r="E2029" s="27">
        <v>4822.0</v>
      </c>
      <c r="F2029" s="27">
        <v>0.0</v>
      </c>
      <c r="G2029" s="27" t="s">
        <v>3818</v>
      </c>
      <c r="H2029" s="27" t="s">
        <v>2051</v>
      </c>
      <c r="I2029" s="40">
        <v>0.0</v>
      </c>
      <c r="J2029" s="40">
        <v>0.0</v>
      </c>
      <c r="K2029" s="40">
        <v>0.0</v>
      </c>
      <c r="L2029" s="40">
        <v>0.0</v>
      </c>
      <c r="M2029" s="40">
        <v>0.0</v>
      </c>
      <c r="N2029" s="40">
        <v>0.0</v>
      </c>
      <c r="O2029" s="40">
        <v>0.0</v>
      </c>
      <c r="P2029" s="40">
        <v>0.0</v>
      </c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</row>
    <row r="2030">
      <c r="A2030" s="27" t="s">
        <v>38</v>
      </c>
      <c r="B2030" s="27" t="s">
        <v>86</v>
      </c>
      <c r="C2030" s="38" t="s">
        <v>128</v>
      </c>
      <c r="D2030" s="27" t="s">
        <v>3820</v>
      </c>
      <c r="E2030" s="27">
        <v>4823.0</v>
      </c>
      <c r="F2030" s="27">
        <v>0.0</v>
      </c>
      <c r="G2030" s="27" t="s">
        <v>3821</v>
      </c>
      <c r="H2030" s="27" t="s">
        <v>336</v>
      </c>
      <c r="I2030" s="40">
        <v>0.0</v>
      </c>
      <c r="J2030" s="40">
        <v>0.0</v>
      </c>
      <c r="K2030" s="40">
        <v>0.0</v>
      </c>
      <c r="L2030" s="40">
        <v>0.0</v>
      </c>
      <c r="M2030" s="40">
        <v>0.0</v>
      </c>
      <c r="N2030" s="40">
        <v>0.0</v>
      </c>
      <c r="O2030" s="40">
        <v>0.0</v>
      </c>
      <c r="P2030" s="40">
        <v>0.0</v>
      </c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</row>
    <row r="2031">
      <c r="A2031" s="27" t="s">
        <v>38</v>
      </c>
      <c r="B2031" s="27" t="s">
        <v>86</v>
      </c>
      <c r="C2031" s="38" t="s">
        <v>128</v>
      </c>
      <c r="D2031" s="27" t="s">
        <v>3820</v>
      </c>
      <c r="E2031" s="27">
        <v>4825.0</v>
      </c>
      <c r="F2031" s="27">
        <v>0.0</v>
      </c>
      <c r="G2031" s="27" t="s">
        <v>3823</v>
      </c>
      <c r="H2031" s="27" t="s">
        <v>336</v>
      </c>
      <c r="I2031" s="40">
        <v>0.0</v>
      </c>
      <c r="J2031" s="40">
        <v>0.0</v>
      </c>
      <c r="K2031" s="40">
        <v>0.0</v>
      </c>
      <c r="L2031" s="40">
        <v>0.0</v>
      </c>
      <c r="M2031" s="40">
        <v>0.0</v>
      </c>
      <c r="N2031" s="40">
        <v>0.0</v>
      </c>
      <c r="O2031" s="40">
        <v>0.0</v>
      </c>
      <c r="P2031" s="40">
        <v>0.0</v>
      </c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</row>
    <row r="2032">
      <c r="A2032" s="27" t="s">
        <v>38</v>
      </c>
      <c r="B2032" s="27" t="s">
        <v>39</v>
      </c>
      <c r="C2032" s="38" t="s">
        <v>137</v>
      </c>
      <c r="D2032" s="27" t="s">
        <v>138</v>
      </c>
      <c r="E2032" s="27">
        <v>4827.0</v>
      </c>
      <c r="F2032" s="27">
        <v>0.0</v>
      </c>
      <c r="G2032" s="27" t="s">
        <v>3824</v>
      </c>
      <c r="H2032" s="27" t="s">
        <v>3825</v>
      </c>
      <c r="I2032" s="40">
        <v>0.0</v>
      </c>
      <c r="J2032" s="40">
        <v>0.0</v>
      </c>
      <c r="K2032" s="40">
        <v>0.0</v>
      </c>
      <c r="L2032" s="40">
        <v>0.0</v>
      </c>
      <c r="M2032" s="40">
        <v>0.0</v>
      </c>
      <c r="N2032" s="40">
        <v>0.0</v>
      </c>
      <c r="O2032" s="40">
        <v>0.0</v>
      </c>
      <c r="P2032" s="40">
        <v>0.0</v>
      </c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A2032" s="16"/>
      <c r="AB2032" s="16"/>
    </row>
    <row r="2033">
      <c r="A2033" s="27" t="s">
        <v>38</v>
      </c>
      <c r="B2033" s="27" t="s">
        <v>86</v>
      </c>
      <c r="C2033" s="38" t="s">
        <v>87</v>
      </c>
      <c r="D2033" s="27" t="s">
        <v>87</v>
      </c>
      <c r="E2033" s="27">
        <v>4828.0</v>
      </c>
      <c r="F2033" s="27">
        <v>0.0</v>
      </c>
      <c r="G2033" s="27" t="s">
        <v>3827</v>
      </c>
      <c r="H2033" s="27" t="s">
        <v>3828</v>
      </c>
      <c r="I2033" s="40">
        <v>0.0</v>
      </c>
      <c r="J2033" s="40">
        <v>0.0</v>
      </c>
      <c r="K2033" s="40">
        <v>0.0</v>
      </c>
      <c r="L2033" s="40">
        <v>0.0</v>
      </c>
      <c r="M2033" s="40">
        <v>0.0</v>
      </c>
      <c r="N2033" s="40">
        <v>0.0</v>
      </c>
      <c r="O2033" s="40">
        <v>0.0</v>
      </c>
      <c r="P2033" s="40">
        <v>0.0</v>
      </c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</row>
    <row r="2034">
      <c r="A2034" s="27" t="s">
        <v>43</v>
      </c>
      <c r="B2034" s="27" t="s">
        <v>50</v>
      </c>
      <c r="C2034" s="38" t="s">
        <v>69</v>
      </c>
      <c r="D2034" s="27" t="s">
        <v>70</v>
      </c>
      <c r="E2034" s="27">
        <v>4831.0</v>
      </c>
      <c r="F2034" s="27">
        <v>0.0</v>
      </c>
      <c r="G2034" s="27" t="s">
        <v>3830</v>
      </c>
      <c r="H2034" s="27" t="s">
        <v>3831</v>
      </c>
      <c r="I2034" s="40">
        <v>0.0</v>
      </c>
      <c r="J2034" s="40">
        <v>0.0</v>
      </c>
      <c r="K2034" s="40">
        <v>0.0</v>
      </c>
      <c r="L2034" s="40">
        <v>0.0</v>
      </c>
      <c r="M2034" s="40">
        <v>0.0</v>
      </c>
      <c r="N2034" s="40">
        <v>0.0</v>
      </c>
      <c r="O2034" s="40">
        <v>0.0</v>
      </c>
      <c r="P2034" s="40">
        <v>0.0</v>
      </c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</row>
    <row r="2035">
      <c r="A2035" s="27" t="s">
        <v>43</v>
      </c>
      <c r="B2035" s="27" t="s">
        <v>50</v>
      </c>
      <c r="C2035" s="38" t="s">
        <v>69</v>
      </c>
      <c r="D2035" s="27" t="s">
        <v>70</v>
      </c>
      <c r="E2035" s="27">
        <v>4834.0</v>
      </c>
      <c r="F2035" s="27">
        <v>0.0</v>
      </c>
      <c r="G2035" s="27" t="s">
        <v>3833</v>
      </c>
      <c r="H2035" s="27" t="s">
        <v>3834</v>
      </c>
      <c r="I2035" s="40">
        <v>0.0</v>
      </c>
      <c r="J2035" s="40">
        <v>0.0</v>
      </c>
      <c r="K2035" s="40">
        <v>0.0</v>
      </c>
      <c r="L2035" s="40">
        <v>0.0</v>
      </c>
      <c r="M2035" s="40">
        <v>0.0</v>
      </c>
      <c r="N2035" s="40">
        <v>0.0</v>
      </c>
      <c r="O2035" s="40">
        <v>0.0</v>
      </c>
      <c r="P2035" s="40">
        <v>0.0</v>
      </c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6"/>
      <c r="AB2035" s="16"/>
    </row>
    <row r="2036">
      <c r="A2036" s="27" t="s">
        <v>43</v>
      </c>
      <c r="B2036" s="27" t="s">
        <v>50</v>
      </c>
      <c r="C2036" s="38" t="s">
        <v>69</v>
      </c>
      <c r="D2036" s="27" t="s">
        <v>70</v>
      </c>
      <c r="E2036" s="27">
        <v>4835.0</v>
      </c>
      <c r="F2036" s="27">
        <v>0.0</v>
      </c>
      <c r="G2036" s="27" t="s">
        <v>3836</v>
      </c>
      <c r="H2036" s="27" t="s">
        <v>3834</v>
      </c>
      <c r="I2036" s="40">
        <v>0.0</v>
      </c>
      <c r="J2036" s="40">
        <v>0.0</v>
      </c>
      <c r="K2036" s="40">
        <v>0.0</v>
      </c>
      <c r="L2036" s="40">
        <v>0.0</v>
      </c>
      <c r="M2036" s="40">
        <v>0.0</v>
      </c>
      <c r="N2036" s="40">
        <v>0.0</v>
      </c>
      <c r="O2036" s="40">
        <v>0.0</v>
      </c>
      <c r="P2036" s="40">
        <v>0.0</v>
      </c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A2036" s="16"/>
      <c r="AB2036" s="16"/>
    </row>
    <row r="2037">
      <c r="A2037" s="27" t="s">
        <v>43</v>
      </c>
      <c r="B2037" s="27" t="s">
        <v>50</v>
      </c>
      <c r="C2037" s="38" t="s">
        <v>275</v>
      </c>
      <c r="D2037" s="27" t="s">
        <v>276</v>
      </c>
      <c r="E2037" s="27">
        <v>4837.0</v>
      </c>
      <c r="F2037" s="27">
        <v>0.0</v>
      </c>
      <c r="G2037" s="27" t="s">
        <v>3838</v>
      </c>
      <c r="H2037" s="27" t="s">
        <v>3839</v>
      </c>
      <c r="I2037" s="40">
        <v>0.0</v>
      </c>
      <c r="J2037" s="40">
        <v>0.0</v>
      </c>
      <c r="K2037" s="40">
        <v>0.0</v>
      </c>
      <c r="L2037" s="40">
        <v>0.0</v>
      </c>
      <c r="M2037" s="40">
        <v>0.0</v>
      </c>
      <c r="N2037" s="40">
        <v>0.0</v>
      </c>
      <c r="O2037" s="40">
        <v>0.0</v>
      </c>
      <c r="P2037" s="40">
        <v>0.0</v>
      </c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</row>
    <row r="2038">
      <c r="A2038" s="27" t="s">
        <v>43</v>
      </c>
      <c r="B2038" s="27" t="s">
        <v>50</v>
      </c>
      <c r="C2038" s="38" t="s">
        <v>275</v>
      </c>
      <c r="D2038" s="27" t="s">
        <v>276</v>
      </c>
      <c r="E2038" s="27">
        <v>4838.0</v>
      </c>
      <c r="F2038" s="27">
        <v>0.0</v>
      </c>
      <c r="G2038" s="27" t="s">
        <v>3840</v>
      </c>
      <c r="H2038" s="27" t="s">
        <v>3841</v>
      </c>
      <c r="I2038" s="40">
        <v>0.0</v>
      </c>
      <c r="J2038" s="40">
        <v>0.0</v>
      </c>
      <c r="K2038" s="40">
        <v>0.0</v>
      </c>
      <c r="L2038" s="40">
        <v>0.0</v>
      </c>
      <c r="M2038" s="40">
        <v>0.0</v>
      </c>
      <c r="N2038" s="40">
        <v>0.0</v>
      </c>
      <c r="O2038" s="40">
        <v>0.0</v>
      </c>
      <c r="P2038" s="40">
        <v>0.0</v>
      </c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</row>
    <row r="2039">
      <c r="A2039" s="27" t="s">
        <v>43</v>
      </c>
      <c r="B2039" s="27" t="s">
        <v>44</v>
      </c>
      <c r="C2039" s="38" t="s">
        <v>287</v>
      </c>
      <c r="D2039" s="27" t="s">
        <v>1358</v>
      </c>
      <c r="E2039" s="27">
        <v>4840.0</v>
      </c>
      <c r="F2039" s="27">
        <v>0.0</v>
      </c>
      <c r="G2039" s="27" t="s">
        <v>3843</v>
      </c>
      <c r="H2039" s="27" t="s">
        <v>3844</v>
      </c>
      <c r="I2039" s="40">
        <v>0.0</v>
      </c>
      <c r="J2039" s="40">
        <v>0.0</v>
      </c>
      <c r="K2039" s="40">
        <v>0.0</v>
      </c>
      <c r="L2039" s="40">
        <v>0.0</v>
      </c>
      <c r="M2039" s="40">
        <v>0.0</v>
      </c>
      <c r="N2039" s="40">
        <v>0.0</v>
      </c>
      <c r="O2039" s="40">
        <v>0.0</v>
      </c>
      <c r="P2039" s="40">
        <v>0.0</v>
      </c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</row>
    <row r="2040">
      <c r="A2040" s="27" t="s">
        <v>43</v>
      </c>
      <c r="B2040" s="27" t="s">
        <v>44</v>
      </c>
      <c r="C2040" s="38" t="s">
        <v>287</v>
      </c>
      <c r="D2040" s="27" t="s">
        <v>1358</v>
      </c>
      <c r="E2040" s="27">
        <v>4841.0</v>
      </c>
      <c r="F2040" s="27">
        <v>0.0</v>
      </c>
      <c r="G2040" s="27" t="s">
        <v>3846</v>
      </c>
      <c r="H2040" s="27" t="s">
        <v>3844</v>
      </c>
      <c r="I2040" s="40">
        <v>0.0</v>
      </c>
      <c r="J2040" s="40">
        <v>0.0</v>
      </c>
      <c r="K2040" s="40">
        <v>0.0</v>
      </c>
      <c r="L2040" s="40">
        <v>0.0</v>
      </c>
      <c r="M2040" s="40">
        <v>0.0</v>
      </c>
      <c r="N2040" s="40">
        <v>0.0</v>
      </c>
      <c r="O2040" s="40">
        <v>0.0</v>
      </c>
      <c r="P2040" s="40">
        <v>0.0</v>
      </c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6"/>
      <c r="AB2040" s="16"/>
    </row>
    <row r="2041">
      <c r="A2041" s="27" t="s">
        <v>43</v>
      </c>
      <c r="B2041" s="27" t="s">
        <v>44</v>
      </c>
      <c r="C2041" s="38" t="s">
        <v>287</v>
      </c>
      <c r="D2041" s="27" t="s">
        <v>1358</v>
      </c>
      <c r="E2041" s="27">
        <v>4843.0</v>
      </c>
      <c r="F2041" s="27">
        <v>0.0</v>
      </c>
      <c r="G2041" s="27" t="s">
        <v>3848</v>
      </c>
      <c r="H2041" s="27" t="s">
        <v>3844</v>
      </c>
      <c r="I2041" s="40">
        <v>0.0</v>
      </c>
      <c r="J2041" s="40">
        <v>0.0</v>
      </c>
      <c r="K2041" s="40">
        <v>0.0</v>
      </c>
      <c r="L2041" s="40">
        <v>0.0</v>
      </c>
      <c r="M2041" s="40">
        <v>0.0</v>
      </c>
      <c r="N2041" s="40">
        <v>0.0</v>
      </c>
      <c r="O2041" s="40">
        <v>0.0</v>
      </c>
      <c r="P2041" s="40">
        <v>0.0</v>
      </c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</row>
    <row r="2042">
      <c r="A2042" s="27" t="s">
        <v>43</v>
      </c>
      <c r="B2042" s="27" t="s">
        <v>44</v>
      </c>
      <c r="C2042" s="38" t="s">
        <v>287</v>
      </c>
      <c r="D2042" s="27" t="s">
        <v>288</v>
      </c>
      <c r="E2042" s="27">
        <v>4853.0</v>
      </c>
      <c r="F2042" s="27">
        <v>0.0</v>
      </c>
      <c r="G2042" s="27" t="s">
        <v>3849</v>
      </c>
      <c r="H2042" s="27" t="s">
        <v>3851</v>
      </c>
      <c r="I2042" s="40">
        <v>0.0</v>
      </c>
      <c r="J2042" s="40">
        <v>0.0</v>
      </c>
      <c r="K2042" s="40">
        <v>0.0</v>
      </c>
      <c r="L2042" s="40">
        <v>0.0</v>
      </c>
      <c r="M2042" s="40">
        <v>0.0</v>
      </c>
      <c r="N2042" s="40">
        <v>0.0</v>
      </c>
      <c r="O2042" s="40">
        <v>0.0</v>
      </c>
      <c r="P2042" s="40">
        <v>0.0</v>
      </c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</row>
    <row r="2043">
      <c r="A2043" s="27" t="s">
        <v>43</v>
      </c>
      <c r="B2043" s="27" t="s">
        <v>44</v>
      </c>
      <c r="C2043" s="38" t="s">
        <v>287</v>
      </c>
      <c r="D2043" s="27" t="s">
        <v>288</v>
      </c>
      <c r="E2043" s="27">
        <v>4854.0</v>
      </c>
      <c r="F2043" s="27">
        <v>0.0</v>
      </c>
      <c r="G2043" s="27" t="s">
        <v>3852</v>
      </c>
      <c r="H2043" s="27" t="s">
        <v>3851</v>
      </c>
      <c r="I2043" s="40">
        <v>0.0</v>
      </c>
      <c r="J2043" s="40">
        <v>0.0</v>
      </c>
      <c r="K2043" s="40">
        <v>0.0</v>
      </c>
      <c r="L2043" s="40">
        <v>0.0</v>
      </c>
      <c r="M2043" s="40">
        <v>0.0</v>
      </c>
      <c r="N2043" s="40">
        <v>0.0</v>
      </c>
      <c r="O2043" s="40">
        <v>0.0</v>
      </c>
      <c r="P2043" s="40">
        <v>0.0</v>
      </c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  <c r="AA2043" s="16"/>
      <c r="AB2043" s="16"/>
    </row>
    <row r="2044">
      <c r="A2044" s="27" t="s">
        <v>38</v>
      </c>
      <c r="B2044" s="27" t="s">
        <v>39</v>
      </c>
      <c r="C2044" s="38" t="s">
        <v>415</v>
      </c>
      <c r="D2044" s="27" t="s">
        <v>416</v>
      </c>
      <c r="E2044" s="27">
        <v>4855.0</v>
      </c>
      <c r="F2044" s="27">
        <v>0.0</v>
      </c>
      <c r="G2044" s="27" t="s">
        <v>3854</v>
      </c>
      <c r="H2044" s="27" t="s">
        <v>3855</v>
      </c>
      <c r="I2044" s="40">
        <v>0.0</v>
      </c>
      <c r="J2044" s="40">
        <v>0.0</v>
      </c>
      <c r="K2044" s="40">
        <v>0.0</v>
      </c>
      <c r="L2044" s="40">
        <v>0.0</v>
      </c>
      <c r="M2044" s="40">
        <v>0.0</v>
      </c>
      <c r="N2044" s="40">
        <v>0.0</v>
      </c>
      <c r="O2044" s="40">
        <v>0.0</v>
      </c>
      <c r="P2044" s="40">
        <v>0.0</v>
      </c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A2044" s="16"/>
      <c r="AB2044" s="16"/>
    </row>
    <row r="2045">
      <c r="A2045" s="27" t="s">
        <v>38</v>
      </c>
      <c r="B2045" s="27" t="s">
        <v>39</v>
      </c>
      <c r="C2045" s="38" t="s">
        <v>307</v>
      </c>
      <c r="D2045" s="27" t="s">
        <v>1943</v>
      </c>
      <c r="E2045" s="27">
        <v>4856.0</v>
      </c>
      <c r="F2045" s="27">
        <v>0.0</v>
      </c>
      <c r="G2045" s="27" t="s">
        <v>3857</v>
      </c>
      <c r="H2045" s="27" t="s">
        <v>110</v>
      </c>
      <c r="I2045" s="40">
        <v>0.0</v>
      </c>
      <c r="J2045" s="40">
        <v>0.0</v>
      </c>
      <c r="K2045" s="40">
        <v>0.0</v>
      </c>
      <c r="L2045" s="40">
        <v>0.0</v>
      </c>
      <c r="M2045" s="40">
        <v>0.0</v>
      </c>
      <c r="N2045" s="40">
        <v>0.0</v>
      </c>
      <c r="O2045" s="40">
        <v>0.0</v>
      </c>
      <c r="P2045" s="40">
        <v>0.0</v>
      </c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</row>
    <row r="2046">
      <c r="A2046" s="27" t="s">
        <v>38</v>
      </c>
      <c r="B2046" s="27" t="s">
        <v>39</v>
      </c>
      <c r="C2046" s="38" t="s">
        <v>307</v>
      </c>
      <c r="D2046" s="27" t="s">
        <v>308</v>
      </c>
      <c r="E2046" s="27">
        <v>4857.0</v>
      </c>
      <c r="F2046" s="27">
        <v>0.0</v>
      </c>
      <c r="G2046" s="27" t="s">
        <v>3859</v>
      </c>
      <c r="H2046" s="27" t="s">
        <v>3860</v>
      </c>
      <c r="I2046" s="40">
        <v>0.0</v>
      </c>
      <c r="J2046" s="40">
        <v>0.0</v>
      </c>
      <c r="K2046" s="40">
        <v>0.0</v>
      </c>
      <c r="L2046" s="40">
        <v>0.0</v>
      </c>
      <c r="M2046" s="40">
        <v>0.0</v>
      </c>
      <c r="N2046" s="40">
        <v>0.0</v>
      </c>
      <c r="O2046" s="40">
        <v>0.0</v>
      </c>
      <c r="P2046" s="40">
        <v>0.0</v>
      </c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</row>
    <row r="2047">
      <c r="A2047" s="27" t="s">
        <v>43</v>
      </c>
      <c r="B2047" s="27" t="s">
        <v>264</v>
      </c>
      <c r="C2047" s="38" t="s">
        <v>265</v>
      </c>
      <c r="D2047" s="27" t="s">
        <v>265</v>
      </c>
      <c r="E2047" s="27">
        <v>4868.0</v>
      </c>
      <c r="F2047" s="27">
        <v>0.0</v>
      </c>
      <c r="G2047" s="27" t="s">
        <v>3861</v>
      </c>
      <c r="H2047" s="27" t="s">
        <v>3862</v>
      </c>
      <c r="I2047" s="40">
        <v>0.0</v>
      </c>
      <c r="J2047" s="40">
        <v>0.0</v>
      </c>
      <c r="K2047" s="40">
        <v>0.0</v>
      </c>
      <c r="L2047" s="40">
        <v>0.0</v>
      </c>
      <c r="M2047" s="40">
        <v>0.0</v>
      </c>
      <c r="N2047" s="40">
        <v>0.0</v>
      </c>
      <c r="O2047" s="40">
        <v>0.0</v>
      </c>
      <c r="P2047" s="40">
        <v>0.0</v>
      </c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</row>
    <row r="2048">
      <c r="A2048" s="27" t="s">
        <v>43</v>
      </c>
      <c r="B2048" s="27" t="s">
        <v>50</v>
      </c>
      <c r="C2048" s="38" t="s">
        <v>69</v>
      </c>
      <c r="D2048" s="27" t="s">
        <v>70</v>
      </c>
      <c r="E2048" s="27">
        <v>4881.0</v>
      </c>
      <c r="F2048" s="27">
        <v>0.0</v>
      </c>
      <c r="G2048" s="27" t="s">
        <v>1051</v>
      </c>
      <c r="H2048" s="27" t="s">
        <v>3864</v>
      </c>
      <c r="I2048" s="40">
        <v>0.0</v>
      </c>
      <c r="J2048" s="40">
        <v>0.0</v>
      </c>
      <c r="K2048" s="40">
        <v>0.0</v>
      </c>
      <c r="L2048" s="40">
        <v>0.0</v>
      </c>
      <c r="M2048" s="40">
        <v>0.0</v>
      </c>
      <c r="N2048" s="40">
        <v>0.0</v>
      </c>
      <c r="O2048" s="40">
        <v>0.0</v>
      </c>
      <c r="P2048" s="40">
        <v>0.0</v>
      </c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  <c r="AA2048" s="16"/>
      <c r="AB2048" s="16"/>
    </row>
    <row r="2049">
      <c r="A2049" s="27" t="s">
        <v>43</v>
      </c>
      <c r="B2049" s="27" t="s">
        <v>264</v>
      </c>
      <c r="C2049" s="38" t="s">
        <v>316</v>
      </c>
      <c r="D2049" s="27" t="s">
        <v>1212</v>
      </c>
      <c r="E2049" s="27">
        <v>4892.0</v>
      </c>
      <c r="F2049" s="27">
        <v>0.0</v>
      </c>
      <c r="G2049" s="27" t="s">
        <v>3865</v>
      </c>
      <c r="H2049" s="27" t="s">
        <v>1214</v>
      </c>
      <c r="I2049" s="40">
        <v>0.0</v>
      </c>
      <c r="J2049" s="40">
        <v>0.0</v>
      </c>
      <c r="K2049" s="40">
        <v>0.0</v>
      </c>
      <c r="L2049" s="40">
        <v>0.0</v>
      </c>
      <c r="M2049" s="40">
        <v>0.0</v>
      </c>
      <c r="N2049" s="40">
        <v>0.0</v>
      </c>
      <c r="O2049" s="40">
        <v>0.0</v>
      </c>
      <c r="P2049" s="40">
        <v>0.0</v>
      </c>
      <c r="Q2049" s="16"/>
      <c r="R2049" s="16"/>
      <c r="S2049" s="16"/>
      <c r="T2049" s="16"/>
      <c r="U2049" s="16"/>
      <c r="V2049" s="16"/>
      <c r="W2049" s="16"/>
      <c r="X2049" s="16"/>
      <c r="Y2049" s="16"/>
      <c r="Z2049" s="16"/>
      <c r="AA2049" s="16"/>
      <c r="AB2049" s="16"/>
    </row>
    <row r="2050">
      <c r="A2050" s="27" t="s">
        <v>43</v>
      </c>
      <c r="B2050" s="27" t="s">
        <v>264</v>
      </c>
      <c r="C2050" s="38" t="s">
        <v>316</v>
      </c>
      <c r="D2050" s="27" t="s">
        <v>1212</v>
      </c>
      <c r="E2050" s="27">
        <v>4893.0</v>
      </c>
      <c r="F2050" s="27">
        <v>0.0</v>
      </c>
      <c r="G2050" s="27" t="s">
        <v>3867</v>
      </c>
      <c r="H2050" s="27" t="s">
        <v>1214</v>
      </c>
      <c r="I2050" s="40">
        <v>0.0</v>
      </c>
      <c r="J2050" s="40">
        <v>0.0</v>
      </c>
      <c r="K2050" s="40">
        <v>0.0</v>
      </c>
      <c r="L2050" s="40">
        <v>0.0</v>
      </c>
      <c r="M2050" s="40">
        <v>0.0</v>
      </c>
      <c r="N2050" s="40">
        <v>0.0</v>
      </c>
      <c r="O2050" s="40">
        <v>0.0</v>
      </c>
      <c r="P2050" s="40">
        <v>0.0</v>
      </c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</row>
    <row r="2051">
      <c r="A2051" s="27" t="s">
        <v>43</v>
      </c>
      <c r="B2051" s="27" t="s">
        <v>264</v>
      </c>
      <c r="C2051" s="38" t="s">
        <v>316</v>
      </c>
      <c r="D2051" s="27" t="s">
        <v>1212</v>
      </c>
      <c r="E2051" s="27">
        <v>4894.0</v>
      </c>
      <c r="F2051" s="27">
        <v>0.0</v>
      </c>
      <c r="G2051" s="27" t="s">
        <v>3869</v>
      </c>
      <c r="H2051" s="27" t="s">
        <v>1214</v>
      </c>
      <c r="I2051" s="40">
        <v>0.0</v>
      </c>
      <c r="J2051" s="40">
        <v>0.0</v>
      </c>
      <c r="K2051" s="40">
        <v>0.0</v>
      </c>
      <c r="L2051" s="40">
        <v>0.0</v>
      </c>
      <c r="M2051" s="40">
        <v>0.0</v>
      </c>
      <c r="N2051" s="40">
        <v>0.0</v>
      </c>
      <c r="O2051" s="40">
        <v>0.0</v>
      </c>
      <c r="P2051" s="40">
        <v>0.0</v>
      </c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A2051" s="16"/>
      <c r="AB2051" s="16"/>
    </row>
    <row r="2052">
      <c r="A2052" s="27" t="s">
        <v>43</v>
      </c>
      <c r="B2052" s="27" t="s">
        <v>264</v>
      </c>
      <c r="C2052" s="38" t="s">
        <v>316</v>
      </c>
      <c r="D2052" s="27" t="s">
        <v>1212</v>
      </c>
      <c r="E2052" s="27">
        <v>4895.0</v>
      </c>
      <c r="F2052" s="27">
        <v>0.0</v>
      </c>
      <c r="G2052" s="27" t="s">
        <v>3871</v>
      </c>
      <c r="H2052" s="27" t="s">
        <v>3872</v>
      </c>
      <c r="I2052" s="40">
        <v>0.0</v>
      </c>
      <c r="J2052" s="40">
        <v>0.0</v>
      </c>
      <c r="K2052" s="40">
        <v>0.0</v>
      </c>
      <c r="L2052" s="40">
        <v>0.0</v>
      </c>
      <c r="M2052" s="40">
        <v>0.0</v>
      </c>
      <c r="N2052" s="40">
        <v>0.0</v>
      </c>
      <c r="O2052" s="40">
        <v>0.0</v>
      </c>
      <c r="P2052" s="40">
        <v>0.0</v>
      </c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</row>
    <row r="2053">
      <c r="A2053" s="27" t="s">
        <v>43</v>
      </c>
      <c r="B2053" s="27" t="s">
        <v>264</v>
      </c>
      <c r="C2053" s="38" t="s">
        <v>462</v>
      </c>
      <c r="D2053" s="27" t="s">
        <v>462</v>
      </c>
      <c r="E2053" s="27">
        <v>4902.0</v>
      </c>
      <c r="F2053" s="27">
        <v>0.0</v>
      </c>
      <c r="G2053" s="27" t="s">
        <v>1208</v>
      </c>
      <c r="H2053" s="27" t="s">
        <v>3874</v>
      </c>
      <c r="I2053" s="40">
        <v>0.0</v>
      </c>
      <c r="J2053" s="40">
        <v>0.0</v>
      </c>
      <c r="K2053" s="40">
        <v>0.0</v>
      </c>
      <c r="L2053" s="40">
        <v>0.0</v>
      </c>
      <c r="M2053" s="40">
        <v>0.0</v>
      </c>
      <c r="N2053" s="40">
        <v>0.0</v>
      </c>
      <c r="O2053" s="40">
        <v>0.0</v>
      </c>
      <c r="P2053" s="40">
        <v>0.0</v>
      </c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</row>
    <row r="2054">
      <c r="A2054" s="27" t="s">
        <v>43</v>
      </c>
      <c r="B2054" s="27" t="s">
        <v>264</v>
      </c>
      <c r="C2054" s="38" t="s">
        <v>280</v>
      </c>
      <c r="D2054" s="27" t="s">
        <v>929</v>
      </c>
      <c r="E2054" s="27">
        <v>4903.0</v>
      </c>
      <c r="F2054" s="27">
        <v>0.0</v>
      </c>
      <c r="G2054" s="27" t="s">
        <v>1129</v>
      </c>
      <c r="H2054" s="27" t="s">
        <v>1210</v>
      </c>
      <c r="I2054" s="40">
        <v>0.0</v>
      </c>
      <c r="J2054" s="40">
        <v>0.0</v>
      </c>
      <c r="K2054" s="40">
        <v>0.0</v>
      </c>
      <c r="L2054" s="40">
        <v>0.0</v>
      </c>
      <c r="M2054" s="40">
        <v>0.0</v>
      </c>
      <c r="N2054" s="40">
        <v>0.0</v>
      </c>
      <c r="O2054" s="40">
        <v>0.0</v>
      </c>
      <c r="P2054" s="40">
        <v>0.0</v>
      </c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</row>
    <row r="2055">
      <c r="A2055" s="27" t="s">
        <v>43</v>
      </c>
      <c r="B2055" s="27" t="s">
        <v>264</v>
      </c>
      <c r="C2055" s="38" t="s">
        <v>280</v>
      </c>
      <c r="D2055" s="27" t="s">
        <v>929</v>
      </c>
      <c r="E2055" s="27">
        <v>4904.0</v>
      </c>
      <c r="F2055" s="27">
        <v>0.0</v>
      </c>
      <c r="G2055" s="27" t="s">
        <v>1129</v>
      </c>
      <c r="H2055" s="27" t="s">
        <v>1207</v>
      </c>
      <c r="I2055" s="40">
        <v>0.0</v>
      </c>
      <c r="J2055" s="40">
        <v>0.0</v>
      </c>
      <c r="K2055" s="40">
        <v>0.0</v>
      </c>
      <c r="L2055" s="40">
        <v>0.0</v>
      </c>
      <c r="M2055" s="40">
        <v>0.0</v>
      </c>
      <c r="N2055" s="40">
        <v>0.0</v>
      </c>
      <c r="O2055" s="40">
        <v>0.0</v>
      </c>
      <c r="P2055" s="40">
        <v>0.0</v>
      </c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</row>
    <row r="2056">
      <c r="A2056" s="27" t="s">
        <v>43</v>
      </c>
      <c r="B2056" s="27" t="s">
        <v>50</v>
      </c>
      <c r="C2056" s="38" t="s">
        <v>69</v>
      </c>
      <c r="D2056" s="27" t="s">
        <v>70</v>
      </c>
      <c r="E2056" s="27">
        <v>4918.0</v>
      </c>
      <c r="F2056" s="27">
        <v>0.0</v>
      </c>
      <c r="G2056" s="27" t="s">
        <v>3877</v>
      </c>
      <c r="H2056" s="83"/>
      <c r="I2056" s="40">
        <v>0.0</v>
      </c>
      <c r="J2056" s="40">
        <v>0.0</v>
      </c>
      <c r="K2056" s="40">
        <v>0.0</v>
      </c>
      <c r="L2056" s="40">
        <v>0.0</v>
      </c>
      <c r="M2056" s="40">
        <v>0.0</v>
      </c>
      <c r="N2056" s="40">
        <v>0.0</v>
      </c>
      <c r="O2056" s="40">
        <v>0.0</v>
      </c>
      <c r="P2056" s="40">
        <v>0.0</v>
      </c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</row>
    <row r="2057">
      <c r="A2057" s="27" t="s">
        <v>43</v>
      </c>
      <c r="B2057" s="27" t="s">
        <v>50</v>
      </c>
      <c r="C2057" s="38" t="s">
        <v>251</v>
      </c>
      <c r="D2057" s="27" t="s">
        <v>252</v>
      </c>
      <c r="E2057" s="27">
        <v>4937.0</v>
      </c>
      <c r="F2057" s="27">
        <v>0.0</v>
      </c>
      <c r="G2057" s="27" t="s">
        <v>3879</v>
      </c>
      <c r="H2057" s="83"/>
      <c r="I2057" s="40">
        <v>0.0</v>
      </c>
      <c r="J2057" s="40">
        <v>0.0</v>
      </c>
      <c r="K2057" s="40">
        <v>0.0</v>
      </c>
      <c r="L2057" s="40">
        <v>0.0</v>
      </c>
      <c r="M2057" s="40">
        <v>0.0</v>
      </c>
      <c r="N2057" s="40">
        <v>0.0</v>
      </c>
      <c r="O2057" s="40">
        <v>0.0</v>
      </c>
      <c r="P2057" s="40">
        <v>0.0</v>
      </c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</row>
    <row r="2058">
      <c r="A2058" s="27" t="s">
        <v>43</v>
      </c>
      <c r="B2058" s="27" t="s">
        <v>264</v>
      </c>
      <c r="C2058" s="38" t="s">
        <v>265</v>
      </c>
      <c r="D2058" s="27" t="s">
        <v>265</v>
      </c>
      <c r="E2058" s="27">
        <v>4938.0</v>
      </c>
      <c r="F2058" s="27">
        <v>0.0</v>
      </c>
      <c r="G2058" s="27" t="s">
        <v>3880</v>
      </c>
      <c r="H2058" s="83"/>
      <c r="I2058" s="40">
        <v>0.0</v>
      </c>
      <c r="J2058" s="40">
        <v>0.0</v>
      </c>
      <c r="K2058" s="40">
        <v>0.0</v>
      </c>
      <c r="L2058" s="40">
        <v>0.0</v>
      </c>
      <c r="M2058" s="40">
        <v>0.0</v>
      </c>
      <c r="N2058" s="40">
        <v>0.0</v>
      </c>
      <c r="O2058" s="40">
        <v>0.0</v>
      </c>
      <c r="P2058" s="40">
        <v>0.0</v>
      </c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</row>
    <row r="2059">
      <c r="A2059" s="27" t="s">
        <v>38</v>
      </c>
      <c r="B2059" s="27" t="s">
        <v>39</v>
      </c>
      <c r="C2059" s="38" t="s">
        <v>574</v>
      </c>
      <c r="D2059" s="27" t="s">
        <v>575</v>
      </c>
      <c r="E2059" s="27">
        <v>4945.0</v>
      </c>
      <c r="F2059" s="27">
        <v>0.0</v>
      </c>
      <c r="G2059" s="27" t="s">
        <v>3882</v>
      </c>
      <c r="H2059" s="83"/>
      <c r="I2059" s="40">
        <v>0.0</v>
      </c>
      <c r="J2059" s="40">
        <v>0.0</v>
      </c>
      <c r="K2059" s="40">
        <v>0.0</v>
      </c>
      <c r="L2059" s="40">
        <v>0.0</v>
      </c>
      <c r="M2059" s="40">
        <v>0.0</v>
      </c>
      <c r="N2059" s="40">
        <v>0.0</v>
      </c>
      <c r="O2059" s="40">
        <v>0.0</v>
      </c>
      <c r="P2059" s="40">
        <v>0.0</v>
      </c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  <c r="AA2059" s="16"/>
      <c r="AB2059" s="16"/>
    </row>
    <row r="2060">
      <c r="A2060" s="27" t="s">
        <v>38</v>
      </c>
      <c r="B2060" s="27" t="s">
        <v>39</v>
      </c>
      <c r="C2060" s="38" t="s">
        <v>574</v>
      </c>
      <c r="D2060" s="27" t="s">
        <v>575</v>
      </c>
      <c r="E2060" s="27">
        <v>4946.0</v>
      </c>
      <c r="F2060" s="27">
        <v>0.0</v>
      </c>
      <c r="G2060" s="27" t="s">
        <v>3883</v>
      </c>
      <c r="H2060" s="83"/>
      <c r="I2060" s="40">
        <v>0.0</v>
      </c>
      <c r="J2060" s="40">
        <v>0.0</v>
      </c>
      <c r="K2060" s="40">
        <v>0.0</v>
      </c>
      <c r="L2060" s="40">
        <v>0.0</v>
      </c>
      <c r="M2060" s="40">
        <v>0.0</v>
      </c>
      <c r="N2060" s="40">
        <v>0.0</v>
      </c>
      <c r="O2060" s="40">
        <v>0.0</v>
      </c>
      <c r="P2060" s="40">
        <v>0.0</v>
      </c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6"/>
      <c r="AB2060" s="16"/>
    </row>
    <row r="2061">
      <c r="A2061" s="27" t="s">
        <v>38</v>
      </c>
      <c r="B2061" s="27" t="s">
        <v>39</v>
      </c>
      <c r="C2061" s="38" t="s">
        <v>574</v>
      </c>
      <c r="D2061" s="27" t="s">
        <v>575</v>
      </c>
      <c r="E2061" s="27">
        <v>4948.0</v>
      </c>
      <c r="F2061" s="27">
        <v>0.0</v>
      </c>
      <c r="G2061" s="27" t="s">
        <v>3885</v>
      </c>
      <c r="H2061" s="83"/>
      <c r="I2061" s="40">
        <v>0.0</v>
      </c>
      <c r="J2061" s="40">
        <v>0.0</v>
      </c>
      <c r="K2061" s="40">
        <v>0.0</v>
      </c>
      <c r="L2061" s="40">
        <v>0.0</v>
      </c>
      <c r="M2061" s="40">
        <v>0.0</v>
      </c>
      <c r="N2061" s="40">
        <v>0.0</v>
      </c>
      <c r="O2061" s="40">
        <v>0.0</v>
      </c>
      <c r="P2061" s="40">
        <v>0.0</v>
      </c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</row>
    <row r="2062">
      <c r="A2062" s="27" t="s">
        <v>38</v>
      </c>
      <c r="B2062" s="27" t="s">
        <v>39</v>
      </c>
      <c r="C2062" s="38" t="s">
        <v>574</v>
      </c>
      <c r="D2062" s="27" t="s">
        <v>575</v>
      </c>
      <c r="E2062" s="27">
        <v>4949.0</v>
      </c>
      <c r="F2062" s="27">
        <v>0.0</v>
      </c>
      <c r="G2062" s="27" t="s">
        <v>3887</v>
      </c>
      <c r="H2062" s="83"/>
      <c r="I2062" s="40">
        <v>0.0</v>
      </c>
      <c r="J2062" s="40">
        <v>0.0</v>
      </c>
      <c r="K2062" s="40">
        <v>0.0</v>
      </c>
      <c r="L2062" s="40">
        <v>0.0</v>
      </c>
      <c r="M2062" s="40">
        <v>0.0</v>
      </c>
      <c r="N2062" s="40">
        <v>0.0</v>
      </c>
      <c r="O2062" s="40">
        <v>0.0</v>
      </c>
      <c r="P2062" s="40">
        <v>0.0</v>
      </c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</row>
    <row r="2063">
      <c r="A2063" s="27" t="s">
        <v>43</v>
      </c>
      <c r="B2063" s="27" t="s">
        <v>268</v>
      </c>
      <c r="C2063" s="38" t="s">
        <v>342</v>
      </c>
      <c r="D2063" s="27" t="s">
        <v>350</v>
      </c>
      <c r="E2063" s="27">
        <v>4953.0</v>
      </c>
      <c r="F2063" s="27">
        <v>0.0</v>
      </c>
      <c r="G2063" s="27" t="s">
        <v>3888</v>
      </c>
      <c r="H2063" s="83"/>
      <c r="I2063" s="40">
        <v>0.0</v>
      </c>
      <c r="J2063" s="40">
        <v>0.0</v>
      </c>
      <c r="K2063" s="40">
        <v>0.0</v>
      </c>
      <c r="L2063" s="40">
        <v>0.0</v>
      </c>
      <c r="M2063" s="40">
        <v>0.0</v>
      </c>
      <c r="N2063" s="40">
        <v>0.0</v>
      </c>
      <c r="O2063" s="40">
        <v>0.0</v>
      </c>
      <c r="P2063" s="40">
        <v>0.0</v>
      </c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  <c r="AB2063" s="16"/>
    </row>
    <row r="2064">
      <c r="A2064" s="27" t="s">
        <v>38</v>
      </c>
      <c r="B2064" s="27" t="s">
        <v>86</v>
      </c>
      <c r="C2064" s="38" t="s">
        <v>128</v>
      </c>
      <c r="D2064" s="27" t="s">
        <v>206</v>
      </c>
      <c r="E2064" s="27">
        <v>4961.0</v>
      </c>
      <c r="F2064" s="27">
        <v>0.0</v>
      </c>
      <c r="G2064" s="27" t="s">
        <v>3890</v>
      </c>
      <c r="H2064" s="83"/>
      <c r="I2064" s="40">
        <v>0.0</v>
      </c>
      <c r="J2064" s="40">
        <v>0.0</v>
      </c>
      <c r="K2064" s="40">
        <v>0.0</v>
      </c>
      <c r="L2064" s="40">
        <v>0.0</v>
      </c>
      <c r="M2064" s="40">
        <v>0.0</v>
      </c>
      <c r="N2064" s="40">
        <v>0.0</v>
      </c>
      <c r="O2064" s="40">
        <v>0.0</v>
      </c>
      <c r="P2064" s="40">
        <v>0.0</v>
      </c>
      <c r="Q2064" s="16"/>
      <c r="R2064" s="16"/>
      <c r="S2064" s="16"/>
      <c r="T2064" s="16"/>
      <c r="U2064" s="16"/>
      <c r="V2064" s="16"/>
      <c r="W2064" s="16"/>
      <c r="X2064" s="16"/>
      <c r="Y2064" s="16"/>
      <c r="Z2064" s="16"/>
      <c r="AA2064" s="16"/>
      <c r="AB2064" s="16"/>
    </row>
    <row r="2065">
      <c r="A2065" s="27" t="s">
        <v>38</v>
      </c>
      <c r="B2065" s="27" t="s">
        <v>39</v>
      </c>
      <c r="C2065" s="38" t="s">
        <v>415</v>
      </c>
      <c r="D2065" s="27" t="s">
        <v>416</v>
      </c>
      <c r="E2065" s="27">
        <v>4963.0</v>
      </c>
      <c r="F2065" s="27">
        <v>0.0</v>
      </c>
      <c r="G2065" s="27" t="s">
        <v>3892</v>
      </c>
      <c r="H2065" s="83"/>
      <c r="I2065" s="40">
        <v>0.0</v>
      </c>
      <c r="J2065" s="40">
        <v>0.0</v>
      </c>
      <c r="K2065" s="40">
        <v>0.0</v>
      </c>
      <c r="L2065" s="40">
        <v>0.0</v>
      </c>
      <c r="M2065" s="40">
        <v>0.0</v>
      </c>
      <c r="N2065" s="40">
        <v>0.0</v>
      </c>
      <c r="O2065" s="40">
        <v>0.0</v>
      </c>
      <c r="P2065" s="40">
        <v>0.0</v>
      </c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A2065" s="16"/>
      <c r="AB2065" s="16"/>
    </row>
    <row r="2066">
      <c r="A2066" s="27" t="s">
        <v>38</v>
      </c>
      <c r="B2066" s="27" t="s">
        <v>39</v>
      </c>
      <c r="C2066" s="38" t="s">
        <v>415</v>
      </c>
      <c r="D2066" s="27" t="s">
        <v>416</v>
      </c>
      <c r="E2066" s="27">
        <v>4964.0</v>
      </c>
      <c r="F2066" s="27">
        <v>0.0</v>
      </c>
      <c r="G2066" s="27" t="s">
        <v>3893</v>
      </c>
      <c r="H2066" s="83"/>
      <c r="I2066" s="40">
        <v>0.0</v>
      </c>
      <c r="J2066" s="40">
        <v>0.0</v>
      </c>
      <c r="K2066" s="40">
        <v>0.0</v>
      </c>
      <c r="L2066" s="40">
        <v>0.0</v>
      </c>
      <c r="M2066" s="40">
        <v>0.0</v>
      </c>
      <c r="N2066" s="40">
        <v>0.0</v>
      </c>
      <c r="O2066" s="40">
        <v>0.0</v>
      </c>
      <c r="P2066" s="40">
        <v>0.0</v>
      </c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A2066" s="16"/>
      <c r="AB2066" s="16"/>
    </row>
    <row r="2067">
      <c r="A2067" s="27" t="s">
        <v>38</v>
      </c>
      <c r="B2067" s="27" t="s">
        <v>86</v>
      </c>
      <c r="C2067" s="38" t="s">
        <v>546</v>
      </c>
      <c r="D2067" s="27" t="s">
        <v>547</v>
      </c>
      <c r="E2067" s="27">
        <v>4965.0</v>
      </c>
      <c r="F2067" s="27">
        <v>0.0</v>
      </c>
      <c r="G2067" s="27" t="s">
        <v>3895</v>
      </c>
      <c r="H2067" s="83"/>
      <c r="I2067" s="40">
        <v>0.0</v>
      </c>
      <c r="J2067" s="40">
        <v>0.0</v>
      </c>
      <c r="K2067" s="40">
        <v>0.0</v>
      </c>
      <c r="L2067" s="40">
        <v>0.0</v>
      </c>
      <c r="M2067" s="40">
        <v>0.0</v>
      </c>
      <c r="N2067" s="40">
        <v>0.0</v>
      </c>
      <c r="O2067" s="40">
        <v>0.0</v>
      </c>
      <c r="P2067" s="40">
        <v>0.0</v>
      </c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A2067" s="16"/>
      <c r="AB2067" s="16"/>
    </row>
    <row r="2068">
      <c r="A2068" s="27" t="s">
        <v>38</v>
      </c>
      <c r="B2068" s="27" t="s">
        <v>86</v>
      </c>
      <c r="C2068" s="38" t="s">
        <v>546</v>
      </c>
      <c r="D2068" s="27" t="s">
        <v>547</v>
      </c>
      <c r="E2068" s="27">
        <v>4966.0</v>
      </c>
      <c r="F2068" s="27">
        <v>0.0</v>
      </c>
      <c r="G2068" s="27" t="s">
        <v>3897</v>
      </c>
      <c r="H2068" s="83"/>
      <c r="I2068" s="40">
        <v>0.0</v>
      </c>
      <c r="J2068" s="40">
        <v>0.0</v>
      </c>
      <c r="K2068" s="40">
        <v>0.0</v>
      </c>
      <c r="L2068" s="40">
        <v>0.0</v>
      </c>
      <c r="M2068" s="40">
        <v>0.0</v>
      </c>
      <c r="N2068" s="40">
        <v>0.0</v>
      </c>
      <c r="O2068" s="40">
        <v>0.0</v>
      </c>
      <c r="P2068" s="40">
        <v>0.0</v>
      </c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  <c r="AA2068" s="16"/>
      <c r="AB2068" s="16"/>
    </row>
    <row r="2069">
      <c r="A2069" s="27" t="s">
        <v>43</v>
      </c>
      <c r="B2069" s="27" t="s">
        <v>76</v>
      </c>
      <c r="C2069" s="38" t="s">
        <v>77</v>
      </c>
      <c r="D2069" s="27" t="s">
        <v>77</v>
      </c>
      <c r="E2069" s="27">
        <v>4968.0</v>
      </c>
      <c r="F2069" s="27">
        <v>0.0</v>
      </c>
      <c r="G2069" s="27" t="s">
        <v>3899</v>
      </c>
      <c r="H2069" s="27" t="s">
        <v>3544</v>
      </c>
      <c r="I2069" s="40">
        <v>0.0</v>
      </c>
      <c r="J2069" s="40">
        <v>0.0</v>
      </c>
      <c r="K2069" s="40">
        <v>0.0</v>
      </c>
      <c r="L2069" s="40">
        <v>0.0</v>
      </c>
      <c r="M2069" s="40">
        <v>0.0</v>
      </c>
      <c r="N2069" s="40">
        <v>0.0</v>
      </c>
      <c r="O2069" s="40">
        <v>0.0</v>
      </c>
      <c r="P2069" s="40">
        <v>0.0</v>
      </c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</row>
    <row r="2070">
      <c r="A2070" s="27" t="s">
        <v>43</v>
      </c>
      <c r="B2070" s="27" t="s">
        <v>76</v>
      </c>
      <c r="C2070" s="38" t="s">
        <v>77</v>
      </c>
      <c r="D2070" s="27" t="s">
        <v>77</v>
      </c>
      <c r="E2070" s="27">
        <v>4969.0</v>
      </c>
      <c r="F2070" s="27">
        <v>0.0</v>
      </c>
      <c r="G2070" s="27" t="s">
        <v>3899</v>
      </c>
      <c r="H2070" s="27" t="s">
        <v>915</v>
      </c>
      <c r="I2070" s="40">
        <v>0.0</v>
      </c>
      <c r="J2070" s="40">
        <v>0.0</v>
      </c>
      <c r="K2070" s="40">
        <v>0.0</v>
      </c>
      <c r="L2070" s="40">
        <v>0.0</v>
      </c>
      <c r="M2070" s="40">
        <v>0.0</v>
      </c>
      <c r="N2070" s="40">
        <v>0.0</v>
      </c>
      <c r="O2070" s="40">
        <v>0.0</v>
      </c>
      <c r="P2070" s="40">
        <v>0.0</v>
      </c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</row>
    <row r="2071">
      <c r="A2071" s="27" t="s">
        <v>43</v>
      </c>
      <c r="B2071" s="27" t="s">
        <v>264</v>
      </c>
      <c r="C2071" s="38" t="s">
        <v>316</v>
      </c>
      <c r="D2071" s="27" t="s">
        <v>316</v>
      </c>
      <c r="E2071" s="27">
        <v>4970.0</v>
      </c>
      <c r="F2071" s="27">
        <v>0.0</v>
      </c>
      <c r="G2071" s="27" t="s">
        <v>3901</v>
      </c>
      <c r="H2071" s="27" t="s">
        <v>2373</v>
      </c>
      <c r="I2071" s="40">
        <v>0.0</v>
      </c>
      <c r="J2071" s="40">
        <v>0.0</v>
      </c>
      <c r="K2071" s="40">
        <v>0.0</v>
      </c>
      <c r="L2071" s="40">
        <v>0.0</v>
      </c>
      <c r="M2071" s="40">
        <v>0.0</v>
      </c>
      <c r="N2071" s="40">
        <v>0.0</v>
      </c>
      <c r="O2071" s="40">
        <v>0.0</v>
      </c>
      <c r="P2071" s="40">
        <v>0.0</v>
      </c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</row>
    <row r="2072">
      <c r="A2072" s="27" t="s">
        <v>43</v>
      </c>
      <c r="B2072" s="27" t="s">
        <v>1015</v>
      </c>
      <c r="C2072" s="38" t="s">
        <v>1626</v>
      </c>
      <c r="D2072" s="27" t="s">
        <v>1627</v>
      </c>
      <c r="E2072" s="27">
        <v>4971.0</v>
      </c>
      <c r="F2072" s="27">
        <v>0.0</v>
      </c>
      <c r="G2072" s="27" t="s">
        <v>3904</v>
      </c>
      <c r="H2072" s="27" t="s">
        <v>3905</v>
      </c>
      <c r="I2072" s="40">
        <v>0.0</v>
      </c>
      <c r="J2072" s="40">
        <v>0.0</v>
      </c>
      <c r="K2072" s="40">
        <v>0.0</v>
      </c>
      <c r="L2072" s="40">
        <v>0.0</v>
      </c>
      <c r="M2072" s="40">
        <v>0.0</v>
      </c>
      <c r="N2072" s="40">
        <v>0.0</v>
      </c>
      <c r="O2072" s="40">
        <v>0.0</v>
      </c>
      <c r="P2072" s="40">
        <v>0.0</v>
      </c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  <c r="AA2072" s="16"/>
      <c r="AB2072" s="16"/>
    </row>
    <row r="2073">
      <c r="A2073" s="27" t="s">
        <v>43</v>
      </c>
      <c r="B2073" s="27" t="s">
        <v>50</v>
      </c>
      <c r="C2073" s="38" t="s">
        <v>69</v>
      </c>
      <c r="D2073" s="27" t="s">
        <v>70</v>
      </c>
      <c r="E2073" s="27">
        <v>4972.0</v>
      </c>
      <c r="F2073" s="27">
        <v>0.0</v>
      </c>
      <c r="G2073" s="27" t="s">
        <v>3906</v>
      </c>
      <c r="H2073" s="83"/>
      <c r="I2073" s="40">
        <v>0.0</v>
      </c>
      <c r="J2073" s="40">
        <v>0.0</v>
      </c>
      <c r="K2073" s="40">
        <v>0.0</v>
      </c>
      <c r="L2073" s="40">
        <v>0.0</v>
      </c>
      <c r="M2073" s="40">
        <v>0.0</v>
      </c>
      <c r="N2073" s="40">
        <v>0.0</v>
      </c>
      <c r="O2073" s="40">
        <v>0.0</v>
      </c>
      <c r="P2073" s="40">
        <v>0.0</v>
      </c>
      <c r="Q2073" s="16"/>
      <c r="R2073" s="16"/>
      <c r="S2073" s="16"/>
      <c r="T2073" s="16"/>
      <c r="U2073" s="16"/>
      <c r="V2073" s="16"/>
      <c r="W2073" s="16"/>
      <c r="X2073" s="16"/>
      <c r="Y2073" s="16"/>
      <c r="Z2073" s="16"/>
      <c r="AA2073" s="16"/>
      <c r="AB2073" s="16"/>
    </row>
    <row r="2074">
      <c r="A2074" s="27" t="s">
        <v>38</v>
      </c>
      <c r="B2074" s="27" t="s">
        <v>86</v>
      </c>
      <c r="C2074" s="38" t="s">
        <v>131</v>
      </c>
      <c r="D2074" s="27" t="s">
        <v>132</v>
      </c>
      <c r="E2074" s="27">
        <v>4973.0</v>
      </c>
      <c r="F2074" s="27">
        <v>0.0</v>
      </c>
      <c r="G2074" s="27" t="s">
        <v>3908</v>
      </c>
      <c r="H2074" s="83"/>
      <c r="I2074" s="40">
        <v>0.0</v>
      </c>
      <c r="J2074" s="40">
        <v>0.0</v>
      </c>
      <c r="K2074" s="40">
        <v>0.0</v>
      </c>
      <c r="L2074" s="40">
        <v>0.0</v>
      </c>
      <c r="M2074" s="40">
        <v>0.0</v>
      </c>
      <c r="N2074" s="40">
        <v>0.0</v>
      </c>
      <c r="O2074" s="40">
        <v>0.0</v>
      </c>
      <c r="P2074" s="40">
        <v>0.0</v>
      </c>
      <c r="Q2074" s="16"/>
      <c r="R2074" s="16"/>
      <c r="S2074" s="16"/>
      <c r="T2074" s="16"/>
      <c r="U2074" s="16"/>
      <c r="V2074" s="16"/>
      <c r="W2074" s="16"/>
      <c r="X2074" s="16"/>
      <c r="Y2074" s="16"/>
      <c r="Z2074" s="16"/>
      <c r="AA2074" s="16"/>
      <c r="AB2074" s="16"/>
    </row>
    <row r="2075">
      <c r="A2075" s="27" t="s">
        <v>43</v>
      </c>
      <c r="B2075" s="27" t="s">
        <v>44</v>
      </c>
      <c r="C2075" s="38" t="s">
        <v>124</v>
      </c>
      <c r="D2075" s="27" t="s">
        <v>124</v>
      </c>
      <c r="E2075" s="27">
        <v>4974.0</v>
      </c>
      <c r="F2075" s="27">
        <v>0.0</v>
      </c>
      <c r="G2075" s="27" t="s">
        <v>3909</v>
      </c>
      <c r="H2075" s="27" t="s">
        <v>3910</v>
      </c>
      <c r="I2075" s="40">
        <v>0.0</v>
      </c>
      <c r="J2075" s="40">
        <v>0.0</v>
      </c>
      <c r="K2075" s="40">
        <v>0.0</v>
      </c>
      <c r="L2075" s="40">
        <v>0.0</v>
      </c>
      <c r="M2075" s="40">
        <v>0.0</v>
      </c>
      <c r="N2075" s="40">
        <v>0.0</v>
      </c>
      <c r="O2075" s="40">
        <v>0.0</v>
      </c>
      <c r="P2075" s="40">
        <v>0.0</v>
      </c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  <c r="AA2075" s="16"/>
      <c r="AB2075" s="16"/>
    </row>
    <row r="2076">
      <c r="A2076" s="27" t="s">
        <v>43</v>
      </c>
      <c r="B2076" s="27" t="s">
        <v>50</v>
      </c>
      <c r="C2076" s="38" t="s">
        <v>257</v>
      </c>
      <c r="D2076" s="27" t="s">
        <v>258</v>
      </c>
      <c r="E2076" s="27">
        <v>4984.0</v>
      </c>
      <c r="F2076" s="27">
        <v>0.0</v>
      </c>
      <c r="G2076" s="27" t="s">
        <v>3913</v>
      </c>
      <c r="H2076" s="83"/>
      <c r="I2076" s="40">
        <v>0.0</v>
      </c>
      <c r="J2076" s="40">
        <v>0.0</v>
      </c>
      <c r="K2076" s="40">
        <v>0.0</v>
      </c>
      <c r="L2076" s="40">
        <v>0.0</v>
      </c>
      <c r="M2076" s="40">
        <v>0.0</v>
      </c>
      <c r="N2076" s="40">
        <v>0.0</v>
      </c>
      <c r="O2076" s="40">
        <v>0.0</v>
      </c>
      <c r="P2076" s="40">
        <v>0.0</v>
      </c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A2076" s="16"/>
      <c r="AB2076" s="16"/>
    </row>
    <row r="2077">
      <c r="A2077" s="27" t="s">
        <v>43</v>
      </c>
      <c r="B2077" s="27" t="s">
        <v>44</v>
      </c>
      <c r="C2077" s="38" t="s">
        <v>124</v>
      </c>
      <c r="D2077" s="27" t="s">
        <v>124</v>
      </c>
      <c r="E2077" s="27">
        <v>4996.0</v>
      </c>
      <c r="F2077" s="27">
        <v>0.0</v>
      </c>
      <c r="G2077" s="27" t="s">
        <v>3914</v>
      </c>
      <c r="H2077" s="83"/>
      <c r="I2077" s="40">
        <v>0.0</v>
      </c>
      <c r="J2077" s="40">
        <v>0.0</v>
      </c>
      <c r="K2077" s="40">
        <v>0.0</v>
      </c>
      <c r="L2077" s="40">
        <v>0.0</v>
      </c>
      <c r="M2077" s="40">
        <v>0.0</v>
      </c>
      <c r="N2077" s="40">
        <v>0.0</v>
      </c>
      <c r="O2077" s="40">
        <v>0.0</v>
      </c>
      <c r="P2077" s="40">
        <v>0.0</v>
      </c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</row>
    <row r="2078">
      <c r="A2078" s="27" t="s">
        <v>43</v>
      </c>
      <c r="B2078" s="27" t="s">
        <v>50</v>
      </c>
      <c r="C2078" s="38" t="s">
        <v>69</v>
      </c>
      <c r="D2078" s="27" t="s">
        <v>70</v>
      </c>
      <c r="E2078" s="27">
        <v>4997.0</v>
      </c>
      <c r="F2078" s="27">
        <v>0.0</v>
      </c>
      <c r="G2078" s="27" t="s">
        <v>3916</v>
      </c>
      <c r="H2078" s="83"/>
      <c r="I2078" s="40">
        <v>0.0</v>
      </c>
      <c r="J2078" s="40">
        <v>0.0</v>
      </c>
      <c r="K2078" s="40">
        <v>0.0</v>
      </c>
      <c r="L2078" s="40">
        <v>0.0</v>
      </c>
      <c r="M2078" s="40">
        <v>0.0</v>
      </c>
      <c r="N2078" s="40">
        <v>0.0</v>
      </c>
      <c r="O2078" s="40">
        <v>0.0</v>
      </c>
      <c r="P2078" s="40">
        <v>0.0</v>
      </c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</row>
    <row r="2079">
      <c r="A2079" s="27" t="s">
        <v>43</v>
      </c>
      <c r="B2079" s="27" t="s">
        <v>44</v>
      </c>
      <c r="C2079" s="38" t="s">
        <v>287</v>
      </c>
      <c r="D2079" s="27" t="s">
        <v>288</v>
      </c>
      <c r="E2079" s="27">
        <v>4998.0</v>
      </c>
      <c r="F2079" s="27">
        <v>0.0</v>
      </c>
      <c r="G2079" s="27" t="s">
        <v>3918</v>
      </c>
      <c r="H2079" s="83"/>
      <c r="I2079" s="40">
        <v>0.0</v>
      </c>
      <c r="J2079" s="40">
        <v>0.0</v>
      </c>
      <c r="K2079" s="40">
        <v>0.0</v>
      </c>
      <c r="L2079" s="40">
        <v>0.0</v>
      </c>
      <c r="M2079" s="40">
        <v>0.0</v>
      </c>
      <c r="N2079" s="40">
        <v>0.0</v>
      </c>
      <c r="O2079" s="40">
        <v>0.0</v>
      </c>
      <c r="P2079" s="40">
        <v>0.0</v>
      </c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/>
    </row>
    <row r="2080">
      <c r="A2080" s="27" t="s">
        <v>43</v>
      </c>
      <c r="B2080" s="27" t="s">
        <v>50</v>
      </c>
      <c r="C2080" s="38" t="s">
        <v>69</v>
      </c>
      <c r="D2080" s="27" t="s">
        <v>70</v>
      </c>
      <c r="E2080" s="27">
        <v>5006.0</v>
      </c>
      <c r="F2080" s="27">
        <v>0.0</v>
      </c>
      <c r="G2080" s="27" t="s">
        <v>3920</v>
      </c>
      <c r="H2080" s="83"/>
      <c r="I2080" s="40">
        <v>0.0</v>
      </c>
      <c r="J2080" s="40">
        <v>0.0</v>
      </c>
      <c r="K2080" s="40">
        <v>0.0</v>
      </c>
      <c r="L2080" s="40">
        <v>0.0</v>
      </c>
      <c r="M2080" s="40">
        <v>0.0</v>
      </c>
      <c r="N2080" s="40">
        <v>0.0</v>
      </c>
      <c r="O2080" s="40">
        <v>0.0</v>
      </c>
      <c r="P2080" s="40">
        <v>0.0</v>
      </c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A2080" s="16"/>
      <c r="AB2080" s="16"/>
    </row>
    <row r="2081">
      <c r="A2081" s="27" t="s">
        <v>43</v>
      </c>
      <c r="B2081" s="27" t="s">
        <v>50</v>
      </c>
      <c r="C2081" s="38" t="s">
        <v>275</v>
      </c>
      <c r="D2081" s="27" t="s">
        <v>276</v>
      </c>
      <c r="E2081" s="27">
        <v>5007.0</v>
      </c>
      <c r="F2081" s="27">
        <v>0.0</v>
      </c>
      <c r="G2081" s="27" t="s">
        <v>3921</v>
      </c>
      <c r="H2081" s="83"/>
      <c r="I2081" s="40">
        <v>0.0</v>
      </c>
      <c r="J2081" s="40">
        <v>0.0</v>
      </c>
      <c r="K2081" s="40">
        <v>0.0</v>
      </c>
      <c r="L2081" s="40">
        <v>0.0</v>
      </c>
      <c r="M2081" s="40">
        <v>0.0</v>
      </c>
      <c r="N2081" s="40">
        <v>0.0</v>
      </c>
      <c r="O2081" s="40">
        <v>0.0</v>
      </c>
      <c r="P2081" s="40">
        <v>0.0</v>
      </c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A2081" s="16"/>
      <c r="AB2081" s="16"/>
    </row>
    <row r="2082">
      <c r="A2082" s="27" t="s">
        <v>38</v>
      </c>
      <c r="B2082" s="27" t="s">
        <v>39</v>
      </c>
      <c r="C2082" s="38" t="s">
        <v>415</v>
      </c>
      <c r="D2082" s="27" t="s">
        <v>416</v>
      </c>
      <c r="E2082" s="27">
        <v>5012.0</v>
      </c>
      <c r="F2082" s="27">
        <v>0.0</v>
      </c>
      <c r="G2082" s="27" t="s">
        <v>3923</v>
      </c>
      <c r="H2082" s="83"/>
      <c r="I2082" s="40">
        <v>0.0</v>
      </c>
      <c r="J2082" s="40">
        <v>0.0</v>
      </c>
      <c r="K2082" s="40">
        <v>0.0</v>
      </c>
      <c r="L2082" s="40">
        <v>0.0</v>
      </c>
      <c r="M2082" s="40">
        <v>0.0</v>
      </c>
      <c r="N2082" s="40">
        <v>0.0</v>
      </c>
      <c r="O2082" s="40">
        <v>0.0</v>
      </c>
      <c r="P2082" s="40">
        <v>0.0</v>
      </c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A2082" s="16"/>
      <c r="AB2082" s="16"/>
    </row>
    <row r="2083">
      <c r="A2083" s="27" t="s">
        <v>38</v>
      </c>
      <c r="B2083" s="27" t="s">
        <v>39</v>
      </c>
      <c r="C2083" s="38" t="s">
        <v>415</v>
      </c>
      <c r="D2083" s="27" t="s">
        <v>416</v>
      </c>
      <c r="E2083" s="27">
        <v>5014.0</v>
      </c>
      <c r="F2083" s="27">
        <v>0.0</v>
      </c>
      <c r="G2083" s="27" t="s">
        <v>3925</v>
      </c>
      <c r="H2083" s="83"/>
      <c r="I2083" s="40">
        <v>0.0</v>
      </c>
      <c r="J2083" s="40">
        <v>0.0</v>
      </c>
      <c r="K2083" s="40">
        <v>0.0</v>
      </c>
      <c r="L2083" s="40">
        <v>0.0</v>
      </c>
      <c r="M2083" s="40">
        <v>0.0</v>
      </c>
      <c r="N2083" s="40">
        <v>0.0</v>
      </c>
      <c r="O2083" s="40">
        <v>0.0</v>
      </c>
      <c r="P2083" s="40">
        <v>0.0</v>
      </c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A2083" s="16"/>
      <c r="AB2083" s="16"/>
    </row>
    <row r="2084">
      <c r="A2084" s="27" t="s">
        <v>38</v>
      </c>
      <c r="B2084" s="27" t="s">
        <v>86</v>
      </c>
      <c r="C2084" s="38" t="s">
        <v>141</v>
      </c>
      <c r="D2084" s="27" t="s">
        <v>460</v>
      </c>
      <c r="E2084" s="27">
        <v>5016.0</v>
      </c>
      <c r="F2084" s="27">
        <v>0.0</v>
      </c>
      <c r="G2084" s="27" t="s">
        <v>3927</v>
      </c>
      <c r="H2084" s="83"/>
      <c r="I2084" s="40">
        <v>0.0</v>
      </c>
      <c r="J2084" s="40">
        <v>0.0</v>
      </c>
      <c r="K2084" s="40">
        <v>0.0</v>
      </c>
      <c r="L2084" s="40">
        <v>0.0</v>
      </c>
      <c r="M2084" s="40">
        <v>0.0</v>
      </c>
      <c r="N2084" s="40">
        <v>0.0</v>
      </c>
      <c r="O2084" s="40">
        <v>0.0</v>
      </c>
      <c r="P2084" s="40">
        <v>0.0</v>
      </c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A2084" s="16"/>
      <c r="AB2084" s="16"/>
    </row>
    <row r="2085">
      <c r="A2085" s="27" t="s">
        <v>43</v>
      </c>
      <c r="B2085" s="27" t="s">
        <v>76</v>
      </c>
      <c r="C2085" s="38" t="s">
        <v>280</v>
      </c>
      <c r="D2085" s="27" t="s">
        <v>280</v>
      </c>
      <c r="E2085" s="27">
        <v>5017.0</v>
      </c>
      <c r="F2085" s="27">
        <v>0.0</v>
      </c>
      <c r="G2085" s="27" t="s">
        <v>3929</v>
      </c>
      <c r="H2085" s="83"/>
      <c r="I2085" s="40">
        <v>0.0</v>
      </c>
      <c r="J2085" s="40">
        <v>0.0</v>
      </c>
      <c r="K2085" s="40">
        <v>0.0</v>
      </c>
      <c r="L2085" s="40">
        <v>0.0</v>
      </c>
      <c r="M2085" s="40">
        <v>0.0</v>
      </c>
      <c r="N2085" s="40">
        <v>0.0</v>
      </c>
      <c r="O2085" s="40">
        <v>0.0</v>
      </c>
      <c r="P2085" s="40">
        <v>0.0</v>
      </c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</row>
    <row r="2086">
      <c r="A2086" s="27" t="s">
        <v>38</v>
      </c>
      <c r="B2086" s="27" t="s">
        <v>86</v>
      </c>
      <c r="C2086" s="38" t="s">
        <v>131</v>
      </c>
      <c r="D2086" s="27" t="s">
        <v>132</v>
      </c>
      <c r="E2086" s="27">
        <v>5021.0</v>
      </c>
      <c r="F2086" s="27">
        <v>0.0</v>
      </c>
      <c r="G2086" s="27" t="s">
        <v>3932</v>
      </c>
      <c r="H2086" s="83"/>
      <c r="I2086" s="40">
        <v>0.0</v>
      </c>
      <c r="J2086" s="40">
        <v>0.0</v>
      </c>
      <c r="K2086" s="40">
        <v>0.0</v>
      </c>
      <c r="L2086" s="40">
        <v>0.0</v>
      </c>
      <c r="M2086" s="40">
        <v>0.0</v>
      </c>
      <c r="N2086" s="40">
        <v>0.0</v>
      </c>
      <c r="O2086" s="40">
        <v>0.0</v>
      </c>
      <c r="P2086" s="40">
        <v>0.0</v>
      </c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</row>
    <row r="2087">
      <c r="A2087" s="27" t="s">
        <v>38</v>
      </c>
      <c r="B2087" s="27" t="s">
        <v>86</v>
      </c>
      <c r="C2087" s="38" t="s">
        <v>131</v>
      </c>
      <c r="D2087" s="27" t="s">
        <v>132</v>
      </c>
      <c r="E2087" s="27">
        <v>5022.0</v>
      </c>
      <c r="F2087" s="27">
        <v>0.0</v>
      </c>
      <c r="G2087" s="27" t="s">
        <v>3934</v>
      </c>
      <c r="H2087" s="83"/>
      <c r="I2087" s="40">
        <v>0.0</v>
      </c>
      <c r="J2087" s="40">
        <v>0.0</v>
      </c>
      <c r="K2087" s="40">
        <v>0.0</v>
      </c>
      <c r="L2087" s="40">
        <v>0.0</v>
      </c>
      <c r="M2087" s="40">
        <v>0.0</v>
      </c>
      <c r="N2087" s="40">
        <v>0.0</v>
      </c>
      <c r="O2087" s="40">
        <v>0.0</v>
      </c>
      <c r="P2087" s="40">
        <v>0.0</v>
      </c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</row>
    <row r="2088">
      <c r="A2088" s="27" t="s">
        <v>38</v>
      </c>
      <c r="B2088" s="27" t="s">
        <v>86</v>
      </c>
      <c r="C2088" s="38" t="s">
        <v>131</v>
      </c>
      <c r="D2088" s="27" t="s">
        <v>132</v>
      </c>
      <c r="E2088" s="27">
        <v>5023.0</v>
      </c>
      <c r="F2088" s="27">
        <v>0.0</v>
      </c>
      <c r="G2088" s="27" t="s">
        <v>3936</v>
      </c>
      <c r="H2088" s="83"/>
      <c r="I2088" s="40">
        <v>0.0</v>
      </c>
      <c r="J2088" s="40">
        <v>0.0</v>
      </c>
      <c r="K2088" s="40">
        <v>0.0</v>
      </c>
      <c r="L2088" s="40">
        <v>0.0</v>
      </c>
      <c r="M2088" s="40">
        <v>0.0</v>
      </c>
      <c r="N2088" s="40">
        <v>0.0</v>
      </c>
      <c r="O2088" s="40">
        <v>0.0</v>
      </c>
      <c r="P2088" s="40">
        <v>0.0</v>
      </c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  <c r="AA2088" s="16"/>
      <c r="AB2088" s="16"/>
    </row>
    <row r="2089">
      <c r="A2089" s="27" t="s">
        <v>38</v>
      </c>
      <c r="B2089" s="27" t="s">
        <v>86</v>
      </c>
      <c r="C2089" s="38" t="s">
        <v>131</v>
      </c>
      <c r="D2089" s="27" t="s">
        <v>132</v>
      </c>
      <c r="E2089" s="27">
        <v>5024.0</v>
      </c>
      <c r="F2089" s="27">
        <v>0.0</v>
      </c>
      <c r="G2089" s="27" t="s">
        <v>3937</v>
      </c>
      <c r="H2089" s="83"/>
      <c r="I2089" s="40">
        <v>0.0</v>
      </c>
      <c r="J2089" s="40">
        <v>0.0</v>
      </c>
      <c r="K2089" s="40">
        <v>0.0</v>
      </c>
      <c r="L2089" s="40">
        <v>0.0</v>
      </c>
      <c r="M2089" s="40">
        <v>0.0</v>
      </c>
      <c r="N2089" s="40">
        <v>0.0</v>
      </c>
      <c r="O2089" s="40">
        <v>0.0</v>
      </c>
      <c r="P2089" s="40">
        <v>0.0</v>
      </c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  <c r="AA2089" s="16"/>
      <c r="AB2089" s="16"/>
    </row>
    <row r="2090">
      <c r="A2090" s="27" t="s">
        <v>38</v>
      </c>
      <c r="B2090" s="27" t="s">
        <v>86</v>
      </c>
      <c r="C2090" s="38" t="s">
        <v>131</v>
      </c>
      <c r="D2090" s="27" t="s">
        <v>132</v>
      </c>
      <c r="E2090" s="27">
        <v>5025.0</v>
      </c>
      <c r="F2090" s="27">
        <v>0.0</v>
      </c>
      <c r="G2090" s="27" t="s">
        <v>3939</v>
      </c>
      <c r="H2090" s="39"/>
      <c r="I2090" s="40">
        <v>0.0</v>
      </c>
      <c r="J2090" s="40">
        <v>0.0</v>
      </c>
      <c r="K2090" s="40">
        <v>0.0</v>
      </c>
      <c r="L2090" s="40">
        <v>0.0</v>
      </c>
      <c r="M2090" s="40">
        <v>0.0</v>
      </c>
      <c r="N2090" s="40">
        <v>0.0</v>
      </c>
      <c r="O2090" s="40">
        <v>0.0</v>
      </c>
      <c r="P2090" s="40">
        <v>0.0</v>
      </c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A2090" s="16"/>
      <c r="AB2090" s="16"/>
    </row>
    <row r="2091">
      <c r="A2091" s="27" t="s">
        <v>38</v>
      </c>
      <c r="B2091" s="27" t="s">
        <v>86</v>
      </c>
      <c r="C2091" s="38" t="s">
        <v>131</v>
      </c>
      <c r="D2091" s="27" t="s">
        <v>132</v>
      </c>
      <c r="E2091" s="27">
        <v>5026.0</v>
      </c>
      <c r="F2091" s="27">
        <v>0.0</v>
      </c>
      <c r="G2091" s="27" t="s">
        <v>3941</v>
      </c>
      <c r="H2091" s="83"/>
      <c r="I2091" s="40">
        <v>0.0</v>
      </c>
      <c r="J2091" s="40">
        <v>0.0</v>
      </c>
      <c r="K2091" s="40">
        <v>0.0</v>
      </c>
      <c r="L2091" s="40">
        <v>0.0</v>
      </c>
      <c r="M2091" s="40">
        <v>0.0</v>
      </c>
      <c r="N2091" s="40">
        <v>0.0</v>
      </c>
      <c r="O2091" s="40">
        <v>0.0</v>
      </c>
      <c r="P2091" s="40">
        <v>0.0</v>
      </c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A2091" s="16"/>
      <c r="AB2091" s="16"/>
    </row>
    <row r="2092">
      <c r="A2092" s="27" t="s">
        <v>43</v>
      </c>
      <c r="B2092" s="27" t="s">
        <v>50</v>
      </c>
      <c r="C2092" s="38" t="s">
        <v>69</v>
      </c>
      <c r="D2092" s="27" t="s">
        <v>70</v>
      </c>
      <c r="E2092" s="27">
        <v>5027.0</v>
      </c>
      <c r="F2092" s="27">
        <v>0.0</v>
      </c>
      <c r="G2092" s="27" t="s">
        <v>3943</v>
      </c>
      <c r="H2092" s="83"/>
      <c r="I2092" s="40">
        <v>0.0</v>
      </c>
      <c r="J2092" s="40">
        <v>0.0</v>
      </c>
      <c r="K2092" s="40">
        <v>0.0</v>
      </c>
      <c r="L2092" s="40">
        <v>0.0</v>
      </c>
      <c r="M2092" s="40">
        <v>0.0</v>
      </c>
      <c r="N2092" s="40">
        <v>0.0</v>
      </c>
      <c r="O2092" s="40">
        <v>0.0</v>
      </c>
      <c r="P2092" s="40">
        <v>0.0</v>
      </c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A2092" s="16"/>
      <c r="AB2092" s="16"/>
    </row>
    <row r="2093">
      <c r="A2093" s="27" t="s">
        <v>43</v>
      </c>
      <c r="B2093" s="27" t="s">
        <v>44</v>
      </c>
      <c r="C2093" s="38" t="s">
        <v>287</v>
      </c>
      <c r="D2093" s="27" t="s">
        <v>3405</v>
      </c>
      <c r="E2093" s="27">
        <v>5029.0</v>
      </c>
      <c r="F2093" s="27">
        <v>0.0</v>
      </c>
      <c r="G2093" s="27" t="s">
        <v>3944</v>
      </c>
      <c r="H2093" s="83"/>
      <c r="I2093" s="40">
        <v>0.0</v>
      </c>
      <c r="J2093" s="40">
        <v>0.0</v>
      </c>
      <c r="K2093" s="40">
        <v>0.0</v>
      </c>
      <c r="L2093" s="40">
        <v>0.0</v>
      </c>
      <c r="M2093" s="40">
        <v>0.0</v>
      </c>
      <c r="N2093" s="40">
        <v>0.0</v>
      </c>
      <c r="O2093" s="40">
        <v>0.0</v>
      </c>
      <c r="P2093" s="40">
        <v>0.0</v>
      </c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</row>
    <row r="2094">
      <c r="A2094" s="27" t="s">
        <v>43</v>
      </c>
      <c r="B2094" s="27" t="s">
        <v>50</v>
      </c>
      <c r="C2094" s="38" t="s">
        <v>251</v>
      </c>
      <c r="D2094" s="27" t="s">
        <v>965</v>
      </c>
      <c r="E2094" s="27">
        <v>5031.0</v>
      </c>
      <c r="F2094" s="27">
        <v>0.0</v>
      </c>
      <c r="G2094" s="27" t="s">
        <v>3946</v>
      </c>
      <c r="H2094" s="83"/>
      <c r="I2094" s="40">
        <v>0.0</v>
      </c>
      <c r="J2094" s="40">
        <v>0.0</v>
      </c>
      <c r="K2094" s="40">
        <v>0.0</v>
      </c>
      <c r="L2094" s="40">
        <v>0.0</v>
      </c>
      <c r="M2094" s="40">
        <v>0.0</v>
      </c>
      <c r="N2094" s="40">
        <v>0.0</v>
      </c>
      <c r="O2094" s="40">
        <v>0.0</v>
      </c>
      <c r="P2094" s="40">
        <v>0.0</v>
      </c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</row>
    <row r="2095">
      <c r="A2095" s="27" t="s">
        <v>38</v>
      </c>
      <c r="B2095" s="27" t="s">
        <v>86</v>
      </c>
      <c r="C2095" s="38" t="s">
        <v>128</v>
      </c>
      <c r="D2095" s="27" t="s">
        <v>2627</v>
      </c>
      <c r="E2095" s="27">
        <v>5044.0</v>
      </c>
      <c r="F2095" s="27">
        <v>0.0</v>
      </c>
      <c r="G2095" s="27" t="s">
        <v>3948</v>
      </c>
      <c r="H2095" s="27" t="s">
        <v>3949</v>
      </c>
      <c r="I2095" s="40">
        <v>0.0</v>
      </c>
      <c r="J2095" s="40">
        <v>0.0</v>
      </c>
      <c r="K2095" s="40">
        <v>0.0</v>
      </c>
      <c r="L2095" s="40">
        <v>0.0</v>
      </c>
      <c r="M2095" s="40">
        <v>0.0</v>
      </c>
      <c r="N2095" s="40">
        <v>0.0</v>
      </c>
      <c r="O2095" s="40">
        <v>0.0</v>
      </c>
      <c r="P2095" s="40">
        <v>0.0</v>
      </c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</row>
    <row r="2096">
      <c r="A2096" s="27" t="s">
        <v>38</v>
      </c>
      <c r="B2096" s="27" t="s">
        <v>86</v>
      </c>
      <c r="C2096" s="38" t="s">
        <v>128</v>
      </c>
      <c r="D2096" s="27" t="s">
        <v>2627</v>
      </c>
      <c r="E2096" s="27">
        <v>5045.0</v>
      </c>
      <c r="F2096" s="27">
        <v>0.0</v>
      </c>
      <c r="G2096" s="27" t="s">
        <v>3950</v>
      </c>
      <c r="H2096" s="27" t="s">
        <v>3949</v>
      </c>
      <c r="I2096" s="40">
        <v>0.0</v>
      </c>
      <c r="J2096" s="40">
        <v>0.0</v>
      </c>
      <c r="K2096" s="40">
        <v>0.0</v>
      </c>
      <c r="L2096" s="40">
        <v>0.0</v>
      </c>
      <c r="M2096" s="40">
        <v>0.0</v>
      </c>
      <c r="N2096" s="40">
        <v>0.0</v>
      </c>
      <c r="O2096" s="40">
        <v>0.0</v>
      </c>
      <c r="P2096" s="40">
        <v>0.0</v>
      </c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A2096" s="16"/>
      <c r="AB2096" s="16"/>
    </row>
    <row r="2097">
      <c r="A2097" s="27" t="s">
        <v>43</v>
      </c>
      <c r="B2097" s="27" t="s">
        <v>268</v>
      </c>
      <c r="C2097" s="38" t="s">
        <v>342</v>
      </c>
      <c r="D2097" s="27" t="s">
        <v>350</v>
      </c>
      <c r="E2097" s="27">
        <v>5049.0</v>
      </c>
      <c r="F2097" s="27">
        <v>0.0</v>
      </c>
      <c r="G2097" s="27" t="s">
        <v>3952</v>
      </c>
      <c r="H2097" s="27" t="s">
        <v>3707</v>
      </c>
      <c r="I2097" s="40">
        <v>0.0</v>
      </c>
      <c r="J2097" s="40">
        <v>0.0</v>
      </c>
      <c r="K2097" s="40">
        <v>0.0</v>
      </c>
      <c r="L2097" s="40">
        <v>0.0</v>
      </c>
      <c r="M2097" s="40">
        <v>0.0</v>
      </c>
      <c r="N2097" s="40">
        <v>0.0</v>
      </c>
      <c r="O2097" s="40">
        <v>0.0</v>
      </c>
      <c r="P2097" s="40">
        <v>0.0</v>
      </c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A2097" s="16"/>
      <c r="AB2097" s="16"/>
    </row>
    <row r="2098">
      <c r="A2098" s="27" t="s">
        <v>38</v>
      </c>
      <c r="B2098" s="27" t="s">
        <v>39</v>
      </c>
      <c r="C2098" s="38" t="s">
        <v>415</v>
      </c>
      <c r="D2098" s="27" t="s">
        <v>416</v>
      </c>
      <c r="E2098" s="27">
        <v>5050.0</v>
      </c>
      <c r="F2098" s="27">
        <v>0.0</v>
      </c>
      <c r="G2098" s="27" t="s">
        <v>3954</v>
      </c>
      <c r="H2098" s="83"/>
      <c r="I2098" s="40">
        <v>0.0</v>
      </c>
      <c r="J2098" s="40">
        <v>0.0</v>
      </c>
      <c r="K2098" s="40">
        <v>0.0</v>
      </c>
      <c r="L2098" s="40">
        <v>0.0</v>
      </c>
      <c r="M2098" s="40">
        <v>0.0</v>
      </c>
      <c r="N2098" s="40">
        <v>0.0</v>
      </c>
      <c r="O2098" s="40">
        <v>0.0</v>
      </c>
      <c r="P2098" s="40">
        <v>0.0</v>
      </c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  <c r="AA2098" s="16"/>
      <c r="AB2098" s="16"/>
    </row>
    <row r="2099">
      <c r="A2099" s="27" t="s">
        <v>43</v>
      </c>
      <c r="B2099" s="27" t="s">
        <v>50</v>
      </c>
      <c r="C2099" s="38" t="s">
        <v>69</v>
      </c>
      <c r="D2099" s="27" t="s">
        <v>70</v>
      </c>
      <c r="E2099" s="27">
        <v>5051.0</v>
      </c>
      <c r="F2099" s="27">
        <v>0.0</v>
      </c>
      <c r="G2099" s="27" t="s">
        <v>3956</v>
      </c>
      <c r="H2099" s="83"/>
      <c r="I2099" s="40">
        <v>0.0</v>
      </c>
      <c r="J2099" s="40">
        <v>0.0</v>
      </c>
      <c r="K2099" s="40">
        <v>0.0</v>
      </c>
      <c r="L2099" s="40">
        <v>0.0</v>
      </c>
      <c r="M2099" s="40">
        <v>0.0</v>
      </c>
      <c r="N2099" s="40">
        <v>0.0</v>
      </c>
      <c r="O2099" s="40">
        <v>0.0</v>
      </c>
      <c r="P2099" s="40">
        <v>0.0</v>
      </c>
      <c r="Q2099" s="16"/>
      <c r="R2099" s="16"/>
      <c r="S2099" s="16"/>
      <c r="T2099" s="16"/>
      <c r="U2099" s="16"/>
      <c r="V2099" s="16"/>
      <c r="W2099" s="16"/>
      <c r="X2099" s="16"/>
      <c r="Y2099" s="16"/>
      <c r="Z2099" s="16"/>
      <c r="AA2099" s="16"/>
      <c r="AB2099" s="16"/>
    </row>
    <row r="2100">
      <c r="A2100" s="27" t="s">
        <v>43</v>
      </c>
      <c r="B2100" s="27" t="s">
        <v>268</v>
      </c>
      <c r="C2100" s="38" t="s">
        <v>342</v>
      </c>
      <c r="D2100" s="27" t="s">
        <v>350</v>
      </c>
      <c r="E2100" s="27">
        <v>5062.0</v>
      </c>
      <c r="F2100" s="27">
        <v>0.0</v>
      </c>
      <c r="G2100" s="27" t="s">
        <v>3957</v>
      </c>
      <c r="H2100" s="83"/>
      <c r="I2100" s="40">
        <v>0.0</v>
      </c>
      <c r="J2100" s="40">
        <v>0.0</v>
      </c>
      <c r="K2100" s="40">
        <v>0.0</v>
      </c>
      <c r="L2100" s="40">
        <v>0.0</v>
      </c>
      <c r="M2100" s="40">
        <v>0.0</v>
      </c>
      <c r="N2100" s="40">
        <v>0.0</v>
      </c>
      <c r="O2100" s="40">
        <v>0.0</v>
      </c>
      <c r="P2100" s="40">
        <v>0.0</v>
      </c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6"/>
      <c r="AB2100" s="16"/>
    </row>
    <row r="2101">
      <c r="A2101" s="27" t="s">
        <v>43</v>
      </c>
      <c r="B2101" s="27" t="s">
        <v>268</v>
      </c>
      <c r="C2101" s="38" t="s">
        <v>342</v>
      </c>
      <c r="D2101" s="27" t="s">
        <v>350</v>
      </c>
      <c r="E2101" s="27">
        <v>5065.0</v>
      </c>
      <c r="F2101" s="27">
        <v>0.0</v>
      </c>
      <c r="G2101" s="27" t="s">
        <v>3959</v>
      </c>
      <c r="H2101" s="83"/>
      <c r="I2101" s="40">
        <v>0.0</v>
      </c>
      <c r="J2101" s="40">
        <v>0.0</v>
      </c>
      <c r="K2101" s="40">
        <v>0.0</v>
      </c>
      <c r="L2101" s="40">
        <v>0.0</v>
      </c>
      <c r="M2101" s="40">
        <v>0.0</v>
      </c>
      <c r="N2101" s="40">
        <v>0.0</v>
      </c>
      <c r="O2101" s="40">
        <v>0.0</v>
      </c>
      <c r="P2101" s="40">
        <v>0.0</v>
      </c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</row>
    <row r="2102">
      <c r="A2102" s="27" t="s">
        <v>43</v>
      </c>
      <c r="B2102" s="27" t="s">
        <v>264</v>
      </c>
      <c r="C2102" s="38" t="s">
        <v>265</v>
      </c>
      <c r="D2102" s="27" t="s">
        <v>265</v>
      </c>
      <c r="E2102" s="27">
        <v>5070.0</v>
      </c>
      <c r="F2102" s="27">
        <v>0.0</v>
      </c>
      <c r="G2102" s="27" t="s">
        <v>3962</v>
      </c>
      <c r="H2102" s="27" t="s">
        <v>3963</v>
      </c>
      <c r="I2102" s="40">
        <v>0.0</v>
      </c>
      <c r="J2102" s="40">
        <v>0.0</v>
      </c>
      <c r="K2102" s="40">
        <v>0.0</v>
      </c>
      <c r="L2102" s="40">
        <v>0.0</v>
      </c>
      <c r="M2102" s="40">
        <v>0.0</v>
      </c>
      <c r="N2102" s="40">
        <v>0.0</v>
      </c>
      <c r="O2102" s="40">
        <v>0.0</v>
      </c>
      <c r="P2102" s="40">
        <v>0.0</v>
      </c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</row>
    <row r="2103">
      <c r="A2103" s="27" t="s">
        <v>43</v>
      </c>
      <c r="B2103" s="27" t="s">
        <v>76</v>
      </c>
      <c r="C2103" s="38" t="s">
        <v>77</v>
      </c>
      <c r="D2103" s="27" t="s">
        <v>77</v>
      </c>
      <c r="E2103" s="27">
        <v>5071.0</v>
      </c>
      <c r="F2103" s="27">
        <v>0.0</v>
      </c>
      <c r="G2103" s="27" t="s">
        <v>3966</v>
      </c>
      <c r="H2103" s="27" t="s">
        <v>3967</v>
      </c>
      <c r="I2103" s="40">
        <v>0.0</v>
      </c>
      <c r="J2103" s="40">
        <v>0.0</v>
      </c>
      <c r="K2103" s="40">
        <v>0.0</v>
      </c>
      <c r="L2103" s="40">
        <v>0.0</v>
      </c>
      <c r="M2103" s="40">
        <v>0.0</v>
      </c>
      <c r="N2103" s="40">
        <v>0.0</v>
      </c>
      <c r="O2103" s="40">
        <v>0.0</v>
      </c>
      <c r="P2103" s="40">
        <v>0.0</v>
      </c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/>
    </row>
    <row r="2104">
      <c r="A2104" s="27" t="s">
        <v>43</v>
      </c>
      <c r="B2104" s="27" t="s">
        <v>50</v>
      </c>
      <c r="C2104" s="38" t="s">
        <v>257</v>
      </c>
      <c r="D2104" s="27" t="s">
        <v>258</v>
      </c>
      <c r="E2104" s="27">
        <v>5073.0</v>
      </c>
      <c r="F2104" s="27">
        <v>0.0</v>
      </c>
      <c r="G2104" s="27" t="s">
        <v>3969</v>
      </c>
      <c r="H2104" s="83"/>
      <c r="I2104" s="40">
        <v>0.0</v>
      </c>
      <c r="J2104" s="40">
        <v>0.0</v>
      </c>
      <c r="K2104" s="40">
        <v>0.0</v>
      </c>
      <c r="L2104" s="40">
        <v>0.0</v>
      </c>
      <c r="M2104" s="40">
        <v>0.0</v>
      </c>
      <c r="N2104" s="40">
        <v>0.0</v>
      </c>
      <c r="O2104" s="40">
        <v>0.0</v>
      </c>
      <c r="P2104" s="40">
        <v>0.0</v>
      </c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A2104" s="16"/>
      <c r="AB2104" s="16"/>
    </row>
    <row r="2105">
      <c r="A2105" s="27" t="s">
        <v>43</v>
      </c>
      <c r="B2105" s="27" t="s">
        <v>44</v>
      </c>
      <c r="C2105" s="38" t="s">
        <v>287</v>
      </c>
      <c r="D2105" s="27" t="s">
        <v>288</v>
      </c>
      <c r="E2105" s="27">
        <v>5077.0</v>
      </c>
      <c r="F2105" s="27">
        <v>0.0</v>
      </c>
      <c r="G2105" s="27" t="s">
        <v>3970</v>
      </c>
      <c r="H2105" s="83"/>
      <c r="I2105" s="40">
        <v>0.0</v>
      </c>
      <c r="J2105" s="40">
        <v>0.0</v>
      </c>
      <c r="K2105" s="40">
        <v>0.0</v>
      </c>
      <c r="L2105" s="40">
        <v>0.0</v>
      </c>
      <c r="M2105" s="40">
        <v>0.0</v>
      </c>
      <c r="N2105" s="40">
        <v>0.0</v>
      </c>
      <c r="O2105" s="40">
        <v>0.0</v>
      </c>
      <c r="P2105" s="40">
        <v>0.0</v>
      </c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</row>
    <row r="2106">
      <c r="A2106" s="27" t="s">
        <v>43</v>
      </c>
      <c r="B2106" s="27" t="s">
        <v>50</v>
      </c>
      <c r="C2106" s="38" t="s">
        <v>251</v>
      </c>
      <c r="D2106" s="27" t="s">
        <v>252</v>
      </c>
      <c r="E2106" s="27">
        <v>5080.0</v>
      </c>
      <c r="F2106" s="27">
        <v>0.0</v>
      </c>
      <c r="G2106" s="27" t="s">
        <v>3972</v>
      </c>
      <c r="H2106" s="83"/>
      <c r="I2106" s="40">
        <v>0.0</v>
      </c>
      <c r="J2106" s="40">
        <v>0.0</v>
      </c>
      <c r="K2106" s="40">
        <v>0.0</v>
      </c>
      <c r="L2106" s="40">
        <v>0.0</v>
      </c>
      <c r="M2106" s="40">
        <v>0.0</v>
      </c>
      <c r="N2106" s="40">
        <v>0.0</v>
      </c>
      <c r="O2106" s="40">
        <v>0.0</v>
      </c>
      <c r="P2106" s="40">
        <v>0.0</v>
      </c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A2106" s="16"/>
      <c r="AB2106" s="16"/>
    </row>
    <row r="2107">
      <c r="A2107" s="27" t="s">
        <v>43</v>
      </c>
      <c r="B2107" s="27" t="s">
        <v>50</v>
      </c>
      <c r="C2107" s="38" t="s">
        <v>251</v>
      </c>
      <c r="D2107" s="27" t="s">
        <v>965</v>
      </c>
      <c r="E2107" s="27">
        <v>5081.0</v>
      </c>
      <c r="F2107" s="27">
        <v>0.0</v>
      </c>
      <c r="G2107" s="27" t="s">
        <v>3974</v>
      </c>
      <c r="H2107" s="27" t="s">
        <v>3975</v>
      </c>
      <c r="I2107" s="40">
        <v>332.0</v>
      </c>
      <c r="J2107" s="40">
        <v>12.0</v>
      </c>
      <c r="K2107" s="40">
        <v>0.0</v>
      </c>
      <c r="L2107" s="40">
        <v>0.0</v>
      </c>
      <c r="M2107" s="40">
        <v>0.0</v>
      </c>
      <c r="N2107" s="40">
        <v>0.0</v>
      </c>
      <c r="O2107" s="40">
        <v>332.0</v>
      </c>
      <c r="P2107" s="40">
        <v>12.0</v>
      </c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A2107" s="16"/>
      <c r="AB2107" s="16"/>
    </row>
    <row r="2108">
      <c r="A2108" s="27" t="s">
        <v>43</v>
      </c>
      <c r="B2108" s="27" t="s">
        <v>50</v>
      </c>
      <c r="C2108" s="38" t="s">
        <v>251</v>
      </c>
      <c r="D2108" s="27" t="s">
        <v>965</v>
      </c>
      <c r="E2108" s="27">
        <v>5082.0</v>
      </c>
      <c r="F2108" s="27">
        <v>0.0</v>
      </c>
      <c r="G2108" s="27" t="s">
        <v>3977</v>
      </c>
      <c r="H2108" s="27" t="s">
        <v>3978</v>
      </c>
      <c r="I2108" s="40">
        <v>0.0</v>
      </c>
      <c r="J2108" s="40">
        <v>0.0</v>
      </c>
      <c r="K2108" s="40">
        <v>0.0</v>
      </c>
      <c r="L2108" s="40">
        <v>0.0</v>
      </c>
      <c r="M2108" s="40">
        <v>0.0</v>
      </c>
      <c r="N2108" s="40">
        <v>0.0</v>
      </c>
      <c r="O2108" s="40">
        <v>0.0</v>
      </c>
      <c r="P2108" s="40">
        <v>0.0</v>
      </c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A2108" s="16"/>
      <c r="AB2108" s="16"/>
    </row>
    <row r="2109">
      <c r="A2109" s="27" t="s">
        <v>38</v>
      </c>
      <c r="B2109" s="27" t="s">
        <v>86</v>
      </c>
      <c r="C2109" s="38" t="s">
        <v>128</v>
      </c>
      <c r="D2109" s="27" t="s">
        <v>330</v>
      </c>
      <c r="E2109" s="27">
        <v>5085.0</v>
      </c>
      <c r="F2109" s="27">
        <v>0.0</v>
      </c>
      <c r="G2109" s="27" t="s">
        <v>3979</v>
      </c>
      <c r="H2109" s="83"/>
      <c r="I2109" s="40">
        <v>0.0</v>
      </c>
      <c r="J2109" s="40">
        <v>0.0</v>
      </c>
      <c r="K2109" s="40">
        <v>0.0</v>
      </c>
      <c r="L2109" s="40">
        <v>0.0</v>
      </c>
      <c r="M2109" s="40">
        <v>0.0</v>
      </c>
      <c r="N2109" s="40">
        <v>0.0</v>
      </c>
      <c r="O2109" s="40">
        <v>0.0</v>
      </c>
      <c r="P2109" s="40">
        <v>0.0</v>
      </c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  <c r="AB2109" s="16"/>
    </row>
    <row r="2110">
      <c r="A2110" s="27" t="s">
        <v>38</v>
      </c>
      <c r="B2110" s="27" t="s">
        <v>86</v>
      </c>
      <c r="C2110" s="38" t="s">
        <v>131</v>
      </c>
      <c r="D2110" s="27" t="s">
        <v>304</v>
      </c>
      <c r="E2110" s="27">
        <v>5086.0</v>
      </c>
      <c r="F2110" s="27">
        <v>0.0</v>
      </c>
      <c r="G2110" s="27" t="s">
        <v>3981</v>
      </c>
      <c r="H2110" s="83"/>
      <c r="I2110" s="40">
        <v>0.0</v>
      </c>
      <c r="J2110" s="40">
        <v>0.0</v>
      </c>
      <c r="K2110" s="40">
        <v>0.0</v>
      </c>
      <c r="L2110" s="40">
        <v>0.0</v>
      </c>
      <c r="M2110" s="40">
        <v>0.0</v>
      </c>
      <c r="N2110" s="40">
        <v>0.0</v>
      </c>
      <c r="O2110" s="40">
        <v>0.0</v>
      </c>
      <c r="P2110" s="40">
        <v>0.0</v>
      </c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6"/>
      <c r="AB2110" s="16"/>
    </row>
    <row r="2111">
      <c r="A2111" s="27" t="s">
        <v>43</v>
      </c>
      <c r="B2111" s="27" t="s">
        <v>146</v>
      </c>
      <c r="C2111" s="38" t="s">
        <v>147</v>
      </c>
      <c r="D2111" s="27" t="s">
        <v>148</v>
      </c>
      <c r="E2111" s="27">
        <v>5087.0</v>
      </c>
      <c r="F2111" s="27">
        <v>0.0</v>
      </c>
      <c r="G2111" s="27" t="s">
        <v>3787</v>
      </c>
      <c r="H2111" s="83"/>
      <c r="I2111" s="40">
        <v>0.0</v>
      </c>
      <c r="J2111" s="40">
        <v>0.0</v>
      </c>
      <c r="K2111" s="40">
        <v>0.0</v>
      </c>
      <c r="L2111" s="40">
        <v>0.0</v>
      </c>
      <c r="M2111" s="40">
        <v>0.0</v>
      </c>
      <c r="N2111" s="40">
        <v>0.0</v>
      </c>
      <c r="O2111" s="40">
        <v>0.0</v>
      </c>
      <c r="P2111" s="40">
        <v>0.0</v>
      </c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</row>
    <row r="2112">
      <c r="A2112" s="27" t="s">
        <v>43</v>
      </c>
      <c r="B2112" s="27" t="s">
        <v>44</v>
      </c>
      <c r="C2112" s="38" t="s">
        <v>287</v>
      </c>
      <c r="D2112" s="27" t="s">
        <v>288</v>
      </c>
      <c r="E2112" s="27">
        <v>5090.0</v>
      </c>
      <c r="F2112" s="27">
        <v>0.0</v>
      </c>
      <c r="G2112" s="27" t="s">
        <v>3983</v>
      </c>
      <c r="H2112" s="83"/>
      <c r="I2112" s="40">
        <v>0.0</v>
      </c>
      <c r="J2112" s="40">
        <v>0.0</v>
      </c>
      <c r="K2112" s="40">
        <v>0.0</v>
      </c>
      <c r="L2112" s="40">
        <v>0.0</v>
      </c>
      <c r="M2112" s="40">
        <v>0.0</v>
      </c>
      <c r="N2112" s="40">
        <v>0.0</v>
      </c>
      <c r="O2112" s="40">
        <v>0.0</v>
      </c>
      <c r="P2112" s="40">
        <v>0.0</v>
      </c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  <c r="AA2112" s="16"/>
      <c r="AB2112" s="16"/>
    </row>
    <row r="2113">
      <c r="A2113" s="27" t="s">
        <v>43</v>
      </c>
      <c r="B2113" s="27" t="s">
        <v>44</v>
      </c>
      <c r="C2113" s="38" t="s">
        <v>287</v>
      </c>
      <c r="D2113" s="27" t="s">
        <v>288</v>
      </c>
      <c r="E2113" s="27">
        <v>5091.0</v>
      </c>
      <c r="F2113" s="27">
        <v>0.0</v>
      </c>
      <c r="G2113" s="27" t="s">
        <v>3985</v>
      </c>
      <c r="H2113" s="83"/>
      <c r="I2113" s="40">
        <v>0.0</v>
      </c>
      <c r="J2113" s="40">
        <v>0.0</v>
      </c>
      <c r="K2113" s="40">
        <v>0.0</v>
      </c>
      <c r="L2113" s="40">
        <v>0.0</v>
      </c>
      <c r="M2113" s="40">
        <v>0.0</v>
      </c>
      <c r="N2113" s="40">
        <v>0.0</v>
      </c>
      <c r="O2113" s="40">
        <v>0.0</v>
      </c>
      <c r="P2113" s="40">
        <v>0.0</v>
      </c>
      <c r="Q2113" s="16"/>
      <c r="R2113" s="16"/>
      <c r="S2113" s="16"/>
      <c r="T2113" s="16"/>
      <c r="U2113" s="16"/>
      <c r="V2113" s="16"/>
      <c r="W2113" s="16"/>
      <c r="X2113" s="16"/>
      <c r="Y2113" s="16"/>
      <c r="Z2113" s="16"/>
      <c r="AA2113" s="16"/>
      <c r="AB2113" s="16"/>
    </row>
    <row r="2114">
      <c r="A2114" s="27" t="s">
        <v>43</v>
      </c>
      <c r="B2114" s="27" t="s">
        <v>50</v>
      </c>
      <c r="C2114" s="38" t="s">
        <v>69</v>
      </c>
      <c r="D2114" s="27" t="s">
        <v>3266</v>
      </c>
      <c r="E2114" s="27">
        <v>5094.0</v>
      </c>
      <c r="F2114" s="27">
        <v>0.0</v>
      </c>
      <c r="G2114" s="27" t="s">
        <v>244</v>
      </c>
      <c r="H2114" s="27" t="s">
        <v>3987</v>
      </c>
      <c r="I2114" s="40">
        <v>175.0</v>
      </c>
      <c r="J2114" s="40">
        <v>5.0</v>
      </c>
      <c r="K2114" s="40">
        <v>0.0</v>
      </c>
      <c r="L2114" s="40">
        <v>0.0</v>
      </c>
      <c r="M2114" s="40">
        <v>0.0</v>
      </c>
      <c r="N2114" s="40">
        <v>0.0</v>
      </c>
      <c r="O2114" s="40">
        <v>175.0</v>
      </c>
      <c r="P2114" s="40">
        <v>5.0</v>
      </c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  <c r="AA2114" s="16"/>
      <c r="AB2114" s="16"/>
    </row>
    <row r="2115">
      <c r="A2115" s="27" t="s">
        <v>43</v>
      </c>
      <c r="B2115" s="27" t="s">
        <v>44</v>
      </c>
      <c r="C2115" s="38" t="s">
        <v>124</v>
      </c>
      <c r="D2115" s="27" t="s">
        <v>124</v>
      </c>
      <c r="E2115" s="27">
        <v>5096.0</v>
      </c>
      <c r="F2115" s="27">
        <v>0.0</v>
      </c>
      <c r="G2115" s="27" t="s">
        <v>3988</v>
      </c>
      <c r="H2115" s="27" t="s">
        <v>3990</v>
      </c>
      <c r="I2115" s="40">
        <v>0.0</v>
      </c>
      <c r="J2115" s="40">
        <v>0.0</v>
      </c>
      <c r="K2115" s="40">
        <v>0.0</v>
      </c>
      <c r="L2115" s="40">
        <v>0.0</v>
      </c>
      <c r="M2115" s="40">
        <v>0.0</v>
      </c>
      <c r="N2115" s="40">
        <v>0.0</v>
      </c>
      <c r="O2115" s="40">
        <v>0.0</v>
      </c>
      <c r="P2115" s="40">
        <v>0.0</v>
      </c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  <c r="AA2115" s="16"/>
      <c r="AB2115" s="16"/>
    </row>
    <row r="2116">
      <c r="A2116" s="27" t="s">
        <v>43</v>
      </c>
      <c r="B2116" s="27" t="s">
        <v>44</v>
      </c>
      <c r="C2116" s="38" t="s">
        <v>124</v>
      </c>
      <c r="D2116" s="27" t="s">
        <v>124</v>
      </c>
      <c r="E2116" s="27">
        <v>5097.0</v>
      </c>
      <c r="F2116" s="27">
        <v>0.0</v>
      </c>
      <c r="G2116" s="27" t="s">
        <v>3991</v>
      </c>
      <c r="H2116" s="27" t="s">
        <v>3990</v>
      </c>
      <c r="I2116" s="40">
        <v>0.0</v>
      </c>
      <c r="J2116" s="40">
        <v>0.0</v>
      </c>
      <c r="K2116" s="40">
        <v>0.0</v>
      </c>
      <c r="L2116" s="40">
        <v>0.0</v>
      </c>
      <c r="M2116" s="40">
        <v>0.0</v>
      </c>
      <c r="N2116" s="40">
        <v>0.0</v>
      </c>
      <c r="O2116" s="40">
        <v>0.0</v>
      </c>
      <c r="P2116" s="40">
        <v>0.0</v>
      </c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A2116" s="16"/>
      <c r="AB2116" s="16"/>
    </row>
    <row r="2117">
      <c r="A2117" s="27" t="s">
        <v>43</v>
      </c>
      <c r="B2117" s="27" t="s">
        <v>44</v>
      </c>
      <c r="C2117" s="38" t="s">
        <v>124</v>
      </c>
      <c r="D2117" s="27" t="s">
        <v>124</v>
      </c>
      <c r="E2117" s="27">
        <v>5098.0</v>
      </c>
      <c r="F2117" s="27">
        <v>0.0</v>
      </c>
      <c r="G2117" s="27" t="s">
        <v>3993</v>
      </c>
      <c r="H2117" s="27" t="s">
        <v>3990</v>
      </c>
      <c r="I2117" s="40">
        <v>0.0</v>
      </c>
      <c r="J2117" s="40">
        <v>0.0</v>
      </c>
      <c r="K2117" s="40">
        <v>0.0</v>
      </c>
      <c r="L2117" s="40">
        <v>0.0</v>
      </c>
      <c r="M2117" s="40">
        <v>0.0</v>
      </c>
      <c r="N2117" s="40">
        <v>0.0</v>
      </c>
      <c r="O2117" s="40">
        <v>0.0</v>
      </c>
      <c r="P2117" s="40">
        <v>0.0</v>
      </c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</row>
    <row r="2118">
      <c r="A2118" s="27" t="s">
        <v>43</v>
      </c>
      <c r="B2118" s="27" t="s">
        <v>44</v>
      </c>
      <c r="C2118" s="38" t="s">
        <v>124</v>
      </c>
      <c r="D2118" s="27" t="s">
        <v>124</v>
      </c>
      <c r="E2118" s="27">
        <v>5102.0</v>
      </c>
      <c r="F2118" s="27">
        <v>0.0</v>
      </c>
      <c r="G2118" s="27" t="s">
        <v>3995</v>
      </c>
      <c r="H2118" s="27" t="s">
        <v>3996</v>
      </c>
      <c r="I2118" s="40">
        <v>0.0</v>
      </c>
      <c r="J2118" s="40">
        <v>0.0</v>
      </c>
      <c r="K2118" s="40">
        <v>0.0</v>
      </c>
      <c r="L2118" s="40">
        <v>0.0</v>
      </c>
      <c r="M2118" s="40">
        <v>0.0</v>
      </c>
      <c r="N2118" s="40">
        <v>0.0</v>
      </c>
      <c r="O2118" s="40">
        <v>0.0</v>
      </c>
      <c r="P2118" s="40">
        <v>0.0</v>
      </c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</row>
    <row r="2119">
      <c r="A2119" s="27" t="s">
        <v>43</v>
      </c>
      <c r="B2119" s="27" t="s">
        <v>44</v>
      </c>
      <c r="C2119" s="38" t="s">
        <v>124</v>
      </c>
      <c r="D2119" s="27" t="s">
        <v>124</v>
      </c>
      <c r="E2119" s="27">
        <v>5108.0</v>
      </c>
      <c r="F2119" s="27">
        <v>0.0</v>
      </c>
      <c r="G2119" s="27" t="s">
        <v>3998</v>
      </c>
      <c r="H2119" s="83"/>
      <c r="I2119" s="40">
        <v>0.0</v>
      </c>
      <c r="J2119" s="40">
        <v>0.0</v>
      </c>
      <c r="K2119" s="40">
        <v>0.0</v>
      </c>
      <c r="L2119" s="40">
        <v>0.0</v>
      </c>
      <c r="M2119" s="40">
        <v>0.0</v>
      </c>
      <c r="N2119" s="40">
        <v>0.0</v>
      </c>
      <c r="O2119" s="40">
        <v>0.0</v>
      </c>
      <c r="P2119" s="40">
        <v>0.0</v>
      </c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</row>
    <row r="2120">
      <c r="A2120" s="27" t="s">
        <v>43</v>
      </c>
      <c r="B2120" s="27" t="s">
        <v>50</v>
      </c>
      <c r="C2120" s="38" t="s">
        <v>275</v>
      </c>
      <c r="D2120" s="27" t="s">
        <v>276</v>
      </c>
      <c r="E2120" s="27">
        <v>5109.0</v>
      </c>
      <c r="F2120" s="27">
        <v>0.0</v>
      </c>
      <c r="G2120" s="27" t="s">
        <v>3999</v>
      </c>
      <c r="H2120" s="83"/>
      <c r="I2120" s="40">
        <v>0.0</v>
      </c>
      <c r="J2120" s="40">
        <v>0.0</v>
      </c>
      <c r="K2120" s="40">
        <v>0.0</v>
      </c>
      <c r="L2120" s="40">
        <v>0.0</v>
      </c>
      <c r="M2120" s="40">
        <v>0.0</v>
      </c>
      <c r="N2120" s="40">
        <v>0.0</v>
      </c>
      <c r="O2120" s="40">
        <v>0.0</v>
      </c>
      <c r="P2120" s="40">
        <v>0.0</v>
      </c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  <c r="AA2120" s="16"/>
      <c r="AB2120" s="16"/>
    </row>
    <row r="2121">
      <c r="A2121" s="27" t="s">
        <v>43</v>
      </c>
      <c r="B2121" s="27" t="s">
        <v>44</v>
      </c>
      <c r="C2121" s="38" t="s">
        <v>124</v>
      </c>
      <c r="D2121" s="27" t="s">
        <v>125</v>
      </c>
      <c r="E2121" s="27">
        <v>5112.0</v>
      </c>
      <c r="F2121" s="27">
        <v>0.0</v>
      </c>
      <c r="G2121" s="27" t="s">
        <v>4001</v>
      </c>
      <c r="H2121" s="27" t="s">
        <v>4002</v>
      </c>
      <c r="I2121" s="40">
        <v>0.0</v>
      </c>
      <c r="J2121" s="40">
        <v>0.0</v>
      </c>
      <c r="K2121" s="40">
        <v>0.0</v>
      </c>
      <c r="L2121" s="40">
        <v>0.0</v>
      </c>
      <c r="M2121" s="40">
        <v>0.0</v>
      </c>
      <c r="N2121" s="40">
        <v>0.0</v>
      </c>
      <c r="O2121" s="40">
        <v>0.0</v>
      </c>
      <c r="P2121" s="40">
        <v>0.0</v>
      </c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A2121" s="16"/>
      <c r="AB2121" s="16"/>
    </row>
    <row r="2122">
      <c r="A2122" s="27" t="s">
        <v>43</v>
      </c>
      <c r="B2122" s="27" t="s">
        <v>44</v>
      </c>
      <c r="C2122" s="38" t="s">
        <v>287</v>
      </c>
      <c r="D2122" s="27" t="s">
        <v>807</v>
      </c>
      <c r="E2122" s="27">
        <v>5115.0</v>
      </c>
      <c r="F2122" s="27">
        <v>0.0</v>
      </c>
      <c r="G2122" s="27" t="s">
        <v>4004</v>
      </c>
      <c r="H2122" s="83"/>
      <c r="I2122" s="40">
        <v>0.0</v>
      </c>
      <c r="J2122" s="40">
        <v>0.0</v>
      </c>
      <c r="K2122" s="40">
        <v>0.0</v>
      </c>
      <c r="L2122" s="40">
        <v>0.0</v>
      </c>
      <c r="M2122" s="40">
        <v>0.0</v>
      </c>
      <c r="N2122" s="40">
        <v>0.0</v>
      </c>
      <c r="O2122" s="40">
        <v>0.0</v>
      </c>
      <c r="P2122" s="40">
        <v>0.0</v>
      </c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A2122" s="16"/>
      <c r="AB2122" s="16"/>
    </row>
    <row r="2123">
      <c r="A2123" s="27" t="s">
        <v>43</v>
      </c>
      <c r="B2123" s="27" t="s">
        <v>225</v>
      </c>
      <c r="C2123" s="38" t="s">
        <v>1316</v>
      </c>
      <c r="D2123" s="27" t="s">
        <v>1317</v>
      </c>
      <c r="E2123" s="27">
        <v>5116.0</v>
      </c>
      <c r="F2123" s="27">
        <v>0.0</v>
      </c>
      <c r="G2123" s="27" t="s">
        <v>4005</v>
      </c>
      <c r="H2123" s="27" t="s">
        <v>4007</v>
      </c>
      <c r="I2123" s="40">
        <v>0.0</v>
      </c>
      <c r="J2123" s="40">
        <v>0.0</v>
      </c>
      <c r="K2123" s="40">
        <v>0.0</v>
      </c>
      <c r="L2123" s="40">
        <v>0.0</v>
      </c>
      <c r="M2123" s="40">
        <v>0.0</v>
      </c>
      <c r="N2123" s="40">
        <v>0.0</v>
      </c>
      <c r="O2123" s="40">
        <v>0.0</v>
      </c>
      <c r="P2123" s="40">
        <v>0.0</v>
      </c>
      <c r="Q2123" s="16"/>
      <c r="R2123" s="16"/>
      <c r="S2123" s="16"/>
      <c r="T2123" s="16"/>
      <c r="U2123" s="16"/>
      <c r="V2123" s="16"/>
      <c r="W2123" s="16"/>
      <c r="X2123" s="16"/>
      <c r="Y2123" s="16"/>
      <c r="Z2123" s="16"/>
      <c r="AA2123" s="16"/>
      <c r="AB2123" s="16"/>
    </row>
    <row r="2124">
      <c r="A2124" s="27" t="s">
        <v>43</v>
      </c>
      <c r="B2124" s="27" t="s">
        <v>50</v>
      </c>
      <c r="C2124" s="38" t="s">
        <v>69</v>
      </c>
      <c r="D2124" s="27" t="s">
        <v>70</v>
      </c>
      <c r="E2124" s="27">
        <v>5121.0</v>
      </c>
      <c r="F2124" s="27">
        <v>0.0</v>
      </c>
      <c r="G2124" s="27" t="s">
        <v>4008</v>
      </c>
      <c r="H2124" s="83"/>
      <c r="I2124" s="40">
        <v>0.0</v>
      </c>
      <c r="J2124" s="40">
        <v>0.0</v>
      </c>
      <c r="K2124" s="40">
        <v>0.0</v>
      </c>
      <c r="L2124" s="40">
        <v>0.0</v>
      </c>
      <c r="M2124" s="40">
        <v>0.0</v>
      </c>
      <c r="N2124" s="40">
        <v>0.0</v>
      </c>
      <c r="O2124" s="40">
        <v>0.0</v>
      </c>
      <c r="P2124" s="40">
        <v>0.0</v>
      </c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A2124" s="16"/>
      <c r="AB2124" s="16"/>
    </row>
    <row r="2125">
      <c r="A2125" s="27" t="s">
        <v>38</v>
      </c>
      <c r="B2125" s="27" t="s">
        <v>39</v>
      </c>
      <c r="C2125" s="38" t="s">
        <v>137</v>
      </c>
      <c r="D2125" s="27" t="s">
        <v>138</v>
      </c>
      <c r="E2125" s="27">
        <v>5124.0</v>
      </c>
      <c r="F2125" s="27">
        <v>0.0</v>
      </c>
      <c r="G2125" s="27" t="s">
        <v>4010</v>
      </c>
      <c r="H2125" s="27" t="s">
        <v>4011</v>
      </c>
      <c r="I2125" s="40">
        <v>0.0</v>
      </c>
      <c r="J2125" s="40">
        <v>0.0</v>
      </c>
      <c r="K2125" s="40">
        <v>0.0</v>
      </c>
      <c r="L2125" s="40">
        <v>0.0</v>
      </c>
      <c r="M2125" s="40">
        <v>0.0</v>
      </c>
      <c r="N2125" s="40">
        <v>0.0</v>
      </c>
      <c r="O2125" s="40">
        <v>0.0</v>
      </c>
      <c r="P2125" s="40">
        <v>0.0</v>
      </c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</row>
    <row r="2126">
      <c r="A2126" s="27" t="s">
        <v>43</v>
      </c>
      <c r="B2126" s="27" t="s">
        <v>44</v>
      </c>
      <c r="C2126" s="38" t="s">
        <v>106</v>
      </c>
      <c r="D2126" s="27" t="s">
        <v>4013</v>
      </c>
      <c r="E2126" s="27">
        <v>5125.0</v>
      </c>
      <c r="F2126" s="27">
        <v>0.0</v>
      </c>
      <c r="G2126" s="27" t="s">
        <v>4014</v>
      </c>
      <c r="H2126" s="27" t="s">
        <v>4015</v>
      </c>
      <c r="I2126" s="40">
        <v>0.0</v>
      </c>
      <c r="J2126" s="40">
        <v>0.0</v>
      </c>
      <c r="K2126" s="40">
        <v>0.0</v>
      </c>
      <c r="L2126" s="40">
        <v>0.0</v>
      </c>
      <c r="M2126" s="40">
        <v>0.0</v>
      </c>
      <c r="N2126" s="40">
        <v>0.0</v>
      </c>
      <c r="O2126" s="40">
        <v>0.0</v>
      </c>
      <c r="P2126" s="40">
        <v>0.0</v>
      </c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</row>
    <row r="2127">
      <c r="A2127" s="27" t="s">
        <v>43</v>
      </c>
      <c r="B2127" s="27" t="s">
        <v>44</v>
      </c>
      <c r="C2127" s="38" t="s">
        <v>106</v>
      </c>
      <c r="D2127" s="27" t="s">
        <v>4013</v>
      </c>
      <c r="E2127" s="27">
        <v>5126.0</v>
      </c>
      <c r="F2127" s="27">
        <v>0.0</v>
      </c>
      <c r="G2127" s="27" t="s">
        <v>4017</v>
      </c>
      <c r="H2127" s="27" t="s">
        <v>4018</v>
      </c>
      <c r="I2127" s="40">
        <v>0.0</v>
      </c>
      <c r="J2127" s="40">
        <v>0.0</v>
      </c>
      <c r="K2127" s="40">
        <v>0.0</v>
      </c>
      <c r="L2127" s="40">
        <v>0.0</v>
      </c>
      <c r="M2127" s="40">
        <v>0.0</v>
      </c>
      <c r="N2127" s="40">
        <v>0.0</v>
      </c>
      <c r="O2127" s="40">
        <v>0.0</v>
      </c>
      <c r="P2127" s="40">
        <v>0.0</v>
      </c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</row>
    <row r="2128">
      <c r="A2128" s="27" t="s">
        <v>43</v>
      </c>
      <c r="B2128" s="27" t="s">
        <v>44</v>
      </c>
      <c r="C2128" s="38" t="s">
        <v>106</v>
      </c>
      <c r="D2128" s="27" t="s">
        <v>4013</v>
      </c>
      <c r="E2128" s="27">
        <v>5127.0</v>
      </c>
      <c r="F2128" s="27">
        <v>0.0</v>
      </c>
      <c r="G2128" s="27" t="s">
        <v>4019</v>
      </c>
      <c r="H2128" s="27" t="s">
        <v>4015</v>
      </c>
      <c r="I2128" s="40">
        <v>0.0</v>
      </c>
      <c r="J2128" s="40">
        <v>0.0</v>
      </c>
      <c r="K2128" s="40">
        <v>0.0</v>
      </c>
      <c r="L2128" s="40">
        <v>0.0</v>
      </c>
      <c r="M2128" s="40">
        <v>0.0</v>
      </c>
      <c r="N2128" s="40">
        <v>0.0</v>
      </c>
      <c r="O2128" s="40">
        <v>0.0</v>
      </c>
      <c r="P2128" s="40">
        <v>0.0</v>
      </c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  <c r="AA2128" s="16"/>
      <c r="AB2128" s="16"/>
    </row>
    <row r="2129">
      <c r="A2129" s="27" t="s">
        <v>43</v>
      </c>
      <c r="B2129" s="27" t="s">
        <v>44</v>
      </c>
      <c r="C2129" s="38" t="s">
        <v>106</v>
      </c>
      <c r="D2129" s="27" t="s">
        <v>4013</v>
      </c>
      <c r="E2129" s="27">
        <v>5128.0</v>
      </c>
      <c r="F2129" s="27">
        <v>0.0</v>
      </c>
      <c r="G2129" s="27" t="s">
        <v>4021</v>
      </c>
      <c r="H2129" s="27" t="s">
        <v>4022</v>
      </c>
      <c r="I2129" s="40">
        <v>0.0</v>
      </c>
      <c r="J2129" s="40">
        <v>0.0</v>
      </c>
      <c r="K2129" s="40">
        <v>0.0</v>
      </c>
      <c r="L2129" s="40">
        <v>0.0</v>
      </c>
      <c r="M2129" s="40">
        <v>0.0</v>
      </c>
      <c r="N2129" s="40">
        <v>0.0</v>
      </c>
      <c r="O2129" s="40">
        <v>0.0</v>
      </c>
      <c r="P2129" s="40">
        <v>0.0</v>
      </c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  <c r="AA2129" s="16"/>
      <c r="AB2129" s="16"/>
    </row>
    <row r="2130">
      <c r="A2130" s="27" t="s">
        <v>43</v>
      </c>
      <c r="B2130" s="27" t="s">
        <v>44</v>
      </c>
      <c r="C2130" s="38" t="s">
        <v>106</v>
      </c>
      <c r="D2130" s="27" t="s">
        <v>4013</v>
      </c>
      <c r="E2130" s="27">
        <v>5129.0</v>
      </c>
      <c r="F2130" s="27">
        <v>0.0</v>
      </c>
      <c r="G2130" s="27" t="s">
        <v>4024</v>
      </c>
      <c r="H2130" s="27" t="s">
        <v>4025</v>
      </c>
      <c r="I2130" s="40">
        <v>0.0</v>
      </c>
      <c r="J2130" s="40">
        <v>0.0</v>
      </c>
      <c r="K2130" s="40">
        <v>0.0</v>
      </c>
      <c r="L2130" s="40">
        <v>0.0</v>
      </c>
      <c r="M2130" s="40">
        <v>0.0</v>
      </c>
      <c r="N2130" s="40">
        <v>0.0</v>
      </c>
      <c r="O2130" s="40">
        <v>0.0</v>
      </c>
      <c r="P2130" s="40">
        <v>0.0</v>
      </c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A2130" s="16"/>
      <c r="AB2130" s="16"/>
    </row>
    <row r="2131">
      <c r="A2131" s="27" t="s">
        <v>43</v>
      </c>
      <c r="B2131" s="27" t="s">
        <v>44</v>
      </c>
      <c r="C2131" s="38" t="s">
        <v>106</v>
      </c>
      <c r="D2131" s="27" t="s">
        <v>4013</v>
      </c>
      <c r="E2131" s="27">
        <v>5130.0</v>
      </c>
      <c r="F2131" s="27">
        <v>0.0</v>
      </c>
      <c r="G2131" s="27" t="s">
        <v>4027</v>
      </c>
      <c r="H2131" s="27" t="s">
        <v>4025</v>
      </c>
      <c r="I2131" s="40">
        <v>0.0</v>
      </c>
      <c r="J2131" s="40">
        <v>0.0</v>
      </c>
      <c r="K2131" s="40">
        <v>0.0</v>
      </c>
      <c r="L2131" s="40">
        <v>0.0</v>
      </c>
      <c r="M2131" s="40">
        <v>0.0</v>
      </c>
      <c r="N2131" s="40">
        <v>0.0</v>
      </c>
      <c r="O2131" s="40">
        <v>0.0</v>
      </c>
      <c r="P2131" s="40">
        <v>0.0</v>
      </c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A2131" s="16"/>
      <c r="AB2131" s="16"/>
    </row>
    <row r="2132">
      <c r="A2132" s="27" t="s">
        <v>38</v>
      </c>
      <c r="B2132" s="27" t="s">
        <v>39</v>
      </c>
      <c r="C2132" s="38" t="s">
        <v>415</v>
      </c>
      <c r="D2132" s="27" t="s">
        <v>416</v>
      </c>
      <c r="E2132" s="27">
        <v>5132.0</v>
      </c>
      <c r="F2132" s="27">
        <v>0.0</v>
      </c>
      <c r="G2132" s="27" t="s">
        <v>4028</v>
      </c>
      <c r="H2132" s="83"/>
      <c r="I2132" s="40">
        <v>0.0</v>
      </c>
      <c r="J2132" s="40">
        <v>0.0</v>
      </c>
      <c r="K2132" s="40">
        <v>0.0</v>
      </c>
      <c r="L2132" s="40">
        <v>0.0</v>
      </c>
      <c r="M2132" s="40">
        <v>0.0</v>
      </c>
      <c r="N2132" s="40">
        <v>0.0</v>
      </c>
      <c r="O2132" s="40">
        <v>0.0</v>
      </c>
      <c r="P2132" s="40">
        <v>0.0</v>
      </c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A2132" s="16"/>
      <c r="AB2132" s="16"/>
    </row>
    <row r="2133">
      <c r="A2133" s="27" t="s">
        <v>38</v>
      </c>
      <c r="B2133" s="27" t="s">
        <v>39</v>
      </c>
      <c r="C2133" s="38" t="s">
        <v>415</v>
      </c>
      <c r="D2133" s="27" t="s">
        <v>416</v>
      </c>
      <c r="E2133" s="27">
        <v>5133.0</v>
      </c>
      <c r="F2133" s="27">
        <v>0.0</v>
      </c>
      <c r="G2133" s="27" t="s">
        <v>4030</v>
      </c>
      <c r="H2133" s="83"/>
      <c r="I2133" s="40">
        <v>0.0</v>
      </c>
      <c r="J2133" s="40">
        <v>0.0</v>
      </c>
      <c r="K2133" s="40">
        <v>0.0</v>
      </c>
      <c r="L2133" s="40">
        <v>0.0</v>
      </c>
      <c r="M2133" s="40">
        <v>0.0</v>
      </c>
      <c r="N2133" s="40">
        <v>0.0</v>
      </c>
      <c r="O2133" s="40">
        <v>0.0</v>
      </c>
      <c r="P2133" s="40">
        <v>0.0</v>
      </c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</row>
    <row r="2134">
      <c r="A2134" s="27" t="s">
        <v>38</v>
      </c>
      <c r="B2134" s="27" t="s">
        <v>39</v>
      </c>
      <c r="C2134" s="38" t="s">
        <v>415</v>
      </c>
      <c r="D2134" s="27" t="s">
        <v>416</v>
      </c>
      <c r="E2134" s="27">
        <v>5134.0</v>
      </c>
      <c r="F2134" s="27">
        <v>0.0</v>
      </c>
      <c r="G2134" s="27" t="s">
        <v>4032</v>
      </c>
      <c r="H2134" s="83"/>
      <c r="I2134" s="40">
        <v>0.0</v>
      </c>
      <c r="J2134" s="40">
        <v>0.0</v>
      </c>
      <c r="K2134" s="40">
        <v>0.0</v>
      </c>
      <c r="L2134" s="40">
        <v>0.0</v>
      </c>
      <c r="M2134" s="40">
        <v>0.0</v>
      </c>
      <c r="N2134" s="40">
        <v>0.0</v>
      </c>
      <c r="O2134" s="40">
        <v>0.0</v>
      </c>
      <c r="P2134" s="40">
        <v>0.0</v>
      </c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</row>
    <row r="2135">
      <c r="A2135" s="27" t="s">
        <v>38</v>
      </c>
      <c r="B2135" s="27" t="s">
        <v>86</v>
      </c>
      <c r="C2135" s="38" t="s">
        <v>546</v>
      </c>
      <c r="D2135" s="27" t="s">
        <v>547</v>
      </c>
      <c r="E2135" s="27">
        <v>5137.0</v>
      </c>
      <c r="F2135" s="27">
        <v>0.0</v>
      </c>
      <c r="G2135" s="27" t="s">
        <v>4033</v>
      </c>
      <c r="H2135" s="83"/>
      <c r="I2135" s="40">
        <v>0.0</v>
      </c>
      <c r="J2135" s="40">
        <v>0.0</v>
      </c>
      <c r="K2135" s="40">
        <v>0.0</v>
      </c>
      <c r="L2135" s="40">
        <v>0.0</v>
      </c>
      <c r="M2135" s="40">
        <v>0.0</v>
      </c>
      <c r="N2135" s="40">
        <v>0.0</v>
      </c>
      <c r="O2135" s="40">
        <v>0.0</v>
      </c>
      <c r="P2135" s="40">
        <v>0.0</v>
      </c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A2135" s="16"/>
      <c r="AB2135" s="16"/>
    </row>
    <row r="2136">
      <c r="A2136" s="27" t="s">
        <v>38</v>
      </c>
      <c r="B2136" s="27" t="s">
        <v>86</v>
      </c>
      <c r="C2136" s="38" t="s">
        <v>131</v>
      </c>
      <c r="D2136" s="27" t="s">
        <v>304</v>
      </c>
      <c r="E2136" s="27">
        <v>5138.0</v>
      </c>
      <c r="F2136" s="27">
        <v>0.0</v>
      </c>
      <c r="G2136" s="27" t="s">
        <v>4035</v>
      </c>
      <c r="H2136" s="83"/>
      <c r="I2136" s="40">
        <v>0.0</v>
      </c>
      <c r="J2136" s="40">
        <v>0.0</v>
      </c>
      <c r="K2136" s="40">
        <v>0.0</v>
      </c>
      <c r="L2136" s="40">
        <v>0.0</v>
      </c>
      <c r="M2136" s="40">
        <v>0.0</v>
      </c>
      <c r="N2136" s="40">
        <v>0.0</v>
      </c>
      <c r="O2136" s="40">
        <v>0.0</v>
      </c>
      <c r="P2136" s="40">
        <v>0.0</v>
      </c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A2136" s="16"/>
      <c r="AB2136" s="16"/>
    </row>
    <row r="2137">
      <c r="A2137" s="27" t="s">
        <v>38</v>
      </c>
      <c r="B2137" s="27" t="s">
        <v>39</v>
      </c>
      <c r="C2137" s="38" t="s">
        <v>137</v>
      </c>
      <c r="D2137" s="27" t="s">
        <v>138</v>
      </c>
      <c r="E2137" s="27">
        <v>5139.0</v>
      </c>
      <c r="F2137" s="27">
        <v>0.0</v>
      </c>
      <c r="G2137" s="27" t="s">
        <v>4039</v>
      </c>
      <c r="H2137" s="83"/>
      <c r="I2137" s="40">
        <v>0.0</v>
      </c>
      <c r="J2137" s="40">
        <v>0.0</v>
      </c>
      <c r="K2137" s="40">
        <v>0.0</v>
      </c>
      <c r="L2137" s="40">
        <v>0.0</v>
      </c>
      <c r="M2137" s="40">
        <v>0.0</v>
      </c>
      <c r="N2137" s="40">
        <v>0.0</v>
      </c>
      <c r="O2137" s="40">
        <v>0.0</v>
      </c>
      <c r="P2137" s="40">
        <v>0.0</v>
      </c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  <c r="AA2137" s="16"/>
      <c r="AB2137" s="16"/>
    </row>
    <row r="2138">
      <c r="A2138" s="27" t="s">
        <v>43</v>
      </c>
      <c r="B2138" s="27" t="s">
        <v>50</v>
      </c>
      <c r="C2138" s="38" t="s">
        <v>69</v>
      </c>
      <c r="D2138" s="27" t="s">
        <v>70</v>
      </c>
      <c r="E2138" s="27">
        <v>5140.0</v>
      </c>
      <c r="F2138" s="27">
        <v>0.0</v>
      </c>
      <c r="G2138" s="27" t="s">
        <v>4041</v>
      </c>
      <c r="H2138" s="83"/>
      <c r="I2138" s="40">
        <v>0.0</v>
      </c>
      <c r="J2138" s="40">
        <v>0.0</v>
      </c>
      <c r="K2138" s="40">
        <v>0.0</v>
      </c>
      <c r="L2138" s="40">
        <v>0.0</v>
      </c>
      <c r="M2138" s="40">
        <v>0.0</v>
      </c>
      <c r="N2138" s="40">
        <v>0.0</v>
      </c>
      <c r="O2138" s="40">
        <v>0.0</v>
      </c>
      <c r="P2138" s="40">
        <v>0.0</v>
      </c>
      <c r="Q2138" s="16"/>
      <c r="R2138" s="16"/>
      <c r="S2138" s="16"/>
      <c r="T2138" s="16"/>
      <c r="U2138" s="16"/>
      <c r="V2138" s="16"/>
      <c r="W2138" s="16"/>
      <c r="X2138" s="16"/>
      <c r="Y2138" s="16"/>
      <c r="Z2138" s="16"/>
      <c r="AA2138" s="16"/>
      <c r="AB2138" s="16"/>
    </row>
    <row r="2139">
      <c r="A2139" s="27" t="s">
        <v>43</v>
      </c>
      <c r="B2139" s="27" t="s">
        <v>44</v>
      </c>
      <c r="C2139" s="38" t="s">
        <v>124</v>
      </c>
      <c r="D2139" s="27" t="s">
        <v>124</v>
      </c>
      <c r="E2139" s="27">
        <v>5152.0</v>
      </c>
      <c r="F2139" s="27">
        <v>0.0</v>
      </c>
      <c r="G2139" s="27" t="s">
        <v>4042</v>
      </c>
      <c r="H2139" s="83"/>
      <c r="I2139" s="40">
        <v>0.0</v>
      </c>
      <c r="J2139" s="40">
        <v>0.0</v>
      </c>
      <c r="K2139" s="40">
        <v>0.0</v>
      </c>
      <c r="L2139" s="40">
        <v>0.0</v>
      </c>
      <c r="M2139" s="40">
        <v>0.0</v>
      </c>
      <c r="N2139" s="40">
        <v>0.0</v>
      </c>
      <c r="O2139" s="40">
        <v>0.0</v>
      </c>
      <c r="P2139" s="40">
        <v>0.0</v>
      </c>
      <c r="Q2139" s="16"/>
      <c r="R2139" s="16"/>
      <c r="S2139" s="16"/>
      <c r="T2139" s="16"/>
      <c r="U2139" s="16"/>
      <c r="V2139" s="16"/>
      <c r="W2139" s="16"/>
      <c r="X2139" s="16"/>
      <c r="Y2139" s="16"/>
      <c r="Z2139" s="16"/>
      <c r="AA2139" s="16"/>
      <c r="AB2139" s="16"/>
    </row>
    <row r="2140">
      <c r="A2140" s="27" t="s">
        <v>43</v>
      </c>
      <c r="B2140" s="27" t="s">
        <v>76</v>
      </c>
      <c r="C2140" s="38" t="s">
        <v>280</v>
      </c>
      <c r="D2140" s="27" t="s">
        <v>280</v>
      </c>
      <c r="E2140" s="27">
        <v>5171.0</v>
      </c>
      <c r="F2140" s="27">
        <v>0.0</v>
      </c>
      <c r="G2140" s="27" t="s">
        <v>4044</v>
      </c>
      <c r="H2140" s="83"/>
      <c r="I2140" s="40">
        <v>0.0</v>
      </c>
      <c r="J2140" s="40">
        <v>0.0</v>
      </c>
      <c r="K2140" s="40">
        <v>0.0</v>
      </c>
      <c r="L2140" s="40">
        <v>0.0</v>
      </c>
      <c r="M2140" s="40">
        <v>0.0</v>
      </c>
      <c r="N2140" s="40">
        <v>0.0</v>
      </c>
      <c r="O2140" s="40">
        <v>0.0</v>
      </c>
      <c r="P2140" s="40">
        <v>0.0</v>
      </c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A2140" s="16"/>
      <c r="AB2140" s="16"/>
    </row>
    <row r="2141">
      <c r="A2141" s="27" t="s">
        <v>43</v>
      </c>
      <c r="B2141" s="27" t="s">
        <v>44</v>
      </c>
      <c r="C2141" s="38" t="s">
        <v>124</v>
      </c>
      <c r="D2141" s="27" t="s">
        <v>124</v>
      </c>
      <c r="E2141" s="27">
        <v>5172.0</v>
      </c>
      <c r="F2141" s="27">
        <v>0.0</v>
      </c>
      <c r="G2141" s="27" t="s">
        <v>4046</v>
      </c>
      <c r="H2141" s="83"/>
      <c r="I2141" s="40">
        <v>0.0</v>
      </c>
      <c r="J2141" s="40">
        <v>0.0</v>
      </c>
      <c r="K2141" s="40">
        <v>0.0</v>
      </c>
      <c r="L2141" s="40">
        <v>0.0</v>
      </c>
      <c r="M2141" s="40">
        <v>0.0</v>
      </c>
      <c r="N2141" s="40">
        <v>0.0</v>
      </c>
      <c r="O2141" s="40">
        <v>0.0</v>
      </c>
      <c r="P2141" s="40">
        <v>0.0</v>
      </c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</row>
    <row r="2142">
      <c r="A2142" s="27" t="s">
        <v>43</v>
      </c>
      <c r="B2142" s="27" t="s">
        <v>50</v>
      </c>
      <c r="C2142" s="38" t="s">
        <v>69</v>
      </c>
      <c r="D2142" s="27" t="s">
        <v>70</v>
      </c>
      <c r="E2142" s="27">
        <v>5175.0</v>
      </c>
      <c r="F2142" s="27">
        <v>0.0</v>
      </c>
      <c r="G2142" s="27" t="s">
        <v>4047</v>
      </c>
      <c r="H2142" s="83"/>
      <c r="I2142" s="40">
        <v>0.0</v>
      </c>
      <c r="J2142" s="40">
        <v>0.0</v>
      </c>
      <c r="K2142" s="40">
        <v>0.0</v>
      </c>
      <c r="L2142" s="40">
        <v>0.0</v>
      </c>
      <c r="M2142" s="40">
        <v>0.0</v>
      </c>
      <c r="N2142" s="40">
        <v>0.0</v>
      </c>
      <c r="O2142" s="40">
        <v>0.0</v>
      </c>
      <c r="P2142" s="40">
        <v>0.0</v>
      </c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</row>
    <row r="2143">
      <c r="A2143" s="27" t="s">
        <v>43</v>
      </c>
      <c r="B2143" s="27" t="s">
        <v>264</v>
      </c>
      <c r="C2143" s="38" t="s">
        <v>1175</v>
      </c>
      <c r="D2143" s="27" t="s">
        <v>1175</v>
      </c>
      <c r="E2143" s="27">
        <v>5188.0</v>
      </c>
      <c r="F2143" s="27">
        <v>0.0</v>
      </c>
      <c r="G2143" s="27" t="s">
        <v>1605</v>
      </c>
      <c r="H2143" s="27" t="s">
        <v>4050</v>
      </c>
      <c r="I2143" s="40">
        <v>0.0</v>
      </c>
      <c r="J2143" s="40">
        <v>0.0</v>
      </c>
      <c r="K2143" s="40">
        <v>0.0</v>
      </c>
      <c r="L2143" s="40">
        <v>0.0</v>
      </c>
      <c r="M2143" s="40">
        <v>0.0</v>
      </c>
      <c r="N2143" s="40">
        <v>0.0</v>
      </c>
      <c r="O2143" s="40">
        <v>0.0</v>
      </c>
      <c r="P2143" s="40">
        <v>0.0</v>
      </c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  <c r="AA2143" s="16"/>
      <c r="AB2143" s="16"/>
    </row>
    <row r="2144">
      <c r="A2144" s="27" t="s">
        <v>43</v>
      </c>
      <c r="B2144" s="27" t="s">
        <v>264</v>
      </c>
      <c r="C2144" s="38" t="s">
        <v>316</v>
      </c>
      <c r="D2144" s="27" t="s">
        <v>316</v>
      </c>
      <c r="E2144" s="27">
        <v>5189.0</v>
      </c>
      <c r="F2144" s="27">
        <v>0.0</v>
      </c>
      <c r="G2144" s="27" t="s">
        <v>1615</v>
      </c>
      <c r="H2144" s="27" t="s">
        <v>4050</v>
      </c>
      <c r="I2144" s="40">
        <v>0.0</v>
      </c>
      <c r="J2144" s="40">
        <v>0.0</v>
      </c>
      <c r="K2144" s="40">
        <v>0.0</v>
      </c>
      <c r="L2144" s="40">
        <v>0.0</v>
      </c>
      <c r="M2144" s="40">
        <v>0.0</v>
      </c>
      <c r="N2144" s="40">
        <v>0.0</v>
      </c>
      <c r="O2144" s="40">
        <v>0.0</v>
      </c>
      <c r="P2144" s="40">
        <v>0.0</v>
      </c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  <c r="AA2144" s="16"/>
      <c r="AB2144" s="16"/>
    </row>
    <row r="2145">
      <c r="A2145" s="27" t="s">
        <v>38</v>
      </c>
      <c r="B2145" s="27" t="s">
        <v>86</v>
      </c>
      <c r="C2145" s="38" t="s">
        <v>131</v>
      </c>
      <c r="D2145" s="27" t="s">
        <v>132</v>
      </c>
      <c r="E2145" s="27">
        <v>5191.0</v>
      </c>
      <c r="F2145" s="27">
        <v>0.0</v>
      </c>
      <c r="G2145" s="27" t="s">
        <v>4052</v>
      </c>
      <c r="H2145" s="83"/>
      <c r="I2145" s="40">
        <v>0.0</v>
      </c>
      <c r="J2145" s="40">
        <v>0.0</v>
      </c>
      <c r="K2145" s="40">
        <v>0.0</v>
      </c>
      <c r="L2145" s="40">
        <v>0.0</v>
      </c>
      <c r="M2145" s="40">
        <v>0.0</v>
      </c>
      <c r="N2145" s="40">
        <v>0.0</v>
      </c>
      <c r="O2145" s="40">
        <v>0.0</v>
      </c>
      <c r="P2145" s="40">
        <v>0.0</v>
      </c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  <c r="AA2145" s="16"/>
      <c r="AB2145" s="16"/>
    </row>
    <row r="2146">
      <c r="A2146" s="27" t="s">
        <v>43</v>
      </c>
      <c r="B2146" s="27" t="s">
        <v>44</v>
      </c>
      <c r="C2146" s="38" t="s">
        <v>124</v>
      </c>
      <c r="D2146" s="27" t="s">
        <v>125</v>
      </c>
      <c r="E2146" s="27">
        <v>5192.0</v>
      </c>
      <c r="F2146" s="27">
        <v>0.0</v>
      </c>
      <c r="G2146" s="27" t="s">
        <v>4054</v>
      </c>
      <c r="H2146" s="27" t="s">
        <v>4055</v>
      </c>
      <c r="I2146" s="40">
        <v>0.0</v>
      </c>
      <c r="J2146" s="40">
        <v>0.0</v>
      </c>
      <c r="K2146" s="40">
        <v>0.0</v>
      </c>
      <c r="L2146" s="40">
        <v>0.0</v>
      </c>
      <c r="M2146" s="40">
        <v>0.0</v>
      </c>
      <c r="N2146" s="40">
        <v>0.0</v>
      </c>
      <c r="O2146" s="40">
        <v>0.0</v>
      </c>
      <c r="P2146" s="40">
        <v>0.0</v>
      </c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A2146" s="16"/>
      <c r="AB2146" s="16"/>
    </row>
    <row r="2147">
      <c r="A2147" s="27" t="s">
        <v>43</v>
      </c>
      <c r="B2147" s="27" t="s">
        <v>44</v>
      </c>
      <c r="C2147" s="38" t="s">
        <v>124</v>
      </c>
      <c r="D2147" s="27" t="s">
        <v>125</v>
      </c>
      <c r="E2147" s="27">
        <v>5193.0</v>
      </c>
      <c r="F2147" s="27">
        <v>0.0</v>
      </c>
      <c r="G2147" s="27" t="s">
        <v>4056</v>
      </c>
      <c r="H2147" s="27" t="s">
        <v>4055</v>
      </c>
      <c r="I2147" s="40">
        <v>0.0</v>
      </c>
      <c r="J2147" s="40">
        <v>0.0</v>
      </c>
      <c r="K2147" s="40">
        <v>0.0</v>
      </c>
      <c r="L2147" s="40">
        <v>0.0</v>
      </c>
      <c r="M2147" s="40">
        <v>0.0</v>
      </c>
      <c r="N2147" s="40">
        <v>0.0</v>
      </c>
      <c r="O2147" s="40">
        <v>0.0</v>
      </c>
      <c r="P2147" s="40">
        <v>0.0</v>
      </c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A2147" s="16"/>
      <c r="AB2147" s="16"/>
    </row>
    <row r="2148">
      <c r="A2148" s="27" t="s">
        <v>43</v>
      </c>
      <c r="B2148" s="27" t="s">
        <v>44</v>
      </c>
      <c r="C2148" s="38" t="s">
        <v>124</v>
      </c>
      <c r="D2148" s="27" t="s">
        <v>124</v>
      </c>
      <c r="E2148" s="27">
        <v>5194.0</v>
      </c>
      <c r="F2148" s="27">
        <v>0.0</v>
      </c>
      <c r="G2148" s="27" t="s">
        <v>4058</v>
      </c>
      <c r="H2148" s="83"/>
      <c r="I2148" s="40">
        <v>0.0</v>
      </c>
      <c r="J2148" s="40">
        <v>0.0</v>
      </c>
      <c r="K2148" s="40">
        <v>0.0</v>
      </c>
      <c r="L2148" s="40">
        <v>0.0</v>
      </c>
      <c r="M2148" s="40">
        <v>0.0</v>
      </c>
      <c r="N2148" s="40">
        <v>0.0</v>
      </c>
      <c r="O2148" s="40">
        <v>0.0</v>
      </c>
      <c r="P2148" s="40">
        <v>0.0</v>
      </c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  <c r="AA2148" s="16"/>
      <c r="AB2148" s="16"/>
    </row>
    <row r="2149">
      <c r="A2149" s="27" t="s">
        <v>38</v>
      </c>
      <c r="B2149" s="27" t="s">
        <v>39</v>
      </c>
      <c r="C2149" s="38" t="s">
        <v>415</v>
      </c>
      <c r="D2149" s="27" t="s">
        <v>1165</v>
      </c>
      <c r="E2149" s="27">
        <v>5198.0</v>
      </c>
      <c r="F2149" s="27">
        <v>0.0</v>
      </c>
      <c r="G2149" s="27" t="s">
        <v>4060</v>
      </c>
      <c r="H2149" s="83"/>
      <c r="I2149" s="40">
        <v>0.0</v>
      </c>
      <c r="J2149" s="40">
        <v>0.0</v>
      </c>
      <c r="K2149" s="40">
        <v>0.0</v>
      </c>
      <c r="L2149" s="40">
        <v>0.0</v>
      </c>
      <c r="M2149" s="40">
        <v>0.0</v>
      </c>
      <c r="N2149" s="40">
        <v>0.0</v>
      </c>
      <c r="O2149" s="40">
        <v>0.0</v>
      </c>
      <c r="P2149" s="40">
        <v>0.0</v>
      </c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</row>
    <row r="2150">
      <c r="A2150" s="27" t="s">
        <v>43</v>
      </c>
      <c r="B2150" s="27" t="s">
        <v>1015</v>
      </c>
      <c r="C2150" s="38" t="s">
        <v>1016</v>
      </c>
      <c r="D2150" s="27" t="s">
        <v>1453</v>
      </c>
      <c r="E2150" s="27">
        <v>5199.0</v>
      </c>
      <c r="F2150" s="27">
        <v>0.0</v>
      </c>
      <c r="G2150" s="27" t="s">
        <v>4061</v>
      </c>
      <c r="H2150" s="27" t="s">
        <v>4062</v>
      </c>
      <c r="I2150" s="40">
        <v>0.0</v>
      </c>
      <c r="J2150" s="40">
        <v>0.0</v>
      </c>
      <c r="K2150" s="40">
        <v>0.0</v>
      </c>
      <c r="L2150" s="40">
        <v>0.0</v>
      </c>
      <c r="M2150" s="40">
        <v>0.0</v>
      </c>
      <c r="N2150" s="40">
        <v>0.0</v>
      </c>
      <c r="O2150" s="40">
        <v>0.0</v>
      </c>
      <c r="P2150" s="40">
        <v>0.0</v>
      </c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</row>
    <row r="2151">
      <c r="A2151" s="27" t="s">
        <v>43</v>
      </c>
      <c r="B2151" s="27" t="s">
        <v>1015</v>
      </c>
      <c r="C2151" s="38" t="s">
        <v>1016</v>
      </c>
      <c r="D2151" s="27" t="s">
        <v>1453</v>
      </c>
      <c r="E2151" s="27">
        <v>5200.0</v>
      </c>
      <c r="F2151" s="27">
        <v>0.0</v>
      </c>
      <c r="G2151" s="27" t="s">
        <v>4064</v>
      </c>
      <c r="H2151" s="27" t="s">
        <v>4065</v>
      </c>
      <c r="I2151" s="40">
        <v>0.0</v>
      </c>
      <c r="J2151" s="40">
        <v>0.0</v>
      </c>
      <c r="K2151" s="40">
        <v>0.0</v>
      </c>
      <c r="L2151" s="40">
        <v>0.0</v>
      </c>
      <c r="M2151" s="40">
        <v>0.0</v>
      </c>
      <c r="N2151" s="40">
        <v>0.0</v>
      </c>
      <c r="O2151" s="40">
        <v>0.0</v>
      </c>
      <c r="P2151" s="40">
        <v>0.0</v>
      </c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</row>
    <row r="2152">
      <c r="A2152" s="27" t="s">
        <v>38</v>
      </c>
      <c r="B2152" s="27" t="s">
        <v>39</v>
      </c>
      <c r="C2152" s="38" t="s">
        <v>415</v>
      </c>
      <c r="D2152" s="27" t="s">
        <v>416</v>
      </c>
      <c r="E2152" s="27">
        <v>5201.0</v>
      </c>
      <c r="F2152" s="27">
        <v>0.0</v>
      </c>
      <c r="G2152" s="27" t="s">
        <v>4067</v>
      </c>
      <c r="H2152" s="27" t="s">
        <v>4068</v>
      </c>
      <c r="I2152" s="40">
        <v>0.0</v>
      </c>
      <c r="J2152" s="40">
        <v>0.0</v>
      </c>
      <c r="K2152" s="40">
        <v>0.0</v>
      </c>
      <c r="L2152" s="40">
        <v>0.0</v>
      </c>
      <c r="M2152" s="40">
        <v>0.0</v>
      </c>
      <c r="N2152" s="40">
        <v>0.0</v>
      </c>
      <c r="O2152" s="40">
        <v>0.0</v>
      </c>
      <c r="P2152" s="40">
        <v>0.0</v>
      </c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A2152" s="16"/>
      <c r="AB2152" s="16"/>
    </row>
    <row r="2153">
      <c r="A2153" s="27" t="s">
        <v>43</v>
      </c>
      <c r="B2153" s="27" t="s">
        <v>50</v>
      </c>
      <c r="C2153" s="38" t="s">
        <v>69</v>
      </c>
      <c r="D2153" s="27" t="s">
        <v>3121</v>
      </c>
      <c r="E2153" s="27">
        <v>5202.0</v>
      </c>
      <c r="F2153" s="27">
        <v>0.0</v>
      </c>
      <c r="G2153" s="27" t="s">
        <v>4070</v>
      </c>
      <c r="H2153" s="83"/>
      <c r="I2153" s="40">
        <v>0.0</v>
      </c>
      <c r="J2153" s="40">
        <v>0.0</v>
      </c>
      <c r="K2153" s="40">
        <v>0.0</v>
      </c>
      <c r="L2153" s="40">
        <v>0.0</v>
      </c>
      <c r="M2153" s="40">
        <v>0.0</v>
      </c>
      <c r="N2153" s="40">
        <v>0.0</v>
      </c>
      <c r="O2153" s="40">
        <v>0.0</v>
      </c>
      <c r="P2153" s="40">
        <v>0.0</v>
      </c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A2153" s="16"/>
      <c r="AB2153" s="16"/>
    </row>
    <row r="2154">
      <c r="A2154" s="27" t="s">
        <v>43</v>
      </c>
      <c r="B2154" s="27" t="s">
        <v>76</v>
      </c>
      <c r="C2154" s="38" t="s">
        <v>280</v>
      </c>
      <c r="D2154" s="27" t="s">
        <v>280</v>
      </c>
      <c r="E2154" s="27">
        <v>5204.0</v>
      </c>
      <c r="F2154" s="27">
        <v>0.0</v>
      </c>
      <c r="G2154" s="27" t="s">
        <v>4044</v>
      </c>
      <c r="H2154" s="83"/>
      <c r="I2154" s="40">
        <v>0.0</v>
      </c>
      <c r="J2154" s="40">
        <v>0.0</v>
      </c>
      <c r="K2154" s="40">
        <v>0.0</v>
      </c>
      <c r="L2154" s="40">
        <v>0.0</v>
      </c>
      <c r="M2154" s="40">
        <v>0.0</v>
      </c>
      <c r="N2154" s="40">
        <v>0.0</v>
      </c>
      <c r="O2154" s="40">
        <v>0.0</v>
      </c>
      <c r="P2154" s="40">
        <v>0.0</v>
      </c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  <c r="AA2154" s="16"/>
      <c r="AB2154" s="16"/>
    </row>
    <row r="2155">
      <c r="A2155" s="27" t="s">
        <v>43</v>
      </c>
      <c r="B2155" s="27" t="s">
        <v>44</v>
      </c>
      <c r="C2155" s="38" t="s">
        <v>287</v>
      </c>
      <c r="D2155" s="27" t="s">
        <v>807</v>
      </c>
      <c r="E2155" s="27">
        <v>5212.0</v>
      </c>
      <c r="F2155" s="27">
        <v>3.0</v>
      </c>
      <c r="G2155" s="27" t="s">
        <v>4072</v>
      </c>
      <c r="H2155" s="27" t="s">
        <v>123</v>
      </c>
      <c r="I2155" s="40">
        <v>248.0</v>
      </c>
      <c r="J2155" s="40">
        <v>0.0</v>
      </c>
      <c r="K2155" s="40">
        <v>0.0</v>
      </c>
      <c r="L2155" s="40">
        <v>0.0</v>
      </c>
      <c r="M2155" s="40">
        <v>0.0</v>
      </c>
      <c r="N2155" s="40">
        <v>0.0</v>
      </c>
      <c r="O2155" s="40">
        <v>248.0</v>
      </c>
      <c r="P2155" s="40">
        <v>0.0</v>
      </c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  <c r="AA2155" s="16"/>
      <c r="AB2155" s="16"/>
    </row>
    <row r="2156">
      <c r="A2156" s="27" t="s">
        <v>43</v>
      </c>
      <c r="B2156" s="27" t="s">
        <v>44</v>
      </c>
      <c r="C2156" s="38" t="s">
        <v>287</v>
      </c>
      <c r="D2156" s="27" t="s">
        <v>807</v>
      </c>
      <c r="E2156" s="27">
        <v>5212.0</v>
      </c>
      <c r="F2156" s="27">
        <v>0.0</v>
      </c>
      <c r="G2156" s="27" t="s">
        <v>4074</v>
      </c>
      <c r="H2156" s="27" t="s">
        <v>4075</v>
      </c>
      <c r="I2156" s="40">
        <v>98.0</v>
      </c>
      <c r="J2156" s="40">
        <v>2.0</v>
      </c>
      <c r="K2156" s="40">
        <v>0.0</v>
      </c>
      <c r="L2156" s="40">
        <v>0.0</v>
      </c>
      <c r="M2156" s="40">
        <v>0.0</v>
      </c>
      <c r="N2156" s="40">
        <v>0.0</v>
      </c>
      <c r="O2156" s="40">
        <v>98.0</v>
      </c>
      <c r="P2156" s="40">
        <v>2.0</v>
      </c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A2156" s="16"/>
      <c r="AB2156" s="16"/>
    </row>
    <row r="2157">
      <c r="A2157" s="27" t="s">
        <v>38</v>
      </c>
      <c r="B2157" s="27" t="s">
        <v>39</v>
      </c>
      <c r="C2157" s="38" t="s">
        <v>415</v>
      </c>
      <c r="D2157" s="27" t="s">
        <v>795</v>
      </c>
      <c r="E2157" s="27">
        <v>5225.0</v>
      </c>
      <c r="F2157" s="27">
        <v>0.0</v>
      </c>
      <c r="G2157" s="27" t="s">
        <v>4076</v>
      </c>
      <c r="H2157" s="83"/>
      <c r="I2157" s="40">
        <v>0.0</v>
      </c>
      <c r="J2157" s="40">
        <v>0.0</v>
      </c>
      <c r="K2157" s="40">
        <v>0.0</v>
      </c>
      <c r="L2157" s="40">
        <v>0.0</v>
      </c>
      <c r="M2157" s="40">
        <v>0.0</v>
      </c>
      <c r="N2157" s="40">
        <v>0.0</v>
      </c>
      <c r="O2157" s="40">
        <v>0.0</v>
      </c>
      <c r="P2157" s="40">
        <v>0.0</v>
      </c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</row>
    <row r="2158">
      <c r="A2158" s="27" t="s">
        <v>43</v>
      </c>
      <c r="B2158" s="27" t="s">
        <v>264</v>
      </c>
      <c r="C2158" s="38" t="s">
        <v>265</v>
      </c>
      <c r="D2158" s="27" t="s">
        <v>265</v>
      </c>
      <c r="E2158" s="27">
        <v>5230.0</v>
      </c>
      <c r="F2158" s="27">
        <v>0.0</v>
      </c>
      <c r="G2158" s="27" t="s">
        <v>4078</v>
      </c>
      <c r="H2158" s="83"/>
      <c r="I2158" s="40">
        <v>0.0</v>
      </c>
      <c r="J2158" s="40">
        <v>0.0</v>
      </c>
      <c r="K2158" s="40">
        <v>0.0</v>
      </c>
      <c r="L2158" s="40">
        <v>0.0</v>
      </c>
      <c r="M2158" s="40">
        <v>0.0</v>
      </c>
      <c r="N2158" s="40">
        <v>0.0</v>
      </c>
      <c r="O2158" s="40">
        <v>0.0</v>
      </c>
      <c r="P2158" s="40">
        <v>0.0</v>
      </c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</row>
    <row r="2159">
      <c r="A2159" s="27" t="s">
        <v>43</v>
      </c>
      <c r="B2159" s="27" t="s">
        <v>50</v>
      </c>
      <c r="C2159" s="38" t="s">
        <v>69</v>
      </c>
      <c r="D2159" s="27" t="s">
        <v>458</v>
      </c>
      <c r="E2159" s="27">
        <v>5232.0</v>
      </c>
      <c r="F2159" s="27">
        <v>0.0</v>
      </c>
      <c r="G2159" s="27" t="s">
        <v>4080</v>
      </c>
      <c r="H2159" s="27" t="s">
        <v>823</v>
      </c>
      <c r="I2159" s="40">
        <v>0.0</v>
      </c>
      <c r="J2159" s="40">
        <v>0.0</v>
      </c>
      <c r="K2159" s="40">
        <v>0.0</v>
      </c>
      <c r="L2159" s="40">
        <v>0.0</v>
      </c>
      <c r="M2159" s="40">
        <v>0.0</v>
      </c>
      <c r="N2159" s="40">
        <v>0.0</v>
      </c>
      <c r="O2159" s="40">
        <v>0.0</v>
      </c>
      <c r="P2159" s="40">
        <v>0.0</v>
      </c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  <c r="AB2159" s="16"/>
    </row>
    <row r="2160">
      <c r="A2160" s="27" t="s">
        <v>43</v>
      </c>
      <c r="B2160" s="27" t="s">
        <v>146</v>
      </c>
      <c r="C2160" s="38" t="s">
        <v>147</v>
      </c>
      <c r="D2160" s="27" t="s">
        <v>148</v>
      </c>
      <c r="E2160" s="27">
        <v>5233.0</v>
      </c>
      <c r="F2160" s="27">
        <v>0.0</v>
      </c>
      <c r="G2160" s="27" t="s">
        <v>4082</v>
      </c>
      <c r="H2160" s="83"/>
      <c r="I2160" s="40">
        <v>0.0</v>
      </c>
      <c r="J2160" s="40">
        <v>0.0</v>
      </c>
      <c r="K2160" s="40">
        <v>0.0</v>
      </c>
      <c r="L2160" s="40">
        <v>0.0</v>
      </c>
      <c r="M2160" s="40">
        <v>0.0</v>
      </c>
      <c r="N2160" s="40">
        <v>0.0</v>
      </c>
      <c r="O2160" s="40">
        <v>0.0</v>
      </c>
      <c r="P2160" s="40">
        <v>0.0</v>
      </c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6"/>
      <c r="AB2160" s="16"/>
    </row>
    <row r="2161">
      <c r="A2161" s="27" t="s">
        <v>43</v>
      </c>
      <c r="B2161" s="27" t="s">
        <v>50</v>
      </c>
      <c r="C2161" s="38" t="s">
        <v>69</v>
      </c>
      <c r="D2161" s="27" t="s">
        <v>70</v>
      </c>
      <c r="E2161" s="27">
        <v>5262.0</v>
      </c>
      <c r="F2161" s="27">
        <v>0.0</v>
      </c>
      <c r="G2161" s="27" t="s">
        <v>4083</v>
      </c>
      <c r="H2161" s="83"/>
      <c r="I2161" s="40">
        <v>0.0</v>
      </c>
      <c r="J2161" s="40">
        <v>0.0</v>
      </c>
      <c r="K2161" s="40">
        <v>0.0</v>
      </c>
      <c r="L2161" s="40">
        <v>0.0</v>
      </c>
      <c r="M2161" s="40">
        <v>0.0</v>
      </c>
      <c r="N2161" s="40">
        <v>0.0</v>
      </c>
      <c r="O2161" s="40">
        <v>0.0</v>
      </c>
      <c r="P2161" s="40">
        <v>0.0</v>
      </c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A2161" s="16"/>
      <c r="AB2161" s="16"/>
    </row>
    <row r="2162">
      <c r="A2162" s="27" t="s">
        <v>43</v>
      </c>
      <c r="B2162" s="27" t="s">
        <v>76</v>
      </c>
      <c r="C2162" s="38" t="s">
        <v>280</v>
      </c>
      <c r="D2162" s="27" t="s">
        <v>280</v>
      </c>
      <c r="E2162" s="27">
        <v>5263.0</v>
      </c>
      <c r="F2162" s="27">
        <v>0.0</v>
      </c>
      <c r="G2162" s="27" t="s">
        <v>4085</v>
      </c>
      <c r="H2162" s="83"/>
      <c r="I2162" s="40">
        <v>0.0</v>
      </c>
      <c r="J2162" s="40">
        <v>0.0</v>
      </c>
      <c r="K2162" s="40">
        <v>0.0</v>
      </c>
      <c r="L2162" s="40">
        <v>0.0</v>
      </c>
      <c r="M2162" s="40">
        <v>0.0</v>
      </c>
      <c r="N2162" s="40">
        <v>0.0</v>
      </c>
      <c r="O2162" s="40">
        <v>0.0</v>
      </c>
      <c r="P2162" s="40">
        <v>0.0</v>
      </c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A2162" s="16"/>
      <c r="AB2162" s="16"/>
    </row>
    <row r="2163">
      <c r="A2163" s="27" t="s">
        <v>43</v>
      </c>
      <c r="B2163" s="27" t="s">
        <v>708</v>
      </c>
      <c r="C2163" s="38" t="s">
        <v>709</v>
      </c>
      <c r="D2163" s="27" t="s">
        <v>710</v>
      </c>
      <c r="E2163" s="27">
        <v>5276.0</v>
      </c>
      <c r="F2163" s="27">
        <v>0.0</v>
      </c>
      <c r="G2163" s="27" t="s">
        <v>4087</v>
      </c>
      <c r="H2163" s="27" t="s">
        <v>4088</v>
      </c>
      <c r="I2163" s="40">
        <v>0.0</v>
      </c>
      <c r="J2163" s="40">
        <v>0.0</v>
      </c>
      <c r="K2163" s="40">
        <v>0.0</v>
      </c>
      <c r="L2163" s="40">
        <v>0.0</v>
      </c>
      <c r="M2163" s="40">
        <v>0.0</v>
      </c>
      <c r="N2163" s="40">
        <v>0.0</v>
      </c>
      <c r="O2163" s="40">
        <v>0.0</v>
      </c>
      <c r="P2163" s="40">
        <v>0.0</v>
      </c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A2163" s="16"/>
      <c r="AB2163" s="16"/>
    </row>
    <row r="2164">
      <c r="A2164" s="27" t="s">
        <v>43</v>
      </c>
      <c r="B2164" s="27" t="s">
        <v>264</v>
      </c>
      <c r="C2164" s="38" t="s">
        <v>316</v>
      </c>
      <c r="D2164" s="27" t="s">
        <v>1212</v>
      </c>
      <c r="E2164" s="27">
        <v>5341.0</v>
      </c>
      <c r="F2164" s="27">
        <v>0.0</v>
      </c>
      <c r="G2164" s="27" t="s">
        <v>4090</v>
      </c>
      <c r="H2164" s="27" t="s">
        <v>4091</v>
      </c>
      <c r="I2164" s="40">
        <v>0.0</v>
      </c>
      <c r="J2164" s="40">
        <v>0.0</v>
      </c>
      <c r="K2164" s="40">
        <v>0.0</v>
      </c>
      <c r="L2164" s="40">
        <v>0.0</v>
      </c>
      <c r="M2164" s="40">
        <v>0.0</v>
      </c>
      <c r="N2164" s="40">
        <v>0.0</v>
      </c>
      <c r="O2164" s="40">
        <v>0.0</v>
      </c>
      <c r="P2164" s="40">
        <v>0.0</v>
      </c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A2164" s="16"/>
      <c r="AB2164" s="16"/>
    </row>
    <row r="2165">
      <c r="A2165" s="27" t="s">
        <v>43</v>
      </c>
      <c r="B2165" s="27" t="s">
        <v>264</v>
      </c>
      <c r="C2165" s="38" t="s">
        <v>316</v>
      </c>
      <c r="D2165" s="27" t="s">
        <v>1212</v>
      </c>
      <c r="E2165" s="27">
        <v>5342.0</v>
      </c>
      <c r="F2165" s="27">
        <v>0.0</v>
      </c>
      <c r="G2165" s="27" t="s">
        <v>4092</v>
      </c>
      <c r="H2165" s="27" t="s">
        <v>4093</v>
      </c>
      <c r="I2165" s="40">
        <v>0.0</v>
      </c>
      <c r="J2165" s="40">
        <v>0.0</v>
      </c>
      <c r="K2165" s="40">
        <v>0.0</v>
      </c>
      <c r="L2165" s="40">
        <v>0.0</v>
      </c>
      <c r="M2165" s="40">
        <v>0.0</v>
      </c>
      <c r="N2165" s="40">
        <v>0.0</v>
      </c>
      <c r="O2165" s="40">
        <v>0.0</v>
      </c>
      <c r="P2165" s="40">
        <v>0.0</v>
      </c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A2165" s="16"/>
      <c r="AB2165" s="16"/>
    </row>
    <row r="2166">
      <c r="A2166" s="27" t="s">
        <v>43</v>
      </c>
      <c r="B2166" s="27" t="s">
        <v>264</v>
      </c>
      <c r="C2166" s="38" t="s">
        <v>265</v>
      </c>
      <c r="D2166" s="27" t="s">
        <v>265</v>
      </c>
      <c r="E2166" s="27">
        <v>5346.0</v>
      </c>
      <c r="F2166" s="27">
        <v>0.0</v>
      </c>
      <c r="G2166" s="27" t="s">
        <v>4095</v>
      </c>
      <c r="H2166" s="83"/>
      <c r="I2166" s="40">
        <v>0.0</v>
      </c>
      <c r="J2166" s="40">
        <v>0.0</v>
      </c>
      <c r="K2166" s="40">
        <v>0.0</v>
      </c>
      <c r="L2166" s="40">
        <v>0.0</v>
      </c>
      <c r="M2166" s="40">
        <v>0.0</v>
      </c>
      <c r="N2166" s="40">
        <v>0.0</v>
      </c>
      <c r="O2166" s="40">
        <v>0.0</v>
      </c>
      <c r="P2166" s="40">
        <v>0.0</v>
      </c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A2166" s="16"/>
      <c r="AB2166" s="16"/>
    </row>
    <row r="2167">
      <c r="A2167" s="27" t="s">
        <v>43</v>
      </c>
      <c r="B2167" s="27" t="s">
        <v>225</v>
      </c>
      <c r="C2167" s="38" t="s">
        <v>226</v>
      </c>
      <c r="D2167" s="27" t="s">
        <v>227</v>
      </c>
      <c r="E2167" s="27">
        <v>5353.0</v>
      </c>
      <c r="F2167" s="27">
        <v>0.0</v>
      </c>
      <c r="G2167" s="27" t="s">
        <v>4097</v>
      </c>
      <c r="H2167" s="27" t="s">
        <v>4098</v>
      </c>
      <c r="I2167" s="40">
        <v>0.0</v>
      </c>
      <c r="J2167" s="40">
        <v>0.0</v>
      </c>
      <c r="K2167" s="40">
        <v>0.0</v>
      </c>
      <c r="L2167" s="40">
        <v>0.0</v>
      </c>
      <c r="M2167" s="40">
        <v>0.0</v>
      </c>
      <c r="N2167" s="40">
        <v>0.0</v>
      </c>
      <c r="O2167" s="40">
        <v>0.0</v>
      </c>
      <c r="P2167" s="40">
        <v>0.0</v>
      </c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/>
    </row>
    <row r="2168">
      <c r="A2168" s="27" t="s">
        <v>43</v>
      </c>
      <c r="B2168" s="27" t="s">
        <v>225</v>
      </c>
      <c r="C2168" s="38" t="s">
        <v>226</v>
      </c>
      <c r="D2168" s="27" t="s">
        <v>227</v>
      </c>
      <c r="E2168" s="27">
        <v>5354.0</v>
      </c>
      <c r="F2168" s="27">
        <v>0.0</v>
      </c>
      <c r="G2168" s="27" t="s">
        <v>4100</v>
      </c>
      <c r="H2168" s="27" t="s">
        <v>4101</v>
      </c>
      <c r="I2168" s="40">
        <v>0.0</v>
      </c>
      <c r="J2168" s="40">
        <v>0.0</v>
      </c>
      <c r="K2168" s="40">
        <v>0.0</v>
      </c>
      <c r="L2168" s="40">
        <v>0.0</v>
      </c>
      <c r="M2168" s="40">
        <v>0.0</v>
      </c>
      <c r="N2168" s="40">
        <v>0.0</v>
      </c>
      <c r="O2168" s="40">
        <v>0.0</v>
      </c>
      <c r="P2168" s="40">
        <v>0.0</v>
      </c>
      <c r="Q2168" s="16"/>
      <c r="R2168" s="16"/>
      <c r="S2168" s="16"/>
      <c r="T2168" s="16"/>
      <c r="U2168" s="16"/>
      <c r="V2168" s="16"/>
      <c r="W2168" s="16"/>
      <c r="X2168" s="16"/>
      <c r="Y2168" s="16"/>
      <c r="Z2168" s="16"/>
      <c r="AA2168" s="16"/>
      <c r="AB2168" s="16"/>
    </row>
    <row r="2169">
      <c r="A2169" s="27" t="s">
        <v>43</v>
      </c>
      <c r="B2169" s="27" t="s">
        <v>44</v>
      </c>
      <c r="C2169" s="38" t="s">
        <v>106</v>
      </c>
      <c r="D2169" s="27" t="s">
        <v>4013</v>
      </c>
      <c r="E2169" s="27">
        <v>5357.0</v>
      </c>
      <c r="F2169" s="27">
        <v>0.0</v>
      </c>
      <c r="G2169" s="27" t="s">
        <v>4102</v>
      </c>
      <c r="H2169" s="27" t="s">
        <v>4103</v>
      </c>
      <c r="I2169" s="40">
        <v>0.0</v>
      </c>
      <c r="J2169" s="40">
        <v>0.0</v>
      </c>
      <c r="K2169" s="40">
        <v>0.0</v>
      </c>
      <c r="L2169" s="40">
        <v>0.0</v>
      </c>
      <c r="M2169" s="40">
        <v>0.0</v>
      </c>
      <c r="N2169" s="40">
        <v>0.0</v>
      </c>
      <c r="O2169" s="40">
        <v>0.0</v>
      </c>
      <c r="P2169" s="40">
        <v>0.0</v>
      </c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A2169" s="16"/>
      <c r="AB2169" s="16"/>
    </row>
    <row r="2170">
      <c r="A2170" s="27" t="s">
        <v>43</v>
      </c>
      <c r="B2170" s="27" t="s">
        <v>44</v>
      </c>
      <c r="C2170" s="38" t="s">
        <v>106</v>
      </c>
      <c r="D2170" s="27" t="s">
        <v>4013</v>
      </c>
      <c r="E2170" s="27">
        <v>5358.0</v>
      </c>
      <c r="F2170" s="27">
        <v>0.0</v>
      </c>
      <c r="G2170" s="27" t="s">
        <v>4104</v>
      </c>
      <c r="H2170" s="27" t="s">
        <v>4103</v>
      </c>
      <c r="I2170" s="40">
        <v>0.0</v>
      </c>
      <c r="J2170" s="40">
        <v>0.0</v>
      </c>
      <c r="K2170" s="40">
        <v>0.0</v>
      </c>
      <c r="L2170" s="40">
        <v>0.0</v>
      </c>
      <c r="M2170" s="40">
        <v>0.0</v>
      </c>
      <c r="N2170" s="40">
        <v>0.0</v>
      </c>
      <c r="O2170" s="40">
        <v>0.0</v>
      </c>
      <c r="P2170" s="40">
        <v>0.0</v>
      </c>
      <c r="Q2170" s="16"/>
      <c r="R2170" s="16"/>
      <c r="S2170" s="16"/>
      <c r="T2170" s="16"/>
      <c r="U2170" s="16"/>
      <c r="V2170" s="16"/>
      <c r="W2170" s="16"/>
      <c r="X2170" s="16"/>
      <c r="Y2170" s="16"/>
      <c r="Z2170" s="16"/>
      <c r="AA2170" s="16"/>
      <c r="AB2170" s="16"/>
    </row>
    <row r="2171">
      <c r="A2171" s="27" t="s">
        <v>43</v>
      </c>
      <c r="B2171" s="27" t="s">
        <v>44</v>
      </c>
      <c r="C2171" s="38" t="s">
        <v>106</v>
      </c>
      <c r="D2171" s="27" t="s">
        <v>4013</v>
      </c>
      <c r="E2171" s="27">
        <v>5359.0</v>
      </c>
      <c r="F2171" s="27">
        <v>0.0</v>
      </c>
      <c r="G2171" s="27" t="s">
        <v>4106</v>
      </c>
      <c r="H2171" s="27" t="s">
        <v>4103</v>
      </c>
      <c r="I2171" s="40">
        <v>0.0</v>
      </c>
      <c r="J2171" s="40">
        <v>0.0</v>
      </c>
      <c r="K2171" s="40">
        <v>0.0</v>
      </c>
      <c r="L2171" s="40">
        <v>0.0</v>
      </c>
      <c r="M2171" s="40">
        <v>0.0</v>
      </c>
      <c r="N2171" s="40">
        <v>0.0</v>
      </c>
      <c r="O2171" s="40">
        <v>0.0</v>
      </c>
      <c r="P2171" s="40">
        <v>0.0</v>
      </c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A2171" s="16"/>
      <c r="AB2171" s="16"/>
    </row>
    <row r="2172">
      <c r="A2172" s="27" t="s">
        <v>43</v>
      </c>
      <c r="B2172" s="27" t="s">
        <v>44</v>
      </c>
      <c r="C2172" s="38" t="s">
        <v>124</v>
      </c>
      <c r="D2172" s="27" t="s">
        <v>124</v>
      </c>
      <c r="E2172" s="27">
        <v>5360.0</v>
      </c>
      <c r="F2172" s="27">
        <v>0.0</v>
      </c>
      <c r="G2172" s="27" t="s">
        <v>4107</v>
      </c>
      <c r="H2172" s="83"/>
      <c r="I2172" s="40">
        <v>0.0</v>
      </c>
      <c r="J2172" s="40">
        <v>0.0</v>
      </c>
      <c r="K2172" s="40">
        <v>0.0</v>
      </c>
      <c r="L2172" s="40">
        <v>0.0</v>
      </c>
      <c r="M2172" s="40">
        <v>0.0</v>
      </c>
      <c r="N2172" s="40">
        <v>0.0</v>
      </c>
      <c r="O2172" s="40">
        <v>0.0</v>
      </c>
      <c r="P2172" s="40">
        <v>0.0</v>
      </c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A2172" s="16"/>
      <c r="AB2172" s="16"/>
    </row>
    <row r="2173">
      <c r="A2173" s="27" t="s">
        <v>43</v>
      </c>
      <c r="B2173" s="27" t="s">
        <v>44</v>
      </c>
      <c r="C2173" s="38" t="s">
        <v>124</v>
      </c>
      <c r="D2173" s="27" t="s">
        <v>124</v>
      </c>
      <c r="E2173" s="27">
        <v>5361.0</v>
      </c>
      <c r="F2173" s="27">
        <v>0.0</v>
      </c>
      <c r="G2173" s="27" t="s">
        <v>4109</v>
      </c>
      <c r="H2173" s="83"/>
      <c r="I2173" s="40">
        <v>0.0</v>
      </c>
      <c r="J2173" s="40">
        <v>0.0</v>
      </c>
      <c r="K2173" s="40">
        <v>0.0</v>
      </c>
      <c r="L2173" s="40">
        <v>0.0</v>
      </c>
      <c r="M2173" s="40">
        <v>0.0</v>
      </c>
      <c r="N2173" s="40">
        <v>0.0</v>
      </c>
      <c r="O2173" s="40">
        <v>0.0</v>
      </c>
      <c r="P2173" s="40">
        <v>0.0</v>
      </c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</row>
    <row r="2174">
      <c r="A2174" s="27" t="s">
        <v>43</v>
      </c>
      <c r="B2174" s="27" t="s">
        <v>44</v>
      </c>
      <c r="C2174" s="38" t="s">
        <v>124</v>
      </c>
      <c r="D2174" s="27" t="s">
        <v>124</v>
      </c>
      <c r="E2174" s="27">
        <v>5362.0</v>
      </c>
      <c r="F2174" s="27">
        <v>0.0</v>
      </c>
      <c r="G2174" s="27" t="s">
        <v>4111</v>
      </c>
      <c r="H2174" s="83"/>
      <c r="I2174" s="40">
        <v>0.0</v>
      </c>
      <c r="J2174" s="40">
        <v>0.0</v>
      </c>
      <c r="K2174" s="40">
        <v>0.0</v>
      </c>
      <c r="L2174" s="40">
        <v>0.0</v>
      </c>
      <c r="M2174" s="40">
        <v>0.0</v>
      </c>
      <c r="N2174" s="40">
        <v>0.0</v>
      </c>
      <c r="O2174" s="40">
        <v>0.0</v>
      </c>
      <c r="P2174" s="40">
        <v>0.0</v>
      </c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</row>
    <row r="2175">
      <c r="A2175" s="27" t="s">
        <v>38</v>
      </c>
      <c r="B2175" s="27" t="s">
        <v>39</v>
      </c>
      <c r="C2175" s="38" t="s">
        <v>574</v>
      </c>
      <c r="D2175" s="27" t="s">
        <v>575</v>
      </c>
      <c r="E2175" s="27">
        <v>5365.0</v>
      </c>
      <c r="F2175" s="27">
        <v>0.0</v>
      </c>
      <c r="G2175" s="27" t="s">
        <v>4113</v>
      </c>
      <c r="H2175" s="83"/>
      <c r="I2175" s="40">
        <v>0.0</v>
      </c>
      <c r="J2175" s="40">
        <v>0.0</v>
      </c>
      <c r="K2175" s="40">
        <v>0.0</v>
      </c>
      <c r="L2175" s="40">
        <v>0.0</v>
      </c>
      <c r="M2175" s="40">
        <v>0.0</v>
      </c>
      <c r="N2175" s="40">
        <v>0.0</v>
      </c>
      <c r="O2175" s="40">
        <v>0.0</v>
      </c>
      <c r="P2175" s="40">
        <v>0.0</v>
      </c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</row>
    <row r="2176">
      <c r="A2176" s="27" t="s">
        <v>43</v>
      </c>
      <c r="B2176" s="27" t="s">
        <v>44</v>
      </c>
      <c r="C2176" s="38" t="s">
        <v>254</v>
      </c>
      <c r="D2176" s="27" t="s">
        <v>254</v>
      </c>
      <c r="E2176" s="27">
        <v>5393.0</v>
      </c>
      <c r="F2176" s="27">
        <v>0.0</v>
      </c>
      <c r="G2176" s="27" t="s">
        <v>4114</v>
      </c>
      <c r="H2176" s="83"/>
      <c r="I2176" s="40">
        <v>0.0</v>
      </c>
      <c r="J2176" s="40">
        <v>0.0</v>
      </c>
      <c r="K2176" s="40">
        <v>0.0</v>
      </c>
      <c r="L2176" s="40">
        <v>0.0</v>
      </c>
      <c r="M2176" s="40">
        <v>0.0</v>
      </c>
      <c r="N2176" s="40">
        <v>0.0</v>
      </c>
      <c r="O2176" s="40">
        <v>0.0</v>
      </c>
      <c r="P2176" s="40">
        <v>0.0</v>
      </c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A2176" s="16"/>
      <c r="AB2176" s="16"/>
    </row>
    <row r="2177">
      <c r="A2177" s="27" t="s">
        <v>43</v>
      </c>
      <c r="B2177" s="27" t="s">
        <v>146</v>
      </c>
      <c r="C2177" s="38" t="s">
        <v>177</v>
      </c>
      <c r="D2177" s="27" t="s">
        <v>178</v>
      </c>
      <c r="E2177" s="27">
        <v>5434.0</v>
      </c>
      <c r="F2177" s="27">
        <v>0.0</v>
      </c>
      <c r="G2177" s="27" t="s">
        <v>4115</v>
      </c>
      <c r="H2177" s="83"/>
      <c r="I2177" s="40">
        <v>0.0</v>
      </c>
      <c r="J2177" s="40">
        <v>0.0</v>
      </c>
      <c r="K2177" s="40">
        <v>0.0</v>
      </c>
      <c r="L2177" s="40">
        <v>0.0</v>
      </c>
      <c r="M2177" s="40">
        <v>0.0</v>
      </c>
      <c r="N2177" s="40">
        <v>0.0</v>
      </c>
      <c r="O2177" s="40">
        <v>0.0</v>
      </c>
      <c r="P2177" s="40">
        <v>0.0</v>
      </c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A2177" s="16"/>
      <c r="AB2177" s="16"/>
    </row>
    <row r="2178">
      <c r="A2178" s="27" t="s">
        <v>43</v>
      </c>
      <c r="B2178" s="27" t="s">
        <v>50</v>
      </c>
      <c r="C2178" s="38" t="s">
        <v>69</v>
      </c>
      <c r="D2178" s="27" t="s">
        <v>70</v>
      </c>
      <c r="E2178" s="27">
        <v>5463.0</v>
      </c>
      <c r="F2178" s="27">
        <v>0.0</v>
      </c>
      <c r="G2178" s="27" t="s">
        <v>4117</v>
      </c>
      <c r="H2178" s="83"/>
      <c r="I2178" s="40">
        <v>0.0</v>
      </c>
      <c r="J2178" s="40">
        <v>0.0</v>
      </c>
      <c r="K2178" s="40">
        <v>0.0</v>
      </c>
      <c r="L2178" s="40">
        <v>0.0</v>
      </c>
      <c r="M2178" s="40">
        <v>0.0</v>
      </c>
      <c r="N2178" s="40">
        <v>0.0</v>
      </c>
      <c r="O2178" s="40">
        <v>0.0</v>
      </c>
      <c r="P2178" s="40">
        <v>0.0</v>
      </c>
      <c r="Q2178" s="16"/>
      <c r="R2178" s="16"/>
      <c r="S2178" s="16"/>
      <c r="T2178" s="16"/>
      <c r="U2178" s="16"/>
      <c r="V2178" s="16"/>
      <c r="W2178" s="16"/>
      <c r="X2178" s="16"/>
      <c r="Y2178" s="16"/>
      <c r="Z2178" s="16"/>
      <c r="AA2178" s="16"/>
      <c r="AB2178" s="16"/>
    </row>
    <row r="2179">
      <c r="A2179" s="27" t="s">
        <v>43</v>
      </c>
      <c r="B2179" s="27" t="s">
        <v>50</v>
      </c>
      <c r="C2179" s="38" t="s">
        <v>69</v>
      </c>
      <c r="D2179" s="27" t="s">
        <v>70</v>
      </c>
      <c r="E2179" s="27">
        <v>5486.0</v>
      </c>
      <c r="F2179" s="27">
        <v>0.0</v>
      </c>
      <c r="G2179" s="27" t="s">
        <v>4118</v>
      </c>
      <c r="H2179" s="83"/>
      <c r="I2179" s="40">
        <v>0.0</v>
      </c>
      <c r="J2179" s="40">
        <v>0.0</v>
      </c>
      <c r="K2179" s="40">
        <v>0.0</v>
      </c>
      <c r="L2179" s="40">
        <v>0.0</v>
      </c>
      <c r="M2179" s="40">
        <v>0.0</v>
      </c>
      <c r="N2179" s="40">
        <v>0.0</v>
      </c>
      <c r="O2179" s="40">
        <v>0.0</v>
      </c>
      <c r="P2179" s="40">
        <v>0.0</v>
      </c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  <c r="AA2179" s="16"/>
      <c r="AB2179" s="16"/>
    </row>
    <row r="2180">
      <c r="A2180" s="27" t="s">
        <v>43</v>
      </c>
      <c r="B2180" s="27" t="s">
        <v>44</v>
      </c>
      <c r="C2180" s="38" t="s">
        <v>254</v>
      </c>
      <c r="D2180" s="27" t="s">
        <v>254</v>
      </c>
      <c r="E2180" s="27">
        <v>5490.0</v>
      </c>
      <c r="F2180" s="27">
        <v>0.0</v>
      </c>
      <c r="G2180" s="27" t="s">
        <v>4120</v>
      </c>
      <c r="H2180" s="83"/>
      <c r="I2180" s="40">
        <v>0.0</v>
      </c>
      <c r="J2180" s="40">
        <v>0.0</v>
      </c>
      <c r="K2180" s="40">
        <v>0.0</v>
      </c>
      <c r="L2180" s="40">
        <v>0.0</v>
      </c>
      <c r="M2180" s="40">
        <v>0.0</v>
      </c>
      <c r="N2180" s="40">
        <v>0.0</v>
      </c>
      <c r="O2180" s="40">
        <v>0.0</v>
      </c>
      <c r="P2180" s="40">
        <v>0.0</v>
      </c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6"/>
      <c r="AB2180" s="16"/>
    </row>
    <row r="2181">
      <c r="A2181" s="27" t="s">
        <v>43</v>
      </c>
      <c r="B2181" s="27" t="s">
        <v>44</v>
      </c>
      <c r="C2181" s="38" t="s">
        <v>254</v>
      </c>
      <c r="D2181" s="27" t="s">
        <v>254</v>
      </c>
      <c r="E2181" s="27">
        <v>5491.0</v>
      </c>
      <c r="F2181" s="27">
        <v>0.0</v>
      </c>
      <c r="G2181" s="27" t="s">
        <v>4122</v>
      </c>
      <c r="H2181" s="83"/>
      <c r="I2181" s="40">
        <v>0.0</v>
      </c>
      <c r="J2181" s="40">
        <v>0.0</v>
      </c>
      <c r="K2181" s="40">
        <v>0.0</v>
      </c>
      <c r="L2181" s="40">
        <v>0.0</v>
      </c>
      <c r="M2181" s="40">
        <v>0.0</v>
      </c>
      <c r="N2181" s="40">
        <v>0.0</v>
      </c>
      <c r="O2181" s="40">
        <v>0.0</v>
      </c>
      <c r="P2181" s="40">
        <v>0.0</v>
      </c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</row>
    <row r="2182">
      <c r="A2182" s="27" t="s">
        <v>43</v>
      </c>
      <c r="B2182" s="27" t="s">
        <v>44</v>
      </c>
      <c r="C2182" s="38" t="s">
        <v>254</v>
      </c>
      <c r="D2182" s="27" t="s">
        <v>254</v>
      </c>
      <c r="E2182" s="27">
        <v>5492.0</v>
      </c>
      <c r="F2182" s="27">
        <v>0.0</v>
      </c>
      <c r="G2182" s="27" t="s">
        <v>4124</v>
      </c>
      <c r="H2182" s="83"/>
      <c r="I2182" s="40">
        <v>0.0</v>
      </c>
      <c r="J2182" s="40">
        <v>0.0</v>
      </c>
      <c r="K2182" s="40">
        <v>0.0</v>
      </c>
      <c r="L2182" s="40">
        <v>0.0</v>
      </c>
      <c r="M2182" s="40">
        <v>0.0</v>
      </c>
      <c r="N2182" s="40">
        <v>0.0</v>
      </c>
      <c r="O2182" s="40">
        <v>0.0</v>
      </c>
      <c r="P2182" s="40">
        <v>0.0</v>
      </c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</row>
    <row r="2183">
      <c r="A2183" s="27" t="s">
        <v>38</v>
      </c>
      <c r="B2183" s="27" t="s">
        <v>86</v>
      </c>
      <c r="C2183" s="38" t="s">
        <v>131</v>
      </c>
      <c r="D2183" s="27" t="s">
        <v>132</v>
      </c>
      <c r="E2183" s="27">
        <v>5493.0</v>
      </c>
      <c r="F2183" s="27">
        <v>0.0</v>
      </c>
      <c r="G2183" s="27" t="s">
        <v>4126</v>
      </c>
      <c r="H2183" s="27" t="s">
        <v>815</v>
      </c>
      <c r="I2183" s="40">
        <v>0.0</v>
      </c>
      <c r="J2183" s="40">
        <v>0.0</v>
      </c>
      <c r="K2183" s="40">
        <v>0.0</v>
      </c>
      <c r="L2183" s="40">
        <v>0.0</v>
      </c>
      <c r="M2183" s="40">
        <v>0.0</v>
      </c>
      <c r="N2183" s="40">
        <v>0.0</v>
      </c>
      <c r="O2183" s="40">
        <v>0.0</v>
      </c>
      <c r="P2183" s="40">
        <v>0.0</v>
      </c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A2183" s="16"/>
      <c r="AB2183" s="16"/>
    </row>
    <row r="2184">
      <c r="A2184" s="27" t="s">
        <v>43</v>
      </c>
      <c r="B2184" s="27" t="s">
        <v>50</v>
      </c>
      <c r="C2184" s="38" t="s">
        <v>1171</v>
      </c>
      <c r="D2184" s="27" t="s">
        <v>1172</v>
      </c>
      <c r="E2184" s="27">
        <v>5494.0</v>
      </c>
      <c r="F2184" s="27">
        <v>0.0</v>
      </c>
      <c r="G2184" s="27" t="s">
        <v>4127</v>
      </c>
      <c r="H2184" s="27" t="s">
        <v>4128</v>
      </c>
      <c r="I2184" s="40">
        <v>0.0</v>
      </c>
      <c r="J2184" s="40">
        <v>0.0</v>
      </c>
      <c r="K2184" s="40">
        <v>0.0</v>
      </c>
      <c r="L2184" s="40">
        <v>0.0</v>
      </c>
      <c r="M2184" s="40">
        <v>0.0</v>
      </c>
      <c r="N2184" s="40">
        <v>0.0</v>
      </c>
      <c r="O2184" s="40">
        <v>0.0</v>
      </c>
      <c r="P2184" s="40">
        <v>0.0</v>
      </c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A2184" s="16"/>
      <c r="AB2184" s="16"/>
    </row>
    <row r="2185">
      <c r="A2185" s="27" t="s">
        <v>553</v>
      </c>
      <c r="B2185" s="27" t="s">
        <v>980</v>
      </c>
      <c r="C2185" s="38" t="s">
        <v>981</v>
      </c>
      <c r="D2185" s="27" t="s">
        <v>982</v>
      </c>
      <c r="E2185" s="27">
        <v>5500.0</v>
      </c>
      <c r="F2185" s="27">
        <v>0.0</v>
      </c>
      <c r="G2185" s="27" t="s">
        <v>4130</v>
      </c>
      <c r="H2185" s="83"/>
      <c r="I2185" s="40">
        <v>0.0</v>
      </c>
      <c r="J2185" s="40">
        <v>0.0</v>
      </c>
      <c r="K2185" s="40">
        <v>0.0</v>
      </c>
      <c r="L2185" s="40">
        <v>0.0</v>
      </c>
      <c r="M2185" s="40">
        <v>0.0</v>
      </c>
      <c r="N2185" s="40">
        <v>0.0</v>
      </c>
      <c r="O2185" s="40">
        <v>0.0</v>
      </c>
      <c r="P2185" s="40">
        <v>0.0</v>
      </c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</row>
    <row r="2186">
      <c r="A2186" s="27" t="s">
        <v>553</v>
      </c>
      <c r="B2186" s="27" t="s">
        <v>980</v>
      </c>
      <c r="C2186" s="38" t="s">
        <v>981</v>
      </c>
      <c r="D2186" s="27" t="s">
        <v>4132</v>
      </c>
      <c r="E2186" s="27">
        <v>5501.0</v>
      </c>
      <c r="F2186" s="27">
        <v>0.0</v>
      </c>
      <c r="G2186" s="27" t="s">
        <v>4133</v>
      </c>
      <c r="H2186" s="83"/>
      <c r="I2186" s="40">
        <v>0.0</v>
      </c>
      <c r="J2186" s="40">
        <v>0.0</v>
      </c>
      <c r="K2186" s="40">
        <v>0.0</v>
      </c>
      <c r="L2186" s="40">
        <v>0.0</v>
      </c>
      <c r="M2186" s="40">
        <v>0.0</v>
      </c>
      <c r="N2186" s="40">
        <v>0.0</v>
      </c>
      <c r="O2186" s="40">
        <v>0.0</v>
      </c>
      <c r="P2186" s="40">
        <v>0.0</v>
      </c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</row>
    <row r="2187">
      <c r="A2187" s="27" t="s">
        <v>553</v>
      </c>
      <c r="B2187" s="27" t="s">
        <v>980</v>
      </c>
      <c r="C2187" s="38" t="s">
        <v>981</v>
      </c>
      <c r="D2187" s="27" t="s">
        <v>4134</v>
      </c>
      <c r="E2187" s="27">
        <v>5502.0</v>
      </c>
      <c r="F2187" s="27">
        <v>0.0</v>
      </c>
      <c r="G2187" s="27" t="s">
        <v>4135</v>
      </c>
      <c r="H2187" s="39"/>
      <c r="I2187" s="40">
        <v>0.0</v>
      </c>
      <c r="J2187" s="40">
        <v>0.0</v>
      </c>
      <c r="K2187" s="40">
        <v>0.0</v>
      </c>
      <c r="L2187" s="40">
        <v>0.0</v>
      </c>
      <c r="M2187" s="40">
        <v>0.0</v>
      </c>
      <c r="N2187" s="40">
        <v>0.0</v>
      </c>
      <c r="O2187" s="40">
        <v>0.0</v>
      </c>
      <c r="P2187" s="40">
        <v>0.0</v>
      </c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  <c r="AB2187" s="16"/>
    </row>
    <row r="2188">
      <c r="A2188" s="27" t="s">
        <v>553</v>
      </c>
      <c r="B2188" s="27" t="s">
        <v>980</v>
      </c>
      <c r="C2188" s="38" t="s">
        <v>981</v>
      </c>
      <c r="D2188" s="27" t="s">
        <v>984</v>
      </c>
      <c r="E2188" s="27">
        <v>5503.0</v>
      </c>
      <c r="F2188" s="27">
        <v>0.0</v>
      </c>
      <c r="G2188" s="27" t="s">
        <v>4138</v>
      </c>
      <c r="H2188" s="83"/>
      <c r="I2188" s="40">
        <v>0.0</v>
      </c>
      <c r="J2188" s="40">
        <v>0.0</v>
      </c>
      <c r="K2188" s="40">
        <v>0.0</v>
      </c>
      <c r="L2188" s="40">
        <v>0.0</v>
      </c>
      <c r="M2188" s="40">
        <v>0.0</v>
      </c>
      <c r="N2188" s="40">
        <v>0.0</v>
      </c>
      <c r="O2188" s="40">
        <v>0.0</v>
      </c>
      <c r="P2188" s="40">
        <v>0.0</v>
      </c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A2188" s="16"/>
      <c r="AB2188" s="16"/>
    </row>
    <row r="2189">
      <c r="A2189" s="27" t="s">
        <v>553</v>
      </c>
      <c r="B2189" s="27" t="s">
        <v>991</v>
      </c>
      <c r="C2189" s="38" t="s">
        <v>177</v>
      </c>
      <c r="D2189" s="27" t="s">
        <v>992</v>
      </c>
      <c r="E2189" s="27">
        <v>5504.0</v>
      </c>
      <c r="F2189" s="27">
        <v>0.0</v>
      </c>
      <c r="G2189" s="27" t="s">
        <v>4140</v>
      </c>
      <c r="H2189" s="39"/>
      <c r="I2189" s="40">
        <v>0.0</v>
      </c>
      <c r="J2189" s="40">
        <v>0.0</v>
      </c>
      <c r="K2189" s="40">
        <v>0.0</v>
      </c>
      <c r="L2189" s="40">
        <v>0.0</v>
      </c>
      <c r="M2189" s="40">
        <v>0.0</v>
      </c>
      <c r="N2189" s="40">
        <v>0.0</v>
      </c>
      <c r="O2189" s="40">
        <v>0.0</v>
      </c>
      <c r="P2189" s="40">
        <v>0.0</v>
      </c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</row>
    <row r="2190">
      <c r="A2190" s="27" t="s">
        <v>553</v>
      </c>
      <c r="B2190" s="27" t="s">
        <v>553</v>
      </c>
      <c r="C2190" s="38" t="s">
        <v>1024</v>
      </c>
      <c r="D2190" s="27" t="s">
        <v>1053</v>
      </c>
      <c r="E2190" s="27">
        <v>5505.0</v>
      </c>
      <c r="F2190" s="27">
        <v>0.0</v>
      </c>
      <c r="G2190" s="27" t="s">
        <v>4142</v>
      </c>
      <c r="H2190" s="83"/>
      <c r="I2190" s="40">
        <v>0.0</v>
      </c>
      <c r="J2190" s="40">
        <v>0.0</v>
      </c>
      <c r="K2190" s="40">
        <v>0.0</v>
      </c>
      <c r="L2190" s="40">
        <v>0.0</v>
      </c>
      <c r="M2190" s="40">
        <v>0.0</v>
      </c>
      <c r="N2190" s="40">
        <v>0.0</v>
      </c>
      <c r="O2190" s="40">
        <v>0.0</v>
      </c>
      <c r="P2190" s="40">
        <v>0.0</v>
      </c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</row>
    <row r="2191">
      <c r="A2191" s="27" t="s">
        <v>43</v>
      </c>
      <c r="B2191" s="27" t="s">
        <v>50</v>
      </c>
      <c r="C2191" s="38" t="s">
        <v>1171</v>
      </c>
      <c r="D2191" s="27" t="s">
        <v>1172</v>
      </c>
      <c r="E2191" s="27">
        <v>5507.0</v>
      </c>
      <c r="F2191" s="27">
        <v>0.0</v>
      </c>
      <c r="G2191" s="27" t="s">
        <v>4144</v>
      </c>
      <c r="H2191" s="27" t="s">
        <v>4128</v>
      </c>
      <c r="I2191" s="40">
        <v>0.0</v>
      </c>
      <c r="J2191" s="40">
        <v>0.0</v>
      </c>
      <c r="K2191" s="40">
        <v>0.0</v>
      </c>
      <c r="L2191" s="40">
        <v>0.0</v>
      </c>
      <c r="M2191" s="40">
        <v>0.0</v>
      </c>
      <c r="N2191" s="40">
        <v>0.0</v>
      </c>
      <c r="O2191" s="40">
        <v>0.0</v>
      </c>
      <c r="P2191" s="40">
        <v>0.0</v>
      </c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</row>
    <row r="2192">
      <c r="A2192" s="27" t="s">
        <v>38</v>
      </c>
      <c r="B2192" s="27" t="s">
        <v>39</v>
      </c>
      <c r="C2192" s="38" t="s">
        <v>415</v>
      </c>
      <c r="D2192" s="27" t="s">
        <v>416</v>
      </c>
      <c r="E2192" s="27">
        <v>5509.0</v>
      </c>
      <c r="F2192" s="27">
        <v>0.0</v>
      </c>
      <c r="G2192" s="27" t="s">
        <v>4145</v>
      </c>
      <c r="H2192" s="27" t="s">
        <v>4146</v>
      </c>
      <c r="I2192" s="40">
        <v>0.0</v>
      </c>
      <c r="J2192" s="40">
        <v>0.0</v>
      </c>
      <c r="K2192" s="40">
        <v>0.0</v>
      </c>
      <c r="L2192" s="40">
        <v>0.0</v>
      </c>
      <c r="M2192" s="40">
        <v>0.0</v>
      </c>
      <c r="N2192" s="40">
        <v>0.0</v>
      </c>
      <c r="O2192" s="40">
        <v>0.0</v>
      </c>
      <c r="P2192" s="40">
        <v>0.0</v>
      </c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A2192" s="16"/>
      <c r="AB2192" s="16"/>
    </row>
    <row r="2193">
      <c r="A2193" s="27" t="s">
        <v>29</v>
      </c>
      <c r="B2193" s="27" t="s">
        <v>29</v>
      </c>
      <c r="C2193" s="38" t="s">
        <v>29</v>
      </c>
      <c r="D2193" s="27" t="s">
        <v>29</v>
      </c>
      <c r="E2193" s="27">
        <v>5510.0</v>
      </c>
      <c r="F2193" s="27">
        <v>0.0</v>
      </c>
      <c r="G2193" s="27" t="s">
        <v>4148</v>
      </c>
      <c r="H2193" s="27" t="s">
        <v>3573</v>
      </c>
      <c r="I2193" s="40">
        <v>0.0</v>
      </c>
      <c r="J2193" s="40">
        <v>0.0</v>
      </c>
      <c r="K2193" s="40">
        <v>0.0</v>
      </c>
      <c r="L2193" s="40">
        <v>0.0</v>
      </c>
      <c r="M2193" s="40">
        <v>0.0</v>
      </c>
      <c r="N2193" s="40">
        <v>0.0</v>
      </c>
      <c r="O2193" s="40">
        <v>0.0</v>
      </c>
      <c r="P2193" s="40">
        <v>0.0</v>
      </c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</row>
    <row r="2194">
      <c r="A2194" s="27" t="s">
        <v>29</v>
      </c>
      <c r="B2194" s="27" t="s">
        <v>29</v>
      </c>
      <c r="C2194" s="38" t="s">
        <v>29</v>
      </c>
      <c r="D2194" s="27" t="s">
        <v>29</v>
      </c>
      <c r="E2194" s="27">
        <v>5511.0</v>
      </c>
      <c r="F2194" s="27">
        <v>0.0</v>
      </c>
      <c r="G2194" s="27" t="s">
        <v>4150</v>
      </c>
      <c r="H2194" s="27" t="s">
        <v>4151</v>
      </c>
      <c r="I2194" s="40">
        <v>0.0</v>
      </c>
      <c r="J2194" s="40">
        <v>0.0</v>
      </c>
      <c r="K2194" s="40">
        <v>0.0</v>
      </c>
      <c r="L2194" s="40">
        <v>0.0</v>
      </c>
      <c r="M2194" s="40">
        <v>0.0</v>
      </c>
      <c r="N2194" s="40">
        <v>0.0</v>
      </c>
      <c r="O2194" s="40">
        <v>0.0</v>
      </c>
      <c r="P2194" s="40">
        <v>0.0</v>
      </c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  <c r="AA2194" s="16"/>
      <c r="AB2194" s="16"/>
    </row>
    <row r="2195">
      <c r="A2195" s="27" t="s">
        <v>29</v>
      </c>
      <c r="B2195" s="27" t="s">
        <v>29</v>
      </c>
      <c r="C2195" s="38" t="s">
        <v>29</v>
      </c>
      <c r="D2195" s="27" t="s">
        <v>29</v>
      </c>
      <c r="E2195" s="27">
        <v>5512.0</v>
      </c>
      <c r="F2195" s="27">
        <v>0.0</v>
      </c>
      <c r="G2195" s="27" t="s">
        <v>4153</v>
      </c>
      <c r="H2195" s="27" t="s">
        <v>4151</v>
      </c>
      <c r="I2195" s="40">
        <v>0.0</v>
      </c>
      <c r="J2195" s="40">
        <v>0.0</v>
      </c>
      <c r="K2195" s="40">
        <v>0.0</v>
      </c>
      <c r="L2195" s="40">
        <v>0.0</v>
      </c>
      <c r="M2195" s="40">
        <v>0.0</v>
      </c>
      <c r="N2195" s="40">
        <v>0.0</v>
      </c>
      <c r="O2195" s="40">
        <v>0.0</v>
      </c>
      <c r="P2195" s="40">
        <v>0.0</v>
      </c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A2195" s="16"/>
      <c r="AB2195" s="16"/>
    </row>
    <row r="2196">
      <c r="A2196" s="27" t="s">
        <v>43</v>
      </c>
      <c r="B2196" s="27" t="s">
        <v>50</v>
      </c>
      <c r="C2196" s="38" t="s">
        <v>257</v>
      </c>
      <c r="D2196" s="27" t="s">
        <v>258</v>
      </c>
      <c r="E2196" s="27">
        <v>5521.0</v>
      </c>
      <c r="F2196" s="27">
        <v>0.0</v>
      </c>
      <c r="G2196" s="27" t="s">
        <v>4156</v>
      </c>
      <c r="H2196" s="83"/>
      <c r="I2196" s="40">
        <v>0.0</v>
      </c>
      <c r="J2196" s="40">
        <v>0.0</v>
      </c>
      <c r="K2196" s="40">
        <v>0.0</v>
      </c>
      <c r="L2196" s="40">
        <v>0.0</v>
      </c>
      <c r="M2196" s="40">
        <v>0.0</v>
      </c>
      <c r="N2196" s="40">
        <v>0.0</v>
      </c>
      <c r="O2196" s="40">
        <v>0.0</v>
      </c>
      <c r="P2196" s="40">
        <v>0.0</v>
      </c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A2196" s="16"/>
      <c r="AB2196" s="16"/>
    </row>
    <row r="2197">
      <c r="A2197" s="27" t="s">
        <v>43</v>
      </c>
      <c r="B2197" s="27" t="s">
        <v>50</v>
      </c>
      <c r="C2197" s="38" t="s">
        <v>69</v>
      </c>
      <c r="D2197" s="27" t="s">
        <v>70</v>
      </c>
      <c r="E2197" s="27">
        <v>5522.0</v>
      </c>
      <c r="F2197" s="27">
        <v>0.0</v>
      </c>
      <c r="G2197" s="27" t="s">
        <v>4158</v>
      </c>
      <c r="H2197" s="83"/>
      <c r="I2197" s="40">
        <v>0.0</v>
      </c>
      <c r="J2197" s="40">
        <v>0.0</v>
      </c>
      <c r="K2197" s="40">
        <v>0.0</v>
      </c>
      <c r="L2197" s="40">
        <v>0.0</v>
      </c>
      <c r="M2197" s="40">
        <v>0.0</v>
      </c>
      <c r="N2197" s="40">
        <v>0.0</v>
      </c>
      <c r="O2197" s="40">
        <v>0.0</v>
      </c>
      <c r="P2197" s="40">
        <v>0.0</v>
      </c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  <c r="AA2197" s="16"/>
      <c r="AB2197" s="16"/>
    </row>
    <row r="2198">
      <c r="A2198" s="27" t="s">
        <v>43</v>
      </c>
      <c r="B2198" s="27" t="s">
        <v>50</v>
      </c>
      <c r="C2198" s="38" t="s">
        <v>1171</v>
      </c>
      <c r="D2198" s="27" t="s">
        <v>1172</v>
      </c>
      <c r="E2198" s="27">
        <v>5539.0</v>
      </c>
      <c r="F2198" s="27">
        <v>0.0</v>
      </c>
      <c r="G2198" s="27" t="s">
        <v>4160</v>
      </c>
      <c r="H2198" s="27" t="s">
        <v>4128</v>
      </c>
      <c r="I2198" s="40">
        <v>0.0</v>
      </c>
      <c r="J2198" s="40">
        <v>0.0</v>
      </c>
      <c r="K2198" s="40">
        <v>0.0</v>
      </c>
      <c r="L2198" s="40">
        <v>0.0</v>
      </c>
      <c r="M2198" s="40">
        <v>0.0</v>
      </c>
      <c r="N2198" s="40">
        <v>0.0</v>
      </c>
      <c r="O2198" s="40">
        <v>0.0</v>
      </c>
      <c r="P2198" s="40">
        <v>0.0</v>
      </c>
      <c r="Q2198" s="16"/>
      <c r="R2198" s="16"/>
      <c r="S2198" s="16"/>
      <c r="T2198" s="16"/>
      <c r="U2198" s="16"/>
      <c r="V2198" s="16"/>
      <c r="W2198" s="16"/>
      <c r="X2198" s="16"/>
      <c r="Y2198" s="16"/>
      <c r="Z2198" s="16"/>
      <c r="AA2198" s="16"/>
      <c r="AB2198" s="16"/>
    </row>
    <row r="2199">
      <c r="A2199" s="27" t="s">
        <v>43</v>
      </c>
      <c r="B2199" s="27" t="s">
        <v>50</v>
      </c>
      <c r="C2199" s="38" t="s">
        <v>69</v>
      </c>
      <c r="D2199" s="27" t="s">
        <v>70</v>
      </c>
      <c r="E2199" s="27">
        <v>5540.0</v>
      </c>
      <c r="F2199" s="27">
        <v>0.0</v>
      </c>
      <c r="G2199" s="27" t="s">
        <v>4162</v>
      </c>
      <c r="H2199" s="83"/>
      <c r="I2199" s="40">
        <v>0.0</v>
      </c>
      <c r="J2199" s="40">
        <v>0.0</v>
      </c>
      <c r="K2199" s="40">
        <v>0.0</v>
      </c>
      <c r="L2199" s="40">
        <v>0.0</v>
      </c>
      <c r="M2199" s="40">
        <v>0.0</v>
      </c>
      <c r="N2199" s="40">
        <v>0.0</v>
      </c>
      <c r="O2199" s="40">
        <v>0.0</v>
      </c>
      <c r="P2199" s="40">
        <v>0.0</v>
      </c>
      <c r="Q2199" s="16"/>
      <c r="R2199" s="16"/>
      <c r="S2199" s="16"/>
      <c r="T2199" s="16"/>
      <c r="U2199" s="16"/>
      <c r="V2199" s="16"/>
      <c r="W2199" s="16"/>
      <c r="X2199" s="16"/>
      <c r="Y2199" s="16"/>
      <c r="Z2199" s="16"/>
      <c r="AA2199" s="16"/>
      <c r="AB2199" s="16"/>
    </row>
    <row r="2200">
      <c r="A2200" s="27" t="s">
        <v>38</v>
      </c>
      <c r="B2200" s="27" t="s">
        <v>39</v>
      </c>
      <c r="C2200" s="38" t="s">
        <v>137</v>
      </c>
      <c r="D2200" s="27" t="s">
        <v>138</v>
      </c>
      <c r="E2200" s="27">
        <v>5561.0</v>
      </c>
      <c r="F2200" s="27">
        <v>0.0</v>
      </c>
      <c r="G2200" s="27" t="s">
        <v>4163</v>
      </c>
      <c r="H2200" s="83"/>
      <c r="I2200" s="40">
        <v>0.0</v>
      </c>
      <c r="J2200" s="40">
        <v>0.0</v>
      </c>
      <c r="K2200" s="40">
        <v>0.0</v>
      </c>
      <c r="L2200" s="40">
        <v>0.0</v>
      </c>
      <c r="M2200" s="40">
        <v>0.0</v>
      </c>
      <c r="N2200" s="40">
        <v>0.0</v>
      </c>
      <c r="O2200" s="40">
        <v>0.0</v>
      </c>
      <c r="P2200" s="40">
        <v>0.0</v>
      </c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A2200" s="16"/>
      <c r="AB2200" s="16"/>
    </row>
    <row r="2201">
      <c r="A2201" s="27" t="s">
        <v>43</v>
      </c>
      <c r="B2201" s="27" t="s">
        <v>146</v>
      </c>
      <c r="C2201" s="38" t="s">
        <v>147</v>
      </c>
      <c r="D2201" s="27" t="s">
        <v>148</v>
      </c>
      <c r="E2201" s="27">
        <v>5565.0</v>
      </c>
      <c r="F2201" s="27">
        <v>0.0</v>
      </c>
      <c r="G2201" s="27" t="s">
        <v>4165</v>
      </c>
      <c r="H2201" s="83"/>
      <c r="I2201" s="40">
        <v>0.0</v>
      </c>
      <c r="J2201" s="40">
        <v>0.0</v>
      </c>
      <c r="K2201" s="40">
        <v>0.0</v>
      </c>
      <c r="L2201" s="40">
        <v>0.0</v>
      </c>
      <c r="M2201" s="40">
        <v>0.0</v>
      </c>
      <c r="N2201" s="40">
        <v>0.0</v>
      </c>
      <c r="O2201" s="40">
        <v>0.0</v>
      </c>
      <c r="P2201" s="40">
        <v>0.0</v>
      </c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</row>
    <row r="2202">
      <c r="A2202" s="27" t="s">
        <v>43</v>
      </c>
      <c r="B2202" s="27" t="s">
        <v>44</v>
      </c>
      <c r="C2202" s="38" t="s">
        <v>254</v>
      </c>
      <c r="D2202" s="27" t="s">
        <v>254</v>
      </c>
      <c r="E2202" s="27">
        <v>5566.0</v>
      </c>
      <c r="F2202" s="27">
        <v>0.0</v>
      </c>
      <c r="G2202" s="27" t="s">
        <v>4167</v>
      </c>
      <c r="H2202" s="83"/>
      <c r="I2202" s="40">
        <v>0.0</v>
      </c>
      <c r="J2202" s="40">
        <v>0.0</v>
      </c>
      <c r="K2202" s="40">
        <v>0.0</v>
      </c>
      <c r="L2202" s="40">
        <v>0.0</v>
      </c>
      <c r="M2202" s="40">
        <v>0.0</v>
      </c>
      <c r="N2202" s="40">
        <v>0.0</v>
      </c>
      <c r="O2202" s="40">
        <v>0.0</v>
      </c>
      <c r="P2202" s="40">
        <v>0.0</v>
      </c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</row>
    <row r="2203">
      <c r="A2203" s="27" t="s">
        <v>43</v>
      </c>
      <c r="B2203" s="27" t="s">
        <v>44</v>
      </c>
      <c r="C2203" s="38" t="s">
        <v>287</v>
      </c>
      <c r="D2203" s="27" t="s">
        <v>807</v>
      </c>
      <c r="E2203" s="27">
        <v>5567.0</v>
      </c>
      <c r="F2203" s="27">
        <v>0.0</v>
      </c>
      <c r="G2203" s="27" t="s">
        <v>4168</v>
      </c>
      <c r="H2203" s="83"/>
      <c r="I2203" s="40">
        <v>0.0</v>
      </c>
      <c r="J2203" s="40">
        <v>0.0</v>
      </c>
      <c r="K2203" s="40">
        <v>0.0</v>
      </c>
      <c r="L2203" s="40">
        <v>0.0</v>
      </c>
      <c r="M2203" s="40">
        <v>0.0</v>
      </c>
      <c r="N2203" s="40">
        <v>0.0</v>
      </c>
      <c r="O2203" s="40">
        <v>0.0</v>
      </c>
      <c r="P2203" s="40">
        <v>0.0</v>
      </c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  <c r="AA2203" s="16"/>
      <c r="AB2203" s="16"/>
    </row>
    <row r="2204">
      <c r="A2204" s="27" t="s">
        <v>43</v>
      </c>
      <c r="B2204" s="27" t="s">
        <v>146</v>
      </c>
      <c r="C2204" s="38" t="s">
        <v>177</v>
      </c>
      <c r="D2204" s="27" t="s">
        <v>178</v>
      </c>
      <c r="E2204" s="27">
        <v>5580.0</v>
      </c>
      <c r="F2204" s="27">
        <v>0.0</v>
      </c>
      <c r="G2204" s="27" t="s">
        <v>4170</v>
      </c>
      <c r="H2204" s="83"/>
      <c r="I2204" s="40">
        <v>0.0</v>
      </c>
      <c r="J2204" s="40">
        <v>0.0</v>
      </c>
      <c r="K2204" s="40">
        <v>0.0</v>
      </c>
      <c r="L2204" s="40">
        <v>0.0</v>
      </c>
      <c r="M2204" s="40">
        <v>0.0</v>
      </c>
      <c r="N2204" s="40">
        <v>0.0</v>
      </c>
      <c r="O2204" s="40">
        <v>0.0</v>
      </c>
      <c r="P2204" s="40">
        <v>0.0</v>
      </c>
      <c r="Q2204" s="16"/>
      <c r="R2204" s="16"/>
      <c r="S2204" s="16"/>
      <c r="T2204" s="16"/>
      <c r="U2204" s="16"/>
      <c r="V2204" s="16"/>
      <c r="W2204" s="16"/>
      <c r="X2204" s="16"/>
      <c r="Y2204" s="16"/>
      <c r="Z2204" s="16"/>
      <c r="AA2204" s="16"/>
      <c r="AB2204" s="16"/>
    </row>
    <row r="2205">
      <c r="A2205" s="27" t="s">
        <v>43</v>
      </c>
      <c r="B2205" s="27" t="s">
        <v>76</v>
      </c>
      <c r="C2205" s="38" t="s">
        <v>280</v>
      </c>
      <c r="D2205" s="27" t="s">
        <v>280</v>
      </c>
      <c r="E2205" s="27">
        <v>5581.0</v>
      </c>
      <c r="F2205" s="27">
        <v>0.0</v>
      </c>
      <c r="G2205" s="27" t="s">
        <v>4172</v>
      </c>
      <c r="H2205" s="83"/>
      <c r="I2205" s="40">
        <v>0.0</v>
      </c>
      <c r="J2205" s="40">
        <v>0.0</v>
      </c>
      <c r="K2205" s="40">
        <v>0.0</v>
      </c>
      <c r="L2205" s="40">
        <v>0.0</v>
      </c>
      <c r="M2205" s="40">
        <v>0.0</v>
      </c>
      <c r="N2205" s="40">
        <v>0.0</v>
      </c>
      <c r="O2205" s="40">
        <v>0.0</v>
      </c>
      <c r="P2205" s="40">
        <v>0.0</v>
      </c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  <c r="AA2205" s="16"/>
      <c r="AB2205" s="16"/>
    </row>
    <row r="2206">
      <c r="A2206" s="27" t="s">
        <v>43</v>
      </c>
      <c r="B2206" s="27" t="s">
        <v>44</v>
      </c>
      <c r="C2206" s="38" t="s">
        <v>254</v>
      </c>
      <c r="D2206" s="27" t="s">
        <v>254</v>
      </c>
      <c r="E2206" s="27">
        <v>5593.0</v>
      </c>
      <c r="F2206" s="27">
        <v>0.0</v>
      </c>
      <c r="G2206" s="27" t="s">
        <v>4173</v>
      </c>
      <c r="H2206" s="83"/>
      <c r="I2206" s="40">
        <v>0.0</v>
      </c>
      <c r="J2206" s="40">
        <v>0.0</v>
      </c>
      <c r="K2206" s="40">
        <v>0.0</v>
      </c>
      <c r="L2206" s="40">
        <v>0.0</v>
      </c>
      <c r="M2206" s="40">
        <v>0.0</v>
      </c>
      <c r="N2206" s="40">
        <v>0.0</v>
      </c>
      <c r="O2206" s="40">
        <v>0.0</v>
      </c>
      <c r="P2206" s="40">
        <v>0.0</v>
      </c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A2206" s="16"/>
      <c r="AB2206" s="16"/>
    </row>
    <row r="2207">
      <c r="A2207" s="27" t="s">
        <v>38</v>
      </c>
      <c r="B2207" s="27" t="s">
        <v>86</v>
      </c>
      <c r="C2207" s="38" t="s">
        <v>546</v>
      </c>
      <c r="D2207" s="27" t="s">
        <v>547</v>
      </c>
      <c r="E2207" s="27">
        <v>5603.0</v>
      </c>
      <c r="F2207" s="27">
        <v>0.0</v>
      </c>
      <c r="G2207" s="27" t="s">
        <v>4175</v>
      </c>
      <c r="H2207" s="39"/>
      <c r="I2207" s="40">
        <v>0.0</v>
      </c>
      <c r="J2207" s="40">
        <v>0.0</v>
      </c>
      <c r="K2207" s="40">
        <v>0.0</v>
      </c>
      <c r="L2207" s="40">
        <v>0.0</v>
      </c>
      <c r="M2207" s="40">
        <v>0.0</v>
      </c>
      <c r="N2207" s="40">
        <v>0.0</v>
      </c>
      <c r="O2207" s="40">
        <v>0.0</v>
      </c>
      <c r="P2207" s="40">
        <v>0.0</v>
      </c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A2207" s="16"/>
      <c r="AB2207" s="16"/>
    </row>
    <row r="2208">
      <c r="A2208" s="27" t="s">
        <v>38</v>
      </c>
      <c r="B2208" s="27" t="s">
        <v>86</v>
      </c>
      <c r="C2208" s="38" t="s">
        <v>131</v>
      </c>
      <c r="D2208" s="27" t="s">
        <v>132</v>
      </c>
      <c r="E2208" s="27">
        <v>5611.0</v>
      </c>
      <c r="F2208" s="27">
        <v>0.0</v>
      </c>
      <c r="G2208" s="27" t="s">
        <v>4176</v>
      </c>
      <c r="H2208" s="83"/>
      <c r="I2208" s="40">
        <v>0.0</v>
      </c>
      <c r="J2208" s="40">
        <v>0.0</v>
      </c>
      <c r="K2208" s="40">
        <v>0.0</v>
      </c>
      <c r="L2208" s="40">
        <v>0.0</v>
      </c>
      <c r="M2208" s="40">
        <v>0.0</v>
      </c>
      <c r="N2208" s="40">
        <v>0.0</v>
      </c>
      <c r="O2208" s="40">
        <v>0.0</v>
      </c>
      <c r="P2208" s="40">
        <v>0.0</v>
      </c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A2208" s="16"/>
      <c r="AB2208" s="16"/>
    </row>
    <row r="2209">
      <c r="A2209" s="27" t="s">
        <v>43</v>
      </c>
      <c r="B2209" s="27" t="s">
        <v>50</v>
      </c>
      <c r="C2209" s="38" t="s">
        <v>69</v>
      </c>
      <c r="D2209" s="27" t="s">
        <v>70</v>
      </c>
      <c r="E2209" s="27">
        <v>5612.0</v>
      </c>
      <c r="F2209" s="27">
        <v>0.0</v>
      </c>
      <c r="G2209" s="27" t="s">
        <v>4178</v>
      </c>
      <c r="H2209" s="83"/>
      <c r="I2209" s="40">
        <v>0.0</v>
      </c>
      <c r="J2209" s="40">
        <v>0.0</v>
      </c>
      <c r="K2209" s="40">
        <v>0.0</v>
      </c>
      <c r="L2209" s="40">
        <v>0.0</v>
      </c>
      <c r="M2209" s="40">
        <v>0.0</v>
      </c>
      <c r="N2209" s="40">
        <v>0.0</v>
      </c>
      <c r="O2209" s="40">
        <v>0.0</v>
      </c>
      <c r="P2209" s="40">
        <v>0.0</v>
      </c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</row>
    <row r="2210">
      <c r="A2210" s="27" t="s">
        <v>43</v>
      </c>
      <c r="B2210" s="27" t="s">
        <v>264</v>
      </c>
      <c r="C2210" s="38" t="s">
        <v>316</v>
      </c>
      <c r="D2210" s="27" t="s">
        <v>316</v>
      </c>
      <c r="E2210" s="27">
        <v>5618.0</v>
      </c>
      <c r="F2210" s="27">
        <v>0.0</v>
      </c>
      <c r="G2210" s="27" t="s">
        <v>4180</v>
      </c>
      <c r="H2210" s="27" t="s">
        <v>4181</v>
      </c>
      <c r="I2210" s="40">
        <v>0.0</v>
      </c>
      <c r="J2210" s="40">
        <v>0.0</v>
      </c>
      <c r="K2210" s="40">
        <v>0.0</v>
      </c>
      <c r="L2210" s="40">
        <v>0.0</v>
      </c>
      <c r="M2210" s="40">
        <v>0.0</v>
      </c>
      <c r="N2210" s="40">
        <v>0.0</v>
      </c>
      <c r="O2210" s="40">
        <v>0.0</v>
      </c>
      <c r="P2210" s="40">
        <v>0.0</v>
      </c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</row>
    <row r="2211">
      <c r="A2211" s="27" t="s">
        <v>43</v>
      </c>
      <c r="B2211" s="27" t="s">
        <v>264</v>
      </c>
      <c r="C2211" s="38" t="s">
        <v>316</v>
      </c>
      <c r="D2211" s="27" t="s">
        <v>316</v>
      </c>
      <c r="E2211" s="27">
        <v>5622.0</v>
      </c>
      <c r="F2211" s="27">
        <v>0.0</v>
      </c>
      <c r="G2211" s="27" t="s">
        <v>4182</v>
      </c>
      <c r="H2211" s="27" t="s">
        <v>4181</v>
      </c>
      <c r="I2211" s="40">
        <v>0.0</v>
      </c>
      <c r="J2211" s="40">
        <v>0.0</v>
      </c>
      <c r="K2211" s="40">
        <v>0.0</v>
      </c>
      <c r="L2211" s="40">
        <v>0.0</v>
      </c>
      <c r="M2211" s="40">
        <v>0.0</v>
      </c>
      <c r="N2211" s="40">
        <v>0.0</v>
      </c>
      <c r="O2211" s="40">
        <v>0.0</v>
      </c>
      <c r="P2211" s="40">
        <v>0.0</v>
      </c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  <c r="AA2211" s="16"/>
      <c r="AB2211" s="16"/>
    </row>
    <row r="2212">
      <c r="A2212" s="27" t="s">
        <v>43</v>
      </c>
      <c r="B2212" s="27" t="s">
        <v>76</v>
      </c>
      <c r="C2212" s="38" t="s">
        <v>77</v>
      </c>
      <c r="D2212" s="27" t="s">
        <v>77</v>
      </c>
      <c r="E2212" s="27">
        <v>5636.0</v>
      </c>
      <c r="F2212" s="27">
        <v>0.0</v>
      </c>
      <c r="G2212" s="27" t="s">
        <v>4184</v>
      </c>
      <c r="H2212" s="27" t="s">
        <v>4185</v>
      </c>
      <c r="I2212" s="40">
        <v>0.0</v>
      </c>
      <c r="J2212" s="40">
        <v>0.0</v>
      </c>
      <c r="K2212" s="40">
        <v>0.0</v>
      </c>
      <c r="L2212" s="40">
        <v>0.0</v>
      </c>
      <c r="M2212" s="40">
        <v>0.0</v>
      </c>
      <c r="N2212" s="40">
        <v>0.0</v>
      </c>
      <c r="O2212" s="40">
        <v>0.0</v>
      </c>
      <c r="P2212" s="40">
        <v>0.0</v>
      </c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  <c r="AA2212" s="16"/>
      <c r="AB2212" s="16"/>
    </row>
    <row r="2213">
      <c r="A2213" s="27" t="s">
        <v>43</v>
      </c>
      <c r="B2213" s="27" t="s">
        <v>76</v>
      </c>
      <c r="C2213" s="38" t="s">
        <v>77</v>
      </c>
      <c r="D2213" s="27" t="s">
        <v>77</v>
      </c>
      <c r="E2213" s="27">
        <v>5637.0</v>
      </c>
      <c r="F2213" s="27">
        <v>0.0</v>
      </c>
      <c r="G2213" s="27" t="s">
        <v>4187</v>
      </c>
      <c r="H2213" s="27" t="s">
        <v>4188</v>
      </c>
      <c r="I2213" s="40">
        <v>23.0</v>
      </c>
      <c r="J2213" s="40">
        <v>13.0</v>
      </c>
      <c r="K2213" s="40">
        <v>0.0</v>
      </c>
      <c r="L2213" s="40">
        <v>0.0</v>
      </c>
      <c r="M2213" s="40">
        <v>0.0</v>
      </c>
      <c r="N2213" s="40">
        <v>0.0</v>
      </c>
      <c r="O2213" s="40">
        <v>23.0</v>
      </c>
      <c r="P2213" s="40">
        <v>13.0</v>
      </c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A2213" s="16"/>
      <c r="AB2213" s="16"/>
    </row>
    <row r="2214">
      <c r="A2214" s="27" t="s">
        <v>43</v>
      </c>
      <c r="B2214" s="27" t="s">
        <v>76</v>
      </c>
      <c r="C2214" s="38" t="s">
        <v>77</v>
      </c>
      <c r="D2214" s="27" t="s">
        <v>77</v>
      </c>
      <c r="E2214" s="27">
        <v>5638.0</v>
      </c>
      <c r="F2214" s="27">
        <v>0.0</v>
      </c>
      <c r="G2214" s="27" t="s">
        <v>4187</v>
      </c>
      <c r="H2214" s="27" t="s">
        <v>4185</v>
      </c>
      <c r="I2214" s="40">
        <v>254.0</v>
      </c>
      <c r="J2214" s="40">
        <v>14.0</v>
      </c>
      <c r="K2214" s="40">
        <v>0.0</v>
      </c>
      <c r="L2214" s="40">
        <v>0.0</v>
      </c>
      <c r="M2214" s="40">
        <v>0.0</v>
      </c>
      <c r="N2214" s="40">
        <v>0.0</v>
      </c>
      <c r="O2214" s="40">
        <v>254.0</v>
      </c>
      <c r="P2214" s="40">
        <v>14.0</v>
      </c>
      <c r="Q2214" s="16"/>
      <c r="R2214" s="16"/>
      <c r="S2214" s="16"/>
      <c r="T2214" s="16"/>
      <c r="U2214" s="16"/>
      <c r="V2214" s="16"/>
      <c r="W2214" s="16"/>
      <c r="X2214" s="16"/>
      <c r="Y2214" s="16"/>
      <c r="Z2214" s="16"/>
      <c r="AA2214" s="16"/>
      <c r="AB2214" s="16"/>
    </row>
    <row r="2215">
      <c r="A2215" s="27" t="s">
        <v>43</v>
      </c>
      <c r="B2215" s="27" t="s">
        <v>268</v>
      </c>
      <c r="C2215" s="38" t="s">
        <v>342</v>
      </c>
      <c r="D2215" s="27" t="s">
        <v>448</v>
      </c>
      <c r="E2215" s="27">
        <v>5641.0</v>
      </c>
      <c r="F2215" s="27">
        <v>0.0</v>
      </c>
      <c r="G2215" s="27" t="s">
        <v>449</v>
      </c>
      <c r="H2215" s="27" t="s">
        <v>4190</v>
      </c>
      <c r="I2215" s="40">
        <v>0.0</v>
      </c>
      <c r="J2215" s="40">
        <v>0.0</v>
      </c>
      <c r="K2215" s="40">
        <v>0.0</v>
      </c>
      <c r="L2215" s="40">
        <v>0.0</v>
      </c>
      <c r="M2215" s="40">
        <v>0.0</v>
      </c>
      <c r="N2215" s="40">
        <v>0.0</v>
      </c>
      <c r="O2215" s="40">
        <v>0.0</v>
      </c>
      <c r="P2215" s="40">
        <v>0.0</v>
      </c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  <c r="AA2215" s="16"/>
      <c r="AB2215" s="16"/>
    </row>
    <row r="2216">
      <c r="A2216" s="27" t="s">
        <v>43</v>
      </c>
      <c r="B2216" s="27" t="s">
        <v>268</v>
      </c>
      <c r="C2216" s="38" t="s">
        <v>342</v>
      </c>
      <c r="D2216" s="27" t="s">
        <v>448</v>
      </c>
      <c r="E2216" s="27">
        <v>5642.0</v>
      </c>
      <c r="F2216" s="27">
        <v>0.0</v>
      </c>
      <c r="G2216" s="27" t="s">
        <v>4192</v>
      </c>
      <c r="H2216" s="27" t="s">
        <v>4190</v>
      </c>
      <c r="I2216" s="40">
        <v>117.0</v>
      </c>
      <c r="J2216" s="40">
        <v>5.0</v>
      </c>
      <c r="K2216" s="40">
        <v>0.0</v>
      </c>
      <c r="L2216" s="40">
        <v>0.0</v>
      </c>
      <c r="M2216" s="40">
        <v>0.0</v>
      </c>
      <c r="N2216" s="40">
        <v>0.0</v>
      </c>
      <c r="O2216" s="40">
        <v>117.0</v>
      </c>
      <c r="P2216" s="40">
        <v>5.0</v>
      </c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A2216" s="16"/>
      <c r="AB2216" s="16"/>
    </row>
    <row r="2217">
      <c r="A2217" s="27" t="s">
        <v>43</v>
      </c>
      <c r="B2217" s="27" t="s">
        <v>44</v>
      </c>
      <c r="C2217" s="38" t="s">
        <v>287</v>
      </c>
      <c r="D2217" s="27" t="s">
        <v>807</v>
      </c>
      <c r="E2217" s="27">
        <v>5675.0</v>
      </c>
      <c r="F2217" s="27">
        <v>0.0</v>
      </c>
      <c r="G2217" s="27" t="s">
        <v>4194</v>
      </c>
      <c r="H2217" s="83"/>
      <c r="I2217" s="40">
        <v>0.0</v>
      </c>
      <c r="J2217" s="40">
        <v>0.0</v>
      </c>
      <c r="K2217" s="40">
        <v>0.0</v>
      </c>
      <c r="L2217" s="40">
        <v>0.0</v>
      </c>
      <c r="M2217" s="40">
        <v>0.0</v>
      </c>
      <c r="N2217" s="40">
        <v>0.0</v>
      </c>
      <c r="O2217" s="40">
        <v>0.0</v>
      </c>
      <c r="P2217" s="40">
        <v>0.0</v>
      </c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/>
    </row>
    <row r="2218">
      <c r="A2218" s="27" t="s">
        <v>38</v>
      </c>
      <c r="B2218" s="27" t="s">
        <v>86</v>
      </c>
      <c r="C2218" s="38" t="s">
        <v>131</v>
      </c>
      <c r="D2218" s="27" t="s">
        <v>132</v>
      </c>
      <c r="E2218" s="27">
        <v>5685.0</v>
      </c>
      <c r="F2218" s="27">
        <v>0.0</v>
      </c>
      <c r="G2218" s="27" t="s">
        <v>4195</v>
      </c>
      <c r="H2218" s="27">
        <v>0.0</v>
      </c>
      <c r="I2218" s="40">
        <v>0.0</v>
      </c>
      <c r="J2218" s="40">
        <v>0.0</v>
      </c>
      <c r="K2218" s="40">
        <v>0.0</v>
      </c>
      <c r="L2218" s="40">
        <v>0.0</v>
      </c>
      <c r="M2218" s="40">
        <v>0.0</v>
      </c>
      <c r="N2218" s="40">
        <v>0.0</v>
      </c>
      <c r="O2218" s="40">
        <v>0.0</v>
      </c>
      <c r="P2218" s="40">
        <v>0.0</v>
      </c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</row>
    <row r="2219">
      <c r="A2219" s="27" t="s">
        <v>38</v>
      </c>
      <c r="B2219" s="27" t="s">
        <v>86</v>
      </c>
      <c r="C2219" s="38" t="s">
        <v>131</v>
      </c>
      <c r="D2219" s="27" t="s">
        <v>304</v>
      </c>
      <c r="E2219" s="27">
        <v>5686.0</v>
      </c>
      <c r="F2219" s="27">
        <v>0.0</v>
      </c>
      <c r="G2219" s="27" t="s">
        <v>4197</v>
      </c>
      <c r="H2219" s="83"/>
      <c r="I2219" s="40">
        <v>0.0</v>
      </c>
      <c r="J2219" s="40">
        <v>0.0</v>
      </c>
      <c r="K2219" s="40">
        <v>0.0</v>
      </c>
      <c r="L2219" s="40">
        <v>0.0</v>
      </c>
      <c r="M2219" s="40">
        <v>0.0</v>
      </c>
      <c r="N2219" s="40">
        <v>0.0</v>
      </c>
      <c r="O2219" s="40">
        <v>0.0</v>
      </c>
      <c r="P2219" s="40">
        <v>0.0</v>
      </c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</row>
    <row r="2220">
      <c r="A2220" s="27" t="s">
        <v>38</v>
      </c>
      <c r="B2220" s="27" t="s">
        <v>86</v>
      </c>
      <c r="C2220" s="38" t="s">
        <v>128</v>
      </c>
      <c r="D2220" s="27" t="s">
        <v>2627</v>
      </c>
      <c r="E2220" s="27">
        <v>5687.0</v>
      </c>
      <c r="F2220" s="27">
        <v>0.0</v>
      </c>
      <c r="G2220" s="27" t="s">
        <v>4198</v>
      </c>
      <c r="H2220" s="39"/>
      <c r="I2220" s="40">
        <v>0.0</v>
      </c>
      <c r="J2220" s="40">
        <v>0.0</v>
      </c>
      <c r="K2220" s="40">
        <v>0.0</v>
      </c>
      <c r="L2220" s="40">
        <v>0.0</v>
      </c>
      <c r="M2220" s="40">
        <v>0.0</v>
      </c>
      <c r="N2220" s="40">
        <v>0.0</v>
      </c>
      <c r="O2220" s="40">
        <v>0.0</v>
      </c>
      <c r="P2220" s="40">
        <v>0.0</v>
      </c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6"/>
      <c r="AB2220" s="16"/>
    </row>
    <row r="2221">
      <c r="A2221" s="27" t="s">
        <v>38</v>
      </c>
      <c r="B2221" s="27" t="s">
        <v>86</v>
      </c>
      <c r="C2221" s="38" t="s">
        <v>128</v>
      </c>
      <c r="D2221" s="27" t="s">
        <v>2627</v>
      </c>
      <c r="E2221" s="27">
        <v>5688.0</v>
      </c>
      <c r="F2221" s="27">
        <v>0.0</v>
      </c>
      <c r="G2221" s="27" t="s">
        <v>4200</v>
      </c>
      <c r="H2221" s="39"/>
      <c r="I2221" s="40">
        <v>0.0</v>
      </c>
      <c r="J2221" s="40">
        <v>0.0</v>
      </c>
      <c r="K2221" s="40">
        <v>0.0</v>
      </c>
      <c r="L2221" s="40">
        <v>0.0</v>
      </c>
      <c r="M2221" s="40">
        <v>0.0</v>
      </c>
      <c r="N2221" s="40">
        <v>0.0</v>
      </c>
      <c r="O2221" s="40">
        <v>0.0</v>
      </c>
      <c r="P2221" s="40">
        <v>0.0</v>
      </c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  <c r="AA2221" s="16"/>
      <c r="AB2221" s="16"/>
    </row>
    <row r="2222">
      <c r="A2222" s="27" t="s">
        <v>38</v>
      </c>
      <c r="B2222" s="27" t="s">
        <v>39</v>
      </c>
      <c r="C2222" s="38" t="s">
        <v>137</v>
      </c>
      <c r="D2222" s="27" t="s">
        <v>138</v>
      </c>
      <c r="E2222" s="27">
        <v>5689.0</v>
      </c>
      <c r="F2222" s="27">
        <v>0.0</v>
      </c>
      <c r="G2222" s="27" t="s">
        <v>4202</v>
      </c>
      <c r="H2222" s="83"/>
      <c r="I2222" s="40">
        <v>0.0</v>
      </c>
      <c r="J2222" s="40">
        <v>0.0</v>
      </c>
      <c r="K2222" s="40">
        <v>0.0</v>
      </c>
      <c r="L2222" s="40">
        <v>0.0</v>
      </c>
      <c r="M2222" s="40">
        <v>0.0</v>
      </c>
      <c r="N2222" s="40">
        <v>0.0</v>
      </c>
      <c r="O2222" s="40">
        <v>0.0</v>
      </c>
      <c r="P2222" s="40">
        <v>0.0</v>
      </c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A2222" s="16"/>
      <c r="AB2222" s="16"/>
    </row>
    <row r="2223">
      <c r="A2223" s="27" t="s">
        <v>38</v>
      </c>
      <c r="B2223" s="27" t="s">
        <v>39</v>
      </c>
      <c r="C2223" s="38" t="s">
        <v>415</v>
      </c>
      <c r="D2223" s="27" t="s">
        <v>987</v>
      </c>
      <c r="E2223" s="27">
        <v>5690.0</v>
      </c>
      <c r="F2223" s="27">
        <v>0.0</v>
      </c>
      <c r="G2223" s="27" t="s">
        <v>4203</v>
      </c>
      <c r="H2223" s="83"/>
      <c r="I2223" s="40">
        <v>0.0</v>
      </c>
      <c r="J2223" s="40">
        <v>0.0</v>
      </c>
      <c r="K2223" s="40">
        <v>0.0</v>
      </c>
      <c r="L2223" s="40">
        <v>0.0</v>
      </c>
      <c r="M2223" s="40">
        <v>0.0</v>
      </c>
      <c r="N2223" s="40">
        <v>0.0</v>
      </c>
      <c r="O2223" s="40">
        <v>0.0</v>
      </c>
      <c r="P2223" s="40">
        <v>0.0</v>
      </c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  <c r="AA2223" s="16"/>
      <c r="AB2223" s="16"/>
    </row>
    <row r="2224">
      <c r="A2224" s="27" t="s">
        <v>38</v>
      </c>
      <c r="B2224" s="27" t="s">
        <v>86</v>
      </c>
      <c r="C2224" s="38" t="s">
        <v>128</v>
      </c>
      <c r="D2224" s="27" t="s">
        <v>330</v>
      </c>
      <c r="E2224" s="27">
        <v>5691.0</v>
      </c>
      <c r="F2224" s="27">
        <v>0.0</v>
      </c>
      <c r="G2224" s="27" t="s">
        <v>4205</v>
      </c>
      <c r="H2224" s="83"/>
      <c r="I2224" s="40">
        <v>0.0</v>
      </c>
      <c r="J2224" s="40">
        <v>0.0</v>
      </c>
      <c r="K2224" s="40">
        <v>0.0</v>
      </c>
      <c r="L2224" s="40">
        <v>0.0</v>
      </c>
      <c r="M2224" s="40">
        <v>0.0</v>
      </c>
      <c r="N2224" s="40">
        <v>0.0</v>
      </c>
      <c r="O2224" s="40">
        <v>0.0</v>
      </c>
      <c r="P2224" s="40">
        <v>0.0</v>
      </c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A2224" s="16"/>
      <c r="AB2224" s="16"/>
    </row>
    <row r="2225">
      <c r="A2225" s="27" t="s">
        <v>38</v>
      </c>
      <c r="B2225" s="27" t="s">
        <v>86</v>
      </c>
      <c r="C2225" s="38" t="s">
        <v>128</v>
      </c>
      <c r="D2225" s="27" t="s">
        <v>330</v>
      </c>
      <c r="E2225" s="27">
        <v>5692.0</v>
      </c>
      <c r="F2225" s="27">
        <v>0.0</v>
      </c>
      <c r="G2225" s="27" t="s">
        <v>4206</v>
      </c>
      <c r="H2225" s="83"/>
      <c r="I2225" s="40">
        <v>0.0</v>
      </c>
      <c r="J2225" s="40">
        <v>0.0</v>
      </c>
      <c r="K2225" s="40">
        <v>0.0</v>
      </c>
      <c r="L2225" s="40">
        <v>0.0</v>
      </c>
      <c r="M2225" s="40">
        <v>0.0</v>
      </c>
      <c r="N2225" s="40">
        <v>0.0</v>
      </c>
      <c r="O2225" s="40">
        <v>0.0</v>
      </c>
      <c r="P2225" s="40">
        <v>0.0</v>
      </c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</row>
    <row r="2226">
      <c r="A2226" s="27" t="s">
        <v>38</v>
      </c>
      <c r="B2226" s="27" t="s">
        <v>86</v>
      </c>
      <c r="C2226" s="38" t="s">
        <v>128</v>
      </c>
      <c r="D2226" s="27" t="s">
        <v>330</v>
      </c>
      <c r="E2226" s="27">
        <v>5693.0</v>
      </c>
      <c r="F2226" s="27">
        <v>0.0</v>
      </c>
      <c r="G2226" s="27" t="s">
        <v>4208</v>
      </c>
      <c r="H2226" s="83"/>
      <c r="I2226" s="40">
        <v>0.0</v>
      </c>
      <c r="J2226" s="40">
        <v>0.0</v>
      </c>
      <c r="K2226" s="40">
        <v>0.0</v>
      </c>
      <c r="L2226" s="40">
        <v>0.0</v>
      </c>
      <c r="M2226" s="40">
        <v>0.0</v>
      </c>
      <c r="N2226" s="40">
        <v>0.0</v>
      </c>
      <c r="O2226" s="40">
        <v>0.0</v>
      </c>
      <c r="P2226" s="40">
        <v>0.0</v>
      </c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</row>
    <row r="2227">
      <c r="A2227" s="27" t="s">
        <v>38</v>
      </c>
      <c r="B2227" s="27" t="s">
        <v>86</v>
      </c>
      <c r="C2227" s="38" t="s">
        <v>128</v>
      </c>
      <c r="D2227" s="27" t="s">
        <v>330</v>
      </c>
      <c r="E2227" s="27">
        <v>5694.0</v>
      </c>
      <c r="F2227" s="27">
        <v>0.0</v>
      </c>
      <c r="G2227" s="27" t="s">
        <v>4210</v>
      </c>
      <c r="H2227" s="83"/>
      <c r="I2227" s="40">
        <v>0.0</v>
      </c>
      <c r="J2227" s="40">
        <v>0.0</v>
      </c>
      <c r="K2227" s="40">
        <v>0.0</v>
      </c>
      <c r="L2227" s="40">
        <v>0.0</v>
      </c>
      <c r="M2227" s="40">
        <v>0.0</v>
      </c>
      <c r="N2227" s="40">
        <v>0.0</v>
      </c>
      <c r="O2227" s="40">
        <v>0.0</v>
      </c>
      <c r="P2227" s="40">
        <v>0.0</v>
      </c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6"/>
      <c r="AB2227" s="16"/>
    </row>
    <row r="2228">
      <c r="A2228" s="27" t="s">
        <v>43</v>
      </c>
      <c r="B2228" s="27" t="s">
        <v>1015</v>
      </c>
      <c r="C2228" s="38" t="s">
        <v>1626</v>
      </c>
      <c r="D2228" s="27" t="s">
        <v>1627</v>
      </c>
      <c r="E2228" s="27">
        <v>5705.0</v>
      </c>
      <c r="F2228" s="27">
        <v>0.0</v>
      </c>
      <c r="G2228" s="27" t="s">
        <v>4211</v>
      </c>
      <c r="H2228" s="27" t="s">
        <v>4212</v>
      </c>
      <c r="I2228" s="40">
        <v>0.0</v>
      </c>
      <c r="J2228" s="40">
        <v>0.0</v>
      </c>
      <c r="K2228" s="40">
        <v>0.0</v>
      </c>
      <c r="L2228" s="40">
        <v>0.0</v>
      </c>
      <c r="M2228" s="40">
        <v>0.0</v>
      </c>
      <c r="N2228" s="40">
        <v>0.0</v>
      </c>
      <c r="O2228" s="40">
        <v>0.0</v>
      </c>
      <c r="P2228" s="40">
        <v>0.0</v>
      </c>
      <c r="Q2228" s="16"/>
      <c r="R2228" s="16"/>
      <c r="S2228" s="16"/>
      <c r="T2228" s="16"/>
      <c r="U2228" s="16"/>
      <c r="V2228" s="16"/>
      <c r="W2228" s="16"/>
      <c r="X2228" s="16"/>
      <c r="Y2228" s="16"/>
      <c r="Z2228" s="16"/>
      <c r="AA2228" s="16"/>
      <c r="AB2228" s="16"/>
    </row>
    <row r="2229">
      <c r="A2229" s="27" t="s">
        <v>43</v>
      </c>
      <c r="B2229" s="27" t="s">
        <v>264</v>
      </c>
      <c r="C2229" s="38" t="s">
        <v>748</v>
      </c>
      <c r="D2229" s="27" t="s">
        <v>748</v>
      </c>
      <c r="E2229" s="27">
        <v>5708.0</v>
      </c>
      <c r="F2229" s="27">
        <v>0.0</v>
      </c>
      <c r="G2229" s="27" t="s">
        <v>4214</v>
      </c>
      <c r="H2229" s="27" t="s">
        <v>4215</v>
      </c>
      <c r="I2229" s="40">
        <v>0.0</v>
      </c>
      <c r="J2229" s="40">
        <v>0.0</v>
      </c>
      <c r="K2229" s="40">
        <v>0.0</v>
      </c>
      <c r="L2229" s="40">
        <v>0.0</v>
      </c>
      <c r="M2229" s="40">
        <v>0.0</v>
      </c>
      <c r="N2229" s="40">
        <v>0.0</v>
      </c>
      <c r="O2229" s="40">
        <v>0.0</v>
      </c>
      <c r="P2229" s="40">
        <v>0.0</v>
      </c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  <c r="AA2229" s="16"/>
      <c r="AB2229" s="16"/>
    </row>
    <row r="2230">
      <c r="A2230" s="27" t="s">
        <v>43</v>
      </c>
      <c r="B2230" s="27" t="s">
        <v>44</v>
      </c>
      <c r="C2230" s="38" t="s">
        <v>254</v>
      </c>
      <c r="D2230" s="27" t="s">
        <v>254</v>
      </c>
      <c r="E2230" s="27">
        <v>5720.0</v>
      </c>
      <c r="F2230" s="27">
        <v>0.0</v>
      </c>
      <c r="G2230" s="27" t="s">
        <v>4217</v>
      </c>
      <c r="H2230" s="83"/>
      <c r="I2230" s="40">
        <v>0.0</v>
      </c>
      <c r="J2230" s="40">
        <v>0.0</v>
      </c>
      <c r="K2230" s="40">
        <v>0.0</v>
      </c>
      <c r="L2230" s="40">
        <v>0.0</v>
      </c>
      <c r="M2230" s="40">
        <v>0.0</v>
      </c>
      <c r="N2230" s="40">
        <v>0.0</v>
      </c>
      <c r="O2230" s="40">
        <v>0.0</v>
      </c>
      <c r="P2230" s="40">
        <v>0.0</v>
      </c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  <c r="AA2230" s="16"/>
      <c r="AB2230" s="16"/>
    </row>
    <row r="2231">
      <c r="A2231" s="27" t="s">
        <v>43</v>
      </c>
      <c r="B2231" s="27" t="s">
        <v>44</v>
      </c>
      <c r="C2231" s="38" t="s">
        <v>124</v>
      </c>
      <c r="D2231" s="27" t="s">
        <v>124</v>
      </c>
      <c r="E2231" s="27">
        <v>5721.0</v>
      </c>
      <c r="F2231" s="27">
        <v>0.0</v>
      </c>
      <c r="G2231" s="27" t="s">
        <v>4218</v>
      </c>
      <c r="H2231" s="83"/>
      <c r="I2231" s="40">
        <v>0.0</v>
      </c>
      <c r="J2231" s="40">
        <v>0.0</v>
      </c>
      <c r="K2231" s="40">
        <v>0.0</v>
      </c>
      <c r="L2231" s="40">
        <v>0.0</v>
      </c>
      <c r="M2231" s="40">
        <v>0.0</v>
      </c>
      <c r="N2231" s="40">
        <v>0.0</v>
      </c>
      <c r="O2231" s="40">
        <v>0.0</v>
      </c>
      <c r="P2231" s="40">
        <v>0.0</v>
      </c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  <c r="AA2231" s="16"/>
      <c r="AB2231" s="16"/>
    </row>
    <row r="2232">
      <c r="A2232" s="27" t="s">
        <v>43</v>
      </c>
      <c r="B2232" s="27" t="s">
        <v>44</v>
      </c>
      <c r="C2232" s="38" t="s">
        <v>287</v>
      </c>
      <c r="D2232" s="27" t="s">
        <v>288</v>
      </c>
      <c r="E2232" s="27">
        <v>5722.0</v>
      </c>
      <c r="F2232" s="27">
        <v>0.0</v>
      </c>
      <c r="G2232" s="27" t="s">
        <v>4220</v>
      </c>
      <c r="H2232" s="83"/>
      <c r="I2232" s="40">
        <v>0.0</v>
      </c>
      <c r="J2232" s="40">
        <v>0.0</v>
      </c>
      <c r="K2232" s="40">
        <v>0.0</v>
      </c>
      <c r="L2232" s="40">
        <v>0.0</v>
      </c>
      <c r="M2232" s="40">
        <v>0.0</v>
      </c>
      <c r="N2232" s="40">
        <v>0.0</v>
      </c>
      <c r="O2232" s="40">
        <v>0.0</v>
      </c>
      <c r="P2232" s="40">
        <v>0.0</v>
      </c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A2232" s="16"/>
      <c r="AB2232" s="16"/>
    </row>
    <row r="2233">
      <c r="A2233" s="27" t="s">
        <v>43</v>
      </c>
      <c r="B2233" s="27" t="s">
        <v>44</v>
      </c>
      <c r="C2233" s="38" t="s">
        <v>254</v>
      </c>
      <c r="D2233" s="27" t="s">
        <v>254</v>
      </c>
      <c r="E2233" s="27">
        <v>5723.0</v>
      </c>
      <c r="F2233" s="27">
        <v>0.0</v>
      </c>
      <c r="G2233" s="27" t="s">
        <v>4222</v>
      </c>
      <c r="H2233" s="83"/>
      <c r="I2233" s="40">
        <v>0.0</v>
      </c>
      <c r="J2233" s="40">
        <v>0.0</v>
      </c>
      <c r="K2233" s="40">
        <v>0.0</v>
      </c>
      <c r="L2233" s="40">
        <v>0.0</v>
      </c>
      <c r="M2233" s="40">
        <v>0.0</v>
      </c>
      <c r="N2233" s="40">
        <v>0.0</v>
      </c>
      <c r="O2233" s="40">
        <v>0.0</v>
      </c>
      <c r="P2233" s="40">
        <v>0.0</v>
      </c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</row>
    <row r="2234">
      <c r="A2234" s="27" t="s">
        <v>43</v>
      </c>
      <c r="B2234" s="27" t="s">
        <v>44</v>
      </c>
      <c r="C2234" s="38" t="s">
        <v>124</v>
      </c>
      <c r="D2234" s="27" t="s">
        <v>124</v>
      </c>
      <c r="E2234" s="27">
        <v>5724.0</v>
      </c>
      <c r="F2234" s="27">
        <v>0.0</v>
      </c>
      <c r="G2234" s="27" t="s">
        <v>4223</v>
      </c>
      <c r="H2234" s="83"/>
      <c r="I2234" s="40">
        <v>0.0</v>
      </c>
      <c r="J2234" s="40">
        <v>0.0</v>
      </c>
      <c r="K2234" s="40">
        <v>0.0</v>
      </c>
      <c r="L2234" s="40">
        <v>0.0</v>
      </c>
      <c r="M2234" s="40">
        <v>0.0</v>
      </c>
      <c r="N2234" s="40">
        <v>0.0</v>
      </c>
      <c r="O2234" s="40">
        <v>0.0</v>
      </c>
      <c r="P2234" s="40">
        <v>0.0</v>
      </c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</row>
    <row r="2235">
      <c r="A2235" s="27" t="s">
        <v>43</v>
      </c>
      <c r="B2235" s="27" t="s">
        <v>44</v>
      </c>
      <c r="C2235" s="38" t="s">
        <v>254</v>
      </c>
      <c r="D2235" s="27" t="s">
        <v>254</v>
      </c>
      <c r="E2235" s="27">
        <v>5725.0</v>
      </c>
      <c r="F2235" s="27">
        <v>0.0</v>
      </c>
      <c r="G2235" s="27" t="s">
        <v>4225</v>
      </c>
      <c r="H2235" s="83"/>
      <c r="I2235" s="40">
        <v>0.0</v>
      </c>
      <c r="J2235" s="40">
        <v>0.0</v>
      </c>
      <c r="K2235" s="40">
        <v>0.0</v>
      </c>
      <c r="L2235" s="40">
        <v>0.0</v>
      </c>
      <c r="M2235" s="40">
        <v>0.0</v>
      </c>
      <c r="N2235" s="40">
        <v>0.0</v>
      </c>
      <c r="O2235" s="40">
        <v>0.0</v>
      </c>
      <c r="P2235" s="40">
        <v>0.0</v>
      </c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A2235" s="16"/>
      <c r="AB2235" s="16"/>
    </row>
    <row r="2236">
      <c r="A2236" s="27" t="s">
        <v>43</v>
      </c>
      <c r="B2236" s="27" t="s">
        <v>44</v>
      </c>
      <c r="C2236" s="38" t="s">
        <v>124</v>
      </c>
      <c r="D2236" s="27" t="s">
        <v>124</v>
      </c>
      <c r="E2236" s="27">
        <v>5726.0</v>
      </c>
      <c r="F2236" s="27">
        <v>0.0</v>
      </c>
      <c r="G2236" s="27" t="s">
        <v>4227</v>
      </c>
      <c r="H2236" s="83"/>
      <c r="I2236" s="40">
        <v>0.0</v>
      </c>
      <c r="J2236" s="40">
        <v>0.0</v>
      </c>
      <c r="K2236" s="40">
        <v>0.0</v>
      </c>
      <c r="L2236" s="40">
        <v>0.0</v>
      </c>
      <c r="M2236" s="40">
        <v>0.0</v>
      </c>
      <c r="N2236" s="40">
        <v>0.0</v>
      </c>
      <c r="O2236" s="40">
        <v>0.0</v>
      </c>
      <c r="P2236" s="40">
        <v>0.0</v>
      </c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A2236" s="16"/>
      <c r="AB2236" s="16"/>
    </row>
    <row r="2237">
      <c r="A2237" s="27" t="s">
        <v>43</v>
      </c>
      <c r="B2237" s="27" t="s">
        <v>264</v>
      </c>
      <c r="C2237" s="38" t="s">
        <v>265</v>
      </c>
      <c r="D2237" s="27" t="s">
        <v>265</v>
      </c>
      <c r="E2237" s="27">
        <v>5730.0</v>
      </c>
      <c r="F2237" s="27">
        <v>0.0</v>
      </c>
      <c r="G2237" s="27" t="s">
        <v>4228</v>
      </c>
      <c r="H2237" s="27" t="s">
        <v>552</v>
      </c>
      <c r="I2237" s="40">
        <v>0.0</v>
      </c>
      <c r="J2237" s="40">
        <v>0.0</v>
      </c>
      <c r="K2237" s="40">
        <v>0.0</v>
      </c>
      <c r="L2237" s="40">
        <v>0.0</v>
      </c>
      <c r="M2237" s="40">
        <v>0.0</v>
      </c>
      <c r="N2237" s="40">
        <v>0.0</v>
      </c>
      <c r="O2237" s="40">
        <v>0.0</v>
      </c>
      <c r="P2237" s="40">
        <v>0.0</v>
      </c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A2237" s="16"/>
      <c r="AB2237" s="16"/>
    </row>
    <row r="2238">
      <c r="A2238" s="27" t="s">
        <v>38</v>
      </c>
      <c r="B2238" s="27" t="s">
        <v>86</v>
      </c>
      <c r="C2238" s="38" t="s">
        <v>128</v>
      </c>
      <c r="D2238" s="27" t="s">
        <v>958</v>
      </c>
      <c r="E2238" s="27">
        <v>5738.0</v>
      </c>
      <c r="F2238" s="27">
        <v>0.0</v>
      </c>
      <c r="G2238" s="27" t="s">
        <v>4230</v>
      </c>
      <c r="H2238" s="27" t="s">
        <v>960</v>
      </c>
      <c r="I2238" s="40">
        <v>0.0</v>
      </c>
      <c r="J2238" s="40">
        <v>0.0</v>
      </c>
      <c r="K2238" s="40">
        <v>0.0</v>
      </c>
      <c r="L2238" s="40">
        <v>0.0</v>
      </c>
      <c r="M2238" s="40">
        <v>0.0</v>
      </c>
      <c r="N2238" s="40">
        <v>0.0</v>
      </c>
      <c r="O2238" s="40">
        <v>0.0</v>
      </c>
      <c r="P2238" s="40">
        <v>0.0</v>
      </c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  <c r="AA2238" s="16"/>
      <c r="AB2238" s="16"/>
    </row>
    <row r="2239">
      <c r="A2239" s="27" t="s">
        <v>38</v>
      </c>
      <c r="B2239" s="27" t="s">
        <v>86</v>
      </c>
      <c r="C2239" s="38" t="s">
        <v>128</v>
      </c>
      <c r="D2239" s="27" t="s">
        <v>958</v>
      </c>
      <c r="E2239" s="27">
        <v>5739.0</v>
      </c>
      <c r="F2239" s="27">
        <v>0.0</v>
      </c>
      <c r="G2239" s="27" t="s">
        <v>4232</v>
      </c>
      <c r="H2239" s="27" t="s">
        <v>960</v>
      </c>
      <c r="I2239" s="40">
        <v>0.0</v>
      </c>
      <c r="J2239" s="40">
        <v>0.0</v>
      </c>
      <c r="K2239" s="40">
        <v>0.0</v>
      </c>
      <c r="L2239" s="40">
        <v>0.0</v>
      </c>
      <c r="M2239" s="40">
        <v>0.0</v>
      </c>
      <c r="N2239" s="40">
        <v>0.0</v>
      </c>
      <c r="O2239" s="40">
        <v>0.0</v>
      </c>
      <c r="P2239" s="40">
        <v>0.0</v>
      </c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  <c r="AA2239" s="16"/>
      <c r="AB2239" s="16"/>
    </row>
    <row r="2240">
      <c r="A2240" s="27" t="s">
        <v>43</v>
      </c>
      <c r="B2240" s="27" t="s">
        <v>225</v>
      </c>
      <c r="C2240" s="38" t="s">
        <v>626</v>
      </c>
      <c r="D2240" s="27" t="s">
        <v>627</v>
      </c>
      <c r="E2240" s="27">
        <v>5777.0</v>
      </c>
      <c r="F2240" s="27">
        <v>0.0</v>
      </c>
      <c r="G2240" s="27" t="s">
        <v>4233</v>
      </c>
      <c r="H2240" s="27" t="s">
        <v>4234</v>
      </c>
      <c r="I2240" s="40">
        <v>0.0</v>
      </c>
      <c r="J2240" s="40">
        <v>0.0</v>
      </c>
      <c r="K2240" s="40">
        <v>0.0</v>
      </c>
      <c r="L2240" s="40">
        <v>0.0</v>
      </c>
      <c r="M2240" s="40">
        <v>0.0</v>
      </c>
      <c r="N2240" s="40">
        <v>0.0</v>
      </c>
      <c r="O2240" s="40">
        <v>0.0</v>
      </c>
      <c r="P2240" s="40">
        <v>0.0</v>
      </c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6"/>
      <c r="AB2240" s="16"/>
    </row>
    <row r="2241">
      <c r="A2241" s="27" t="s">
        <v>43</v>
      </c>
      <c r="B2241" s="27" t="s">
        <v>225</v>
      </c>
      <c r="C2241" s="38" t="s">
        <v>626</v>
      </c>
      <c r="D2241" s="27" t="s">
        <v>627</v>
      </c>
      <c r="E2241" s="27">
        <v>5780.0</v>
      </c>
      <c r="F2241" s="27">
        <v>0.0</v>
      </c>
      <c r="G2241" s="27" t="s">
        <v>4236</v>
      </c>
      <c r="H2241" s="27" t="s">
        <v>2688</v>
      </c>
      <c r="I2241" s="40">
        <v>0.0</v>
      </c>
      <c r="J2241" s="40">
        <v>0.0</v>
      </c>
      <c r="K2241" s="40">
        <v>0.0</v>
      </c>
      <c r="L2241" s="40">
        <v>0.0</v>
      </c>
      <c r="M2241" s="40">
        <v>0.0</v>
      </c>
      <c r="N2241" s="40">
        <v>0.0</v>
      </c>
      <c r="O2241" s="40">
        <v>0.0</v>
      </c>
      <c r="P2241" s="40">
        <v>0.0</v>
      </c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</row>
    <row r="2242">
      <c r="A2242" s="27" t="s">
        <v>43</v>
      </c>
      <c r="B2242" s="27" t="s">
        <v>225</v>
      </c>
      <c r="C2242" s="38" t="s">
        <v>626</v>
      </c>
      <c r="D2242" s="27" t="s">
        <v>627</v>
      </c>
      <c r="E2242" s="27">
        <v>5781.0</v>
      </c>
      <c r="F2242" s="27">
        <v>0.0</v>
      </c>
      <c r="G2242" s="27" t="s">
        <v>4238</v>
      </c>
      <c r="H2242" s="27" t="s">
        <v>3508</v>
      </c>
      <c r="I2242" s="40">
        <v>0.0</v>
      </c>
      <c r="J2242" s="40">
        <v>0.0</v>
      </c>
      <c r="K2242" s="40">
        <v>0.0</v>
      </c>
      <c r="L2242" s="40">
        <v>0.0</v>
      </c>
      <c r="M2242" s="40">
        <v>0.0</v>
      </c>
      <c r="N2242" s="40">
        <v>0.0</v>
      </c>
      <c r="O2242" s="40">
        <v>0.0</v>
      </c>
      <c r="P2242" s="40">
        <v>0.0</v>
      </c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A2242" s="16"/>
      <c r="AB2242" s="16"/>
    </row>
    <row r="2243">
      <c r="A2243" s="27" t="s">
        <v>43</v>
      </c>
      <c r="B2243" s="27" t="s">
        <v>225</v>
      </c>
      <c r="C2243" s="38" t="s">
        <v>626</v>
      </c>
      <c r="D2243" s="27" t="s">
        <v>627</v>
      </c>
      <c r="E2243" s="27">
        <v>5782.0</v>
      </c>
      <c r="F2243" s="27">
        <v>0.0</v>
      </c>
      <c r="G2243" s="27" t="s">
        <v>4239</v>
      </c>
      <c r="H2243" s="27" t="s">
        <v>2688</v>
      </c>
      <c r="I2243" s="40">
        <v>0.0</v>
      </c>
      <c r="J2243" s="40">
        <v>0.0</v>
      </c>
      <c r="K2243" s="40">
        <v>0.0</v>
      </c>
      <c r="L2243" s="40">
        <v>0.0</v>
      </c>
      <c r="M2243" s="40">
        <v>0.0</v>
      </c>
      <c r="N2243" s="40">
        <v>0.0</v>
      </c>
      <c r="O2243" s="40">
        <v>0.0</v>
      </c>
      <c r="P2243" s="40">
        <v>0.0</v>
      </c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</row>
    <row r="2244">
      <c r="A2244" s="27" t="s">
        <v>43</v>
      </c>
      <c r="B2244" s="27" t="s">
        <v>225</v>
      </c>
      <c r="C2244" s="38" t="s">
        <v>626</v>
      </c>
      <c r="D2244" s="27" t="s">
        <v>627</v>
      </c>
      <c r="E2244" s="27">
        <v>5783.0</v>
      </c>
      <c r="F2244" s="27">
        <v>0.0</v>
      </c>
      <c r="G2244" s="27" t="s">
        <v>4241</v>
      </c>
      <c r="H2244" s="27" t="s">
        <v>1186</v>
      </c>
      <c r="I2244" s="40">
        <v>62.0</v>
      </c>
      <c r="J2244" s="40">
        <v>7.0</v>
      </c>
      <c r="K2244" s="40">
        <v>0.0</v>
      </c>
      <c r="L2244" s="40">
        <v>0.0</v>
      </c>
      <c r="M2244" s="40">
        <v>0.0</v>
      </c>
      <c r="N2244" s="40">
        <v>0.0</v>
      </c>
      <c r="O2244" s="40">
        <v>62.0</v>
      </c>
      <c r="P2244" s="40">
        <v>7.0</v>
      </c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A2244" s="16"/>
      <c r="AB2244" s="16"/>
    </row>
    <row r="2245">
      <c r="A2245" s="27" t="s">
        <v>38</v>
      </c>
      <c r="B2245" s="27" t="s">
        <v>39</v>
      </c>
      <c r="C2245" s="38" t="s">
        <v>574</v>
      </c>
      <c r="D2245" s="27" t="s">
        <v>575</v>
      </c>
      <c r="E2245" s="27">
        <v>5785.0</v>
      </c>
      <c r="F2245" s="27">
        <v>0.0</v>
      </c>
      <c r="G2245" s="27" t="s">
        <v>4243</v>
      </c>
      <c r="H2245" s="27" t="s">
        <v>2998</v>
      </c>
      <c r="I2245" s="40">
        <v>0.0</v>
      </c>
      <c r="J2245" s="40">
        <v>0.0</v>
      </c>
      <c r="K2245" s="40">
        <v>0.0</v>
      </c>
      <c r="L2245" s="40">
        <v>0.0</v>
      </c>
      <c r="M2245" s="40">
        <v>0.0</v>
      </c>
      <c r="N2245" s="40">
        <v>0.0</v>
      </c>
      <c r="O2245" s="40">
        <v>0.0</v>
      </c>
      <c r="P2245" s="40">
        <v>0.0</v>
      </c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6"/>
      <c r="AB2245" s="16"/>
    </row>
    <row r="2246">
      <c r="A2246" s="27" t="s">
        <v>38</v>
      </c>
      <c r="B2246" s="27" t="s">
        <v>86</v>
      </c>
      <c r="C2246" s="38" t="s">
        <v>131</v>
      </c>
      <c r="D2246" s="27" t="s">
        <v>239</v>
      </c>
      <c r="E2246" s="27">
        <v>5787.0</v>
      </c>
      <c r="F2246" s="27">
        <v>0.0</v>
      </c>
      <c r="G2246" s="27" t="s">
        <v>4244</v>
      </c>
      <c r="H2246" s="27" t="s">
        <v>4245</v>
      </c>
      <c r="I2246" s="40">
        <v>0.0</v>
      </c>
      <c r="J2246" s="40">
        <v>0.0</v>
      </c>
      <c r="K2246" s="40">
        <v>0.0</v>
      </c>
      <c r="L2246" s="40">
        <v>0.0</v>
      </c>
      <c r="M2246" s="40">
        <v>0.0</v>
      </c>
      <c r="N2246" s="40">
        <v>0.0</v>
      </c>
      <c r="O2246" s="40">
        <v>0.0</v>
      </c>
      <c r="P2246" s="40">
        <v>0.0</v>
      </c>
      <c r="Q2246" s="16"/>
      <c r="R2246" s="16"/>
      <c r="S2246" s="16"/>
      <c r="T2246" s="16"/>
      <c r="U2246" s="16"/>
      <c r="V2246" s="16"/>
      <c r="W2246" s="16"/>
      <c r="X2246" s="16"/>
      <c r="Y2246" s="16"/>
      <c r="Z2246" s="16"/>
      <c r="AA2246" s="16"/>
      <c r="AB2246" s="16"/>
    </row>
    <row r="2247">
      <c r="A2247" s="27" t="s">
        <v>38</v>
      </c>
      <c r="B2247" s="27" t="s">
        <v>86</v>
      </c>
      <c r="C2247" s="38" t="s">
        <v>128</v>
      </c>
      <c r="D2247" s="27" t="s">
        <v>206</v>
      </c>
      <c r="E2247" s="27">
        <v>5788.0</v>
      </c>
      <c r="F2247" s="27">
        <v>0.0</v>
      </c>
      <c r="G2247" s="27" t="s">
        <v>4247</v>
      </c>
      <c r="H2247" s="27" t="s">
        <v>4248</v>
      </c>
      <c r="I2247" s="40">
        <v>0.0</v>
      </c>
      <c r="J2247" s="40">
        <v>0.0</v>
      </c>
      <c r="K2247" s="40">
        <v>0.0</v>
      </c>
      <c r="L2247" s="40">
        <v>0.0</v>
      </c>
      <c r="M2247" s="40">
        <v>0.0</v>
      </c>
      <c r="N2247" s="40">
        <v>0.0</v>
      </c>
      <c r="O2247" s="40">
        <v>0.0</v>
      </c>
      <c r="P2247" s="40">
        <v>0.0</v>
      </c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  <c r="AA2247" s="16"/>
      <c r="AB2247" s="16"/>
    </row>
    <row r="2248">
      <c r="A2248" s="27" t="s">
        <v>38</v>
      </c>
      <c r="B2248" s="27" t="s">
        <v>39</v>
      </c>
      <c r="C2248" s="38" t="s">
        <v>415</v>
      </c>
      <c r="D2248" s="27" t="s">
        <v>416</v>
      </c>
      <c r="E2248" s="27">
        <v>5792.0</v>
      </c>
      <c r="F2248" s="27">
        <v>0.0</v>
      </c>
      <c r="G2248" s="27" t="s">
        <v>4250</v>
      </c>
      <c r="H2248" s="27" t="s">
        <v>4251</v>
      </c>
      <c r="I2248" s="40">
        <v>0.0</v>
      </c>
      <c r="J2248" s="40">
        <v>0.0</v>
      </c>
      <c r="K2248" s="40">
        <v>0.0</v>
      </c>
      <c r="L2248" s="40">
        <v>0.0</v>
      </c>
      <c r="M2248" s="40">
        <v>0.0</v>
      </c>
      <c r="N2248" s="40">
        <v>0.0</v>
      </c>
      <c r="O2248" s="40">
        <v>0.0</v>
      </c>
      <c r="P2248" s="40">
        <v>0.0</v>
      </c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A2248" s="16"/>
      <c r="AB2248" s="16"/>
    </row>
    <row r="2249">
      <c r="A2249" s="27" t="s">
        <v>43</v>
      </c>
      <c r="B2249" s="27" t="s">
        <v>264</v>
      </c>
      <c r="C2249" s="38" t="s">
        <v>316</v>
      </c>
      <c r="D2249" s="27" t="s">
        <v>1212</v>
      </c>
      <c r="E2249" s="27">
        <v>5806.0</v>
      </c>
      <c r="F2249" s="27">
        <v>0.0</v>
      </c>
      <c r="G2249" s="27" t="s">
        <v>4252</v>
      </c>
      <c r="H2249" s="83"/>
      <c r="I2249" s="40">
        <v>0.0</v>
      </c>
      <c r="J2249" s="40">
        <v>0.0</v>
      </c>
      <c r="K2249" s="40">
        <v>0.0</v>
      </c>
      <c r="L2249" s="40">
        <v>0.0</v>
      </c>
      <c r="M2249" s="40">
        <v>0.0</v>
      </c>
      <c r="N2249" s="40">
        <v>0.0</v>
      </c>
      <c r="O2249" s="40">
        <v>0.0</v>
      </c>
      <c r="P2249" s="40">
        <v>0.0</v>
      </c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/>
    </row>
    <row r="2250">
      <c r="A2250" s="27" t="s">
        <v>38</v>
      </c>
      <c r="B2250" s="27" t="s">
        <v>86</v>
      </c>
      <c r="C2250" s="38" t="s">
        <v>315</v>
      </c>
      <c r="D2250" s="27" t="s">
        <v>316</v>
      </c>
      <c r="E2250" s="27">
        <v>5808.0</v>
      </c>
      <c r="F2250" s="27">
        <v>0.0</v>
      </c>
      <c r="G2250" s="27" t="s">
        <v>4254</v>
      </c>
      <c r="H2250" s="27" t="s">
        <v>4255</v>
      </c>
      <c r="I2250" s="40">
        <v>0.0</v>
      </c>
      <c r="J2250" s="40">
        <v>0.0</v>
      </c>
      <c r="K2250" s="40">
        <v>0.0</v>
      </c>
      <c r="L2250" s="40">
        <v>0.0</v>
      </c>
      <c r="M2250" s="40">
        <v>0.0</v>
      </c>
      <c r="N2250" s="40">
        <v>0.0</v>
      </c>
      <c r="O2250" s="40">
        <v>0.0</v>
      </c>
      <c r="P2250" s="40">
        <v>0.0</v>
      </c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6"/>
      <c r="AB2250" s="16"/>
    </row>
    <row r="2251">
      <c r="A2251" s="27" t="s">
        <v>38</v>
      </c>
      <c r="B2251" s="27" t="s">
        <v>86</v>
      </c>
      <c r="C2251" s="38" t="s">
        <v>315</v>
      </c>
      <c r="D2251" s="27" t="s">
        <v>316</v>
      </c>
      <c r="E2251" s="27">
        <v>5809.0</v>
      </c>
      <c r="F2251" s="27">
        <v>0.0</v>
      </c>
      <c r="G2251" s="27" t="s">
        <v>4257</v>
      </c>
      <c r="H2251" s="27" t="s">
        <v>4258</v>
      </c>
      <c r="I2251" s="40">
        <v>0.0</v>
      </c>
      <c r="J2251" s="40">
        <v>0.0</v>
      </c>
      <c r="K2251" s="40">
        <v>0.0</v>
      </c>
      <c r="L2251" s="40">
        <v>0.0</v>
      </c>
      <c r="M2251" s="40">
        <v>0.0</v>
      </c>
      <c r="N2251" s="40">
        <v>0.0</v>
      </c>
      <c r="O2251" s="40">
        <v>0.0</v>
      </c>
      <c r="P2251" s="40">
        <v>0.0</v>
      </c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</row>
    <row r="2252">
      <c r="A2252" s="27" t="s">
        <v>38</v>
      </c>
      <c r="B2252" s="27" t="s">
        <v>86</v>
      </c>
      <c r="C2252" s="38" t="s">
        <v>315</v>
      </c>
      <c r="D2252" s="27" t="s">
        <v>316</v>
      </c>
      <c r="E2252" s="27">
        <v>5810.0</v>
      </c>
      <c r="F2252" s="27">
        <v>0.0</v>
      </c>
      <c r="G2252" s="27" t="s">
        <v>4259</v>
      </c>
      <c r="H2252" s="27" t="s">
        <v>4258</v>
      </c>
      <c r="I2252" s="40">
        <v>0.0</v>
      </c>
      <c r="J2252" s="40">
        <v>0.0</v>
      </c>
      <c r="K2252" s="40">
        <v>0.0</v>
      </c>
      <c r="L2252" s="40">
        <v>0.0</v>
      </c>
      <c r="M2252" s="40">
        <v>0.0</v>
      </c>
      <c r="N2252" s="40">
        <v>0.0</v>
      </c>
      <c r="O2252" s="40">
        <v>0.0</v>
      </c>
      <c r="P2252" s="40">
        <v>0.0</v>
      </c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A2252" s="16"/>
      <c r="AB2252" s="16"/>
    </row>
    <row r="2253">
      <c r="A2253" s="27" t="s">
        <v>43</v>
      </c>
      <c r="B2253" s="27" t="s">
        <v>268</v>
      </c>
      <c r="C2253" s="38" t="s">
        <v>342</v>
      </c>
      <c r="D2253" s="27" t="s">
        <v>4261</v>
      </c>
      <c r="E2253" s="27">
        <v>5811.0</v>
      </c>
      <c r="F2253" s="27">
        <v>0.0</v>
      </c>
      <c r="G2253" s="27" t="s">
        <v>4262</v>
      </c>
      <c r="H2253" s="27" t="s">
        <v>786</v>
      </c>
      <c r="I2253" s="40">
        <v>0.0</v>
      </c>
      <c r="J2253" s="40">
        <v>0.0</v>
      </c>
      <c r="K2253" s="40">
        <v>0.0</v>
      </c>
      <c r="L2253" s="40">
        <v>0.0</v>
      </c>
      <c r="M2253" s="40">
        <v>0.0</v>
      </c>
      <c r="N2253" s="40">
        <v>0.0</v>
      </c>
      <c r="O2253" s="40">
        <v>0.0</v>
      </c>
      <c r="P2253" s="40">
        <v>0.0</v>
      </c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  <c r="AA2253" s="16"/>
      <c r="AB2253" s="16"/>
    </row>
    <row r="2254">
      <c r="A2254" s="27" t="s">
        <v>43</v>
      </c>
      <c r="B2254" s="27" t="s">
        <v>268</v>
      </c>
      <c r="C2254" s="38" t="s">
        <v>342</v>
      </c>
      <c r="D2254" s="27" t="s">
        <v>4261</v>
      </c>
      <c r="E2254" s="27">
        <v>5812.0</v>
      </c>
      <c r="F2254" s="27">
        <v>0.0</v>
      </c>
      <c r="G2254" s="27" t="s">
        <v>4264</v>
      </c>
      <c r="H2254" s="27" t="s">
        <v>786</v>
      </c>
      <c r="I2254" s="40">
        <v>99.0</v>
      </c>
      <c r="J2254" s="40">
        <v>12.0</v>
      </c>
      <c r="K2254" s="40">
        <v>0.0</v>
      </c>
      <c r="L2254" s="40">
        <v>0.0</v>
      </c>
      <c r="M2254" s="40">
        <v>0.0</v>
      </c>
      <c r="N2254" s="40">
        <v>0.0</v>
      </c>
      <c r="O2254" s="40">
        <v>99.0</v>
      </c>
      <c r="P2254" s="40">
        <v>12.0</v>
      </c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A2254" s="16"/>
      <c r="AB2254" s="16"/>
    </row>
    <row r="2255">
      <c r="A2255" s="27" t="s">
        <v>43</v>
      </c>
      <c r="B2255" s="27" t="s">
        <v>268</v>
      </c>
      <c r="C2255" s="38" t="s">
        <v>342</v>
      </c>
      <c r="D2255" s="27" t="s">
        <v>4261</v>
      </c>
      <c r="E2255" s="27">
        <v>5813.0</v>
      </c>
      <c r="F2255" s="27">
        <v>0.0</v>
      </c>
      <c r="G2255" s="27" t="s">
        <v>4265</v>
      </c>
      <c r="H2255" s="27" t="s">
        <v>4266</v>
      </c>
      <c r="I2255" s="40">
        <v>0.0</v>
      </c>
      <c r="J2255" s="40">
        <v>0.0</v>
      </c>
      <c r="K2255" s="40">
        <v>0.0</v>
      </c>
      <c r="L2255" s="40">
        <v>0.0</v>
      </c>
      <c r="M2255" s="40">
        <v>0.0</v>
      </c>
      <c r="N2255" s="40">
        <v>0.0</v>
      </c>
      <c r="O2255" s="40">
        <v>0.0</v>
      </c>
      <c r="P2255" s="40">
        <v>0.0</v>
      </c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A2255" s="16"/>
      <c r="AB2255" s="16"/>
    </row>
    <row r="2256">
      <c r="A2256" s="27" t="s">
        <v>43</v>
      </c>
      <c r="B2256" s="27" t="s">
        <v>50</v>
      </c>
      <c r="C2256" s="38" t="s">
        <v>69</v>
      </c>
      <c r="D2256" s="27" t="s">
        <v>70</v>
      </c>
      <c r="E2256" s="27">
        <v>5817.0</v>
      </c>
      <c r="F2256" s="27">
        <v>0.0</v>
      </c>
      <c r="G2256" s="27" t="s">
        <v>1048</v>
      </c>
      <c r="H2256" s="27" t="s">
        <v>4268</v>
      </c>
      <c r="I2256" s="40">
        <v>0.0</v>
      </c>
      <c r="J2256" s="40">
        <v>0.0</v>
      </c>
      <c r="K2256" s="40">
        <v>0.0</v>
      </c>
      <c r="L2256" s="40">
        <v>0.0</v>
      </c>
      <c r="M2256" s="40">
        <v>0.0</v>
      </c>
      <c r="N2256" s="40">
        <v>0.0</v>
      </c>
      <c r="O2256" s="40">
        <v>0.0</v>
      </c>
      <c r="P2256" s="40">
        <v>0.0</v>
      </c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A2256" s="16"/>
      <c r="AB2256" s="16"/>
    </row>
    <row r="2257">
      <c r="A2257" s="27" t="s">
        <v>38</v>
      </c>
      <c r="B2257" s="27" t="s">
        <v>86</v>
      </c>
      <c r="C2257" s="38" t="s">
        <v>128</v>
      </c>
      <c r="D2257" s="27" t="s">
        <v>2627</v>
      </c>
      <c r="E2257" s="27">
        <v>5821.0</v>
      </c>
      <c r="F2257" s="27">
        <v>0.0</v>
      </c>
      <c r="G2257" s="27" t="s">
        <v>4269</v>
      </c>
      <c r="H2257" s="83"/>
      <c r="I2257" s="40">
        <v>0.0</v>
      </c>
      <c r="J2257" s="40">
        <v>0.0</v>
      </c>
      <c r="K2257" s="40">
        <v>0.0</v>
      </c>
      <c r="L2257" s="40">
        <v>0.0</v>
      </c>
      <c r="M2257" s="40">
        <v>0.0</v>
      </c>
      <c r="N2257" s="40">
        <v>0.0</v>
      </c>
      <c r="O2257" s="40">
        <v>0.0</v>
      </c>
      <c r="P2257" s="40">
        <v>0.0</v>
      </c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</row>
    <row r="2258">
      <c r="A2258" s="27" t="s">
        <v>38</v>
      </c>
      <c r="B2258" s="27" t="s">
        <v>86</v>
      </c>
      <c r="C2258" s="38" t="s">
        <v>315</v>
      </c>
      <c r="D2258" s="27" t="s">
        <v>316</v>
      </c>
      <c r="E2258" s="27">
        <v>5822.0</v>
      </c>
      <c r="F2258" s="27">
        <v>0.0</v>
      </c>
      <c r="G2258" s="27" t="s">
        <v>4271</v>
      </c>
      <c r="H2258" s="83"/>
      <c r="I2258" s="40">
        <v>0.0</v>
      </c>
      <c r="J2258" s="40">
        <v>0.0</v>
      </c>
      <c r="K2258" s="40">
        <v>0.0</v>
      </c>
      <c r="L2258" s="40">
        <v>0.0</v>
      </c>
      <c r="M2258" s="40">
        <v>0.0</v>
      </c>
      <c r="N2258" s="40">
        <v>0.0</v>
      </c>
      <c r="O2258" s="40">
        <v>0.0</v>
      </c>
      <c r="P2258" s="40">
        <v>0.0</v>
      </c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</row>
    <row r="2259">
      <c r="A2259" s="27" t="s">
        <v>38</v>
      </c>
      <c r="B2259" s="27" t="s">
        <v>86</v>
      </c>
      <c r="C2259" s="38" t="s">
        <v>131</v>
      </c>
      <c r="D2259" s="27" t="s">
        <v>132</v>
      </c>
      <c r="E2259" s="27">
        <v>5823.0</v>
      </c>
      <c r="F2259" s="27">
        <v>0.0</v>
      </c>
      <c r="G2259" s="27" t="s">
        <v>4273</v>
      </c>
      <c r="H2259" s="83"/>
      <c r="I2259" s="40">
        <v>0.0</v>
      </c>
      <c r="J2259" s="40">
        <v>0.0</v>
      </c>
      <c r="K2259" s="40">
        <v>0.0</v>
      </c>
      <c r="L2259" s="40">
        <v>0.0</v>
      </c>
      <c r="M2259" s="40">
        <v>0.0</v>
      </c>
      <c r="N2259" s="40">
        <v>0.0</v>
      </c>
      <c r="O2259" s="40">
        <v>0.0</v>
      </c>
      <c r="P2259" s="40">
        <v>0.0</v>
      </c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  <c r="AA2259" s="16"/>
      <c r="AB2259" s="16"/>
    </row>
    <row r="2260">
      <c r="A2260" s="27" t="s">
        <v>43</v>
      </c>
      <c r="B2260" s="27" t="s">
        <v>268</v>
      </c>
      <c r="C2260" s="38" t="s">
        <v>342</v>
      </c>
      <c r="D2260" s="27" t="s">
        <v>448</v>
      </c>
      <c r="E2260" s="27">
        <v>5828.0</v>
      </c>
      <c r="F2260" s="27">
        <v>0.0</v>
      </c>
      <c r="G2260" s="27" t="s">
        <v>4275</v>
      </c>
      <c r="H2260" s="27" t="s">
        <v>4276</v>
      </c>
      <c r="I2260" s="40">
        <v>0.0</v>
      </c>
      <c r="J2260" s="40">
        <v>0.0</v>
      </c>
      <c r="K2260" s="40">
        <v>0.0</v>
      </c>
      <c r="L2260" s="40">
        <v>0.0</v>
      </c>
      <c r="M2260" s="40">
        <v>0.0</v>
      </c>
      <c r="N2260" s="40">
        <v>0.0</v>
      </c>
      <c r="O2260" s="40">
        <v>0.0</v>
      </c>
      <c r="P2260" s="40">
        <v>0.0</v>
      </c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  <c r="AA2260" s="16"/>
      <c r="AB2260" s="16"/>
    </row>
    <row r="2261">
      <c r="A2261" s="27" t="s">
        <v>43</v>
      </c>
      <c r="B2261" s="27" t="s">
        <v>268</v>
      </c>
      <c r="C2261" s="38" t="s">
        <v>342</v>
      </c>
      <c r="D2261" s="27" t="s">
        <v>448</v>
      </c>
      <c r="E2261" s="27">
        <v>5829.0</v>
      </c>
      <c r="F2261" s="27">
        <v>0.0</v>
      </c>
      <c r="G2261" s="27" t="s">
        <v>4277</v>
      </c>
      <c r="H2261" s="27" t="s">
        <v>4276</v>
      </c>
      <c r="I2261" s="40">
        <v>0.0</v>
      </c>
      <c r="J2261" s="40">
        <v>0.0</v>
      </c>
      <c r="K2261" s="40">
        <v>0.0</v>
      </c>
      <c r="L2261" s="40">
        <v>0.0</v>
      </c>
      <c r="M2261" s="40">
        <v>0.0</v>
      </c>
      <c r="N2261" s="40">
        <v>0.0</v>
      </c>
      <c r="O2261" s="40">
        <v>0.0</v>
      </c>
      <c r="P2261" s="40">
        <v>0.0</v>
      </c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  <c r="AA2261" s="16"/>
      <c r="AB2261" s="16"/>
    </row>
    <row r="2262">
      <c r="A2262" s="27" t="s">
        <v>43</v>
      </c>
      <c r="B2262" s="27" t="s">
        <v>146</v>
      </c>
      <c r="C2262" s="38" t="s">
        <v>177</v>
      </c>
      <c r="D2262" s="27" t="s">
        <v>178</v>
      </c>
      <c r="E2262" s="27">
        <v>5837.0</v>
      </c>
      <c r="F2262" s="27">
        <v>0.0</v>
      </c>
      <c r="G2262" s="27" t="s">
        <v>4279</v>
      </c>
      <c r="H2262" s="83"/>
      <c r="I2262" s="40">
        <v>0.0</v>
      </c>
      <c r="J2262" s="40">
        <v>0.0</v>
      </c>
      <c r="K2262" s="40">
        <v>0.0</v>
      </c>
      <c r="L2262" s="40">
        <v>0.0</v>
      </c>
      <c r="M2262" s="40">
        <v>0.0</v>
      </c>
      <c r="N2262" s="40">
        <v>0.0</v>
      </c>
      <c r="O2262" s="40">
        <v>0.0</v>
      </c>
      <c r="P2262" s="40">
        <v>0.0</v>
      </c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A2262" s="16"/>
      <c r="AB2262" s="16"/>
    </row>
    <row r="2263">
      <c r="A2263" s="27" t="s">
        <v>43</v>
      </c>
      <c r="B2263" s="27" t="s">
        <v>44</v>
      </c>
      <c r="C2263" s="38" t="s">
        <v>124</v>
      </c>
      <c r="D2263" s="27" t="s">
        <v>124</v>
      </c>
      <c r="E2263" s="27">
        <v>5838.0</v>
      </c>
      <c r="F2263" s="27">
        <v>0.0</v>
      </c>
      <c r="G2263" s="27" t="s">
        <v>4281</v>
      </c>
      <c r="H2263" s="83"/>
      <c r="I2263" s="40">
        <v>0.0</v>
      </c>
      <c r="J2263" s="40">
        <v>0.0</v>
      </c>
      <c r="K2263" s="40">
        <v>0.0</v>
      </c>
      <c r="L2263" s="40">
        <v>0.0</v>
      </c>
      <c r="M2263" s="40">
        <v>0.0</v>
      </c>
      <c r="N2263" s="40">
        <v>0.0</v>
      </c>
      <c r="O2263" s="40">
        <v>0.0</v>
      </c>
      <c r="P2263" s="40">
        <v>0.0</v>
      </c>
      <c r="Q2263" s="16"/>
      <c r="R2263" s="16"/>
      <c r="S2263" s="16"/>
      <c r="T2263" s="16"/>
      <c r="U2263" s="16"/>
      <c r="V2263" s="16"/>
      <c r="W2263" s="16"/>
      <c r="X2263" s="16"/>
      <c r="Y2263" s="16"/>
      <c r="Z2263" s="16"/>
      <c r="AA2263" s="16"/>
      <c r="AB2263" s="16"/>
    </row>
    <row r="2264">
      <c r="A2264" s="27" t="s">
        <v>43</v>
      </c>
      <c r="B2264" s="27" t="s">
        <v>76</v>
      </c>
      <c r="C2264" s="38" t="s">
        <v>280</v>
      </c>
      <c r="D2264" s="27" t="s">
        <v>280</v>
      </c>
      <c r="E2264" s="27">
        <v>5839.0</v>
      </c>
      <c r="F2264" s="27">
        <v>0.0</v>
      </c>
      <c r="G2264" s="27" t="s">
        <v>4283</v>
      </c>
      <c r="H2264" s="83"/>
      <c r="I2264" s="40">
        <v>0.0</v>
      </c>
      <c r="J2264" s="40">
        <v>0.0</v>
      </c>
      <c r="K2264" s="40">
        <v>0.0</v>
      </c>
      <c r="L2264" s="40">
        <v>0.0</v>
      </c>
      <c r="M2264" s="40">
        <v>0.0</v>
      </c>
      <c r="N2264" s="40">
        <v>0.0</v>
      </c>
      <c r="O2264" s="40">
        <v>0.0</v>
      </c>
      <c r="P2264" s="40">
        <v>0.0</v>
      </c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A2264" s="16"/>
      <c r="AB2264" s="16"/>
    </row>
    <row r="2265">
      <c r="A2265" s="27" t="s">
        <v>43</v>
      </c>
      <c r="B2265" s="27" t="s">
        <v>44</v>
      </c>
      <c r="C2265" s="38" t="s">
        <v>254</v>
      </c>
      <c r="D2265" s="27" t="s">
        <v>465</v>
      </c>
      <c r="E2265" s="27">
        <v>5862.0</v>
      </c>
      <c r="F2265" s="27">
        <v>0.0</v>
      </c>
      <c r="G2265" s="27" t="s">
        <v>4284</v>
      </c>
      <c r="H2265" s="27" t="s">
        <v>4285</v>
      </c>
      <c r="I2265" s="40">
        <v>0.0</v>
      </c>
      <c r="J2265" s="40">
        <v>0.0</v>
      </c>
      <c r="K2265" s="40">
        <v>0.0</v>
      </c>
      <c r="L2265" s="40">
        <v>0.0</v>
      </c>
      <c r="M2265" s="40">
        <v>0.0</v>
      </c>
      <c r="N2265" s="40">
        <v>0.0</v>
      </c>
      <c r="O2265" s="40">
        <v>0.0</v>
      </c>
      <c r="P2265" s="40">
        <v>0.0</v>
      </c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  <c r="AB2265" s="16"/>
    </row>
    <row r="2266">
      <c r="A2266" s="27" t="s">
        <v>43</v>
      </c>
      <c r="B2266" s="27" t="s">
        <v>264</v>
      </c>
      <c r="C2266" s="38" t="s">
        <v>265</v>
      </c>
      <c r="D2266" s="27" t="s">
        <v>265</v>
      </c>
      <c r="E2266" s="27">
        <v>5863.0</v>
      </c>
      <c r="F2266" s="27">
        <v>0.0</v>
      </c>
      <c r="G2266" s="27" t="s">
        <v>1204</v>
      </c>
      <c r="H2266" s="27" t="s">
        <v>1130</v>
      </c>
      <c r="I2266" s="40">
        <v>0.0</v>
      </c>
      <c r="J2266" s="40">
        <v>0.0</v>
      </c>
      <c r="K2266" s="40">
        <v>0.0</v>
      </c>
      <c r="L2266" s="40">
        <v>0.0</v>
      </c>
      <c r="M2266" s="40">
        <v>0.0</v>
      </c>
      <c r="N2266" s="40">
        <v>0.0</v>
      </c>
      <c r="O2266" s="40">
        <v>0.0</v>
      </c>
      <c r="P2266" s="40">
        <v>0.0</v>
      </c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A2266" s="16"/>
      <c r="AB2266" s="16"/>
    </row>
    <row r="2267">
      <c r="A2267" s="27" t="s">
        <v>43</v>
      </c>
      <c r="B2267" s="27" t="s">
        <v>264</v>
      </c>
      <c r="C2267" s="38" t="s">
        <v>926</v>
      </c>
      <c r="D2267" s="27" t="s">
        <v>927</v>
      </c>
      <c r="E2267" s="27">
        <v>5866.0</v>
      </c>
      <c r="F2267" s="27">
        <v>1.0</v>
      </c>
      <c r="G2267" s="27" t="s">
        <v>4288</v>
      </c>
      <c r="H2267" s="27" t="s">
        <v>123</v>
      </c>
      <c r="I2267" s="40">
        <v>0.0</v>
      </c>
      <c r="J2267" s="40">
        <v>0.0</v>
      </c>
      <c r="K2267" s="40">
        <v>0.0</v>
      </c>
      <c r="L2267" s="40">
        <v>0.0</v>
      </c>
      <c r="M2267" s="40">
        <v>0.0</v>
      </c>
      <c r="N2267" s="40">
        <v>0.0</v>
      </c>
      <c r="O2267" s="40">
        <v>0.0</v>
      </c>
      <c r="P2267" s="40">
        <v>0.0</v>
      </c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6"/>
      <c r="AB2267" s="16"/>
    </row>
    <row r="2268">
      <c r="A2268" s="27" t="s">
        <v>43</v>
      </c>
      <c r="B2268" s="27" t="s">
        <v>264</v>
      </c>
      <c r="C2268" s="38" t="s">
        <v>926</v>
      </c>
      <c r="D2268" s="27" t="s">
        <v>927</v>
      </c>
      <c r="E2268" s="27">
        <v>5866.0</v>
      </c>
      <c r="F2268" s="27">
        <v>0.0</v>
      </c>
      <c r="G2268" s="27" t="s">
        <v>1620</v>
      </c>
      <c r="H2268" s="27" t="s">
        <v>1177</v>
      </c>
      <c r="I2268" s="40">
        <v>442.0</v>
      </c>
      <c r="J2268" s="40">
        <v>54.0</v>
      </c>
      <c r="K2268" s="40">
        <v>0.0</v>
      </c>
      <c r="L2268" s="40">
        <v>0.0</v>
      </c>
      <c r="M2268" s="40">
        <v>0.0</v>
      </c>
      <c r="N2268" s="40">
        <v>0.0</v>
      </c>
      <c r="O2268" s="40">
        <v>442.0</v>
      </c>
      <c r="P2268" s="40">
        <v>54.0</v>
      </c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  <c r="AA2268" s="16"/>
      <c r="AB2268" s="16"/>
    </row>
    <row r="2269">
      <c r="A2269" s="27" t="s">
        <v>43</v>
      </c>
      <c r="B2269" s="27" t="s">
        <v>264</v>
      </c>
      <c r="C2269" s="38" t="s">
        <v>926</v>
      </c>
      <c r="D2269" s="27" t="s">
        <v>927</v>
      </c>
      <c r="E2269" s="27">
        <v>5866.0</v>
      </c>
      <c r="F2269" s="27">
        <v>2.0</v>
      </c>
      <c r="G2269" s="27" t="s">
        <v>4290</v>
      </c>
      <c r="H2269" s="27" t="s">
        <v>123</v>
      </c>
      <c r="I2269" s="40">
        <v>0.0</v>
      </c>
      <c r="J2269" s="40">
        <v>0.0</v>
      </c>
      <c r="K2269" s="40">
        <v>0.0</v>
      </c>
      <c r="L2269" s="40">
        <v>0.0</v>
      </c>
      <c r="M2269" s="40">
        <v>0.0</v>
      </c>
      <c r="N2269" s="40">
        <v>0.0</v>
      </c>
      <c r="O2269" s="40">
        <v>0.0</v>
      </c>
      <c r="P2269" s="40">
        <v>0.0</v>
      </c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  <c r="AA2269" s="16"/>
      <c r="AB2269" s="16"/>
    </row>
    <row r="2270">
      <c r="A2270" s="27" t="s">
        <v>43</v>
      </c>
      <c r="B2270" s="27" t="s">
        <v>44</v>
      </c>
      <c r="C2270" s="38" t="s">
        <v>106</v>
      </c>
      <c r="D2270" s="27" t="s">
        <v>107</v>
      </c>
      <c r="E2270" s="27">
        <v>5867.0</v>
      </c>
      <c r="F2270" s="27">
        <v>0.0</v>
      </c>
      <c r="G2270" s="27" t="s">
        <v>4292</v>
      </c>
      <c r="H2270" s="27" t="s">
        <v>4293</v>
      </c>
      <c r="I2270" s="40">
        <v>0.0</v>
      </c>
      <c r="J2270" s="40">
        <v>0.0</v>
      </c>
      <c r="K2270" s="40">
        <v>0.0</v>
      </c>
      <c r="L2270" s="40">
        <v>0.0</v>
      </c>
      <c r="M2270" s="40">
        <v>0.0</v>
      </c>
      <c r="N2270" s="40">
        <v>0.0</v>
      </c>
      <c r="O2270" s="40">
        <v>0.0</v>
      </c>
      <c r="P2270" s="40">
        <v>0.0</v>
      </c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A2270" s="16"/>
      <c r="AB2270" s="16"/>
    </row>
    <row r="2271">
      <c r="A2271" s="27" t="s">
        <v>43</v>
      </c>
      <c r="B2271" s="27" t="s">
        <v>44</v>
      </c>
      <c r="C2271" s="38" t="s">
        <v>106</v>
      </c>
      <c r="D2271" s="27" t="s">
        <v>107</v>
      </c>
      <c r="E2271" s="27">
        <v>5868.0</v>
      </c>
      <c r="F2271" s="27">
        <v>0.0</v>
      </c>
      <c r="G2271" s="27" t="s">
        <v>4295</v>
      </c>
      <c r="H2271" s="27" t="s">
        <v>4293</v>
      </c>
      <c r="I2271" s="40">
        <v>0.0</v>
      </c>
      <c r="J2271" s="40">
        <v>0.0</v>
      </c>
      <c r="K2271" s="40">
        <v>0.0</v>
      </c>
      <c r="L2271" s="40">
        <v>0.0</v>
      </c>
      <c r="M2271" s="40">
        <v>0.0</v>
      </c>
      <c r="N2271" s="40">
        <v>0.0</v>
      </c>
      <c r="O2271" s="40">
        <v>0.0</v>
      </c>
      <c r="P2271" s="40">
        <v>0.0</v>
      </c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A2271" s="16"/>
      <c r="AB2271" s="16"/>
    </row>
    <row r="2272">
      <c r="A2272" s="27" t="s">
        <v>43</v>
      </c>
      <c r="B2272" s="27" t="s">
        <v>44</v>
      </c>
      <c r="C2272" s="38" t="s">
        <v>106</v>
      </c>
      <c r="D2272" s="27" t="s">
        <v>107</v>
      </c>
      <c r="E2272" s="27">
        <v>5869.0</v>
      </c>
      <c r="F2272" s="27">
        <v>0.0</v>
      </c>
      <c r="G2272" s="27" t="s">
        <v>4296</v>
      </c>
      <c r="H2272" s="27" t="s">
        <v>4297</v>
      </c>
      <c r="I2272" s="40">
        <v>0.0</v>
      </c>
      <c r="J2272" s="40">
        <v>0.0</v>
      </c>
      <c r="K2272" s="40">
        <v>0.0</v>
      </c>
      <c r="L2272" s="40">
        <v>0.0</v>
      </c>
      <c r="M2272" s="40">
        <v>0.0</v>
      </c>
      <c r="N2272" s="40">
        <v>0.0</v>
      </c>
      <c r="O2272" s="40">
        <v>0.0</v>
      </c>
      <c r="P2272" s="40">
        <v>0.0</v>
      </c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A2272" s="16"/>
      <c r="AB2272" s="16"/>
    </row>
    <row r="2273">
      <c r="A2273" s="27" t="s">
        <v>43</v>
      </c>
      <c r="B2273" s="27" t="s">
        <v>44</v>
      </c>
      <c r="C2273" s="38" t="s">
        <v>106</v>
      </c>
      <c r="D2273" s="27" t="s">
        <v>107</v>
      </c>
      <c r="E2273" s="27">
        <v>5870.0</v>
      </c>
      <c r="F2273" s="27">
        <v>0.0</v>
      </c>
      <c r="G2273" s="27" t="s">
        <v>4299</v>
      </c>
      <c r="H2273" s="27" t="s">
        <v>4293</v>
      </c>
      <c r="I2273" s="40">
        <v>0.0</v>
      </c>
      <c r="J2273" s="40">
        <v>0.0</v>
      </c>
      <c r="K2273" s="40">
        <v>0.0</v>
      </c>
      <c r="L2273" s="40">
        <v>0.0</v>
      </c>
      <c r="M2273" s="40">
        <v>0.0</v>
      </c>
      <c r="N2273" s="40">
        <v>0.0</v>
      </c>
      <c r="O2273" s="40">
        <v>0.0</v>
      </c>
      <c r="P2273" s="40">
        <v>0.0</v>
      </c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</row>
    <row r="2274">
      <c r="A2274" s="27" t="s">
        <v>43</v>
      </c>
      <c r="B2274" s="27" t="s">
        <v>44</v>
      </c>
      <c r="C2274" s="38" t="s">
        <v>106</v>
      </c>
      <c r="D2274" s="27" t="s">
        <v>107</v>
      </c>
      <c r="E2274" s="27">
        <v>5871.0</v>
      </c>
      <c r="F2274" s="27">
        <v>0.0</v>
      </c>
      <c r="G2274" s="27" t="s">
        <v>4301</v>
      </c>
      <c r="H2274" s="27" t="s">
        <v>4293</v>
      </c>
      <c r="I2274" s="40">
        <v>0.0</v>
      </c>
      <c r="J2274" s="40">
        <v>0.0</v>
      </c>
      <c r="K2274" s="40">
        <v>0.0</v>
      </c>
      <c r="L2274" s="40">
        <v>0.0</v>
      </c>
      <c r="M2274" s="40">
        <v>0.0</v>
      </c>
      <c r="N2274" s="40">
        <v>0.0</v>
      </c>
      <c r="O2274" s="40">
        <v>0.0</v>
      </c>
      <c r="P2274" s="40">
        <v>0.0</v>
      </c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</row>
    <row r="2275">
      <c r="A2275" s="27" t="s">
        <v>38</v>
      </c>
      <c r="B2275" s="27" t="s">
        <v>39</v>
      </c>
      <c r="C2275" s="38" t="s">
        <v>137</v>
      </c>
      <c r="D2275" s="27" t="s">
        <v>138</v>
      </c>
      <c r="E2275" s="27">
        <v>5872.0</v>
      </c>
      <c r="F2275" s="27">
        <v>0.0</v>
      </c>
      <c r="G2275" s="27" t="s">
        <v>4302</v>
      </c>
      <c r="H2275" s="27" t="s">
        <v>4304</v>
      </c>
      <c r="I2275" s="40">
        <v>0.0</v>
      </c>
      <c r="J2275" s="40">
        <v>0.0</v>
      </c>
      <c r="K2275" s="40">
        <v>0.0</v>
      </c>
      <c r="L2275" s="40">
        <v>0.0</v>
      </c>
      <c r="M2275" s="40">
        <v>0.0</v>
      </c>
      <c r="N2275" s="40">
        <v>0.0</v>
      </c>
      <c r="O2275" s="40">
        <v>0.0</v>
      </c>
      <c r="P2275" s="40">
        <v>0.0</v>
      </c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</row>
    <row r="2276">
      <c r="A2276" s="27" t="s">
        <v>38</v>
      </c>
      <c r="B2276" s="27" t="s">
        <v>39</v>
      </c>
      <c r="C2276" s="38" t="s">
        <v>137</v>
      </c>
      <c r="D2276" s="27" t="s">
        <v>138</v>
      </c>
      <c r="E2276" s="27">
        <v>5873.0</v>
      </c>
      <c r="F2276" s="27">
        <v>0.0</v>
      </c>
      <c r="G2276" s="27" t="s">
        <v>4305</v>
      </c>
      <c r="H2276" s="27" t="s">
        <v>4306</v>
      </c>
      <c r="I2276" s="40">
        <v>0.0</v>
      </c>
      <c r="J2276" s="40">
        <v>0.0</v>
      </c>
      <c r="K2276" s="40">
        <v>0.0</v>
      </c>
      <c r="L2276" s="40">
        <v>0.0</v>
      </c>
      <c r="M2276" s="40">
        <v>0.0</v>
      </c>
      <c r="N2276" s="40">
        <v>0.0</v>
      </c>
      <c r="O2276" s="40">
        <v>0.0</v>
      </c>
      <c r="P2276" s="40">
        <v>0.0</v>
      </c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A2276" s="16"/>
      <c r="AB2276" s="16"/>
    </row>
    <row r="2277">
      <c r="A2277" s="27" t="s">
        <v>38</v>
      </c>
      <c r="B2277" s="27" t="s">
        <v>39</v>
      </c>
      <c r="C2277" s="38" t="s">
        <v>137</v>
      </c>
      <c r="D2277" s="27" t="s">
        <v>138</v>
      </c>
      <c r="E2277" s="27">
        <v>5874.0</v>
      </c>
      <c r="F2277" s="27">
        <v>0.0</v>
      </c>
      <c r="G2277" s="27" t="s">
        <v>4308</v>
      </c>
      <c r="H2277" s="27" t="s">
        <v>4309</v>
      </c>
      <c r="I2277" s="40">
        <v>0.0</v>
      </c>
      <c r="J2277" s="40">
        <v>0.0</v>
      </c>
      <c r="K2277" s="40">
        <v>0.0</v>
      </c>
      <c r="L2277" s="40">
        <v>0.0</v>
      </c>
      <c r="M2277" s="40">
        <v>0.0</v>
      </c>
      <c r="N2277" s="40">
        <v>0.0</v>
      </c>
      <c r="O2277" s="40">
        <v>0.0</v>
      </c>
      <c r="P2277" s="40">
        <v>0.0</v>
      </c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  <c r="AA2277" s="16"/>
      <c r="AB2277" s="16"/>
    </row>
    <row r="2278">
      <c r="A2278" s="27" t="s">
        <v>43</v>
      </c>
      <c r="B2278" s="27" t="s">
        <v>264</v>
      </c>
      <c r="C2278" s="38" t="s">
        <v>265</v>
      </c>
      <c r="D2278" s="27" t="s">
        <v>265</v>
      </c>
      <c r="E2278" s="27">
        <v>5875.0</v>
      </c>
      <c r="F2278" s="27">
        <v>0.0</v>
      </c>
      <c r="G2278" s="27" t="s">
        <v>4310</v>
      </c>
      <c r="H2278" s="27" t="s">
        <v>1177</v>
      </c>
      <c r="I2278" s="40">
        <v>0.0</v>
      </c>
      <c r="J2278" s="40">
        <v>0.0</v>
      </c>
      <c r="K2278" s="40">
        <v>0.0</v>
      </c>
      <c r="L2278" s="40">
        <v>0.0</v>
      </c>
      <c r="M2278" s="40">
        <v>0.0</v>
      </c>
      <c r="N2278" s="40">
        <v>0.0</v>
      </c>
      <c r="O2278" s="40">
        <v>0.0</v>
      </c>
      <c r="P2278" s="40">
        <v>0.0</v>
      </c>
      <c r="Q2278" s="16"/>
      <c r="R2278" s="16"/>
      <c r="S2278" s="16"/>
      <c r="T2278" s="16"/>
      <c r="U2278" s="16"/>
      <c r="V2278" s="16"/>
      <c r="W2278" s="16"/>
      <c r="X2278" s="16"/>
      <c r="Y2278" s="16"/>
      <c r="Z2278" s="16"/>
      <c r="AA2278" s="16"/>
      <c r="AB2278" s="16"/>
    </row>
    <row r="2279">
      <c r="A2279" s="27" t="s">
        <v>43</v>
      </c>
      <c r="B2279" s="27" t="s">
        <v>264</v>
      </c>
      <c r="C2279" s="38" t="s">
        <v>265</v>
      </c>
      <c r="D2279" s="27" t="s">
        <v>265</v>
      </c>
      <c r="E2279" s="27">
        <v>5879.0</v>
      </c>
      <c r="F2279" s="27">
        <v>0.0</v>
      </c>
      <c r="G2279" s="27" t="s">
        <v>1204</v>
      </c>
      <c r="H2279" s="27" t="s">
        <v>552</v>
      </c>
      <c r="I2279" s="40">
        <v>0.0</v>
      </c>
      <c r="J2279" s="40">
        <v>0.0</v>
      </c>
      <c r="K2279" s="40">
        <v>0.0</v>
      </c>
      <c r="L2279" s="40">
        <v>0.0</v>
      </c>
      <c r="M2279" s="40">
        <v>0.0</v>
      </c>
      <c r="N2279" s="40">
        <v>0.0</v>
      </c>
      <c r="O2279" s="40">
        <v>0.0</v>
      </c>
      <c r="P2279" s="40">
        <v>0.0</v>
      </c>
      <c r="Q2279" s="16"/>
      <c r="R2279" s="16"/>
      <c r="S2279" s="16"/>
      <c r="T2279" s="16"/>
      <c r="U2279" s="16"/>
      <c r="V2279" s="16"/>
      <c r="W2279" s="16"/>
      <c r="X2279" s="16"/>
      <c r="Y2279" s="16"/>
      <c r="Z2279" s="16"/>
      <c r="AA2279" s="16"/>
      <c r="AB2279" s="16"/>
    </row>
    <row r="2280">
      <c r="A2280" s="27" t="s">
        <v>43</v>
      </c>
      <c r="B2280" s="27" t="s">
        <v>264</v>
      </c>
      <c r="C2280" s="38" t="s">
        <v>265</v>
      </c>
      <c r="D2280" s="27" t="s">
        <v>265</v>
      </c>
      <c r="E2280" s="27">
        <v>5880.0</v>
      </c>
      <c r="F2280" s="27">
        <v>0.0</v>
      </c>
      <c r="G2280" s="27" t="s">
        <v>1204</v>
      </c>
      <c r="H2280" s="27" t="s">
        <v>1203</v>
      </c>
      <c r="I2280" s="40">
        <v>0.0</v>
      </c>
      <c r="J2280" s="40">
        <v>0.0</v>
      </c>
      <c r="K2280" s="40">
        <v>0.0</v>
      </c>
      <c r="L2280" s="40">
        <v>0.0</v>
      </c>
      <c r="M2280" s="40">
        <v>0.0</v>
      </c>
      <c r="N2280" s="40">
        <v>0.0</v>
      </c>
      <c r="O2280" s="40">
        <v>0.0</v>
      </c>
      <c r="P2280" s="40">
        <v>0.0</v>
      </c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A2280" s="16"/>
      <c r="AB2280" s="16"/>
    </row>
    <row r="2281">
      <c r="A2281" s="27" t="s">
        <v>43</v>
      </c>
      <c r="B2281" s="27" t="s">
        <v>264</v>
      </c>
      <c r="C2281" s="38" t="s">
        <v>926</v>
      </c>
      <c r="D2281" s="27" t="s">
        <v>927</v>
      </c>
      <c r="E2281" s="27">
        <v>5881.0</v>
      </c>
      <c r="F2281" s="27">
        <v>0.0</v>
      </c>
      <c r="G2281" s="27" t="s">
        <v>1620</v>
      </c>
      <c r="H2281" s="27" t="s">
        <v>2688</v>
      </c>
      <c r="I2281" s="40">
        <v>120.0</v>
      </c>
      <c r="J2281" s="40">
        <v>2.0</v>
      </c>
      <c r="K2281" s="40">
        <v>0.0</v>
      </c>
      <c r="L2281" s="40">
        <v>0.0</v>
      </c>
      <c r="M2281" s="40">
        <v>0.0</v>
      </c>
      <c r="N2281" s="40">
        <v>0.0</v>
      </c>
      <c r="O2281" s="40">
        <v>120.0</v>
      </c>
      <c r="P2281" s="40">
        <v>2.0</v>
      </c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</row>
    <row r="2282">
      <c r="A2282" s="27" t="s">
        <v>43</v>
      </c>
      <c r="B2282" s="27" t="s">
        <v>264</v>
      </c>
      <c r="C2282" s="38" t="s">
        <v>316</v>
      </c>
      <c r="D2282" s="27" t="s">
        <v>316</v>
      </c>
      <c r="E2282" s="27">
        <v>5882.0</v>
      </c>
      <c r="F2282" s="27">
        <v>0.0</v>
      </c>
      <c r="G2282" s="27" t="s">
        <v>4314</v>
      </c>
      <c r="H2282" s="27" t="s">
        <v>1177</v>
      </c>
      <c r="I2282" s="40">
        <v>56.0</v>
      </c>
      <c r="J2282" s="40">
        <v>13.0</v>
      </c>
      <c r="K2282" s="40">
        <v>0.0</v>
      </c>
      <c r="L2282" s="40">
        <v>0.0</v>
      </c>
      <c r="M2282" s="40">
        <v>0.0</v>
      </c>
      <c r="N2282" s="40">
        <v>0.0</v>
      </c>
      <c r="O2282" s="40">
        <v>56.0</v>
      </c>
      <c r="P2282" s="40">
        <v>13.0</v>
      </c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</row>
    <row r="2283">
      <c r="A2283" s="27" t="s">
        <v>43</v>
      </c>
      <c r="B2283" s="27" t="s">
        <v>146</v>
      </c>
      <c r="C2283" s="38" t="s">
        <v>147</v>
      </c>
      <c r="D2283" s="27" t="s">
        <v>148</v>
      </c>
      <c r="E2283" s="27">
        <v>5884.0</v>
      </c>
      <c r="F2283" s="27">
        <v>0.0</v>
      </c>
      <c r="G2283" s="27" t="s">
        <v>4316</v>
      </c>
      <c r="H2283" s="27" t="s">
        <v>4317</v>
      </c>
      <c r="I2283" s="40">
        <v>0.0</v>
      </c>
      <c r="J2283" s="40">
        <v>0.0</v>
      </c>
      <c r="K2283" s="40">
        <v>0.0</v>
      </c>
      <c r="L2283" s="40">
        <v>0.0</v>
      </c>
      <c r="M2283" s="40">
        <v>0.0</v>
      </c>
      <c r="N2283" s="40">
        <v>0.0</v>
      </c>
      <c r="O2283" s="40">
        <v>0.0</v>
      </c>
      <c r="P2283" s="40">
        <v>0.0</v>
      </c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</row>
    <row r="2284">
      <c r="A2284" s="27" t="s">
        <v>38</v>
      </c>
      <c r="B2284" s="27" t="s">
        <v>86</v>
      </c>
      <c r="C2284" s="38" t="s">
        <v>131</v>
      </c>
      <c r="D2284" s="27" t="s">
        <v>239</v>
      </c>
      <c r="E2284" s="27">
        <v>5898.0</v>
      </c>
      <c r="F2284" s="27">
        <v>0.0</v>
      </c>
      <c r="G2284" s="27" t="s">
        <v>4319</v>
      </c>
      <c r="H2284" s="27" t="s">
        <v>4320</v>
      </c>
      <c r="I2284" s="40">
        <v>0.0</v>
      </c>
      <c r="J2284" s="40">
        <v>0.0</v>
      </c>
      <c r="K2284" s="40">
        <v>0.0</v>
      </c>
      <c r="L2284" s="40">
        <v>0.0</v>
      </c>
      <c r="M2284" s="40">
        <v>0.0</v>
      </c>
      <c r="N2284" s="40">
        <v>0.0</v>
      </c>
      <c r="O2284" s="40">
        <v>0.0</v>
      </c>
      <c r="P2284" s="40">
        <v>0.0</v>
      </c>
      <c r="Q2284" s="16"/>
      <c r="R2284" s="16"/>
      <c r="S2284" s="16"/>
      <c r="T2284" s="16"/>
      <c r="U2284" s="16"/>
      <c r="V2284" s="16"/>
      <c r="W2284" s="16"/>
      <c r="X2284" s="16"/>
      <c r="Y2284" s="16"/>
      <c r="Z2284" s="16"/>
      <c r="AA2284" s="16"/>
      <c r="AB2284" s="16"/>
    </row>
    <row r="2285">
      <c r="A2285" s="27" t="s">
        <v>38</v>
      </c>
      <c r="B2285" s="27" t="s">
        <v>86</v>
      </c>
      <c r="C2285" s="38" t="s">
        <v>128</v>
      </c>
      <c r="D2285" s="27" t="s">
        <v>2509</v>
      </c>
      <c r="E2285" s="27">
        <v>5899.0</v>
      </c>
      <c r="F2285" s="27">
        <v>0.0</v>
      </c>
      <c r="G2285" s="27" t="s">
        <v>4321</v>
      </c>
      <c r="H2285" s="27" t="s">
        <v>4323</v>
      </c>
      <c r="I2285" s="40">
        <v>0.0</v>
      </c>
      <c r="J2285" s="40">
        <v>0.0</v>
      </c>
      <c r="K2285" s="40">
        <v>0.0</v>
      </c>
      <c r="L2285" s="40">
        <v>0.0</v>
      </c>
      <c r="M2285" s="40">
        <v>0.0</v>
      </c>
      <c r="N2285" s="40">
        <v>0.0</v>
      </c>
      <c r="O2285" s="40">
        <v>0.0</v>
      </c>
      <c r="P2285" s="40">
        <v>0.0</v>
      </c>
      <c r="Q2285" s="16"/>
      <c r="R2285" s="16"/>
      <c r="S2285" s="16"/>
      <c r="T2285" s="16"/>
      <c r="U2285" s="16"/>
      <c r="V2285" s="16"/>
      <c r="W2285" s="16"/>
      <c r="X2285" s="16"/>
      <c r="Y2285" s="16"/>
      <c r="Z2285" s="16"/>
      <c r="AA2285" s="16"/>
      <c r="AB2285" s="16"/>
    </row>
    <row r="2286">
      <c r="A2286" s="27" t="s">
        <v>38</v>
      </c>
      <c r="B2286" s="27" t="s">
        <v>86</v>
      </c>
      <c r="C2286" s="38" t="s">
        <v>128</v>
      </c>
      <c r="D2286" s="27" t="s">
        <v>2509</v>
      </c>
      <c r="E2286" s="27">
        <v>5900.0</v>
      </c>
      <c r="F2286" s="27">
        <v>0.0</v>
      </c>
      <c r="G2286" s="27" t="s">
        <v>4324</v>
      </c>
      <c r="H2286" s="27" t="s">
        <v>4323</v>
      </c>
      <c r="I2286" s="40">
        <v>0.0</v>
      </c>
      <c r="J2286" s="40">
        <v>0.0</v>
      </c>
      <c r="K2286" s="40">
        <v>0.0</v>
      </c>
      <c r="L2286" s="40">
        <v>0.0</v>
      </c>
      <c r="M2286" s="40">
        <v>0.0</v>
      </c>
      <c r="N2286" s="40">
        <v>0.0</v>
      </c>
      <c r="O2286" s="40">
        <v>0.0</v>
      </c>
      <c r="P2286" s="40">
        <v>0.0</v>
      </c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  <c r="AA2286" s="16"/>
      <c r="AB2286" s="16"/>
    </row>
    <row r="2287">
      <c r="A2287" s="27" t="s">
        <v>38</v>
      </c>
      <c r="B2287" s="27" t="s">
        <v>86</v>
      </c>
      <c r="C2287" s="38" t="s">
        <v>128</v>
      </c>
      <c r="D2287" s="27" t="s">
        <v>1689</v>
      </c>
      <c r="E2287" s="27">
        <v>5901.0</v>
      </c>
      <c r="F2287" s="27">
        <v>0.0</v>
      </c>
      <c r="G2287" s="27" t="s">
        <v>4326</v>
      </c>
      <c r="H2287" s="27" t="s">
        <v>876</v>
      </c>
      <c r="I2287" s="40">
        <v>582.0</v>
      </c>
      <c r="J2287" s="40">
        <v>0.0</v>
      </c>
      <c r="K2287" s="40">
        <v>0.0</v>
      </c>
      <c r="L2287" s="40">
        <v>0.0</v>
      </c>
      <c r="M2287" s="40">
        <v>0.0</v>
      </c>
      <c r="N2287" s="40">
        <v>0.0</v>
      </c>
      <c r="O2287" s="40">
        <v>582.0</v>
      </c>
      <c r="P2287" s="40">
        <v>0.0</v>
      </c>
      <c r="Q2287" s="16"/>
      <c r="R2287" s="16"/>
      <c r="S2287" s="16"/>
      <c r="T2287" s="16"/>
      <c r="U2287" s="16"/>
      <c r="V2287" s="16"/>
      <c r="W2287" s="16"/>
      <c r="X2287" s="16"/>
      <c r="Y2287" s="16"/>
      <c r="Z2287" s="16"/>
      <c r="AA2287" s="16"/>
      <c r="AB2287" s="16"/>
    </row>
    <row r="2288">
      <c r="A2288" s="27" t="s">
        <v>38</v>
      </c>
      <c r="B2288" s="27" t="s">
        <v>39</v>
      </c>
      <c r="C2288" s="38" t="s">
        <v>141</v>
      </c>
      <c r="D2288" s="27" t="s">
        <v>142</v>
      </c>
      <c r="E2288" s="27">
        <v>5914.0</v>
      </c>
      <c r="F2288" s="27">
        <v>0.0</v>
      </c>
      <c r="G2288" s="27" t="s">
        <v>4328</v>
      </c>
      <c r="H2288" s="27" t="s">
        <v>4329</v>
      </c>
      <c r="I2288" s="40">
        <v>0.0</v>
      </c>
      <c r="J2288" s="40">
        <v>0.0</v>
      </c>
      <c r="K2288" s="40">
        <v>0.0</v>
      </c>
      <c r="L2288" s="40">
        <v>0.0</v>
      </c>
      <c r="M2288" s="40">
        <v>0.0</v>
      </c>
      <c r="N2288" s="40">
        <v>0.0</v>
      </c>
      <c r="O2288" s="40">
        <v>0.0</v>
      </c>
      <c r="P2288" s="40">
        <v>0.0</v>
      </c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A2288" s="16"/>
      <c r="AB2288" s="16"/>
    </row>
    <row r="2289">
      <c r="A2289" s="27" t="s">
        <v>38</v>
      </c>
      <c r="B2289" s="27" t="s">
        <v>39</v>
      </c>
      <c r="C2289" s="38" t="s">
        <v>141</v>
      </c>
      <c r="D2289" s="27" t="s">
        <v>142</v>
      </c>
      <c r="E2289" s="27">
        <v>5927.0</v>
      </c>
      <c r="F2289" s="27">
        <v>0.0</v>
      </c>
      <c r="G2289" s="27" t="s">
        <v>4330</v>
      </c>
      <c r="H2289" s="27" t="s">
        <v>4331</v>
      </c>
      <c r="I2289" s="40">
        <v>0.0</v>
      </c>
      <c r="J2289" s="40">
        <v>0.0</v>
      </c>
      <c r="K2289" s="40">
        <v>0.0</v>
      </c>
      <c r="L2289" s="40">
        <v>0.0</v>
      </c>
      <c r="M2289" s="40">
        <v>0.0</v>
      </c>
      <c r="N2289" s="40">
        <v>0.0</v>
      </c>
      <c r="O2289" s="40">
        <v>0.0</v>
      </c>
      <c r="P2289" s="40">
        <v>0.0</v>
      </c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</row>
    <row r="2290">
      <c r="A2290" s="27" t="s">
        <v>38</v>
      </c>
      <c r="B2290" s="27" t="s">
        <v>39</v>
      </c>
      <c r="C2290" s="38" t="s">
        <v>141</v>
      </c>
      <c r="D2290" s="27" t="s">
        <v>142</v>
      </c>
      <c r="E2290" s="27">
        <v>5928.0</v>
      </c>
      <c r="F2290" s="27">
        <v>0.0</v>
      </c>
      <c r="G2290" s="27" t="s">
        <v>4333</v>
      </c>
      <c r="H2290" s="27" t="s">
        <v>4334</v>
      </c>
      <c r="I2290" s="40">
        <v>0.0</v>
      </c>
      <c r="J2290" s="40">
        <v>0.0</v>
      </c>
      <c r="K2290" s="40">
        <v>0.0</v>
      </c>
      <c r="L2290" s="40">
        <v>0.0</v>
      </c>
      <c r="M2290" s="40">
        <v>0.0</v>
      </c>
      <c r="N2290" s="40">
        <v>0.0</v>
      </c>
      <c r="O2290" s="40">
        <v>0.0</v>
      </c>
      <c r="P2290" s="40">
        <v>0.0</v>
      </c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/>
      <c r="AB2290" s="16"/>
    </row>
    <row r="2291">
      <c r="A2291" s="27" t="s">
        <v>38</v>
      </c>
      <c r="B2291" s="27" t="s">
        <v>39</v>
      </c>
      <c r="C2291" s="38" t="s">
        <v>141</v>
      </c>
      <c r="D2291" s="27" t="s">
        <v>142</v>
      </c>
      <c r="E2291" s="27">
        <v>5930.0</v>
      </c>
      <c r="F2291" s="27">
        <v>0.0</v>
      </c>
      <c r="G2291" s="27" t="s">
        <v>4336</v>
      </c>
      <c r="H2291" s="27" t="s">
        <v>601</v>
      </c>
      <c r="I2291" s="40">
        <v>0.0</v>
      </c>
      <c r="J2291" s="40">
        <v>0.0</v>
      </c>
      <c r="K2291" s="40">
        <v>0.0</v>
      </c>
      <c r="L2291" s="40">
        <v>0.0</v>
      </c>
      <c r="M2291" s="40">
        <v>0.0</v>
      </c>
      <c r="N2291" s="40">
        <v>0.0</v>
      </c>
      <c r="O2291" s="40">
        <v>0.0</v>
      </c>
      <c r="P2291" s="40">
        <v>0.0</v>
      </c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/>
    </row>
    <row r="2292">
      <c r="A2292" s="27" t="s">
        <v>38</v>
      </c>
      <c r="B2292" s="27" t="s">
        <v>39</v>
      </c>
      <c r="C2292" s="38" t="s">
        <v>141</v>
      </c>
      <c r="D2292" s="27" t="s">
        <v>142</v>
      </c>
      <c r="E2292" s="27">
        <v>5931.0</v>
      </c>
      <c r="F2292" s="27">
        <v>0.0</v>
      </c>
      <c r="G2292" s="27" t="s">
        <v>4337</v>
      </c>
      <c r="H2292" s="27" t="s">
        <v>4338</v>
      </c>
      <c r="I2292" s="40">
        <v>0.0</v>
      </c>
      <c r="J2292" s="40">
        <v>0.0</v>
      </c>
      <c r="K2292" s="40">
        <v>0.0</v>
      </c>
      <c r="L2292" s="40">
        <v>0.0</v>
      </c>
      <c r="M2292" s="40">
        <v>0.0</v>
      </c>
      <c r="N2292" s="40">
        <v>0.0</v>
      </c>
      <c r="O2292" s="40">
        <v>0.0</v>
      </c>
      <c r="P2292" s="40">
        <v>0.0</v>
      </c>
      <c r="Q2292" s="16"/>
      <c r="R2292" s="16"/>
      <c r="S2292" s="16"/>
      <c r="T2292" s="16"/>
      <c r="U2292" s="16"/>
      <c r="V2292" s="16"/>
      <c r="W2292" s="16"/>
      <c r="X2292" s="16"/>
      <c r="Y2292" s="16"/>
      <c r="Z2292" s="16"/>
      <c r="AA2292" s="16"/>
      <c r="AB2292" s="16"/>
    </row>
    <row r="2293">
      <c r="A2293" s="27" t="s">
        <v>38</v>
      </c>
      <c r="B2293" s="27" t="s">
        <v>39</v>
      </c>
      <c r="C2293" s="38" t="s">
        <v>141</v>
      </c>
      <c r="D2293" s="27" t="s">
        <v>142</v>
      </c>
      <c r="E2293" s="27">
        <v>5933.0</v>
      </c>
      <c r="F2293" s="27">
        <v>0.0</v>
      </c>
      <c r="G2293" s="27" t="s">
        <v>4340</v>
      </c>
      <c r="H2293" s="27" t="s">
        <v>601</v>
      </c>
      <c r="I2293" s="40">
        <v>0.0</v>
      </c>
      <c r="J2293" s="40">
        <v>0.0</v>
      </c>
      <c r="K2293" s="40">
        <v>0.0</v>
      </c>
      <c r="L2293" s="40">
        <v>0.0</v>
      </c>
      <c r="M2293" s="40">
        <v>0.0</v>
      </c>
      <c r="N2293" s="40">
        <v>0.0</v>
      </c>
      <c r="O2293" s="40">
        <v>0.0</v>
      </c>
      <c r="P2293" s="40">
        <v>0.0</v>
      </c>
      <c r="Q2293" s="16"/>
      <c r="R2293" s="16"/>
      <c r="S2293" s="16"/>
      <c r="T2293" s="16"/>
      <c r="U2293" s="16"/>
      <c r="V2293" s="16"/>
      <c r="W2293" s="16"/>
      <c r="X2293" s="16"/>
      <c r="Y2293" s="16"/>
      <c r="Z2293" s="16"/>
      <c r="AA2293" s="16"/>
      <c r="AB2293" s="16"/>
    </row>
    <row r="2294">
      <c r="A2294" s="27" t="s">
        <v>43</v>
      </c>
      <c r="B2294" s="27" t="s">
        <v>50</v>
      </c>
      <c r="C2294" s="38" t="s">
        <v>69</v>
      </c>
      <c r="D2294" s="27" t="s">
        <v>70</v>
      </c>
      <c r="E2294" s="27">
        <v>5935.0</v>
      </c>
      <c r="F2294" s="27">
        <v>0.0</v>
      </c>
      <c r="G2294" s="27" t="s">
        <v>4342</v>
      </c>
      <c r="H2294" s="83"/>
      <c r="I2294" s="40">
        <v>0.0</v>
      </c>
      <c r="J2294" s="40">
        <v>0.0</v>
      </c>
      <c r="K2294" s="40">
        <v>0.0</v>
      </c>
      <c r="L2294" s="40">
        <v>0.0</v>
      </c>
      <c r="M2294" s="40">
        <v>0.0</v>
      </c>
      <c r="N2294" s="40">
        <v>0.0</v>
      </c>
      <c r="O2294" s="40">
        <v>0.0</v>
      </c>
      <c r="P2294" s="40">
        <v>0.0</v>
      </c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  <c r="AA2294" s="16"/>
      <c r="AB2294" s="16"/>
    </row>
    <row r="2295">
      <c r="A2295" s="27" t="s">
        <v>43</v>
      </c>
      <c r="B2295" s="27" t="s">
        <v>146</v>
      </c>
      <c r="C2295" s="38" t="s">
        <v>177</v>
      </c>
      <c r="D2295" s="27" t="s">
        <v>178</v>
      </c>
      <c r="E2295" s="27">
        <v>5963.0</v>
      </c>
      <c r="F2295" s="27">
        <v>0.0</v>
      </c>
      <c r="G2295" s="27" t="s">
        <v>4343</v>
      </c>
      <c r="H2295" s="27" t="s">
        <v>4345</v>
      </c>
      <c r="I2295" s="40">
        <v>0.0</v>
      </c>
      <c r="J2295" s="40">
        <v>0.0</v>
      </c>
      <c r="K2295" s="40">
        <v>0.0</v>
      </c>
      <c r="L2295" s="40">
        <v>0.0</v>
      </c>
      <c r="M2295" s="40">
        <v>0.0</v>
      </c>
      <c r="N2295" s="40">
        <v>0.0</v>
      </c>
      <c r="O2295" s="40">
        <v>0.0</v>
      </c>
      <c r="P2295" s="40">
        <v>0.0</v>
      </c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  <c r="AA2295" s="16"/>
      <c r="AB2295" s="16"/>
    </row>
    <row r="2296">
      <c r="A2296" s="27" t="s">
        <v>38</v>
      </c>
      <c r="B2296" s="27" t="s">
        <v>39</v>
      </c>
      <c r="C2296" s="38" t="s">
        <v>415</v>
      </c>
      <c r="D2296" s="27" t="s">
        <v>416</v>
      </c>
      <c r="E2296" s="27">
        <v>5964.0</v>
      </c>
      <c r="F2296" s="27">
        <v>0.0</v>
      </c>
      <c r="G2296" s="27" t="s">
        <v>4346</v>
      </c>
      <c r="H2296" s="27">
        <v>0.0</v>
      </c>
      <c r="I2296" s="40">
        <v>0.0</v>
      </c>
      <c r="J2296" s="40">
        <v>0.0</v>
      </c>
      <c r="K2296" s="40">
        <v>0.0</v>
      </c>
      <c r="L2296" s="40">
        <v>0.0</v>
      </c>
      <c r="M2296" s="40">
        <v>0.0</v>
      </c>
      <c r="N2296" s="40">
        <v>0.0</v>
      </c>
      <c r="O2296" s="40">
        <v>0.0</v>
      </c>
      <c r="P2296" s="40">
        <v>0.0</v>
      </c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A2296" s="16"/>
      <c r="AB2296" s="16"/>
    </row>
    <row r="2297">
      <c r="A2297" s="27" t="s">
        <v>38</v>
      </c>
      <c r="B2297" s="27" t="s">
        <v>39</v>
      </c>
      <c r="C2297" s="38" t="s">
        <v>415</v>
      </c>
      <c r="D2297" s="27" t="s">
        <v>416</v>
      </c>
      <c r="E2297" s="27">
        <v>5965.0</v>
      </c>
      <c r="F2297" s="27">
        <v>0.0</v>
      </c>
      <c r="G2297" s="27" t="s">
        <v>4348</v>
      </c>
      <c r="H2297" s="27">
        <v>0.0</v>
      </c>
      <c r="I2297" s="40">
        <v>0.0</v>
      </c>
      <c r="J2297" s="40">
        <v>0.0</v>
      </c>
      <c r="K2297" s="40">
        <v>0.0</v>
      </c>
      <c r="L2297" s="40">
        <v>0.0</v>
      </c>
      <c r="M2297" s="40">
        <v>0.0</v>
      </c>
      <c r="N2297" s="40">
        <v>0.0</v>
      </c>
      <c r="O2297" s="40">
        <v>0.0</v>
      </c>
      <c r="P2297" s="40">
        <v>0.0</v>
      </c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</row>
    <row r="2298">
      <c r="A2298" s="27" t="s">
        <v>43</v>
      </c>
      <c r="B2298" s="27" t="s">
        <v>76</v>
      </c>
      <c r="C2298" s="38" t="s">
        <v>280</v>
      </c>
      <c r="D2298" s="27" t="s">
        <v>280</v>
      </c>
      <c r="E2298" s="27">
        <v>5969.0</v>
      </c>
      <c r="F2298" s="27">
        <v>0.0</v>
      </c>
      <c r="G2298" s="27" t="s">
        <v>4350</v>
      </c>
      <c r="H2298" s="83"/>
      <c r="I2298" s="40">
        <v>0.0</v>
      </c>
      <c r="J2298" s="40">
        <v>0.0</v>
      </c>
      <c r="K2298" s="40">
        <v>0.0</v>
      </c>
      <c r="L2298" s="40">
        <v>0.0</v>
      </c>
      <c r="M2298" s="40">
        <v>0.0</v>
      </c>
      <c r="N2298" s="40">
        <v>0.0</v>
      </c>
      <c r="O2298" s="40">
        <v>0.0</v>
      </c>
      <c r="P2298" s="40">
        <v>0.0</v>
      </c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</row>
    <row r="2299">
      <c r="A2299" s="27" t="s">
        <v>553</v>
      </c>
      <c r="B2299" s="27" t="s">
        <v>553</v>
      </c>
      <c r="C2299" s="38" t="s">
        <v>768</v>
      </c>
      <c r="D2299" s="27" t="s">
        <v>769</v>
      </c>
      <c r="E2299" s="27">
        <v>6001.0</v>
      </c>
      <c r="F2299" s="27">
        <v>2.0</v>
      </c>
      <c r="G2299" s="27" t="s">
        <v>4352</v>
      </c>
      <c r="H2299" s="27" t="s">
        <v>773</v>
      </c>
      <c r="I2299" s="40">
        <v>0.0</v>
      </c>
      <c r="J2299" s="40">
        <v>0.0</v>
      </c>
      <c r="K2299" s="40">
        <v>0.0</v>
      </c>
      <c r="L2299" s="40">
        <v>0.0</v>
      </c>
      <c r="M2299" s="40">
        <v>0.0</v>
      </c>
      <c r="N2299" s="40">
        <v>0.0</v>
      </c>
      <c r="O2299" s="40">
        <v>0.0</v>
      </c>
      <c r="P2299" s="40">
        <v>0.0</v>
      </c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A2299" s="16"/>
      <c r="AB2299" s="16"/>
    </row>
    <row r="2300">
      <c r="A2300" s="27" t="s">
        <v>553</v>
      </c>
      <c r="B2300" s="27" t="s">
        <v>553</v>
      </c>
      <c r="C2300" s="38" t="s">
        <v>768</v>
      </c>
      <c r="D2300" s="27" t="s">
        <v>769</v>
      </c>
      <c r="E2300" s="27">
        <v>6001.0</v>
      </c>
      <c r="F2300" s="27">
        <v>4.0</v>
      </c>
      <c r="G2300" s="27" t="s">
        <v>4353</v>
      </c>
      <c r="H2300" s="27" t="s">
        <v>773</v>
      </c>
      <c r="I2300" s="40">
        <v>0.0</v>
      </c>
      <c r="J2300" s="40">
        <v>0.0</v>
      </c>
      <c r="K2300" s="40">
        <v>0.0</v>
      </c>
      <c r="L2300" s="40">
        <v>0.0</v>
      </c>
      <c r="M2300" s="40">
        <v>0.0</v>
      </c>
      <c r="N2300" s="40">
        <v>0.0</v>
      </c>
      <c r="O2300" s="40">
        <v>0.0</v>
      </c>
      <c r="P2300" s="40">
        <v>0.0</v>
      </c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</row>
    <row r="2301">
      <c r="A2301" s="27" t="s">
        <v>553</v>
      </c>
      <c r="B2301" s="27" t="s">
        <v>553</v>
      </c>
      <c r="C2301" s="38" t="s">
        <v>768</v>
      </c>
      <c r="D2301" s="27" t="s">
        <v>769</v>
      </c>
      <c r="E2301" s="27">
        <v>6001.0</v>
      </c>
      <c r="F2301" s="27">
        <v>1.0</v>
      </c>
      <c r="G2301" s="27" t="s">
        <v>4355</v>
      </c>
      <c r="H2301" s="27" t="s">
        <v>773</v>
      </c>
      <c r="I2301" s="40">
        <v>0.0</v>
      </c>
      <c r="J2301" s="40">
        <v>0.0</v>
      </c>
      <c r="K2301" s="40">
        <v>0.0</v>
      </c>
      <c r="L2301" s="40">
        <v>0.0</v>
      </c>
      <c r="M2301" s="40">
        <v>0.0</v>
      </c>
      <c r="N2301" s="40">
        <v>0.0</v>
      </c>
      <c r="O2301" s="40">
        <v>0.0</v>
      </c>
      <c r="P2301" s="40">
        <v>0.0</v>
      </c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  <c r="AA2301" s="16"/>
      <c r="AB2301" s="16"/>
    </row>
    <row r="2302">
      <c r="A2302" s="27" t="s">
        <v>553</v>
      </c>
      <c r="B2302" s="27" t="s">
        <v>553</v>
      </c>
      <c r="C2302" s="38" t="s">
        <v>844</v>
      </c>
      <c r="D2302" s="27" t="s">
        <v>845</v>
      </c>
      <c r="E2302" s="27">
        <v>6004.0</v>
      </c>
      <c r="F2302" s="27">
        <v>1.0</v>
      </c>
      <c r="G2302" s="27" t="s">
        <v>4357</v>
      </c>
      <c r="H2302" s="27" t="s">
        <v>4358</v>
      </c>
      <c r="I2302" s="40">
        <v>0.0</v>
      </c>
      <c r="J2302" s="40">
        <v>0.0</v>
      </c>
      <c r="K2302" s="40">
        <v>0.0</v>
      </c>
      <c r="L2302" s="40">
        <v>0.0</v>
      </c>
      <c r="M2302" s="40">
        <v>0.0</v>
      </c>
      <c r="N2302" s="40">
        <v>0.0</v>
      </c>
      <c r="O2302" s="40">
        <v>0.0</v>
      </c>
      <c r="P2302" s="40">
        <v>0.0</v>
      </c>
      <c r="Q2302" s="16"/>
      <c r="R2302" s="16"/>
      <c r="S2302" s="16"/>
      <c r="T2302" s="16"/>
      <c r="U2302" s="16"/>
      <c r="V2302" s="16"/>
      <c r="W2302" s="16"/>
      <c r="X2302" s="16"/>
      <c r="Y2302" s="16"/>
      <c r="Z2302" s="16"/>
      <c r="AA2302" s="16"/>
      <c r="AB2302" s="16"/>
    </row>
    <row r="2303">
      <c r="A2303" s="27" t="s">
        <v>553</v>
      </c>
      <c r="B2303" s="27" t="s">
        <v>553</v>
      </c>
      <c r="C2303" s="38" t="s">
        <v>768</v>
      </c>
      <c r="D2303" s="27" t="s">
        <v>4360</v>
      </c>
      <c r="E2303" s="27">
        <v>6006.0</v>
      </c>
      <c r="F2303" s="27">
        <v>2.0</v>
      </c>
      <c r="G2303" s="27" t="s">
        <v>4361</v>
      </c>
      <c r="H2303" s="27" t="s">
        <v>4362</v>
      </c>
      <c r="I2303" s="40">
        <v>0.0</v>
      </c>
      <c r="J2303" s="40">
        <v>0.0</v>
      </c>
      <c r="K2303" s="40">
        <v>0.0</v>
      </c>
      <c r="L2303" s="40">
        <v>0.0</v>
      </c>
      <c r="M2303" s="40">
        <v>0.0</v>
      </c>
      <c r="N2303" s="40">
        <v>0.0</v>
      </c>
      <c r="O2303" s="40">
        <v>0.0</v>
      </c>
      <c r="P2303" s="40">
        <v>0.0</v>
      </c>
      <c r="Q2303" s="16"/>
      <c r="R2303" s="16"/>
      <c r="S2303" s="16"/>
      <c r="T2303" s="16"/>
      <c r="U2303" s="16"/>
      <c r="V2303" s="16"/>
      <c r="W2303" s="16"/>
      <c r="X2303" s="16"/>
      <c r="Y2303" s="16"/>
      <c r="Z2303" s="16"/>
      <c r="AA2303" s="16"/>
      <c r="AB2303" s="16"/>
    </row>
    <row r="2304">
      <c r="A2304" s="27" t="s">
        <v>553</v>
      </c>
      <c r="B2304" s="27" t="s">
        <v>553</v>
      </c>
      <c r="C2304" s="38" t="s">
        <v>825</v>
      </c>
      <c r="D2304" s="27" t="s">
        <v>1114</v>
      </c>
      <c r="E2304" s="27">
        <v>6008.0</v>
      </c>
      <c r="F2304" s="27">
        <v>2.0</v>
      </c>
      <c r="G2304" s="27" t="s">
        <v>4364</v>
      </c>
      <c r="H2304" s="27" t="s">
        <v>619</v>
      </c>
      <c r="I2304" s="40">
        <v>0.0</v>
      </c>
      <c r="J2304" s="40">
        <v>0.0</v>
      </c>
      <c r="K2304" s="40">
        <v>0.0</v>
      </c>
      <c r="L2304" s="40">
        <v>0.0</v>
      </c>
      <c r="M2304" s="40">
        <v>0.0</v>
      </c>
      <c r="N2304" s="40">
        <v>0.0</v>
      </c>
      <c r="O2304" s="40">
        <v>0.0</v>
      </c>
      <c r="P2304" s="40">
        <v>0.0</v>
      </c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A2304" s="16"/>
      <c r="AB2304" s="16"/>
    </row>
    <row r="2305">
      <c r="A2305" s="27" t="s">
        <v>553</v>
      </c>
      <c r="B2305" s="27" t="s">
        <v>553</v>
      </c>
      <c r="C2305" s="38" t="s">
        <v>825</v>
      </c>
      <c r="D2305" s="27" t="s">
        <v>1114</v>
      </c>
      <c r="E2305" s="27">
        <v>6008.0</v>
      </c>
      <c r="F2305" s="27">
        <v>3.0</v>
      </c>
      <c r="G2305" s="27" t="s">
        <v>4366</v>
      </c>
      <c r="H2305" s="27" t="s">
        <v>619</v>
      </c>
      <c r="I2305" s="40">
        <v>0.0</v>
      </c>
      <c r="J2305" s="40">
        <v>0.0</v>
      </c>
      <c r="K2305" s="40">
        <v>0.0</v>
      </c>
      <c r="L2305" s="40">
        <v>0.0</v>
      </c>
      <c r="M2305" s="40">
        <v>0.0</v>
      </c>
      <c r="N2305" s="40">
        <v>0.0</v>
      </c>
      <c r="O2305" s="40">
        <v>0.0</v>
      </c>
      <c r="P2305" s="40">
        <v>0.0</v>
      </c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</row>
    <row r="2306">
      <c r="A2306" s="27" t="s">
        <v>553</v>
      </c>
      <c r="B2306" s="27" t="s">
        <v>553</v>
      </c>
      <c r="C2306" s="38" t="s">
        <v>825</v>
      </c>
      <c r="D2306" s="27" t="s">
        <v>1114</v>
      </c>
      <c r="E2306" s="27">
        <v>6008.0</v>
      </c>
      <c r="F2306" s="27">
        <v>1.0</v>
      </c>
      <c r="G2306" s="27" t="s">
        <v>4368</v>
      </c>
      <c r="H2306" s="27" t="s">
        <v>619</v>
      </c>
      <c r="I2306" s="40">
        <v>0.0</v>
      </c>
      <c r="J2306" s="40">
        <v>0.0</v>
      </c>
      <c r="K2306" s="40">
        <v>0.0</v>
      </c>
      <c r="L2306" s="40">
        <v>0.0</v>
      </c>
      <c r="M2306" s="40">
        <v>0.0</v>
      </c>
      <c r="N2306" s="40">
        <v>0.0</v>
      </c>
      <c r="O2306" s="40">
        <v>0.0</v>
      </c>
      <c r="P2306" s="40">
        <v>0.0</v>
      </c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</row>
    <row r="2307">
      <c r="A2307" s="27" t="s">
        <v>553</v>
      </c>
      <c r="B2307" s="27" t="s">
        <v>553</v>
      </c>
      <c r="C2307" s="38" t="s">
        <v>825</v>
      </c>
      <c r="D2307" s="27" t="s">
        <v>841</v>
      </c>
      <c r="E2307" s="27">
        <v>6011.0</v>
      </c>
      <c r="F2307" s="27">
        <v>1.0</v>
      </c>
      <c r="G2307" s="27" t="s">
        <v>4369</v>
      </c>
      <c r="H2307" s="27" t="s">
        <v>619</v>
      </c>
      <c r="I2307" s="40">
        <v>0.0</v>
      </c>
      <c r="J2307" s="40">
        <v>0.0</v>
      </c>
      <c r="K2307" s="40">
        <v>0.0</v>
      </c>
      <c r="L2307" s="40">
        <v>0.0</v>
      </c>
      <c r="M2307" s="40">
        <v>0.0</v>
      </c>
      <c r="N2307" s="40">
        <v>0.0</v>
      </c>
      <c r="O2307" s="40">
        <v>0.0</v>
      </c>
      <c r="P2307" s="40">
        <v>0.0</v>
      </c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</row>
    <row r="2308">
      <c r="A2308" s="27" t="s">
        <v>553</v>
      </c>
      <c r="B2308" s="27" t="s">
        <v>553</v>
      </c>
      <c r="C2308" s="38" t="s">
        <v>825</v>
      </c>
      <c r="D2308" s="27" t="s">
        <v>826</v>
      </c>
      <c r="E2308" s="27">
        <v>6016.0</v>
      </c>
      <c r="F2308" s="27">
        <v>5.0</v>
      </c>
      <c r="G2308" s="27" t="s">
        <v>4371</v>
      </c>
      <c r="H2308" s="27" t="s">
        <v>4372</v>
      </c>
      <c r="I2308" s="40">
        <v>0.0</v>
      </c>
      <c r="J2308" s="40">
        <v>0.0</v>
      </c>
      <c r="K2308" s="40">
        <v>0.0</v>
      </c>
      <c r="L2308" s="40">
        <v>0.0</v>
      </c>
      <c r="M2308" s="40">
        <v>0.0</v>
      </c>
      <c r="N2308" s="40">
        <v>0.0</v>
      </c>
      <c r="O2308" s="40">
        <v>0.0</v>
      </c>
      <c r="P2308" s="40">
        <v>0.0</v>
      </c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A2308" s="16"/>
      <c r="AB2308" s="16"/>
    </row>
    <row r="2309">
      <c r="A2309" s="27" t="s">
        <v>553</v>
      </c>
      <c r="B2309" s="27" t="s">
        <v>553</v>
      </c>
      <c r="C2309" s="38" t="s">
        <v>825</v>
      </c>
      <c r="D2309" s="27" t="s">
        <v>826</v>
      </c>
      <c r="E2309" s="27">
        <v>6016.0</v>
      </c>
      <c r="F2309" s="27">
        <v>6.0</v>
      </c>
      <c r="G2309" s="27" t="s">
        <v>4374</v>
      </c>
      <c r="H2309" s="27" t="s">
        <v>4372</v>
      </c>
      <c r="I2309" s="40">
        <v>0.0</v>
      </c>
      <c r="J2309" s="40">
        <v>0.0</v>
      </c>
      <c r="K2309" s="40">
        <v>0.0</v>
      </c>
      <c r="L2309" s="40">
        <v>0.0</v>
      </c>
      <c r="M2309" s="40">
        <v>0.0</v>
      </c>
      <c r="N2309" s="40">
        <v>0.0</v>
      </c>
      <c r="O2309" s="40">
        <v>0.0</v>
      </c>
      <c r="P2309" s="40">
        <v>0.0</v>
      </c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  <c r="AA2309" s="16"/>
      <c r="AB2309" s="16"/>
    </row>
    <row r="2310">
      <c r="A2310" s="27" t="s">
        <v>553</v>
      </c>
      <c r="B2310" s="27" t="s">
        <v>553</v>
      </c>
      <c r="C2310" s="38" t="s">
        <v>825</v>
      </c>
      <c r="D2310" s="27" t="s">
        <v>826</v>
      </c>
      <c r="E2310" s="27">
        <v>6016.0</v>
      </c>
      <c r="F2310" s="27">
        <v>4.0</v>
      </c>
      <c r="G2310" s="27" t="s">
        <v>4375</v>
      </c>
      <c r="H2310" s="27" t="s">
        <v>4372</v>
      </c>
      <c r="I2310" s="40">
        <v>0.0</v>
      </c>
      <c r="J2310" s="40">
        <v>0.0</v>
      </c>
      <c r="K2310" s="40">
        <v>0.0</v>
      </c>
      <c r="L2310" s="40">
        <v>0.0</v>
      </c>
      <c r="M2310" s="40">
        <v>0.0</v>
      </c>
      <c r="N2310" s="40">
        <v>0.0</v>
      </c>
      <c r="O2310" s="40">
        <v>0.0</v>
      </c>
      <c r="P2310" s="40">
        <v>0.0</v>
      </c>
      <c r="Q2310" s="16"/>
      <c r="R2310" s="16"/>
      <c r="S2310" s="16"/>
      <c r="T2310" s="16"/>
      <c r="U2310" s="16"/>
      <c r="V2310" s="16"/>
      <c r="W2310" s="16"/>
      <c r="X2310" s="16"/>
      <c r="Y2310" s="16"/>
      <c r="Z2310" s="16"/>
      <c r="AA2310" s="16"/>
      <c r="AB2310" s="16"/>
    </row>
    <row r="2311">
      <c r="A2311" s="27" t="s">
        <v>553</v>
      </c>
      <c r="B2311" s="27" t="s">
        <v>553</v>
      </c>
      <c r="C2311" s="38" t="s">
        <v>1024</v>
      </c>
      <c r="D2311" s="27" t="s">
        <v>1077</v>
      </c>
      <c r="E2311" s="27">
        <v>6021.0</v>
      </c>
      <c r="F2311" s="27">
        <v>4.0</v>
      </c>
      <c r="G2311" s="27" t="s">
        <v>4377</v>
      </c>
      <c r="H2311" s="27" t="s">
        <v>4378</v>
      </c>
      <c r="I2311" s="40">
        <v>0.0</v>
      </c>
      <c r="J2311" s="40">
        <v>0.0</v>
      </c>
      <c r="K2311" s="40">
        <v>0.0</v>
      </c>
      <c r="L2311" s="40">
        <v>0.0</v>
      </c>
      <c r="M2311" s="40">
        <v>0.0</v>
      </c>
      <c r="N2311" s="40">
        <v>0.0</v>
      </c>
      <c r="O2311" s="40">
        <v>0.0</v>
      </c>
      <c r="P2311" s="40">
        <v>0.0</v>
      </c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A2311" s="16"/>
      <c r="AB2311" s="16"/>
    </row>
    <row r="2312">
      <c r="A2312" s="27" t="s">
        <v>553</v>
      </c>
      <c r="B2312" s="27" t="s">
        <v>553</v>
      </c>
      <c r="C2312" s="38" t="s">
        <v>1024</v>
      </c>
      <c r="D2312" s="27" t="s">
        <v>1077</v>
      </c>
      <c r="E2312" s="27">
        <v>6021.0</v>
      </c>
      <c r="F2312" s="27">
        <v>3.0</v>
      </c>
      <c r="G2312" s="27" t="s">
        <v>4380</v>
      </c>
      <c r="H2312" s="27" t="s">
        <v>4378</v>
      </c>
      <c r="I2312" s="40">
        <v>0.0</v>
      </c>
      <c r="J2312" s="40">
        <v>0.0</v>
      </c>
      <c r="K2312" s="40">
        <v>0.0</v>
      </c>
      <c r="L2312" s="40">
        <v>0.0</v>
      </c>
      <c r="M2312" s="40">
        <v>0.0</v>
      </c>
      <c r="N2312" s="40">
        <v>0.0</v>
      </c>
      <c r="O2312" s="40">
        <v>0.0</v>
      </c>
      <c r="P2312" s="40">
        <v>0.0</v>
      </c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A2312" s="16"/>
      <c r="AB2312" s="16"/>
    </row>
    <row r="2313">
      <c r="A2313" s="27" t="s">
        <v>553</v>
      </c>
      <c r="B2313" s="27" t="s">
        <v>553</v>
      </c>
      <c r="C2313" s="38" t="s">
        <v>1024</v>
      </c>
      <c r="D2313" s="27" t="s">
        <v>1077</v>
      </c>
      <c r="E2313" s="27">
        <v>6021.0</v>
      </c>
      <c r="F2313" s="27">
        <v>2.0</v>
      </c>
      <c r="G2313" s="27" t="s">
        <v>4381</v>
      </c>
      <c r="H2313" s="27" t="s">
        <v>4378</v>
      </c>
      <c r="I2313" s="40">
        <v>0.0</v>
      </c>
      <c r="J2313" s="40">
        <v>0.0</v>
      </c>
      <c r="K2313" s="40">
        <v>0.0</v>
      </c>
      <c r="L2313" s="40">
        <v>0.0</v>
      </c>
      <c r="M2313" s="40">
        <v>0.0</v>
      </c>
      <c r="N2313" s="40">
        <v>0.0</v>
      </c>
      <c r="O2313" s="40">
        <v>0.0</v>
      </c>
      <c r="P2313" s="40">
        <v>0.0</v>
      </c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</row>
    <row r="2314">
      <c r="A2314" s="27" t="s">
        <v>43</v>
      </c>
      <c r="B2314" s="27" t="s">
        <v>44</v>
      </c>
      <c r="C2314" s="38" t="s">
        <v>254</v>
      </c>
      <c r="D2314" s="27" t="s">
        <v>254</v>
      </c>
      <c r="E2314" s="27">
        <v>6024.0</v>
      </c>
      <c r="F2314" s="27">
        <v>0.0</v>
      </c>
      <c r="G2314" s="27" t="s">
        <v>4383</v>
      </c>
      <c r="H2314" s="27" t="s">
        <v>4384</v>
      </c>
      <c r="I2314" s="40">
        <v>0.0</v>
      </c>
      <c r="J2314" s="40">
        <v>0.0</v>
      </c>
      <c r="K2314" s="40">
        <v>0.0</v>
      </c>
      <c r="L2314" s="40">
        <v>0.0</v>
      </c>
      <c r="M2314" s="40">
        <v>0.0</v>
      </c>
      <c r="N2314" s="40">
        <v>0.0</v>
      </c>
      <c r="O2314" s="40">
        <v>0.0</v>
      </c>
      <c r="P2314" s="40">
        <v>0.0</v>
      </c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/>
    </row>
    <row r="2315">
      <c r="A2315" s="27" t="s">
        <v>43</v>
      </c>
      <c r="B2315" s="27" t="s">
        <v>690</v>
      </c>
      <c r="C2315" s="38" t="s">
        <v>691</v>
      </c>
      <c r="D2315" s="27" t="s">
        <v>4386</v>
      </c>
      <c r="E2315" s="27">
        <v>6026.0</v>
      </c>
      <c r="F2315" s="27">
        <v>1.0</v>
      </c>
      <c r="G2315" s="27" t="s">
        <v>4388</v>
      </c>
      <c r="H2315" s="27" t="s">
        <v>4389</v>
      </c>
      <c r="I2315" s="40">
        <v>0.0</v>
      </c>
      <c r="J2315" s="40">
        <v>0.0</v>
      </c>
      <c r="K2315" s="40">
        <v>0.0</v>
      </c>
      <c r="L2315" s="40">
        <v>0.0</v>
      </c>
      <c r="M2315" s="40">
        <v>0.0</v>
      </c>
      <c r="N2315" s="40">
        <v>0.0</v>
      </c>
      <c r="O2315" s="40">
        <v>0.0</v>
      </c>
      <c r="P2315" s="40">
        <v>0.0</v>
      </c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</row>
    <row r="2316">
      <c r="A2316" s="27" t="s">
        <v>553</v>
      </c>
      <c r="B2316" s="27" t="s">
        <v>991</v>
      </c>
      <c r="C2316" s="38" t="s">
        <v>4390</v>
      </c>
      <c r="D2316" s="27" t="s">
        <v>4391</v>
      </c>
      <c r="E2316" s="27">
        <v>6027.0</v>
      </c>
      <c r="F2316" s="27">
        <v>0.0</v>
      </c>
      <c r="G2316" s="27" t="s">
        <v>4393</v>
      </c>
      <c r="H2316" s="27" t="s">
        <v>4389</v>
      </c>
      <c r="I2316" s="40">
        <v>0.0</v>
      </c>
      <c r="J2316" s="40">
        <v>0.0</v>
      </c>
      <c r="K2316" s="40">
        <v>0.0</v>
      </c>
      <c r="L2316" s="40">
        <v>0.0</v>
      </c>
      <c r="M2316" s="40">
        <v>0.0</v>
      </c>
      <c r="N2316" s="40">
        <v>0.0</v>
      </c>
      <c r="O2316" s="40">
        <v>0.0</v>
      </c>
      <c r="P2316" s="40">
        <v>0.0</v>
      </c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  <c r="AA2316" s="16"/>
      <c r="AB2316" s="16"/>
    </row>
    <row r="2317">
      <c r="A2317" s="27" t="s">
        <v>43</v>
      </c>
      <c r="B2317" s="27" t="s">
        <v>146</v>
      </c>
      <c r="C2317" s="38" t="s">
        <v>147</v>
      </c>
      <c r="D2317" s="27" t="s">
        <v>183</v>
      </c>
      <c r="E2317" s="27">
        <v>6028.0</v>
      </c>
      <c r="F2317" s="27">
        <v>0.0</v>
      </c>
      <c r="G2317" s="27" t="s">
        <v>4394</v>
      </c>
      <c r="H2317" s="27" t="s">
        <v>4395</v>
      </c>
      <c r="I2317" s="40">
        <v>0.0</v>
      </c>
      <c r="J2317" s="40">
        <v>0.0</v>
      </c>
      <c r="K2317" s="40">
        <v>0.0</v>
      </c>
      <c r="L2317" s="40">
        <v>0.0</v>
      </c>
      <c r="M2317" s="40">
        <v>0.0</v>
      </c>
      <c r="N2317" s="40">
        <v>0.0</v>
      </c>
      <c r="O2317" s="40">
        <v>0.0</v>
      </c>
      <c r="P2317" s="40">
        <v>0.0</v>
      </c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</row>
    <row r="2318">
      <c r="A2318" s="27" t="s">
        <v>553</v>
      </c>
      <c r="B2318" s="27" t="s">
        <v>991</v>
      </c>
      <c r="C2318" s="38" t="s">
        <v>177</v>
      </c>
      <c r="D2318" s="27" t="s">
        <v>992</v>
      </c>
      <c r="E2318" s="27">
        <v>6030.0</v>
      </c>
      <c r="F2318" s="27">
        <v>0.0</v>
      </c>
      <c r="G2318" s="27" t="s">
        <v>4397</v>
      </c>
      <c r="H2318" s="27" t="s">
        <v>3573</v>
      </c>
      <c r="I2318" s="40">
        <v>0.0</v>
      </c>
      <c r="J2318" s="40">
        <v>0.0</v>
      </c>
      <c r="K2318" s="40">
        <v>0.0</v>
      </c>
      <c r="L2318" s="40">
        <v>0.0</v>
      </c>
      <c r="M2318" s="40">
        <v>0.0</v>
      </c>
      <c r="N2318" s="40">
        <v>0.0</v>
      </c>
      <c r="O2318" s="40">
        <v>0.0</v>
      </c>
      <c r="P2318" s="40">
        <v>0.0</v>
      </c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A2318" s="16"/>
      <c r="AB2318" s="16"/>
    </row>
    <row r="2319">
      <c r="A2319" s="27" t="s">
        <v>553</v>
      </c>
      <c r="B2319" s="27" t="s">
        <v>991</v>
      </c>
      <c r="C2319" s="38" t="s">
        <v>177</v>
      </c>
      <c r="D2319" s="27" t="s">
        <v>992</v>
      </c>
      <c r="E2319" s="27">
        <v>6032.0</v>
      </c>
      <c r="F2319" s="27">
        <v>0.0</v>
      </c>
      <c r="G2319" s="27" t="s">
        <v>3574</v>
      </c>
      <c r="H2319" s="27" t="s">
        <v>941</v>
      </c>
      <c r="I2319" s="40">
        <v>0.0</v>
      </c>
      <c r="J2319" s="40">
        <v>0.0</v>
      </c>
      <c r="K2319" s="40">
        <v>0.0</v>
      </c>
      <c r="L2319" s="40">
        <v>0.0</v>
      </c>
      <c r="M2319" s="40">
        <v>0.0</v>
      </c>
      <c r="N2319" s="40">
        <v>0.0</v>
      </c>
      <c r="O2319" s="40">
        <v>0.0</v>
      </c>
      <c r="P2319" s="40">
        <v>0.0</v>
      </c>
      <c r="Q2319" s="16"/>
      <c r="R2319" s="16"/>
      <c r="S2319" s="16"/>
      <c r="T2319" s="16"/>
      <c r="U2319" s="16"/>
      <c r="V2319" s="16"/>
      <c r="W2319" s="16"/>
      <c r="X2319" s="16"/>
      <c r="Y2319" s="16"/>
      <c r="Z2319" s="16"/>
      <c r="AA2319" s="16"/>
      <c r="AB2319" s="16"/>
    </row>
    <row r="2320">
      <c r="A2320" s="27" t="s">
        <v>553</v>
      </c>
      <c r="B2320" s="27" t="s">
        <v>991</v>
      </c>
      <c r="C2320" s="38" t="s">
        <v>177</v>
      </c>
      <c r="D2320" s="27" t="s">
        <v>992</v>
      </c>
      <c r="E2320" s="27">
        <v>6033.0</v>
      </c>
      <c r="F2320" s="27">
        <v>0.0</v>
      </c>
      <c r="G2320" s="27" t="s">
        <v>4400</v>
      </c>
      <c r="H2320" s="27" t="s">
        <v>761</v>
      </c>
      <c r="I2320" s="40">
        <v>0.0</v>
      </c>
      <c r="J2320" s="40">
        <v>0.0</v>
      </c>
      <c r="K2320" s="40">
        <v>0.0</v>
      </c>
      <c r="L2320" s="40">
        <v>0.0</v>
      </c>
      <c r="M2320" s="40">
        <v>0.0</v>
      </c>
      <c r="N2320" s="40">
        <v>0.0</v>
      </c>
      <c r="O2320" s="40">
        <v>0.0</v>
      </c>
      <c r="P2320" s="40">
        <v>0.0</v>
      </c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  <c r="AA2320" s="16"/>
      <c r="AB2320" s="16"/>
    </row>
    <row r="2321">
      <c r="A2321" s="27" t="s">
        <v>553</v>
      </c>
      <c r="B2321" s="27" t="s">
        <v>991</v>
      </c>
      <c r="C2321" s="38" t="s">
        <v>177</v>
      </c>
      <c r="D2321" s="27" t="s">
        <v>992</v>
      </c>
      <c r="E2321" s="27">
        <v>6036.0</v>
      </c>
      <c r="F2321" s="27">
        <v>0.0</v>
      </c>
      <c r="G2321" s="27" t="s">
        <v>4402</v>
      </c>
      <c r="H2321" s="27" t="s">
        <v>3573</v>
      </c>
      <c r="I2321" s="40">
        <v>0.0</v>
      </c>
      <c r="J2321" s="40">
        <v>0.0</v>
      </c>
      <c r="K2321" s="40">
        <v>0.0</v>
      </c>
      <c r="L2321" s="40">
        <v>0.0</v>
      </c>
      <c r="M2321" s="40">
        <v>0.0</v>
      </c>
      <c r="N2321" s="40">
        <v>0.0</v>
      </c>
      <c r="O2321" s="40">
        <v>0.0</v>
      </c>
      <c r="P2321" s="40">
        <v>0.0</v>
      </c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</row>
    <row r="2322">
      <c r="A2322" s="27" t="s">
        <v>553</v>
      </c>
      <c r="B2322" s="27" t="s">
        <v>980</v>
      </c>
      <c r="C2322" s="38" t="s">
        <v>981</v>
      </c>
      <c r="D2322" s="27" t="s">
        <v>984</v>
      </c>
      <c r="E2322" s="27">
        <v>6037.0</v>
      </c>
      <c r="F2322" s="27">
        <v>0.0</v>
      </c>
      <c r="G2322" s="27" t="s">
        <v>4404</v>
      </c>
      <c r="H2322" s="27" t="s">
        <v>4405</v>
      </c>
      <c r="I2322" s="40">
        <v>0.0</v>
      </c>
      <c r="J2322" s="40">
        <v>0.0</v>
      </c>
      <c r="K2322" s="40">
        <v>0.0</v>
      </c>
      <c r="L2322" s="40">
        <v>0.0</v>
      </c>
      <c r="M2322" s="40">
        <v>0.0</v>
      </c>
      <c r="N2322" s="40">
        <v>0.0</v>
      </c>
      <c r="O2322" s="40">
        <v>0.0</v>
      </c>
      <c r="P2322" s="40">
        <v>0.0</v>
      </c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</row>
    <row r="2323">
      <c r="A2323" s="27" t="s">
        <v>553</v>
      </c>
      <c r="B2323" s="27" t="s">
        <v>980</v>
      </c>
      <c r="C2323" s="38" t="s">
        <v>981</v>
      </c>
      <c r="D2323" s="27" t="s">
        <v>982</v>
      </c>
      <c r="E2323" s="27">
        <v>6039.0</v>
      </c>
      <c r="F2323" s="27">
        <v>0.0</v>
      </c>
      <c r="G2323" s="27" t="s">
        <v>4407</v>
      </c>
      <c r="H2323" s="27" t="s">
        <v>4405</v>
      </c>
      <c r="I2323" s="40">
        <v>0.0</v>
      </c>
      <c r="J2323" s="40">
        <v>0.0</v>
      </c>
      <c r="K2323" s="40">
        <v>0.0</v>
      </c>
      <c r="L2323" s="40">
        <v>0.0</v>
      </c>
      <c r="M2323" s="40">
        <v>0.0</v>
      </c>
      <c r="N2323" s="40">
        <v>0.0</v>
      </c>
      <c r="O2323" s="40">
        <v>0.0</v>
      </c>
      <c r="P2323" s="40">
        <v>0.0</v>
      </c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  <c r="AA2323" s="16"/>
      <c r="AB2323" s="16"/>
    </row>
    <row r="2324">
      <c r="A2324" s="27" t="s">
        <v>553</v>
      </c>
      <c r="B2324" s="27" t="s">
        <v>980</v>
      </c>
      <c r="C2324" s="38" t="s">
        <v>981</v>
      </c>
      <c r="D2324" s="27" t="s">
        <v>4134</v>
      </c>
      <c r="E2324" s="27">
        <v>6040.0</v>
      </c>
      <c r="F2324" s="27">
        <v>0.0</v>
      </c>
      <c r="G2324" s="27" t="s">
        <v>4409</v>
      </c>
      <c r="H2324" s="27" t="s">
        <v>4405</v>
      </c>
      <c r="I2324" s="40">
        <v>0.0</v>
      </c>
      <c r="J2324" s="40">
        <v>0.0</v>
      </c>
      <c r="K2324" s="40">
        <v>0.0</v>
      </c>
      <c r="L2324" s="40">
        <v>0.0</v>
      </c>
      <c r="M2324" s="40">
        <v>0.0</v>
      </c>
      <c r="N2324" s="40">
        <v>0.0</v>
      </c>
      <c r="O2324" s="40">
        <v>0.0</v>
      </c>
      <c r="P2324" s="40">
        <v>0.0</v>
      </c>
      <c r="Q2324" s="16"/>
      <c r="R2324" s="16"/>
      <c r="S2324" s="16"/>
      <c r="T2324" s="16"/>
      <c r="U2324" s="16"/>
      <c r="V2324" s="16"/>
      <c r="W2324" s="16"/>
      <c r="X2324" s="16"/>
      <c r="Y2324" s="16"/>
      <c r="Z2324" s="16"/>
      <c r="AA2324" s="16"/>
      <c r="AB2324" s="16"/>
    </row>
    <row r="2325">
      <c r="A2325" s="27" t="s">
        <v>553</v>
      </c>
      <c r="B2325" s="27" t="s">
        <v>980</v>
      </c>
      <c r="C2325" s="38" t="s">
        <v>981</v>
      </c>
      <c r="D2325" s="27" t="s">
        <v>4134</v>
      </c>
      <c r="E2325" s="27">
        <v>6041.0</v>
      </c>
      <c r="F2325" s="27">
        <v>0.0</v>
      </c>
      <c r="G2325" s="27" t="s">
        <v>4410</v>
      </c>
      <c r="H2325" s="27" t="s">
        <v>4395</v>
      </c>
      <c r="I2325" s="40">
        <v>0.0</v>
      </c>
      <c r="J2325" s="40">
        <v>0.0</v>
      </c>
      <c r="K2325" s="40">
        <v>0.0</v>
      </c>
      <c r="L2325" s="40">
        <v>0.0</v>
      </c>
      <c r="M2325" s="40">
        <v>0.0</v>
      </c>
      <c r="N2325" s="40">
        <v>0.0</v>
      </c>
      <c r="O2325" s="40">
        <v>0.0</v>
      </c>
      <c r="P2325" s="40">
        <v>0.0</v>
      </c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6"/>
      <c r="AB2325" s="16"/>
    </row>
    <row r="2326">
      <c r="A2326" s="27" t="s">
        <v>553</v>
      </c>
      <c r="B2326" s="27" t="s">
        <v>553</v>
      </c>
      <c r="C2326" s="38" t="s">
        <v>768</v>
      </c>
      <c r="D2326" s="27" t="s">
        <v>4412</v>
      </c>
      <c r="E2326" s="27">
        <v>6053.0</v>
      </c>
      <c r="F2326" s="27">
        <v>1.0</v>
      </c>
      <c r="G2326" s="27" t="s">
        <v>4413</v>
      </c>
      <c r="H2326" s="27" t="s">
        <v>4414</v>
      </c>
      <c r="I2326" s="40">
        <v>0.0</v>
      </c>
      <c r="J2326" s="40">
        <v>0.0</v>
      </c>
      <c r="K2326" s="40">
        <v>0.0</v>
      </c>
      <c r="L2326" s="40">
        <v>0.0</v>
      </c>
      <c r="M2326" s="40">
        <v>0.0</v>
      </c>
      <c r="N2326" s="40">
        <v>0.0</v>
      </c>
      <c r="O2326" s="40">
        <v>0.0</v>
      </c>
      <c r="P2326" s="40">
        <v>0.0</v>
      </c>
      <c r="Q2326" s="16"/>
      <c r="R2326" s="16"/>
      <c r="S2326" s="16"/>
      <c r="T2326" s="16"/>
      <c r="U2326" s="16"/>
      <c r="V2326" s="16"/>
      <c r="W2326" s="16"/>
      <c r="X2326" s="16"/>
      <c r="Y2326" s="16"/>
      <c r="Z2326" s="16"/>
      <c r="AA2326" s="16"/>
      <c r="AB2326" s="16"/>
    </row>
    <row r="2327">
      <c r="A2327" s="27" t="s">
        <v>553</v>
      </c>
      <c r="B2327" s="27" t="s">
        <v>553</v>
      </c>
      <c r="C2327" s="38" t="s">
        <v>768</v>
      </c>
      <c r="D2327" s="27" t="s">
        <v>4412</v>
      </c>
      <c r="E2327" s="27">
        <v>6053.0</v>
      </c>
      <c r="F2327" s="27">
        <v>2.0</v>
      </c>
      <c r="G2327" s="27" t="s">
        <v>4416</v>
      </c>
      <c r="H2327" s="27" t="s">
        <v>4414</v>
      </c>
      <c r="I2327" s="40">
        <v>0.0</v>
      </c>
      <c r="J2327" s="40">
        <v>0.0</v>
      </c>
      <c r="K2327" s="40">
        <v>0.0</v>
      </c>
      <c r="L2327" s="40">
        <v>0.0</v>
      </c>
      <c r="M2327" s="40">
        <v>0.0</v>
      </c>
      <c r="N2327" s="40">
        <v>0.0</v>
      </c>
      <c r="O2327" s="40">
        <v>0.0</v>
      </c>
      <c r="P2327" s="40">
        <v>0.0</v>
      </c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  <c r="AA2327" s="16"/>
      <c r="AB2327" s="16"/>
    </row>
    <row r="2328">
      <c r="A2328" s="27" t="s">
        <v>553</v>
      </c>
      <c r="B2328" s="27" t="s">
        <v>553</v>
      </c>
      <c r="C2328" s="38" t="s">
        <v>825</v>
      </c>
      <c r="D2328" s="27" t="s">
        <v>1061</v>
      </c>
      <c r="E2328" s="27">
        <v>6055.0</v>
      </c>
      <c r="F2328" s="27">
        <v>1.0</v>
      </c>
      <c r="G2328" s="27" t="s">
        <v>4419</v>
      </c>
      <c r="H2328" s="27" t="s">
        <v>4420</v>
      </c>
      <c r="I2328" s="40">
        <v>0.0</v>
      </c>
      <c r="J2328" s="40">
        <v>0.0</v>
      </c>
      <c r="K2328" s="40">
        <v>0.0</v>
      </c>
      <c r="L2328" s="40">
        <v>0.0</v>
      </c>
      <c r="M2328" s="40">
        <v>0.0</v>
      </c>
      <c r="N2328" s="40">
        <v>0.0</v>
      </c>
      <c r="O2328" s="40">
        <v>0.0</v>
      </c>
      <c r="P2328" s="40">
        <v>0.0</v>
      </c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A2328" s="16"/>
      <c r="AB2328" s="16"/>
    </row>
    <row r="2329">
      <c r="A2329" s="27" t="s">
        <v>553</v>
      </c>
      <c r="B2329" s="27" t="s">
        <v>553</v>
      </c>
      <c r="C2329" s="38" t="s">
        <v>825</v>
      </c>
      <c r="D2329" s="27" t="s">
        <v>1061</v>
      </c>
      <c r="E2329" s="27">
        <v>6055.0</v>
      </c>
      <c r="F2329" s="27">
        <v>3.0</v>
      </c>
      <c r="G2329" s="27" t="s">
        <v>4422</v>
      </c>
      <c r="H2329" s="27" t="s">
        <v>4420</v>
      </c>
      <c r="I2329" s="40">
        <v>0.0</v>
      </c>
      <c r="J2329" s="40">
        <v>0.0</v>
      </c>
      <c r="K2329" s="40">
        <v>0.0</v>
      </c>
      <c r="L2329" s="40">
        <v>0.0</v>
      </c>
      <c r="M2329" s="40">
        <v>0.0</v>
      </c>
      <c r="N2329" s="40">
        <v>0.0</v>
      </c>
      <c r="O2329" s="40">
        <v>0.0</v>
      </c>
      <c r="P2329" s="40">
        <v>0.0</v>
      </c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</row>
    <row r="2330">
      <c r="A2330" s="27" t="s">
        <v>553</v>
      </c>
      <c r="B2330" s="27" t="s">
        <v>553</v>
      </c>
      <c r="C2330" s="38" t="s">
        <v>825</v>
      </c>
      <c r="D2330" s="27" t="s">
        <v>1061</v>
      </c>
      <c r="E2330" s="27">
        <v>6055.0</v>
      </c>
      <c r="F2330" s="27">
        <v>4.0</v>
      </c>
      <c r="G2330" s="27" t="s">
        <v>4423</v>
      </c>
      <c r="H2330" s="27" t="s">
        <v>4420</v>
      </c>
      <c r="I2330" s="40">
        <v>0.0</v>
      </c>
      <c r="J2330" s="40">
        <v>0.0</v>
      </c>
      <c r="K2330" s="40">
        <v>0.0</v>
      </c>
      <c r="L2330" s="40">
        <v>0.0</v>
      </c>
      <c r="M2330" s="40">
        <v>0.0</v>
      </c>
      <c r="N2330" s="40">
        <v>0.0</v>
      </c>
      <c r="O2330" s="40">
        <v>0.0</v>
      </c>
      <c r="P2330" s="40">
        <v>0.0</v>
      </c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</row>
    <row r="2331">
      <c r="A2331" s="27" t="s">
        <v>553</v>
      </c>
      <c r="B2331" s="27" t="s">
        <v>553</v>
      </c>
      <c r="C2331" s="38" t="s">
        <v>825</v>
      </c>
      <c r="D2331" s="27" t="s">
        <v>1061</v>
      </c>
      <c r="E2331" s="27">
        <v>6055.0</v>
      </c>
      <c r="F2331" s="27">
        <v>2.0</v>
      </c>
      <c r="G2331" s="27" t="s">
        <v>4425</v>
      </c>
      <c r="H2331" s="27" t="s">
        <v>4420</v>
      </c>
      <c r="I2331" s="40">
        <v>0.0</v>
      </c>
      <c r="J2331" s="40">
        <v>0.0</v>
      </c>
      <c r="K2331" s="40">
        <v>0.0</v>
      </c>
      <c r="L2331" s="40">
        <v>0.0</v>
      </c>
      <c r="M2331" s="40">
        <v>0.0</v>
      </c>
      <c r="N2331" s="40">
        <v>0.0</v>
      </c>
      <c r="O2331" s="40">
        <v>0.0</v>
      </c>
      <c r="P2331" s="40">
        <v>0.0</v>
      </c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/>
    </row>
    <row r="2332">
      <c r="A2332" s="27" t="s">
        <v>553</v>
      </c>
      <c r="B2332" s="27" t="s">
        <v>553</v>
      </c>
      <c r="C2332" s="38" t="s">
        <v>825</v>
      </c>
      <c r="D2332" s="27" t="s">
        <v>1056</v>
      </c>
      <c r="E2332" s="27">
        <v>6057.0</v>
      </c>
      <c r="F2332" s="27">
        <v>0.0</v>
      </c>
      <c r="G2332" s="27" t="s">
        <v>4426</v>
      </c>
      <c r="H2332" s="27" t="s">
        <v>4427</v>
      </c>
      <c r="I2332" s="40">
        <v>0.0</v>
      </c>
      <c r="J2332" s="40">
        <v>0.0</v>
      </c>
      <c r="K2332" s="40">
        <v>0.0</v>
      </c>
      <c r="L2332" s="40">
        <v>0.0</v>
      </c>
      <c r="M2332" s="40">
        <v>0.0</v>
      </c>
      <c r="N2332" s="40">
        <v>0.0</v>
      </c>
      <c r="O2332" s="40">
        <v>0.0</v>
      </c>
      <c r="P2332" s="40">
        <v>0.0</v>
      </c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A2332" s="16"/>
      <c r="AB2332" s="16"/>
    </row>
    <row r="2333">
      <c r="A2333" s="27" t="s">
        <v>43</v>
      </c>
      <c r="B2333" s="27" t="s">
        <v>690</v>
      </c>
      <c r="C2333" s="38" t="s">
        <v>691</v>
      </c>
      <c r="D2333" s="27" t="s">
        <v>691</v>
      </c>
      <c r="E2333" s="27">
        <v>6060.0</v>
      </c>
      <c r="F2333" s="27">
        <v>2.0</v>
      </c>
      <c r="G2333" s="27" t="s">
        <v>4429</v>
      </c>
      <c r="H2333" s="27" t="s">
        <v>693</v>
      </c>
      <c r="I2333" s="40">
        <v>0.0</v>
      </c>
      <c r="J2333" s="40">
        <v>0.0</v>
      </c>
      <c r="K2333" s="40">
        <v>0.0</v>
      </c>
      <c r="L2333" s="40">
        <v>0.0</v>
      </c>
      <c r="M2333" s="40">
        <v>0.0</v>
      </c>
      <c r="N2333" s="40">
        <v>0.0</v>
      </c>
      <c r="O2333" s="40">
        <v>0.0</v>
      </c>
      <c r="P2333" s="40">
        <v>0.0</v>
      </c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  <c r="AA2333" s="16"/>
      <c r="AB2333" s="16"/>
    </row>
    <row r="2334">
      <c r="A2334" s="27" t="s">
        <v>43</v>
      </c>
      <c r="B2334" s="27" t="s">
        <v>690</v>
      </c>
      <c r="C2334" s="38" t="s">
        <v>691</v>
      </c>
      <c r="D2334" s="27" t="s">
        <v>4386</v>
      </c>
      <c r="E2334" s="27">
        <v>6062.0</v>
      </c>
      <c r="F2334" s="27">
        <v>0.0</v>
      </c>
      <c r="G2334" s="27" t="s">
        <v>4430</v>
      </c>
      <c r="H2334" s="27" t="s">
        <v>4431</v>
      </c>
      <c r="I2334" s="40">
        <v>0.0</v>
      </c>
      <c r="J2334" s="40">
        <v>0.0</v>
      </c>
      <c r="K2334" s="40">
        <v>0.0</v>
      </c>
      <c r="L2334" s="40">
        <v>0.0</v>
      </c>
      <c r="M2334" s="40">
        <v>0.0</v>
      </c>
      <c r="N2334" s="40">
        <v>0.0</v>
      </c>
      <c r="O2334" s="40">
        <v>0.0</v>
      </c>
      <c r="P2334" s="40">
        <v>0.0</v>
      </c>
      <c r="Q2334" s="16"/>
      <c r="R2334" s="16"/>
      <c r="S2334" s="16"/>
      <c r="T2334" s="16"/>
      <c r="U2334" s="16"/>
      <c r="V2334" s="16"/>
      <c r="W2334" s="16"/>
      <c r="X2334" s="16"/>
      <c r="Y2334" s="16"/>
      <c r="Z2334" s="16"/>
      <c r="AA2334" s="16"/>
      <c r="AB2334" s="16"/>
    </row>
    <row r="2335">
      <c r="A2335" s="27" t="s">
        <v>43</v>
      </c>
      <c r="B2335" s="27" t="s">
        <v>146</v>
      </c>
      <c r="C2335" s="38" t="s">
        <v>147</v>
      </c>
      <c r="D2335" s="27" t="s">
        <v>148</v>
      </c>
      <c r="E2335" s="27">
        <v>6063.0</v>
      </c>
      <c r="F2335" s="27">
        <v>1.0</v>
      </c>
      <c r="G2335" s="27" t="s">
        <v>4433</v>
      </c>
      <c r="H2335" s="27" t="s">
        <v>123</v>
      </c>
      <c r="I2335" s="40">
        <v>0.0</v>
      </c>
      <c r="J2335" s="40">
        <v>0.0</v>
      </c>
      <c r="K2335" s="40">
        <v>0.0</v>
      </c>
      <c r="L2335" s="40">
        <v>0.0</v>
      </c>
      <c r="M2335" s="40">
        <v>0.0</v>
      </c>
      <c r="N2335" s="40">
        <v>0.0</v>
      </c>
      <c r="O2335" s="40">
        <v>0.0</v>
      </c>
      <c r="P2335" s="40">
        <v>0.0</v>
      </c>
      <c r="Q2335" s="16"/>
      <c r="R2335" s="16"/>
      <c r="S2335" s="16"/>
      <c r="T2335" s="16"/>
      <c r="U2335" s="16"/>
      <c r="V2335" s="16"/>
      <c r="W2335" s="16"/>
      <c r="X2335" s="16"/>
      <c r="Y2335" s="16"/>
      <c r="Z2335" s="16"/>
      <c r="AA2335" s="16"/>
      <c r="AB2335" s="16"/>
    </row>
    <row r="2336">
      <c r="A2336" s="27" t="s">
        <v>43</v>
      </c>
      <c r="B2336" s="27" t="s">
        <v>146</v>
      </c>
      <c r="C2336" s="38" t="s">
        <v>147</v>
      </c>
      <c r="D2336" s="27" t="s">
        <v>148</v>
      </c>
      <c r="E2336" s="27">
        <v>6063.0</v>
      </c>
      <c r="F2336" s="27">
        <v>0.0</v>
      </c>
      <c r="G2336" s="27" t="s">
        <v>4435</v>
      </c>
      <c r="H2336" s="27" t="s">
        <v>123</v>
      </c>
      <c r="I2336" s="40">
        <v>0.0</v>
      </c>
      <c r="J2336" s="40">
        <v>0.0</v>
      </c>
      <c r="K2336" s="40">
        <v>0.0</v>
      </c>
      <c r="L2336" s="40">
        <v>0.0</v>
      </c>
      <c r="M2336" s="40">
        <v>0.0</v>
      </c>
      <c r="N2336" s="40">
        <v>0.0</v>
      </c>
      <c r="O2336" s="40">
        <v>0.0</v>
      </c>
      <c r="P2336" s="40">
        <v>0.0</v>
      </c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A2336" s="16"/>
      <c r="AB2336" s="16"/>
    </row>
    <row r="2337">
      <c r="A2337" s="27" t="s">
        <v>43</v>
      </c>
      <c r="B2337" s="27" t="s">
        <v>146</v>
      </c>
      <c r="C2337" s="38" t="s">
        <v>147</v>
      </c>
      <c r="D2337" s="27" t="s">
        <v>148</v>
      </c>
      <c r="E2337" s="27">
        <v>6068.0</v>
      </c>
      <c r="F2337" s="27">
        <v>0.0</v>
      </c>
      <c r="G2337" s="27" t="s">
        <v>4436</v>
      </c>
      <c r="H2337" s="27" t="s">
        <v>123</v>
      </c>
      <c r="I2337" s="40">
        <v>0.0</v>
      </c>
      <c r="J2337" s="40">
        <v>0.0</v>
      </c>
      <c r="K2337" s="40">
        <v>0.0</v>
      </c>
      <c r="L2337" s="40">
        <v>0.0</v>
      </c>
      <c r="M2337" s="40">
        <v>0.0</v>
      </c>
      <c r="N2337" s="40">
        <v>0.0</v>
      </c>
      <c r="O2337" s="40">
        <v>0.0</v>
      </c>
      <c r="P2337" s="40">
        <v>0.0</v>
      </c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  <c r="AA2337" s="16"/>
      <c r="AB2337" s="16"/>
    </row>
    <row r="2338">
      <c r="A2338" s="27" t="s">
        <v>43</v>
      </c>
      <c r="B2338" s="27" t="s">
        <v>50</v>
      </c>
      <c r="C2338" s="38" t="s">
        <v>275</v>
      </c>
      <c r="D2338" s="27" t="s">
        <v>276</v>
      </c>
      <c r="E2338" s="27">
        <v>6070.0</v>
      </c>
      <c r="F2338" s="27">
        <v>0.0</v>
      </c>
      <c r="G2338" s="27" t="s">
        <v>4438</v>
      </c>
      <c r="H2338" s="27">
        <v>1.0</v>
      </c>
      <c r="I2338" s="40">
        <v>0.0</v>
      </c>
      <c r="J2338" s="40">
        <v>0.0</v>
      </c>
      <c r="K2338" s="40">
        <v>0.0</v>
      </c>
      <c r="L2338" s="40">
        <v>0.0</v>
      </c>
      <c r="M2338" s="40">
        <v>0.0</v>
      </c>
      <c r="N2338" s="40">
        <v>0.0</v>
      </c>
      <c r="O2338" s="40">
        <v>0.0</v>
      </c>
      <c r="P2338" s="40">
        <v>0.0</v>
      </c>
      <c r="Q2338" s="16"/>
      <c r="R2338" s="16"/>
      <c r="S2338" s="16"/>
      <c r="T2338" s="16"/>
      <c r="U2338" s="16"/>
      <c r="V2338" s="16"/>
      <c r="W2338" s="16"/>
      <c r="X2338" s="16"/>
      <c r="Y2338" s="16"/>
      <c r="Z2338" s="16"/>
      <c r="AA2338" s="16"/>
      <c r="AB2338" s="16"/>
    </row>
    <row r="2339">
      <c r="A2339" s="27" t="s">
        <v>43</v>
      </c>
      <c r="B2339" s="27" t="s">
        <v>50</v>
      </c>
      <c r="C2339" s="38" t="s">
        <v>69</v>
      </c>
      <c r="D2339" s="27" t="s">
        <v>70</v>
      </c>
      <c r="E2339" s="27">
        <v>6077.0</v>
      </c>
      <c r="F2339" s="27">
        <v>0.0</v>
      </c>
      <c r="G2339" s="27" t="s">
        <v>4440</v>
      </c>
      <c r="H2339" s="27" t="s">
        <v>123</v>
      </c>
      <c r="I2339" s="40">
        <v>0.0</v>
      </c>
      <c r="J2339" s="40">
        <v>0.0</v>
      </c>
      <c r="K2339" s="40">
        <v>0.0</v>
      </c>
      <c r="L2339" s="40">
        <v>0.0</v>
      </c>
      <c r="M2339" s="40">
        <v>0.0</v>
      </c>
      <c r="N2339" s="40">
        <v>0.0</v>
      </c>
      <c r="O2339" s="40">
        <v>0.0</v>
      </c>
      <c r="P2339" s="40">
        <v>0.0</v>
      </c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  <c r="AA2339" s="16"/>
      <c r="AB2339" s="16"/>
    </row>
    <row r="2340">
      <c r="A2340" s="27" t="s">
        <v>43</v>
      </c>
      <c r="B2340" s="27" t="s">
        <v>225</v>
      </c>
      <c r="C2340" s="38" t="s">
        <v>226</v>
      </c>
      <c r="D2340" s="27" t="s">
        <v>227</v>
      </c>
      <c r="E2340" s="27">
        <v>6079.0</v>
      </c>
      <c r="F2340" s="27">
        <v>0.0</v>
      </c>
      <c r="G2340" s="27" t="s">
        <v>4441</v>
      </c>
      <c r="H2340" s="27" t="s">
        <v>4442</v>
      </c>
      <c r="I2340" s="40">
        <v>0.0</v>
      </c>
      <c r="J2340" s="40">
        <v>0.0</v>
      </c>
      <c r="K2340" s="40">
        <v>0.0</v>
      </c>
      <c r="L2340" s="40">
        <v>0.0</v>
      </c>
      <c r="M2340" s="40">
        <v>0.0</v>
      </c>
      <c r="N2340" s="40">
        <v>0.0</v>
      </c>
      <c r="O2340" s="40">
        <v>0.0</v>
      </c>
      <c r="P2340" s="40">
        <v>0.0</v>
      </c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A2340" s="16"/>
      <c r="AB2340" s="16"/>
    </row>
    <row r="2341">
      <c r="A2341" s="27" t="s">
        <v>43</v>
      </c>
      <c r="B2341" s="27" t="s">
        <v>264</v>
      </c>
      <c r="C2341" s="38" t="s">
        <v>265</v>
      </c>
      <c r="D2341" s="27" t="s">
        <v>265</v>
      </c>
      <c r="E2341" s="27">
        <v>6083.0</v>
      </c>
      <c r="F2341" s="27">
        <v>0.0</v>
      </c>
      <c r="G2341" s="27" t="s">
        <v>1052</v>
      </c>
      <c r="H2341" s="27" t="s">
        <v>4444</v>
      </c>
      <c r="I2341" s="40">
        <v>15.0</v>
      </c>
      <c r="J2341" s="40">
        <v>8.0</v>
      </c>
      <c r="K2341" s="40">
        <v>0.0</v>
      </c>
      <c r="L2341" s="40">
        <v>0.0</v>
      </c>
      <c r="M2341" s="40">
        <v>0.0</v>
      </c>
      <c r="N2341" s="40">
        <v>0.0</v>
      </c>
      <c r="O2341" s="40">
        <v>15.0</v>
      </c>
      <c r="P2341" s="40">
        <v>8.0</v>
      </c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</row>
    <row r="2342">
      <c r="A2342" s="27" t="s">
        <v>43</v>
      </c>
      <c r="B2342" s="27" t="s">
        <v>4446</v>
      </c>
      <c r="C2342" s="38" t="s">
        <v>4446</v>
      </c>
      <c r="D2342" s="27" t="s">
        <v>4447</v>
      </c>
      <c r="E2342" s="27">
        <v>6086.0</v>
      </c>
      <c r="F2342" s="27">
        <v>0.0</v>
      </c>
      <c r="G2342" s="27" t="s">
        <v>4448</v>
      </c>
      <c r="H2342" s="27" t="s">
        <v>123</v>
      </c>
      <c r="I2342" s="40">
        <v>0.0</v>
      </c>
      <c r="J2342" s="40">
        <v>0.0</v>
      </c>
      <c r="K2342" s="40">
        <v>0.0</v>
      </c>
      <c r="L2342" s="40">
        <v>0.0</v>
      </c>
      <c r="M2342" s="40">
        <v>0.0</v>
      </c>
      <c r="N2342" s="40">
        <v>0.0</v>
      </c>
      <c r="O2342" s="40">
        <v>0.0</v>
      </c>
      <c r="P2342" s="40">
        <v>0.0</v>
      </c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</row>
    <row r="2343">
      <c r="A2343" s="27" t="s">
        <v>43</v>
      </c>
      <c r="B2343" s="27" t="s">
        <v>4446</v>
      </c>
      <c r="C2343" s="38" t="s">
        <v>4446</v>
      </c>
      <c r="D2343" s="27" t="s">
        <v>4447</v>
      </c>
      <c r="E2343" s="27">
        <v>6087.0</v>
      </c>
      <c r="F2343" s="27">
        <v>0.0</v>
      </c>
      <c r="G2343" s="27" t="s">
        <v>4450</v>
      </c>
      <c r="H2343" s="27" t="s">
        <v>123</v>
      </c>
      <c r="I2343" s="40">
        <v>0.0</v>
      </c>
      <c r="J2343" s="40">
        <v>0.0</v>
      </c>
      <c r="K2343" s="40">
        <v>0.0</v>
      </c>
      <c r="L2343" s="40">
        <v>0.0</v>
      </c>
      <c r="M2343" s="40">
        <v>0.0</v>
      </c>
      <c r="N2343" s="40">
        <v>0.0</v>
      </c>
      <c r="O2343" s="40">
        <v>0.0</v>
      </c>
      <c r="P2343" s="40">
        <v>0.0</v>
      </c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</row>
    <row r="2344">
      <c r="A2344" s="27" t="s">
        <v>43</v>
      </c>
      <c r="B2344" s="27" t="s">
        <v>4446</v>
      </c>
      <c r="C2344" s="38" t="s">
        <v>4446</v>
      </c>
      <c r="D2344" s="27" t="s">
        <v>4447</v>
      </c>
      <c r="E2344" s="27">
        <v>6088.0</v>
      </c>
      <c r="F2344" s="27">
        <v>0.0</v>
      </c>
      <c r="G2344" s="27" t="s">
        <v>4451</v>
      </c>
      <c r="H2344" s="27" t="s">
        <v>123</v>
      </c>
      <c r="I2344" s="40">
        <v>0.0</v>
      </c>
      <c r="J2344" s="40">
        <v>0.0</v>
      </c>
      <c r="K2344" s="40">
        <v>0.0</v>
      </c>
      <c r="L2344" s="40">
        <v>0.0</v>
      </c>
      <c r="M2344" s="40">
        <v>0.0</v>
      </c>
      <c r="N2344" s="40">
        <v>0.0</v>
      </c>
      <c r="O2344" s="40">
        <v>0.0</v>
      </c>
      <c r="P2344" s="40">
        <v>0.0</v>
      </c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A2344" s="16"/>
      <c r="AB2344" s="16"/>
    </row>
    <row r="2345">
      <c r="A2345" s="27" t="s">
        <v>43</v>
      </c>
      <c r="B2345" s="27" t="s">
        <v>4446</v>
      </c>
      <c r="C2345" s="38" t="s">
        <v>4446</v>
      </c>
      <c r="D2345" s="27" t="s">
        <v>4447</v>
      </c>
      <c r="E2345" s="27">
        <v>6089.0</v>
      </c>
      <c r="F2345" s="27">
        <v>0.0</v>
      </c>
      <c r="G2345" s="27" t="s">
        <v>4453</v>
      </c>
      <c r="H2345" s="27" t="s">
        <v>123</v>
      </c>
      <c r="I2345" s="40">
        <v>0.0</v>
      </c>
      <c r="J2345" s="40">
        <v>0.0</v>
      </c>
      <c r="K2345" s="40">
        <v>0.0</v>
      </c>
      <c r="L2345" s="40">
        <v>0.0</v>
      </c>
      <c r="M2345" s="40">
        <v>0.0</v>
      </c>
      <c r="N2345" s="40">
        <v>0.0</v>
      </c>
      <c r="O2345" s="40">
        <v>0.0</v>
      </c>
      <c r="P2345" s="40">
        <v>0.0</v>
      </c>
      <c r="Q2345" s="16"/>
      <c r="R2345" s="16"/>
      <c r="S2345" s="16"/>
      <c r="T2345" s="16"/>
      <c r="U2345" s="16"/>
      <c r="V2345" s="16"/>
      <c r="W2345" s="16"/>
      <c r="X2345" s="16"/>
      <c r="Y2345" s="16"/>
      <c r="Z2345" s="16"/>
      <c r="AA2345" s="16"/>
      <c r="AB2345" s="16"/>
    </row>
    <row r="2346">
      <c r="A2346" s="27" t="s">
        <v>38</v>
      </c>
      <c r="B2346" s="27" t="s">
        <v>86</v>
      </c>
      <c r="C2346" s="38" t="s">
        <v>128</v>
      </c>
      <c r="D2346" s="27" t="s">
        <v>206</v>
      </c>
      <c r="E2346" s="27">
        <v>6091.0</v>
      </c>
      <c r="F2346" s="27">
        <v>0.0</v>
      </c>
      <c r="G2346" s="27" t="s">
        <v>4455</v>
      </c>
      <c r="H2346" s="27" t="s">
        <v>123</v>
      </c>
      <c r="I2346" s="40">
        <v>0.0</v>
      </c>
      <c r="J2346" s="40">
        <v>0.0</v>
      </c>
      <c r="K2346" s="40">
        <v>0.0</v>
      </c>
      <c r="L2346" s="40">
        <v>0.0</v>
      </c>
      <c r="M2346" s="40">
        <v>0.0</v>
      </c>
      <c r="N2346" s="40">
        <v>0.0</v>
      </c>
      <c r="O2346" s="40">
        <v>0.0</v>
      </c>
      <c r="P2346" s="40">
        <v>0.0</v>
      </c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A2346" s="16"/>
      <c r="AB2346" s="16"/>
    </row>
    <row r="2347">
      <c r="A2347" s="27" t="s">
        <v>43</v>
      </c>
      <c r="B2347" s="27" t="s">
        <v>50</v>
      </c>
      <c r="C2347" s="38" t="s">
        <v>69</v>
      </c>
      <c r="D2347" s="27" t="s">
        <v>166</v>
      </c>
      <c r="E2347" s="27">
        <v>6092.0</v>
      </c>
      <c r="F2347" s="27">
        <v>0.0</v>
      </c>
      <c r="G2347" s="27" t="s">
        <v>4456</v>
      </c>
      <c r="H2347" s="27" t="s">
        <v>123</v>
      </c>
      <c r="I2347" s="40">
        <v>0.0</v>
      </c>
      <c r="J2347" s="40">
        <v>0.0</v>
      </c>
      <c r="K2347" s="40">
        <v>0.0</v>
      </c>
      <c r="L2347" s="40">
        <v>0.0</v>
      </c>
      <c r="M2347" s="40">
        <v>0.0</v>
      </c>
      <c r="N2347" s="40">
        <v>0.0</v>
      </c>
      <c r="O2347" s="40">
        <v>0.0</v>
      </c>
      <c r="P2347" s="40">
        <v>0.0</v>
      </c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  <c r="AA2347" s="16"/>
      <c r="AB2347" s="16"/>
    </row>
    <row r="2348">
      <c r="A2348" s="27" t="s">
        <v>43</v>
      </c>
      <c r="B2348" s="27" t="s">
        <v>50</v>
      </c>
      <c r="C2348" s="38" t="s">
        <v>69</v>
      </c>
      <c r="D2348" s="27" t="s">
        <v>70</v>
      </c>
      <c r="E2348" s="27">
        <v>6093.0</v>
      </c>
      <c r="F2348" s="27">
        <v>0.0</v>
      </c>
      <c r="G2348" s="27" t="s">
        <v>4458</v>
      </c>
      <c r="H2348" s="27" t="s">
        <v>123</v>
      </c>
      <c r="I2348" s="40">
        <v>0.0</v>
      </c>
      <c r="J2348" s="40">
        <v>0.0</v>
      </c>
      <c r="K2348" s="40">
        <v>0.0</v>
      </c>
      <c r="L2348" s="40">
        <v>0.0</v>
      </c>
      <c r="M2348" s="40">
        <v>0.0</v>
      </c>
      <c r="N2348" s="40">
        <v>0.0</v>
      </c>
      <c r="O2348" s="40">
        <v>0.0</v>
      </c>
      <c r="P2348" s="40">
        <v>0.0</v>
      </c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A2348" s="16"/>
      <c r="AB2348" s="16"/>
    </row>
    <row r="2349">
      <c r="A2349" s="27" t="s">
        <v>38</v>
      </c>
      <c r="B2349" s="27" t="s">
        <v>39</v>
      </c>
      <c r="C2349" s="38" t="s">
        <v>307</v>
      </c>
      <c r="D2349" s="27" t="s">
        <v>308</v>
      </c>
      <c r="E2349" s="27">
        <v>6094.0</v>
      </c>
      <c r="F2349" s="27">
        <v>0.0</v>
      </c>
      <c r="G2349" s="27" t="s">
        <v>4459</v>
      </c>
      <c r="H2349" s="27" t="s">
        <v>123</v>
      </c>
      <c r="I2349" s="40">
        <v>0.0</v>
      </c>
      <c r="J2349" s="40">
        <v>0.0</v>
      </c>
      <c r="K2349" s="40">
        <v>0.0</v>
      </c>
      <c r="L2349" s="40">
        <v>0.0</v>
      </c>
      <c r="M2349" s="40">
        <v>0.0</v>
      </c>
      <c r="N2349" s="40">
        <v>0.0</v>
      </c>
      <c r="O2349" s="40">
        <v>0.0</v>
      </c>
      <c r="P2349" s="40">
        <v>0.0</v>
      </c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</row>
    <row r="2350">
      <c r="A2350" s="27" t="s">
        <v>38</v>
      </c>
      <c r="B2350" s="27" t="s">
        <v>39</v>
      </c>
      <c r="C2350" s="38" t="s">
        <v>4461</v>
      </c>
      <c r="D2350" s="27" t="s">
        <v>4462</v>
      </c>
      <c r="E2350" s="27">
        <v>6095.0</v>
      </c>
      <c r="F2350" s="27">
        <v>0.0</v>
      </c>
      <c r="G2350" s="27" t="s">
        <v>4463</v>
      </c>
      <c r="H2350" s="27" t="s">
        <v>123</v>
      </c>
      <c r="I2350" s="40">
        <v>0.0</v>
      </c>
      <c r="J2350" s="40">
        <v>0.0</v>
      </c>
      <c r="K2350" s="40">
        <v>0.0</v>
      </c>
      <c r="L2350" s="40">
        <v>0.0</v>
      </c>
      <c r="M2350" s="40">
        <v>0.0</v>
      </c>
      <c r="N2350" s="40">
        <v>0.0</v>
      </c>
      <c r="O2350" s="40">
        <v>0.0</v>
      </c>
      <c r="P2350" s="40">
        <v>0.0</v>
      </c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</row>
    <row r="2351">
      <c r="A2351" s="27" t="s">
        <v>38</v>
      </c>
      <c r="B2351" s="27" t="s">
        <v>39</v>
      </c>
      <c r="C2351" s="38" t="s">
        <v>4461</v>
      </c>
      <c r="D2351" s="27" t="s">
        <v>4462</v>
      </c>
      <c r="E2351" s="27">
        <v>6096.0</v>
      </c>
      <c r="F2351" s="27">
        <v>0.0</v>
      </c>
      <c r="G2351" s="27" t="s">
        <v>4465</v>
      </c>
      <c r="H2351" s="27" t="s">
        <v>123</v>
      </c>
      <c r="I2351" s="40">
        <v>0.0</v>
      </c>
      <c r="J2351" s="40">
        <v>0.0</v>
      </c>
      <c r="K2351" s="40">
        <v>0.0</v>
      </c>
      <c r="L2351" s="40">
        <v>0.0</v>
      </c>
      <c r="M2351" s="40">
        <v>0.0</v>
      </c>
      <c r="N2351" s="40">
        <v>0.0</v>
      </c>
      <c r="O2351" s="40">
        <v>0.0</v>
      </c>
      <c r="P2351" s="40">
        <v>0.0</v>
      </c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A2351" s="16"/>
      <c r="AB2351" s="16"/>
    </row>
    <row r="2352">
      <c r="A2352" s="27" t="s">
        <v>43</v>
      </c>
      <c r="B2352" s="27" t="s">
        <v>50</v>
      </c>
      <c r="C2352" s="38" t="s">
        <v>69</v>
      </c>
      <c r="D2352" s="27" t="s">
        <v>70</v>
      </c>
      <c r="E2352" s="27">
        <v>6097.0</v>
      </c>
      <c r="F2352" s="27">
        <v>0.0</v>
      </c>
      <c r="G2352" s="27" t="s">
        <v>4467</v>
      </c>
      <c r="H2352" s="27" t="s">
        <v>123</v>
      </c>
      <c r="I2352" s="40">
        <v>0.0</v>
      </c>
      <c r="J2352" s="40">
        <v>0.0</v>
      </c>
      <c r="K2352" s="40">
        <v>0.0</v>
      </c>
      <c r="L2352" s="40">
        <v>0.0</v>
      </c>
      <c r="M2352" s="40">
        <v>0.0</v>
      </c>
      <c r="N2352" s="40">
        <v>0.0</v>
      </c>
      <c r="O2352" s="40">
        <v>0.0</v>
      </c>
      <c r="P2352" s="40">
        <v>0.0</v>
      </c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A2352" s="16"/>
      <c r="AB2352" s="16"/>
    </row>
    <row r="2353">
      <c r="A2353" s="27" t="s">
        <v>43</v>
      </c>
      <c r="B2353" s="27" t="s">
        <v>44</v>
      </c>
      <c r="C2353" s="38" t="s">
        <v>4468</v>
      </c>
      <c r="D2353" s="27" t="s">
        <v>4469</v>
      </c>
      <c r="E2353" s="27">
        <v>6098.0</v>
      </c>
      <c r="F2353" s="27">
        <v>0.0</v>
      </c>
      <c r="G2353" s="27" t="s">
        <v>4470</v>
      </c>
      <c r="H2353" s="27" t="s">
        <v>123</v>
      </c>
      <c r="I2353" s="40">
        <v>0.0</v>
      </c>
      <c r="J2353" s="40">
        <v>0.0</v>
      </c>
      <c r="K2353" s="40">
        <v>0.0</v>
      </c>
      <c r="L2353" s="40">
        <v>0.0</v>
      </c>
      <c r="M2353" s="40">
        <v>0.0</v>
      </c>
      <c r="N2353" s="40">
        <v>0.0</v>
      </c>
      <c r="O2353" s="40">
        <v>0.0</v>
      </c>
      <c r="P2353" s="40">
        <v>0.0</v>
      </c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A2353" s="16"/>
      <c r="AB2353" s="16"/>
    </row>
    <row r="2354">
      <c r="A2354" s="27" t="s">
        <v>553</v>
      </c>
      <c r="B2354" s="27" t="s">
        <v>553</v>
      </c>
      <c r="C2354" s="38" t="s">
        <v>1024</v>
      </c>
      <c r="D2354" s="27" t="s">
        <v>1077</v>
      </c>
      <c r="E2354" s="27">
        <v>6109.0</v>
      </c>
      <c r="F2354" s="27">
        <v>6.0</v>
      </c>
      <c r="G2354" s="27" t="s">
        <v>4472</v>
      </c>
      <c r="H2354" s="27" t="s">
        <v>4378</v>
      </c>
      <c r="I2354" s="40">
        <v>0.0</v>
      </c>
      <c r="J2354" s="40">
        <v>0.0</v>
      </c>
      <c r="K2354" s="40">
        <v>0.0</v>
      </c>
      <c r="L2354" s="40">
        <v>0.0</v>
      </c>
      <c r="M2354" s="40">
        <v>0.0</v>
      </c>
      <c r="N2354" s="40">
        <v>0.0</v>
      </c>
      <c r="O2354" s="40">
        <v>0.0</v>
      </c>
      <c r="P2354" s="40">
        <v>0.0</v>
      </c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A2354" s="16"/>
      <c r="AB2354" s="16"/>
    </row>
    <row r="2355">
      <c r="A2355" s="27" t="s">
        <v>553</v>
      </c>
      <c r="B2355" s="27" t="s">
        <v>553</v>
      </c>
      <c r="C2355" s="38" t="s">
        <v>1024</v>
      </c>
      <c r="D2355" s="27" t="s">
        <v>1077</v>
      </c>
      <c r="E2355" s="27">
        <v>6109.0</v>
      </c>
      <c r="F2355" s="27">
        <v>5.0</v>
      </c>
      <c r="G2355" s="27" t="s">
        <v>4474</v>
      </c>
      <c r="H2355" s="27" t="s">
        <v>4378</v>
      </c>
      <c r="I2355" s="40">
        <v>0.0</v>
      </c>
      <c r="J2355" s="40">
        <v>0.0</v>
      </c>
      <c r="K2355" s="40">
        <v>0.0</v>
      </c>
      <c r="L2355" s="40">
        <v>0.0</v>
      </c>
      <c r="M2355" s="40">
        <v>0.0</v>
      </c>
      <c r="N2355" s="40">
        <v>0.0</v>
      </c>
      <c r="O2355" s="40">
        <v>0.0</v>
      </c>
      <c r="P2355" s="40">
        <v>0.0</v>
      </c>
      <c r="Q2355" s="16"/>
      <c r="R2355" s="16"/>
      <c r="S2355" s="16"/>
      <c r="T2355" s="16"/>
      <c r="U2355" s="16"/>
      <c r="V2355" s="16"/>
      <c r="W2355" s="16"/>
      <c r="X2355" s="16"/>
      <c r="Y2355" s="16"/>
      <c r="Z2355" s="16"/>
      <c r="AA2355" s="16"/>
      <c r="AB2355" s="16"/>
    </row>
    <row r="2356">
      <c r="A2356" s="27" t="s">
        <v>553</v>
      </c>
      <c r="B2356" s="27" t="s">
        <v>553</v>
      </c>
      <c r="C2356" s="38" t="s">
        <v>1024</v>
      </c>
      <c r="D2356" s="27" t="s">
        <v>1077</v>
      </c>
      <c r="E2356" s="27">
        <v>6109.0</v>
      </c>
      <c r="F2356" s="27">
        <v>7.0</v>
      </c>
      <c r="G2356" s="27" t="s">
        <v>4475</v>
      </c>
      <c r="H2356" s="27" t="s">
        <v>4378</v>
      </c>
      <c r="I2356" s="40">
        <v>0.0</v>
      </c>
      <c r="J2356" s="40">
        <v>0.0</v>
      </c>
      <c r="K2356" s="40">
        <v>0.0</v>
      </c>
      <c r="L2356" s="40">
        <v>0.0</v>
      </c>
      <c r="M2356" s="40">
        <v>0.0</v>
      </c>
      <c r="N2356" s="40">
        <v>0.0</v>
      </c>
      <c r="O2356" s="40">
        <v>0.0</v>
      </c>
      <c r="P2356" s="40">
        <v>0.0</v>
      </c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A2356" s="16"/>
      <c r="AB2356" s="16"/>
    </row>
    <row r="2357">
      <c r="A2357" s="27" t="s">
        <v>553</v>
      </c>
      <c r="B2357" s="27" t="s">
        <v>553</v>
      </c>
      <c r="C2357" s="38" t="s">
        <v>1024</v>
      </c>
      <c r="D2357" s="27" t="s">
        <v>1077</v>
      </c>
      <c r="E2357" s="27">
        <v>6109.0</v>
      </c>
      <c r="F2357" s="27">
        <v>8.0</v>
      </c>
      <c r="G2357" s="27" t="s">
        <v>4477</v>
      </c>
      <c r="H2357" s="27" t="s">
        <v>4378</v>
      </c>
      <c r="I2357" s="40">
        <v>0.0</v>
      </c>
      <c r="J2357" s="40">
        <v>0.0</v>
      </c>
      <c r="K2357" s="40">
        <v>0.0</v>
      </c>
      <c r="L2357" s="40">
        <v>0.0</v>
      </c>
      <c r="M2357" s="40">
        <v>0.0</v>
      </c>
      <c r="N2357" s="40">
        <v>0.0</v>
      </c>
      <c r="O2357" s="40">
        <v>0.0</v>
      </c>
      <c r="P2357" s="40">
        <v>0.0</v>
      </c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</row>
    <row r="2358">
      <c r="A2358" s="27" t="s">
        <v>553</v>
      </c>
      <c r="B2358" s="27" t="s">
        <v>553</v>
      </c>
      <c r="C2358" s="38" t="s">
        <v>554</v>
      </c>
      <c r="D2358" s="27" t="s">
        <v>798</v>
      </c>
      <c r="E2358" s="27">
        <v>6111.0</v>
      </c>
      <c r="F2358" s="27">
        <v>3.0</v>
      </c>
      <c r="G2358" s="27" t="s">
        <v>4479</v>
      </c>
      <c r="H2358" s="27" t="s">
        <v>800</v>
      </c>
      <c r="I2358" s="40">
        <v>0.0</v>
      </c>
      <c r="J2358" s="40">
        <v>0.0</v>
      </c>
      <c r="K2358" s="40">
        <v>0.0</v>
      </c>
      <c r="L2358" s="40">
        <v>0.0</v>
      </c>
      <c r="M2358" s="40">
        <v>0.0</v>
      </c>
      <c r="N2358" s="40">
        <v>0.0</v>
      </c>
      <c r="O2358" s="40">
        <v>0.0</v>
      </c>
      <c r="P2358" s="40">
        <v>0.0</v>
      </c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</row>
    <row r="2359">
      <c r="A2359" s="27" t="s">
        <v>553</v>
      </c>
      <c r="B2359" s="27" t="s">
        <v>553</v>
      </c>
      <c r="C2359" s="38" t="s">
        <v>554</v>
      </c>
      <c r="D2359" s="27" t="s">
        <v>798</v>
      </c>
      <c r="E2359" s="27">
        <v>6111.0</v>
      </c>
      <c r="F2359" s="27">
        <v>5.0</v>
      </c>
      <c r="G2359" s="27" t="s">
        <v>4481</v>
      </c>
      <c r="H2359" s="27" t="s">
        <v>800</v>
      </c>
      <c r="I2359" s="40">
        <v>0.0</v>
      </c>
      <c r="J2359" s="40">
        <v>0.0</v>
      </c>
      <c r="K2359" s="40">
        <v>0.0</v>
      </c>
      <c r="L2359" s="40">
        <v>0.0</v>
      </c>
      <c r="M2359" s="40">
        <v>0.0</v>
      </c>
      <c r="N2359" s="40">
        <v>0.0</v>
      </c>
      <c r="O2359" s="40">
        <v>0.0</v>
      </c>
      <c r="P2359" s="40">
        <v>0.0</v>
      </c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16"/>
    </row>
    <row r="2360">
      <c r="A2360" s="27" t="s">
        <v>553</v>
      </c>
      <c r="B2360" s="27" t="s">
        <v>553</v>
      </c>
      <c r="C2360" s="38" t="s">
        <v>554</v>
      </c>
      <c r="D2360" s="27" t="s">
        <v>798</v>
      </c>
      <c r="E2360" s="27">
        <v>6111.0</v>
      </c>
      <c r="F2360" s="27">
        <v>2.0</v>
      </c>
      <c r="G2360" s="27" t="s">
        <v>4482</v>
      </c>
      <c r="H2360" s="27" t="s">
        <v>800</v>
      </c>
      <c r="I2360" s="40">
        <v>0.0</v>
      </c>
      <c r="J2360" s="40">
        <v>0.0</v>
      </c>
      <c r="K2360" s="40">
        <v>0.0</v>
      </c>
      <c r="L2360" s="40">
        <v>0.0</v>
      </c>
      <c r="M2360" s="40">
        <v>0.0</v>
      </c>
      <c r="N2360" s="40">
        <v>0.0</v>
      </c>
      <c r="O2360" s="40">
        <v>0.0</v>
      </c>
      <c r="P2360" s="40">
        <v>0.0</v>
      </c>
      <c r="Q2360" s="16"/>
      <c r="R2360" s="16"/>
      <c r="S2360" s="16"/>
      <c r="T2360" s="16"/>
      <c r="U2360" s="16"/>
      <c r="V2360" s="16"/>
      <c r="W2360" s="16"/>
      <c r="X2360" s="16"/>
      <c r="Y2360" s="16"/>
      <c r="Z2360" s="16"/>
      <c r="AA2360" s="16"/>
      <c r="AB2360" s="16"/>
    </row>
    <row r="2361">
      <c r="A2361" s="27" t="s">
        <v>43</v>
      </c>
      <c r="B2361" s="27" t="s">
        <v>690</v>
      </c>
      <c r="C2361" s="38" t="s">
        <v>691</v>
      </c>
      <c r="D2361" s="27" t="s">
        <v>4386</v>
      </c>
      <c r="E2361" s="27">
        <v>6114.0</v>
      </c>
      <c r="F2361" s="27">
        <v>2.0</v>
      </c>
      <c r="G2361" s="27" t="s">
        <v>4484</v>
      </c>
      <c r="H2361" s="27" t="s">
        <v>4389</v>
      </c>
      <c r="I2361" s="40">
        <v>0.0</v>
      </c>
      <c r="J2361" s="40">
        <v>0.0</v>
      </c>
      <c r="K2361" s="40">
        <v>0.0</v>
      </c>
      <c r="L2361" s="40">
        <v>0.0</v>
      </c>
      <c r="M2361" s="40">
        <v>0.0</v>
      </c>
      <c r="N2361" s="40">
        <v>0.0</v>
      </c>
      <c r="O2361" s="40">
        <v>0.0</v>
      </c>
      <c r="P2361" s="40">
        <v>0.0</v>
      </c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  <c r="AA2361" s="16"/>
      <c r="AB2361" s="16"/>
    </row>
    <row r="2362">
      <c r="A2362" s="27" t="s">
        <v>553</v>
      </c>
      <c r="B2362" s="27" t="s">
        <v>553</v>
      </c>
      <c r="C2362" s="38" t="s">
        <v>4486</v>
      </c>
      <c r="D2362" s="27" t="s">
        <v>4487</v>
      </c>
      <c r="E2362" s="27">
        <v>6115.0</v>
      </c>
      <c r="F2362" s="27">
        <v>1.0</v>
      </c>
      <c r="G2362" s="27" t="s">
        <v>4488</v>
      </c>
      <c r="H2362" s="27" t="s">
        <v>4489</v>
      </c>
      <c r="I2362" s="40">
        <v>0.0</v>
      </c>
      <c r="J2362" s="40">
        <v>0.0</v>
      </c>
      <c r="K2362" s="40">
        <v>0.0</v>
      </c>
      <c r="L2362" s="40">
        <v>0.0</v>
      </c>
      <c r="M2362" s="40">
        <v>0.0</v>
      </c>
      <c r="N2362" s="40">
        <v>0.0</v>
      </c>
      <c r="O2362" s="40">
        <v>0.0</v>
      </c>
      <c r="P2362" s="40">
        <v>0.0</v>
      </c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A2362" s="16"/>
      <c r="AB2362" s="16"/>
    </row>
    <row r="2363">
      <c r="A2363" s="27" t="s">
        <v>29</v>
      </c>
      <c r="B2363" s="27" t="s">
        <v>29</v>
      </c>
      <c r="C2363" s="38" t="s">
        <v>29</v>
      </c>
      <c r="D2363" s="27" t="s">
        <v>29</v>
      </c>
      <c r="E2363" s="27">
        <v>6115.0</v>
      </c>
      <c r="F2363" s="27">
        <v>0.0</v>
      </c>
      <c r="G2363" s="27" t="s">
        <v>4490</v>
      </c>
      <c r="H2363" s="27" t="s">
        <v>4405</v>
      </c>
      <c r="I2363" s="40">
        <v>0.0</v>
      </c>
      <c r="J2363" s="40">
        <v>0.0</v>
      </c>
      <c r="K2363" s="40">
        <v>0.0</v>
      </c>
      <c r="L2363" s="40">
        <v>0.0</v>
      </c>
      <c r="M2363" s="40">
        <v>0.0</v>
      </c>
      <c r="N2363" s="40">
        <v>0.0</v>
      </c>
      <c r="O2363" s="40">
        <v>0.0</v>
      </c>
      <c r="P2363" s="40">
        <v>0.0</v>
      </c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A2363" s="16"/>
      <c r="AB2363" s="16"/>
    </row>
    <row r="2364">
      <c r="A2364" s="27" t="s">
        <v>553</v>
      </c>
      <c r="B2364" s="27" t="s">
        <v>553</v>
      </c>
      <c r="C2364" s="38" t="s">
        <v>4486</v>
      </c>
      <c r="D2364" s="27" t="s">
        <v>4487</v>
      </c>
      <c r="E2364" s="27">
        <v>6115.0</v>
      </c>
      <c r="F2364" s="27">
        <v>2.0</v>
      </c>
      <c r="G2364" s="27" t="s">
        <v>4492</v>
      </c>
      <c r="H2364" s="27" t="s">
        <v>4489</v>
      </c>
      <c r="I2364" s="40">
        <v>0.0</v>
      </c>
      <c r="J2364" s="40">
        <v>0.0</v>
      </c>
      <c r="K2364" s="40">
        <v>0.0</v>
      </c>
      <c r="L2364" s="40">
        <v>0.0</v>
      </c>
      <c r="M2364" s="40">
        <v>0.0</v>
      </c>
      <c r="N2364" s="40">
        <v>0.0</v>
      </c>
      <c r="O2364" s="40">
        <v>0.0</v>
      </c>
      <c r="P2364" s="40">
        <v>0.0</v>
      </c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6"/>
      <c r="AB2364" s="16"/>
    </row>
    <row r="2365">
      <c r="A2365" s="27" t="s">
        <v>553</v>
      </c>
      <c r="B2365" s="27" t="s">
        <v>553</v>
      </c>
      <c r="C2365" s="38" t="s">
        <v>4486</v>
      </c>
      <c r="D2365" s="27" t="s">
        <v>4487</v>
      </c>
      <c r="E2365" s="27">
        <v>6115.0</v>
      </c>
      <c r="F2365" s="27">
        <v>4.0</v>
      </c>
      <c r="G2365" s="27" t="s">
        <v>4494</v>
      </c>
      <c r="H2365" s="27" t="s">
        <v>4495</v>
      </c>
      <c r="I2365" s="40">
        <v>0.0</v>
      </c>
      <c r="J2365" s="40">
        <v>0.0</v>
      </c>
      <c r="K2365" s="40">
        <v>0.0</v>
      </c>
      <c r="L2365" s="40">
        <v>0.0</v>
      </c>
      <c r="M2365" s="40">
        <v>0.0</v>
      </c>
      <c r="N2365" s="40">
        <v>0.0</v>
      </c>
      <c r="O2365" s="40">
        <v>0.0</v>
      </c>
      <c r="P2365" s="40">
        <v>0.0</v>
      </c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  <c r="AA2365" s="16"/>
      <c r="AB2365" s="16"/>
    </row>
    <row r="2366">
      <c r="A2366" s="27" t="s">
        <v>553</v>
      </c>
      <c r="B2366" s="27" t="s">
        <v>980</v>
      </c>
      <c r="C2366" s="38" t="s">
        <v>981</v>
      </c>
      <c r="D2366" s="27" t="s">
        <v>982</v>
      </c>
      <c r="E2366" s="27">
        <v>6116.0</v>
      </c>
      <c r="F2366" s="27">
        <v>0.0</v>
      </c>
      <c r="G2366" s="27" t="s">
        <v>4497</v>
      </c>
      <c r="H2366" s="27" t="s">
        <v>4405</v>
      </c>
      <c r="I2366" s="40">
        <v>0.0</v>
      </c>
      <c r="J2366" s="40">
        <v>0.0</v>
      </c>
      <c r="K2366" s="40">
        <v>0.0</v>
      </c>
      <c r="L2366" s="40">
        <v>0.0</v>
      </c>
      <c r="M2366" s="40">
        <v>0.0</v>
      </c>
      <c r="N2366" s="40">
        <v>0.0</v>
      </c>
      <c r="O2366" s="40">
        <v>0.0</v>
      </c>
      <c r="P2366" s="40">
        <v>0.0</v>
      </c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A2366" s="16"/>
      <c r="AB2366" s="16"/>
    </row>
    <row r="2367">
      <c r="A2367" s="27" t="s">
        <v>553</v>
      </c>
      <c r="B2367" s="27" t="s">
        <v>980</v>
      </c>
      <c r="C2367" s="38" t="s">
        <v>981</v>
      </c>
      <c r="D2367" s="27" t="s">
        <v>4134</v>
      </c>
      <c r="E2367" s="27">
        <v>6117.0</v>
      </c>
      <c r="F2367" s="27">
        <v>0.0</v>
      </c>
      <c r="G2367" s="27" t="s">
        <v>4498</v>
      </c>
      <c r="H2367" s="27" t="s">
        <v>4405</v>
      </c>
      <c r="I2367" s="40">
        <v>0.0</v>
      </c>
      <c r="J2367" s="40">
        <v>0.0</v>
      </c>
      <c r="K2367" s="40">
        <v>0.0</v>
      </c>
      <c r="L2367" s="40">
        <v>0.0</v>
      </c>
      <c r="M2367" s="40">
        <v>0.0</v>
      </c>
      <c r="N2367" s="40">
        <v>0.0</v>
      </c>
      <c r="O2367" s="40">
        <v>0.0</v>
      </c>
      <c r="P2367" s="40">
        <v>0.0</v>
      </c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</row>
    <row r="2368">
      <c r="A2368" s="27" t="s">
        <v>43</v>
      </c>
      <c r="B2368" s="27" t="s">
        <v>690</v>
      </c>
      <c r="C2368" s="38" t="s">
        <v>691</v>
      </c>
      <c r="D2368" s="27" t="s">
        <v>691</v>
      </c>
      <c r="E2368" s="27">
        <v>6118.0</v>
      </c>
      <c r="F2368" s="27">
        <v>0.0</v>
      </c>
      <c r="G2368" s="27" t="s">
        <v>4500</v>
      </c>
      <c r="H2368" s="27" t="s">
        <v>693</v>
      </c>
      <c r="I2368" s="40">
        <v>0.0</v>
      </c>
      <c r="J2368" s="40">
        <v>0.0</v>
      </c>
      <c r="K2368" s="40">
        <v>0.0</v>
      </c>
      <c r="L2368" s="40">
        <v>0.0</v>
      </c>
      <c r="M2368" s="40">
        <v>0.0</v>
      </c>
      <c r="N2368" s="40">
        <v>0.0</v>
      </c>
      <c r="O2368" s="40">
        <v>0.0</v>
      </c>
      <c r="P2368" s="40">
        <v>0.0</v>
      </c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  <c r="AA2368" s="16"/>
      <c r="AB2368" s="16"/>
    </row>
    <row r="2369">
      <c r="A2369" s="27" t="s">
        <v>29</v>
      </c>
      <c r="B2369" s="27" t="s">
        <v>29</v>
      </c>
      <c r="C2369" s="38" t="s">
        <v>29</v>
      </c>
      <c r="D2369" s="27" t="s">
        <v>29</v>
      </c>
      <c r="E2369" s="27">
        <v>6119.0</v>
      </c>
      <c r="F2369" s="27">
        <v>0.0</v>
      </c>
      <c r="G2369" s="27" t="s">
        <v>4502</v>
      </c>
      <c r="H2369" s="27" t="s">
        <v>4395</v>
      </c>
      <c r="I2369" s="40">
        <v>0.0</v>
      </c>
      <c r="J2369" s="40">
        <v>0.0</v>
      </c>
      <c r="K2369" s="40">
        <v>0.0</v>
      </c>
      <c r="L2369" s="40">
        <v>0.0</v>
      </c>
      <c r="M2369" s="40">
        <v>0.0</v>
      </c>
      <c r="N2369" s="40">
        <v>0.0</v>
      </c>
      <c r="O2369" s="40">
        <v>0.0</v>
      </c>
      <c r="P2369" s="40">
        <v>0.0</v>
      </c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</row>
    <row r="2370">
      <c r="A2370" s="27" t="s">
        <v>43</v>
      </c>
      <c r="B2370" s="27" t="s">
        <v>690</v>
      </c>
      <c r="C2370" s="38" t="s">
        <v>691</v>
      </c>
      <c r="D2370" s="27" t="s">
        <v>691</v>
      </c>
      <c r="E2370" s="27">
        <v>6120.0</v>
      </c>
      <c r="F2370" s="27">
        <v>0.0</v>
      </c>
      <c r="G2370" s="27" t="s">
        <v>4503</v>
      </c>
      <c r="H2370" s="27" t="s">
        <v>693</v>
      </c>
      <c r="I2370" s="40">
        <v>0.0</v>
      </c>
      <c r="J2370" s="40">
        <v>0.0</v>
      </c>
      <c r="K2370" s="40">
        <v>0.0</v>
      </c>
      <c r="L2370" s="40">
        <v>0.0</v>
      </c>
      <c r="M2370" s="40">
        <v>0.0</v>
      </c>
      <c r="N2370" s="40">
        <v>0.0</v>
      </c>
      <c r="O2370" s="40">
        <v>0.0</v>
      </c>
      <c r="P2370" s="40">
        <v>0.0</v>
      </c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  <c r="AA2370" s="16"/>
      <c r="AB2370" s="16"/>
    </row>
    <row r="2371">
      <c r="A2371" s="27" t="s">
        <v>553</v>
      </c>
      <c r="B2371" s="27" t="s">
        <v>553</v>
      </c>
      <c r="C2371" s="38" t="s">
        <v>825</v>
      </c>
      <c r="D2371" s="27" t="s">
        <v>1056</v>
      </c>
      <c r="E2371" s="27">
        <v>6121.0</v>
      </c>
      <c r="F2371" s="27">
        <v>0.0</v>
      </c>
      <c r="G2371" s="27" t="s">
        <v>4505</v>
      </c>
      <c r="H2371" s="27" t="s">
        <v>4420</v>
      </c>
      <c r="I2371" s="40">
        <v>0.0</v>
      </c>
      <c r="J2371" s="40">
        <v>0.0</v>
      </c>
      <c r="K2371" s="40">
        <v>0.0</v>
      </c>
      <c r="L2371" s="40">
        <v>0.0</v>
      </c>
      <c r="M2371" s="40">
        <v>0.0</v>
      </c>
      <c r="N2371" s="40">
        <v>0.0</v>
      </c>
      <c r="O2371" s="40">
        <v>0.0</v>
      </c>
      <c r="P2371" s="40">
        <v>0.0</v>
      </c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A2371" s="16"/>
      <c r="AB2371" s="16"/>
    </row>
    <row r="2372">
      <c r="A2372" s="27" t="s">
        <v>553</v>
      </c>
      <c r="B2372" s="27" t="s">
        <v>553</v>
      </c>
      <c r="C2372" s="38" t="s">
        <v>825</v>
      </c>
      <c r="D2372" s="27" t="s">
        <v>1056</v>
      </c>
      <c r="E2372" s="27">
        <v>6121.0</v>
      </c>
      <c r="F2372" s="27">
        <v>3.0</v>
      </c>
      <c r="G2372" s="27" t="s">
        <v>4507</v>
      </c>
      <c r="H2372" s="27" t="s">
        <v>4420</v>
      </c>
      <c r="I2372" s="40">
        <v>0.0</v>
      </c>
      <c r="J2372" s="40">
        <v>0.0</v>
      </c>
      <c r="K2372" s="40">
        <v>0.0</v>
      </c>
      <c r="L2372" s="40">
        <v>0.0</v>
      </c>
      <c r="M2372" s="40">
        <v>0.0</v>
      </c>
      <c r="N2372" s="40">
        <v>0.0</v>
      </c>
      <c r="O2372" s="40">
        <v>0.0</v>
      </c>
      <c r="P2372" s="40">
        <v>0.0</v>
      </c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A2372" s="16"/>
      <c r="AB2372" s="16"/>
    </row>
    <row r="2373">
      <c r="A2373" s="27" t="s">
        <v>553</v>
      </c>
      <c r="B2373" s="27" t="s">
        <v>553</v>
      </c>
      <c r="C2373" s="38" t="s">
        <v>825</v>
      </c>
      <c r="D2373" s="27" t="s">
        <v>1056</v>
      </c>
      <c r="E2373" s="27">
        <v>6121.0</v>
      </c>
      <c r="F2373" s="27">
        <v>2.0</v>
      </c>
      <c r="G2373" s="27" t="s">
        <v>4509</v>
      </c>
      <c r="H2373" s="27" t="s">
        <v>4420</v>
      </c>
      <c r="I2373" s="40">
        <v>0.0</v>
      </c>
      <c r="J2373" s="40">
        <v>0.0</v>
      </c>
      <c r="K2373" s="40">
        <v>0.0</v>
      </c>
      <c r="L2373" s="40">
        <v>0.0</v>
      </c>
      <c r="M2373" s="40">
        <v>0.0</v>
      </c>
      <c r="N2373" s="40">
        <v>0.0</v>
      </c>
      <c r="O2373" s="40">
        <v>0.0</v>
      </c>
      <c r="P2373" s="40">
        <v>0.0</v>
      </c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</row>
    <row r="2374">
      <c r="A2374" s="27" t="s">
        <v>43</v>
      </c>
      <c r="B2374" s="27" t="s">
        <v>44</v>
      </c>
      <c r="C2374" s="38" t="s">
        <v>4468</v>
      </c>
      <c r="D2374" s="27" t="s">
        <v>4469</v>
      </c>
      <c r="E2374" s="27">
        <v>6126.0</v>
      </c>
      <c r="F2374" s="27">
        <v>0.0</v>
      </c>
      <c r="G2374" s="27" t="s">
        <v>4511</v>
      </c>
      <c r="H2374" s="27" t="s">
        <v>123</v>
      </c>
      <c r="I2374" s="40">
        <v>0.0</v>
      </c>
      <c r="J2374" s="40">
        <v>0.0</v>
      </c>
      <c r="K2374" s="40">
        <v>0.0</v>
      </c>
      <c r="L2374" s="40">
        <v>0.0</v>
      </c>
      <c r="M2374" s="40">
        <v>0.0</v>
      </c>
      <c r="N2374" s="40">
        <v>0.0</v>
      </c>
      <c r="O2374" s="40">
        <v>0.0</v>
      </c>
      <c r="P2374" s="40">
        <v>0.0</v>
      </c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</row>
    <row r="2375">
      <c r="A2375" s="27" t="s">
        <v>43</v>
      </c>
      <c r="B2375" s="27" t="s">
        <v>44</v>
      </c>
      <c r="C2375" s="38" t="s">
        <v>4468</v>
      </c>
      <c r="D2375" s="27" t="s">
        <v>4469</v>
      </c>
      <c r="E2375" s="27">
        <v>6127.0</v>
      </c>
      <c r="F2375" s="27">
        <v>0.0</v>
      </c>
      <c r="G2375" s="27" t="s">
        <v>4513</v>
      </c>
      <c r="H2375" s="27" t="s">
        <v>123</v>
      </c>
      <c r="I2375" s="40">
        <v>0.0</v>
      </c>
      <c r="J2375" s="40">
        <v>0.0</v>
      </c>
      <c r="K2375" s="40">
        <v>0.0</v>
      </c>
      <c r="L2375" s="40">
        <v>0.0</v>
      </c>
      <c r="M2375" s="40">
        <v>0.0</v>
      </c>
      <c r="N2375" s="40">
        <v>0.0</v>
      </c>
      <c r="O2375" s="40">
        <v>0.0</v>
      </c>
      <c r="P2375" s="40">
        <v>0.0</v>
      </c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  <c r="AA2375" s="16"/>
      <c r="AB2375" s="16"/>
    </row>
    <row r="2376">
      <c r="A2376" s="27" t="s">
        <v>43</v>
      </c>
      <c r="B2376" s="27" t="s">
        <v>50</v>
      </c>
      <c r="C2376" s="38" t="s">
        <v>275</v>
      </c>
      <c r="D2376" s="27" t="s">
        <v>52</v>
      </c>
      <c r="E2376" s="27">
        <v>6128.0</v>
      </c>
      <c r="F2376" s="27">
        <v>0.0</v>
      </c>
      <c r="G2376" s="27" t="s">
        <v>4514</v>
      </c>
      <c r="H2376" s="27" t="s">
        <v>4515</v>
      </c>
      <c r="I2376" s="40">
        <v>0.0</v>
      </c>
      <c r="J2376" s="40">
        <v>0.0</v>
      </c>
      <c r="K2376" s="40">
        <v>0.0</v>
      </c>
      <c r="L2376" s="40">
        <v>0.0</v>
      </c>
      <c r="M2376" s="40">
        <v>0.0</v>
      </c>
      <c r="N2376" s="40">
        <v>0.0</v>
      </c>
      <c r="O2376" s="40">
        <v>0.0</v>
      </c>
      <c r="P2376" s="40">
        <v>0.0</v>
      </c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  <c r="AA2376" s="16"/>
      <c r="AB2376" s="16"/>
    </row>
    <row r="2377">
      <c r="A2377" s="27" t="s">
        <v>43</v>
      </c>
      <c r="B2377" s="27" t="s">
        <v>50</v>
      </c>
      <c r="C2377" s="38" t="s">
        <v>391</v>
      </c>
      <c r="D2377" s="27" t="s">
        <v>487</v>
      </c>
      <c r="E2377" s="27">
        <v>6129.0</v>
      </c>
      <c r="F2377" s="27">
        <v>0.0</v>
      </c>
      <c r="G2377" s="27" t="s">
        <v>4517</v>
      </c>
      <c r="H2377" s="27" t="s">
        <v>4518</v>
      </c>
      <c r="I2377" s="40">
        <v>0.0</v>
      </c>
      <c r="J2377" s="40">
        <v>0.0</v>
      </c>
      <c r="K2377" s="40">
        <v>0.0</v>
      </c>
      <c r="L2377" s="40">
        <v>0.0</v>
      </c>
      <c r="M2377" s="40">
        <v>0.0</v>
      </c>
      <c r="N2377" s="40">
        <v>0.0</v>
      </c>
      <c r="O2377" s="40">
        <v>0.0</v>
      </c>
      <c r="P2377" s="40">
        <v>0.0</v>
      </c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6"/>
      <c r="AB2377" s="16"/>
    </row>
    <row r="2378">
      <c r="A2378" s="27" t="s">
        <v>43</v>
      </c>
      <c r="B2378" s="27" t="s">
        <v>50</v>
      </c>
      <c r="C2378" s="38" t="s">
        <v>275</v>
      </c>
      <c r="D2378" s="27" t="s">
        <v>52</v>
      </c>
      <c r="E2378" s="27">
        <v>6130.0</v>
      </c>
      <c r="F2378" s="27">
        <v>0.0</v>
      </c>
      <c r="G2378" s="27" t="s">
        <v>4520</v>
      </c>
      <c r="H2378" s="27" t="s">
        <v>4521</v>
      </c>
      <c r="I2378" s="40">
        <v>0.0</v>
      </c>
      <c r="J2378" s="40">
        <v>0.0</v>
      </c>
      <c r="K2378" s="40">
        <v>0.0</v>
      </c>
      <c r="L2378" s="40">
        <v>0.0</v>
      </c>
      <c r="M2378" s="40">
        <v>0.0</v>
      </c>
      <c r="N2378" s="40">
        <v>0.0</v>
      </c>
      <c r="O2378" s="40">
        <v>0.0</v>
      </c>
      <c r="P2378" s="40">
        <v>0.0</v>
      </c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A2378" s="16"/>
      <c r="AB2378" s="16"/>
    </row>
    <row r="2379">
      <c r="A2379" s="27" t="s">
        <v>43</v>
      </c>
      <c r="B2379" s="27" t="s">
        <v>264</v>
      </c>
      <c r="C2379" s="38" t="s">
        <v>462</v>
      </c>
      <c r="D2379" s="27" t="s">
        <v>462</v>
      </c>
      <c r="E2379" s="27">
        <v>6131.0</v>
      </c>
      <c r="F2379" s="27">
        <v>0.0</v>
      </c>
      <c r="G2379" s="27" t="s">
        <v>4522</v>
      </c>
      <c r="H2379" s="27" t="s">
        <v>123</v>
      </c>
      <c r="I2379" s="40">
        <v>0.0</v>
      </c>
      <c r="J2379" s="40">
        <v>0.0</v>
      </c>
      <c r="K2379" s="40">
        <v>0.0</v>
      </c>
      <c r="L2379" s="40">
        <v>0.0</v>
      </c>
      <c r="M2379" s="40">
        <v>0.0</v>
      </c>
      <c r="N2379" s="40">
        <v>0.0</v>
      </c>
      <c r="O2379" s="40">
        <v>0.0</v>
      </c>
      <c r="P2379" s="40">
        <v>0.0</v>
      </c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A2379" s="16"/>
      <c r="AB2379" s="16"/>
    </row>
    <row r="2380">
      <c r="A2380" s="27" t="s">
        <v>43</v>
      </c>
      <c r="B2380" s="27" t="s">
        <v>264</v>
      </c>
      <c r="C2380" s="38" t="s">
        <v>4524</v>
      </c>
      <c r="D2380" s="27" t="s">
        <v>4525</v>
      </c>
      <c r="E2380" s="27">
        <v>6137.0</v>
      </c>
      <c r="F2380" s="27">
        <v>0.0</v>
      </c>
      <c r="G2380" s="27" t="s">
        <v>4526</v>
      </c>
      <c r="H2380" s="27" t="s">
        <v>4527</v>
      </c>
      <c r="I2380" s="40">
        <v>0.0</v>
      </c>
      <c r="J2380" s="40">
        <v>0.0</v>
      </c>
      <c r="K2380" s="40">
        <v>0.0</v>
      </c>
      <c r="L2380" s="40">
        <v>0.0</v>
      </c>
      <c r="M2380" s="40">
        <v>0.0</v>
      </c>
      <c r="N2380" s="40">
        <v>0.0</v>
      </c>
      <c r="O2380" s="40">
        <v>0.0</v>
      </c>
      <c r="P2380" s="40">
        <v>0.0</v>
      </c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A2380" s="16"/>
      <c r="AB2380" s="16"/>
    </row>
    <row r="2381">
      <c r="A2381" s="27" t="s">
        <v>38</v>
      </c>
      <c r="B2381" s="27" t="s">
        <v>39</v>
      </c>
      <c r="C2381" s="38" t="s">
        <v>141</v>
      </c>
      <c r="D2381" s="27" t="s">
        <v>142</v>
      </c>
      <c r="E2381" s="27">
        <v>6141.0</v>
      </c>
      <c r="F2381" s="27">
        <v>0.0</v>
      </c>
      <c r="G2381" s="27" t="s">
        <v>4528</v>
      </c>
      <c r="H2381" s="27" t="s">
        <v>4530</v>
      </c>
      <c r="I2381" s="40">
        <v>0.0</v>
      </c>
      <c r="J2381" s="40">
        <v>0.0</v>
      </c>
      <c r="K2381" s="40">
        <v>0.0</v>
      </c>
      <c r="L2381" s="40">
        <v>0.0</v>
      </c>
      <c r="M2381" s="40">
        <v>0.0</v>
      </c>
      <c r="N2381" s="40">
        <v>0.0</v>
      </c>
      <c r="O2381" s="40">
        <v>0.0</v>
      </c>
      <c r="P2381" s="40">
        <v>0.0</v>
      </c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</row>
    <row r="2382">
      <c r="A2382" s="27" t="s">
        <v>43</v>
      </c>
      <c r="B2382" s="27" t="s">
        <v>50</v>
      </c>
      <c r="C2382" s="38" t="s">
        <v>275</v>
      </c>
      <c r="D2382" s="27" t="s">
        <v>276</v>
      </c>
      <c r="E2382" s="27">
        <v>6142.0</v>
      </c>
      <c r="F2382" s="27">
        <v>0.0</v>
      </c>
      <c r="G2382" s="27" t="s">
        <v>4531</v>
      </c>
      <c r="H2382" s="27" t="s">
        <v>123</v>
      </c>
      <c r="I2382" s="40">
        <v>0.0</v>
      </c>
      <c r="J2382" s="40">
        <v>0.0</v>
      </c>
      <c r="K2382" s="40">
        <v>0.0</v>
      </c>
      <c r="L2382" s="40">
        <v>0.0</v>
      </c>
      <c r="M2382" s="40">
        <v>0.0</v>
      </c>
      <c r="N2382" s="40">
        <v>0.0</v>
      </c>
      <c r="O2382" s="40">
        <v>0.0</v>
      </c>
      <c r="P2382" s="40">
        <v>0.0</v>
      </c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</row>
    <row r="2383">
      <c r="A2383" s="27" t="s">
        <v>38</v>
      </c>
      <c r="B2383" s="27" t="s">
        <v>86</v>
      </c>
      <c r="C2383" s="38" t="s">
        <v>131</v>
      </c>
      <c r="D2383" s="27" t="s">
        <v>132</v>
      </c>
      <c r="E2383" s="27">
        <v>6145.0</v>
      </c>
      <c r="F2383" s="27">
        <v>0.0</v>
      </c>
      <c r="G2383" s="27" t="s">
        <v>4533</v>
      </c>
      <c r="H2383" s="27" t="s">
        <v>123</v>
      </c>
      <c r="I2383" s="40">
        <v>0.0</v>
      </c>
      <c r="J2383" s="40">
        <v>0.0</v>
      </c>
      <c r="K2383" s="40">
        <v>0.0</v>
      </c>
      <c r="L2383" s="40">
        <v>0.0</v>
      </c>
      <c r="M2383" s="40">
        <v>0.0</v>
      </c>
      <c r="N2383" s="40">
        <v>0.0</v>
      </c>
      <c r="O2383" s="40">
        <v>0.0</v>
      </c>
      <c r="P2383" s="40">
        <v>0.0</v>
      </c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</row>
    <row r="2384">
      <c r="A2384" s="27" t="s">
        <v>38</v>
      </c>
      <c r="B2384" s="27" t="s">
        <v>39</v>
      </c>
      <c r="C2384" s="38" t="s">
        <v>307</v>
      </c>
      <c r="D2384" s="27" t="s">
        <v>308</v>
      </c>
      <c r="E2384" s="27">
        <v>6155.0</v>
      </c>
      <c r="F2384" s="27">
        <v>0.0</v>
      </c>
      <c r="G2384" s="27" t="s">
        <v>4535</v>
      </c>
      <c r="H2384" s="27" t="s">
        <v>123</v>
      </c>
      <c r="I2384" s="40">
        <v>0.0</v>
      </c>
      <c r="J2384" s="40">
        <v>0.0</v>
      </c>
      <c r="K2384" s="40">
        <v>0.0</v>
      </c>
      <c r="L2384" s="40">
        <v>0.0</v>
      </c>
      <c r="M2384" s="40">
        <v>0.0</v>
      </c>
      <c r="N2384" s="40">
        <v>0.0</v>
      </c>
      <c r="O2384" s="40">
        <v>0.0</v>
      </c>
      <c r="P2384" s="40">
        <v>0.0</v>
      </c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A2384" s="16"/>
      <c r="AB2384" s="16"/>
    </row>
    <row r="2385">
      <c r="A2385" s="27" t="s">
        <v>43</v>
      </c>
      <c r="B2385" s="27" t="s">
        <v>146</v>
      </c>
      <c r="C2385" s="38" t="s">
        <v>870</v>
      </c>
      <c r="D2385" s="27" t="s">
        <v>871</v>
      </c>
      <c r="E2385" s="27">
        <v>6160.0</v>
      </c>
      <c r="F2385" s="27">
        <v>0.0</v>
      </c>
      <c r="G2385" s="27" t="s">
        <v>4537</v>
      </c>
      <c r="H2385" s="27" t="s">
        <v>123</v>
      </c>
      <c r="I2385" s="40">
        <v>0.0</v>
      </c>
      <c r="J2385" s="40">
        <v>0.0</v>
      </c>
      <c r="K2385" s="40">
        <v>0.0</v>
      </c>
      <c r="L2385" s="40">
        <v>0.0</v>
      </c>
      <c r="M2385" s="40">
        <v>0.0</v>
      </c>
      <c r="N2385" s="40">
        <v>0.0</v>
      </c>
      <c r="O2385" s="40">
        <v>0.0</v>
      </c>
      <c r="P2385" s="40">
        <v>0.0</v>
      </c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  <c r="AA2385" s="16"/>
      <c r="AB2385" s="16"/>
    </row>
    <row r="2386">
      <c r="A2386" s="27" t="s">
        <v>43</v>
      </c>
      <c r="B2386" s="27" t="s">
        <v>44</v>
      </c>
      <c r="C2386" s="38" t="s">
        <v>254</v>
      </c>
      <c r="D2386" s="27" t="s">
        <v>477</v>
      </c>
      <c r="E2386" s="27">
        <v>6161.0</v>
      </c>
      <c r="F2386" s="27">
        <v>0.0</v>
      </c>
      <c r="G2386" s="27" t="s">
        <v>4539</v>
      </c>
      <c r="H2386" s="27" t="s">
        <v>123</v>
      </c>
      <c r="I2386" s="40">
        <v>0.0</v>
      </c>
      <c r="J2386" s="40">
        <v>0.0</v>
      </c>
      <c r="K2386" s="40">
        <v>0.0</v>
      </c>
      <c r="L2386" s="40">
        <v>0.0</v>
      </c>
      <c r="M2386" s="40">
        <v>0.0</v>
      </c>
      <c r="N2386" s="40">
        <v>0.0</v>
      </c>
      <c r="O2386" s="40">
        <v>0.0</v>
      </c>
      <c r="P2386" s="40">
        <v>0.0</v>
      </c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A2386" s="16"/>
      <c r="AB2386" s="16"/>
    </row>
    <row r="2387">
      <c r="A2387" s="27" t="s">
        <v>43</v>
      </c>
      <c r="B2387" s="27" t="s">
        <v>264</v>
      </c>
      <c r="C2387" s="38" t="s">
        <v>265</v>
      </c>
      <c r="D2387" s="27" t="s">
        <v>265</v>
      </c>
      <c r="E2387" s="27">
        <v>6175.0</v>
      </c>
      <c r="F2387" s="27">
        <v>1.0</v>
      </c>
      <c r="G2387" s="27" t="s">
        <v>4540</v>
      </c>
      <c r="H2387" s="27" t="s">
        <v>123</v>
      </c>
      <c r="I2387" s="40">
        <v>0.0</v>
      </c>
      <c r="J2387" s="40">
        <v>0.0</v>
      </c>
      <c r="K2387" s="40">
        <v>0.0</v>
      </c>
      <c r="L2387" s="40">
        <v>0.0</v>
      </c>
      <c r="M2387" s="40">
        <v>0.0</v>
      </c>
      <c r="N2387" s="40">
        <v>0.0</v>
      </c>
      <c r="O2387" s="40">
        <v>0.0</v>
      </c>
      <c r="P2387" s="40">
        <v>0.0</v>
      </c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A2387" s="16"/>
      <c r="AB2387" s="16"/>
    </row>
    <row r="2388">
      <c r="A2388" s="27" t="s">
        <v>43</v>
      </c>
      <c r="B2388" s="27" t="s">
        <v>264</v>
      </c>
      <c r="C2388" s="38" t="s">
        <v>265</v>
      </c>
      <c r="D2388" s="27" t="s">
        <v>265</v>
      </c>
      <c r="E2388" s="27">
        <v>6175.0</v>
      </c>
      <c r="F2388" s="27">
        <v>2.0</v>
      </c>
      <c r="G2388" s="27" t="s">
        <v>4542</v>
      </c>
      <c r="H2388" s="27" t="s">
        <v>123</v>
      </c>
      <c r="I2388" s="40">
        <v>0.0</v>
      </c>
      <c r="J2388" s="40">
        <v>0.0</v>
      </c>
      <c r="K2388" s="40">
        <v>0.0</v>
      </c>
      <c r="L2388" s="40">
        <v>0.0</v>
      </c>
      <c r="M2388" s="40">
        <v>0.0</v>
      </c>
      <c r="N2388" s="40">
        <v>0.0</v>
      </c>
      <c r="O2388" s="40">
        <v>0.0</v>
      </c>
      <c r="P2388" s="40">
        <v>0.0</v>
      </c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A2388" s="16"/>
      <c r="AB2388" s="16"/>
    </row>
    <row r="2389">
      <c r="A2389" s="27" t="s">
        <v>43</v>
      </c>
      <c r="B2389" s="27" t="s">
        <v>264</v>
      </c>
      <c r="C2389" s="38" t="s">
        <v>265</v>
      </c>
      <c r="D2389" s="27" t="s">
        <v>265</v>
      </c>
      <c r="E2389" s="27">
        <v>6175.0</v>
      </c>
      <c r="F2389" s="27">
        <v>0.0</v>
      </c>
      <c r="G2389" s="27" t="s">
        <v>4544</v>
      </c>
      <c r="H2389" s="27" t="s">
        <v>1177</v>
      </c>
      <c r="I2389" s="40">
        <v>651.0</v>
      </c>
      <c r="J2389" s="40">
        <v>13.0</v>
      </c>
      <c r="K2389" s="40">
        <v>0.0</v>
      </c>
      <c r="L2389" s="40">
        <v>0.0</v>
      </c>
      <c r="M2389" s="40">
        <v>0.0</v>
      </c>
      <c r="N2389" s="40">
        <v>0.0</v>
      </c>
      <c r="O2389" s="40">
        <v>651.0</v>
      </c>
      <c r="P2389" s="40">
        <v>13.0</v>
      </c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</row>
    <row r="2390">
      <c r="A2390" s="27" t="s">
        <v>43</v>
      </c>
      <c r="B2390" s="27" t="s">
        <v>44</v>
      </c>
      <c r="C2390" s="38" t="s">
        <v>287</v>
      </c>
      <c r="D2390" s="27" t="s">
        <v>1358</v>
      </c>
      <c r="E2390" s="27">
        <v>6176.0</v>
      </c>
      <c r="F2390" s="27">
        <v>0.0</v>
      </c>
      <c r="G2390" s="27" t="s">
        <v>4546</v>
      </c>
      <c r="H2390" s="27" t="s">
        <v>123</v>
      </c>
      <c r="I2390" s="40">
        <v>0.0</v>
      </c>
      <c r="J2390" s="40">
        <v>0.0</v>
      </c>
      <c r="K2390" s="40">
        <v>0.0</v>
      </c>
      <c r="L2390" s="40">
        <v>0.0</v>
      </c>
      <c r="M2390" s="40">
        <v>0.0</v>
      </c>
      <c r="N2390" s="40">
        <v>0.0</v>
      </c>
      <c r="O2390" s="40">
        <v>0.0</v>
      </c>
      <c r="P2390" s="40">
        <v>0.0</v>
      </c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</row>
    <row r="2391">
      <c r="A2391" s="27" t="s">
        <v>43</v>
      </c>
      <c r="B2391" s="27" t="s">
        <v>44</v>
      </c>
      <c r="C2391" s="38" t="s">
        <v>287</v>
      </c>
      <c r="D2391" s="27" t="s">
        <v>1358</v>
      </c>
      <c r="E2391" s="27">
        <v>6177.0</v>
      </c>
      <c r="F2391" s="27">
        <v>0.0</v>
      </c>
      <c r="G2391" s="27" t="s">
        <v>4547</v>
      </c>
      <c r="H2391" s="27" t="s">
        <v>123</v>
      </c>
      <c r="I2391" s="40">
        <v>0.0</v>
      </c>
      <c r="J2391" s="40">
        <v>0.0</v>
      </c>
      <c r="K2391" s="40">
        <v>0.0</v>
      </c>
      <c r="L2391" s="40">
        <v>0.0</v>
      </c>
      <c r="M2391" s="40">
        <v>0.0</v>
      </c>
      <c r="N2391" s="40">
        <v>0.0</v>
      </c>
      <c r="O2391" s="40">
        <v>0.0</v>
      </c>
      <c r="P2391" s="40">
        <v>0.0</v>
      </c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</row>
    <row r="2392">
      <c r="A2392" s="27" t="s">
        <v>43</v>
      </c>
      <c r="B2392" s="27" t="s">
        <v>50</v>
      </c>
      <c r="C2392" s="38" t="s">
        <v>212</v>
      </c>
      <c r="D2392" s="27" t="s">
        <v>213</v>
      </c>
      <c r="E2392" s="27">
        <v>6179.0</v>
      </c>
      <c r="F2392" s="27">
        <v>0.0</v>
      </c>
      <c r="G2392" s="27" t="s">
        <v>4549</v>
      </c>
      <c r="H2392" s="27" t="s">
        <v>4550</v>
      </c>
      <c r="I2392" s="40">
        <v>0.0</v>
      </c>
      <c r="J2392" s="40">
        <v>0.0</v>
      </c>
      <c r="K2392" s="40">
        <v>0.0</v>
      </c>
      <c r="L2392" s="40">
        <v>0.0</v>
      </c>
      <c r="M2392" s="40">
        <v>0.0</v>
      </c>
      <c r="N2392" s="40">
        <v>0.0</v>
      </c>
      <c r="O2392" s="40">
        <v>0.0</v>
      </c>
      <c r="P2392" s="40">
        <v>0.0</v>
      </c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  <c r="AA2392" s="16"/>
      <c r="AB2392" s="16"/>
    </row>
    <row r="2393">
      <c r="A2393" s="27" t="s">
        <v>43</v>
      </c>
      <c r="B2393" s="27" t="s">
        <v>50</v>
      </c>
      <c r="C2393" s="38" t="s">
        <v>69</v>
      </c>
      <c r="D2393" s="27" t="s">
        <v>458</v>
      </c>
      <c r="E2393" s="27">
        <v>6185.0</v>
      </c>
      <c r="F2393" s="27">
        <v>0.0</v>
      </c>
      <c r="G2393" s="27" t="s">
        <v>4552</v>
      </c>
      <c r="H2393" s="27" t="s">
        <v>123</v>
      </c>
      <c r="I2393" s="40">
        <v>0.0</v>
      </c>
      <c r="J2393" s="40">
        <v>0.0</v>
      </c>
      <c r="K2393" s="40">
        <v>0.0</v>
      </c>
      <c r="L2393" s="40">
        <v>0.0</v>
      </c>
      <c r="M2393" s="40">
        <v>0.0</v>
      </c>
      <c r="N2393" s="40">
        <v>0.0</v>
      </c>
      <c r="O2393" s="40">
        <v>0.0</v>
      </c>
      <c r="P2393" s="40">
        <v>0.0</v>
      </c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A2393" s="16"/>
      <c r="AB2393" s="16"/>
    </row>
    <row r="2394">
      <c r="A2394" s="27" t="s">
        <v>38</v>
      </c>
      <c r="B2394" s="27" t="s">
        <v>39</v>
      </c>
      <c r="C2394" s="38" t="s">
        <v>4553</v>
      </c>
      <c r="D2394" s="27" t="s">
        <v>4554</v>
      </c>
      <c r="E2394" s="27">
        <v>6186.0</v>
      </c>
      <c r="F2394" s="27">
        <v>0.0</v>
      </c>
      <c r="G2394" s="27" t="s">
        <v>4555</v>
      </c>
      <c r="H2394" s="27" t="s">
        <v>123</v>
      </c>
      <c r="I2394" s="40">
        <v>0.0</v>
      </c>
      <c r="J2394" s="40">
        <v>0.0</v>
      </c>
      <c r="K2394" s="40">
        <v>0.0</v>
      </c>
      <c r="L2394" s="40">
        <v>0.0</v>
      </c>
      <c r="M2394" s="40">
        <v>0.0</v>
      </c>
      <c r="N2394" s="40">
        <v>0.0</v>
      </c>
      <c r="O2394" s="40">
        <v>0.0</v>
      </c>
      <c r="P2394" s="40">
        <v>0.0</v>
      </c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  <c r="AA2394" s="16"/>
      <c r="AB2394" s="16"/>
    </row>
    <row r="2395">
      <c r="A2395" s="27" t="s">
        <v>38</v>
      </c>
      <c r="B2395" s="27" t="s">
        <v>86</v>
      </c>
      <c r="C2395" s="38" t="s">
        <v>131</v>
      </c>
      <c r="D2395" s="27" t="s">
        <v>132</v>
      </c>
      <c r="E2395" s="27">
        <v>6187.0</v>
      </c>
      <c r="F2395" s="27">
        <v>0.0</v>
      </c>
      <c r="G2395" s="27" t="s">
        <v>4557</v>
      </c>
      <c r="H2395" s="27" t="s">
        <v>123</v>
      </c>
      <c r="I2395" s="40">
        <v>0.0</v>
      </c>
      <c r="J2395" s="40">
        <v>0.0</v>
      </c>
      <c r="K2395" s="40">
        <v>0.0</v>
      </c>
      <c r="L2395" s="40">
        <v>0.0</v>
      </c>
      <c r="M2395" s="40">
        <v>0.0</v>
      </c>
      <c r="N2395" s="40">
        <v>0.0</v>
      </c>
      <c r="O2395" s="40">
        <v>0.0</v>
      </c>
      <c r="P2395" s="40">
        <v>0.0</v>
      </c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A2395" s="16"/>
      <c r="AB2395" s="16"/>
    </row>
    <row r="2396">
      <c r="A2396" s="27" t="s">
        <v>43</v>
      </c>
      <c r="B2396" s="27" t="s">
        <v>50</v>
      </c>
      <c r="C2396" s="38" t="s">
        <v>69</v>
      </c>
      <c r="D2396" s="27" t="s">
        <v>70</v>
      </c>
      <c r="E2396" s="27">
        <v>6188.0</v>
      </c>
      <c r="F2396" s="27">
        <v>0.0</v>
      </c>
      <c r="G2396" s="27" t="s">
        <v>4559</v>
      </c>
      <c r="H2396" s="27" t="s">
        <v>123</v>
      </c>
      <c r="I2396" s="40">
        <v>0.0</v>
      </c>
      <c r="J2396" s="40">
        <v>0.0</v>
      </c>
      <c r="K2396" s="40">
        <v>0.0</v>
      </c>
      <c r="L2396" s="40">
        <v>0.0</v>
      </c>
      <c r="M2396" s="40">
        <v>0.0</v>
      </c>
      <c r="N2396" s="40">
        <v>0.0</v>
      </c>
      <c r="O2396" s="40">
        <v>0.0</v>
      </c>
      <c r="P2396" s="40">
        <v>0.0</v>
      </c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A2396" s="16"/>
      <c r="AB2396" s="16"/>
    </row>
    <row r="2397">
      <c r="A2397" s="27" t="s">
        <v>43</v>
      </c>
      <c r="B2397" s="27" t="s">
        <v>264</v>
      </c>
      <c r="C2397" s="38" t="s">
        <v>265</v>
      </c>
      <c r="D2397" s="27" t="s">
        <v>265</v>
      </c>
      <c r="E2397" s="27">
        <v>6189.0</v>
      </c>
      <c r="F2397" s="27">
        <v>0.0</v>
      </c>
      <c r="G2397" s="27" t="s">
        <v>4560</v>
      </c>
      <c r="H2397" s="27" t="s">
        <v>1209</v>
      </c>
      <c r="I2397" s="40">
        <v>0.0</v>
      </c>
      <c r="J2397" s="40">
        <v>0.0</v>
      </c>
      <c r="K2397" s="40">
        <v>0.0</v>
      </c>
      <c r="L2397" s="40">
        <v>0.0</v>
      </c>
      <c r="M2397" s="40">
        <v>0.0</v>
      </c>
      <c r="N2397" s="40">
        <v>0.0</v>
      </c>
      <c r="O2397" s="40">
        <v>0.0</v>
      </c>
      <c r="P2397" s="40">
        <v>0.0</v>
      </c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</row>
    <row r="2398">
      <c r="A2398" s="27" t="s">
        <v>43</v>
      </c>
      <c r="B2398" s="27" t="s">
        <v>264</v>
      </c>
      <c r="C2398" s="38" t="s">
        <v>265</v>
      </c>
      <c r="D2398" s="27" t="s">
        <v>265</v>
      </c>
      <c r="E2398" s="27">
        <v>6190.0</v>
      </c>
      <c r="F2398" s="27">
        <v>0.0</v>
      </c>
      <c r="G2398" s="27" t="s">
        <v>4544</v>
      </c>
      <c r="H2398" s="27" t="s">
        <v>1209</v>
      </c>
      <c r="I2398" s="40">
        <v>0.0</v>
      </c>
      <c r="J2398" s="40">
        <v>0.0</v>
      </c>
      <c r="K2398" s="40">
        <v>0.0</v>
      </c>
      <c r="L2398" s="40">
        <v>0.0</v>
      </c>
      <c r="M2398" s="40">
        <v>0.0</v>
      </c>
      <c r="N2398" s="40">
        <v>0.0</v>
      </c>
      <c r="O2398" s="40">
        <v>0.0</v>
      </c>
      <c r="P2398" s="40">
        <v>0.0</v>
      </c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</row>
    <row r="2399">
      <c r="A2399" s="27" t="s">
        <v>43</v>
      </c>
      <c r="B2399" s="27" t="s">
        <v>721</v>
      </c>
      <c r="C2399" s="38" t="s">
        <v>722</v>
      </c>
      <c r="D2399" s="27" t="s">
        <v>723</v>
      </c>
      <c r="E2399" s="27">
        <v>6191.0</v>
      </c>
      <c r="F2399" s="27">
        <v>0.0</v>
      </c>
      <c r="G2399" s="27" t="s">
        <v>4563</v>
      </c>
      <c r="H2399" s="27" t="s">
        <v>761</v>
      </c>
      <c r="I2399" s="40">
        <v>0.0</v>
      </c>
      <c r="J2399" s="40">
        <v>0.0</v>
      </c>
      <c r="K2399" s="40">
        <v>0.0</v>
      </c>
      <c r="L2399" s="40">
        <v>0.0</v>
      </c>
      <c r="M2399" s="40">
        <v>0.0</v>
      </c>
      <c r="N2399" s="40">
        <v>0.0</v>
      </c>
      <c r="O2399" s="40">
        <v>0.0</v>
      </c>
      <c r="P2399" s="40">
        <v>0.0</v>
      </c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</row>
    <row r="2400">
      <c r="A2400" s="27" t="s">
        <v>43</v>
      </c>
      <c r="B2400" s="27" t="s">
        <v>44</v>
      </c>
      <c r="C2400" s="38" t="s">
        <v>254</v>
      </c>
      <c r="D2400" s="27" t="s">
        <v>477</v>
      </c>
      <c r="E2400" s="27">
        <v>6192.0</v>
      </c>
      <c r="F2400" s="27">
        <v>0.0</v>
      </c>
      <c r="G2400" s="27" t="s">
        <v>4565</v>
      </c>
      <c r="H2400" s="27" t="s">
        <v>123</v>
      </c>
      <c r="I2400" s="40">
        <v>0.0</v>
      </c>
      <c r="J2400" s="40">
        <v>0.0</v>
      </c>
      <c r="K2400" s="40">
        <v>0.0</v>
      </c>
      <c r="L2400" s="40">
        <v>0.0</v>
      </c>
      <c r="M2400" s="40">
        <v>0.0</v>
      </c>
      <c r="N2400" s="40">
        <v>0.0</v>
      </c>
      <c r="O2400" s="40">
        <v>0.0</v>
      </c>
      <c r="P2400" s="40">
        <v>0.0</v>
      </c>
      <c r="Q2400" s="16"/>
      <c r="R2400" s="16"/>
      <c r="S2400" s="16"/>
      <c r="T2400" s="16"/>
      <c r="U2400" s="16"/>
      <c r="V2400" s="16"/>
      <c r="W2400" s="16"/>
      <c r="X2400" s="16"/>
      <c r="Y2400" s="16"/>
      <c r="Z2400" s="16"/>
      <c r="AA2400" s="16"/>
      <c r="AB2400" s="16"/>
    </row>
    <row r="2401">
      <c r="A2401" s="27" t="s">
        <v>38</v>
      </c>
      <c r="B2401" s="27" t="s">
        <v>39</v>
      </c>
      <c r="C2401" s="38" t="s">
        <v>137</v>
      </c>
      <c r="D2401" s="27" t="s">
        <v>138</v>
      </c>
      <c r="E2401" s="27">
        <v>6195.0</v>
      </c>
      <c r="F2401" s="27">
        <v>0.0</v>
      </c>
      <c r="G2401" s="27" t="s">
        <v>4567</v>
      </c>
      <c r="H2401" s="27" t="s">
        <v>123</v>
      </c>
      <c r="I2401" s="40">
        <v>0.0</v>
      </c>
      <c r="J2401" s="40">
        <v>0.0</v>
      </c>
      <c r="K2401" s="40">
        <v>0.0</v>
      </c>
      <c r="L2401" s="40">
        <v>0.0</v>
      </c>
      <c r="M2401" s="40">
        <v>0.0</v>
      </c>
      <c r="N2401" s="40">
        <v>0.0</v>
      </c>
      <c r="O2401" s="40">
        <v>0.0</v>
      </c>
      <c r="P2401" s="40">
        <v>0.0</v>
      </c>
      <c r="Q2401" s="16"/>
      <c r="R2401" s="16"/>
      <c r="S2401" s="16"/>
      <c r="T2401" s="16"/>
      <c r="U2401" s="16"/>
      <c r="V2401" s="16"/>
      <c r="W2401" s="16"/>
      <c r="X2401" s="16"/>
      <c r="Y2401" s="16"/>
      <c r="Z2401" s="16"/>
      <c r="AA2401" s="16"/>
      <c r="AB2401" s="16"/>
    </row>
    <row r="2402">
      <c r="A2402" s="27" t="s">
        <v>43</v>
      </c>
      <c r="B2402" s="27" t="s">
        <v>50</v>
      </c>
      <c r="C2402" s="38" t="s">
        <v>275</v>
      </c>
      <c r="D2402" s="27" t="s">
        <v>276</v>
      </c>
      <c r="E2402" s="27">
        <v>6196.0</v>
      </c>
      <c r="F2402" s="27">
        <v>0.0</v>
      </c>
      <c r="G2402" s="27" t="s">
        <v>4568</v>
      </c>
      <c r="H2402" s="27" t="s">
        <v>123</v>
      </c>
      <c r="I2402" s="40">
        <v>0.0</v>
      </c>
      <c r="J2402" s="40">
        <v>0.0</v>
      </c>
      <c r="K2402" s="40">
        <v>0.0</v>
      </c>
      <c r="L2402" s="40">
        <v>0.0</v>
      </c>
      <c r="M2402" s="40">
        <v>0.0</v>
      </c>
      <c r="N2402" s="40">
        <v>0.0</v>
      </c>
      <c r="O2402" s="40">
        <v>0.0</v>
      </c>
      <c r="P2402" s="40">
        <v>0.0</v>
      </c>
      <c r="Q2402" s="16"/>
      <c r="R2402" s="16"/>
      <c r="S2402" s="16"/>
      <c r="T2402" s="16"/>
      <c r="U2402" s="16"/>
      <c r="V2402" s="16"/>
      <c r="W2402" s="16"/>
      <c r="X2402" s="16"/>
      <c r="Y2402" s="16"/>
      <c r="Z2402" s="16"/>
      <c r="AA2402" s="16"/>
      <c r="AB2402" s="16"/>
    </row>
    <row r="2403">
      <c r="A2403" s="27" t="s">
        <v>43</v>
      </c>
      <c r="B2403" s="27" t="s">
        <v>4446</v>
      </c>
      <c r="C2403" s="38" t="s">
        <v>4446</v>
      </c>
      <c r="D2403" s="27" t="s">
        <v>4570</v>
      </c>
      <c r="E2403" s="27">
        <v>6197.0</v>
      </c>
      <c r="F2403" s="27">
        <v>0.0</v>
      </c>
      <c r="G2403" s="27" t="s">
        <v>4571</v>
      </c>
      <c r="H2403" s="27" t="s">
        <v>123</v>
      </c>
      <c r="I2403" s="40">
        <v>0.0</v>
      </c>
      <c r="J2403" s="40">
        <v>0.0</v>
      </c>
      <c r="K2403" s="40">
        <v>0.0</v>
      </c>
      <c r="L2403" s="40">
        <v>0.0</v>
      </c>
      <c r="M2403" s="40">
        <v>0.0</v>
      </c>
      <c r="N2403" s="40">
        <v>0.0</v>
      </c>
      <c r="O2403" s="40">
        <v>0.0</v>
      </c>
      <c r="P2403" s="40">
        <v>0.0</v>
      </c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  <c r="AA2403" s="16"/>
      <c r="AB2403" s="16"/>
    </row>
    <row r="2404">
      <c r="A2404" s="27" t="s">
        <v>43</v>
      </c>
      <c r="B2404" s="27" t="s">
        <v>4446</v>
      </c>
      <c r="C2404" s="38" t="s">
        <v>4446</v>
      </c>
      <c r="D2404" s="27" t="s">
        <v>4570</v>
      </c>
      <c r="E2404" s="27">
        <v>6198.0</v>
      </c>
      <c r="F2404" s="27">
        <v>0.0</v>
      </c>
      <c r="G2404" s="27" t="s">
        <v>4573</v>
      </c>
      <c r="H2404" s="27" t="s">
        <v>123</v>
      </c>
      <c r="I2404" s="40">
        <v>0.0</v>
      </c>
      <c r="J2404" s="40">
        <v>0.0</v>
      </c>
      <c r="K2404" s="40">
        <v>0.0</v>
      </c>
      <c r="L2404" s="40">
        <v>0.0</v>
      </c>
      <c r="M2404" s="40">
        <v>0.0</v>
      </c>
      <c r="N2404" s="40">
        <v>0.0</v>
      </c>
      <c r="O2404" s="40">
        <v>0.0</v>
      </c>
      <c r="P2404" s="40">
        <v>0.0</v>
      </c>
      <c r="Q2404" s="16"/>
      <c r="R2404" s="16"/>
      <c r="S2404" s="16"/>
      <c r="T2404" s="16"/>
      <c r="U2404" s="16"/>
      <c r="V2404" s="16"/>
      <c r="W2404" s="16"/>
      <c r="X2404" s="16"/>
      <c r="Y2404" s="16"/>
      <c r="Z2404" s="16"/>
      <c r="AA2404" s="16"/>
      <c r="AB2404" s="16"/>
    </row>
    <row r="2405">
      <c r="A2405" s="27" t="s">
        <v>43</v>
      </c>
      <c r="B2405" s="27" t="s">
        <v>4446</v>
      </c>
      <c r="C2405" s="38" t="s">
        <v>4446</v>
      </c>
      <c r="D2405" s="27" t="s">
        <v>4570</v>
      </c>
      <c r="E2405" s="27">
        <v>6199.0</v>
      </c>
      <c r="F2405" s="27">
        <v>0.0</v>
      </c>
      <c r="G2405" s="27" t="s">
        <v>4574</v>
      </c>
      <c r="H2405" s="27" t="s">
        <v>123</v>
      </c>
      <c r="I2405" s="40">
        <v>0.0</v>
      </c>
      <c r="J2405" s="40">
        <v>0.0</v>
      </c>
      <c r="K2405" s="40">
        <v>0.0</v>
      </c>
      <c r="L2405" s="40">
        <v>0.0</v>
      </c>
      <c r="M2405" s="40">
        <v>0.0</v>
      </c>
      <c r="N2405" s="40">
        <v>0.0</v>
      </c>
      <c r="O2405" s="40">
        <v>0.0</v>
      </c>
      <c r="P2405" s="40">
        <v>0.0</v>
      </c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</row>
    <row r="2406">
      <c r="A2406" s="27" t="s">
        <v>43</v>
      </c>
      <c r="B2406" s="27" t="s">
        <v>146</v>
      </c>
      <c r="C2406" s="38" t="s">
        <v>870</v>
      </c>
      <c r="D2406" s="27" t="s">
        <v>871</v>
      </c>
      <c r="E2406" s="27">
        <v>6200.0</v>
      </c>
      <c r="F2406" s="27">
        <v>0.0</v>
      </c>
      <c r="G2406" s="27" t="s">
        <v>4576</v>
      </c>
      <c r="H2406" s="27" t="s">
        <v>123</v>
      </c>
      <c r="I2406" s="40">
        <v>0.0</v>
      </c>
      <c r="J2406" s="40">
        <v>0.0</v>
      </c>
      <c r="K2406" s="40">
        <v>0.0</v>
      </c>
      <c r="L2406" s="40">
        <v>0.0</v>
      </c>
      <c r="M2406" s="40">
        <v>0.0</v>
      </c>
      <c r="N2406" s="40">
        <v>0.0</v>
      </c>
      <c r="O2406" s="40">
        <v>0.0</v>
      </c>
      <c r="P2406" s="40">
        <v>0.0</v>
      </c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</row>
    <row r="2407">
      <c r="A2407" s="27" t="s">
        <v>553</v>
      </c>
      <c r="B2407" s="27" t="s">
        <v>553</v>
      </c>
      <c r="C2407" s="38" t="s">
        <v>1024</v>
      </c>
      <c r="D2407" s="27" t="s">
        <v>1053</v>
      </c>
      <c r="E2407" s="27">
        <v>6201.0</v>
      </c>
      <c r="F2407" s="27">
        <v>3.0</v>
      </c>
      <c r="G2407" s="27" t="s">
        <v>1074</v>
      </c>
      <c r="H2407" s="27" t="s">
        <v>4578</v>
      </c>
      <c r="I2407" s="40">
        <v>0.0</v>
      </c>
      <c r="J2407" s="40">
        <v>0.0</v>
      </c>
      <c r="K2407" s="40">
        <v>0.0</v>
      </c>
      <c r="L2407" s="40">
        <v>0.0</v>
      </c>
      <c r="M2407" s="40">
        <v>0.0</v>
      </c>
      <c r="N2407" s="40">
        <v>0.0</v>
      </c>
      <c r="O2407" s="40">
        <v>0.0</v>
      </c>
      <c r="P2407" s="40">
        <v>0.0</v>
      </c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</row>
    <row r="2408">
      <c r="A2408" s="27" t="s">
        <v>553</v>
      </c>
      <c r="B2408" s="27" t="s">
        <v>553</v>
      </c>
      <c r="C2408" s="38" t="s">
        <v>1024</v>
      </c>
      <c r="D2408" s="27" t="s">
        <v>1053</v>
      </c>
      <c r="E2408" s="27">
        <v>6201.0</v>
      </c>
      <c r="F2408" s="27">
        <v>4.0</v>
      </c>
      <c r="G2408" s="27" t="s">
        <v>1073</v>
      </c>
      <c r="H2408" s="27" t="s">
        <v>3628</v>
      </c>
      <c r="I2408" s="40">
        <v>0.0</v>
      </c>
      <c r="J2408" s="40">
        <v>0.0</v>
      </c>
      <c r="K2408" s="40">
        <v>0.0</v>
      </c>
      <c r="L2408" s="40">
        <v>0.0</v>
      </c>
      <c r="M2408" s="40">
        <v>0.0</v>
      </c>
      <c r="N2408" s="40">
        <v>0.0</v>
      </c>
      <c r="O2408" s="40">
        <v>0.0</v>
      </c>
      <c r="P2408" s="40">
        <v>0.0</v>
      </c>
      <c r="Q2408" s="16"/>
      <c r="R2408" s="16"/>
      <c r="S2408" s="16"/>
      <c r="T2408" s="16"/>
      <c r="U2408" s="16"/>
      <c r="V2408" s="16"/>
      <c r="W2408" s="16"/>
      <c r="X2408" s="16"/>
      <c r="Y2408" s="16"/>
      <c r="Z2408" s="16"/>
      <c r="AA2408" s="16"/>
      <c r="AB2408" s="16"/>
    </row>
    <row r="2409">
      <c r="A2409" s="27" t="s">
        <v>553</v>
      </c>
      <c r="B2409" s="27" t="s">
        <v>553</v>
      </c>
      <c r="C2409" s="38" t="s">
        <v>1024</v>
      </c>
      <c r="D2409" s="27" t="s">
        <v>1053</v>
      </c>
      <c r="E2409" s="27">
        <v>6201.0</v>
      </c>
      <c r="F2409" s="27">
        <v>6.0</v>
      </c>
      <c r="G2409" s="27" t="s">
        <v>1072</v>
      </c>
      <c r="H2409" s="27" t="s">
        <v>3628</v>
      </c>
      <c r="I2409" s="40">
        <v>0.0</v>
      </c>
      <c r="J2409" s="40">
        <v>0.0</v>
      </c>
      <c r="K2409" s="40">
        <v>0.0</v>
      </c>
      <c r="L2409" s="40">
        <v>0.0</v>
      </c>
      <c r="M2409" s="40">
        <v>0.0</v>
      </c>
      <c r="N2409" s="40">
        <v>0.0</v>
      </c>
      <c r="O2409" s="40">
        <v>0.0</v>
      </c>
      <c r="P2409" s="40">
        <v>0.0</v>
      </c>
      <c r="Q2409" s="16"/>
      <c r="R2409" s="16"/>
      <c r="S2409" s="16"/>
      <c r="T2409" s="16"/>
      <c r="U2409" s="16"/>
      <c r="V2409" s="16"/>
      <c r="W2409" s="16"/>
      <c r="X2409" s="16"/>
      <c r="Y2409" s="16"/>
      <c r="Z2409" s="16"/>
      <c r="AA2409" s="16"/>
      <c r="AB2409" s="16"/>
    </row>
    <row r="2410">
      <c r="A2410" s="27" t="s">
        <v>553</v>
      </c>
      <c r="B2410" s="27" t="s">
        <v>553</v>
      </c>
      <c r="C2410" s="38" t="s">
        <v>1024</v>
      </c>
      <c r="D2410" s="27" t="s">
        <v>1053</v>
      </c>
      <c r="E2410" s="27">
        <v>6201.0</v>
      </c>
      <c r="F2410" s="27">
        <v>5.0</v>
      </c>
      <c r="G2410" s="27" t="s">
        <v>1071</v>
      </c>
      <c r="H2410" s="27" t="s">
        <v>3628</v>
      </c>
      <c r="I2410" s="40">
        <v>0.0</v>
      </c>
      <c r="J2410" s="40">
        <v>0.0</v>
      </c>
      <c r="K2410" s="40">
        <v>0.0</v>
      </c>
      <c r="L2410" s="40">
        <v>0.0</v>
      </c>
      <c r="M2410" s="40">
        <v>0.0</v>
      </c>
      <c r="N2410" s="40">
        <v>0.0</v>
      </c>
      <c r="O2410" s="40">
        <v>0.0</v>
      </c>
      <c r="P2410" s="40">
        <v>0.0</v>
      </c>
      <c r="Q2410" s="16"/>
      <c r="R2410" s="16"/>
      <c r="S2410" s="16"/>
      <c r="T2410" s="16"/>
      <c r="U2410" s="16"/>
      <c r="V2410" s="16"/>
      <c r="W2410" s="16"/>
      <c r="X2410" s="16"/>
      <c r="Y2410" s="16"/>
      <c r="Z2410" s="16"/>
      <c r="AA2410" s="16"/>
      <c r="AB2410" s="16"/>
    </row>
    <row r="2411">
      <c r="A2411" s="27" t="s">
        <v>553</v>
      </c>
      <c r="B2411" s="27" t="s">
        <v>553</v>
      </c>
      <c r="C2411" s="38" t="s">
        <v>1024</v>
      </c>
      <c r="D2411" s="27" t="s">
        <v>1053</v>
      </c>
      <c r="E2411" s="27">
        <v>6201.0</v>
      </c>
      <c r="F2411" s="27">
        <v>1.0</v>
      </c>
      <c r="G2411" s="27" t="s">
        <v>1076</v>
      </c>
      <c r="H2411" s="27" t="s">
        <v>3628</v>
      </c>
      <c r="I2411" s="40">
        <v>0.0</v>
      </c>
      <c r="J2411" s="40">
        <v>0.0</v>
      </c>
      <c r="K2411" s="40">
        <v>0.0</v>
      </c>
      <c r="L2411" s="40">
        <v>0.0</v>
      </c>
      <c r="M2411" s="40">
        <v>0.0</v>
      </c>
      <c r="N2411" s="40">
        <v>0.0</v>
      </c>
      <c r="O2411" s="40">
        <v>0.0</v>
      </c>
      <c r="P2411" s="40">
        <v>0.0</v>
      </c>
      <c r="Q2411" s="16"/>
      <c r="R2411" s="16"/>
      <c r="S2411" s="16"/>
      <c r="T2411" s="16"/>
      <c r="U2411" s="16"/>
      <c r="V2411" s="16"/>
      <c r="W2411" s="16"/>
      <c r="X2411" s="16"/>
      <c r="Y2411" s="16"/>
      <c r="Z2411" s="16"/>
      <c r="AA2411" s="16"/>
      <c r="AB2411" s="16"/>
    </row>
    <row r="2412">
      <c r="A2412" s="27" t="s">
        <v>553</v>
      </c>
      <c r="B2412" s="27" t="s">
        <v>553</v>
      </c>
      <c r="C2412" s="38" t="s">
        <v>1024</v>
      </c>
      <c r="D2412" s="27" t="s">
        <v>1053</v>
      </c>
      <c r="E2412" s="27">
        <v>6201.0</v>
      </c>
      <c r="F2412" s="27">
        <v>2.0</v>
      </c>
      <c r="G2412" s="27" t="s">
        <v>1075</v>
      </c>
      <c r="H2412" s="27" t="s">
        <v>3628</v>
      </c>
      <c r="I2412" s="40">
        <v>0.0</v>
      </c>
      <c r="J2412" s="40">
        <v>0.0</v>
      </c>
      <c r="K2412" s="40">
        <v>0.0</v>
      </c>
      <c r="L2412" s="40">
        <v>0.0</v>
      </c>
      <c r="M2412" s="40">
        <v>0.0</v>
      </c>
      <c r="N2412" s="40">
        <v>0.0</v>
      </c>
      <c r="O2412" s="40">
        <v>0.0</v>
      </c>
      <c r="P2412" s="40">
        <v>0.0</v>
      </c>
      <c r="Q2412" s="16"/>
      <c r="R2412" s="16"/>
      <c r="S2412" s="16"/>
      <c r="T2412" s="16"/>
      <c r="U2412" s="16"/>
      <c r="V2412" s="16"/>
      <c r="W2412" s="16"/>
      <c r="X2412" s="16"/>
      <c r="Y2412" s="16"/>
      <c r="Z2412" s="16"/>
      <c r="AA2412" s="16"/>
      <c r="AB2412" s="16"/>
    </row>
    <row r="2413">
      <c r="A2413" s="27" t="s">
        <v>43</v>
      </c>
      <c r="B2413" s="27" t="s">
        <v>146</v>
      </c>
      <c r="C2413" s="38" t="s">
        <v>870</v>
      </c>
      <c r="D2413" s="27" t="s">
        <v>871</v>
      </c>
      <c r="E2413" s="27">
        <v>6205.0</v>
      </c>
      <c r="F2413" s="27">
        <v>0.0</v>
      </c>
      <c r="G2413" s="27" t="s">
        <v>4583</v>
      </c>
      <c r="H2413" s="27" t="s">
        <v>123</v>
      </c>
      <c r="I2413" s="40">
        <v>0.0</v>
      </c>
      <c r="J2413" s="40">
        <v>0.0</v>
      </c>
      <c r="K2413" s="40">
        <v>0.0</v>
      </c>
      <c r="L2413" s="40">
        <v>0.0</v>
      </c>
      <c r="M2413" s="40">
        <v>0.0</v>
      </c>
      <c r="N2413" s="40">
        <v>0.0</v>
      </c>
      <c r="O2413" s="40">
        <v>0.0</v>
      </c>
      <c r="P2413" s="40">
        <v>0.0</v>
      </c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/>
    </row>
    <row r="2414">
      <c r="A2414" s="27" t="s">
        <v>43</v>
      </c>
      <c r="B2414" s="27" t="s">
        <v>50</v>
      </c>
      <c r="C2414" s="38" t="s">
        <v>69</v>
      </c>
      <c r="D2414" s="27" t="s">
        <v>3266</v>
      </c>
      <c r="E2414" s="27">
        <v>6213.0</v>
      </c>
      <c r="F2414" s="27">
        <v>0.0</v>
      </c>
      <c r="G2414" s="27" t="s">
        <v>4584</v>
      </c>
      <c r="H2414" s="27" t="s">
        <v>4585</v>
      </c>
      <c r="I2414" s="40">
        <v>0.0</v>
      </c>
      <c r="J2414" s="40">
        <v>0.0</v>
      </c>
      <c r="K2414" s="40">
        <v>0.0</v>
      </c>
      <c r="L2414" s="40">
        <v>0.0</v>
      </c>
      <c r="M2414" s="40">
        <v>0.0</v>
      </c>
      <c r="N2414" s="40">
        <v>0.0</v>
      </c>
      <c r="O2414" s="40">
        <v>0.0</v>
      </c>
      <c r="P2414" s="40">
        <v>0.0</v>
      </c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</row>
    <row r="2415">
      <c r="A2415" s="27" t="s">
        <v>38</v>
      </c>
      <c r="B2415" s="27" t="s">
        <v>39</v>
      </c>
      <c r="C2415" s="38" t="s">
        <v>574</v>
      </c>
      <c r="D2415" s="27" t="s">
        <v>575</v>
      </c>
      <c r="E2415" s="27">
        <v>6217.0</v>
      </c>
      <c r="F2415" s="27">
        <v>0.0</v>
      </c>
      <c r="G2415" s="27" t="s">
        <v>4587</v>
      </c>
      <c r="H2415" s="27" t="s">
        <v>4588</v>
      </c>
      <c r="I2415" s="40">
        <v>0.0</v>
      </c>
      <c r="J2415" s="40">
        <v>0.0</v>
      </c>
      <c r="K2415" s="40">
        <v>0.0</v>
      </c>
      <c r="L2415" s="40">
        <v>0.0</v>
      </c>
      <c r="M2415" s="40">
        <v>0.0</v>
      </c>
      <c r="N2415" s="40">
        <v>0.0</v>
      </c>
      <c r="O2415" s="40">
        <v>0.0</v>
      </c>
      <c r="P2415" s="40">
        <v>0.0</v>
      </c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  <c r="AA2415" s="16"/>
      <c r="AB2415" s="16"/>
    </row>
    <row r="2416">
      <c r="A2416" s="27" t="s">
        <v>43</v>
      </c>
      <c r="B2416" s="27" t="s">
        <v>50</v>
      </c>
      <c r="C2416" s="38" t="s">
        <v>275</v>
      </c>
      <c r="D2416" s="27" t="s">
        <v>276</v>
      </c>
      <c r="E2416" s="27">
        <v>6219.0</v>
      </c>
      <c r="F2416" s="27">
        <v>0.0</v>
      </c>
      <c r="G2416" s="27" t="s">
        <v>4590</v>
      </c>
      <c r="H2416" s="27" t="s">
        <v>123</v>
      </c>
      <c r="I2416" s="40">
        <v>0.0</v>
      </c>
      <c r="J2416" s="40">
        <v>0.0</v>
      </c>
      <c r="K2416" s="40">
        <v>0.0</v>
      </c>
      <c r="L2416" s="40">
        <v>0.0</v>
      </c>
      <c r="M2416" s="40">
        <v>0.0</v>
      </c>
      <c r="N2416" s="40">
        <v>0.0</v>
      </c>
      <c r="O2416" s="40">
        <v>0.0</v>
      </c>
      <c r="P2416" s="40">
        <v>0.0</v>
      </c>
      <c r="Q2416" s="16"/>
      <c r="R2416" s="16"/>
      <c r="S2416" s="16"/>
      <c r="T2416" s="16"/>
      <c r="U2416" s="16"/>
      <c r="V2416" s="16"/>
      <c r="W2416" s="16"/>
      <c r="X2416" s="16"/>
      <c r="Y2416" s="16"/>
      <c r="Z2416" s="16"/>
      <c r="AA2416" s="16"/>
      <c r="AB2416" s="16"/>
    </row>
    <row r="2417">
      <c r="A2417" s="27" t="s">
        <v>43</v>
      </c>
      <c r="B2417" s="27" t="s">
        <v>44</v>
      </c>
      <c r="C2417" s="38" t="s">
        <v>106</v>
      </c>
      <c r="D2417" s="27" t="s">
        <v>107</v>
      </c>
      <c r="E2417" s="27">
        <v>6220.0</v>
      </c>
      <c r="F2417" s="27">
        <v>0.0</v>
      </c>
      <c r="G2417" s="27" t="s">
        <v>4592</v>
      </c>
      <c r="H2417" s="27" t="s">
        <v>4593</v>
      </c>
      <c r="I2417" s="40">
        <v>0.0</v>
      </c>
      <c r="J2417" s="40">
        <v>0.0</v>
      </c>
      <c r="K2417" s="40">
        <v>0.0</v>
      </c>
      <c r="L2417" s="40">
        <v>0.0</v>
      </c>
      <c r="M2417" s="40">
        <v>0.0</v>
      </c>
      <c r="N2417" s="40">
        <v>0.0</v>
      </c>
      <c r="O2417" s="40">
        <v>0.0</v>
      </c>
      <c r="P2417" s="40">
        <v>0.0</v>
      </c>
      <c r="Q2417" s="16"/>
      <c r="R2417" s="16"/>
      <c r="S2417" s="16"/>
      <c r="T2417" s="16"/>
      <c r="U2417" s="16"/>
      <c r="V2417" s="16"/>
      <c r="W2417" s="16"/>
      <c r="X2417" s="16"/>
      <c r="Y2417" s="16"/>
      <c r="Z2417" s="16"/>
      <c r="AA2417" s="16"/>
      <c r="AB2417" s="16"/>
    </row>
    <row r="2418">
      <c r="A2418" s="27" t="s">
        <v>43</v>
      </c>
      <c r="B2418" s="27" t="s">
        <v>44</v>
      </c>
      <c r="C2418" s="38" t="s">
        <v>106</v>
      </c>
      <c r="D2418" s="27" t="s">
        <v>107</v>
      </c>
      <c r="E2418" s="27">
        <v>6221.0</v>
      </c>
      <c r="F2418" s="27">
        <v>0.0</v>
      </c>
      <c r="G2418" s="27" t="s">
        <v>4594</v>
      </c>
      <c r="H2418" s="27" t="s">
        <v>4593</v>
      </c>
      <c r="I2418" s="40">
        <v>0.0</v>
      </c>
      <c r="J2418" s="40">
        <v>0.0</v>
      </c>
      <c r="K2418" s="40">
        <v>0.0</v>
      </c>
      <c r="L2418" s="40">
        <v>0.0</v>
      </c>
      <c r="M2418" s="40">
        <v>0.0</v>
      </c>
      <c r="N2418" s="40">
        <v>0.0</v>
      </c>
      <c r="O2418" s="40">
        <v>0.0</v>
      </c>
      <c r="P2418" s="40">
        <v>0.0</v>
      </c>
      <c r="Q2418" s="16"/>
      <c r="R2418" s="16"/>
      <c r="S2418" s="16"/>
      <c r="T2418" s="16"/>
      <c r="U2418" s="16"/>
      <c r="V2418" s="16"/>
      <c r="W2418" s="16"/>
      <c r="X2418" s="16"/>
      <c r="Y2418" s="16"/>
      <c r="Z2418" s="16"/>
      <c r="AA2418" s="16"/>
      <c r="AB2418" s="16"/>
    </row>
    <row r="2419">
      <c r="A2419" s="27" t="s">
        <v>43</v>
      </c>
      <c r="B2419" s="27" t="s">
        <v>44</v>
      </c>
      <c r="C2419" s="38" t="s">
        <v>106</v>
      </c>
      <c r="D2419" s="27" t="s">
        <v>107</v>
      </c>
      <c r="E2419" s="27">
        <v>6222.0</v>
      </c>
      <c r="F2419" s="27">
        <v>0.0</v>
      </c>
      <c r="G2419" s="27" t="s">
        <v>4596</v>
      </c>
      <c r="H2419" s="27" t="s">
        <v>4597</v>
      </c>
      <c r="I2419" s="40">
        <v>4.0</v>
      </c>
      <c r="J2419" s="40">
        <v>8.0</v>
      </c>
      <c r="K2419" s="40">
        <v>0.0</v>
      </c>
      <c r="L2419" s="40">
        <v>0.0</v>
      </c>
      <c r="M2419" s="40">
        <v>0.0</v>
      </c>
      <c r="N2419" s="40">
        <v>0.0</v>
      </c>
      <c r="O2419" s="40">
        <v>4.0</v>
      </c>
      <c r="P2419" s="40">
        <v>8.0</v>
      </c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</row>
    <row r="2420">
      <c r="A2420" s="27" t="s">
        <v>43</v>
      </c>
      <c r="B2420" s="27" t="s">
        <v>44</v>
      </c>
      <c r="C2420" s="38" t="s">
        <v>106</v>
      </c>
      <c r="D2420" s="27" t="s">
        <v>107</v>
      </c>
      <c r="E2420" s="27">
        <v>6223.0</v>
      </c>
      <c r="F2420" s="27">
        <v>0.0</v>
      </c>
      <c r="G2420" s="27" t="s">
        <v>4599</v>
      </c>
      <c r="H2420" s="27" t="s">
        <v>4593</v>
      </c>
      <c r="I2420" s="40">
        <v>0.0</v>
      </c>
      <c r="J2420" s="40">
        <v>0.0</v>
      </c>
      <c r="K2420" s="40">
        <v>0.0</v>
      </c>
      <c r="L2420" s="40">
        <v>0.0</v>
      </c>
      <c r="M2420" s="40">
        <v>0.0</v>
      </c>
      <c r="N2420" s="40">
        <v>0.0</v>
      </c>
      <c r="O2420" s="40">
        <v>0.0</v>
      </c>
      <c r="P2420" s="40">
        <v>0.0</v>
      </c>
      <c r="Q2420" s="16"/>
      <c r="R2420" s="16"/>
      <c r="S2420" s="16"/>
      <c r="T2420" s="16"/>
      <c r="U2420" s="16"/>
      <c r="V2420" s="16"/>
      <c r="W2420" s="16"/>
      <c r="X2420" s="16"/>
      <c r="Y2420" s="16"/>
      <c r="Z2420" s="16"/>
      <c r="AA2420" s="16"/>
      <c r="AB2420" s="16"/>
    </row>
    <row r="2421">
      <c r="A2421" s="27" t="s">
        <v>43</v>
      </c>
      <c r="B2421" s="27" t="s">
        <v>44</v>
      </c>
      <c r="C2421" s="38" t="s">
        <v>287</v>
      </c>
      <c r="D2421" s="27" t="s">
        <v>288</v>
      </c>
      <c r="E2421" s="27">
        <v>6233.0</v>
      </c>
      <c r="F2421" s="27">
        <v>0.0</v>
      </c>
      <c r="G2421" s="27" t="s">
        <v>4601</v>
      </c>
      <c r="H2421" s="27" t="s">
        <v>123</v>
      </c>
      <c r="I2421" s="40">
        <v>0.0</v>
      </c>
      <c r="J2421" s="40">
        <v>0.0</v>
      </c>
      <c r="K2421" s="40">
        <v>0.0</v>
      </c>
      <c r="L2421" s="40">
        <v>0.0</v>
      </c>
      <c r="M2421" s="40">
        <v>0.0</v>
      </c>
      <c r="N2421" s="40">
        <v>0.0</v>
      </c>
      <c r="O2421" s="40">
        <v>0.0</v>
      </c>
      <c r="P2421" s="40">
        <v>0.0</v>
      </c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/>
      <c r="AB2421" s="16"/>
    </row>
    <row r="2422">
      <c r="A2422" s="27" t="s">
        <v>43</v>
      </c>
      <c r="B2422" s="27" t="s">
        <v>44</v>
      </c>
      <c r="C2422" s="38" t="s">
        <v>287</v>
      </c>
      <c r="D2422" s="27" t="s">
        <v>807</v>
      </c>
      <c r="E2422" s="27">
        <v>6234.0</v>
      </c>
      <c r="F2422" s="27">
        <v>0.0</v>
      </c>
      <c r="G2422" s="27" t="s">
        <v>4603</v>
      </c>
      <c r="H2422" s="27" t="s">
        <v>123</v>
      </c>
      <c r="I2422" s="40">
        <v>0.0</v>
      </c>
      <c r="J2422" s="40">
        <v>0.0</v>
      </c>
      <c r="K2422" s="40">
        <v>0.0</v>
      </c>
      <c r="L2422" s="40">
        <v>0.0</v>
      </c>
      <c r="M2422" s="40">
        <v>0.0</v>
      </c>
      <c r="N2422" s="40">
        <v>0.0</v>
      </c>
      <c r="O2422" s="40">
        <v>0.0</v>
      </c>
      <c r="P2422" s="40">
        <v>0.0</v>
      </c>
      <c r="Q2422" s="16"/>
      <c r="R2422" s="16"/>
      <c r="S2422" s="16"/>
      <c r="T2422" s="16"/>
      <c r="U2422" s="16"/>
      <c r="V2422" s="16"/>
      <c r="W2422" s="16"/>
      <c r="X2422" s="16"/>
      <c r="Y2422" s="16"/>
      <c r="Z2422" s="16"/>
      <c r="AA2422" s="16"/>
      <c r="AB2422" s="16"/>
    </row>
    <row r="2423">
      <c r="A2423" s="27" t="s">
        <v>43</v>
      </c>
      <c r="B2423" s="27" t="s">
        <v>44</v>
      </c>
      <c r="C2423" s="38" t="s">
        <v>287</v>
      </c>
      <c r="D2423" s="27" t="s">
        <v>807</v>
      </c>
      <c r="E2423" s="27">
        <v>6235.0</v>
      </c>
      <c r="F2423" s="27">
        <v>0.0</v>
      </c>
      <c r="G2423" s="27" t="s">
        <v>4604</v>
      </c>
      <c r="H2423" s="27" t="s">
        <v>123</v>
      </c>
      <c r="I2423" s="40">
        <v>0.0</v>
      </c>
      <c r="J2423" s="40">
        <v>0.0</v>
      </c>
      <c r="K2423" s="40">
        <v>0.0</v>
      </c>
      <c r="L2423" s="40">
        <v>0.0</v>
      </c>
      <c r="M2423" s="40">
        <v>0.0</v>
      </c>
      <c r="N2423" s="40">
        <v>0.0</v>
      </c>
      <c r="O2423" s="40">
        <v>0.0</v>
      </c>
      <c r="P2423" s="40">
        <v>0.0</v>
      </c>
      <c r="Q2423" s="16"/>
      <c r="R2423" s="16"/>
      <c r="S2423" s="16"/>
      <c r="T2423" s="16"/>
      <c r="U2423" s="16"/>
      <c r="V2423" s="16"/>
      <c r="W2423" s="16"/>
      <c r="X2423" s="16"/>
      <c r="Y2423" s="16"/>
      <c r="Z2423" s="16"/>
      <c r="AA2423" s="16"/>
      <c r="AB2423" s="16"/>
    </row>
    <row r="2424">
      <c r="A2424" s="27" t="s">
        <v>43</v>
      </c>
      <c r="B2424" s="27" t="s">
        <v>146</v>
      </c>
      <c r="C2424" s="38" t="s">
        <v>147</v>
      </c>
      <c r="D2424" s="27" t="s">
        <v>183</v>
      </c>
      <c r="E2424" s="27">
        <v>6236.0</v>
      </c>
      <c r="F2424" s="27">
        <v>0.0</v>
      </c>
      <c r="G2424" s="27" t="s">
        <v>4606</v>
      </c>
      <c r="H2424" s="27" t="s">
        <v>123</v>
      </c>
      <c r="I2424" s="40">
        <v>0.0</v>
      </c>
      <c r="J2424" s="40">
        <v>0.0</v>
      </c>
      <c r="K2424" s="40">
        <v>0.0</v>
      </c>
      <c r="L2424" s="40">
        <v>0.0</v>
      </c>
      <c r="M2424" s="40">
        <v>0.0</v>
      </c>
      <c r="N2424" s="40">
        <v>0.0</v>
      </c>
      <c r="O2424" s="40">
        <v>0.0</v>
      </c>
      <c r="P2424" s="40">
        <v>0.0</v>
      </c>
      <c r="Q2424" s="16"/>
      <c r="R2424" s="16"/>
      <c r="S2424" s="16"/>
      <c r="T2424" s="16"/>
      <c r="U2424" s="16"/>
      <c r="V2424" s="16"/>
      <c r="W2424" s="16"/>
      <c r="X2424" s="16"/>
      <c r="Y2424" s="16"/>
      <c r="Z2424" s="16"/>
      <c r="AA2424" s="16"/>
      <c r="AB2424" s="16"/>
    </row>
    <row r="2425">
      <c r="A2425" s="27" t="s">
        <v>43</v>
      </c>
      <c r="B2425" s="27" t="s">
        <v>50</v>
      </c>
      <c r="C2425" s="38" t="s">
        <v>69</v>
      </c>
      <c r="D2425" s="27" t="s">
        <v>70</v>
      </c>
      <c r="E2425" s="27">
        <v>6239.0</v>
      </c>
      <c r="F2425" s="27">
        <v>0.0</v>
      </c>
      <c r="G2425" s="27" t="s">
        <v>4608</v>
      </c>
      <c r="H2425" s="27" t="s">
        <v>123</v>
      </c>
      <c r="I2425" s="40">
        <v>0.0</v>
      </c>
      <c r="J2425" s="40">
        <v>0.0</v>
      </c>
      <c r="K2425" s="40">
        <v>0.0</v>
      </c>
      <c r="L2425" s="40">
        <v>0.0</v>
      </c>
      <c r="M2425" s="40">
        <v>0.0</v>
      </c>
      <c r="N2425" s="40">
        <v>0.0</v>
      </c>
      <c r="O2425" s="40">
        <v>0.0</v>
      </c>
      <c r="P2425" s="40">
        <v>0.0</v>
      </c>
      <c r="Q2425" s="16"/>
      <c r="R2425" s="16"/>
      <c r="S2425" s="16"/>
      <c r="T2425" s="16"/>
      <c r="U2425" s="16"/>
      <c r="V2425" s="16"/>
      <c r="W2425" s="16"/>
      <c r="X2425" s="16"/>
      <c r="Y2425" s="16"/>
      <c r="Z2425" s="16"/>
      <c r="AA2425" s="16"/>
      <c r="AB2425" s="16"/>
    </row>
    <row r="2426">
      <c r="A2426" s="27" t="s">
        <v>38</v>
      </c>
      <c r="B2426" s="27" t="s">
        <v>86</v>
      </c>
      <c r="C2426" s="38" t="s">
        <v>131</v>
      </c>
      <c r="D2426" s="27" t="s">
        <v>304</v>
      </c>
      <c r="E2426" s="27">
        <v>6240.0</v>
      </c>
      <c r="F2426" s="27">
        <v>0.0</v>
      </c>
      <c r="G2426" s="27" t="s">
        <v>4609</v>
      </c>
      <c r="H2426" s="27" t="s">
        <v>123</v>
      </c>
      <c r="I2426" s="40">
        <v>0.0</v>
      </c>
      <c r="J2426" s="40">
        <v>0.0</v>
      </c>
      <c r="K2426" s="40">
        <v>0.0</v>
      </c>
      <c r="L2426" s="40">
        <v>0.0</v>
      </c>
      <c r="M2426" s="40">
        <v>0.0</v>
      </c>
      <c r="N2426" s="40">
        <v>0.0</v>
      </c>
      <c r="O2426" s="40">
        <v>0.0</v>
      </c>
      <c r="P2426" s="40">
        <v>0.0</v>
      </c>
      <c r="Q2426" s="16"/>
      <c r="R2426" s="16"/>
      <c r="S2426" s="16"/>
      <c r="T2426" s="16"/>
      <c r="U2426" s="16"/>
      <c r="V2426" s="16"/>
      <c r="W2426" s="16"/>
      <c r="X2426" s="16"/>
      <c r="Y2426" s="16"/>
      <c r="Z2426" s="16"/>
      <c r="AA2426" s="16"/>
      <c r="AB2426" s="16"/>
    </row>
    <row r="2427">
      <c r="A2427" s="27" t="s">
        <v>38</v>
      </c>
      <c r="B2427" s="27" t="s">
        <v>39</v>
      </c>
      <c r="C2427" s="38" t="s">
        <v>137</v>
      </c>
      <c r="D2427" s="27" t="s">
        <v>138</v>
      </c>
      <c r="E2427" s="27">
        <v>6241.0</v>
      </c>
      <c r="F2427" s="27">
        <v>0.0</v>
      </c>
      <c r="G2427" s="27" t="s">
        <v>4611</v>
      </c>
      <c r="H2427" s="27" t="s">
        <v>123</v>
      </c>
      <c r="I2427" s="40">
        <v>0.0</v>
      </c>
      <c r="J2427" s="40">
        <v>0.0</v>
      </c>
      <c r="K2427" s="40">
        <v>0.0</v>
      </c>
      <c r="L2427" s="40">
        <v>0.0</v>
      </c>
      <c r="M2427" s="40">
        <v>0.0</v>
      </c>
      <c r="N2427" s="40">
        <v>0.0</v>
      </c>
      <c r="O2427" s="40">
        <v>0.0</v>
      </c>
      <c r="P2427" s="40">
        <v>0.0</v>
      </c>
      <c r="Q2427" s="16"/>
      <c r="R2427" s="16"/>
      <c r="S2427" s="16"/>
      <c r="T2427" s="16"/>
      <c r="U2427" s="16"/>
      <c r="V2427" s="16"/>
      <c r="W2427" s="16"/>
      <c r="X2427" s="16"/>
      <c r="Y2427" s="16"/>
      <c r="Z2427" s="16"/>
      <c r="AA2427" s="16"/>
      <c r="AB2427" s="16"/>
    </row>
    <row r="2428">
      <c r="A2428" s="27" t="s">
        <v>38</v>
      </c>
      <c r="B2428" s="27" t="s">
        <v>86</v>
      </c>
      <c r="C2428" s="38" t="s">
        <v>131</v>
      </c>
      <c r="D2428" s="27" t="s">
        <v>132</v>
      </c>
      <c r="E2428" s="27">
        <v>6242.0</v>
      </c>
      <c r="F2428" s="27">
        <v>0.0</v>
      </c>
      <c r="G2428" s="27" t="s">
        <v>4613</v>
      </c>
      <c r="H2428" s="27" t="s">
        <v>123</v>
      </c>
      <c r="I2428" s="40">
        <v>0.0</v>
      </c>
      <c r="J2428" s="40">
        <v>0.0</v>
      </c>
      <c r="K2428" s="40">
        <v>0.0</v>
      </c>
      <c r="L2428" s="40">
        <v>0.0</v>
      </c>
      <c r="M2428" s="40">
        <v>0.0</v>
      </c>
      <c r="N2428" s="40">
        <v>0.0</v>
      </c>
      <c r="O2428" s="40">
        <v>0.0</v>
      </c>
      <c r="P2428" s="40">
        <v>0.0</v>
      </c>
      <c r="Q2428" s="16"/>
      <c r="R2428" s="16"/>
      <c r="S2428" s="16"/>
      <c r="T2428" s="16"/>
      <c r="U2428" s="16"/>
      <c r="V2428" s="16"/>
      <c r="W2428" s="16"/>
      <c r="X2428" s="16"/>
      <c r="Y2428" s="16"/>
      <c r="Z2428" s="16"/>
      <c r="AA2428" s="16"/>
      <c r="AB2428" s="16"/>
    </row>
    <row r="2429">
      <c r="A2429" s="27" t="s">
        <v>38</v>
      </c>
      <c r="B2429" s="27" t="s">
        <v>86</v>
      </c>
      <c r="C2429" s="38" t="s">
        <v>131</v>
      </c>
      <c r="D2429" s="27" t="s">
        <v>302</v>
      </c>
      <c r="E2429" s="27">
        <v>6243.0</v>
      </c>
      <c r="F2429" s="27">
        <v>0.0</v>
      </c>
      <c r="G2429" s="27" t="s">
        <v>4615</v>
      </c>
      <c r="H2429" s="27" t="s">
        <v>123</v>
      </c>
      <c r="I2429" s="40">
        <v>0.0</v>
      </c>
      <c r="J2429" s="40">
        <v>0.0</v>
      </c>
      <c r="K2429" s="40">
        <v>0.0</v>
      </c>
      <c r="L2429" s="40">
        <v>0.0</v>
      </c>
      <c r="M2429" s="40">
        <v>0.0</v>
      </c>
      <c r="N2429" s="40">
        <v>0.0</v>
      </c>
      <c r="O2429" s="40">
        <v>0.0</v>
      </c>
      <c r="P2429" s="40">
        <v>0.0</v>
      </c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</row>
    <row r="2430">
      <c r="A2430" s="27" t="s">
        <v>38</v>
      </c>
      <c r="B2430" s="27" t="s">
        <v>86</v>
      </c>
      <c r="C2430" s="38" t="s">
        <v>131</v>
      </c>
      <c r="D2430" s="27" t="s">
        <v>304</v>
      </c>
      <c r="E2430" s="27">
        <v>6244.0</v>
      </c>
      <c r="F2430" s="27">
        <v>0.0</v>
      </c>
      <c r="G2430" s="27" t="s">
        <v>4616</v>
      </c>
      <c r="H2430" s="27" t="s">
        <v>123</v>
      </c>
      <c r="I2430" s="40">
        <v>0.0</v>
      </c>
      <c r="J2430" s="40">
        <v>0.0</v>
      </c>
      <c r="K2430" s="40">
        <v>0.0</v>
      </c>
      <c r="L2430" s="40">
        <v>0.0</v>
      </c>
      <c r="M2430" s="40">
        <v>0.0</v>
      </c>
      <c r="N2430" s="40">
        <v>0.0</v>
      </c>
      <c r="O2430" s="40">
        <v>0.0</v>
      </c>
      <c r="P2430" s="40">
        <v>0.0</v>
      </c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</row>
    <row r="2431">
      <c r="A2431" s="27" t="s">
        <v>38</v>
      </c>
      <c r="B2431" s="27" t="s">
        <v>39</v>
      </c>
      <c r="C2431" s="38" t="s">
        <v>307</v>
      </c>
      <c r="D2431" s="27" t="s">
        <v>308</v>
      </c>
      <c r="E2431" s="27">
        <v>6246.0</v>
      </c>
      <c r="F2431" s="27">
        <v>0.0</v>
      </c>
      <c r="G2431" s="27" t="s">
        <v>4618</v>
      </c>
      <c r="H2431" s="27" t="s">
        <v>123</v>
      </c>
      <c r="I2431" s="40">
        <v>0.0</v>
      </c>
      <c r="J2431" s="40">
        <v>0.0</v>
      </c>
      <c r="K2431" s="40">
        <v>0.0</v>
      </c>
      <c r="L2431" s="40">
        <v>0.0</v>
      </c>
      <c r="M2431" s="40">
        <v>0.0</v>
      </c>
      <c r="N2431" s="40">
        <v>0.0</v>
      </c>
      <c r="O2431" s="40">
        <v>0.0</v>
      </c>
      <c r="P2431" s="40">
        <v>0.0</v>
      </c>
      <c r="Q2431" s="16"/>
      <c r="R2431" s="16"/>
      <c r="S2431" s="16"/>
      <c r="T2431" s="16"/>
      <c r="U2431" s="16"/>
      <c r="V2431" s="16"/>
      <c r="W2431" s="16"/>
      <c r="X2431" s="16"/>
      <c r="Y2431" s="16"/>
      <c r="Z2431" s="16"/>
      <c r="AA2431" s="16"/>
      <c r="AB2431" s="16"/>
    </row>
    <row r="2432">
      <c r="A2432" s="27" t="s">
        <v>43</v>
      </c>
      <c r="B2432" s="27" t="s">
        <v>50</v>
      </c>
      <c r="C2432" s="38" t="s">
        <v>275</v>
      </c>
      <c r="D2432" s="27" t="s">
        <v>276</v>
      </c>
      <c r="E2432" s="27">
        <v>6247.0</v>
      </c>
      <c r="F2432" s="27">
        <v>0.0</v>
      </c>
      <c r="G2432" s="27" t="s">
        <v>4620</v>
      </c>
      <c r="H2432" s="27" t="s">
        <v>123</v>
      </c>
      <c r="I2432" s="40">
        <v>0.0</v>
      </c>
      <c r="J2432" s="40">
        <v>0.0</v>
      </c>
      <c r="K2432" s="40">
        <v>0.0</v>
      </c>
      <c r="L2432" s="40">
        <v>0.0</v>
      </c>
      <c r="M2432" s="40">
        <v>0.0</v>
      </c>
      <c r="N2432" s="40">
        <v>0.0</v>
      </c>
      <c r="O2432" s="40">
        <v>0.0</v>
      </c>
      <c r="P2432" s="40">
        <v>0.0</v>
      </c>
      <c r="Q2432" s="16"/>
      <c r="R2432" s="16"/>
      <c r="S2432" s="16"/>
      <c r="T2432" s="16"/>
      <c r="U2432" s="16"/>
      <c r="V2432" s="16"/>
      <c r="W2432" s="16"/>
      <c r="X2432" s="16"/>
      <c r="Y2432" s="16"/>
      <c r="Z2432" s="16"/>
      <c r="AA2432" s="16"/>
      <c r="AB2432" s="16"/>
    </row>
    <row r="2433">
      <c r="A2433" s="27" t="s">
        <v>38</v>
      </c>
      <c r="B2433" s="27" t="s">
        <v>39</v>
      </c>
      <c r="C2433" s="38" t="s">
        <v>574</v>
      </c>
      <c r="D2433" s="27" t="s">
        <v>575</v>
      </c>
      <c r="E2433" s="27">
        <v>6248.0</v>
      </c>
      <c r="F2433" s="27">
        <v>0.0</v>
      </c>
      <c r="G2433" s="27" t="s">
        <v>4587</v>
      </c>
      <c r="H2433" s="27" t="s">
        <v>4588</v>
      </c>
      <c r="I2433" s="40">
        <v>0.0</v>
      </c>
      <c r="J2433" s="40">
        <v>0.0</v>
      </c>
      <c r="K2433" s="40">
        <v>0.0</v>
      </c>
      <c r="L2433" s="40">
        <v>0.0</v>
      </c>
      <c r="M2433" s="40">
        <v>0.0</v>
      </c>
      <c r="N2433" s="40">
        <v>0.0</v>
      </c>
      <c r="O2433" s="40">
        <v>0.0</v>
      </c>
      <c r="P2433" s="40">
        <v>0.0</v>
      </c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</row>
    <row r="2434">
      <c r="A2434" s="27" t="s">
        <v>43</v>
      </c>
      <c r="B2434" s="27" t="s">
        <v>44</v>
      </c>
      <c r="C2434" s="38" t="s">
        <v>124</v>
      </c>
      <c r="D2434" s="27" t="s">
        <v>124</v>
      </c>
      <c r="E2434" s="27">
        <v>6251.0</v>
      </c>
      <c r="F2434" s="27">
        <v>0.0</v>
      </c>
      <c r="G2434" s="27" t="s">
        <v>4623</v>
      </c>
      <c r="H2434" s="27" t="s">
        <v>123</v>
      </c>
      <c r="I2434" s="40">
        <v>0.0</v>
      </c>
      <c r="J2434" s="40">
        <v>0.0</v>
      </c>
      <c r="K2434" s="40">
        <v>0.0</v>
      </c>
      <c r="L2434" s="40">
        <v>0.0</v>
      </c>
      <c r="M2434" s="40">
        <v>0.0</v>
      </c>
      <c r="N2434" s="40">
        <v>0.0</v>
      </c>
      <c r="O2434" s="40">
        <v>0.0</v>
      </c>
      <c r="P2434" s="40">
        <v>0.0</v>
      </c>
      <c r="Q2434" s="16"/>
      <c r="R2434" s="16"/>
      <c r="S2434" s="16"/>
      <c r="T2434" s="16"/>
      <c r="U2434" s="16"/>
      <c r="V2434" s="16"/>
      <c r="W2434" s="16"/>
      <c r="X2434" s="16"/>
      <c r="Y2434" s="16"/>
      <c r="Z2434" s="16"/>
      <c r="AA2434" s="16"/>
      <c r="AB2434" s="16"/>
    </row>
    <row r="2435">
      <c r="A2435" s="27" t="s">
        <v>43</v>
      </c>
      <c r="B2435" s="27" t="s">
        <v>44</v>
      </c>
      <c r="C2435" s="38" t="s">
        <v>124</v>
      </c>
      <c r="D2435" s="27" t="s">
        <v>124</v>
      </c>
      <c r="E2435" s="27">
        <v>6252.0</v>
      </c>
      <c r="F2435" s="27">
        <v>0.0</v>
      </c>
      <c r="G2435" s="27" t="s">
        <v>4625</v>
      </c>
      <c r="H2435" s="27" t="s">
        <v>123</v>
      </c>
      <c r="I2435" s="40">
        <v>0.0</v>
      </c>
      <c r="J2435" s="40">
        <v>0.0</v>
      </c>
      <c r="K2435" s="40">
        <v>0.0</v>
      </c>
      <c r="L2435" s="40">
        <v>0.0</v>
      </c>
      <c r="M2435" s="40">
        <v>0.0</v>
      </c>
      <c r="N2435" s="40">
        <v>0.0</v>
      </c>
      <c r="O2435" s="40">
        <v>0.0</v>
      </c>
      <c r="P2435" s="40">
        <v>0.0</v>
      </c>
      <c r="Q2435" s="16"/>
      <c r="R2435" s="16"/>
      <c r="S2435" s="16"/>
      <c r="T2435" s="16"/>
      <c r="U2435" s="16"/>
      <c r="V2435" s="16"/>
      <c r="W2435" s="16"/>
      <c r="X2435" s="16"/>
      <c r="Y2435" s="16"/>
      <c r="Z2435" s="16"/>
      <c r="AA2435" s="16"/>
      <c r="AB2435" s="16"/>
    </row>
    <row r="2436">
      <c r="A2436" s="27" t="s">
        <v>43</v>
      </c>
      <c r="B2436" s="27" t="s">
        <v>146</v>
      </c>
      <c r="C2436" s="38" t="s">
        <v>177</v>
      </c>
      <c r="D2436" s="27" t="s">
        <v>178</v>
      </c>
      <c r="E2436" s="27">
        <v>6254.0</v>
      </c>
      <c r="F2436" s="27">
        <v>0.0</v>
      </c>
      <c r="G2436" s="27" t="s">
        <v>4627</v>
      </c>
      <c r="H2436" s="27" t="s">
        <v>123</v>
      </c>
      <c r="I2436" s="40">
        <v>0.0</v>
      </c>
      <c r="J2436" s="40">
        <v>0.0</v>
      </c>
      <c r="K2436" s="40">
        <v>0.0</v>
      </c>
      <c r="L2436" s="40">
        <v>0.0</v>
      </c>
      <c r="M2436" s="40">
        <v>0.0</v>
      </c>
      <c r="N2436" s="40">
        <v>0.0</v>
      </c>
      <c r="O2436" s="40">
        <v>0.0</v>
      </c>
      <c r="P2436" s="40">
        <v>0.0</v>
      </c>
      <c r="Q2436" s="16"/>
      <c r="R2436" s="16"/>
      <c r="S2436" s="16"/>
      <c r="T2436" s="16"/>
      <c r="U2436" s="16"/>
      <c r="V2436" s="16"/>
      <c r="W2436" s="16"/>
      <c r="X2436" s="16"/>
      <c r="Y2436" s="16"/>
      <c r="Z2436" s="16"/>
      <c r="AA2436" s="16"/>
      <c r="AB2436" s="16"/>
    </row>
    <row r="2437">
      <c r="A2437" s="27" t="s">
        <v>43</v>
      </c>
      <c r="B2437" s="27" t="s">
        <v>146</v>
      </c>
      <c r="C2437" s="38" t="s">
        <v>177</v>
      </c>
      <c r="D2437" s="27" t="s">
        <v>178</v>
      </c>
      <c r="E2437" s="27">
        <v>6255.0</v>
      </c>
      <c r="F2437" s="27">
        <v>0.0</v>
      </c>
      <c r="G2437" s="27" t="s">
        <v>4629</v>
      </c>
      <c r="H2437" s="27" t="s">
        <v>123</v>
      </c>
      <c r="I2437" s="40">
        <v>0.0</v>
      </c>
      <c r="J2437" s="40">
        <v>0.0</v>
      </c>
      <c r="K2437" s="40">
        <v>0.0</v>
      </c>
      <c r="L2437" s="40">
        <v>0.0</v>
      </c>
      <c r="M2437" s="40">
        <v>0.0</v>
      </c>
      <c r="N2437" s="40">
        <v>0.0</v>
      </c>
      <c r="O2437" s="40">
        <v>0.0</v>
      </c>
      <c r="P2437" s="40">
        <v>0.0</v>
      </c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/>
    </row>
    <row r="2438">
      <c r="A2438" s="27" t="s">
        <v>43</v>
      </c>
      <c r="B2438" s="27" t="s">
        <v>146</v>
      </c>
      <c r="C2438" s="38" t="s">
        <v>147</v>
      </c>
      <c r="D2438" s="27" t="s">
        <v>148</v>
      </c>
      <c r="E2438" s="27">
        <v>6256.0</v>
      </c>
      <c r="F2438" s="27">
        <v>0.0</v>
      </c>
      <c r="G2438" s="27" t="s">
        <v>4631</v>
      </c>
      <c r="H2438" s="27" t="s">
        <v>123</v>
      </c>
      <c r="I2438" s="40">
        <v>0.0</v>
      </c>
      <c r="J2438" s="40">
        <v>0.0</v>
      </c>
      <c r="K2438" s="40">
        <v>0.0</v>
      </c>
      <c r="L2438" s="40">
        <v>0.0</v>
      </c>
      <c r="M2438" s="40">
        <v>0.0</v>
      </c>
      <c r="N2438" s="40">
        <v>0.0</v>
      </c>
      <c r="O2438" s="40">
        <v>0.0</v>
      </c>
      <c r="P2438" s="40">
        <v>0.0</v>
      </c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</row>
    <row r="2439">
      <c r="A2439" s="27" t="s">
        <v>43</v>
      </c>
      <c r="B2439" s="27" t="s">
        <v>44</v>
      </c>
      <c r="C2439" s="38" t="s">
        <v>124</v>
      </c>
      <c r="D2439" s="27" t="s">
        <v>124</v>
      </c>
      <c r="E2439" s="27">
        <v>6257.0</v>
      </c>
      <c r="F2439" s="27">
        <v>0.0</v>
      </c>
      <c r="G2439" s="27" t="s">
        <v>4632</v>
      </c>
      <c r="H2439" s="27" t="s">
        <v>123</v>
      </c>
      <c r="I2439" s="40">
        <v>0.0</v>
      </c>
      <c r="J2439" s="40">
        <v>0.0</v>
      </c>
      <c r="K2439" s="40">
        <v>0.0</v>
      </c>
      <c r="L2439" s="40">
        <v>0.0</v>
      </c>
      <c r="M2439" s="40">
        <v>0.0</v>
      </c>
      <c r="N2439" s="40">
        <v>0.0</v>
      </c>
      <c r="O2439" s="40">
        <v>0.0</v>
      </c>
      <c r="P2439" s="40">
        <v>0.0</v>
      </c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</row>
    <row r="2440">
      <c r="A2440" s="27" t="s">
        <v>43</v>
      </c>
      <c r="B2440" s="27" t="s">
        <v>44</v>
      </c>
      <c r="C2440" s="38" t="s">
        <v>287</v>
      </c>
      <c r="D2440" s="27" t="s">
        <v>288</v>
      </c>
      <c r="E2440" s="27">
        <v>6258.0</v>
      </c>
      <c r="F2440" s="27">
        <v>0.0</v>
      </c>
      <c r="G2440" s="27" t="s">
        <v>4634</v>
      </c>
      <c r="H2440" s="27" t="s">
        <v>123</v>
      </c>
      <c r="I2440" s="40">
        <v>0.0</v>
      </c>
      <c r="J2440" s="40">
        <v>0.0</v>
      </c>
      <c r="K2440" s="40">
        <v>0.0</v>
      </c>
      <c r="L2440" s="40">
        <v>0.0</v>
      </c>
      <c r="M2440" s="40">
        <v>0.0</v>
      </c>
      <c r="N2440" s="40">
        <v>0.0</v>
      </c>
      <c r="O2440" s="40">
        <v>0.0</v>
      </c>
      <c r="P2440" s="40">
        <v>0.0</v>
      </c>
      <c r="Q2440" s="16"/>
      <c r="R2440" s="16"/>
      <c r="S2440" s="16"/>
      <c r="T2440" s="16"/>
      <c r="U2440" s="16"/>
      <c r="V2440" s="16"/>
      <c r="W2440" s="16"/>
      <c r="X2440" s="16"/>
      <c r="Y2440" s="16"/>
      <c r="Z2440" s="16"/>
      <c r="AA2440" s="16"/>
      <c r="AB2440" s="16"/>
    </row>
    <row r="2441">
      <c r="A2441" s="27" t="s">
        <v>43</v>
      </c>
      <c r="B2441" s="27" t="s">
        <v>76</v>
      </c>
      <c r="C2441" s="38" t="s">
        <v>280</v>
      </c>
      <c r="D2441" s="27" t="s">
        <v>280</v>
      </c>
      <c r="E2441" s="27">
        <v>6259.0</v>
      </c>
      <c r="F2441" s="27">
        <v>0.0</v>
      </c>
      <c r="G2441" s="27" t="s">
        <v>4636</v>
      </c>
      <c r="H2441" s="27" t="s">
        <v>123</v>
      </c>
      <c r="I2441" s="40">
        <v>0.0</v>
      </c>
      <c r="J2441" s="40">
        <v>0.0</v>
      </c>
      <c r="K2441" s="40">
        <v>0.0</v>
      </c>
      <c r="L2441" s="40">
        <v>0.0</v>
      </c>
      <c r="M2441" s="40">
        <v>0.0</v>
      </c>
      <c r="N2441" s="40">
        <v>0.0</v>
      </c>
      <c r="O2441" s="40">
        <v>0.0</v>
      </c>
      <c r="P2441" s="40">
        <v>0.0</v>
      </c>
      <c r="Q2441" s="16"/>
      <c r="R2441" s="16"/>
      <c r="S2441" s="16"/>
      <c r="T2441" s="16"/>
      <c r="U2441" s="16"/>
      <c r="V2441" s="16"/>
      <c r="W2441" s="16"/>
      <c r="X2441" s="16"/>
      <c r="Y2441" s="16"/>
      <c r="Z2441" s="16"/>
      <c r="AA2441" s="16"/>
      <c r="AB2441" s="16"/>
    </row>
    <row r="2442">
      <c r="A2442" s="27" t="s">
        <v>43</v>
      </c>
      <c r="B2442" s="27" t="s">
        <v>225</v>
      </c>
      <c r="C2442" s="38" t="s">
        <v>226</v>
      </c>
      <c r="D2442" s="27" t="s">
        <v>324</v>
      </c>
      <c r="E2442" s="27">
        <v>6260.0</v>
      </c>
      <c r="F2442" s="27">
        <v>0.0</v>
      </c>
      <c r="G2442" s="27" t="s">
        <v>4637</v>
      </c>
      <c r="H2442" s="27" t="s">
        <v>123</v>
      </c>
      <c r="I2442" s="40">
        <v>0.0</v>
      </c>
      <c r="J2442" s="40">
        <v>0.0</v>
      </c>
      <c r="K2442" s="40">
        <v>0.0</v>
      </c>
      <c r="L2442" s="40">
        <v>0.0</v>
      </c>
      <c r="M2442" s="40">
        <v>0.0</v>
      </c>
      <c r="N2442" s="40">
        <v>0.0</v>
      </c>
      <c r="O2442" s="40">
        <v>0.0</v>
      </c>
      <c r="P2442" s="40">
        <v>0.0</v>
      </c>
      <c r="Q2442" s="16"/>
      <c r="R2442" s="16"/>
      <c r="S2442" s="16"/>
      <c r="T2442" s="16"/>
      <c r="U2442" s="16"/>
      <c r="V2442" s="16"/>
      <c r="W2442" s="16"/>
      <c r="X2442" s="16"/>
      <c r="Y2442" s="16"/>
      <c r="Z2442" s="16"/>
      <c r="AA2442" s="16"/>
      <c r="AB2442" s="16"/>
    </row>
    <row r="2443">
      <c r="A2443" s="27" t="s">
        <v>43</v>
      </c>
      <c r="B2443" s="27" t="s">
        <v>264</v>
      </c>
      <c r="C2443" s="38" t="s">
        <v>265</v>
      </c>
      <c r="D2443" s="27" t="s">
        <v>265</v>
      </c>
      <c r="E2443" s="27">
        <v>6262.0</v>
      </c>
      <c r="F2443" s="27">
        <v>0.0</v>
      </c>
      <c r="G2443" s="27" t="s">
        <v>4639</v>
      </c>
      <c r="H2443" s="27" t="s">
        <v>2688</v>
      </c>
      <c r="I2443" s="40">
        <v>106.0</v>
      </c>
      <c r="J2443" s="40">
        <v>13.0</v>
      </c>
      <c r="K2443" s="40">
        <v>0.0</v>
      </c>
      <c r="L2443" s="40">
        <v>0.0</v>
      </c>
      <c r="M2443" s="40">
        <v>0.0</v>
      </c>
      <c r="N2443" s="40">
        <v>0.0</v>
      </c>
      <c r="O2443" s="40">
        <v>106.0</v>
      </c>
      <c r="P2443" s="40">
        <v>13.0</v>
      </c>
      <c r="Q2443" s="16"/>
      <c r="R2443" s="16"/>
      <c r="S2443" s="16"/>
      <c r="T2443" s="16"/>
      <c r="U2443" s="16"/>
      <c r="V2443" s="16"/>
      <c r="W2443" s="16"/>
      <c r="X2443" s="16"/>
      <c r="Y2443" s="16"/>
      <c r="Z2443" s="16"/>
      <c r="AA2443" s="16"/>
      <c r="AB2443" s="16"/>
    </row>
    <row r="2444">
      <c r="A2444" s="27" t="s">
        <v>38</v>
      </c>
      <c r="B2444" s="27" t="s">
        <v>39</v>
      </c>
      <c r="C2444" s="38" t="s">
        <v>137</v>
      </c>
      <c r="D2444" s="27" t="s">
        <v>138</v>
      </c>
      <c r="E2444" s="27">
        <v>6280.0</v>
      </c>
      <c r="F2444" s="27">
        <v>0.0</v>
      </c>
      <c r="G2444" s="27" t="s">
        <v>4641</v>
      </c>
      <c r="H2444" s="27" t="s">
        <v>123</v>
      </c>
      <c r="I2444" s="40">
        <v>0.0</v>
      </c>
      <c r="J2444" s="40">
        <v>0.0</v>
      </c>
      <c r="K2444" s="40">
        <v>0.0</v>
      </c>
      <c r="L2444" s="40">
        <v>0.0</v>
      </c>
      <c r="M2444" s="40">
        <v>0.0</v>
      </c>
      <c r="N2444" s="40">
        <v>0.0</v>
      </c>
      <c r="O2444" s="40">
        <v>0.0</v>
      </c>
      <c r="P2444" s="40">
        <v>0.0</v>
      </c>
      <c r="Q2444" s="16"/>
      <c r="R2444" s="16"/>
      <c r="S2444" s="16"/>
      <c r="T2444" s="16"/>
      <c r="U2444" s="16"/>
      <c r="V2444" s="16"/>
      <c r="W2444" s="16"/>
      <c r="X2444" s="16"/>
      <c r="Y2444" s="16"/>
      <c r="Z2444" s="16"/>
      <c r="AA2444" s="16"/>
      <c r="AB2444" s="16"/>
    </row>
    <row r="2445">
      <c r="A2445" s="27" t="s">
        <v>43</v>
      </c>
      <c r="B2445" s="27" t="s">
        <v>50</v>
      </c>
      <c r="C2445" s="38" t="s">
        <v>275</v>
      </c>
      <c r="D2445" s="27" t="s">
        <v>276</v>
      </c>
      <c r="E2445" s="27">
        <v>6288.0</v>
      </c>
      <c r="F2445" s="27">
        <v>0.0</v>
      </c>
      <c r="G2445" s="27" t="s">
        <v>4643</v>
      </c>
      <c r="H2445" s="27" t="s">
        <v>4644</v>
      </c>
      <c r="I2445" s="40">
        <v>0.0</v>
      </c>
      <c r="J2445" s="40">
        <v>0.0</v>
      </c>
      <c r="K2445" s="40">
        <v>0.0</v>
      </c>
      <c r="L2445" s="40">
        <v>0.0</v>
      </c>
      <c r="M2445" s="40">
        <v>0.0</v>
      </c>
      <c r="N2445" s="40">
        <v>0.0</v>
      </c>
      <c r="O2445" s="40">
        <v>0.0</v>
      </c>
      <c r="P2445" s="40">
        <v>0.0</v>
      </c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</row>
    <row r="2446">
      <c r="A2446" s="27" t="s">
        <v>43</v>
      </c>
      <c r="B2446" s="27" t="s">
        <v>50</v>
      </c>
      <c r="C2446" s="38" t="s">
        <v>275</v>
      </c>
      <c r="D2446" s="27" t="s">
        <v>276</v>
      </c>
      <c r="E2446" s="27">
        <v>6289.0</v>
      </c>
      <c r="F2446" s="27">
        <v>0.0</v>
      </c>
      <c r="G2446" s="27" t="s">
        <v>4646</v>
      </c>
      <c r="H2446" s="27" t="s">
        <v>123</v>
      </c>
      <c r="I2446" s="40">
        <v>0.0</v>
      </c>
      <c r="J2446" s="40">
        <v>0.0</v>
      </c>
      <c r="K2446" s="40">
        <v>0.0</v>
      </c>
      <c r="L2446" s="40">
        <v>0.0</v>
      </c>
      <c r="M2446" s="40">
        <v>0.0</v>
      </c>
      <c r="N2446" s="40">
        <v>0.0</v>
      </c>
      <c r="O2446" s="40">
        <v>0.0</v>
      </c>
      <c r="P2446" s="40">
        <v>0.0</v>
      </c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</row>
    <row r="2447">
      <c r="A2447" s="27" t="s">
        <v>38</v>
      </c>
      <c r="B2447" s="27" t="s">
        <v>39</v>
      </c>
      <c r="C2447" s="38" t="s">
        <v>307</v>
      </c>
      <c r="D2447" s="27" t="s">
        <v>308</v>
      </c>
      <c r="E2447" s="27">
        <v>6290.0</v>
      </c>
      <c r="F2447" s="27">
        <v>1.0</v>
      </c>
      <c r="G2447" s="27" t="s">
        <v>4647</v>
      </c>
      <c r="H2447" s="27" t="s">
        <v>123</v>
      </c>
      <c r="I2447" s="40">
        <v>0.0</v>
      </c>
      <c r="J2447" s="40">
        <v>0.0</v>
      </c>
      <c r="K2447" s="40">
        <v>0.0</v>
      </c>
      <c r="L2447" s="40">
        <v>0.0</v>
      </c>
      <c r="M2447" s="40">
        <v>0.0</v>
      </c>
      <c r="N2447" s="40">
        <v>0.0</v>
      </c>
      <c r="O2447" s="40">
        <v>0.0</v>
      </c>
      <c r="P2447" s="40">
        <v>0.0</v>
      </c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  <c r="AA2447" s="16"/>
      <c r="AB2447" s="16"/>
    </row>
    <row r="2448">
      <c r="A2448" s="27" t="s">
        <v>38</v>
      </c>
      <c r="B2448" s="27" t="s">
        <v>39</v>
      </c>
      <c r="C2448" s="38" t="s">
        <v>307</v>
      </c>
      <c r="D2448" s="27" t="s">
        <v>308</v>
      </c>
      <c r="E2448" s="27">
        <v>6290.0</v>
      </c>
      <c r="F2448" s="27">
        <v>0.0</v>
      </c>
      <c r="G2448" s="27" t="s">
        <v>4649</v>
      </c>
      <c r="H2448" s="27" t="s">
        <v>123</v>
      </c>
      <c r="I2448" s="40">
        <v>0.0</v>
      </c>
      <c r="J2448" s="40">
        <v>0.0</v>
      </c>
      <c r="K2448" s="40">
        <v>0.0</v>
      </c>
      <c r="L2448" s="40">
        <v>0.0</v>
      </c>
      <c r="M2448" s="40">
        <v>0.0</v>
      </c>
      <c r="N2448" s="40">
        <v>0.0</v>
      </c>
      <c r="O2448" s="40">
        <v>0.0</v>
      </c>
      <c r="P2448" s="40">
        <v>0.0</v>
      </c>
      <c r="Q2448" s="16"/>
      <c r="R2448" s="16"/>
      <c r="S2448" s="16"/>
      <c r="T2448" s="16"/>
      <c r="U2448" s="16"/>
      <c r="V2448" s="16"/>
      <c r="W2448" s="16"/>
      <c r="X2448" s="16"/>
      <c r="Y2448" s="16"/>
      <c r="Z2448" s="16"/>
      <c r="AA2448" s="16"/>
      <c r="AB2448" s="16"/>
    </row>
    <row r="2449">
      <c r="A2449" s="27" t="s">
        <v>38</v>
      </c>
      <c r="B2449" s="27" t="s">
        <v>39</v>
      </c>
      <c r="C2449" s="38" t="s">
        <v>307</v>
      </c>
      <c r="D2449" s="27" t="s">
        <v>308</v>
      </c>
      <c r="E2449" s="27">
        <v>6291.0</v>
      </c>
      <c r="F2449" s="27">
        <v>0.0</v>
      </c>
      <c r="G2449" s="27" t="s">
        <v>4651</v>
      </c>
      <c r="H2449" s="27" t="s">
        <v>123</v>
      </c>
      <c r="I2449" s="40">
        <v>0.0</v>
      </c>
      <c r="J2449" s="40">
        <v>0.0</v>
      </c>
      <c r="K2449" s="40">
        <v>0.0</v>
      </c>
      <c r="L2449" s="40">
        <v>0.0</v>
      </c>
      <c r="M2449" s="40">
        <v>0.0</v>
      </c>
      <c r="N2449" s="40">
        <v>0.0</v>
      </c>
      <c r="O2449" s="40">
        <v>0.0</v>
      </c>
      <c r="P2449" s="40">
        <v>0.0</v>
      </c>
      <c r="Q2449" s="16"/>
      <c r="R2449" s="16"/>
      <c r="S2449" s="16"/>
      <c r="T2449" s="16"/>
      <c r="U2449" s="16"/>
      <c r="V2449" s="16"/>
      <c r="W2449" s="16"/>
      <c r="X2449" s="16"/>
      <c r="Y2449" s="16"/>
      <c r="Z2449" s="16"/>
      <c r="AA2449" s="16"/>
      <c r="AB2449" s="16"/>
    </row>
    <row r="2450">
      <c r="A2450" s="27" t="s">
        <v>38</v>
      </c>
      <c r="B2450" s="27" t="s">
        <v>39</v>
      </c>
      <c r="C2450" s="38" t="s">
        <v>137</v>
      </c>
      <c r="D2450" s="27" t="s">
        <v>138</v>
      </c>
      <c r="E2450" s="27">
        <v>6292.0</v>
      </c>
      <c r="F2450" s="27">
        <v>0.0</v>
      </c>
      <c r="G2450" s="27" t="s">
        <v>4653</v>
      </c>
      <c r="H2450" s="27" t="s">
        <v>123</v>
      </c>
      <c r="I2450" s="40">
        <v>0.0</v>
      </c>
      <c r="J2450" s="40">
        <v>0.0</v>
      </c>
      <c r="K2450" s="40">
        <v>0.0</v>
      </c>
      <c r="L2450" s="40">
        <v>0.0</v>
      </c>
      <c r="M2450" s="40">
        <v>0.0</v>
      </c>
      <c r="N2450" s="40">
        <v>0.0</v>
      </c>
      <c r="O2450" s="40">
        <v>0.0</v>
      </c>
      <c r="P2450" s="40">
        <v>0.0</v>
      </c>
      <c r="Q2450" s="16"/>
      <c r="R2450" s="16"/>
      <c r="S2450" s="16"/>
      <c r="T2450" s="16"/>
      <c r="U2450" s="16"/>
      <c r="V2450" s="16"/>
      <c r="W2450" s="16"/>
      <c r="X2450" s="16"/>
      <c r="Y2450" s="16"/>
      <c r="Z2450" s="16"/>
      <c r="AA2450" s="16"/>
      <c r="AB2450" s="16"/>
    </row>
    <row r="2451">
      <c r="A2451" s="27" t="s">
        <v>38</v>
      </c>
      <c r="B2451" s="27" t="s">
        <v>39</v>
      </c>
      <c r="C2451" s="38" t="s">
        <v>307</v>
      </c>
      <c r="D2451" s="27" t="s">
        <v>308</v>
      </c>
      <c r="E2451" s="27">
        <v>6293.0</v>
      </c>
      <c r="F2451" s="27">
        <v>0.0</v>
      </c>
      <c r="G2451" s="27" t="s">
        <v>4654</v>
      </c>
      <c r="H2451" s="27" t="s">
        <v>123</v>
      </c>
      <c r="I2451" s="40">
        <v>0.0</v>
      </c>
      <c r="J2451" s="40">
        <v>0.0</v>
      </c>
      <c r="K2451" s="40">
        <v>0.0</v>
      </c>
      <c r="L2451" s="40">
        <v>0.0</v>
      </c>
      <c r="M2451" s="40">
        <v>0.0</v>
      </c>
      <c r="N2451" s="40">
        <v>0.0</v>
      </c>
      <c r="O2451" s="40">
        <v>0.0</v>
      </c>
      <c r="P2451" s="40">
        <v>0.0</v>
      </c>
      <c r="Q2451" s="16"/>
      <c r="R2451" s="16"/>
      <c r="S2451" s="16"/>
      <c r="T2451" s="16"/>
      <c r="U2451" s="16"/>
      <c r="V2451" s="16"/>
      <c r="W2451" s="16"/>
      <c r="X2451" s="16"/>
      <c r="Y2451" s="16"/>
      <c r="Z2451" s="16"/>
      <c r="AA2451" s="16"/>
      <c r="AB2451" s="16"/>
    </row>
    <row r="2452">
      <c r="A2452" s="27" t="s">
        <v>38</v>
      </c>
      <c r="B2452" s="27" t="s">
        <v>39</v>
      </c>
      <c r="C2452" s="38" t="s">
        <v>137</v>
      </c>
      <c r="D2452" s="27" t="s">
        <v>138</v>
      </c>
      <c r="E2452" s="27">
        <v>6294.0</v>
      </c>
      <c r="F2452" s="27">
        <v>0.0</v>
      </c>
      <c r="G2452" s="27" t="s">
        <v>4656</v>
      </c>
      <c r="H2452" s="27" t="s">
        <v>123</v>
      </c>
      <c r="I2452" s="40">
        <v>0.0</v>
      </c>
      <c r="J2452" s="40">
        <v>0.0</v>
      </c>
      <c r="K2452" s="40">
        <v>0.0</v>
      </c>
      <c r="L2452" s="40">
        <v>0.0</v>
      </c>
      <c r="M2452" s="40">
        <v>0.0</v>
      </c>
      <c r="N2452" s="40">
        <v>0.0</v>
      </c>
      <c r="O2452" s="40">
        <v>0.0</v>
      </c>
      <c r="P2452" s="40">
        <v>0.0</v>
      </c>
      <c r="Q2452" s="16"/>
      <c r="R2452" s="16"/>
      <c r="S2452" s="16"/>
      <c r="T2452" s="16"/>
      <c r="U2452" s="16"/>
      <c r="V2452" s="16"/>
      <c r="W2452" s="16"/>
      <c r="X2452" s="16"/>
      <c r="Y2452" s="16"/>
      <c r="Z2452" s="16"/>
      <c r="AA2452" s="16"/>
      <c r="AB2452" s="16"/>
    </row>
    <row r="2453">
      <c r="A2453" s="27" t="s">
        <v>38</v>
      </c>
      <c r="B2453" s="27" t="s">
        <v>86</v>
      </c>
      <c r="C2453" s="38" t="s">
        <v>131</v>
      </c>
      <c r="D2453" s="27" t="s">
        <v>302</v>
      </c>
      <c r="E2453" s="27">
        <v>6295.0</v>
      </c>
      <c r="F2453" s="27">
        <v>1.0</v>
      </c>
      <c r="G2453" s="27" t="s">
        <v>4658</v>
      </c>
      <c r="H2453" s="27" t="s">
        <v>123</v>
      </c>
      <c r="I2453" s="40">
        <v>0.0</v>
      </c>
      <c r="J2453" s="40">
        <v>0.0</v>
      </c>
      <c r="K2453" s="40">
        <v>0.0</v>
      </c>
      <c r="L2453" s="40">
        <v>0.0</v>
      </c>
      <c r="M2453" s="40">
        <v>0.0</v>
      </c>
      <c r="N2453" s="40">
        <v>0.0</v>
      </c>
      <c r="O2453" s="40">
        <v>0.0</v>
      </c>
      <c r="P2453" s="40">
        <v>0.0</v>
      </c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</row>
    <row r="2454">
      <c r="A2454" s="27" t="s">
        <v>38</v>
      </c>
      <c r="B2454" s="27" t="s">
        <v>86</v>
      </c>
      <c r="C2454" s="38" t="s">
        <v>131</v>
      </c>
      <c r="D2454" s="27" t="s">
        <v>302</v>
      </c>
      <c r="E2454" s="27">
        <v>6295.0</v>
      </c>
      <c r="F2454" s="27">
        <v>0.0</v>
      </c>
      <c r="G2454" s="27" t="s">
        <v>4660</v>
      </c>
      <c r="H2454" s="27" t="s">
        <v>4661</v>
      </c>
      <c r="I2454" s="40">
        <v>705.0</v>
      </c>
      <c r="J2454" s="40">
        <v>27.0</v>
      </c>
      <c r="K2454" s="40">
        <v>0.0</v>
      </c>
      <c r="L2454" s="40">
        <v>0.0</v>
      </c>
      <c r="M2454" s="40">
        <v>0.0</v>
      </c>
      <c r="N2454" s="40">
        <v>0.0</v>
      </c>
      <c r="O2454" s="40">
        <v>705.0</v>
      </c>
      <c r="P2454" s="40">
        <v>27.0</v>
      </c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/>
    </row>
    <row r="2455">
      <c r="A2455" s="27" t="s">
        <v>43</v>
      </c>
      <c r="B2455" s="27" t="s">
        <v>146</v>
      </c>
      <c r="C2455" s="38" t="s">
        <v>177</v>
      </c>
      <c r="D2455" s="27" t="s">
        <v>178</v>
      </c>
      <c r="E2455" s="27">
        <v>6296.0</v>
      </c>
      <c r="F2455" s="27">
        <v>0.0</v>
      </c>
      <c r="G2455" s="27" t="s">
        <v>4662</v>
      </c>
      <c r="H2455" s="27" t="s">
        <v>761</v>
      </c>
      <c r="I2455" s="40">
        <v>123.0</v>
      </c>
      <c r="J2455" s="40">
        <v>22.0</v>
      </c>
      <c r="K2455" s="40">
        <v>0.0</v>
      </c>
      <c r="L2455" s="40">
        <v>0.0</v>
      </c>
      <c r="M2455" s="40">
        <v>0.0</v>
      </c>
      <c r="N2455" s="40">
        <v>0.0</v>
      </c>
      <c r="O2455" s="40">
        <v>123.0</v>
      </c>
      <c r="P2455" s="40">
        <v>22.0</v>
      </c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  <c r="AA2455" s="16"/>
      <c r="AB2455" s="16"/>
    </row>
    <row r="2456">
      <c r="A2456" s="27" t="s">
        <v>43</v>
      </c>
      <c r="B2456" s="27" t="s">
        <v>146</v>
      </c>
      <c r="C2456" s="38" t="s">
        <v>147</v>
      </c>
      <c r="D2456" s="27" t="s">
        <v>183</v>
      </c>
      <c r="E2456" s="27">
        <v>6298.0</v>
      </c>
      <c r="F2456" s="27">
        <v>0.0</v>
      </c>
      <c r="G2456" s="27" t="s">
        <v>4664</v>
      </c>
      <c r="H2456" s="27" t="s">
        <v>123</v>
      </c>
      <c r="I2456" s="40">
        <v>0.0</v>
      </c>
      <c r="J2456" s="40">
        <v>0.0</v>
      </c>
      <c r="K2456" s="40">
        <v>0.0</v>
      </c>
      <c r="L2456" s="40">
        <v>0.0</v>
      </c>
      <c r="M2456" s="40">
        <v>0.0</v>
      </c>
      <c r="N2456" s="40">
        <v>0.0</v>
      </c>
      <c r="O2456" s="40">
        <v>0.0</v>
      </c>
      <c r="P2456" s="40">
        <v>0.0</v>
      </c>
      <c r="Q2456" s="16"/>
      <c r="R2456" s="16"/>
      <c r="S2456" s="16"/>
      <c r="T2456" s="16"/>
      <c r="U2456" s="16"/>
      <c r="V2456" s="16"/>
      <c r="W2456" s="16"/>
      <c r="X2456" s="16"/>
      <c r="Y2456" s="16"/>
      <c r="Z2456" s="16"/>
      <c r="AA2456" s="16"/>
      <c r="AB2456" s="16"/>
    </row>
    <row r="2457">
      <c r="A2457" s="27" t="s">
        <v>43</v>
      </c>
      <c r="B2457" s="27" t="s">
        <v>146</v>
      </c>
      <c r="C2457" s="38" t="s">
        <v>147</v>
      </c>
      <c r="D2457" s="27" t="s">
        <v>183</v>
      </c>
      <c r="E2457" s="27">
        <v>6299.0</v>
      </c>
      <c r="F2457" s="27">
        <v>0.0</v>
      </c>
      <c r="G2457" s="27" t="s">
        <v>4666</v>
      </c>
      <c r="H2457" s="27" t="s">
        <v>123</v>
      </c>
      <c r="I2457" s="40">
        <v>0.0</v>
      </c>
      <c r="J2457" s="40">
        <v>0.0</v>
      </c>
      <c r="K2457" s="40">
        <v>0.0</v>
      </c>
      <c r="L2457" s="40">
        <v>0.0</v>
      </c>
      <c r="M2457" s="40">
        <v>0.0</v>
      </c>
      <c r="N2457" s="40">
        <v>0.0</v>
      </c>
      <c r="O2457" s="40">
        <v>0.0</v>
      </c>
      <c r="P2457" s="40">
        <v>0.0</v>
      </c>
      <c r="Q2457" s="16"/>
      <c r="R2457" s="16"/>
      <c r="S2457" s="16"/>
      <c r="T2457" s="16"/>
      <c r="U2457" s="16"/>
      <c r="V2457" s="16"/>
      <c r="W2457" s="16"/>
      <c r="X2457" s="16"/>
      <c r="Y2457" s="16"/>
      <c r="Z2457" s="16"/>
      <c r="AA2457" s="16"/>
      <c r="AB2457" s="16"/>
    </row>
    <row r="2458">
      <c r="A2458" s="27" t="s">
        <v>43</v>
      </c>
      <c r="B2458" s="27" t="s">
        <v>44</v>
      </c>
      <c r="C2458" s="38" t="s">
        <v>254</v>
      </c>
      <c r="D2458" s="27" t="s">
        <v>254</v>
      </c>
      <c r="E2458" s="27">
        <v>6300.0</v>
      </c>
      <c r="F2458" s="27">
        <v>0.0</v>
      </c>
      <c r="G2458" s="27" t="s">
        <v>4667</v>
      </c>
      <c r="H2458" s="27" t="s">
        <v>123</v>
      </c>
      <c r="I2458" s="40">
        <v>0.0</v>
      </c>
      <c r="J2458" s="40">
        <v>0.0</v>
      </c>
      <c r="K2458" s="40">
        <v>0.0</v>
      </c>
      <c r="L2458" s="40">
        <v>0.0</v>
      </c>
      <c r="M2458" s="40">
        <v>0.0</v>
      </c>
      <c r="N2458" s="40">
        <v>0.0</v>
      </c>
      <c r="O2458" s="40">
        <v>0.0</v>
      </c>
      <c r="P2458" s="40">
        <v>0.0</v>
      </c>
      <c r="Q2458" s="16"/>
      <c r="R2458" s="16"/>
      <c r="S2458" s="16"/>
      <c r="T2458" s="16"/>
      <c r="U2458" s="16"/>
      <c r="V2458" s="16"/>
      <c r="W2458" s="16"/>
      <c r="X2458" s="16"/>
      <c r="Y2458" s="16"/>
      <c r="Z2458" s="16"/>
      <c r="AA2458" s="16"/>
      <c r="AB2458" s="16"/>
    </row>
    <row r="2459">
      <c r="A2459" s="27" t="s">
        <v>38</v>
      </c>
      <c r="B2459" s="27" t="s">
        <v>39</v>
      </c>
      <c r="C2459" s="38" t="s">
        <v>137</v>
      </c>
      <c r="D2459" s="27" t="s">
        <v>138</v>
      </c>
      <c r="E2459" s="27">
        <v>6302.0</v>
      </c>
      <c r="F2459" s="27">
        <v>0.0</v>
      </c>
      <c r="G2459" s="27" t="s">
        <v>4669</v>
      </c>
      <c r="H2459" s="27" t="s">
        <v>123</v>
      </c>
      <c r="I2459" s="40">
        <v>0.0</v>
      </c>
      <c r="J2459" s="40">
        <v>0.0</v>
      </c>
      <c r="K2459" s="40">
        <v>0.0</v>
      </c>
      <c r="L2459" s="40">
        <v>0.0</v>
      </c>
      <c r="M2459" s="40">
        <v>0.0</v>
      </c>
      <c r="N2459" s="40">
        <v>0.0</v>
      </c>
      <c r="O2459" s="40">
        <v>0.0</v>
      </c>
      <c r="P2459" s="40">
        <v>0.0</v>
      </c>
      <c r="Q2459" s="16"/>
      <c r="R2459" s="16"/>
      <c r="S2459" s="16"/>
      <c r="T2459" s="16"/>
      <c r="U2459" s="16"/>
      <c r="V2459" s="16"/>
      <c r="W2459" s="16"/>
      <c r="X2459" s="16"/>
      <c r="Y2459" s="16"/>
      <c r="Z2459" s="16"/>
      <c r="AA2459" s="16"/>
      <c r="AB2459" s="16"/>
    </row>
    <row r="2460">
      <c r="A2460" s="27" t="s">
        <v>38</v>
      </c>
      <c r="B2460" s="27" t="s">
        <v>39</v>
      </c>
      <c r="C2460" s="38" t="s">
        <v>307</v>
      </c>
      <c r="D2460" s="27" t="s">
        <v>308</v>
      </c>
      <c r="E2460" s="27">
        <v>6303.0</v>
      </c>
      <c r="F2460" s="27">
        <v>0.0</v>
      </c>
      <c r="G2460" s="27" t="s">
        <v>4671</v>
      </c>
      <c r="H2460" s="27" t="s">
        <v>123</v>
      </c>
      <c r="I2460" s="40">
        <v>0.0</v>
      </c>
      <c r="J2460" s="40">
        <v>0.0</v>
      </c>
      <c r="K2460" s="40">
        <v>0.0</v>
      </c>
      <c r="L2460" s="40">
        <v>0.0</v>
      </c>
      <c r="M2460" s="40">
        <v>0.0</v>
      </c>
      <c r="N2460" s="40">
        <v>0.0</v>
      </c>
      <c r="O2460" s="40">
        <v>0.0</v>
      </c>
      <c r="P2460" s="40">
        <v>0.0</v>
      </c>
      <c r="Q2460" s="16"/>
      <c r="R2460" s="16"/>
      <c r="S2460" s="16"/>
      <c r="T2460" s="16"/>
      <c r="U2460" s="16"/>
      <c r="V2460" s="16"/>
      <c r="W2460" s="16"/>
      <c r="X2460" s="16"/>
      <c r="Y2460" s="16"/>
      <c r="Z2460" s="16"/>
      <c r="AA2460" s="16"/>
      <c r="AB2460" s="16"/>
    </row>
    <row r="2461">
      <c r="A2461" s="27" t="s">
        <v>38</v>
      </c>
      <c r="B2461" s="27" t="s">
        <v>39</v>
      </c>
      <c r="C2461" s="38" t="s">
        <v>415</v>
      </c>
      <c r="D2461" s="27" t="s">
        <v>586</v>
      </c>
      <c r="E2461" s="27">
        <v>6304.0</v>
      </c>
      <c r="F2461" s="27">
        <v>0.0</v>
      </c>
      <c r="G2461" s="27" t="s">
        <v>4672</v>
      </c>
      <c r="H2461" s="27" t="s">
        <v>123</v>
      </c>
      <c r="I2461" s="40">
        <v>0.0</v>
      </c>
      <c r="J2461" s="40">
        <v>0.0</v>
      </c>
      <c r="K2461" s="40">
        <v>0.0</v>
      </c>
      <c r="L2461" s="40">
        <v>0.0</v>
      </c>
      <c r="M2461" s="40">
        <v>0.0</v>
      </c>
      <c r="N2461" s="40">
        <v>0.0</v>
      </c>
      <c r="O2461" s="40">
        <v>0.0</v>
      </c>
      <c r="P2461" s="40">
        <v>0.0</v>
      </c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</row>
    <row r="2462">
      <c r="A2462" s="27" t="s">
        <v>38</v>
      </c>
      <c r="B2462" s="27" t="s">
        <v>39</v>
      </c>
      <c r="C2462" s="38" t="s">
        <v>415</v>
      </c>
      <c r="D2462" s="27" t="s">
        <v>586</v>
      </c>
      <c r="E2462" s="27">
        <v>6305.0</v>
      </c>
      <c r="F2462" s="27">
        <v>0.0</v>
      </c>
      <c r="G2462" s="27" t="s">
        <v>4674</v>
      </c>
      <c r="H2462" s="27" t="s">
        <v>123</v>
      </c>
      <c r="I2462" s="40">
        <v>0.0</v>
      </c>
      <c r="J2462" s="40">
        <v>0.0</v>
      </c>
      <c r="K2462" s="40">
        <v>0.0</v>
      </c>
      <c r="L2462" s="40">
        <v>0.0</v>
      </c>
      <c r="M2462" s="40">
        <v>0.0</v>
      </c>
      <c r="N2462" s="40">
        <v>0.0</v>
      </c>
      <c r="O2462" s="40">
        <v>0.0</v>
      </c>
      <c r="P2462" s="40">
        <v>0.0</v>
      </c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</row>
    <row r="2463">
      <c r="A2463" s="27" t="s">
        <v>38</v>
      </c>
      <c r="B2463" s="27" t="s">
        <v>39</v>
      </c>
      <c r="C2463" s="38" t="s">
        <v>137</v>
      </c>
      <c r="D2463" s="27" t="s">
        <v>138</v>
      </c>
      <c r="E2463" s="27">
        <v>6306.0</v>
      </c>
      <c r="F2463" s="27">
        <v>0.0</v>
      </c>
      <c r="G2463" s="27" t="s">
        <v>4676</v>
      </c>
      <c r="H2463" s="27" t="s">
        <v>123</v>
      </c>
      <c r="I2463" s="40">
        <v>0.0</v>
      </c>
      <c r="J2463" s="40">
        <v>0.0</v>
      </c>
      <c r="K2463" s="40">
        <v>0.0</v>
      </c>
      <c r="L2463" s="40">
        <v>0.0</v>
      </c>
      <c r="M2463" s="40">
        <v>0.0</v>
      </c>
      <c r="N2463" s="40">
        <v>0.0</v>
      </c>
      <c r="O2463" s="40">
        <v>0.0</v>
      </c>
      <c r="P2463" s="40">
        <v>0.0</v>
      </c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</row>
    <row r="2464">
      <c r="A2464" s="27" t="s">
        <v>38</v>
      </c>
      <c r="B2464" s="27" t="s">
        <v>39</v>
      </c>
      <c r="C2464" s="38" t="s">
        <v>137</v>
      </c>
      <c r="D2464" s="27" t="s">
        <v>138</v>
      </c>
      <c r="E2464" s="27">
        <v>6307.0</v>
      </c>
      <c r="F2464" s="27">
        <v>0.0</v>
      </c>
      <c r="G2464" s="27" t="s">
        <v>4678</v>
      </c>
      <c r="H2464" s="27" t="s">
        <v>123</v>
      </c>
      <c r="I2464" s="40">
        <v>0.0</v>
      </c>
      <c r="J2464" s="40">
        <v>0.0</v>
      </c>
      <c r="K2464" s="40">
        <v>0.0</v>
      </c>
      <c r="L2464" s="40">
        <v>0.0</v>
      </c>
      <c r="M2464" s="40">
        <v>0.0</v>
      </c>
      <c r="N2464" s="40">
        <v>0.0</v>
      </c>
      <c r="O2464" s="40">
        <v>0.0</v>
      </c>
      <c r="P2464" s="40">
        <v>0.0</v>
      </c>
      <c r="Q2464" s="16"/>
      <c r="R2464" s="16"/>
      <c r="S2464" s="16"/>
      <c r="T2464" s="16"/>
      <c r="U2464" s="16"/>
      <c r="V2464" s="16"/>
      <c r="W2464" s="16"/>
      <c r="X2464" s="16"/>
      <c r="Y2464" s="16"/>
      <c r="Z2464" s="16"/>
      <c r="AA2464" s="16"/>
      <c r="AB2464" s="16"/>
    </row>
    <row r="2465">
      <c r="A2465" s="27" t="s">
        <v>38</v>
      </c>
      <c r="B2465" s="27" t="s">
        <v>39</v>
      </c>
      <c r="C2465" s="38" t="s">
        <v>415</v>
      </c>
      <c r="D2465" s="27" t="s">
        <v>1165</v>
      </c>
      <c r="E2465" s="27">
        <v>6308.0</v>
      </c>
      <c r="F2465" s="27">
        <v>0.0</v>
      </c>
      <c r="G2465" s="27" t="s">
        <v>4679</v>
      </c>
      <c r="H2465" s="27" t="s">
        <v>123</v>
      </c>
      <c r="I2465" s="40">
        <v>0.0</v>
      </c>
      <c r="J2465" s="40">
        <v>0.0</v>
      </c>
      <c r="K2465" s="40">
        <v>0.0</v>
      </c>
      <c r="L2465" s="40">
        <v>0.0</v>
      </c>
      <c r="M2465" s="40">
        <v>0.0</v>
      </c>
      <c r="N2465" s="40">
        <v>0.0</v>
      </c>
      <c r="O2465" s="40">
        <v>0.0</v>
      </c>
      <c r="P2465" s="40">
        <v>0.0</v>
      </c>
      <c r="Q2465" s="16"/>
      <c r="R2465" s="16"/>
      <c r="S2465" s="16"/>
      <c r="T2465" s="16"/>
      <c r="U2465" s="16"/>
      <c r="V2465" s="16"/>
      <c r="W2465" s="16"/>
      <c r="X2465" s="16"/>
      <c r="Y2465" s="16"/>
      <c r="Z2465" s="16"/>
      <c r="AA2465" s="16"/>
      <c r="AB2465" s="16"/>
    </row>
    <row r="2466">
      <c r="A2466" s="27" t="s">
        <v>38</v>
      </c>
      <c r="B2466" s="27" t="s">
        <v>39</v>
      </c>
      <c r="C2466" s="38" t="s">
        <v>307</v>
      </c>
      <c r="D2466" s="27" t="s">
        <v>308</v>
      </c>
      <c r="E2466" s="27">
        <v>6309.0</v>
      </c>
      <c r="F2466" s="27">
        <v>0.0</v>
      </c>
      <c r="G2466" s="27" t="s">
        <v>4681</v>
      </c>
      <c r="H2466" s="27" t="s">
        <v>123</v>
      </c>
      <c r="I2466" s="40">
        <v>0.0</v>
      </c>
      <c r="J2466" s="40">
        <v>0.0</v>
      </c>
      <c r="K2466" s="40">
        <v>0.0</v>
      </c>
      <c r="L2466" s="40">
        <v>0.0</v>
      </c>
      <c r="M2466" s="40">
        <v>0.0</v>
      </c>
      <c r="N2466" s="40">
        <v>0.0</v>
      </c>
      <c r="O2466" s="40">
        <v>0.0</v>
      </c>
      <c r="P2466" s="40">
        <v>0.0</v>
      </c>
      <c r="Q2466" s="16"/>
      <c r="R2466" s="16"/>
      <c r="S2466" s="16"/>
      <c r="T2466" s="16"/>
      <c r="U2466" s="16"/>
      <c r="V2466" s="16"/>
      <c r="W2466" s="16"/>
      <c r="X2466" s="16"/>
      <c r="Y2466" s="16"/>
      <c r="Z2466" s="16"/>
      <c r="AA2466" s="16"/>
      <c r="AB2466" s="16"/>
    </row>
    <row r="2467">
      <c r="A2467" s="27" t="s">
        <v>38</v>
      </c>
      <c r="B2467" s="27" t="s">
        <v>86</v>
      </c>
      <c r="C2467" s="38" t="s">
        <v>131</v>
      </c>
      <c r="D2467" s="27" t="s">
        <v>304</v>
      </c>
      <c r="E2467" s="27">
        <v>6310.0</v>
      </c>
      <c r="F2467" s="27">
        <v>0.0</v>
      </c>
      <c r="G2467" s="27" t="s">
        <v>4683</v>
      </c>
      <c r="H2467" s="27" t="s">
        <v>123</v>
      </c>
      <c r="I2467" s="40">
        <v>0.0</v>
      </c>
      <c r="J2467" s="40">
        <v>0.0</v>
      </c>
      <c r="K2467" s="40">
        <v>0.0</v>
      </c>
      <c r="L2467" s="40">
        <v>0.0</v>
      </c>
      <c r="M2467" s="40">
        <v>0.0</v>
      </c>
      <c r="N2467" s="40">
        <v>0.0</v>
      </c>
      <c r="O2467" s="40">
        <v>0.0</v>
      </c>
      <c r="P2467" s="40">
        <v>0.0</v>
      </c>
      <c r="Q2467" s="16"/>
      <c r="R2467" s="16"/>
      <c r="S2467" s="16"/>
      <c r="T2467" s="16"/>
      <c r="U2467" s="16"/>
      <c r="V2467" s="16"/>
      <c r="W2467" s="16"/>
      <c r="X2467" s="16"/>
      <c r="Y2467" s="16"/>
      <c r="Z2467" s="16"/>
      <c r="AA2467" s="16"/>
      <c r="AB2467" s="16"/>
    </row>
    <row r="2468">
      <c r="A2468" s="27" t="s">
        <v>38</v>
      </c>
      <c r="B2468" s="27" t="s">
        <v>86</v>
      </c>
      <c r="C2468" s="38" t="s">
        <v>131</v>
      </c>
      <c r="D2468" s="27" t="s">
        <v>644</v>
      </c>
      <c r="E2468" s="27">
        <v>6311.0</v>
      </c>
      <c r="F2468" s="27">
        <v>0.0</v>
      </c>
      <c r="G2468" s="27" t="s">
        <v>4684</v>
      </c>
      <c r="H2468" s="27" t="s">
        <v>123</v>
      </c>
      <c r="I2468" s="40">
        <v>0.0</v>
      </c>
      <c r="J2468" s="40">
        <v>0.0</v>
      </c>
      <c r="K2468" s="40">
        <v>0.0</v>
      </c>
      <c r="L2468" s="40">
        <v>0.0</v>
      </c>
      <c r="M2468" s="40">
        <v>0.0</v>
      </c>
      <c r="N2468" s="40">
        <v>0.0</v>
      </c>
      <c r="O2468" s="40">
        <v>0.0</v>
      </c>
      <c r="P2468" s="40">
        <v>0.0</v>
      </c>
      <c r="Q2468" s="16"/>
      <c r="R2468" s="16"/>
      <c r="S2468" s="16"/>
      <c r="T2468" s="16"/>
      <c r="U2468" s="16"/>
      <c r="V2468" s="16"/>
      <c r="W2468" s="16"/>
      <c r="X2468" s="16"/>
      <c r="Y2468" s="16"/>
      <c r="Z2468" s="16"/>
      <c r="AA2468" s="16"/>
      <c r="AB2468" s="16"/>
    </row>
    <row r="2469">
      <c r="A2469" s="27" t="s">
        <v>38</v>
      </c>
      <c r="B2469" s="27" t="s">
        <v>86</v>
      </c>
      <c r="C2469" s="38" t="s">
        <v>141</v>
      </c>
      <c r="D2469" s="27" t="s">
        <v>460</v>
      </c>
      <c r="E2469" s="27">
        <v>6312.0</v>
      </c>
      <c r="F2469" s="27">
        <v>0.0</v>
      </c>
      <c r="G2469" s="27" t="s">
        <v>4686</v>
      </c>
      <c r="H2469" s="27" t="s">
        <v>123</v>
      </c>
      <c r="I2469" s="40">
        <v>0.0</v>
      </c>
      <c r="J2469" s="40">
        <v>0.0</v>
      </c>
      <c r="K2469" s="40">
        <v>0.0</v>
      </c>
      <c r="L2469" s="40">
        <v>0.0</v>
      </c>
      <c r="M2469" s="40">
        <v>0.0</v>
      </c>
      <c r="N2469" s="40">
        <v>0.0</v>
      </c>
      <c r="O2469" s="40">
        <v>0.0</v>
      </c>
      <c r="P2469" s="40">
        <v>0.0</v>
      </c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</row>
    <row r="2470">
      <c r="A2470" s="27" t="s">
        <v>38</v>
      </c>
      <c r="B2470" s="27" t="s">
        <v>86</v>
      </c>
      <c r="C2470" s="38" t="s">
        <v>131</v>
      </c>
      <c r="D2470" s="27" t="s">
        <v>239</v>
      </c>
      <c r="E2470" s="27">
        <v>6313.0</v>
      </c>
      <c r="F2470" s="27">
        <v>0.0</v>
      </c>
      <c r="G2470" s="27" t="s">
        <v>4688</v>
      </c>
      <c r="H2470" s="27" t="s">
        <v>123</v>
      </c>
      <c r="I2470" s="40">
        <v>0.0</v>
      </c>
      <c r="J2470" s="40">
        <v>0.0</v>
      </c>
      <c r="K2470" s="40">
        <v>0.0</v>
      </c>
      <c r="L2470" s="40">
        <v>0.0</v>
      </c>
      <c r="M2470" s="40">
        <v>0.0</v>
      </c>
      <c r="N2470" s="40">
        <v>0.0</v>
      </c>
      <c r="O2470" s="40">
        <v>0.0</v>
      </c>
      <c r="P2470" s="40">
        <v>0.0</v>
      </c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</row>
    <row r="2471">
      <c r="A2471" s="27" t="s">
        <v>38</v>
      </c>
      <c r="B2471" s="27" t="s">
        <v>86</v>
      </c>
      <c r="C2471" s="38" t="s">
        <v>131</v>
      </c>
      <c r="D2471" s="27" t="s">
        <v>644</v>
      </c>
      <c r="E2471" s="27">
        <v>6314.0</v>
      </c>
      <c r="F2471" s="27">
        <v>0.0</v>
      </c>
      <c r="G2471" s="27" t="s">
        <v>4690</v>
      </c>
      <c r="H2471" s="27" t="s">
        <v>123</v>
      </c>
      <c r="I2471" s="40">
        <v>0.0</v>
      </c>
      <c r="J2471" s="40">
        <v>0.0</v>
      </c>
      <c r="K2471" s="40">
        <v>0.0</v>
      </c>
      <c r="L2471" s="40">
        <v>0.0</v>
      </c>
      <c r="M2471" s="40">
        <v>0.0</v>
      </c>
      <c r="N2471" s="40">
        <v>0.0</v>
      </c>
      <c r="O2471" s="40">
        <v>0.0</v>
      </c>
      <c r="P2471" s="40">
        <v>0.0</v>
      </c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</row>
    <row r="2472">
      <c r="A2472" s="27" t="s">
        <v>38</v>
      </c>
      <c r="B2472" s="27" t="s">
        <v>86</v>
      </c>
      <c r="C2472" s="38" t="s">
        <v>131</v>
      </c>
      <c r="D2472" s="27" t="s">
        <v>132</v>
      </c>
      <c r="E2472" s="27">
        <v>6315.0</v>
      </c>
      <c r="F2472" s="27">
        <v>0.0</v>
      </c>
      <c r="G2472" s="27" t="s">
        <v>4691</v>
      </c>
      <c r="H2472" s="27" t="s">
        <v>123</v>
      </c>
      <c r="I2472" s="40">
        <v>0.0</v>
      </c>
      <c r="J2472" s="40">
        <v>0.0</v>
      </c>
      <c r="K2472" s="40">
        <v>0.0</v>
      </c>
      <c r="L2472" s="40">
        <v>0.0</v>
      </c>
      <c r="M2472" s="40">
        <v>0.0</v>
      </c>
      <c r="N2472" s="40">
        <v>0.0</v>
      </c>
      <c r="O2472" s="40">
        <v>0.0</v>
      </c>
      <c r="P2472" s="40">
        <v>0.0</v>
      </c>
      <c r="Q2472" s="16"/>
      <c r="R2472" s="16"/>
      <c r="S2472" s="16"/>
      <c r="T2472" s="16"/>
      <c r="U2472" s="16"/>
      <c r="V2472" s="16"/>
      <c r="W2472" s="16"/>
      <c r="X2472" s="16"/>
      <c r="Y2472" s="16"/>
      <c r="Z2472" s="16"/>
      <c r="AA2472" s="16"/>
      <c r="AB2472" s="16"/>
    </row>
    <row r="2473">
      <c r="A2473" s="27" t="s">
        <v>38</v>
      </c>
      <c r="B2473" s="27" t="s">
        <v>39</v>
      </c>
      <c r="C2473" s="38" t="s">
        <v>415</v>
      </c>
      <c r="D2473" s="27" t="s">
        <v>416</v>
      </c>
      <c r="E2473" s="27">
        <v>6319.0</v>
      </c>
      <c r="F2473" s="27">
        <v>0.0</v>
      </c>
      <c r="G2473" s="27" t="s">
        <v>4693</v>
      </c>
      <c r="H2473" s="27" t="s">
        <v>4694</v>
      </c>
      <c r="I2473" s="40">
        <v>1.0</v>
      </c>
      <c r="J2473" s="40">
        <v>3678.0</v>
      </c>
      <c r="K2473" s="40">
        <v>0.0</v>
      </c>
      <c r="L2473" s="40">
        <v>0.0</v>
      </c>
      <c r="M2473" s="40">
        <v>0.0</v>
      </c>
      <c r="N2473" s="40">
        <v>0.0</v>
      </c>
      <c r="O2473" s="40">
        <v>1.0</v>
      </c>
      <c r="P2473" s="40">
        <v>3678.0</v>
      </c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</row>
    <row r="2474">
      <c r="A2474" s="27" t="s">
        <v>43</v>
      </c>
      <c r="B2474" s="27" t="s">
        <v>44</v>
      </c>
      <c r="C2474" s="38" t="s">
        <v>4468</v>
      </c>
      <c r="D2474" s="27" t="s">
        <v>4469</v>
      </c>
      <c r="E2474" s="27">
        <v>6320.0</v>
      </c>
      <c r="F2474" s="27">
        <v>0.0</v>
      </c>
      <c r="G2474" s="27" t="s">
        <v>4696</v>
      </c>
      <c r="H2474" s="27" t="s">
        <v>123</v>
      </c>
      <c r="I2474" s="40">
        <v>0.0</v>
      </c>
      <c r="J2474" s="40">
        <v>0.0</v>
      </c>
      <c r="K2474" s="40">
        <v>0.0</v>
      </c>
      <c r="L2474" s="40">
        <v>0.0</v>
      </c>
      <c r="M2474" s="40">
        <v>0.0</v>
      </c>
      <c r="N2474" s="40">
        <v>0.0</v>
      </c>
      <c r="O2474" s="40">
        <v>0.0</v>
      </c>
      <c r="P2474" s="40">
        <v>0.0</v>
      </c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</row>
    <row r="2475">
      <c r="A2475" s="27" t="s">
        <v>43</v>
      </c>
      <c r="B2475" s="27" t="s">
        <v>44</v>
      </c>
      <c r="C2475" s="38" t="s">
        <v>4468</v>
      </c>
      <c r="D2475" s="27" t="s">
        <v>4469</v>
      </c>
      <c r="E2475" s="27">
        <v>6321.0</v>
      </c>
      <c r="F2475" s="27">
        <v>0.0</v>
      </c>
      <c r="G2475" s="27" t="s">
        <v>4697</v>
      </c>
      <c r="H2475" s="27" t="s">
        <v>123</v>
      </c>
      <c r="I2475" s="40">
        <v>0.0</v>
      </c>
      <c r="J2475" s="40">
        <v>0.0</v>
      </c>
      <c r="K2475" s="40">
        <v>0.0</v>
      </c>
      <c r="L2475" s="40">
        <v>0.0</v>
      </c>
      <c r="M2475" s="40">
        <v>0.0</v>
      </c>
      <c r="N2475" s="40">
        <v>0.0</v>
      </c>
      <c r="O2475" s="40">
        <v>0.0</v>
      </c>
      <c r="P2475" s="40">
        <v>0.0</v>
      </c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6"/>
      <c r="AB2475" s="16"/>
    </row>
    <row r="2476">
      <c r="A2476" s="27" t="s">
        <v>43</v>
      </c>
      <c r="B2476" s="27" t="s">
        <v>76</v>
      </c>
      <c r="C2476" s="38" t="s">
        <v>280</v>
      </c>
      <c r="D2476" s="27" t="s">
        <v>280</v>
      </c>
      <c r="E2476" s="27">
        <v>6322.0</v>
      </c>
      <c r="F2476" s="27">
        <v>0.0</v>
      </c>
      <c r="G2476" s="27" t="s">
        <v>4699</v>
      </c>
      <c r="H2476" s="27" t="s">
        <v>123</v>
      </c>
      <c r="I2476" s="40">
        <v>0.0</v>
      </c>
      <c r="J2476" s="40">
        <v>0.0</v>
      </c>
      <c r="K2476" s="40">
        <v>0.0</v>
      </c>
      <c r="L2476" s="40">
        <v>0.0</v>
      </c>
      <c r="M2476" s="40">
        <v>0.0</v>
      </c>
      <c r="N2476" s="40">
        <v>0.0</v>
      </c>
      <c r="O2476" s="40">
        <v>0.0</v>
      </c>
      <c r="P2476" s="40">
        <v>0.0</v>
      </c>
      <c r="Q2476" s="16"/>
      <c r="R2476" s="16"/>
      <c r="S2476" s="16"/>
      <c r="T2476" s="16"/>
      <c r="U2476" s="16"/>
      <c r="V2476" s="16"/>
      <c r="W2476" s="16"/>
      <c r="X2476" s="16"/>
      <c r="Y2476" s="16"/>
      <c r="Z2476" s="16"/>
      <c r="AA2476" s="16"/>
      <c r="AB2476" s="16"/>
    </row>
    <row r="2477">
      <c r="A2477" s="27" t="s">
        <v>43</v>
      </c>
      <c r="B2477" s="27" t="s">
        <v>76</v>
      </c>
      <c r="C2477" s="38" t="s">
        <v>280</v>
      </c>
      <c r="D2477" s="27" t="s">
        <v>280</v>
      </c>
      <c r="E2477" s="27">
        <v>6323.0</v>
      </c>
      <c r="F2477" s="27">
        <v>0.0</v>
      </c>
      <c r="G2477" s="27" t="s">
        <v>4701</v>
      </c>
      <c r="H2477" s="27" t="s">
        <v>123</v>
      </c>
      <c r="I2477" s="40">
        <v>0.0</v>
      </c>
      <c r="J2477" s="40">
        <v>0.0</v>
      </c>
      <c r="K2477" s="40">
        <v>0.0</v>
      </c>
      <c r="L2477" s="40">
        <v>0.0</v>
      </c>
      <c r="M2477" s="40">
        <v>0.0</v>
      </c>
      <c r="N2477" s="40">
        <v>0.0</v>
      </c>
      <c r="O2477" s="40">
        <v>0.0</v>
      </c>
      <c r="P2477" s="40">
        <v>0.0</v>
      </c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</row>
    <row r="2478">
      <c r="A2478" s="27" t="s">
        <v>43</v>
      </c>
      <c r="B2478" s="27" t="s">
        <v>44</v>
      </c>
      <c r="C2478" s="38" t="s">
        <v>254</v>
      </c>
      <c r="D2478" s="27" t="s">
        <v>254</v>
      </c>
      <c r="E2478" s="27">
        <v>6324.0</v>
      </c>
      <c r="F2478" s="27">
        <v>0.0</v>
      </c>
      <c r="G2478" s="27" t="s">
        <v>4703</v>
      </c>
      <c r="H2478" s="27" t="s">
        <v>123</v>
      </c>
      <c r="I2478" s="40">
        <v>0.0</v>
      </c>
      <c r="J2478" s="40">
        <v>0.0</v>
      </c>
      <c r="K2478" s="40">
        <v>0.0</v>
      </c>
      <c r="L2478" s="40">
        <v>0.0</v>
      </c>
      <c r="M2478" s="40">
        <v>0.0</v>
      </c>
      <c r="N2478" s="40">
        <v>0.0</v>
      </c>
      <c r="O2478" s="40">
        <v>0.0</v>
      </c>
      <c r="P2478" s="40">
        <v>0.0</v>
      </c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</row>
    <row r="2479">
      <c r="A2479" s="27" t="s">
        <v>38</v>
      </c>
      <c r="B2479" s="27" t="s">
        <v>39</v>
      </c>
      <c r="C2479" s="38" t="s">
        <v>574</v>
      </c>
      <c r="D2479" s="27" t="s">
        <v>575</v>
      </c>
      <c r="E2479" s="27">
        <v>6326.0</v>
      </c>
      <c r="F2479" s="27">
        <v>0.0</v>
      </c>
      <c r="G2479" s="27" t="s">
        <v>4705</v>
      </c>
      <c r="H2479" s="27" t="s">
        <v>123</v>
      </c>
      <c r="I2479" s="40">
        <v>4.0</v>
      </c>
      <c r="J2479" s="40">
        <v>0.0</v>
      </c>
      <c r="K2479" s="40">
        <v>0.0</v>
      </c>
      <c r="L2479" s="40">
        <v>0.0</v>
      </c>
      <c r="M2479" s="40">
        <v>0.0</v>
      </c>
      <c r="N2479" s="40">
        <v>0.0</v>
      </c>
      <c r="O2479" s="40">
        <v>4.0</v>
      </c>
      <c r="P2479" s="40">
        <v>0.0</v>
      </c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</row>
    <row r="2480">
      <c r="A2480" s="27" t="s">
        <v>38</v>
      </c>
      <c r="B2480" s="27" t="s">
        <v>39</v>
      </c>
      <c r="C2480" s="38" t="s">
        <v>574</v>
      </c>
      <c r="D2480" s="27" t="s">
        <v>575</v>
      </c>
      <c r="E2480" s="27">
        <v>6327.0</v>
      </c>
      <c r="F2480" s="27">
        <v>0.0</v>
      </c>
      <c r="G2480" s="27" t="s">
        <v>4706</v>
      </c>
      <c r="H2480" s="27" t="s">
        <v>123</v>
      </c>
      <c r="I2480" s="40">
        <v>0.0</v>
      </c>
      <c r="J2480" s="40">
        <v>0.0</v>
      </c>
      <c r="K2480" s="40">
        <v>0.0</v>
      </c>
      <c r="L2480" s="40">
        <v>0.0</v>
      </c>
      <c r="M2480" s="40">
        <v>0.0</v>
      </c>
      <c r="N2480" s="40">
        <v>0.0</v>
      </c>
      <c r="O2480" s="40">
        <v>0.0</v>
      </c>
      <c r="P2480" s="40">
        <v>0.0</v>
      </c>
      <c r="Q2480" s="16"/>
      <c r="R2480" s="16"/>
      <c r="S2480" s="16"/>
      <c r="T2480" s="16"/>
      <c r="U2480" s="16"/>
      <c r="V2480" s="16"/>
      <c r="W2480" s="16"/>
      <c r="X2480" s="16"/>
      <c r="Y2480" s="16"/>
      <c r="Z2480" s="16"/>
      <c r="AA2480" s="16"/>
      <c r="AB2480" s="16"/>
    </row>
    <row r="2481">
      <c r="A2481" s="27" t="s">
        <v>43</v>
      </c>
      <c r="B2481" s="27" t="s">
        <v>4446</v>
      </c>
      <c r="C2481" s="38" t="s">
        <v>4446</v>
      </c>
      <c r="D2481" s="27" t="s">
        <v>4708</v>
      </c>
      <c r="E2481" s="27">
        <v>6328.0</v>
      </c>
      <c r="F2481" s="27">
        <v>0.0</v>
      </c>
      <c r="G2481" s="27" t="s">
        <v>4709</v>
      </c>
      <c r="H2481" s="27" t="s">
        <v>4710</v>
      </c>
      <c r="I2481" s="40">
        <v>14.0</v>
      </c>
      <c r="J2481" s="40">
        <v>10.0</v>
      </c>
      <c r="K2481" s="40">
        <v>0.0</v>
      </c>
      <c r="L2481" s="40">
        <v>0.0</v>
      </c>
      <c r="M2481" s="40">
        <v>0.0</v>
      </c>
      <c r="N2481" s="40">
        <v>0.0</v>
      </c>
      <c r="O2481" s="40">
        <v>14.0</v>
      </c>
      <c r="P2481" s="40">
        <v>10.0</v>
      </c>
      <c r="Q2481" s="16"/>
      <c r="R2481" s="16"/>
      <c r="S2481" s="16"/>
      <c r="T2481" s="16"/>
      <c r="U2481" s="16"/>
      <c r="V2481" s="16"/>
      <c r="W2481" s="16"/>
      <c r="X2481" s="16"/>
      <c r="Y2481" s="16"/>
      <c r="Z2481" s="16"/>
      <c r="AA2481" s="16"/>
      <c r="AB2481" s="16"/>
    </row>
    <row r="2482">
      <c r="A2482" s="27" t="s">
        <v>43</v>
      </c>
      <c r="B2482" s="27" t="s">
        <v>4446</v>
      </c>
      <c r="C2482" s="38" t="s">
        <v>4446</v>
      </c>
      <c r="D2482" s="27" t="s">
        <v>4708</v>
      </c>
      <c r="E2482" s="27">
        <v>6328.0</v>
      </c>
      <c r="F2482" s="27">
        <v>3.0</v>
      </c>
      <c r="G2482" s="27" t="s">
        <v>4712</v>
      </c>
      <c r="H2482" s="27" t="s">
        <v>123</v>
      </c>
      <c r="I2482" s="40">
        <v>0.0</v>
      </c>
      <c r="J2482" s="40">
        <v>0.0</v>
      </c>
      <c r="K2482" s="40">
        <v>0.0</v>
      </c>
      <c r="L2482" s="40">
        <v>0.0</v>
      </c>
      <c r="M2482" s="40">
        <v>0.0</v>
      </c>
      <c r="N2482" s="40">
        <v>0.0</v>
      </c>
      <c r="O2482" s="40">
        <v>0.0</v>
      </c>
      <c r="P2482" s="40">
        <v>0.0</v>
      </c>
      <c r="Q2482" s="16"/>
      <c r="R2482" s="16"/>
      <c r="S2482" s="16"/>
      <c r="T2482" s="16"/>
      <c r="U2482" s="16"/>
      <c r="V2482" s="16"/>
      <c r="W2482" s="16"/>
      <c r="X2482" s="16"/>
      <c r="Y2482" s="16"/>
      <c r="Z2482" s="16"/>
      <c r="AA2482" s="16"/>
      <c r="AB2482" s="16"/>
    </row>
    <row r="2483">
      <c r="A2483" s="27" t="s">
        <v>43</v>
      </c>
      <c r="B2483" s="27" t="s">
        <v>4446</v>
      </c>
      <c r="C2483" s="38" t="s">
        <v>4446</v>
      </c>
      <c r="D2483" s="27" t="s">
        <v>4708</v>
      </c>
      <c r="E2483" s="27">
        <v>6329.0</v>
      </c>
      <c r="F2483" s="27">
        <v>0.0</v>
      </c>
      <c r="G2483" s="27" t="s">
        <v>4714</v>
      </c>
      <c r="H2483" s="27" t="s">
        <v>4710</v>
      </c>
      <c r="I2483" s="40">
        <v>14.0</v>
      </c>
      <c r="J2483" s="40">
        <v>142.0</v>
      </c>
      <c r="K2483" s="40">
        <v>0.0</v>
      </c>
      <c r="L2483" s="40">
        <v>0.0</v>
      </c>
      <c r="M2483" s="40">
        <v>0.0</v>
      </c>
      <c r="N2483" s="40">
        <v>0.0</v>
      </c>
      <c r="O2483" s="40">
        <v>14.0</v>
      </c>
      <c r="P2483" s="40">
        <v>142.0</v>
      </c>
      <c r="Q2483" s="16"/>
      <c r="R2483" s="16"/>
      <c r="S2483" s="16"/>
      <c r="T2483" s="16"/>
      <c r="U2483" s="16"/>
      <c r="V2483" s="16"/>
      <c r="W2483" s="16"/>
      <c r="X2483" s="16"/>
      <c r="Y2483" s="16"/>
      <c r="Z2483" s="16"/>
      <c r="AA2483" s="16"/>
      <c r="AB2483" s="16"/>
    </row>
    <row r="2484">
      <c r="A2484" s="27" t="s">
        <v>38</v>
      </c>
      <c r="B2484" s="27" t="s">
        <v>86</v>
      </c>
      <c r="C2484" s="38" t="s">
        <v>131</v>
      </c>
      <c r="D2484" s="27" t="s">
        <v>132</v>
      </c>
      <c r="E2484" s="27">
        <v>6335.0</v>
      </c>
      <c r="F2484" s="27">
        <v>0.0</v>
      </c>
      <c r="G2484" s="27" t="s">
        <v>4716</v>
      </c>
      <c r="H2484" s="27" t="s">
        <v>3647</v>
      </c>
      <c r="I2484" s="40">
        <v>0.0</v>
      </c>
      <c r="J2484" s="40">
        <v>0.0</v>
      </c>
      <c r="K2484" s="40">
        <v>0.0</v>
      </c>
      <c r="L2484" s="40">
        <v>0.0</v>
      </c>
      <c r="M2484" s="40">
        <v>0.0</v>
      </c>
      <c r="N2484" s="40">
        <v>0.0</v>
      </c>
      <c r="O2484" s="40">
        <v>0.0</v>
      </c>
      <c r="P2484" s="40">
        <v>0.0</v>
      </c>
      <c r="Q2484" s="16"/>
      <c r="R2484" s="16"/>
      <c r="S2484" s="16"/>
      <c r="T2484" s="16"/>
      <c r="U2484" s="16"/>
      <c r="V2484" s="16"/>
      <c r="W2484" s="16"/>
      <c r="X2484" s="16"/>
      <c r="Y2484" s="16"/>
      <c r="Z2484" s="16"/>
      <c r="AA2484" s="16"/>
      <c r="AB2484" s="16"/>
    </row>
    <row r="2485">
      <c r="A2485" s="27" t="s">
        <v>38</v>
      </c>
      <c r="B2485" s="27" t="s">
        <v>39</v>
      </c>
      <c r="C2485" s="38" t="s">
        <v>307</v>
      </c>
      <c r="D2485" s="27" t="s">
        <v>504</v>
      </c>
      <c r="E2485" s="27">
        <v>6351.0</v>
      </c>
      <c r="F2485" s="27">
        <v>0.0</v>
      </c>
      <c r="G2485" s="27" t="s">
        <v>4717</v>
      </c>
      <c r="H2485" s="27" t="s">
        <v>4719</v>
      </c>
      <c r="I2485" s="40">
        <v>0.0</v>
      </c>
      <c r="J2485" s="40">
        <v>0.0</v>
      </c>
      <c r="K2485" s="40">
        <v>0.0</v>
      </c>
      <c r="L2485" s="40">
        <v>0.0</v>
      </c>
      <c r="M2485" s="40">
        <v>0.0</v>
      </c>
      <c r="N2485" s="40">
        <v>0.0</v>
      </c>
      <c r="O2485" s="40">
        <v>0.0</v>
      </c>
      <c r="P2485" s="40">
        <v>0.0</v>
      </c>
      <c r="Q2485" s="16"/>
      <c r="R2485" s="16"/>
      <c r="S2485" s="16"/>
      <c r="T2485" s="16"/>
      <c r="U2485" s="16"/>
      <c r="V2485" s="16"/>
      <c r="W2485" s="16"/>
      <c r="X2485" s="16"/>
      <c r="Y2485" s="16"/>
      <c r="Z2485" s="16"/>
      <c r="AA2485" s="16"/>
      <c r="AB2485" s="16"/>
    </row>
    <row r="2486">
      <c r="A2486" s="27" t="s">
        <v>43</v>
      </c>
      <c r="B2486" s="27" t="s">
        <v>44</v>
      </c>
      <c r="C2486" s="38" t="s">
        <v>254</v>
      </c>
      <c r="D2486" s="27" t="s">
        <v>254</v>
      </c>
      <c r="E2486" s="27">
        <v>6352.0</v>
      </c>
      <c r="F2486" s="27">
        <v>0.0</v>
      </c>
      <c r="G2486" s="27" t="s">
        <v>4720</v>
      </c>
      <c r="H2486" s="27" t="s">
        <v>4721</v>
      </c>
      <c r="I2486" s="40">
        <v>0.0</v>
      </c>
      <c r="J2486" s="40">
        <v>0.0</v>
      </c>
      <c r="K2486" s="40">
        <v>0.0</v>
      </c>
      <c r="L2486" s="40">
        <v>0.0</v>
      </c>
      <c r="M2486" s="40">
        <v>0.0</v>
      </c>
      <c r="N2486" s="40">
        <v>0.0</v>
      </c>
      <c r="O2486" s="40">
        <v>0.0</v>
      </c>
      <c r="P2486" s="40">
        <v>0.0</v>
      </c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</row>
    <row r="2487">
      <c r="A2487" s="27" t="s">
        <v>38</v>
      </c>
      <c r="B2487" s="27" t="s">
        <v>86</v>
      </c>
      <c r="C2487" s="38" t="s">
        <v>128</v>
      </c>
      <c r="D2487" s="27" t="s">
        <v>206</v>
      </c>
      <c r="E2487" s="27">
        <v>6353.0</v>
      </c>
      <c r="F2487" s="27">
        <v>0.0</v>
      </c>
      <c r="G2487" s="27" t="s">
        <v>4723</v>
      </c>
      <c r="H2487" s="27" t="s">
        <v>4724</v>
      </c>
      <c r="I2487" s="40">
        <v>0.0</v>
      </c>
      <c r="J2487" s="40">
        <v>0.0</v>
      </c>
      <c r="K2487" s="40">
        <v>0.0</v>
      </c>
      <c r="L2487" s="40">
        <v>0.0</v>
      </c>
      <c r="M2487" s="40">
        <v>0.0</v>
      </c>
      <c r="N2487" s="40">
        <v>0.0</v>
      </c>
      <c r="O2487" s="40">
        <v>0.0</v>
      </c>
      <c r="P2487" s="40">
        <v>0.0</v>
      </c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</row>
    <row r="2488">
      <c r="A2488" s="27" t="s">
        <v>38</v>
      </c>
      <c r="B2488" s="27" t="s">
        <v>86</v>
      </c>
      <c r="C2488" s="38" t="s">
        <v>546</v>
      </c>
      <c r="D2488" s="27" t="s">
        <v>547</v>
      </c>
      <c r="E2488" s="27">
        <v>6354.0</v>
      </c>
      <c r="F2488" s="27">
        <v>0.0</v>
      </c>
      <c r="G2488" s="27" t="s">
        <v>4726</v>
      </c>
      <c r="H2488" s="27" t="s">
        <v>4727</v>
      </c>
      <c r="I2488" s="40">
        <v>9.0</v>
      </c>
      <c r="J2488" s="40">
        <v>2890.0</v>
      </c>
      <c r="K2488" s="40">
        <v>0.0</v>
      </c>
      <c r="L2488" s="40">
        <v>0.0</v>
      </c>
      <c r="M2488" s="40">
        <v>0.0</v>
      </c>
      <c r="N2488" s="40">
        <v>0.0</v>
      </c>
      <c r="O2488" s="40">
        <v>9.0</v>
      </c>
      <c r="P2488" s="40">
        <v>2890.0</v>
      </c>
      <c r="Q2488" s="16"/>
      <c r="R2488" s="16"/>
      <c r="S2488" s="16"/>
      <c r="T2488" s="16"/>
      <c r="U2488" s="16"/>
      <c r="V2488" s="16"/>
      <c r="W2488" s="16"/>
      <c r="X2488" s="16"/>
      <c r="Y2488" s="16"/>
      <c r="Z2488" s="16"/>
      <c r="AA2488" s="16"/>
      <c r="AB2488" s="16"/>
    </row>
    <row r="2489">
      <c r="A2489" s="27" t="s">
        <v>43</v>
      </c>
      <c r="B2489" s="27" t="s">
        <v>146</v>
      </c>
      <c r="C2489" s="38" t="s">
        <v>147</v>
      </c>
      <c r="D2489" s="27" t="s">
        <v>148</v>
      </c>
      <c r="E2489" s="27">
        <v>6355.0</v>
      </c>
      <c r="F2489" s="27">
        <v>0.0</v>
      </c>
      <c r="G2489" s="27" t="s">
        <v>4728</v>
      </c>
      <c r="H2489" s="27" t="s">
        <v>2982</v>
      </c>
      <c r="I2489" s="40">
        <v>513.0</v>
      </c>
      <c r="J2489" s="40">
        <v>43.0</v>
      </c>
      <c r="K2489" s="40">
        <v>0.0</v>
      </c>
      <c r="L2489" s="40">
        <v>0.0</v>
      </c>
      <c r="M2489" s="40">
        <v>0.0</v>
      </c>
      <c r="N2489" s="40">
        <v>0.0</v>
      </c>
      <c r="O2489" s="40">
        <v>513.0</v>
      </c>
      <c r="P2489" s="40">
        <v>43.0</v>
      </c>
      <c r="Q2489" s="16"/>
      <c r="R2489" s="16"/>
      <c r="S2489" s="16"/>
      <c r="T2489" s="16"/>
      <c r="U2489" s="16"/>
      <c r="V2489" s="16"/>
      <c r="W2489" s="16"/>
      <c r="X2489" s="16"/>
      <c r="Y2489" s="16"/>
      <c r="Z2489" s="16"/>
      <c r="AA2489" s="16"/>
      <c r="AB2489" s="16"/>
    </row>
    <row r="2490">
      <c r="A2490" s="27" t="s">
        <v>38</v>
      </c>
      <c r="B2490" s="27" t="s">
        <v>39</v>
      </c>
      <c r="C2490" s="38" t="s">
        <v>307</v>
      </c>
      <c r="D2490" s="27" t="s">
        <v>308</v>
      </c>
      <c r="E2490" s="27">
        <v>6366.0</v>
      </c>
      <c r="F2490" s="27">
        <v>0.0</v>
      </c>
      <c r="G2490" s="27" t="s">
        <v>4730</v>
      </c>
      <c r="H2490" s="27" t="s">
        <v>123</v>
      </c>
      <c r="I2490" s="40">
        <v>0.0</v>
      </c>
      <c r="J2490" s="40">
        <v>0.0</v>
      </c>
      <c r="K2490" s="40">
        <v>0.0</v>
      </c>
      <c r="L2490" s="40">
        <v>0.0</v>
      </c>
      <c r="M2490" s="40">
        <v>0.0</v>
      </c>
      <c r="N2490" s="40">
        <v>0.0</v>
      </c>
      <c r="O2490" s="40">
        <v>0.0</v>
      </c>
      <c r="P2490" s="40">
        <v>0.0</v>
      </c>
      <c r="Q2490" s="16"/>
      <c r="R2490" s="16"/>
      <c r="S2490" s="16"/>
      <c r="T2490" s="16"/>
      <c r="U2490" s="16"/>
      <c r="V2490" s="16"/>
      <c r="W2490" s="16"/>
      <c r="X2490" s="16"/>
      <c r="Y2490" s="16"/>
      <c r="Z2490" s="16"/>
      <c r="AA2490" s="16"/>
      <c r="AB2490" s="16"/>
    </row>
    <row r="2491">
      <c r="A2491" s="27" t="s">
        <v>38</v>
      </c>
      <c r="B2491" s="27" t="s">
        <v>39</v>
      </c>
      <c r="C2491" s="38" t="s">
        <v>307</v>
      </c>
      <c r="D2491" s="27" t="s">
        <v>308</v>
      </c>
      <c r="E2491" s="27">
        <v>6368.0</v>
      </c>
      <c r="F2491" s="27">
        <v>0.0</v>
      </c>
      <c r="G2491" s="27" t="s">
        <v>4732</v>
      </c>
      <c r="H2491" s="27" t="s">
        <v>123</v>
      </c>
      <c r="I2491" s="40">
        <v>0.0</v>
      </c>
      <c r="J2491" s="40">
        <v>0.0</v>
      </c>
      <c r="K2491" s="40">
        <v>0.0</v>
      </c>
      <c r="L2491" s="40">
        <v>0.0</v>
      </c>
      <c r="M2491" s="40">
        <v>0.0</v>
      </c>
      <c r="N2491" s="40">
        <v>0.0</v>
      </c>
      <c r="O2491" s="40">
        <v>0.0</v>
      </c>
      <c r="P2491" s="40">
        <v>0.0</v>
      </c>
      <c r="Q2491" s="16"/>
      <c r="R2491" s="16"/>
      <c r="S2491" s="16"/>
      <c r="T2491" s="16"/>
      <c r="U2491" s="16"/>
      <c r="V2491" s="16"/>
      <c r="W2491" s="16"/>
      <c r="X2491" s="16"/>
      <c r="Y2491" s="16"/>
      <c r="Z2491" s="16"/>
      <c r="AA2491" s="16"/>
      <c r="AB2491" s="16"/>
    </row>
    <row r="2492">
      <c r="A2492" s="27" t="s">
        <v>38</v>
      </c>
      <c r="B2492" s="27" t="s">
        <v>39</v>
      </c>
      <c r="C2492" s="38" t="s">
        <v>307</v>
      </c>
      <c r="D2492" s="27" t="s">
        <v>308</v>
      </c>
      <c r="E2492" s="27">
        <v>6370.0</v>
      </c>
      <c r="F2492" s="27">
        <v>0.0</v>
      </c>
      <c r="G2492" s="27" t="s">
        <v>4733</v>
      </c>
      <c r="H2492" s="27" t="s">
        <v>123</v>
      </c>
      <c r="I2492" s="40">
        <v>0.0</v>
      </c>
      <c r="J2492" s="40">
        <v>0.0</v>
      </c>
      <c r="K2492" s="40">
        <v>0.0</v>
      </c>
      <c r="L2492" s="40">
        <v>0.0</v>
      </c>
      <c r="M2492" s="40">
        <v>0.0</v>
      </c>
      <c r="N2492" s="40">
        <v>0.0</v>
      </c>
      <c r="O2492" s="40">
        <v>0.0</v>
      </c>
      <c r="P2492" s="40">
        <v>0.0</v>
      </c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</row>
    <row r="2493">
      <c r="A2493" s="27" t="s">
        <v>38</v>
      </c>
      <c r="B2493" s="27" t="s">
        <v>39</v>
      </c>
      <c r="C2493" s="38" t="s">
        <v>415</v>
      </c>
      <c r="D2493" s="27" t="s">
        <v>1165</v>
      </c>
      <c r="E2493" s="27">
        <v>6377.0</v>
      </c>
      <c r="F2493" s="27">
        <v>0.0</v>
      </c>
      <c r="G2493" s="27" t="s">
        <v>4735</v>
      </c>
      <c r="H2493" s="27" t="s">
        <v>123</v>
      </c>
      <c r="I2493" s="40">
        <v>0.0</v>
      </c>
      <c r="J2493" s="40">
        <v>0.0</v>
      </c>
      <c r="K2493" s="40">
        <v>0.0</v>
      </c>
      <c r="L2493" s="40">
        <v>0.0</v>
      </c>
      <c r="M2493" s="40">
        <v>0.0</v>
      </c>
      <c r="N2493" s="40">
        <v>0.0</v>
      </c>
      <c r="O2493" s="40">
        <v>0.0</v>
      </c>
      <c r="P2493" s="40">
        <v>0.0</v>
      </c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</row>
    <row r="2494">
      <c r="A2494" s="27" t="s">
        <v>38</v>
      </c>
      <c r="B2494" s="27" t="s">
        <v>39</v>
      </c>
      <c r="C2494" s="38" t="s">
        <v>415</v>
      </c>
      <c r="D2494" s="27" t="s">
        <v>1165</v>
      </c>
      <c r="E2494" s="27">
        <v>6378.0</v>
      </c>
      <c r="F2494" s="27">
        <v>0.0</v>
      </c>
      <c r="G2494" s="27" t="s">
        <v>4737</v>
      </c>
      <c r="H2494" s="27" t="s">
        <v>123</v>
      </c>
      <c r="I2494" s="40">
        <v>0.0</v>
      </c>
      <c r="J2494" s="40">
        <v>0.0</v>
      </c>
      <c r="K2494" s="40">
        <v>0.0</v>
      </c>
      <c r="L2494" s="40">
        <v>0.0</v>
      </c>
      <c r="M2494" s="40">
        <v>0.0</v>
      </c>
      <c r="N2494" s="40">
        <v>0.0</v>
      </c>
      <c r="O2494" s="40">
        <v>0.0</v>
      </c>
      <c r="P2494" s="40">
        <v>0.0</v>
      </c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</row>
    <row r="2495">
      <c r="A2495" s="27" t="s">
        <v>38</v>
      </c>
      <c r="B2495" s="27" t="s">
        <v>39</v>
      </c>
      <c r="C2495" s="38" t="s">
        <v>307</v>
      </c>
      <c r="D2495" s="27" t="s">
        <v>308</v>
      </c>
      <c r="E2495" s="27">
        <v>6380.0</v>
      </c>
      <c r="F2495" s="27">
        <v>0.0</v>
      </c>
      <c r="G2495" s="27" t="s">
        <v>4739</v>
      </c>
      <c r="H2495" s="27" t="s">
        <v>123</v>
      </c>
      <c r="I2495" s="40">
        <v>0.0</v>
      </c>
      <c r="J2495" s="40">
        <v>0.0</v>
      </c>
      <c r="K2495" s="40">
        <v>0.0</v>
      </c>
      <c r="L2495" s="40">
        <v>0.0</v>
      </c>
      <c r="M2495" s="40">
        <v>0.0</v>
      </c>
      <c r="N2495" s="40">
        <v>0.0</v>
      </c>
      <c r="O2495" s="40">
        <v>0.0</v>
      </c>
      <c r="P2495" s="40">
        <v>0.0</v>
      </c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/>
    </row>
    <row r="2496">
      <c r="A2496" s="27" t="s">
        <v>38</v>
      </c>
      <c r="B2496" s="27" t="s">
        <v>39</v>
      </c>
      <c r="C2496" s="38" t="s">
        <v>307</v>
      </c>
      <c r="D2496" s="27" t="s">
        <v>308</v>
      </c>
      <c r="E2496" s="27">
        <v>6382.0</v>
      </c>
      <c r="F2496" s="27">
        <v>0.0</v>
      </c>
      <c r="G2496" s="27" t="s">
        <v>4740</v>
      </c>
      <c r="H2496" s="27" t="s">
        <v>123</v>
      </c>
      <c r="I2496" s="40">
        <v>0.0</v>
      </c>
      <c r="J2496" s="40">
        <v>0.0</v>
      </c>
      <c r="K2496" s="40">
        <v>0.0</v>
      </c>
      <c r="L2496" s="40">
        <v>0.0</v>
      </c>
      <c r="M2496" s="40">
        <v>0.0</v>
      </c>
      <c r="N2496" s="40">
        <v>0.0</v>
      </c>
      <c r="O2496" s="40">
        <v>0.0</v>
      </c>
      <c r="P2496" s="40">
        <v>0.0</v>
      </c>
      <c r="Q2496" s="16"/>
      <c r="R2496" s="16"/>
      <c r="S2496" s="16"/>
      <c r="T2496" s="16"/>
      <c r="U2496" s="16"/>
      <c r="V2496" s="16"/>
      <c r="W2496" s="16"/>
      <c r="X2496" s="16"/>
      <c r="Y2496" s="16"/>
      <c r="Z2496" s="16"/>
      <c r="AA2496" s="16"/>
      <c r="AB2496" s="16"/>
    </row>
    <row r="2497">
      <c r="A2497" s="27" t="s">
        <v>38</v>
      </c>
      <c r="B2497" s="27" t="s">
        <v>39</v>
      </c>
      <c r="C2497" s="38" t="s">
        <v>415</v>
      </c>
      <c r="D2497" s="27" t="s">
        <v>416</v>
      </c>
      <c r="E2497" s="27">
        <v>6387.0</v>
      </c>
      <c r="F2497" s="27">
        <v>0.0</v>
      </c>
      <c r="G2497" s="27" t="s">
        <v>4742</v>
      </c>
      <c r="H2497" s="27" t="s">
        <v>123</v>
      </c>
      <c r="I2497" s="40">
        <v>0.0</v>
      </c>
      <c r="J2497" s="40">
        <v>0.0</v>
      </c>
      <c r="K2497" s="40">
        <v>0.0</v>
      </c>
      <c r="L2497" s="40">
        <v>0.0</v>
      </c>
      <c r="M2497" s="40">
        <v>0.0</v>
      </c>
      <c r="N2497" s="40">
        <v>0.0</v>
      </c>
      <c r="O2497" s="40">
        <v>0.0</v>
      </c>
      <c r="P2497" s="40">
        <v>0.0</v>
      </c>
      <c r="Q2497" s="16"/>
      <c r="R2497" s="16"/>
      <c r="S2497" s="16"/>
      <c r="T2497" s="16"/>
      <c r="U2497" s="16"/>
      <c r="V2497" s="16"/>
      <c r="W2497" s="16"/>
      <c r="X2497" s="16"/>
      <c r="Y2497" s="16"/>
      <c r="Z2497" s="16"/>
      <c r="AA2497" s="16"/>
      <c r="AB2497" s="16"/>
    </row>
    <row r="2498">
      <c r="A2498" s="27" t="s">
        <v>38</v>
      </c>
      <c r="B2498" s="27" t="s">
        <v>39</v>
      </c>
      <c r="C2498" s="38" t="s">
        <v>415</v>
      </c>
      <c r="D2498" s="27" t="s">
        <v>416</v>
      </c>
      <c r="E2498" s="27">
        <v>6388.0</v>
      </c>
      <c r="F2498" s="27">
        <v>0.0</v>
      </c>
      <c r="G2498" s="27" t="s">
        <v>4743</v>
      </c>
      <c r="H2498" s="27" t="s">
        <v>123</v>
      </c>
      <c r="I2498" s="40">
        <v>0.0</v>
      </c>
      <c r="J2498" s="40">
        <v>0.0</v>
      </c>
      <c r="K2498" s="40">
        <v>0.0</v>
      </c>
      <c r="L2498" s="40">
        <v>0.0</v>
      </c>
      <c r="M2498" s="40">
        <v>0.0</v>
      </c>
      <c r="N2498" s="40">
        <v>0.0</v>
      </c>
      <c r="O2498" s="40">
        <v>0.0</v>
      </c>
      <c r="P2498" s="40">
        <v>0.0</v>
      </c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  <c r="AA2498" s="16"/>
      <c r="AB2498" s="16"/>
    </row>
    <row r="2499">
      <c r="A2499" s="27" t="s">
        <v>38</v>
      </c>
      <c r="B2499" s="27" t="s">
        <v>39</v>
      </c>
      <c r="C2499" s="38" t="s">
        <v>415</v>
      </c>
      <c r="D2499" s="27" t="s">
        <v>416</v>
      </c>
      <c r="E2499" s="27">
        <v>6389.0</v>
      </c>
      <c r="F2499" s="27">
        <v>0.0</v>
      </c>
      <c r="G2499" s="27" t="s">
        <v>4745</v>
      </c>
      <c r="H2499" s="27" t="s">
        <v>123</v>
      </c>
      <c r="I2499" s="40">
        <v>0.0</v>
      </c>
      <c r="J2499" s="40">
        <v>0.0</v>
      </c>
      <c r="K2499" s="40">
        <v>0.0</v>
      </c>
      <c r="L2499" s="40">
        <v>0.0</v>
      </c>
      <c r="M2499" s="40">
        <v>0.0</v>
      </c>
      <c r="N2499" s="40">
        <v>0.0</v>
      </c>
      <c r="O2499" s="40">
        <v>0.0</v>
      </c>
      <c r="P2499" s="40">
        <v>0.0</v>
      </c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16"/>
    </row>
    <row r="2500">
      <c r="A2500" s="27" t="s">
        <v>38</v>
      </c>
      <c r="B2500" s="27" t="s">
        <v>39</v>
      </c>
      <c r="C2500" s="38" t="s">
        <v>415</v>
      </c>
      <c r="D2500" s="27" t="s">
        <v>416</v>
      </c>
      <c r="E2500" s="27">
        <v>6389.0</v>
      </c>
      <c r="F2500" s="27">
        <v>1.0</v>
      </c>
      <c r="G2500" s="27" t="s">
        <v>4747</v>
      </c>
      <c r="H2500" s="27" t="s">
        <v>123</v>
      </c>
      <c r="I2500" s="40">
        <v>0.0</v>
      </c>
      <c r="J2500" s="40">
        <v>0.0</v>
      </c>
      <c r="K2500" s="40">
        <v>0.0</v>
      </c>
      <c r="L2500" s="40">
        <v>0.0</v>
      </c>
      <c r="M2500" s="40">
        <v>0.0</v>
      </c>
      <c r="N2500" s="40">
        <v>0.0</v>
      </c>
      <c r="O2500" s="40">
        <v>0.0</v>
      </c>
      <c r="P2500" s="40">
        <v>0.0</v>
      </c>
      <c r="Q2500" s="16"/>
      <c r="R2500" s="16"/>
      <c r="S2500" s="16"/>
      <c r="T2500" s="16"/>
      <c r="U2500" s="16"/>
      <c r="V2500" s="16"/>
      <c r="W2500" s="16"/>
      <c r="X2500" s="16"/>
      <c r="Y2500" s="16"/>
      <c r="Z2500" s="16"/>
      <c r="AA2500" s="16"/>
      <c r="AB2500" s="16"/>
    </row>
    <row r="2501">
      <c r="A2501" s="27" t="s">
        <v>38</v>
      </c>
      <c r="B2501" s="27" t="s">
        <v>39</v>
      </c>
      <c r="C2501" s="38" t="s">
        <v>415</v>
      </c>
      <c r="D2501" s="27" t="s">
        <v>416</v>
      </c>
      <c r="E2501" s="27">
        <v>6390.0</v>
      </c>
      <c r="F2501" s="27">
        <v>0.0</v>
      </c>
      <c r="G2501" s="27" t="s">
        <v>4748</v>
      </c>
      <c r="H2501" s="27" t="s">
        <v>123</v>
      </c>
      <c r="I2501" s="40">
        <v>0.0</v>
      </c>
      <c r="J2501" s="40">
        <v>0.0</v>
      </c>
      <c r="K2501" s="40">
        <v>0.0</v>
      </c>
      <c r="L2501" s="40">
        <v>0.0</v>
      </c>
      <c r="M2501" s="40">
        <v>0.0</v>
      </c>
      <c r="N2501" s="40">
        <v>0.0</v>
      </c>
      <c r="O2501" s="40">
        <v>0.0</v>
      </c>
      <c r="P2501" s="40">
        <v>0.0</v>
      </c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</row>
    <row r="2502">
      <c r="A2502" s="27" t="s">
        <v>38</v>
      </c>
      <c r="B2502" s="27" t="s">
        <v>39</v>
      </c>
      <c r="C2502" s="38" t="s">
        <v>137</v>
      </c>
      <c r="D2502" s="27" t="s">
        <v>138</v>
      </c>
      <c r="E2502" s="27">
        <v>6391.0</v>
      </c>
      <c r="F2502" s="27">
        <v>0.0</v>
      </c>
      <c r="G2502" s="27" t="s">
        <v>4750</v>
      </c>
      <c r="H2502" s="27" t="s">
        <v>123</v>
      </c>
      <c r="I2502" s="40">
        <v>0.0</v>
      </c>
      <c r="J2502" s="40">
        <v>0.0</v>
      </c>
      <c r="K2502" s="40">
        <v>0.0</v>
      </c>
      <c r="L2502" s="40">
        <v>0.0</v>
      </c>
      <c r="M2502" s="40">
        <v>0.0</v>
      </c>
      <c r="N2502" s="40">
        <v>0.0</v>
      </c>
      <c r="O2502" s="40">
        <v>0.0</v>
      </c>
      <c r="P2502" s="40">
        <v>0.0</v>
      </c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</row>
    <row r="2503">
      <c r="A2503" s="27" t="s">
        <v>38</v>
      </c>
      <c r="B2503" s="27" t="s">
        <v>39</v>
      </c>
      <c r="C2503" s="38" t="s">
        <v>415</v>
      </c>
      <c r="D2503" s="27" t="s">
        <v>795</v>
      </c>
      <c r="E2503" s="27">
        <v>6397.0</v>
      </c>
      <c r="F2503" s="27">
        <v>0.0</v>
      </c>
      <c r="G2503" s="27" t="s">
        <v>4752</v>
      </c>
      <c r="H2503" s="27" t="s">
        <v>123</v>
      </c>
      <c r="I2503" s="40">
        <v>0.0</v>
      </c>
      <c r="J2503" s="40">
        <v>0.0</v>
      </c>
      <c r="K2503" s="40">
        <v>0.0</v>
      </c>
      <c r="L2503" s="40">
        <v>0.0</v>
      </c>
      <c r="M2503" s="40">
        <v>0.0</v>
      </c>
      <c r="N2503" s="40">
        <v>0.0</v>
      </c>
      <c r="O2503" s="40">
        <v>0.0</v>
      </c>
      <c r="P2503" s="40">
        <v>0.0</v>
      </c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16"/>
    </row>
    <row r="2504">
      <c r="A2504" s="27" t="s">
        <v>553</v>
      </c>
      <c r="B2504" s="27" t="s">
        <v>553</v>
      </c>
      <c r="C2504" s="38" t="s">
        <v>1024</v>
      </c>
      <c r="D2504" s="27" t="s">
        <v>1077</v>
      </c>
      <c r="E2504" s="27">
        <v>6401.0</v>
      </c>
      <c r="F2504" s="27">
        <v>1.0</v>
      </c>
      <c r="G2504" s="27" t="s">
        <v>4754</v>
      </c>
      <c r="H2504" s="27" t="s">
        <v>4755</v>
      </c>
      <c r="I2504" s="40">
        <v>0.0</v>
      </c>
      <c r="J2504" s="40">
        <v>0.0</v>
      </c>
      <c r="K2504" s="40">
        <v>0.0</v>
      </c>
      <c r="L2504" s="40">
        <v>0.0</v>
      </c>
      <c r="M2504" s="40">
        <v>0.0</v>
      </c>
      <c r="N2504" s="40">
        <v>0.0</v>
      </c>
      <c r="O2504" s="40">
        <v>0.0</v>
      </c>
      <c r="P2504" s="40">
        <v>0.0</v>
      </c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  <c r="AA2504" s="16"/>
      <c r="AB2504" s="16"/>
    </row>
    <row r="2505">
      <c r="A2505" s="27" t="s">
        <v>553</v>
      </c>
      <c r="B2505" s="27" t="s">
        <v>553</v>
      </c>
      <c r="C2505" s="38" t="s">
        <v>1024</v>
      </c>
      <c r="D2505" s="27" t="s">
        <v>1077</v>
      </c>
      <c r="E2505" s="27">
        <v>6401.0</v>
      </c>
      <c r="F2505" s="27">
        <v>3.0</v>
      </c>
      <c r="G2505" s="27" t="s">
        <v>4756</v>
      </c>
      <c r="H2505" s="27" t="s">
        <v>4757</v>
      </c>
      <c r="I2505" s="40">
        <v>0.0</v>
      </c>
      <c r="J2505" s="40">
        <v>0.0</v>
      </c>
      <c r="K2505" s="40">
        <v>0.0</v>
      </c>
      <c r="L2505" s="40">
        <v>0.0</v>
      </c>
      <c r="M2505" s="40">
        <v>0.0</v>
      </c>
      <c r="N2505" s="40">
        <v>0.0</v>
      </c>
      <c r="O2505" s="40">
        <v>0.0</v>
      </c>
      <c r="P2505" s="40">
        <v>0.0</v>
      </c>
      <c r="Q2505" s="16"/>
      <c r="R2505" s="16"/>
      <c r="S2505" s="16"/>
      <c r="T2505" s="16"/>
      <c r="U2505" s="16"/>
      <c r="V2505" s="16"/>
      <c r="W2505" s="16"/>
      <c r="X2505" s="16"/>
      <c r="Y2505" s="16"/>
      <c r="Z2505" s="16"/>
      <c r="AA2505" s="16"/>
      <c r="AB2505" s="16"/>
    </row>
    <row r="2506">
      <c r="A2506" s="27" t="s">
        <v>553</v>
      </c>
      <c r="B2506" s="27" t="s">
        <v>553</v>
      </c>
      <c r="C2506" s="38" t="s">
        <v>1024</v>
      </c>
      <c r="D2506" s="27" t="s">
        <v>1077</v>
      </c>
      <c r="E2506" s="27">
        <v>6401.0</v>
      </c>
      <c r="F2506" s="27">
        <v>2.0</v>
      </c>
      <c r="G2506" s="27" t="s">
        <v>4759</v>
      </c>
      <c r="H2506" s="27" t="s">
        <v>4757</v>
      </c>
      <c r="I2506" s="40">
        <v>0.0</v>
      </c>
      <c r="J2506" s="40">
        <v>0.0</v>
      </c>
      <c r="K2506" s="40">
        <v>0.0</v>
      </c>
      <c r="L2506" s="40">
        <v>0.0</v>
      </c>
      <c r="M2506" s="40">
        <v>0.0</v>
      </c>
      <c r="N2506" s="40">
        <v>0.0</v>
      </c>
      <c r="O2506" s="40">
        <v>0.0</v>
      </c>
      <c r="P2506" s="40">
        <v>0.0</v>
      </c>
      <c r="Q2506" s="16"/>
      <c r="R2506" s="16"/>
      <c r="S2506" s="16"/>
      <c r="T2506" s="16"/>
      <c r="U2506" s="16"/>
      <c r="V2506" s="16"/>
      <c r="W2506" s="16"/>
      <c r="X2506" s="16"/>
      <c r="Y2506" s="16"/>
      <c r="Z2506" s="16"/>
      <c r="AA2506" s="16"/>
      <c r="AB2506" s="16"/>
    </row>
    <row r="2507">
      <c r="A2507" s="27" t="s">
        <v>38</v>
      </c>
      <c r="B2507" s="27" t="s">
        <v>39</v>
      </c>
      <c r="C2507" s="38" t="s">
        <v>415</v>
      </c>
      <c r="D2507" s="27" t="s">
        <v>795</v>
      </c>
      <c r="E2507" s="27">
        <v>6403.0</v>
      </c>
      <c r="F2507" s="27">
        <v>0.0</v>
      </c>
      <c r="G2507" s="27" t="s">
        <v>4760</v>
      </c>
      <c r="H2507" s="27" t="s">
        <v>123</v>
      </c>
      <c r="I2507" s="40">
        <v>0.0</v>
      </c>
      <c r="J2507" s="40">
        <v>0.0</v>
      </c>
      <c r="K2507" s="40">
        <v>0.0</v>
      </c>
      <c r="L2507" s="40">
        <v>0.0</v>
      </c>
      <c r="M2507" s="40">
        <v>0.0</v>
      </c>
      <c r="N2507" s="40">
        <v>0.0</v>
      </c>
      <c r="O2507" s="40">
        <v>0.0</v>
      </c>
      <c r="P2507" s="40">
        <v>0.0</v>
      </c>
      <c r="Q2507" s="16"/>
      <c r="R2507" s="16"/>
      <c r="S2507" s="16"/>
      <c r="T2507" s="16"/>
      <c r="U2507" s="16"/>
      <c r="V2507" s="16"/>
      <c r="W2507" s="16"/>
      <c r="X2507" s="16"/>
      <c r="Y2507" s="16"/>
      <c r="Z2507" s="16"/>
      <c r="AA2507" s="16"/>
      <c r="AB2507" s="16"/>
    </row>
    <row r="2508">
      <c r="A2508" s="27" t="s">
        <v>38</v>
      </c>
      <c r="B2508" s="27" t="s">
        <v>39</v>
      </c>
      <c r="C2508" s="38" t="s">
        <v>307</v>
      </c>
      <c r="D2508" s="27" t="s">
        <v>504</v>
      </c>
      <c r="E2508" s="27">
        <v>6405.0</v>
      </c>
      <c r="F2508" s="27">
        <v>0.0</v>
      </c>
      <c r="G2508" s="27" t="s">
        <v>4762</v>
      </c>
      <c r="H2508" s="27" t="s">
        <v>123</v>
      </c>
      <c r="I2508" s="40">
        <v>0.0</v>
      </c>
      <c r="J2508" s="40">
        <v>0.0</v>
      </c>
      <c r="K2508" s="40">
        <v>0.0</v>
      </c>
      <c r="L2508" s="40">
        <v>0.0</v>
      </c>
      <c r="M2508" s="40">
        <v>0.0</v>
      </c>
      <c r="N2508" s="40">
        <v>0.0</v>
      </c>
      <c r="O2508" s="40">
        <v>0.0</v>
      </c>
      <c r="P2508" s="40">
        <v>0.0</v>
      </c>
      <c r="Q2508" s="16"/>
      <c r="R2508" s="16"/>
      <c r="S2508" s="16"/>
      <c r="T2508" s="16"/>
      <c r="U2508" s="16"/>
      <c r="V2508" s="16"/>
      <c r="W2508" s="16"/>
      <c r="X2508" s="16"/>
      <c r="Y2508" s="16"/>
      <c r="Z2508" s="16"/>
      <c r="AA2508" s="16"/>
      <c r="AB2508" s="16"/>
    </row>
    <row r="2509">
      <c r="A2509" s="27" t="s">
        <v>38</v>
      </c>
      <c r="B2509" s="27" t="s">
        <v>86</v>
      </c>
      <c r="C2509" s="38" t="s">
        <v>131</v>
      </c>
      <c r="D2509" s="27" t="s">
        <v>132</v>
      </c>
      <c r="E2509" s="27">
        <v>6407.0</v>
      </c>
      <c r="F2509" s="27">
        <v>0.0</v>
      </c>
      <c r="G2509" s="27" t="s">
        <v>4764</v>
      </c>
      <c r="H2509" s="27" t="s">
        <v>123</v>
      </c>
      <c r="I2509" s="40">
        <v>0.0</v>
      </c>
      <c r="J2509" s="40">
        <v>0.0</v>
      </c>
      <c r="K2509" s="40">
        <v>0.0</v>
      </c>
      <c r="L2509" s="40">
        <v>0.0</v>
      </c>
      <c r="M2509" s="40">
        <v>0.0</v>
      </c>
      <c r="N2509" s="40">
        <v>0.0</v>
      </c>
      <c r="O2509" s="40">
        <v>0.0</v>
      </c>
      <c r="P2509" s="40">
        <v>0.0</v>
      </c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</row>
    <row r="2510">
      <c r="A2510" s="27" t="s">
        <v>38</v>
      </c>
      <c r="B2510" s="27" t="s">
        <v>86</v>
      </c>
      <c r="C2510" s="38" t="s">
        <v>131</v>
      </c>
      <c r="D2510" s="27" t="s">
        <v>132</v>
      </c>
      <c r="E2510" s="27">
        <v>6409.0</v>
      </c>
      <c r="F2510" s="27">
        <v>0.0</v>
      </c>
      <c r="G2510" s="27" t="s">
        <v>4766</v>
      </c>
      <c r="H2510" s="27" t="s">
        <v>123</v>
      </c>
      <c r="I2510" s="40">
        <v>0.0</v>
      </c>
      <c r="J2510" s="40">
        <v>0.0</v>
      </c>
      <c r="K2510" s="40">
        <v>0.0</v>
      </c>
      <c r="L2510" s="40">
        <v>0.0</v>
      </c>
      <c r="M2510" s="40">
        <v>0.0</v>
      </c>
      <c r="N2510" s="40">
        <v>0.0</v>
      </c>
      <c r="O2510" s="40">
        <v>0.0</v>
      </c>
      <c r="P2510" s="40">
        <v>0.0</v>
      </c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</row>
    <row r="2511">
      <c r="A2511" s="27" t="s">
        <v>38</v>
      </c>
      <c r="B2511" s="27" t="s">
        <v>86</v>
      </c>
      <c r="C2511" s="38" t="s">
        <v>131</v>
      </c>
      <c r="D2511" s="27" t="s">
        <v>132</v>
      </c>
      <c r="E2511" s="27">
        <v>6410.0</v>
      </c>
      <c r="F2511" s="27">
        <v>0.0</v>
      </c>
      <c r="G2511" s="27" t="s">
        <v>4767</v>
      </c>
      <c r="H2511" s="27" t="s">
        <v>123</v>
      </c>
      <c r="I2511" s="40">
        <v>0.0</v>
      </c>
      <c r="J2511" s="40">
        <v>0.0</v>
      </c>
      <c r="K2511" s="40">
        <v>0.0</v>
      </c>
      <c r="L2511" s="40">
        <v>0.0</v>
      </c>
      <c r="M2511" s="40">
        <v>0.0</v>
      </c>
      <c r="N2511" s="40">
        <v>0.0</v>
      </c>
      <c r="O2511" s="40">
        <v>0.0</v>
      </c>
      <c r="P2511" s="40">
        <v>0.0</v>
      </c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  <c r="AB2511" s="16"/>
    </row>
    <row r="2512">
      <c r="A2512" s="27" t="s">
        <v>38</v>
      </c>
      <c r="B2512" s="27" t="s">
        <v>86</v>
      </c>
      <c r="C2512" s="38" t="s">
        <v>141</v>
      </c>
      <c r="D2512" s="27" t="s">
        <v>460</v>
      </c>
      <c r="E2512" s="27">
        <v>6413.0</v>
      </c>
      <c r="F2512" s="27">
        <v>0.0</v>
      </c>
      <c r="G2512" s="27" t="s">
        <v>4769</v>
      </c>
      <c r="H2512" s="27" t="s">
        <v>123</v>
      </c>
      <c r="I2512" s="40">
        <v>0.0</v>
      </c>
      <c r="J2512" s="40">
        <v>0.0</v>
      </c>
      <c r="K2512" s="40">
        <v>0.0</v>
      </c>
      <c r="L2512" s="40">
        <v>0.0</v>
      </c>
      <c r="M2512" s="40">
        <v>0.0</v>
      </c>
      <c r="N2512" s="40">
        <v>0.0</v>
      </c>
      <c r="O2512" s="40">
        <v>0.0</v>
      </c>
      <c r="P2512" s="40">
        <v>0.0</v>
      </c>
      <c r="Q2512" s="16"/>
      <c r="R2512" s="16"/>
      <c r="S2512" s="16"/>
      <c r="T2512" s="16"/>
      <c r="U2512" s="16"/>
      <c r="V2512" s="16"/>
      <c r="W2512" s="16"/>
      <c r="X2512" s="16"/>
      <c r="Y2512" s="16"/>
      <c r="Z2512" s="16"/>
      <c r="AA2512" s="16"/>
      <c r="AB2512" s="16"/>
    </row>
    <row r="2513">
      <c r="A2513" s="27" t="s">
        <v>38</v>
      </c>
      <c r="B2513" s="27" t="s">
        <v>86</v>
      </c>
      <c r="C2513" s="38" t="s">
        <v>141</v>
      </c>
      <c r="D2513" s="27" t="s">
        <v>460</v>
      </c>
      <c r="E2513" s="27">
        <v>6414.0</v>
      </c>
      <c r="F2513" s="27">
        <v>0.0</v>
      </c>
      <c r="G2513" s="27" t="s">
        <v>4771</v>
      </c>
      <c r="H2513" s="27" t="s">
        <v>123</v>
      </c>
      <c r="I2513" s="40">
        <v>0.0</v>
      </c>
      <c r="J2513" s="40">
        <v>0.0</v>
      </c>
      <c r="K2513" s="40">
        <v>0.0</v>
      </c>
      <c r="L2513" s="40">
        <v>0.0</v>
      </c>
      <c r="M2513" s="40">
        <v>0.0</v>
      </c>
      <c r="N2513" s="40">
        <v>0.0</v>
      </c>
      <c r="O2513" s="40">
        <v>0.0</v>
      </c>
      <c r="P2513" s="40">
        <v>0.0</v>
      </c>
      <c r="Q2513" s="16"/>
      <c r="R2513" s="16"/>
      <c r="S2513" s="16"/>
      <c r="T2513" s="16"/>
      <c r="U2513" s="16"/>
      <c r="V2513" s="16"/>
      <c r="W2513" s="16"/>
      <c r="X2513" s="16"/>
      <c r="Y2513" s="16"/>
      <c r="Z2513" s="16"/>
      <c r="AA2513" s="16"/>
      <c r="AB2513" s="16"/>
    </row>
    <row r="2514">
      <c r="A2514" s="27" t="s">
        <v>38</v>
      </c>
      <c r="B2514" s="27" t="s">
        <v>86</v>
      </c>
      <c r="C2514" s="38" t="s">
        <v>141</v>
      </c>
      <c r="D2514" s="27" t="s">
        <v>460</v>
      </c>
      <c r="E2514" s="27">
        <v>6415.0</v>
      </c>
      <c r="F2514" s="27">
        <v>0.0</v>
      </c>
      <c r="G2514" s="27" t="s">
        <v>4772</v>
      </c>
      <c r="H2514" s="27" t="s">
        <v>123</v>
      </c>
      <c r="I2514" s="40">
        <v>0.0</v>
      </c>
      <c r="J2514" s="40">
        <v>0.0</v>
      </c>
      <c r="K2514" s="40">
        <v>0.0</v>
      </c>
      <c r="L2514" s="40">
        <v>0.0</v>
      </c>
      <c r="M2514" s="40">
        <v>0.0</v>
      </c>
      <c r="N2514" s="40">
        <v>0.0</v>
      </c>
      <c r="O2514" s="40">
        <v>0.0</v>
      </c>
      <c r="P2514" s="40">
        <v>0.0</v>
      </c>
      <c r="Q2514" s="16"/>
      <c r="R2514" s="16"/>
      <c r="S2514" s="16"/>
      <c r="T2514" s="16"/>
      <c r="U2514" s="16"/>
      <c r="V2514" s="16"/>
      <c r="W2514" s="16"/>
      <c r="X2514" s="16"/>
      <c r="Y2514" s="16"/>
      <c r="Z2514" s="16"/>
      <c r="AA2514" s="16"/>
      <c r="AB2514" s="16"/>
    </row>
    <row r="2515">
      <c r="A2515" s="27" t="s">
        <v>38</v>
      </c>
      <c r="B2515" s="27" t="s">
        <v>86</v>
      </c>
      <c r="C2515" s="38" t="s">
        <v>128</v>
      </c>
      <c r="D2515" s="27" t="s">
        <v>129</v>
      </c>
      <c r="E2515" s="27">
        <v>6416.0</v>
      </c>
      <c r="F2515" s="27">
        <v>0.0</v>
      </c>
      <c r="G2515" s="27" t="s">
        <v>4774</v>
      </c>
      <c r="H2515" s="27" t="s">
        <v>123</v>
      </c>
      <c r="I2515" s="40">
        <v>0.0</v>
      </c>
      <c r="J2515" s="40">
        <v>0.0</v>
      </c>
      <c r="K2515" s="40">
        <v>0.0</v>
      </c>
      <c r="L2515" s="40">
        <v>0.0</v>
      </c>
      <c r="M2515" s="40">
        <v>0.0</v>
      </c>
      <c r="N2515" s="40">
        <v>0.0</v>
      </c>
      <c r="O2515" s="40">
        <v>0.0</v>
      </c>
      <c r="P2515" s="40">
        <v>0.0</v>
      </c>
      <c r="Q2515" s="16"/>
      <c r="R2515" s="16"/>
      <c r="S2515" s="16"/>
      <c r="T2515" s="16"/>
      <c r="U2515" s="16"/>
      <c r="V2515" s="16"/>
      <c r="W2515" s="16"/>
      <c r="X2515" s="16"/>
      <c r="Y2515" s="16"/>
      <c r="Z2515" s="16"/>
      <c r="AA2515" s="16"/>
      <c r="AB2515" s="16"/>
    </row>
    <row r="2516">
      <c r="A2516" s="27" t="s">
        <v>38</v>
      </c>
      <c r="B2516" s="27" t="s">
        <v>86</v>
      </c>
      <c r="C2516" s="38" t="s">
        <v>131</v>
      </c>
      <c r="D2516" s="27" t="s">
        <v>132</v>
      </c>
      <c r="E2516" s="27">
        <v>6418.0</v>
      </c>
      <c r="F2516" s="27">
        <v>0.0</v>
      </c>
      <c r="G2516" s="27" t="s">
        <v>4776</v>
      </c>
      <c r="H2516" s="27" t="s">
        <v>123</v>
      </c>
      <c r="I2516" s="40">
        <v>0.0</v>
      </c>
      <c r="J2516" s="40">
        <v>0.0</v>
      </c>
      <c r="K2516" s="40">
        <v>0.0</v>
      </c>
      <c r="L2516" s="40">
        <v>0.0</v>
      </c>
      <c r="M2516" s="40">
        <v>0.0</v>
      </c>
      <c r="N2516" s="40">
        <v>0.0</v>
      </c>
      <c r="O2516" s="40">
        <v>0.0</v>
      </c>
      <c r="P2516" s="40">
        <v>0.0</v>
      </c>
      <c r="Q2516" s="16"/>
      <c r="R2516" s="16"/>
      <c r="S2516" s="16"/>
      <c r="T2516" s="16"/>
      <c r="U2516" s="16"/>
      <c r="V2516" s="16"/>
      <c r="W2516" s="16"/>
      <c r="X2516" s="16"/>
      <c r="Y2516" s="16"/>
      <c r="Z2516" s="16"/>
      <c r="AA2516" s="16"/>
      <c r="AB2516" s="16"/>
    </row>
    <row r="2517">
      <c r="A2517" s="27" t="s">
        <v>38</v>
      </c>
      <c r="B2517" s="27" t="s">
        <v>86</v>
      </c>
      <c r="C2517" s="38" t="s">
        <v>131</v>
      </c>
      <c r="D2517" s="27" t="s">
        <v>644</v>
      </c>
      <c r="E2517" s="27">
        <v>6419.0</v>
      </c>
      <c r="F2517" s="27">
        <v>0.0</v>
      </c>
      <c r="G2517" s="27" t="s">
        <v>4777</v>
      </c>
      <c r="H2517" s="27" t="s">
        <v>123</v>
      </c>
      <c r="I2517" s="40">
        <v>0.0</v>
      </c>
      <c r="J2517" s="40">
        <v>0.0</v>
      </c>
      <c r="K2517" s="40">
        <v>0.0</v>
      </c>
      <c r="L2517" s="40">
        <v>0.0</v>
      </c>
      <c r="M2517" s="40">
        <v>0.0</v>
      </c>
      <c r="N2517" s="40">
        <v>0.0</v>
      </c>
      <c r="O2517" s="40">
        <v>0.0</v>
      </c>
      <c r="P2517" s="40">
        <v>0.0</v>
      </c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</row>
    <row r="2518">
      <c r="A2518" s="27" t="s">
        <v>38</v>
      </c>
      <c r="B2518" s="27" t="s">
        <v>86</v>
      </c>
      <c r="C2518" s="38" t="s">
        <v>131</v>
      </c>
      <c r="D2518" s="27" t="s">
        <v>644</v>
      </c>
      <c r="E2518" s="27">
        <v>6420.0</v>
      </c>
      <c r="F2518" s="27">
        <v>0.0</v>
      </c>
      <c r="G2518" s="27" t="s">
        <v>4779</v>
      </c>
      <c r="H2518" s="27" t="s">
        <v>123</v>
      </c>
      <c r="I2518" s="40">
        <v>0.0</v>
      </c>
      <c r="J2518" s="40">
        <v>0.0</v>
      </c>
      <c r="K2518" s="40">
        <v>0.0</v>
      </c>
      <c r="L2518" s="40">
        <v>0.0</v>
      </c>
      <c r="M2518" s="40">
        <v>0.0</v>
      </c>
      <c r="N2518" s="40">
        <v>0.0</v>
      </c>
      <c r="O2518" s="40">
        <v>0.0</v>
      </c>
      <c r="P2518" s="40">
        <v>0.0</v>
      </c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</row>
    <row r="2519">
      <c r="A2519" s="27" t="s">
        <v>38</v>
      </c>
      <c r="B2519" s="27" t="s">
        <v>86</v>
      </c>
      <c r="C2519" s="38" t="s">
        <v>128</v>
      </c>
      <c r="D2519" s="27" t="s">
        <v>330</v>
      </c>
      <c r="E2519" s="27">
        <v>6422.0</v>
      </c>
      <c r="F2519" s="27">
        <v>0.0</v>
      </c>
      <c r="G2519" s="27" t="s">
        <v>4781</v>
      </c>
      <c r="H2519" s="27" t="s">
        <v>123</v>
      </c>
      <c r="I2519" s="40">
        <v>0.0</v>
      </c>
      <c r="J2519" s="40">
        <v>0.0</v>
      </c>
      <c r="K2519" s="40">
        <v>0.0</v>
      </c>
      <c r="L2519" s="40">
        <v>0.0</v>
      </c>
      <c r="M2519" s="40">
        <v>0.0</v>
      </c>
      <c r="N2519" s="40">
        <v>0.0</v>
      </c>
      <c r="O2519" s="40">
        <v>0.0</v>
      </c>
      <c r="P2519" s="40">
        <v>0.0</v>
      </c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</row>
    <row r="2520">
      <c r="A2520" s="27" t="s">
        <v>38</v>
      </c>
      <c r="B2520" s="27" t="s">
        <v>86</v>
      </c>
      <c r="C2520" s="38" t="s">
        <v>131</v>
      </c>
      <c r="D2520" s="27" t="s">
        <v>644</v>
      </c>
      <c r="E2520" s="27">
        <v>6425.0</v>
      </c>
      <c r="F2520" s="27">
        <v>0.0</v>
      </c>
      <c r="G2520" s="27" t="s">
        <v>4782</v>
      </c>
      <c r="H2520" s="27" t="s">
        <v>123</v>
      </c>
      <c r="I2520" s="40">
        <v>0.0</v>
      </c>
      <c r="J2520" s="40">
        <v>0.0</v>
      </c>
      <c r="K2520" s="40">
        <v>0.0</v>
      </c>
      <c r="L2520" s="40">
        <v>0.0</v>
      </c>
      <c r="M2520" s="40">
        <v>0.0</v>
      </c>
      <c r="N2520" s="40">
        <v>0.0</v>
      </c>
      <c r="O2520" s="40">
        <v>0.0</v>
      </c>
      <c r="P2520" s="40">
        <v>0.0</v>
      </c>
      <c r="Q2520" s="16"/>
      <c r="R2520" s="16"/>
      <c r="S2520" s="16"/>
      <c r="T2520" s="16"/>
      <c r="U2520" s="16"/>
      <c r="V2520" s="16"/>
      <c r="W2520" s="16"/>
      <c r="X2520" s="16"/>
      <c r="Y2520" s="16"/>
      <c r="Z2520" s="16"/>
      <c r="AA2520" s="16"/>
      <c r="AB2520" s="16"/>
    </row>
    <row r="2521">
      <c r="A2521" s="27" t="s">
        <v>38</v>
      </c>
      <c r="B2521" s="27" t="s">
        <v>86</v>
      </c>
      <c r="C2521" s="38" t="s">
        <v>131</v>
      </c>
      <c r="D2521" s="27" t="s">
        <v>239</v>
      </c>
      <c r="E2521" s="27">
        <v>6427.0</v>
      </c>
      <c r="F2521" s="27">
        <v>0.0</v>
      </c>
      <c r="G2521" s="27" t="s">
        <v>4784</v>
      </c>
      <c r="H2521" s="27" t="s">
        <v>123</v>
      </c>
      <c r="I2521" s="40">
        <v>0.0</v>
      </c>
      <c r="J2521" s="40">
        <v>0.0</v>
      </c>
      <c r="K2521" s="40">
        <v>0.0</v>
      </c>
      <c r="L2521" s="40">
        <v>0.0</v>
      </c>
      <c r="M2521" s="40">
        <v>0.0</v>
      </c>
      <c r="N2521" s="40">
        <v>0.0</v>
      </c>
      <c r="O2521" s="40">
        <v>0.0</v>
      </c>
      <c r="P2521" s="40">
        <v>0.0</v>
      </c>
      <c r="Q2521" s="16"/>
      <c r="R2521" s="16"/>
      <c r="S2521" s="16"/>
      <c r="T2521" s="16"/>
      <c r="U2521" s="16"/>
      <c r="V2521" s="16"/>
      <c r="W2521" s="16"/>
      <c r="X2521" s="16"/>
      <c r="Y2521" s="16"/>
      <c r="Z2521" s="16"/>
      <c r="AA2521" s="16"/>
      <c r="AB2521" s="16"/>
    </row>
    <row r="2522">
      <c r="A2522" s="27" t="s">
        <v>38</v>
      </c>
      <c r="B2522" s="27" t="s">
        <v>86</v>
      </c>
      <c r="C2522" s="38" t="s">
        <v>128</v>
      </c>
      <c r="D2522" s="27" t="s">
        <v>562</v>
      </c>
      <c r="E2522" s="27">
        <v>6430.0</v>
      </c>
      <c r="F2522" s="27">
        <v>0.0</v>
      </c>
      <c r="G2522" s="27" t="s">
        <v>4786</v>
      </c>
      <c r="H2522" s="27" t="s">
        <v>123</v>
      </c>
      <c r="I2522" s="40">
        <v>0.0</v>
      </c>
      <c r="J2522" s="40">
        <v>0.0</v>
      </c>
      <c r="K2522" s="40">
        <v>0.0</v>
      </c>
      <c r="L2522" s="40">
        <v>0.0</v>
      </c>
      <c r="M2522" s="40">
        <v>0.0</v>
      </c>
      <c r="N2522" s="40">
        <v>0.0</v>
      </c>
      <c r="O2522" s="40">
        <v>0.0</v>
      </c>
      <c r="P2522" s="40">
        <v>0.0</v>
      </c>
      <c r="Q2522" s="16"/>
      <c r="R2522" s="16"/>
      <c r="S2522" s="16"/>
      <c r="T2522" s="16"/>
      <c r="U2522" s="16"/>
      <c r="V2522" s="16"/>
      <c r="W2522" s="16"/>
      <c r="X2522" s="16"/>
      <c r="Y2522" s="16"/>
      <c r="Z2522" s="16"/>
      <c r="AA2522" s="16"/>
      <c r="AB2522" s="16"/>
    </row>
    <row r="2523">
      <c r="A2523" s="27" t="s">
        <v>38</v>
      </c>
      <c r="B2523" s="27" t="s">
        <v>86</v>
      </c>
      <c r="C2523" s="38" t="s">
        <v>131</v>
      </c>
      <c r="D2523" s="27" t="s">
        <v>302</v>
      </c>
      <c r="E2523" s="27">
        <v>6431.0</v>
      </c>
      <c r="F2523" s="27">
        <v>0.0</v>
      </c>
      <c r="G2523" s="27" t="s">
        <v>4787</v>
      </c>
      <c r="H2523" s="27" t="s">
        <v>123</v>
      </c>
      <c r="I2523" s="40">
        <v>0.0</v>
      </c>
      <c r="J2523" s="40">
        <v>0.0</v>
      </c>
      <c r="K2523" s="40">
        <v>0.0</v>
      </c>
      <c r="L2523" s="40">
        <v>0.0</v>
      </c>
      <c r="M2523" s="40">
        <v>0.0</v>
      </c>
      <c r="N2523" s="40">
        <v>0.0</v>
      </c>
      <c r="O2523" s="40">
        <v>0.0</v>
      </c>
      <c r="P2523" s="40">
        <v>0.0</v>
      </c>
      <c r="Q2523" s="16"/>
      <c r="R2523" s="16"/>
      <c r="S2523" s="16"/>
      <c r="T2523" s="16"/>
      <c r="U2523" s="16"/>
      <c r="V2523" s="16"/>
      <c r="W2523" s="16"/>
      <c r="X2523" s="16"/>
      <c r="Y2523" s="16"/>
      <c r="Z2523" s="16"/>
      <c r="AA2523" s="16"/>
      <c r="AB2523" s="16"/>
    </row>
    <row r="2524">
      <c r="A2524" s="27" t="s">
        <v>43</v>
      </c>
      <c r="B2524" s="27" t="s">
        <v>50</v>
      </c>
      <c r="C2524" s="38" t="s">
        <v>212</v>
      </c>
      <c r="D2524" s="27" t="s">
        <v>213</v>
      </c>
      <c r="E2524" s="27">
        <v>6432.0</v>
      </c>
      <c r="F2524" s="27">
        <v>0.0</v>
      </c>
      <c r="G2524" s="27" t="s">
        <v>4789</v>
      </c>
      <c r="H2524" s="27" t="s">
        <v>3479</v>
      </c>
      <c r="I2524" s="40">
        <v>0.0</v>
      </c>
      <c r="J2524" s="40">
        <v>0.0</v>
      </c>
      <c r="K2524" s="40">
        <v>0.0</v>
      </c>
      <c r="L2524" s="40">
        <v>0.0</v>
      </c>
      <c r="M2524" s="40">
        <v>0.0</v>
      </c>
      <c r="N2524" s="40">
        <v>0.0</v>
      </c>
      <c r="O2524" s="40">
        <v>0.0</v>
      </c>
      <c r="P2524" s="40">
        <v>0.0</v>
      </c>
      <c r="Q2524" s="16"/>
      <c r="R2524" s="16"/>
      <c r="S2524" s="16"/>
      <c r="T2524" s="16"/>
      <c r="U2524" s="16"/>
      <c r="V2524" s="16"/>
      <c r="W2524" s="16"/>
      <c r="X2524" s="16"/>
      <c r="Y2524" s="16"/>
      <c r="Z2524" s="16"/>
      <c r="AA2524" s="16"/>
      <c r="AB2524" s="16"/>
    </row>
    <row r="2525">
      <c r="A2525" s="27" t="s">
        <v>43</v>
      </c>
      <c r="B2525" s="27" t="s">
        <v>50</v>
      </c>
      <c r="C2525" s="38" t="s">
        <v>212</v>
      </c>
      <c r="D2525" s="27" t="s">
        <v>213</v>
      </c>
      <c r="E2525" s="27">
        <v>6433.0</v>
      </c>
      <c r="F2525" s="27">
        <v>0.0</v>
      </c>
      <c r="G2525" s="27" t="s">
        <v>4791</v>
      </c>
      <c r="H2525" s="27" t="s">
        <v>4792</v>
      </c>
      <c r="I2525" s="40">
        <v>0.0</v>
      </c>
      <c r="J2525" s="40">
        <v>0.0</v>
      </c>
      <c r="K2525" s="40">
        <v>0.0</v>
      </c>
      <c r="L2525" s="40">
        <v>0.0</v>
      </c>
      <c r="M2525" s="40">
        <v>0.0</v>
      </c>
      <c r="N2525" s="40">
        <v>0.0</v>
      </c>
      <c r="O2525" s="40">
        <v>0.0</v>
      </c>
      <c r="P2525" s="40">
        <v>0.0</v>
      </c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</row>
    <row r="2526">
      <c r="A2526" s="27" t="s">
        <v>43</v>
      </c>
      <c r="B2526" s="27" t="s">
        <v>1015</v>
      </c>
      <c r="C2526" s="38" t="s">
        <v>1016</v>
      </c>
      <c r="D2526" s="27" t="s">
        <v>4794</v>
      </c>
      <c r="E2526" s="27">
        <v>6435.0</v>
      </c>
      <c r="F2526" s="27">
        <v>0.0</v>
      </c>
      <c r="G2526" s="27" t="s">
        <v>4795</v>
      </c>
      <c r="H2526" s="27" t="s">
        <v>4796</v>
      </c>
      <c r="I2526" s="40">
        <v>0.0</v>
      </c>
      <c r="J2526" s="40">
        <v>0.0</v>
      </c>
      <c r="K2526" s="40">
        <v>0.0</v>
      </c>
      <c r="L2526" s="40">
        <v>0.0</v>
      </c>
      <c r="M2526" s="40">
        <v>0.0</v>
      </c>
      <c r="N2526" s="40">
        <v>0.0</v>
      </c>
      <c r="O2526" s="40">
        <v>0.0</v>
      </c>
      <c r="P2526" s="40">
        <v>0.0</v>
      </c>
      <c r="Q2526" s="16"/>
      <c r="R2526" s="16"/>
      <c r="S2526" s="16"/>
      <c r="T2526" s="16"/>
      <c r="U2526" s="16"/>
      <c r="V2526" s="16"/>
      <c r="W2526" s="16"/>
      <c r="X2526" s="16"/>
      <c r="Y2526" s="16"/>
      <c r="Z2526" s="16"/>
      <c r="AA2526" s="16"/>
      <c r="AB2526" s="16"/>
    </row>
    <row r="2527">
      <c r="A2527" s="27" t="s">
        <v>38</v>
      </c>
      <c r="B2527" s="27" t="s">
        <v>39</v>
      </c>
      <c r="C2527" s="38" t="s">
        <v>307</v>
      </c>
      <c r="D2527" s="27" t="s">
        <v>308</v>
      </c>
      <c r="E2527" s="27">
        <v>6440.0</v>
      </c>
      <c r="F2527" s="27">
        <v>0.0</v>
      </c>
      <c r="G2527" s="27" t="s">
        <v>4798</v>
      </c>
      <c r="H2527" s="27" t="s">
        <v>4799</v>
      </c>
      <c r="I2527" s="40">
        <v>0.0</v>
      </c>
      <c r="J2527" s="40">
        <v>0.0</v>
      </c>
      <c r="K2527" s="40">
        <v>0.0</v>
      </c>
      <c r="L2527" s="40">
        <v>0.0</v>
      </c>
      <c r="M2527" s="40">
        <v>0.0</v>
      </c>
      <c r="N2527" s="40">
        <v>0.0</v>
      </c>
      <c r="O2527" s="40">
        <v>0.0</v>
      </c>
      <c r="P2527" s="40">
        <v>0.0</v>
      </c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</row>
    <row r="2528">
      <c r="A2528" s="27" t="s">
        <v>38</v>
      </c>
      <c r="B2528" s="27" t="s">
        <v>39</v>
      </c>
      <c r="C2528" s="38" t="s">
        <v>574</v>
      </c>
      <c r="D2528" s="27" t="s">
        <v>575</v>
      </c>
      <c r="E2528" s="27">
        <v>6441.0</v>
      </c>
      <c r="F2528" s="27">
        <v>0.0</v>
      </c>
      <c r="G2528" s="27" t="s">
        <v>4800</v>
      </c>
      <c r="H2528" s="27" t="s">
        <v>123</v>
      </c>
      <c r="I2528" s="40">
        <v>0.0</v>
      </c>
      <c r="J2528" s="40">
        <v>0.0</v>
      </c>
      <c r="K2528" s="40">
        <v>0.0</v>
      </c>
      <c r="L2528" s="40">
        <v>0.0</v>
      </c>
      <c r="M2528" s="40">
        <v>0.0</v>
      </c>
      <c r="N2528" s="40">
        <v>0.0</v>
      </c>
      <c r="O2528" s="40">
        <v>0.0</v>
      </c>
      <c r="P2528" s="40">
        <v>0.0</v>
      </c>
      <c r="Q2528" s="16"/>
      <c r="R2528" s="16"/>
      <c r="S2528" s="16"/>
      <c r="T2528" s="16"/>
      <c r="U2528" s="16"/>
      <c r="V2528" s="16"/>
      <c r="W2528" s="16"/>
      <c r="X2528" s="16"/>
      <c r="Y2528" s="16"/>
      <c r="Z2528" s="16"/>
      <c r="AA2528" s="16"/>
      <c r="AB2528" s="16"/>
    </row>
    <row r="2529">
      <c r="A2529" s="27" t="s">
        <v>38</v>
      </c>
      <c r="B2529" s="27" t="s">
        <v>86</v>
      </c>
      <c r="C2529" s="38" t="s">
        <v>131</v>
      </c>
      <c r="D2529" s="27" t="s">
        <v>132</v>
      </c>
      <c r="E2529" s="27">
        <v>6454.0</v>
      </c>
      <c r="F2529" s="27">
        <v>0.0</v>
      </c>
      <c r="G2529" s="27" t="s">
        <v>4802</v>
      </c>
      <c r="H2529" s="27" t="s">
        <v>123</v>
      </c>
      <c r="I2529" s="40">
        <v>0.0</v>
      </c>
      <c r="J2529" s="40">
        <v>0.0</v>
      </c>
      <c r="K2529" s="40">
        <v>0.0</v>
      </c>
      <c r="L2529" s="40">
        <v>0.0</v>
      </c>
      <c r="M2529" s="40">
        <v>0.0</v>
      </c>
      <c r="N2529" s="40">
        <v>0.0</v>
      </c>
      <c r="O2529" s="40">
        <v>0.0</v>
      </c>
      <c r="P2529" s="40">
        <v>0.0</v>
      </c>
      <c r="Q2529" s="16"/>
      <c r="R2529" s="16"/>
      <c r="S2529" s="16"/>
      <c r="T2529" s="16"/>
      <c r="U2529" s="16"/>
      <c r="V2529" s="16"/>
      <c r="W2529" s="16"/>
      <c r="X2529" s="16"/>
      <c r="Y2529" s="16"/>
      <c r="Z2529" s="16"/>
      <c r="AA2529" s="16"/>
      <c r="AB2529" s="16"/>
    </row>
    <row r="2530">
      <c r="A2530" s="27" t="s">
        <v>43</v>
      </c>
      <c r="B2530" s="27" t="s">
        <v>44</v>
      </c>
      <c r="C2530" s="38" t="s">
        <v>254</v>
      </c>
      <c r="D2530" s="27" t="s">
        <v>477</v>
      </c>
      <c r="E2530" s="27">
        <v>6455.0</v>
      </c>
      <c r="F2530" s="27">
        <v>0.0</v>
      </c>
      <c r="G2530" s="27" t="s">
        <v>4804</v>
      </c>
      <c r="H2530" s="27" t="s">
        <v>123</v>
      </c>
      <c r="I2530" s="40">
        <v>0.0</v>
      </c>
      <c r="J2530" s="40">
        <v>0.0</v>
      </c>
      <c r="K2530" s="40">
        <v>0.0</v>
      </c>
      <c r="L2530" s="40">
        <v>0.0</v>
      </c>
      <c r="M2530" s="40">
        <v>0.0</v>
      </c>
      <c r="N2530" s="40">
        <v>0.0</v>
      </c>
      <c r="O2530" s="40">
        <v>0.0</v>
      </c>
      <c r="P2530" s="40">
        <v>0.0</v>
      </c>
      <c r="Q2530" s="16"/>
      <c r="R2530" s="16"/>
      <c r="S2530" s="16"/>
      <c r="T2530" s="16"/>
      <c r="U2530" s="16"/>
      <c r="V2530" s="16"/>
      <c r="W2530" s="16"/>
      <c r="X2530" s="16"/>
      <c r="Y2530" s="16"/>
      <c r="Z2530" s="16"/>
      <c r="AA2530" s="16"/>
      <c r="AB2530" s="16"/>
    </row>
    <row r="2531">
      <c r="A2531" s="27" t="s">
        <v>43</v>
      </c>
      <c r="B2531" s="27" t="s">
        <v>1015</v>
      </c>
      <c r="C2531" s="38" t="s">
        <v>1016</v>
      </c>
      <c r="D2531" s="27" t="s">
        <v>1453</v>
      </c>
      <c r="E2531" s="27">
        <v>6463.0</v>
      </c>
      <c r="F2531" s="27">
        <v>0.0</v>
      </c>
      <c r="G2531" s="27" t="s">
        <v>4805</v>
      </c>
      <c r="H2531" s="27" t="s">
        <v>1186</v>
      </c>
      <c r="I2531" s="40">
        <v>0.0</v>
      </c>
      <c r="J2531" s="40">
        <v>0.0</v>
      </c>
      <c r="K2531" s="40">
        <v>0.0</v>
      </c>
      <c r="L2531" s="40">
        <v>0.0</v>
      </c>
      <c r="M2531" s="40">
        <v>0.0</v>
      </c>
      <c r="N2531" s="40">
        <v>0.0</v>
      </c>
      <c r="O2531" s="40">
        <v>0.0</v>
      </c>
      <c r="P2531" s="40">
        <v>0.0</v>
      </c>
      <c r="Q2531" s="16"/>
      <c r="R2531" s="16"/>
      <c r="S2531" s="16"/>
      <c r="T2531" s="16"/>
      <c r="U2531" s="16"/>
      <c r="V2531" s="16"/>
      <c r="W2531" s="16"/>
      <c r="X2531" s="16"/>
      <c r="Y2531" s="16"/>
      <c r="Z2531" s="16"/>
      <c r="AA2531" s="16"/>
      <c r="AB2531" s="16"/>
    </row>
    <row r="2532">
      <c r="A2532" s="27" t="s">
        <v>43</v>
      </c>
      <c r="B2532" s="27" t="s">
        <v>44</v>
      </c>
      <c r="C2532" s="38" t="s">
        <v>254</v>
      </c>
      <c r="D2532" s="27" t="s">
        <v>254</v>
      </c>
      <c r="E2532" s="27">
        <v>6486.0</v>
      </c>
      <c r="F2532" s="27">
        <v>0.0</v>
      </c>
      <c r="G2532" s="27" t="s">
        <v>4807</v>
      </c>
      <c r="H2532" s="27" t="s">
        <v>123</v>
      </c>
      <c r="I2532" s="40">
        <v>0.0</v>
      </c>
      <c r="J2532" s="40">
        <v>0.0</v>
      </c>
      <c r="K2532" s="40">
        <v>0.0</v>
      </c>
      <c r="L2532" s="40">
        <v>0.0</v>
      </c>
      <c r="M2532" s="40">
        <v>0.0</v>
      </c>
      <c r="N2532" s="40">
        <v>0.0</v>
      </c>
      <c r="O2532" s="40">
        <v>0.0</v>
      </c>
      <c r="P2532" s="40">
        <v>0.0</v>
      </c>
      <c r="Q2532" s="16"/>
      <c r="R2532" s="16"/>
      <c r="S2532" s="16"/>
      <c r="T2532" s="16"/>
      <c r="U2532" s="16"/>
      <c r="V2532" s="16"/>
      <c r="W2532" s="16"/>
      <c r="X2532" s="16"/>
      <c r="Y2532" s="16"/>
      <c r="Z2532" s="16"/>
      <c r="AA2532" s="16"/>
      <c r="AB2532" s="16"/>
    </row>
    <row r="2533">
      <c r="A2533" s="27" t="s">
        <v>43</v>
      </c>
      <c r="B2533" s="27" t="s">
        <v>225</v>
      </c>
      <c r="C2533" s="38" t="s">
        <v>226</v>
      </c>
      <c r="D2533" s="27" t="s">
        <v>324</v>
      </c>
      <c r="E2533" s="27">
        <v>6489.0</v>
      </c>
      <c r="F2533" s="27">
        <v>0.0</v>
      </c>
      <c r="G2533" s="27" t="s">
        <v>4809</v>
      </c>
      <c r="H2533" s="27" t="s">
        <v>4810</v>
      </c>
      <c r="I2533" s="40">
        <v>0.0</v>
      </c>
      <c r="J2533" s="40">
        <v>0.0</v>
      </c>
      <c r="K2533" s="40">
        <v>0.0</v>
      </c>
      <c r="L2533" s="40">
        <v>0.0</v>
      </c>
      <c r="M2533" s="40">
        <v>0.0</v>
      </c>
      <c r="N2533" s="40">
        <v>0.0</v>
      </c>
      <c r="O2533" s="40">
        <v>0.0</v>
      </c>
      <c r="P2533" s="40">
        <v>0.0</v>
      </c>
      <c r="Q2533" s="16"/>
      <c r="R2533" s="16"/>
      <c r="S2533" s="16"/>
      <c r="T2533" s="16"/>
      <c r="U2533" s="16"/>
      <c r="V2533" s="16"/>
      <c r="W2533" s="16"/>
      <c r="X2533" s="16"/>
      <c r="Y2533" s="16"/>
      <c r="Z2533" s="16"/>
      <c r="AA2533" s="16"/>
      <c r="AB2533" s="16"/>
    </row>
    <row r="2534">
      <c r="A2534" s="27" t="s">
        <v>38</v>
      </c>
      <c r="B2534" s="27" t="s">
        <v>86</v>
      </c>
      <c r="C2534" s="38" t="s">
        <v>131</v>
      </c>
      <c r="D2534" s="27" t="s">
        <v>239</v>
      </c>
      <c r="E2534" s="27">
        <v>6494.0</v>
      </c>
      <c r="F2534" s="27">
        <v>0.0</v>
      </c>
      <c r="G2534" s="27" t="s">
        <v>4812</v>
      </c>
      <c r="H2534" s="27" t="s">
        <v>123</v>
      </c>
      <c r="I2534" s="40">
        <v>0.0</v>
      </c>
      <c r="J2534" s="40">
        <v>0.0</v>
      </c>
      <c r="K2534" s="40">
        <v>0.0</v>
      </c>
      <c r="L2534" s="40">
        <v>0.0</v>
      </c>
      <c r="M2534" s="40">
        <v>0.0</v>
      </c>
      <c r="N2534" s="40">
        <v>0.0</v>
      </c>
      <c r="O2534" s="40">
        <v>0.0</v>
      </c>
      <c r="P2534" s="40">
        <v>0.0</v>
      </c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</row>
    <row r="2535">
      <c r="A2535" s="27" t="s">
        <v>553</v>
      </c>
      <c r="B2535" s="27" t="s">
        <v>980</v>
      </c>
      <c r="C2535" s="38" t="s">
        <v>981</v>
      </c>
      <c r="D2535" s="27" t="s">
        <v>4134</v>
      </c>
      <c r="E2535" s="27">
        <v>6501.0</v>
      </c>
      <c r="F2535" s="27">
        <v>0.0</v>
      </c>
      <c r="G2535" s="27" t="s">
        <v>4814</v>
      </c>
      <c r="H2535" s="27" t="s">
        <v>4815</v>
      </c>
      <c r="I2535" s="40">
        <v>0.0</v>
      </c>
      <c r="J2535" s="40">
        <v>0.0</v>
      </c>
      <c r="K2535" s="40">
        <v>0.0</v>
      </c>
      <c r="L2535" s="40">
        <v>0.0</v>
      </c>
      <c r="M2535" s="40">
        <v>0.0</v>
      </c>
      <c r="N2535" s="40">
        <v>0.0</v>
      </c>
      <c r="O2535" s="40">
        <v>0.0</v>
      </c>
      <c r="P2535" s="40">
        <v>0.0</v>
      </c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  <c r="AA2535" s="16"/>
      <c r="AB2535" s="16"/>
    </row>
    <row r="2536">
      <c r="A2536" s="27" t="s">
        <v>553</v>
      </c>
      <c r="B2536" s="27" t="s">
        <v>980</v>
      </c>
      <c r="C2536" s="38" t="s">
        <v>981</v>
      </c>
      <c r="D2536" s="27" t="s">
        <v>982</v>
      </c>
      <c r="E2536" s="27">
        <v>6502.0</v>
      </c>
      <c r="F2536" s="27">
        <v>0.0</v>
      </c>
      <c r="G2536" s="27" t="s">
        <v>4816</v>
      </c>
      <c r="H2536" s="27" t="s">
        <v>4815</v>
      </c>
      <c r="I2536" s="40">
        <v>0.0</v>
      </c>
      <c r="J2536" s="40">
        <v>0.0</v>
      </c>
      <c r="K2536" s="40">
        <v>0.0</v>
      </c>
      <c r="L2536" s="40">
        <v>0.0</v>
      </c>
      <c r="M2536" s="40">
        <v>0.0</v>
      </c>
      <c r="N2536" s="40">
        <v>0.0</v>
      </c>
      <c r="O2536" s="40">
        <v>0.0</v>
      </c>
      <c r="P2536" s="40">
        <v>0.0</v>
      </c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</row>
    <row r="2537">
      <c r="A2537" s="27" t="s">
        <v>553</v>
      </c>
      <c r="B2537" s="27" t="s">
        <v>980</v>
      </c>
      <c r="C2537" s="38" t="s">
        <v>981</v>
      </c>
      <c r="D2537" s="27" t="s">
        <v>4134</v>
      </c>
      <c r="E2537" s="27">
        <v>6503.0</v>
      </c>
      <c r="F2537" s="27">
        <v>0.0</v>
      </c>
      <c r="G2537" s="27" t="s">
        <v>4818</v>
      </c>
      <c r="H2537" s="27" t="s">
        <v>4819</v>
      </c>
      <c r="I2537" s="40">
        <v>0.0</v>
      </c>
      <c r="J2537" s="40">
        <v>0.0</v>
      </c>
      <c r="K2537" s="40">
        <v>0.0</v>
      </c>
      <c r="L2537" s="40">
        <v>0.0</v>
      </c>
      <c r="M2537" s="40">
        <v>0.0</v>
      </c>
      <c r="N2537" s="40">
        <v>0.0</v>
      </c>
      <c r="O2537" s="40">
        <v>0.0</v>
      </c>
      <c r="P2537" s="40">
        <v>0.0</v>
      </c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/>
    </row>
    <row r="2538">
      <c r="A2538" s="27" t="s">
        <v>553</v>
      </c>
      <c r="B2538" s="27" t="s">
        <v>980</v>
      </c>
      <c r="C2538" s="38" t="s">
        <v>981</v>
      </c>
      <c r="D2538" s="27" t="s">
        <v>984</v>
      </c>
      <c r="E2538" s="27">
        <v>6504.0</v>
      </c>
      <c r="F2538" s="27">
        <v>0.0</v>
      </c>
      <c r="G2538" s="27" t="s">
        <v>4820</v>
      </c>
      <c r="H2538" s="27" t="s">
        <v>4815</v>
      </c>
      <c r="I2538" s="40">
        <v>0.0</v>
      </c>
      <c r="J2538" s="40">
        <v>0.0</v>
      </c>
      <c r="K2538" s="40">
        <v>0.0</v>
      </c>
      <c r="L2538" s="40">
        <v>0.0</v>
      </c>
      <c r="M2538" s="40">
        <v>0.0</v>
      </c>
      <c r="N2538" s="40">
        <v>0.0</v>
      </c>
      <c r="O2538" s="40">
        <v>0.0</v>
      </c>
      <c r="P2538" s="40">
        <v>0.0</v>
      </c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</row>
    <row r="2539">
      <c r="A2539" s="27" t="s">
        <v>553</v>
      </c>
      <c r="B2539" s="27" t="s">
        <v>991</v>
      </c>
      <c r="C2539" s="38" t="s">
        <v>4390</v>
      </c>
      <c r="D2539" s="27" t="s">
        <v>4391</v>
      </c>
      <c r="E2539" s="27">
        <v>6505.0</v>
      </c>
      <c r="F2539" s="27">
        <v>0.0</v>
      </c>
      <c r="G2539" s="27" t="s">
        <v>4822</v>
      </c>
      <c r="H2539" s="27" t="s">
        <v>4395</v>
      </c>
      <c r="I2539" s="40">
        <v>0.0</v>
      </c>
      <c r="J2539" s="40">
        <v>0.0</v>
      </c>
      <c r="K2539" s="40">
        <v>0.0</v>
      </c>
      <c r="L2539" s="40">
        <v>0.0</v>
      </c>
      <c r="M2539" s="40">
        <v>0.0</v>
      </c>
      <c r="N2539" s="40">
        <v>0.0</v>
      </c>
      <c r="O2539" s="40">
        <v>0.0</v>
      </c>
      <c r="P2539" s="40">
        <v>0.0</v>
      </c>
      <c r="Q2539" s="16"/>
      <c r="R2539" s="16"/>
      <c r="S2539" s="16"/>
      <c r="T2539" s="16"/>
      <c r="U2539" s="16"/>
      <c r="V2539" s="16"/>
      <c r="W2539" s="16"/>
      <c r="X2539" s="16"/>
      <c r="Y2539" s="16"/>
      <c r="Z2539" s="16"/>
      <c r="AA2539" s="16"/>
      <c r="AB2539" s="16"/>
    </row>
    <row r="2540">
      <c r="A2540" s="27" t="s">
        <v>553</v>
      </c>
      <c r="B2540" s="27" t="s">
        <v>553</v>
      </c>
      <c r="C2540" s="38" t="s">
        <v>768</v>
      </c>
      <c r="D2540" s="27" t="s">
        <v>769</v>
      </c>
      <c r="E2540" s="27">
        <v>6506.0</v>
      </c>
      <c r="F2540" s="27">
        <v>0.0</v>
      </c>
      <c r="G2540" s="27" t="s">
        <v>4824</v>
      </c>
      <c r="H2540" s="27" t="s">
        <v>773</v>
      </c>
      <c r="I2540" s="40">
        <v>0.0</v>
      </c>
      <c r="J2540" s="40">
        <v>0.0</v>
      </c>
      <c r="K2540" s="40">
        <v>0.0</v>
      </c>
      <c r="L2540" s="40">
        <v>0.0</v>
      </c>
      <c r="M2540" s="40">
        <v>0.0</v>
      </c>
      <c r="N2540" s="40">
        <v>0.0</v>
      </c>
      <c r="O2540" s="40">
        <v>0.0</v>
      </c>
      <c r="P2540" s="40">
        <v>0.0</v>
      </c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</row>
    <row r="2541">
      <c r="A2541" s="27" t="s">
        <v>553</v>
      </c>
      <c r="B2541" s="27" t="s">
        <v>553</v>
      </c>
      <c r="C2541" s="38" t="s">
        <v>768</v>
      </c>
      <c r="D2541" s="27" t="s">
        <v>769</v>
      </c>
      <c r="E2541" s="27">
        <v>6507.0</v>
      </c>
      <c r="F2541" s="27">
        <v>0.0</v>
      </c>
      <c r="G2541" s="27" t="s">
        <v>4825</v>
      </c>
      <c r="H2541" s="27" t="s">
        <v>4827</v>
      </c>
      <c r="I2541" s="40">
        <v>0.0</v>
      </c>
      <c r="J2541" s="40">
        <v>0.0</v>
      </c>
      <c r="K2541" s="40">
        <v>0.0</v>
      </c>
      <c r="L2541" s="40">
        <v>0.0</v>
      </c>
      <c r="M2541" s="40">
        <v>0.0</v>
      </c>
      <c r="N2541" s="40">
        <v>0.0</v>
      </c>
      <c r="O2541" s="40">
        <v>0.0</v>
      </c>
      <c r="P2541" s="40">
        <v>0.0</v>
      </c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</row>
    <row r="2542">
      <c r="A2542" s="27" t="s">
        <v>553</v>
      </c>
      <c r="B2542" s="27" t="s">
        <v>553</v>
      </c>
      <c r="C2542" s="38" t="s">
        <v>1024</v>
      </c>
      <c r="D2542" s="27" t="s">
        <v>1025</v>
      </c>
      <c r="E2542" s="27">
        <v>6510.0</v>
      </c>
      <c r="F2542" s="27">
        <v>0.0</v>
      </c>
      <c r="G2542" s="27" t="s">
        <v>4828</v>
      </c>
      <c r="H2542" s="27" t="s">
        <v>4276</v>
      </c>
      <c r="I2542" s="40">
        <v>0.0</v>
      </c>
      <c r="J2542" s="40">
        <v>0.0</v>
      </c>
      <c r="K2542" s="40">
        <v>0.0</v>
      </c>
      <c r="L2542" s="40">
        <v>0.0</v>
      </c>
      <c r="M2542" s="40">
        <v>0.0</v>
      </c>
      <c r="N2542" s="40">
        <v>0.0</v>
      </c>
      <c r="O2542" s="40">
        <v>0.0</v>
      </c>
      <c r="P2542" s="40">
        <v>0.0</v>
      </c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</row>
    <row r="2543">
      <c r="A2543" s="27" t="s">
        <v>553</v>
      </c>
      <c r="B2543" s="27" t="s">
        <v>553</v>
      </c>
      <c r="C2543" s="38" t="s">
        <v>1024</v>
      </c>
      <c r="D2543" s="27" t="s">
        <v>1025</v>
      </c>
      <c r="E2543" s="27">
        <v>6511.0</v>
      </c>
      <c r="F2543" s="27">
        <v>0.0</v>
      </c>
      <c r="G2543" s="27" t="s">
        <v>4830</v>
      </c>
      <c r="H2543" s="27" t="s">
        <v>4276</v>
      </c>
      <c r="I2543" s="40">
        <v>0.0</v>
      </c>
      <c r="J2543" s="40">
        <v>0.0</v>
      </c>
      <c r="K2543" s="40">
        <v>0.0</v>
      </c>
      <c r="L2543" s="40">
        <v>0.0</v>
      </c>
      <c r="M2543" s="40">
        <v>0.0</v>
      </c>
      <c r="N2543" s="40">
        <v>0.0</v>
      </c>
      <c r="O2543" s="40">
        <v>0.0</v>
      </c>
      <c r="P2543" s="40">
        <v>0.0</v>
      </c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</row>
    <row r="2544">
      <c r="A2544" s="27" t="s">
        <v>553</v>
      </c>
      <c r="B2544" s="27" t="s">
        <v>553</v>
      </c>
      <c r="C2544" s="38" t="s">
        <v>1024</v>
      </c>
      <c r="D2544" s="27" t="s">
        <v>1025</v>
      </c>
      <c r="E2544" s="27">
        <v>6512.0</v>
      </c>
      <c r="F2544" s="27">
        <v>0.0</v>
      </c>
      <c r="G2544" s="27" t="s">
        <v>4831</v>
      </c>
      <c r="H2544" s="27" t="s">
        <v>4276</v>
      </c>
      <c r="I2544" s="40">
        <v>0.0</v>
      </c>
      <c r="J2544" s="40">
        <v>0.0</v>
      </c>
      <c r="K2544" s="40">
        <v>0.0</v>
      </c>
      <c r="L2544" s="40">
        <v>0.0</v>
      </c>
      <c r="M2544" s="40">
        <v>0.0</v>
      </c>
      <c r="N2544" s="40">
        <v>0.0</v>
      </c>
      <c r="O2544" s="40">
        <v>0.0</v>
      </c>
      <c r="P2544" s="40">
        <v>0.0</v>
      </c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</row>
    <row r="2545">
      <c r="A2545" s="27" t="s">
        <v>553</v>
      </c>
      <c r="B2545" s="27" t="s">
        <v>553</v>
      </c>
      <c r="C2545" s="38" t="s">
        <v>1024</v>
      </c>
      <c r="D2545" s="27" t="s">
        <v>1025</v>
      </c>
      <c r="E2545" s="27">
        <v>6513.0</v>
      </c>
      <c r="F2545" s="27">
        <v>0.0</v>
      </c>
      <c r="G2545" s="27" t="s">
        <v>4833</v>
      </c>
      <c r="H2545" s="27" t="s">
        <v>4276</v>
      </c>
      <c r="I2545" s="40">
        <v>0.0</v>
      </c>
      <c r="J2545" s="40">
        <v>0.0</v>
      </c>
      <c r="K2545" s="40">
        <v>0.0</v>
      </c>
      <c r="L2545" s="40">
        <v>0.0</v>
      </c>
      <c r="M2545" s="40">
        <v>0.0</v>
      </c>
      <c r="N2545" s="40">
        <v>0.0</v>
      </c>
      <c r="O2545" s="40">
        <v>0.0</v>
      </c>
      <c r="P2545" s="40">
        <v>0.0</v>
      </c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</row>
    <row r="2546">
      <c r="A2546" s="27" t="s">
        <v>553</v>
      </c>
      <c r="B2546" s="27" t="s">
        <v>553</v>
      </c>
      <c r="C2546" s="38" t="s">
        <v>768</v>
      </c>
      <c r="D2546" s="27" t="s">
        <v>769</v>
      </c>
      <c r="E2546" s="27">
        <v>6517.0</v>
      </c>
      <c r="F2546" s="27">
        <v>0.0</v>
      </c>
      <c r="G2546" s="27" t="s">
        <v>4835</v>
      </c>
      <c r="H2546" s="27" t="s">
        <v>773</v>
      </c>
      <c r="I2546" s="40">
        <v>0.0</v>
      </c>
      <c r="J2546" s="40">
        <v>0.0</v>
      </c>
      <c r="K2546" s="40">
        <v>0.0</v>
      </c>
      <c r="L2546" s="40">
        <v>0.0</v>
      </c>
      <c r="M2546" s="40">
        <v>0.0</v>
      </c>
      <c r="N2546" s="40">
        <v>0.0</v>
      </c>
      <c r="O2546" s="40">
        <v>0.0</v>
      </c>
      <c r="P2546" s="40">
        <v>0.0</v>
      </c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</row>
    <row r="2547">
      <c r="A2547" s="27" t="s">
        <v>43</v>
      </c>
      <c r="B2547" s="27" t="s">
        <v>44</v>
      </c>
      <c r="C2547" s="38" t="s">
        <v>287</v>
      </c>
      <c r="D2547" s="27" t="s">
        <v>807</v>
      </c>
      <c r="E2547" s="27">
        <v>6518.0</v>
      </c>
      <c r="F2547" s="27">
        <v>0.0</v>
      </c>
      <c r="G2547" s="27" t="s">
        <v>4836</v>
      </c>
      <c r="H2547" s="83"/>
      <c r="I2547" s="40">
        <v>0.0</v>
      </c>
      <c r="J2547" s="40">
        <v>0.0</v>
      </c>
      <c r="K2547" s="40">
        <v>0.0</v>
      </c>
      <c r="L2547" s="40">
        <v>0.0</v>
      </c>
      <c r="M2547" s="40">
        <v>0.0</v>
      </c>
      <c r="N2547" s="40">
        <v>0.0</v>
      </c>
      <c r="O2547" s="40">
        <v>0.0</v>
      </c>
      <c r="P2547" s="40">
        <v>0.0</v>
      </c>
      <c r="Q2547" s="16"/>
      <c r="R2547" s="16"/>
      <c r="S2547" s="16"/>
      <c r="T2547" s="16"/>
      <c r="U2547" s="16"/>
      <c r="V2547" s="16"/>
      <c r="W2547" s="16"/>
      <c r="X2547" s="16"/>
      <c r="Y2547" s="16"/>
      <c r="Z2547" s="16"/>
      <c r="AA2547" s="16"/>
      <c r="AB2547" s="16"/>
    </row>
    <row r="2548">
      <c r="A2548" s="27" t="s">
        <v>43</v>
      </c>
      <c r="B2548" s="27" t="s">
        <v>146</v>
      </c>
      <c r="C2548" s="38" t="s">
        <v>147</v>
      </c>
      <c r="D2548" s="27" t="s">
        <v>148</v>
      </c>
      <c r="E2548" s="27">
        <v>6545.0</v>
      </c>
      <c r="F2548" s="27">
        <v>0.0</v>
      </c>
      <c r="G2548" s="27" t="s">
        <v>4838</v>
      </c>
      <c r="H2548" s="27" t="s">
        <v>4839</v>
      </c>
      <c r="I2548" s="40">
        <v>0.0</v>
      </c>
      <c r="J2548" s="40">
        <v>0.0</v>
      </c>
      <c r="K2548" s="40">
        <v>0.0</v>
      </c>
      <c r="L2548" s="40">
        <v>0.0</v>
      </c>
      <c r="M2548" s="40">
        <v>0.0</v>
      </c>
      <c r="N2548" s="40">
        <v>0.0</v>
      </c>
      <c r="O2548" s="40">
        <v>0.0</v>
      </c>
      <c r="P2548" s="40">
        <v>0.0</v>
      </c>
      <c r="Q2548" s="16"/>
      <c r="R2548" s="16"/>
      <c r="S2548" s="16"/>
      <c r="T2548" s="16"/>
      <c r="U2548" s="16"/>
      <c r="V2548" s="16"/>
      <c r="W2548" s="16"/>
      <c r="X2548" s="16"/>
      <c r="Y2548" s="16"/>
      <c r="Z2548" s="16"/>
      <c r="AA2548" s="16"/>
      <c r="AB2548" s="16"/>
    </row>
    <row r="2549">
      <c r="A2549" s="27" t="s">
        <v>43</v>
      </c>
      <c r="B2549" s="27" t="s">
        <v>50</v>
      </c>
      <c r="C2549" s="38" t="s">
        <v>69</v>
      </c>
      <c r="D2549" s="27" t="s">
        <v>70</v>
      </c>
      <c r="E2549" s="27">
        <v>6570.0</v>
      </c>
      <c r="F2549" s="27">
        <v>0.0</v>
      </c>
      <c r="G2549" s="27" t="s">
        <v>4841</v>
      </c>
      <c r="H2549" s="27" t="s">
        <v>123</v>
      </c>
      <c r="I2549" s="40">
        <v>0.0</v>
      </c>
      <c r="J2549" s="40">
        <v>0.0</v>
      </c>
      <c r="K2549" s="40">
        <v>0.0</v>
      </c>
      <c r="L2549" s="40">
        <v>0.0</v>
      </c>
      <c r="M2549" s="40">
        <v>0.0</v>
      </c>
      <c r="N2549" s="40">
        <v>0.0</v>
      </c>
      <c r="O2549" s="40">
        <v>0.0</v>
      </c>
      <c r="P2549" s="40">
        <v>0.0</v>
      </c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</row>
    <row r="2550">
      <c r="A2550" s="27" t="s">
        <v>43</v>
      </c>
      <c r="B2550" s="27" t="s">
        <v>50</v>
      </c>
      <c r="C2550" s="38" t="s">
        <v>69</v>
      </c>
      <c r="D2550" s="27" t="s">
        <v>70</v>
      </c>
      <c r="E2550" s="27">
        <v>6571.0</v>
      </c>
      <c r="F2550" s="27">
        <v>0.0</v>
      </c>
      <c r="G2550" s="27" t="s">
        <v>4843</v>
      </c>
      <c r="H2550" s="27" t="s">
        <v>123</v>
      </c>
      <c r="I2550" s="40">
        <v>0.0</v>
      </c>
      <c r="J2550" s="40">
        <v>0.0</v>
      </c>
      <c r="K2550" s="40">
        <v>0.0</v>
      </c>
      <c r="L2550" s="40">
        <v>0.0</v>
      </c>
      <c r="M2550" s="40">
        <v>0.0</v>
      </c>
      <c r="N2550" s="40">
        <v>0.0</v>
      </c>
      <c r="O2550" s="40">
        <v>0.0</v>
      </c>
      <c r="P2550" s="40">
        <v>0.0</v>
      </c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</row>
    <row r="2551">
      <c r="A2551" s="27" t="s">
        <v>43</v>
      </c>
      <c r="B2551" s="27" t="s">
        <v>44</v>
      </c>
      <c r="C2551" s="38" t="s">
        <v>254</v>
      </c>
      <c r="D2551" s="27" t="s">
        <v>254</v>
      </c>
      <c r="E2551" s="27">
        <v>6573.0</v>
      </c>
      <c r="F2551" s="27">
        <v>0.0</v>
      </c>
      <c r="G2551" s="27" t="s">
        <v>4844</v>
      </c>
      <c r="H2551" s="27" t="s">
        <v>123</v>
      </c>
      <c r="I2551" s="40">
        <v>0.0</v>
      </c>
      <c r="J2551" s="40">
        <v>0.0</v>
      </c>
      <c r="K2551" s="40">
        <v>0.0</v>
      </c>
      <c r="L2551" s="40">
        <v>0.0</v>
      </c>
      <c r="M2551" s="40">
        <v>0.0</v>
      </c>
      <c r="N2551" s="40">
        <v>0.0</v>
      </c>
      <c r="O2551" s="40">
        <v>0.0</v>
      </c>
      <c r="P2551" s="40">
        <v>0.0</v>
      </c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</row>
    <row r="2552">
      <c r="A2552" s="27" t="s">
        <v>38</v>
      </c>
      <c r="B2552" s="27" t="s">
        <v>86</v>
      </c>
      <c r="C2552" s="38" t="s">
        <v>128</v>
      </c>
      <c r="D2552" s="27" t="s">
        <v>330</v>
      </c>
      <c r="E2552" s="27">
        <v>6574.0</v>
      </c>
      <c r="F2552" s="27">
        <v>0.0</v>
      </c>
      <c r="G2552" s="27" t="s">
        <v>4846</v>
      </c>
      <c r="H2552" s="27" t="s">
        <v>813</v>
      </c>
      <c r="I2552" s="40">
        <v>0.0</v>
      </c>
      <c r="J2552" s="40">
        <v>0.0</v>
      </c>
      <c r="K2552" s="40">
        <v>0.0</v>
      </c>
      <c r="L2552" s="40">
        <v>0.0</v>
      </c>
      <c r="M2552" s="40">
        <v>0.0</v>
      </c>
      <c r="N2552" s="40">
        <v>0.0</v>
      </c>
      <c r="O2552" s="40">
        <v>0.0</v>
      </c>
      <c r="P2552" s="40">
        <v>0.0</v>
      </c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</row>
    <row r="2553">
      <c r="A2553" s="27" t="s">
        <v>43</v>
      </c>
      <c r="B2553" s="27" t="s">
        <v>44</v>
      </c>
      <c r="C2553" s="38" t="s">
        <v>254</v>
      </c>
      <c r="D2553" s="27" t="s">
        <v>465</v>
      </c>
      <c r="E2553" s="27">
        <v>6575.0</v>
      </c>
      <c r="F2553" s="27">
        <v>0.0</v>
      </c>
      <c r="G2553" s="27" t="s">
        <v>4848</v>
      </c>
      <c r="H2553" s="27" t="s">
        <v>4849</v>
      </c>
      <c r="I2553" s="40">
        <v>1.0</v>
      </c>
      <c r="J2553" s="40">
        <v>11.0</v>
      </c>
      <c r="K2553" s="40">
        <v>0.0</v>
      </c>
      <c r="L2553" s="40">
        <v>0.0</v>
      </c>
      <c r="M2553" s="40">
        <v>0.0</v>
      </c>
      <c r="N2553" s="40">
        <v>0.0</v>
      </c>
      <c r="O2553" s="40">
        <v>1.0</v>
      </c>
      <c r="P2553" s="40">
        <v>11.0</v>
      </c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</row>
    <row r="2554">
      <c r="A2554" s="27" t="s">
        <v>43</v>
      </c>
      <c r="B2554" s="27" t="s">
        <v>225</v>
      </c>
      <c r="C2554" s="38" t="s">
        <v>226</v>
      </c>
      <c r="D2554" s="27" t="s">
        <v>324</v>
      </c>
      <c r="E2554" s="27">
        <v>6582.0</v>
      </c>
      <c r="F2554" s="27">
        <v>3.0</v>
      </c>
      <c r="G2554" s="27" t="s">
        <v>4850</v>
      </c>
      <c r="H2554" s="27" t="s">
        <v>123</v>
      </c>
      <c r="I2554" s="40">
        <v>0.0</v>
      </c>
      <c r="J2554" s="40">
        <v>0.0</v>
      </c>
      <c r="K2554" s="40">
        <v>0.0</v>
      </c>
      <c r="L2554" s="40">
        <v>0.0</v>
      </c>
      <c r="M2554" s="40">
        <v>0.0</v>
      </c>
      <c r="N2554" s="40">
        <v>0.0</v>
      </c>
      <c r="O2554" s="40">
        <v>0.0</v>
      </c>
      <c r="P2554" s="40">
        <v>0.0</v>
      </c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</row>
    <row r="2555">
      <c r="A2555" s="27" t="s">
        <v>43</v>
      </c>
      <c r="B2555" s="27" t="s">
        <v>225</v>
      </c>
      <c r="C2555" s="38" t="s">
        <v>226</v>
      </c>
      <c r="D2555" s="27" t="s">
        <v>324</v>
      </c>
      <c r="E2555" s="27">
        <v>6582.0</v>
      </c>
      <c r="F2555" s="27">
        <v>5.0</v>
      </c>
      <c r="G2555" s="27" t="s">
        <v>4852</v>
      </c>
      <c r="H2555" s="27" t="s">
        <v>123</v>
      </c>
      <c r="I2555" s="40">
        <v>0.0</v>
      </c>
      <c r="J2555" s="40">
        <v>0.0</v>
      </c>
      <c r="K2555" s="40">
        <v>0.0</v>
      </c>
      <c r="L2555" s="40">
        <v>0.0</v>
      </c>
      <c r="M2555" s="40">
        <v>0.0</v>
      </c>
      <c r="N2555" s="40">
        <v>0.0</v>
      </c>
      <c r="O2555" s="40">
        <v>0.0</v>
      </c>
      <c r="P2555" s="40">
        <v>0.0</v>
      </c>
      <c r="Q2555" s="16"/>
      <c r="R2555" s="16"/>
      <c r="S2555" s="16"/>
      <c r="T2555" s="16"/>
      <c r="U2555" s="16"/>
      <c r="V2555" s="16"/>
      <c r="W2555" s="16"/>
      <c r="X2555" s="16"/>
      <c r="Y2555" s="16"/>
      <c r="Z2555" s="16"/>
      <c r="AA2555" s="16"/>
      <c r="AB2555" s="16"/>
    </row>
    <row r="2556">
      <c r="A2556" s="27" t="s">
        <v>43</v>
      </c>
      <c r="B2556" s="27" t="s">
        <v>225</v>
      </c>
      <c r="C2556" s="38" t="s">
        <v>226</v>
      </c>
      <c r="D2556" s="27" t="s">
        <v>324</v>
      </c>
      <c r="E2556" s="27">
        <v>6582.0</v>
      </c>
      <c r="F2556" s="27">
        <v>4.0</v>
      </c>
      <c r="G2556" s="27" t="s">
        <v>4854</v>
      </c>
      <c r="H2556" s="27" t="s">
        <v>123</v>
      </c>
      <c r="I2556" s="40">
        <v>0.0</v>
      </c>
      <c r="J2556" s="40">
        <v>0.0</v>
      </c>
      <c r="K2556" s="40">
        <v>0.0</v>
      </c>
      <c r="L2556" s="40">
        <v>0.0</v>
      </c>
      <c r="M2556" s="40">
        <v>0.0</v>
      </c>
      <c r="N2556" s="40">
        <v>0.0</v>
      </c>
      <c r="O2556" s="40">
        <v>0.0</v>
      </c>
      <c r="P2556" s="40">
        <v>0.0</v>
      </c>
      <c r="Q2556" s="16"/>
      <c r="R2556" s="16"/>
      <c r="S2556" s="16"/>
      <c r="T2556" s="16"/>
      <c r="U2556" s="16"/>
      <c r="V2556" s="16"/>
      <c r="W2556" s="16"/>
      <c r="X2556" s="16"/>
      <c r="Y2556" s="16"/>
      <c r="Z2556" s="16"/>
      <c r="AA2556" s="16"/>
      <c r="AB2556" s="16"/>
    </row>
    <row r="2557">
      <c r="A2557" s="27" t="s">
        <v>43</v>
      </c>
      <c r="B2557" s="27" t="s">
        <v>225</v>
      </c>
      <c r="C2557" s="38" t="s">
        <v>226</v>
      </c>
      <c r="D2557" s="27" t="s">
        <v>324</v>
      </c>
      <c r="E2557" s="27">
        <v>6582.0</v>
      </c>
      <c r="F2557" s="27">
        <v>2.0</v>
      </c>
      <c r="G2557" s="27" t="s">
        <v>4855</v>
      </c>
      <c r="H2557" s="27" t="s">
        <v>123</v>
      </c>
      <c r="I2557" s="40">
        <v>0.0</v>
      </c>
      <c r="J2557" s="40">
        <v>0.0</v>
      </c>
      <c r="K2557" s="40">
        <v>0.0</v>
      </c>
      <c r="L2557" s="40">
        <v>0.0</v>
      </c>
      <c r="M2557" s="40">
        <v>0.0</v>
      </c>
      <c r="N2557" s="40">
        <v>0.0</v>
      </c>
      <c r="O2557" s="40">
        <v>0.0</v>
      </c>
      <c r="P2557" s="40">
        <v>0.0</v>
      </c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</row>
    <row r="2558">
      <c r="A2558" s="27" t="s">
        <v>43</v>
      </c>
      <c r="B2558" s="27" t="s">
        <v>225</v>
      </c>
      <c r="C2558" s="38" t="s">
        <v>226</v>
      </c>
      <c r="D2558" s="27" t="s">
        <v>324</v>
      </c>
      <c r="E2558" s="27">
        <v>6582.0</v>
      </c>
      <c r="F2558" s="27">
        <v>0.0</v>
      </c>
      <c r="G2558" s="27" t="s">
        <v>4809</v>
      </c>
      <c r="H2558" s="27" t="s">
        <v>712</v>
      </c>
      <c r="I2558" s="40">
        <v>738.0</v>
      </c>
      <c r="J2558" s="40">
        <v>7.0</v>
      </c>
      <c r="K2558" s="40">
        <v>0.0</v>
      </c>
      <c r="L2558" s="40">
        <v>0.0</v>
      </c>
      <c r="M2558" s="40">
        <v>0.0</v>
      </c>
      <c r="N2558" s="40">
        <v>0.0</v>
      </c>
      <c r="O2558" s="40">
        <v>738.0</v>
      </c>
      <c r="P2558" s="40">
        <v>7.0</v>
      </c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</row>
    <row r="2559">
      <c r="A2559" s="27" t="s">
        <v>38</v>
      </c>
      <c r="B2559" s="27" t="s">
        <v>39</v>
      </c>
      <c r="C2559" s="38" t="s">
        <v>574</v>
      </c>
      <c r="D2559" s="27" t="s">
        <v>575</v>
      </c>
      <c r="E2559" s="27">
        <v>6583.0</v>
      </c>
      <c r="F2559" s="27">
        <v>0.0</v>
      </c>
      <c r="G2559" s="27" t="s">
        <v>4859</v>
      </c>
      <c r="H2559" s="27" t="s">
        <v>123</v>
      </c>
      <c r="I2559" s="40">
        <v>0.0</v>
      </c>
      <c r="J2559" s="40">
        <v>0.0</v>
      </c>
      <c r="K2559" s="40">
        <v>0.0</v>
      </c>
      <c r="L2559" s="40">
        <v>0.0</v>
      </c>
      <c r="M2559" s="40">
        <v>0.0</v>
      </c>
      <c r="N2559" s="40">
        <v>0.0</v>
      </c>
      <c r="O2559" s="40">
        <v>0.0</v>
      </c>
      <c r="P2559" s="40">
        <v>0.0</v>
      </c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</row>
    <row r="2560">
      <c r="A2560" s="27" t="s">
        <v>43</v>
      </c>
      <c r="B2560" s="27" t="s">
        <v>264</v>
      </c>
      <c r="C2560" s="38" t="s">
        <v>931</v>
      </c>
      <c r="D2560" s="27" t="s">
        <v>931</v>
      </c>
      <c r="E2560" s="27">
        <v>6589.0</v>
      </c>
      <c r="F2560" s="27">
        <v>0.0</v>
      </c>
      <c r="G2560" s="27" t="s">
        <v>4860</v>
      </c>
      <c r="H2560" s="27" t="s">
        <v>4861</v>
      </c>
      <c r="I2560" s="40">
        <v>0.0</v>
      </c>
      <c r="J2560" s="40">
        <v>0.0</v>
      </c>
      <c r="K2560" s="40">
        <v>0.0</v>
      </c>
      <c r="L2560" s="40">
        <v>0.0</v>
      </c>
      <c r="M2560" s="40">
        <v>0.0</v>
      </c>
      <c r="N2560" s="40">
        <v>0.0</v>
      </c>
      <c r="O2560" s="40">
        <v>0.0</v>
      </c>
      <c r="P2560" s="40">
        <v>0.0</v>
      </c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16"/>
    </row>
    <row r="2561">
      <c r="A2561" s="27" t="s">
        <v>43</v>
      </c>
      <c r="B2561" s="27" t="s">
        <v>264</v>
      </c>
      <c r="C2561" s="38" t="s">
        <v>931</v>
      </c>
      <c r="D2561" s="27" t="s">
        <v>931</v>
      </c>
      <c r="E2561" s="27">
        <v>6591.0</v>
      </c>
      <c r="F2561" s="27">
        <v>0.0</v>
      </c>
      <c r="G2561" s="27" t="s">
        <v>4860</v>
      </c>
      <c r="H2561" s="27" t="s">
        <v>1177</v>
      </c>
      <c r="I2561" s="40">
        <v>48.0</v>
      </c>
      <c r="J2561" s="40">
        <v>56.0</v>
      </c>
      <c r="K2561" s="40">
        <v>0.0</v>
      </c>
      <c r="L2561" s="40">
        <v>0.0</v>
      </c>
      <c r="M2561" s="40">
        <v>0.0</v>
      </c>
      <c r="N2561" s="40">
        <v>0.0</v>
      </c>
      <c r="O2561" s="40">
        <v>48.0</v>
      </c>
      <c r="P2561" s="40">
        <v>56.0</v>
      </c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</row>
    <row r="2562">
      <c r="A2562" s="27" t="s">
        <v>43</v>
      </c>
      <c r="B2562" s="27" t="s">
        <v>146</v>
      </c>
      <c r="C2562" s="38" t="s">
        <v>147</v>
      </c>
      <c r="D2562" s="27" t="s">
        <v>183</v>
      </c>
      <c r="E2562" s="27">
        <v>6595.0</v>
      </c>
      <c r="F2562" s="27">
        <v>0.0</v>
      </c>
      <c r="G2562" s="27" t="s">
        <v>4864</v>
      </c>
      <c r="H2562" s="27" t="s">
        <v>123</v>
      </c>
      <c r="I2562" s="40">
        <v>0.0</v>
      </c>
      <c r="J2562" s="40">
        <v>0.0</v>
      </c>
      <c r="K2562" s="40">
        <v>0.0</v>
      </c>
      <c r="L2562" s="40">
        <v>0.0</v>
      </c>
      <c r="M2562" s="40">
        <v>0.0</v>
      </c>
      <c r="N2562" s="40">
        <v>0.0</v>
      </c>
      <c r="O2562" s="40">
        <v>0.0</v>
      </c>
      <c r="P2562" s="40">
        <v>0.0</v>
      </c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</row>
    <row r="2563">
      <c r="A2563" s="27" t="s">
        <v>38</v>
      </c>
      <c r="B2563" s="27" t="s">
        <v>39</v>
      </c>
      <c r="C2563" s="38" t="s">
        <v>574</v>
      </c>
      <c r="D2563" s="27" t="s">
        <v>575</v>
      </c>
      <c r="E2563" s="27">
        <v>6598.0</v>
      </c>
      <c r="F2563" s="27">
        <v>0.0</v>
      </c>
      <c r="G2563" s="27" t="s">
        <v>4865</v>
      </c>
      <c r="H2563" s="27" t="s">
        <v>2998</v>
      </c>
      <c r="I2563" s="40">
        <v>23.0</v>
      </c>
      <c r="J2563" s="40">
        <v>5.0</v>
      </c>
      <c r="K2563" s="40">
        <v>0.0</v>
      </c>
      <c r="L2563" s="40">
        <v>0.0</v>
      </c>
      <c r="M2563" s="40">
        <v>0.0</v>
      </c>
      <c r="N2563" s="40">
        <v>0.0</v>
      </c>
      <c r="O2563" s="40">
        <v>23.0</v>
      </c>
      <c r="P2563" s="40">
        <v>5.0</v>
      </c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</row>
    <row r="2564">
      <c r="A2564" s="27" t="s">
        <v>38</v>
      </c>
      <c r="B2564" s="27" t="s">
        <v>86</v>
      </c>
      <c r="C2564" s="38" t="s">
        <v>131</v>
      </c>
      <c r="D2564" s="27" t="s">
        <v>132</v>
      </c>
      <c r="E2564" s="27">
        <v>6599.0</v>
      </c>
      <c r="F2564" s="27">
        <v>0.0</v>
      </c>
      <c r="G2564" s="27" t="s">
        <v>4867</v>
      </c>
      <c r="H2564" s="27" t="s">
        <v>4868</v>
      </c>
      <c r="I2564" s="40">
        <v>0.0</v>
      </c>
      <c r="J2564" s="40">
        <v>0.0</v>
      </c>
      <c r="K2564" s="40">
        <v>0.0</v>
      </c>
      <c r="L2564" s="40">
        <v>0.0</v>
      </c>
      <c r="M2564" s="40">
        <v>0.0</v>
      </c>
      <c r="N2564" s="40">
        <v>0.0</v>
      </c>
      <c r="O2564" s="40">
        <v>0.0</v>
      </c>
      <c r="P2564" s="40">
        <v>0.0</v>
      </c>
      <c r="Q2564" s="16"/>
      <c r="R2564" s="16"/>
      <c r="S2564" s="16"/>
      <c r="T2564" s="16"/>
      <c r="U2564" s="16"/>
      <c r="V2564" s="16"/>
      <c r="W2564" s="16"/>
      <c r="X2564" s="16"/>
      <c r="Y2564" s="16"/>
      <c r="Z2564" s="16"/>
      <c r="AA2564" s="16"/>
      <c r="AB2564" s="16"/>
    </row>
    <row r="2565">
      <c r="A2565" s="27" t="s">
        <v>38</v>
      </c>
      <c r="B2565" s="27" t="s">
        <v>86</v>
      </c>
      <c r="C2565" s="38" t="s">
        <v>131</v>
      </c>
      <c r="D2565" s="27" t="s">
        <v>302</v>
      </c>
      <c r="E2565" s="27">
        <v>6600.0</v>
      </c>
      <c r="F2565" s="27">
        <v>0.0</v>
      </c>
      <c r="G2565" s="27" t="s">
        <v>4870</v>
      </c>
      <c r="H2565" s="27" t="s">
        <v>123</v>
      </c>
      <c r="I2565" s="40">
        <v>0.0</v>
      </c>
      <c r="J2565" s="40">
        <v>0.0</v>
      </c>
      <c r="K2565" s="40">
        <v>0.0</v>
      </c>
      <c r="L2565" s="40">
        <v>0.0</v>
      </c>
      <c r="M2565" s="40">
        <v>0.0</v>
      </c>
      <c r="N2565" s="40">
        <v>0.0</v>
      </c>
      <c r="O2565" s="40">
        <v>0.0</v>
      </c>
      <c r="P2565" s="40">
        <v>0.0</v>
      </c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</row>
    <row r="2566">
      <c r="A2566" s="27" t="s">
        <v>38</v>
      </c>
      <c r="B2566" s="27" t="s">
        <v>39</v>
      </c>
      <c r="C2566" s="38" t="s">
        <v>137</v>
      </c>
      <c r="D2566" s="27" t="s">
        <v>138</v>
      </c>
      <c r="E2566" s="27">
        <v>6601.0</v>
      </c>
      <c r="F2566" s="27">
        <v>0.0</v>
      </c>
      <c r="G2566" s="27" t="s">
        <v>4871</v>
      </c>
      <c r="H2566" s="27" t="s">
        <v>123</v>
      </c>
      <c r="I2566" s="40">
        <v>0.0</v>
      </c>
      <c r="J2566" s="40">
        <v>0.0</v>
      </c>
      <c r="K2566" s="40">
        <v>0.0</v>
      </c>
      <c r="L2566" s="40">
        <v>0.0</v>
      </c>
      <c r="M2566" s="40">
        <v>0.0</v>
      </c>
      <c r="N2566" s="40">
        <v>0.0</v>
      </c>
      <c r="O2566" s="40">
        <v>0.0</v>
      </c>
      <c r="P2566" s="40">
        <v>0.0</v>
      </c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</row>
    <row r="2567">
      <c r="A2567" s="27" t="s">
        <v>38</v>
      </c>
      <c r="B2567" s="27" t="s">
        <v>39</v>
      </c>
      <c r="C2567" s="38" t="s">
        <v>574</v>
      </c>
      <c r="D2567" s="27" t="s">
        <v>575</v>
      </c>
      <c r="E2567" s="27">
        <v>6608.0</v>
      </c>
      <c r="F2567" s="27">
        <v>0.0</v>
      </c>
      <c r="G2567" s="27" t="s">
        <v>4872</v>
      </c>
      <c r="H2567" s="27" t="s">
        <v>4873</v>
      </c>
      <c r="I2567" s="40">
        <v>0.0</v>
      </c>
      <c r="J2567" s="40">
        <v>0.0</v>
      </c>
      <c r="K2567" s="40">
        <v>0.0</v>
      </c>
      <c r="L2567" s="40">
        <v>0.0</v>
      </c>
      <c r="M2567" s="40">
        <v>0.0</v>
      </c>
      <c r="N2567" s="40">
        <v>0.0</v>
      </c>
      <c r="O2567" s="40">
        <v>0.0</v>
      </c>
      <c r="P2567" s="40">
        <v>0.0</v>
      </c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16"/>
    </row>
    <row r="2568">
      <c r="A2568" s="27" t="s">
        <v>43</v>
      </c>
      <c r="B2568" s="27" t="s">
        <v>146</v>
      </c>
      <c r="C2568" s="38" t="s">
        <v>147</v>
      </c>
      <c r="D2568" s="27" t="s">
        <v>183</v>
      </c>
      <c r="E2568" s="27">
        <v>6616.0</v>
      </c>
      <c r="F2568" s="27">
        <v>0.0</v>
      </c>
      <c r="G2568" s="27" t="s">
        <v>4874</v>
      </c>
      <c r="H2568" s="27" t="s">
        <v>123</v>
      </c>
      <c r="I2568" s="40">
        <v>0.0</v>
      </c>
      <c r="J2568" s="40">
        <v>0.0</v>
      </c>
      <c r="K2568" s="40">
        <v>0.0</v>
      </c>
      <c r="L2568" s="40">
        <v>0.0</v>
      </c>
      <c r="M2568" s="40">
        <v>0.0</v>
      </c>
      <c r="N2568" s="40">
        <v>0.0</v>
      </c>
      <c r="O2568" s="40">
        <v>0.0</v>
      </c>
      <c r="P2568" s="40">
        <v>0.0</v>
      </c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</row>
    <row r="2569">
      <c r="A2569" s="27" t="s">
        <v>38</v>
      </c>
      <c r="B2569" s="27" t="s">
        <v>39</v>
      </c>
      <c r="C2569" s="38" t="s">
        <v>415</v>
      </c>
      <c r="D2569" s="27" t="s">
        <v>586</v>
      </c>
      <c r="E2569" s="27">
        <v>6619.0</v>
      </c>
      <c r="F2569" s="27">
        <v>2.0</v>
      </c>
      <c r="G2569" s="27" t="s">
        <v>4875</v>
      </c>
      <c r="H2569" s="27" t="s">
        <v>123</v>
      </c>
      <c r="I2569" s="40">
        <v>0.0</v>
      </c>
      <c r="J2569" s="40">
        <v>0.0</v>
      </c>
      <c r="K2569" s="40">
        <v>0.0</v>
      </c>
      <c r="L2569" s="40">
        <v>0.0</v>
      </c>
      <c r="M2569" s="40">
        <v>0.0</v>
      </c>
      <c r="N2569" s="40">
        <v>0.0</v>
      </c>
      <c r="O2569" s="40">
        <v>0.0</v>
      </c>
      <c r="P2569" s="40">
        <v>0.0</v>
      </c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</row>
    <row r="2570">
      <c r="A2570" s="27" t="s">
        <v>38</v>
      </c>
      <c r="B2570" s="27" t="s">
        <v>39</v>
      </c>
      <c r="C2570" s="38" t="s">
        <v>415</v>
      </c>
      <c r="D2570" s="27" t="s">
        <v>586</v>
      </c>
      <c r="E2570" s="27">
        <v>6619.0</v>
      </c>
      <c r="F2570" s="27">
        <v>1.0</v>
      </c>
      <c r="G2570" s="27" t="s">
        <v>4876</v>
      </c>
      <c r="H2570" s="27" t="s">
        <v>123</v>
      </c>
      <c r="I2570" s="40">
        <v>0.0</v>
      </c>
      <c r="J2570" s="40">
        <v>0.0</v>
      </c>
      <c r="K2570" s="40">
        <v>0.0</v>
      </c>
      <c r="L2570" s="40">
        <v>0.0</v>
      </c>
      <c r="M2570" s="40">
        <v>0.0</v>
      </c>
      <c r="N2570" s="40">
        <v>0.0</v>
      </c>
      <c r="O2570" s="40">
        <v>0.0</v>
      </c>
      <c r="P2570" s="40">
        <v>0.0</v>
      </c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</row>
    <row r="2571">
      <c r="A2571" s="27" t="s">
        <v>38</v>
      </c>
      <c r="B2571" s="27" t="s">
        <v>39</v>
      </c>
      <c r="C2571" s="38" t="s">
        <v>415</v>
      </c>
      <c r="D2571" s="27" t="s">
        <v>4877</v>
      </c>
      <c r="E2571" s="27">
        <v>6634.0</v>
      </c>
      <c r="F2571" s="27">
        <v>0.0</v>
      </c>
      <c r="G2571" s="27" t="s">
        <v>4878</v>
      </c>
      <c r="H2571" s="27" t="s">
        <v>4879</v>
      </c>
      <c r="I2571" s="40">
        <v>0.0</v>
      </c>
      <c r="J2571" s="40">
        <v>0.0</v>
      </c>
      <c r="K2571" s="40">
        <v>0.0</v>
      </c>
      <c r="L2571" s="40">
        <v>0.0</v>
      </c>
      <c r="M2571" s="40">
        <v>0.0</v>
      </c>
      <c r="N2571" s="40">
        <v>0.0</v>
      </c>
      <c r="O2571" s="40">
        <v>0.0</v>
      </c>
      <c r="P2571" s="40">
        <v>0.0</v>
      </c>
      <c r="Q2571" s="16"/>
      <c r="R2571" s="16"/>
      <c r="S2571" s="16"/>
      <c r="T2571" s="16"/>
      <c r="U2571" s="16"/>
      <c r="V2571" s="16"/>
      <c r="W2571" s="16"/>
      <c r="X2571" s="16"/>
      <c r="Y2571" s="16"/>
      <c r="Z2571" s="16"/>
      <c r="AA2571" s="16"/>
      <c r="AB2571" s="16"/>
    </row>
    <row r="2572">
      <c r="A2572" s="27" t="s">
        <v>38</v>
      </c>
      <c r="B2572" s="27" t="s">
        <v>39</v>
      </c>
      <c r="C2572" s="38" t="s">
        <v>574</v>
      </c>
      <c r="D2572" s="27" t="s">
        <v>575</v>
      </c>
      <c r="E2572" s="27">
        <v>6635.0</v>
      </c>
      <c r="F2572" s="27">
        <v>0.0</v>
      </c>
      <c r="G2572" s="27" t="s">
        <v>4880</v>
      </c>
      <c r="H2572" s="27" t="s">
        <v>2998</v>
      </c>
      <c r="I2572" s="40">
        <v>0.0</v>
      </c>
      <c r="J2572" s="40">
        <v>0.0</v>
      </c>
      <c r="K2572" s="40">
        <v>0.0</v>
      </c>
      <c r="L2572" s="40">
        <v>0.0</v>
      </c>
      <c r="M2572" s="40">
        <v>0.0</v>
      </c>
      <c r="N2572" s="40">
        <v>0.0</v>
      </c>
      <c r="O2572" s="40">
        <v>0.0</v>
      </c>
      <c r="P2572" s="40">
        <v>0.0</v>
      </c>
      <c r="Q2572" s="16"/>
      <c r="R2572" s="16"/>
      <c r="S2572" s="16"/>
      <c r="T2572" s="16"/>
      <c r="U2572" s="16"/>
      <c r="V2572" s="16"/>
      <c r="W2572" s="16"/>
      <c r="X2572" s="16"/>
      <c r="Y2572" s="16"/>
      <c r="Z2572" s="16"/>
      <c r="AA2572" s="16"/>
      <c r="AB2572" s="16"/>
    </row>
    <row r="2573">
      <c r="A2573" s="27" t="s">
        <v>38</v>
      </c>
      <c r="B2573" s="27" t="s">
        <v>86</v>
      </c>
      <c r="C2573" s="38" t="s">
        <v>128</v>
      </c>
      <c r="D2573" s="27" t="s">
        <v>562</v>
      </c>
      <c r="E2573" s="27">
        <v>6636.0</v>
      </c>
      <c r="F2573" s="27">
        <v>0.0</v>
      </c>
      <c r="G2573" s="27" t="s">
        <v>4881</v>
      </c>
      <c r="H2573" s="27" t="s">
        <v>4882</v>
      </c>
      <c r="I2573" s="40">
        <v>0.0</v>
      </c>
      <c r="J2573" s="40">
        <v>0.0</v>
      </c>
      <c r="K2573" s="40">
        <v>0.0</v>
      </c>
      <c r="L2573" s="40">
        <v>0.0</v>
      </c>
      <c r="M2573" s="40">
        <v>0.0</v>
      </c>
      <c r="N2573" s="40">
        <v>0.0</v>
      </c>
      <c r="O2573" s="40">
        <v>0.0</v>
      </c>
      <c r="P2573" s="40">
        <v>0.0</v>
      </c>
      <c r="Q2573" s="16"/>
      <c r="R2573" s="16"/>
      <c r="S2573" s="16"/>
      <c r="T2573" s="16"/>
      <c r="U2573" s="16"/>
      <c r="V2573" s="16"/>
      <c r="W2573" s="16"/>
      <c r="X2573" s="16"/>
      <c r="Y2573" s="16"/>
      <c r="Z2573" s="16"/>
      <c r="AA2573" s="16"/>
      <c r="AB2573" s="16"/>
    </row>
    <row r="2574">
      <c r="A2574" s="27" t="s">
        <v>38</v>
      </c>
      <c r="B2574" s="27" t="s">
        <v>39</v>
      </c>
      <c r="C2574" s="38" t="s">
        <v>415</v>
      </c>
      <c r="D2574" s="27" t="s">
        <v>586</v>
      </c>
      <c r="E2574" s="27">
        <v>6639.0</v>
      </c>
      <c r="F2574" s="27">
        <v>0.0</v>
      </c>
      <c r="G2574" s="27" t="s">
        <v>4883</v>
      </c>
      <c r="H2574" s="27" t="s">
        <v>4884</v>
      </c>
      <c r="I2574" s="40">
        <v>0.0</v>
      </c>
      <c r="J2574" s="40">
        <v>0.0</v>
      </c>
      <c r="K2574" s="40">
        <v>0.0</v>
      </c>
      <c r="L2574" s="40">
        <v>0.0</v>
      </c>
      <c r="M2574" s="40">
        <v>0.0</v>
      </c>
      <c r="N2574" s="40">
        <v>0.0</v>
      </c>
      <c r="O2574" s="40">
        <v>0.0</v>
      </c>
      <c r="P2574" s="40">
        <v>0.0</v>
      </c>
      <c r="Q2574" s="16"/>
      <c r="R2574" s="16"/>
      <c r="S2574" s="16"/>
      <c r="T2574" s="16"/>
      <c r="U2574" s="16"/>
      <c r="V2574" s="16"/>
      <c r="W2574" s="16"/>
      <c r="X2574" s="16"/>
      <c r="Y2574" s="16"/>
      <c r="Z2574" s="16"/>
      <c r="AA2574" s="16"/>
      <c r="AB2574" s="16"/>
    </row>
    <row r="2575">
      <c r="A2575" s="27" t="s">
        <v>43</v>
      </c>
      <c r="B2575" s="27" t="s">
        <v>50</v>
      </c>
      <c r="C2575" s="38" t="s">
        <v>275</v>
      </c>
      <c r="D2575" s="27" t="s">
        <v>276</v>
      </c>
      <c r="E2575" s="27">
        <v>6640.0</v>
      </c>
      <c r="F2575" s="27">
        <v>0.0</v>
      </c>
      <c r="G2575" s="27" t="s">
        <v>4885</v>
      </c>
      <c r="H2575" s="27" t="s">
        <v>4886</v>
      </c>
      <c r="I2575" s="40">
        <v>0.0</v>
      </c>
      <c r="J2575" s="40">
        <v>0.0</v>
      </c>
      <c r="K2575" s="40">
        <v>0.0</v>
      </c>
      <c r="L2575" s="40">
        <v>0.0</v>
      </c>
      <c r="M2575" s="40">
        <v>0.0</v>
      </c>
      <c r="N2575" s="40">
        <v>0.0</v>
      </c>
      <c r="O2575" s="40">
        <v>0.0</v>
      </c>
      <c r="P2575" s="40">
        <v>0.0</v>
      </c>
      <c r="Q2575" s="16"/>
      <c r="R2575" s="16"/>
      <c r="S2575" s="16"/>
      <c r="T2575" s="16"/>
      <c r="U2575" s="16"/>
      <c r="V2575" s="16"/>
      <c r="W2575" s="16"/>
      <c r="X2575" s="16"/>
      <c r="Y2575" s="16"/>
      <c r="Z2575" s="16"/>
      <c r="AA2575" s="16"/>
      <c r="AB2575" s="16"/>
    </row>
    <row r="2576">
      <c r="A2576" s="27" t="s">
        <v>38</v>
      </c>
      <c r="B2576" s="27" t="s">
        <v>86</v>
      </c>
      <c r="C2576" s="38" t="s">
        <v>131</v>
      </c>
      <c r="D2576" s="27" t="s">
        <v>302</v>
      </c>
      <c r="E2576" s="27">
        <v>6641.0</v>
      </c>
      <c r="F2576" s="27">
        <v>0.0</v>
      </c>
      <c r="G2576" s="27" t="s">
        <v>4888</v>
      </c>
      <c r="H2576" s="27" t="s">
        <v>4889</v>
      </c>
      <c r="I2576" s="40">
        <v>0.0</v>
      </c>
      <c r="J2576" s="40">
        <v>0.0</v>
      </c>
      <c r="K2576" s="40">
        <v>0.0</v>
      </c>
      <c r="L2576" s="40">
        <v>0.0</v>
      </c>
      <c r="M2576" s="40">
        <v>0.0</v>
      </c>
      <c r="N2576" s="40">
        <v>0.0</v>
      </c>
      <c r="O2576" s="40">
        <v>0.0</v>
      </c>
      <c r="P2576" s="40">
        <v>0.0</v>
      </c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</row>
    <row r="2577">
      <c r="A2577" s="27" t="s">
        <v>43</v>
      </c>
      <c r="B2577" s="27" t="s">
        <v>708</v>
      </c>
      <c r="C2577" s="38" t="s">
        <v>709</v>
      </c>
      <c r="D2577" s="27" t="s">
        <v>710</v>
      </c>
      <c r="E2577" s="27">
        <v>6663.0</v>
      </c>
      <c r="F2577" s="27">
        <v>0.0</v>
      </c>
      <c r="G2577" s="27" t="s">
        <v>4890</v>
      </c>
      <c r="H2577" s="27" t="s">
        <v>4891</v>
      </c>
      <c r="I2577" s="40">
        <v>0.0</v>
      </c>
      <c r="J2577" s="40">
        <v>0.0</v>
      </c>
      <c r="K2577" s="40">
        <v>0.0</v>
      </c>
      <c r="L2577" s="40">
        <v>0.0</v>
      </c>
      <c r="M2577" s="40">
        <v>0.0</v>
      </c>
      <c r="N2577" s="40">
        <v>0.0</v>
      </c>
      <c r="O2577" s="40">
        <v>0.0</v>
      </c>
      <c r="P2577" s="40">
        <v>0.0</v>
      </c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</row>
    <row r="2578">
      <c r="A2578" s="27" t="s">
        <v>38</v>
      </c>
      <c r="B2578" s="27" t="s">
        <v>86</v>
      </c>
      <c r="C2578" s="38" t="s">
        <v>131</v>
      </c>
      <c r="D2578" s="27" t="s">
        <v>644</v>
      </c>
      <c r="E2578" s="27">
        <v>6664.0</v>
      </c>
      <c r="F2578" s="27">
        <v>0.0</v>
      </c>
      <c r="G2578" s="27" t="s">
        <v>4893</v>
      </c>
      <c r="H2578" s="27" t="s">
        <v>123</v>
      </c>
      <c r="I2578" s="40">
        <v>0.0</v>
      </c>
      <c r="J2578" s="40">
        <v>0.0</v>
      </c>
      <c r="K2578" s="40">
        <v>0.0</v>
      </c>
      <c r="L2578" s="40">
        <v>0.0</v>
      </c>
      <c r="M2578" s="40">
        <v>0.0</v>
      </c>
      <c r="N2578" s="40">
        <v>0.0</v>
      </c>
      <c r="O2578" s="40">
        <v>0.0</v>
      </c>
      <c r="P2578" s="40">
        <v>0.0</v>
      </c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</row>
    <row r="2579">
      <c r="A2579" s="27" t="s">
        <v>43</v>
      </c>
      <c r="B2579" s="27" t="s">
        <v>44</v>
      </c>
      <c r="C2579" s="38" t="s">
        <v>287</v>
      </c>
      <c r="D2579" s="27" t="s">
        <v>807</v>
      </c>
      <c r="E2579" s="27">
        <v>6673.0</v>
      </c>
      <c r="F2579" s="27">
        <v>0.0</v>
      </c>
      <c r="G2579" s="27" t="s">
        <v>4895</v>
      </c>
      <c r="H2579" s="27" t="s">
        <v>123</v>
      </c>
      <c r="I2579" s="40">
        <v>0.0</v>
      </c>
      <c r="J2579" s="40">
        <v>0.0</v>
      </c>
      <c r="K2579" s="40">
        <v>0.0</v>
      </c>
      <c r="L2579" s="40">
        <v>0.0</v>
      </c>
      <c r="M2579" s="40">
        <v>0.0</v>
      </c>
      <c r="N2579" s="40">
        <v>0.0</v>
      </c>
      <c r="O2579" s="40">
        <v>0.0</v>
      </c>
      <c r="P2579" s="40">
        <v>0.0</v>
      </c>
      <c r="Q2579" s="16"/>
      <c r="R2579" s="16"/>
      <c r="S2579" s="16"/>
      <c r="T2579" s="16"/>
      <c r="U2579" s="16"/>
      <c r="V2579" s="16"/>
      <c r="W2579" s="16"/>
      <c r="X2579" s="16"/>
      <c r="Y2579" s="16"/>
      <c r="Z2579" s="16"/>
      <c r="AA2579" s="16"/>
      <c r="AB2579" s="16"/>
    </row>
    <row r="2580">
      <c r="A2580" s="27" t="s">
        <v>43</v>
      </c>
      <c r="B2580" s="27" t="s">
        <v>225</v>
      </c>
      <c r="C2580" s="38" t="s">
        <v>226</v>
      </c>
      <c r="D2580" s="27" t="s">
        <v>324</v>
      </c>
      <c r="E2580" s="27">
        <v>6675.0</v>
      </c>
      <c r="F2580" s="27">
        <v>0.0</v>
      </c>
      <c r="G2580" s="27" t="s">
        <v>4896</v>
      </c>
      <c r="H2580" s="27" t="s">
        <v>123</v>
      </c>
      <c r="I2580" s="40">
        <v>0.0</v>
      </c>
      <c r="J2580" s="40">
        <v>0.0</v>
      </c>
      <c r="K2580" s="40">
        <v>0.0</v>
      </c>
      <c r="L2580" s="40">
        <v>0.0</v>
      </c>
      <c r="M2580" s="40">
        <v>0.0</v>
      </c>
      <c r="N2580" s="40">
        <v>0.0</v>
      </c>
      <c r="O2580" s="40">
        <v>0.0</v>
      </c>
      <c r="P2580" s="40">
        <v>0.0</v>
      </c>
      <c r="Q2580" s="16"/>
      <c r="R2580" s="16"/>
      <c r="S2580" s="16"/>
      <c r="T2580" s="16"/>
      <c r="U2580" s="16"/>
      <c r="V2580" s="16"/>
      <c r="W2580" s="16"/>
      <c r="X2580" s="16"/>
      <c r="Y2580" s="16"/>
      <c r="Z2580" s="16"/>
      <c r="AA2580" s="16"/>
      <c r="AB2580" s="16"/>
    </row>
    <row r="2581">
      <c r="A2581" s="27" t="s">
        <v>43</v>
      </c>
      <c r="B2581" s="27" t="s">
        <v>146</v>
      </c>
      <c r="C2581" s="38" t="s">
        <v>147</v>
      </c>
      <c r="D2581" s="27" t="s">
        <v>148</v>
      </c>
      <c r="E2581" s="27">
        <v>6676.0</v>
      </c>
      <c r="F2581" s="27">
        <v>0.0</v>
      </c>
      <c r="G2581" s="27" t="s">
        <v>4897</v>
      </c>
      <c r="H2581" s="27" t="s">
        <v>123</v>
      </c>
      <c r="I2581" s="40">
        <v>0.0</v>
      </c>
      <c r="J2581" s="40">
        <v>0.0</v>
      </c>
      <c r="K2581" s="40">
        <v>0.0</v>
      </c>
      <c r="L2581" s="40">
        <v>0.0</v>
      </c>
      <c r="M2581" s="40">
        <v>0.0</v>
      </c>
      <c r="N2581" s="40">
        <v>0.0</v>
      </c>
      <c r="O2581" s="40">
        <v>0.0</v>
      </c>
      <c r="P2581" s="40">
        <v>0.0</v>
      </c>
      <c r="Q2581" s="16"/>
      <c r="R2581" s="16"/>
      <c r="S2581" s="16"/>
      <c r="T2581" s="16"/>
      <c r="U2581" s="16"/>
      <c r="V2581" s="16"/>
      <c r="W2581" s="16"/>
      <c r="X2581" s="16"/>
      <c r="Y2581" s="16"/>
      <c r="Z2581" s="16"/>
      <c r="AA2581" s="16"/>
      <c r="AB2581" s="16"/>
    </row>
    <row r="2582">
      <c r="A2582" s="27" t="s">
        <v>43</v>
      </c>
      <c r="B2582" s="27" t="s">
        <v>146</v>
      </c>
      <c r="C2582" s="38" t="s">
        <v>147</v>
      </c>
      <c r="D2582" s="27" t="s">
        <v>183</v>
      </c>
      <c r="E2582" s="27">
        <v>6677.0</v>
      </c>
      <c r="F2582" s="27">
        <v>0.0</v>
      </c>
      <c r="G2582" s="27" t="s">
        <v>4899</v>
      </c>
      <c r="H2582" s="27" t="s">
        <v>123</v>
      </c>
      <c r="I2582" s="40">
        <v>0.0</v>
      </c>
      <c r="J2582" s="40">
        <v>0.0</v>
      </c>
      <c r="K2582" s="40">
        <v>0.0</v>
      </c>
      <c r="L2582" s="40">
        <v>0.0</v>
      </c>
      <c r="M2582" s="40">
        <v>0.0</v>
      </c>
      <c r="N2582" s="40">
        <v>0.0</v>
      </c>
      <c r="O2582" s="40">
        <v>0.0</v>
      </c>
      <c r="P2582" s="40">
        <v>0.0</v>
      </c>
      <c r="Q2582" s="16"/>
      <c r="R2582" s="16"/>
      <c r="S2582" s="16"/>
      <c r="T2582" s="16"/>
      <c r="U2582" s="16"/>
      <c r="V2582" s="16"/>
      <c r="W2582" s="16"/>
      <c r="X2582" s="16"/>
      <c r="Y2582" s="16"/>
      <c r="Z2582" s="16"/>
      <c r="AA2582" s="16"/>
      <c r="AB2582" s="16"/>
    </row>
    <row r="2583">
      <c r="A2583" s="27" t="s">
        <v>43</v>
      </c>
      <c r="B2583" s="27" t="s">
        <v>44</v>
      </c>
      <c r="C2583" s="38" t="s">
        <v>287</v>
      </c>
      <c r="D2583" s="27" t="s">
        <v>807</v>
      </c>
      <c r="E2583" s="27">
        <v>6679.0</v>
      </c>
      <c r="F2583" s="27">
        <v>0.0</v>
      </c>
      <c r="G2583" s="27" t="s">
        <v>4901</v>
      </c>
      <c r="H2583" s="27" t="s">
        <v>123</v>
      </c>
      <c r="I2583" s="40">
        <v>0.0</v>
      </c>
      <c r="J2583" s="40">
        <v>0.0</v>
      </c>
      <c r="K2583" s="40">
        <v>0.0</v>
      </c>
      <c r="L2583" s="40">
        <v>0.0</v>
      </c>
      <c r="M2583" s="40">
        <v>0.0</v>
      </c>
      <c r="N2583" s="40">
        <v>0.0</v>
      </c>
      <c r="O2583" s="40">
        <v>0.0</v>
      </c>
      <c r="P2583" s="40">
        <v>0.0</v>
      </c>
      <c r="Q2583" s="16"/>
      <c r="R2583" s="16"/>
      <c r="S2583" s="16"/>
      <c r="T2583" s="16"/>
      <c r="U2583" s="16"/>
      <c r="V2583" s="16"/>
      <c r="W2583" s="16"/>
      <c r="X2583" s="16"/>
      <c r="Y2583" s="16"/>
      <c r="Z2583" s="16"/>
      <c r="AA2583" s="16"/>
      <c r="AB2583" s="16"/>
    </row>
    <row r="2584">
      <c r="A2584" s="27" t="s">
        <v>38</v>
      </c>
      <c r="B2584" s="27" t="s">
        <v>86</v>
      </c>
      <c r="C2584" s="38" t="s">
        <v>141</v>
      </c>
      <c r="D2584" s="27" t="s">
        <v>141</v>
      </c>
      <c r="E2584" s="27">
        <v>6680.0</v>
      </c>
      <c r="F2584" s="27">
        <v>0.0</v>
      </c>
      <c r="G2584" s="27" t="s">
        <v>4902</v>
      </c>
      <c r="H2584" s="27" t="s">
        <v>2705</v>
      </c>
      <c r="I2584" s="40">
        <v>0.0</v>
      </c>
      <c r="J2584" s="40">
        <v>0.0</v>
      </c>
      <c r="K2584" s="40">
        <v>0.0</v>
      </c>
      <c r="L2584" s="40">
        <v>0.0</v>
      </c>
      <c r="M2584" s="40">
        <v>0.0</v>
      </c>
      <c r="N2584" s="40">
        <v>0.0</v>
      </c>
      <c r="O2584" s="40">
        <v>0.0</v>
      </c>
      <c r="P2584" s="40">
        <v>0.0</v>
      </c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</row>
    <row r="2585">
      <c r="A2585" s="27" t="s">
        <v>38</v>
      </c>
      <c r="B2585" s="27" t="s">
        <v>39</v>
      </c>
      <c r="C2585" s="38" t="s">
        <v>307</v>
      </c>
      <c r="D2585" s="27" t="s">
        <v>405</v>
      </c>
      <c r="E2585" s="27">
        <v>6682.0</v>
      </c>
      <c r="F2585" s="27">
        <v>0.0</v>
      </c>
      <c r="G2585" s="27" t="s">
        <v>4904</v>
      </c>
      <c r="H2585" s="27" t="s">
        <v>4905</v>
      </c>
      <c r="I2585" s="40">
        <v>0.0</v>
      </c>
      <c r="J2585" s="40">
        <v>0.0</v>
      </c>
      <c r="K2585" s="40">
        <v>0.0</v>
      </c>
      <c r="L2585" s="40">
        <v>0.0</v>
      </c>
      <c r="M2585" s="40">
        <v>0.0</v>
      </c>
      <c r="N2585" s="40">
        <v>0.0</v>
      </c>
      <c r="O2585" s="40">
        <v>0.0</v>
      </c>
      <c r="P2585" s="40">
        <v>0.0</v>
      </c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</row>
    <row r="2586">
      <c r="A2586" s="27" t="s">
        <v>43</v>
      </c>
      <c r="B2586" s="27" t="s">
        <v>50</v>
      </c>
      <c r="C2586" s="38" t="s">
        <v>212</v>
      </c>
      <c r="D2586" s="27" t="s">
        <v>213</v>
      </c>
      <c r="E2586" s="27">
        <v>6683.0</v>
      </c>
      <c r="F2586" s="27">
        <v>0.0</v>
      </c>
      <c r="G2586" s="27" t="s">
        <v>4789</v>
      </c>
      <c r="H2586" s="27" t="s">
        <v>1174</v>
      </c>
      <c r="I2586" s="40">
        <v>0.0</v>
      </c>
      <c r="J2586" s="40">
        <v>0.0</v>
      </c>
      <c r="K2586" s="40">
        <v>0.0</v>
      </c>
      <c r="L2586" s="40">
        <v>0.0</v>
      </c>
      <c r="M2586" s="40">
        <v>0.0</v>
      </c>
      <c r="N2586" s="40">
        <v>0.0</v>
      </c>
      <c r="O2586" s="40">
        <v>0.0</v>
      </c>
      <c r="P2586" s="40">
        <v>0.0</v>
      </c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</row>
    <row r="2587">
      <c r="A2587" s="27" t="s">
        <v>43</v>
      </c>
      <c r="B2587" s="27" t="s">
        <v>76</v>
      </c>
      <c r="C2587" s="38" t="s">
        <v>280</v>
      </c>
      <c r="D2587" s="27" t="s">
        <v>280</v>
      </c>
      <c r="E2587" s="27">
        <v>6692.0</v>
      </c>
      <c r="F2587" s="27">
        <v>5.0</v>
      </c>
      <c r="G2587" s="27" t="s">
        <v>4908</v>
      </c>
      <c r="H2587" s="27" t="s">
        <v>123</v>
      </c>
      <c r="I2587" s="40">
        <v>0.0</v>
      </c>
      <c r="J2587" s="40">
        <v>0.0</v>
      </c>
      <c r="K2587" s="40">
        <v>0.0</v>
      </c>
      <c r="L2587" s="40">
        <v>0.0</v>
      </c>
      <c r="M2587" s="40">
        <v>0.0</v>
      </c>
      <c r="N2587" s="40">
        <v>0.0</v>
      </c>
      <c r="O2587" s="40">
        <v>0.0</v>
      </c>
      <c r="P2587" s="40">
        <v>0.0</v>
      </c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</row>
    <row r="2588">
      <c r="A2588" s="27" t="s">
        <v>43</v>
      </c>
      <c r="B2588" s="27" t="s">
        <v>76</v>
      </c>
      <c r="C2588" s="38" t="s">
        <v>280</v>
      </c>
      <c r="D2588" s="27" t="s">
        <v>280</v>
      </c>
      <c r="E2588" s="27">
        <v>6692.0</v>
      </c>
      <c r="F2588" s="27">
        <v>2.0</v>
      </c>
      <c r="G2588" s="27" t="s">
        <v>4909</v>
      </c>
      <c r="H2588" s="27" t="s">
        <v>123</v>
      </c>
      <c r="I2588" s="40">
        <v>0.0</v>
      </c>
      <c r="J2588" s="40">
        <v>0.0</v>
      </c>
      <c r="K2588" s="40">
        <v>0.0</v>
      </c>
      <c r="L2588" s="40">
        <v>0.0</v>
      </c>
      <c r="M2588" s="40">
        <v>0.0</v>
      </c>
      <c r="N2588" s="40">
        <v>0.0</v>
      </c>
      <c r="O2588" s="40">
        <v>0.0</v>
      </c>
      <c r="P2588" s="40">
        <v>0.0</v>
      </c>
      <c r="Q2588" s="16"/>
      <c r="R2588" s="16"/>
      <c r="S2588" s="16"/>
      <c r="T2588" s="16"/>
      <c r="U2588" s="16"/>
      <c r="V2588" s="16"/>
      <c r="W2588" s="16"/>
      <c r="X2588" s="16"/>
      <c r="Y2588" s="16"/>
      <c r="Z2588" s="16"/>
      <c r="AA2588" s="16"/>
      <c r="AB2588" s="16"/>
    </row>
    <row r="2589">
      <c r="A2589" s="27" t="s">
        <v>43</v>
      </c>
      <c r="B2589" s="27" t="s">
        <v>76</v>
      </c>
      <c r="C2589" s="38" t="s">
        <v>280</v>
      </c>
      <c r="D2589" s="27" t="s">
        <v>280</v>
      </c>
      <c r="E2589" s="27">
        <v>6692.0</v>
      </c>
      <c r="F2589" s="27">
        <v>0.0</v>
      </c>
      <c r="G2589" s="27" t="s">
        <v>4911</v>
      </c>
      <c r="H2589" s="27" t="s">
        <v>997</v>
      </c>
      <c r="I2589" s="40">
        <v>494.0</v>
      </c>
      <c r="J2589" s="40">
        <v>3.0</v>
      </c>
      <c r="K2589" s="40">
        <v>0.0</v>
      </c>
      <c r="L2589" s="40">
        <v>0.0</v>
      </c>
      <c r="M2589" s="40">
        <v>0.0</v>
      </c>
      <c r="N2589" s="40">
        <v>0.0</v>
      </c>
      <c r="O2589" s="40">
        <v>494.0</v>
      </c>
      <c r="P2589" s="40">
        <v>3.0</v>
      </c>
      <c r="Q2589" s="16"/>
      <c r="R2589" s="16"/>
      <c r="S2589" s="16"/>
      <c r="T2589" s="16"/>
      <c r="U2589" s="16"/>
      <c r="V2589" s="16"/>
      <c r="W2589" s="16"/>
      <c r="X2589" s="16"/>
      <c r="Y2589" s="16"/>
      <c r="Z2589" s="16"/>
      <c r="AA2589" s="16"/>
      <c r="AB2589" s="16"/>
    </row>
    <row r="2590">
      <c r="A2590" s="27" t="s">
        <v>43</v>
      </c>
      <c r="B2590" s="27" t="s">
        <v>76</v>
      </c>
      <c r="C2590" s="38" t="s">
        <v>280</v>
      </c>
      <c r="D2590" s="27" t="s">
        <v>280</v>
      </c>
      <c r="E2590" s="27">
        <v>6692.0</v>
      </c>
      <c r="F2590" s="27">
        <v>3.0</v>
      </c>
      <c r="G2590" s="27" t="s">
        <v>4913</v>
      </c>
      <c r="H2590" s="27" t="s">
        <v>123</v>
      </c>
      <c r="I2590" s="40">
        <v>119.0</v>
      </c>
      <c r="J2590" s="40">
        <v>0.0</v>
      </c>
      <c r="K2590" s="40">
        <v>0.0</v>
      </c>
      <c r="L2590" s="40">
        <v>0.0</v>
      </c>
      <c r="M2590" s="40">
        <v>0.0</v>
      </c>
      <c r="N2590" s="40">
        <v>0.0</v>
      </c>
      <c r="O2590" s="40">
        <v>119.0</v>
      </c>
      <c r="P2590" s="40">
        <v>0.0</v>
      </c>
      <c r="Q2590" s="16"/>
      <c r="R2590" s="16"/>
      <c r="S2590" s="16"/>
      <c r="T2590" s="16"/>
      <c r="U2590" s="16"/>
      <c r="V2590" s="16"/>
      <c r="W2590" s="16"/>
      <c r="X2590" s="16"/>
      <c r="Y2590" s="16"/>
      <c r="Z2590" s="16"/>
      <c r="AA2590" s="16"/>
      <c r="AB2590" s="16"/>
    </row>
    <row r="2591">
      <c r="A2591" s="27" t="s">
        <v>43</v>
      </c>
      <c r="B2591" s="27" t="s">
        <v>76</v>
      </c>
      <c r="C2591" s="38" t="s">
        <v>280</v>
      </c>
      <c r="D2591" s="27" t="s">
        <v>280</v>
      </c>
      <c r="E2591" s="27">
        <v>6692.0</v>
      </c>
      <c r="F2591" s="27">
        <v>4.0</v>
      </c>
      <c r="G2591" s="27" t="s">
        <v>4915</v>
      </c>
      <c r="H2591" s="27" t="s">
        <v>123</v>
      </c>
      <c r="I2591" s="40">
        <v>0.0</v>
      </c>
      <c r="J2591" s="40">
        <v>0.0</v>
      </c>
      <c r="K2591" s="40">
        <v>0.0</v>
      </c>
      <c r="L2591" s="40">
        <v>0.0</v>
      </c>
      <c r="M2591" s="40">
        <v>0.0</v>
      </c>
      <c r="N2591" s="40">
        <v>0.0</v>
      </c>
      <c r="O2591" s="40">
        <v>0.0</v>
      </c>
      <c r="P2591" s="40">
        <v>0.0</v>
      </c>
      <c r="Q2591" s="16"/>
      <c r="R2591" s="16"/>
      <c r="S2591" s="16"/>
      <c r="T2591" s="16"/>
      <c r="U2591" s="16"/>
      <c r="V2591" s="16"/>
      <c r="W2591" s="16"/>
      <c r="X2591" s="16"/>
      <c r="Y2591" s="16"/>
      <c r="Z2591" s="16"/>
      <c r="AA2591" s="16"/>
      <c r="AB2591" s="16"/>
    </row>
    <row r="2592">
      <c r="A2592" s="27" t="s">
        <v>38</v>
      </c>
      <c r="B2592" s="27" t="s">
        <v>39</v>
      </c>
      <c r="C2592" s="38" t="s">
        <v>415</v>
      </c>
      <c r="D2592" s="27" t="s">
        <v>586</v>
      </c>
      <c r="E2592" s="27">
        <v>6706.0</v>
      </c>
      <c r="F2592" s="27">
        <v>0.0</v>
      </c>
      <c r="G2592" s="27" t="s">
        <v>4916</v>
      </c>
      <c r="H2592" s="27" t="s">
        <v>123</v>
      </c>
      <c r="I2592" s="40">
        <v>0.0</v>
      </c>
      <c r="J2592" s="40">
        <v>0.0</v>
      </c>
      <c r="K2592" s="40">
        <v>0.0</v>
      </c>
      <c r="L2592" s="40">
        <v>0.0</v>
      </c>
      <c r="M2592" s="40">
        <v>0.0</v>
      </c>
      <c r="N2592" s="40">
        <v>0.0</v>
      </c>
      <c r="O2592" s="40">
        <v>0.0</v>
      </c>
      <c r="P2592" s="40">
        <v>0.0</v>
      </c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</row>
    <row r="2593">
      <c r="A2593" s="27" t="s">
        <v>43</v>
      </c>
      <c r="B2593" s="27" t="s">
        <v>50</v>
      </c>
      <c r="C2593" s="38" t="s">
        <v>275</v>
      </c>
      <c r="D2593" s="27" t="s">
        <v>276</v>
      </c>
      <c r="E2593" s="27">
        <v>6707.0</v>
      </c>
      <c r="F2593" s="27">
        <v>0.0</v>
      </c>
      <c r="G2593" s="27" t="s">
        <v>4918</v>
      </c>
      <c r="H2593" s="27" t="s">
        <v>123</v>
      </c>
      <c r="I2593" s="40">
        <v>0.0</v>
      </c>
      <c r="J2593" s="40">
        <v>0.0</v>
      </c>
      <c r="K2593" s="40">
        <v>0.0</v>
      </c>
      <c r="L2593" s="40">
        <v>0.0</v>
      </c>
      <c r="M2593" s="40">
        <v>0.0</v>
      </c>
      <c r="N2593" s="40">
        <v>0.0</v>
      </c>
      <c r="O2593" s="40">
        <v>0.0</v>
      </c>
      <c r="P2593" s="40">
        <v>0.0</v>
      </c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</row>
    <row r="2594">
      <c r="A2594" s="27" t="s">
        <v>38</v>
      </c>
      <c r="B2594" s="27" t="s">
        <v>39</v>
      </c>
      <c r="C2594" s="38" t="s">
        <v>574</v>
      </c>
      <c r="D2594" s="27" t="s">
        <v>575</v>
      </c>
      <c r="E2594" s="27">
        <v>6708.0</v>
      </c>
      <c r="F2594" s="27">
        <v>0.0</v>
      </c>
      <c r="G2594" s="27" t="s">
        <v>4920</v>
      </c>
      <c r="H2594" s="27" t="s">
        <v>123</v>
      </c>
      <c r="I2594" s="40">
        <v>0.0</v>
      </c>
      <c r="J2594" s="40">
        <v>0.0</v>
      </c>
      <c r="K2594" s="40">
        <v>0.0</v>
      </c>
      <c r="L2594" s="40">
        <v>0.0</v>
      </c>
      <c r="M2594" s="40">
        <v>0.0</v>
      </c>
      <c r="N2594" s="40">
        <v>0.0</v>
      </c>
      <c r="O2594" s="40">
        <v>0.0</v>
      </c>
      <c r="P2594" s="40">
        <v>0.0</v>
      </c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</row>
    <row r="2595">
      <c r="A2595" s="27" t="s">
        <v>38</v>
      </c>
      <c r="B2595" s="27" t="s">
        <v>39</v>
      </c>
      <c r="C2595" s="38" t="s">
        <v>307</v>
      </c>
      <c r="D2595" s="27" t="s">
        <v>308</v>
      </c>
      <c r="E2595" s="27">
        <v>6710.0</v>
      </c>
      <c r="F2595" s="27">
        <v>0.0</v>
      </c>
      <c r="G2595" s="27" t="s">
        <v>4921</v>
      </c>
      <c r="H2595" s="27" t="s">
        <v>123</v>
      </c>
      <c r="I2595" s="40">
        <v>0.0</v>
      </c>
      <c r="J2595" s="40">
        <v>0.0</v>
      </c>
      <c r="K2595" s="40">
        <v>0.0</v>
      </c>
      <c r="L2595" s="40">
        <v>0.0</v>
      </c>
      <c r="M2595" s="40">
        <v>0.0</v>
      </c>
      <c r="N2595" s="40">
        <v>0.0</v>
      </c>
      <c r="O2595" s="40">
        <v>0.0</v>
      </c>
      <c r="P2595" s="40">
        <v>0.0</v>
      </c>
      <c r="Q2595" s="16"/>
      <c r="R2595" s="16"/>
      <c r="S2595" s="16"/>
      <c r="T2595" s="16"/>
      <c r="U2595" s="16"/>
      <c r="V2595" s="16"/>
      <c r="W2595" s="16"/>
      <c r="X2595" s="16"/>
      <c r="Y2595" s="16"/>
      <c r="Z2595" s="16"/>
      <c r="AA2595" s="16"/>
      <c r="AB2595" s="16"/>
    </row>
    <row r="2596">
      <c r="A2596" s="27" t="s">
        <v>38</v>
      </c>
      <c r="B2596" s="27" t="s">
        <v>86</v>
      </c>
      <c r="C2596" s="38" t="s">
        <v>131</v>
      </c>
      <c r="D2596" s="27" t="s">
        <v>644</v>
      </c>
      <c r="E2596" s="27">
        <v>6711.0</v>
      </c>
      <c r="F2596" s="27">
        <v>0.0</v>
      </c>
      <c r="G2596" s="27" t="s">
        <v>4923</v>
      </c>
      <c r="H2596" s="27" t="s">
        <v>123</v>
      </c>
      <c r="I2596" s="40">
        <v>0.0</v>
      </c>
      <c r="J2596" s="40">
        <v>0.0</v>
      </c>
      <c r="K2596" s="40">
        <v>0.0</v>
      </c>
      <c r="L2596" s="40">
        <v>0.0</v>
      </c>
      <c r="M2596" s="40">
        <v>0.0</v>
      </c>
      <c r="N2596" s="40">
        <v>0.0</v>
      </c>
      <c r="O2596" s="40">
        <v>0.0</v>
      </c>
      <c r="P2596" s="40">
        <v>0.0</v>
      </c>
      <c r="Q2596" s="16"/>
      <c r="R2596" s="16"/>
      <c r="S2596" s="16"/>
      <c r="T2596" s="16"/>
      <c r="U2596" s="16"/>
      <c r="V2596" s="16"/>
      <c r="W2596" s="16"/>
      <c r="X2596" s="16"/>
      <c r="Y2596" s="16"/>
      <c r="Z2596" s="16"/>
      <c r="AA2596" s="16"/>
      <c r="AB2596" s="16"/>
    </row>
    <row r="2597">
      <c r="A2597" s="27" t="s">
        <v>38</v>
      </c>
      <c r="B2597" s="27" t="s">
        <v>86</v>
      </c>
      <c r="C2597" s="38" t="s">
        <v>131</v>
      </c>
      <c r="D2597" s="27" t="s">
        <v>304</v>
      </c>
      <c r="E2597" s="27">
        <v>6712.0</v>
      </c>
      <c r="F2597" s="27">
        <v>0.0</v>
      </c>
      <c r="G2597" s="27" t="s">
        <v>4925</v>
      </c>
      <c r="H2597" s="27" t="s">
        <v>123</v>
      </c>
      <c r="I2597" s="40">
        <v>0.0</v>
      </c>
      <c r="J2597" s="40">
        <v>0.0</v>
      </c>
      <c r="K2597" s="40">
        <v>0.0</v>
      </c>
      <c r="L2597" s="40">
        <v>0.0</v>
      </c>
      <c r="M2597" s="40">
        <v>0.0</v>
      </c>
      <c r="N2597" s="40">
        <v>0.0</v>
      </c>
      <c r="O2597" s="40">
        <v>0.0</v>
      </c>
      <c r="P2597" s="40">
        <v>0.0</v>
      </c>
      <c r="Q2597" s="16"/>
      <c r="R2597" s="16"/>
      <c r="S2597" s="16"/>
      <c r="T2597" s="16"/>
      <c r="U2597" s="16"/>
      <c r="V2597" s="16"/>
      <c r="W2597" s="16"/>
      <c r="X2597" s="16"/>
      <c r="Y2597" s="16"/>
      <c r="Z2597" s="16"/>
      <c r="AA2597" s="16"/>
      <c r="AB2597" s="16"/>
    </row>
    <row r="2598">
      <c r="A2598" s="27" t="s">
        <v>38</v>
      </c>
      <c r="B2598" s="27" t="s">
        <v>86</v>
      </c>
      <c r="C2598" s="38" t="s">
        <v>141</v>
      </c>
      <c r="D2598" s="27" t="s">
        <v>460</v>
      </c>
      <c r="E2598" s="27">
        <v>6713.0</v>
      </c>
      <c r="F2598" s="27">
        <v>0.0</v>
      </c>
      <c r="G2598" s="27" t="s">
        <v>4926</v>
      </c>
      <c r="H2598" s="27" t="s">
        <v>123</v>
      </c>
      <c r="I2598" s="40">
        <v>0.0</v>
      </c>
      <c r="J2598" s="40">
        <v>0.0</v>
      </c>
      <c r="K2598" s="40">
        <v>0.0</v>
      </c>
      <c r="L2598" s="40">
        <v>0.0</v>
      </c>
      <c r="M2598" s="40">
        <v>0.0</v>
      </c>
      <c r="N2598" s="40">
        <v>0.0</v>
      </c>
      <c r="O2598" s="40">
        <v>0.0</v>
      </c>
      <c r="P2598" s="40">
        <v>0.0</v>
      </c>
      <c r="Q2598" s="16"/>
      <c r="R2598" s="16"/>
      <c r="S2598" s="16"/>
      <c r="T2598" s="16"/>
      <c r="U2598" s="16"/>
      <c r="V2598" s="16"/>
      <c r="W2598" s="16"/>
      <c r="X2598" s="16"/>
      <c r="Y2598" s="16"/>
      <c r="Z2598" s="16"/>
      <c r="AA2598" s="16"/>
      <c r="AB2598" s="16"/>
    </row>
    <row r="2599">
      <c r="A2599" s="27" t="s">
        <v>38</v>
      </c>
      <c r="B2599" s="27" t="s">
        <v>86</v>
      </c>
      <c r="C2599" s="38" t="s">
        <v>131</v>
      </c>
      <c r="D2599" s="27" t="s">
        <v>132</v>
      </c>
      <c r="E2599" s="27">
        <v>6714.0</v>
      </c>
      <c r="F2599" s="27">
        <v>0.0</v>
      </c>
      <c r="G2599" s="27" t="s">
        <v>4928</v>
      </c>
      <c r="H2599" s="27" t="s">
        <v>123</v>
      </c>
      <c r="I2599" s="40">
        <v>0.0</v>
      </c>
      <c r="J2599" s="40">
        <v>0.0</v>
      </c>
      <c r="K2599" s="40">
        <v>0.0</v>
      </c>
      <c r="L2599" s="40">
        <v>0.0</v>
      </c>
      <c r="M2599" s="40">
        <v>0.0</v>
      </c>
      <c r="N2599" s="40">
        <v>0.0</v>
      </c>
      <c r="O2599" s="40">
        <v>0.0</v>
      </c>
      <c r="P2599" s="40">
        <v>0.0</v>
      </c>
      <c r="Q2599" s="16"/>
      <c r="R2599" s="16"/>
      <c r="S2599" s="16"/>
      <c r="T2599" s="16"/>
      <c r="U2599" s="16"/>
      <c r="V2599" s="16"/>
      <c r="W2599" s="16"/>
      <c r="X2599" s="16"/>
      <c r="Y2599" s="16"/>
      <c r="Z2599" s="16"/>
      <c r="AA2599" s="16"/>
      <c r="AB2599" s="16"/>
    </row>
    <row r="2600">
      <c r="A2600" s="27" t="s">
        <v>38</v>
      </c>
      <c r="B2600" s="27" t="s">
        <v>86</v>
      </c>
      <c r="C2600" s="38" t="s">
        <v>131</v>
      </c>
      <c r="D2600" s="27" t="s">
        <v>132</v>
      </c>
      <c r="E2600" s="27">
        <v>6715.0</v>
      </c>
      <c r="F2600" s="27">
        <v>0.0</v>
      </c>
      <c r="G2600" s="27" t="s">
        <v>4930</v>
      </c>
      <c r="H2600" s="27" t="s">
        <v>123</v>
      </c>
      <c r="I2600" s="40">
        <v>0.0</v>
      </c>
      <c r="J2600" s="40">
        <v>0.0</v>
      </c>
      <c r="K2600" s="40">
        <v>0.0</v>
      </c>
      <c r="L2600" s="40">
        <v>0.0</v>
      </c>
      <c r="M2600" s="40">
        <v>0.0</v>
      </c>
      <c r="N2600" s="40">
        <v>0.0</v>
      </c>
      <c r="O2600" s="40">
        <v>0.0</v>
      </c>
      <c r="P2600" s="40">
        <v>0.0</v>
      </c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</row>
    <row r="2601">
      <c r="A2601" s="27" t="s">
        <v>43</v>
      </c>
      <c r="B2601" s="27" t="s">
        <v>44</v>
      </c>
      <c r="C2601" s="38" t="s">
        <v>287</v>
      </c>
      <c r="D2601" s="27" t="s">
        <v>288</v>
      </c>
      <c r="E2601" s="27">
        <v>6725.0</v>
      </c>
      <c r="F2601" s="27">
        <v>0.0</v>
      </c>
      <c r="G2601" s="27" t="s">
        <v>4931</v>
      </c>
      <c r="H2601" s="27" t="s">
        <v>4932</v>
      </c>
      <c r="I2601" s="40">
        <v>48.0</v>
      </c>
      <c r="J2601" s="40">
        <v>1.0</v>
      </c>
      <c r="K2601" s="40">
        <v>0.0</v>
      </c>
      <c r="L2601" s="40">
        <v>0.0</v>
      </c>
      <c r="M2601" s="40">
        <v>0.0</v>
      </c>
      <c r="N2601" s="40">
        <v>0.0</v>
      </c>
      <c r="O2601" s="40">
        <v>48.0</v>
      </c>
      <c r="P2601" s="40">
        <v>1.0</v>
      </c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</row>
    <row r="2602">
      <c r="A2602" s="27" t="s">
        <v>43</v>
      </c>
      <c r="B2602" s="27" t="s">
        <v>44</v>
      </c>
      <c r="C2602" s="38" t="s">
        <v>287</v>
      </c>
      <c r="D2602" s="27" t="s">
        <v>288</v>
      </c>
      <c r="E2602" s="27">
        <v>6728.0</v>
      </c>
      <c r="F2602" s="27">
        <v>0.0</v>
      </c>
      <c r="G2602" s="27" t="s">
        <v>4934</v>
      </c>
      <c r="H2602" s="27" t="s">
        <v>4935</v>
      </c>
      <c r="I2602" s="40">
        <v>214.0</v>
      </c>
      <c r="J2602" s="40">
        <v>14.0</v>
      </c>
      <c r="K2602" s="40">
        <v>0.0</v>
      </c>
      <c r="L2602" s="40">
        <v>0.0</v>
      </c>
      <c r="M2602" s="40">
        <v>0.0</v>
      </c>
      <c r="N2602" s="40">
        <v>0.0</v>
      </c>
      <c r="O2602" s="40">
        <v>214.0</v>
      </c>
      <c r="P2602" s="40">
        <v>14.0</v>
      </c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</row>
    <row r="2603">
      <c r="A2603" s="27" t="s">
        <v>43</v>
      </c>
      <c r="B2603" s="27" t="s">
        <v>44</v>
      </c>
      <c r="C2603" s="38" t="s">
        <v>287</v>
      </c>
      <c r="D2603" s="27" t="s">
        <v>288</v>
      </c>
      <c r="E2603" s="27">
        <v>6729.0</v>
      </c>
      <c r="F2603" s="27">
        <v>0.0</v>
      </c>
      <c r="G2603" s="27" t="s">
        <v>4937</v>
      </c>
      <c r="H2603" s="27" t="s">
        <v>4938</v>
      </c>
      <c r="I2603" s="40">
        <v>182.0</v>
      </c>
      <c r="J2603" s="40">
        <v>5.0</v>
      </c>
      <c r="K2603" s="40">
        <v>0.0</v>
      </c>
      <c r="L2603" s="40">
        <v>0.0</v>
      </c>
      <c r="M2603" s="40">
        <v>0.0</v>
      </c>
      <c r="N2603" s="40">
        <v>0.0</v>
      </c>
      <c r="O2603" s="40">
        <v>182.0</v>
      </c>
      <c r="P2603" s="40">
        <v>5.0</v>
      </c>
      <c r="Q2603" s="16"/>
      <c r="R2603" s="16"/>
      <c r="S2603" s="16"/>
      <c r="T2603" s="16"/>
      <c r="U2603" s="16"/>
      <c r="V2603" s="16"/>
      <c r="W2603" s="16"/>
      <c r="X2603" s="16"/>
      <c r="Y2603" s="16"/>
      <c r="Z2603" s="16"/>
      <c r="AA2603" s="16"/>
      <c r="AB2603" s="16"/>
    </row>
    <row r="2604">
      <c r="A2604" s="27" t="s">
        <v>38</v>
      </c>
      <c r="B2604" s="27" t="s">
        <v>86</v>
      </c>
      <c r="C2604" s="38" t="s">
        <v>131</v>
      </c>
      <c r="D2604" s="27" t="s">
        <v>304</v>
      </c>
      <c r="E2604" s="27">
        <v>6731.0</v>
      </c>
      <c r="F2604" s="27">
        <v>0.0</v>
      </c>
      <c r="G2604" s="27" t="s">
        <v>4939</v>
      </c>
      <c r="H2604" s="27" t="s">
        <v>123</v>
      </c>
      <c r="I2604" s="40">
        <v>0.0</v>
      </c>
      <c r="J2604" s="40">
        <v>0.0</v>
      </c>
      <c r="K2604" s="40">
        <v>0.0</v>
      </c>
      <c r="L2604" s="40">
        <v>0.0</v>
      </c>
      <c r="M2604" s="40">
        <v>0.0</v>
      </c>
      <c r="N2604" s="40">
        <v>0.0</v>
      </c>
      <c r="O2604" s="40">
        <v>0.0</v>
      </c>
      <c r="P2604" s="40">
        <v>0.0</v>
      </c>
      <c r="Q2604" s="16"/>
      <c r="R2604" s="16"/>
      <c r="S2604" s="16"/>
      <c r="T2604" s="16"/>
      <c r="U2604" s="16"/>
      <c r="V2604" s="16"/>
      <c r="W2604" s="16"/>
      <c r="X2604" s="16"/>
      <c r="Y2604" s="16"/>
      <c r="Z2604" s="16"/>
      <c r="AA2604" s="16"/>
      <c r="AB2604" s="16"/>
    </row>
    <row r="2605">
      <c r="A2605" s="27" t="s">
        <v>43</v>
      </c>
      <c r="B2605" s="27" t="s">
        <v>146</v>
      </c>
      <c r="C2605" s="38" t="s">
        <v>147</v>
      </c>
      <c r="D2605" s="27" t="s">
        <v>148</v>
      </c>
      <c r="E2605" s="27">
        <v>6733.0</v>
      </c>
      <c r="F2605" s="27">
        <v>0.0</v>
      </c>
      <c r="G2605" s="27" t="s">
        <v>4941</v>
      </c>
      <c r="H2605" s="27" t="s">
        <v>4942</v>
      </c>
      <c r="I2605" s="40">
        <v>57.0</v>
      </c>
      <c r="J2605" s="40">
        <v>22.0</v>
      </c>
      <c r="K2605" s="40">
        <v>0.0</v>
      </c>
      <c r="L2605" s="40">
        <v>0.0</v>
      </c>
      <c r="M2605" s="40">
        <v>0.0</v>
      </c>
      <c r="N2605" s="40">
        <v>0.0</v>
      </c>
      <c r="O2605" s="40">
        <v>57.0</v>
      </c>
      <c r="P2605" s="40">
        <v>22.0</v>
      </c>
      <c r="Q2605" s="16"/>
      <c r="R2605" s="16"/>
      <c r="S2605" s="16"/>
      <c r="T2605" s="16"/>
      <c r="U2605" s="16"/>
      <c r="V2605" s="16"/>
      <c r="W2605" s="16"/>
      <c r="X2605" s="16"/>
      <c r="Y2605" s="16"/>
      <c r="Z2605" s="16"/>
      <c r="AA2605" s="16"/>
      <c r="AB2605" s="16"/>
    </row>
    <row r="2606">
      <c r="A2606" s="27" t="s">
        <v>43</v>
      </c>
      <c r="B2606" s="27" t="s">
        <v>1015</v>
      </c>
      <c r="C2606" s="38" t="s">
        <v>1016</v>
      </c>
      <c r="D2606" s="27" t="s">
        <v>4794</v>
      </c>
      <c r="E2606" s="27">
        <v>6735.0</v>
      </c>
      <c r="F2606" s="27">
        <v>1.0</v>
      </c>
      <c r="G2606" s="27" t="s">
        <v>4944</v>
      </c>
      <c r="H2606" s="27" t="s">
        <v>1186</v>
      </c>
      <c r="I2606" s="40">
        <v>2.0</v>
      </c>
      <c r="J2606" s="40">
        <v>6.0</v>
      </c>
      <c r="K2606" s="40">
        <v>0.0</v>
      </c>
      <c r="L2606" s="40">
        <v>0.0</v>
      </c>
      <c r="M2606" s="40">
        <v>0.0</v>
      </c>
      <c r="N2606" s="40">
        <v>0.0</v>
      </c>
      <c r="O2606" s="40">
        <v>2.0</v>
      </c>
      <c r="P2606" s="40">
        <v>6.0</v>
      </c>
      <c r="Q2606" s="16"/>
      <c r="R2606" s="16"/>
      <c r="S2606" s="16"/>
      <c r="T2606" s="16"/>
      <c r="U2606" s="16"/>
      <c r="V2606" s="16"/>
      <c r="W2606" s="16"/>
      <c r="X2606" s="16"/>
      <c r="Y2606" s="16"/>
      <c r="Z2606" s="16"/>
      <c r="AA2606" s="16"/>
      <c r="AB2606" s="16"/>
    </row>
    <row r="2607">
      <c r="A2607" s="27" t="s">
        <v>43</v>
      </c>
      <c r="B2607" s="27" t="s">
        <v>4446</v>
      </c>
      <c r="C2607" s="38" t="s">
        <v>4446</v>
      </c>
      <c r="D2607" s="27" t="s">
        <v>4447</v>
      </c>
      <c r="E2607" s="27">
        <v>6740.0</v>
      </c>
      <c r="F2607" s="27">
        <v>0.0</v>
      </c>
      <c r="G2607" s="27" t="s">
        <v>4945</v>
      </c>
      <c r="H2607" s="27" t="s">
        <v>4946</v>
      </c>
      <c r="I2607" s="40">
        <v>5.0</v>
      </c>
      <c r="J2607" s="40">
        <v>6.0</v>
      </c>
      <c r="K2607" s="40">
        <v>0.0</v>
      </c>
      <c r="L2607" s="40">
        <v>0.0</v>
      </c>
      <c r="M2607" s="40">
        <v>0.0</v>
      </c>
      <c r="N2607" s="40">
        <v>0.0</v>
      </c>
      <c r="O2607" s="40">
        <v>5.0</v>
      </c>
      <c r="P2607" s="40">
        <v>6.0</v>
      </c>
      <c r="Q2607" s="16"/>
      <c r="R2607" s="16"/>
      <c r="S2607" s="16"/>
      <c r="T2607" s="16"/>
      <c r="U2607" s="16"/>
      <c r="V2607" s="16"/>
      <c r="W2607" s="16"/>
      <c r="X2607" s="16"/>
      <c r="Y2607" s="16"/>
      <c r="Z2607" s="16"/>
      <c r="AA2607" s="16"/>
      <c r="AB2607" s="16"/>
    </row>
    <row r="2608">
      <c r="A2608" s="27" t="s">
        <v>43</v>
      </c>
      <c r="B2608" s="27" t="s">
        <v>4446</v>
      </c>
      <c r="C2608" s="38" t="s">
        <v>4446</v>
      </c>
      <c r="D2608" s="27" t="s">
        <v>4570</v>
      </c>
      <c r="E2608" s="27">
        <v>6741.0</v>
      </c>
      <c r="F2608" s="27">
        <v>0.0</v>
      </c>
      <c r="G2608" s="27" t="s">
        <v>4948</v>
      </c>
      <c r="H2608" s="27" t="s">
        <v>4323</v>
      </c>
      <c r="I2608" s="40">
        <v>4.0</v>
      </c>
      <c r="J2608" s="40">
        <v>11.0</v>
      </c>
      <c r="K2608" s="40">
        <v>0.0</v>
      </c>
      <c r="L2608" s="40">
        <v>0.0</v>
      </c>
      <c r="M2608" s="40">
        <v>0.0</v>
      </c>
      <c r="N2608" s="40">
        <v>0.0</v>
      </c>
      <c r="O2608" s="40">
        <v>4.0</v>
      </c>
      <c r="P2608" s="40">
        <v>11.0</v>
      </c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</row>
    <row r="2609">
      <c r="A2609" s="27" t="s">
        <v>43</v>
      </c>
      <c r="B2609" s="27" t="s">
        <v>4446</v>
      </c>
      <c r="C2609" s="38" t="s">
        <v>4446</v>
      </c>
      <c r="D2609" s="27" t="s">
        <v>4570</v>
      </c>
      <c r="E2609" s="27">
        <v>6741.0</v>
      </c>
      <c r="F2609" s="27">
        <v>5.0</v>
      </c>
      <c r="G2609" s="27" t="s">
        <v>4950</v>
      </c>
      <c r="H2609" s="27" t="s">
        <v>123</v>
      </c>
      <c r="I2609" s="40">
        <v>0.0</v>
      </c>
      <c r="J2609" s="40">
        <v>0.0</v>
      </c>
      <c r="K2609" s="40">
        <v>0.0</v>
      </c>
      <c r="L2609" s="40">
        <v>0.0</v>
      </c>
      <c r="M2609" s="40">
        <v>0.0</v>
      </c>
      <c r="N2609" s="40">
        <v>0.0</v>
      </c>
      <c r="O2609" s="40">
        <v>0.0</v>
      </c>
      <c r="P2609" s="40">
        <v>0.0</v>
      </c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</row>
    <row r="2610">
      <c r="A2610" s="27" t="s">
        <v>43</v>
      </c>
      <c r="B2610" s="27" t="s">
        <v>4446</v>
      </c>
      <c r="C2610" s="38" t="s">
        <v>4446</v>
      </c>
      <c r="D2610" s="27" t="s">
        <v>4447</v>
      </c>
      <c r="E2610" s="27">
        <v>6742.0</v>
      </c>
      <c r="F2610" s="27">
        <v>0.0</v>
      </c>
      <c r="G2610" s="27" t="s">
        <v>4951</v>
      </c>
      <c r="H2610" s="27" t="s">
        <v>4946</v>
      </c>
      <c r="I2610" s="40">
        <v>0.0</v>
      </c>
      <c r="J2610" s="40">
        <v>0.0</v>
      </c>
      <c r="K2610" s="40">
        <v>0.0</v>
      </c>
      <c r="L2610" s="40">
        <v>0.0</v>
      </c>
      <c r="M2610" s="40">
        <v>0.0</v>
      </c>
      <c r="N2610" s="40">
        <v>0.0</v>
      </c>
      <c r="O2610" s="40">
        <v>0.0</v>
      </c>
      <c r="P2610" s="40">
        <v>0.0</v>
      </c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</row>
    <row r="2611">
      <c r="A2611" s="27" t="s">
        <v>43</v>
      </c>
      <c r="B2611" s="27" t="s">
        <v>4446</v>
      </c>
      <c r="C2611" s="38" t="s">
        <v>4446</v>
      </c>
      <c r="D2611" s="27" t="s">
        <v>4570</v>
      </c>
      <c r="E2611" s="27">
        <v>6743.0</v>
      </c>
      <c r="F2611" s="27">
        <v>0.0</v>
      </c>
      <c r="G2611" s="27" t="s">
        <v>4953</v>
      </c>
      <c r="H2611" s="27" t="s">
        <v>4323</v>
      </c>
      <c r="I2611" s="40">
        <v>9.0</v>
      </c>
      <c r="J2611" s="40">
        <v>21.0</v>
      </c>
      <c r="K2611" s="40">
        <v>0.0</v>
      </c>
      <c r="L2611" s="40">
        <v>0.0</v>
      </c>
      <c r="M2611" s="40">
        <v>0.0</v>
      </c>
      <c r="N2611" s="40">
        <v>0.0</v>
      </c>
      <c r="O2611" s="40">
        <v>9.0</v>
      </c>
      <c r="P2611" s="40">
        <v>21.0</v>
      </c>
      <c r="Q2611" s="16"/>
      <c r="R2611" s="16"/>
      <c r="S2611" s="16"/>
      <c r="T2611" s="16"/>
      <c r="U2611" s="16"/>
      <c r="V2611" s="16"/>
      <c r="W2611" s="16"/>
      <c r="X2611" s="16"/>
      <c r="Y2611" s="16"/>
      <c r="Z2611" s="16"/>
      <c r="AA2611" s="16"/>
      <c r="AB2611" s="16"/>
    </row>
    <row r="2612">
      <c r="A2612" s="27" t="s">
        <v>38</v>
      </c>
      <c r="B2612" s="27" t="s">
        <v>39</v>
      </c>
      <c r="C2612" s="38" t="s">
        <v>574</v>
      </c>
      <c r="D2612" s="27" t="s">
        <v>575</v>
      </c>
      <c r="E2612" s="27">
        <v>6752.0</v>
      </c>
      <c r="F2612" s="27">
        <v>0.0</v>
      </c>
      <c r="G2612" s="27" t="s">
        <v>4955</v>
      </c>
      <c r="H2612" s="27" t="s">
        <v>123</v>
      </c>
      <c r="I2612" s="40">
        <v>0.0</v>
      </c>
      <c r="J2612" s="40">
        <v>0.0</v>
      </c>
      <c r="K2612" s="40">
        <v>0.0</v>
      </c>
      <c r="L2612" s="40">
        <v>0.0</v>
      </c>
      <c r="M2612" s="40">
        <v>0.0</v>
      </c>
      <c r="N2612" s="40">
        <v>0.0</v>
      </c>
      <c r="O2612" s="40">
        <v>0.0</v>
      </c>
      <c r="P2612" s="40">
        <v>0.0</v>
      </c>
      <c r="Q2612" s="16"/>
      <c r="R2612" s="16"/>
      <c r="S2612" s="16"/>
      <c r="T2612" s="16"/>
      <c r="U2612" s="16"/>
      <c r="V2612" s="16"/>
      <c r="W2612" s="16"/>
      <c r="X2612" s="16"/>
      <c r="Y2612" s="16"/>
      <c r="Z2612" s="16"/>
      <c r="AA2612" s="16"/>
      <c r="AB2612" s="16"/>
    </row>
    <row r="2613">
      <c r="A2613" s="27" t="s">
        <v>43</v>
      </c>
      <c r="B2613" s="27" t="s">
        <v>225</v>
      </c>
      <c r="C2613" s="38" t="s">
        <v>226</v>
      </c>
      <c r="D2613" s="27" t="s">
        <v>227</v>
      </c>
      <c r="E2613" s="27">
        <v>6754.0</v>
      </c>
      <c r="F2613" s="27">
        <v>0.0</v>
      </c>
      <c r="G2613" s="27" t="s">
        <v>4957</v>
      </c>
      <c r="H2613" s="27" t="s">
        <v>4810</v>
      </c>
      <c r="I2613" s="40">
        <v>2.0</v>
      </c>
      <c r="J2613" s="40">
        <v>5.0</v>
      </c>
      <c r="K2613" s="40">
        <v>0.0</v>
      </c>
      <c r="L2613" s="40">
        <v>0.0</v>
      </c>
      <c r="M2613" s="40">
        <v>0.0</v>
      </c>
      <c r="N2613" s="40">
        <v>0.0</v>
      </c>
      <c r="O2613" s="40">
        <v>2.0</v>
      </c>
      <c r="P2613" s="40">
        <v>5.0</v>
      </c>
      <c r="Q2613" s="16"/>
      <c r="R2613" s="16"/>
      <c r="S2613" s="16"/>
      <c r="T2613" s="16"/>
      <c r="U2613" s="16"/>
      <c r="V2613" s="16"/>
      <c r="W2613" s="16"/>
      <c r="X2613" s="16"/>
      <c r="Y2613" s="16"/>
      <c r="Z2613" s="16"/>
      <c r="AA2613" s="16"/>
      <c r="AB2613" s="16"/>
    </row>
    <row r="2614">
      <c r="A2614" s="27" t="s">
        <v>38</v>
      </c>
      <c r="B2614" s="27" t="s">
        <v>39</v>
      </c>
      <c r="C2614" s="38" t="s">
        <v>415</v>
      </c>
      <c r="D2614" s="27" t="s">
        <v>1165</v>
      </c>
      <c r="E2614" s="27">
        <v>6755.0</v>
      </c>
      <c r="F2614" s="27">
        <v>0.0</v>
      </c>
      <c r="G2614" s="27" t="s">
        <v>4959</v>
      </c>
      <c r="H2614" s="27" t="s">
        <v>123</v>
      </c>
      <c r="I2614" s="40">
        <v>0.0</v>
      </c>
      <c r="J2614" s="40">
        <v>0.0</v>
      </c>
      <c r="K2614" s="40">
        <v>0.0</v>
      </c>
      <c r="L2614" s="40">
        <v>0.0</v>
      </c>
      <c r="M2614" s="40">
        <v>0.0</v>
      </c>
      <c r="N2614" s="40">
        <v>0.0</v>
      </c>
      <c r="O2614" s="40">
        <v>0.0</v>
      </c>
      <c r="P2614" s="40">
        <v>0.0</v>
      </c>
      <c r="Q2614" s="16"/>
      <c r="R2614" s="16"/>
      <c r="S2614" s="16"/>
      <c r="T2614" s="16"/>
      <c r="U2614" s="16"/>
      <c r="V2614" s="16"/>
      <c r="W2614" s="16"/>
      <c r="X2614" s="16"/>
      <c r="Y2614" s="16"/>
      <c r="Z2614" s="16"/>
      <c r="AA2614" s="16"/>
      <c r="AB2614" s="16"/>
    </row>
    <row r="2615">
      <c r="A2615" s="27" t="s">
        <v>38</v>
      </c>
      <c r="B2615" s="27" t="s">
        <v>86</v>
      </c>
      <c r="C2615" s="38" t="s">
        <v>131</v>
      </c>
      <c r="D2615" s="27" t="s">
        <v>644</v>
      </c>
      <c r="E2615" s="27">
        <v>6767.0</v>
      </c>
      <c r="F2615" s="27">
        <v>0.0</v>
      </c>
      <c r="G2615" s="27" t="s">
        <v>4961</v>
      </c>
      <c r="H2615" s="27" t="s">
        <v>123</v>
      </c>
      <c r="I2615" s="40">
        <v>0.0</v>
      </c>
      <c r="J2615" s="40">
        <v>0.0</v>
      </c>
      <c r="K2615" s="40">
        <v>0.0</v>
      </c>
      <c r="L2615" s="40">
        <v>0.0</v>
      </c>
      <c r="M2615" s="40">
        <v>0.0</v>
      </c>
      <c r="N2615" s="40">
        <v>0.0</v>
      </c>
      <c r="O2615" s="40">
        <v>0.0</v>
      </c>
      <c r="P2615" s="40">
        <v>0.0</v>
      </c>
      <c r="Q2615" s="16"/>
      <c r="R2615" s="16"/>
      <c r="S2615" s="16"/>
      <c r="T2615" s="16"/>
      <c r="U2615" s="16"/>
      <c r="V2615" s="16"/>
      <c r="W2615" s="16"/>
      <c r="X2615" s="16"/>
      <c r="Y2615" s="16"/>
      <c r="Z2615" s="16"/>
      <c r="AA2615" s="16"/>
      <c r="AB2615" s="16"/>
    </row>
    <row r="2616">
      <c r="A2616" s="27" t="s">
        <v>43</v>
      </c>
      <c r="B2616" s="27" t="s">
        <v>76</v>
      </c>
      <c r="C2616" s="38" t="s">
        <v>4962</v>
      </c>
      <c r="D2616" s="27" t="s">
        <v>4963</v>
      </c>
      <c r="E2616" s="27">
        <v>6768.0</v>
      </c>
      <c r="F2616" s="27">
        <v>0.0</v>
      </c>
      <c r="G2616" s="27" t="s">
        <v>4965</v>
      </c>
      <c r="H2616" s="27" t="s">
        <v>4966</v>
      </c>
      <c r="I2616" s="40">
        <v>36.0</v>
      </c>
      <c r="J2616" s="40">
        <v>8.0</v>
      </c>
      <c r="K2616" s="40">
        <v>0.0</v>
      </c>
      <c r="L2616" s="40">
        <v>0.0</v>
      </c>
      <c r="M2616" s="40">
        <v>0.0</v>
      </c>
      <c r="N2616" s="40">
        <v>0.0</v>
      </c>
      <c r="O2616" s="40">
        <v>36.0</v>
      </c>
      <c r="P2616" s="40">
        <v>8.0</v>
      </c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  <c r="AA2616" s="16"/>
      <c r="AB2616" s="16"/>
    </row>
    <row r="2617">
      <c r="A2617" s="27" t="s">
        <v>43</v>
      </c>
      <c r="B2617" s="27" t="s">
        <v>76</v>
      </c>
      <c r="C2617" s="38" t="s">
        <v>280</v>
      </c>
      <c r="D2617" s="27" t="s">
        <v>280</v>
      </c>
      <c r="E2617" s="27">
        <v>6769.0</v>
      </c>
      <c r="F2617" s="27">
        <v>0.0</v>
      </c>
      <c r="G2617" s="27" t="s">
        <v>4967</v>
      </c>
      <c r="H2617" s="27" t="s">
        <v>997</v>
      </c>
      <c r="I2617" s="40">
        <v>0.0</v>
      </c>
      <c r="J2617" s="40">
        <v>0.0</v>
      </c>
      <c r="K2617" s="40">
        <v>0.0</v>
      </c>
      <c r="L2617" s="40">
        <v>0.0</v>
      </c>
      <c r="M2617" s="40">
        <v>0.0</v>
      </c>
      <c r="N2617" s="40">
        <v>0.0</v>
      </c>
      <c r="O2617" s="40">
        <v>0.0</v>
      </c>
      <c r="P2617" s="40">
        <v>0.0</v>
      </c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</row>
    <row r="2618">
      <c r="A2618" s="27" t="s">
        <v>38</v>
      </c>
      <c r="B2618" s="27" t="s">
        <v>86</v>
      </c>
      <c r="C2618" s="38" t="s">
        <v>141</v>
      </c>
      <c r="D2618" s="27" t="s">
        <v>460</v>
      </c>
      <c r="E2618" s="27">
        <v>6771.0</v>
      </c>
      <c r="F2618" s="27">
        <v>0.0</v>
      </c>
      <c r="G2618" s="27" t="s">
        <v>4969</v>
      </c>
      <c r="H2618" s="27" t="s">
        <v>4970</v>
      </c>
      <c r="I2618" s="40">
        <v>202.0</v>
      </c>
      <c r="J2618" s="40">
        <v>0.0</v>
      </c>
      <c r="K2618" s="40">
        <v>0.0</v>
      </c>
      <c r="L2618" s="40">
        <v>0.0</v>
      </c>
      <c r="M2618" s="40">
        <v>0.0</v>
      </c>
      <c r="N2618" s="40">
        <v>0.0</v>
      </c>
      <c r="O2618" s="40">
        <v>202.0</v>
      </c>
      <c r="P2618" s="40">
        <v>0.0</v>
      </c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</row>
    <row r="2619">
      <c r="A2619" s="27" t="s">
        <v>38</v>
      </c>
      <c r="B2619" s="27" t="s">
        <v>86</v>
      </c>
      <c r="C2619" s="38" t="s">
        <v>131</v>
      </c>
      <c r="D2619" s="27" t="s">
        <v>644</v>
      </c>
      <c r="E2619" s="27">
        <v>6775.0</v>
      </c>
      <c r="F2619" s="27">
        <v>0.0</v>
      </c>
      <c r="G2619" s="27" t="s">
        <v>4972</v>
      </c>
      <c r="H2619" s="27" t="s">
        <v>4973</v>
      </c>
      <c r="I2619" s="40">
        <v>0.0</v>
      </c>
      <c r="J2619" s="40">
        <v>0.0</v>
      </c>
      <c r="K2619" s="40">
        <v>0.0</v>
      </c>
      <c r="L2619" s="40">
        <v>0.0</v>
      </c>
      <c r="M2619" s="40">
        <v>0.0</v>
      </c>
      <c r="N2619" s="40">
        <v>0.0</v>
      </c>
      <c r="O2619" s="40">
        <v>0.0</v>
      </c>
      <c r="P2619" s="40">
        <v>0.0</v>
      </c>
      <c r="Q2619" s="16"/>
      <c r="R2619" s="16"/>
      <c r="S2619" s="16"/>
      <c r="T2619" s="16"/>
      <c r="U2619" s="16"/>
      <c r="V2619" s="16"/>
      <c r="W2619" s="16"/>
      <c r="X2619" s="16"/>
      <c r="Y2619" s="16"/>
      <c r="Z2619" s="16"/>
      <c r="AA2619" s="16"/>
      <c r="AB2619" s="16"/>
    </row>
    <row r="2620">
      <c r="A2620" s="27" t="s">
        <v>43</v>
      </c>
      <c r="B2620" s="27" t="s">
        <v>76</v>
      </c>
      <c r="C2620" s="38" t="s">
        <v>280</v>
      </c>
      <c r="D2620" s="27" t="s">
        <v>280</v>
      </c>
      <c r="E2620" s="27">
        <v>6792.0</v>
      </c>
      <c r="F2620" s="27">
        <v>0.0</v>
      </c>
      <c r="G2620" s="27" t="s">
        <v>4975</v>
      </c>
      <c r="H2620" s="27" t="s">
        <v>123</v>
      </c>
      <c r="I2620" s="40">
        <v>0.0</v>
      </c>
      <c r="J2620" s="40">
        <v>0.0</v>
      </c>
      <c r="K2620" s="40">
        <v>0.0</v>
      </c>
      <c r="L2620" s="40">
        <v>0.0</v>
      </c>
      <c r="M2620" s="40">
        <v>0.0</v>
      </c>
      <c r="N2620" s="40">
        <v>0.0</v>
      </c>
      <c r="O2620" s="40">
        <v>0.0</v>
      </c>
      <c r="P2620" s="40">
        <v>0.0</v>
      </c>
      <c r="Q2620" s="16"/>
      <c r="R2620" s="16"/>
      <c r="S2620" s="16"/>
      <c r="T2620" s="16"/>
      <c r="U2620" s="16"/>
      <c r="V2620" s="16"/>
      <c r="W2620" s="16"/>
      <c r="X2620" s="16"/>
      <c r="Y2620" s="16"/>
      <c r="Z2620" s="16"/>
      <c r="AA2620" s="16"/>
      <c r="AB2620" s="16"/>
    </row>
    <row r="2621">
      <c r="A2621" s="27" t="s">
        <v>38</v>
      </c>
      <c r="B2621" s="27" t="s">
        <v>86</v>
      </c>
      <c r="C2621" s="38" t="s">
        <v>131</v>
      </c>
      <c r="D2621" s="27" t="s">
        <v>132</v>
      </c>
      <c r="E2621" s="27">
        <v>6794.0</v>
      </c>
      <c r="F2621" s="27">
        <v>0.0</v>
      </c>
      <c r="G2621" s="27" t="s">
        <v>4977</v>
      </c>
      <c r="H2621" s="27" t="s">
        <v>4978</v>
      </c>
      <c r="I2621" s="40">
        <v>0.0</v>
      </c>
      <c r="J2621" s="40">
        <v>0.0</v>
      </c>
      <c r="K2621" s="40">
        <v>0.0</v>
      </c>
      <c r="L2621" s="40">
        <v>0.0</v>
      </c>
      <c r="M2621" s="40">
        <v>0.0</v>
      </c>
      <c r="N2621" s="40">
        <v>0.0</v>
      </c>
      <c r="O2621" s="40">
        <v>0.0</v>
      </c>
      <c r="P2621" s="40">
        <v>0.0</v>
      </c>
      <c r="Q2621" s="16"/>
      <c r="R2621" s="16"/>
      <c r="S2621" s="16"/>
      <c r="T2621" s="16"/>
      <c r="U2621" s="16"/>
      <c r="V2621" s="16"/>
      <c r="W2621" s="16"/>
      <c r="X2621" s="16"/>
      <c r="Y2621" s="16"/>
      <c r="Z2621" s="16"/>
      <c r="AA2621" s="16"/>
      <c r="AB2621" s="16"/>
    </row>
    <row r="2622">
      <c r="A2622" s="27" t="s">
        <v>38</v>
      </c>
      <c r="B2622" s="27" t="s">
        <v>86</v>
      </c>
      <c r="C2622" s="38" t="s">
        <v>131</v>
      </c>
      <c r="D2622" s="27" t="s">
        <v>132</v>
      </c>
      <c r="E2622" s="27">
        <v>6796.0</v>
      </c>
      <c r="F2622" s="27">
        <v>0.0</v>
      </c>
      <c r="G2622" s="27" t="s">
        <v>4979</v>
      </c>
      <c r="H2622" s="27" t="s">
        <v>4980</v>
      </c>
      <c r="I2622" s="40">
        <v>0.0</v>
      </c>
      <c r="J2622" s="40">
        <v>0.0</v>
      </c>
      <c r="K2622" s="40">
        <v>0.0</v>
      </c>
      <c r="L2622" s="40">
        <v>0.0</v>
      </c>
      <c r="M2622" s="40">
        <v>0.0</v>
      </c>
      <c r="N2622" s="40">
        <v>0.0</v>
      </c>
      <c r="O2622" s="40">
        <v>0.0</v>
      </c>
      <c r="P2622" s="40">
        <v>0.0</v>
      </c>
      <c r="Q2622" s="16"/>
      <c r="R2622" s="16"/>
      <c r="S2622" s="16"/>
      <c r="T2622" s="16"/>
      <c r="U2622" s="16"/>
      <c r="V2622" s="16"/>
      <c r="W2622" s="16"/>
      <c r="X2622" s="16"/>
      <c r="Y2622" s="16"/>
      <c r="Z2622" s="16"/>
      <c r="AA2622" s="16"/>
      <c r="AB2622" s="16"/>
    </row>
    <row r="2623">
      <c r="A2623" s="27" t="s">
        <v>38</v>
      </c>
      <c r="B2623" s="27" t="s">
        <v>86</v>
      </c>
      <c r="C2623" s="38" t="s">
        <v>131</v>
      </c>
      <c r="D2623" s="27" t="s">
        <v>304</v>
      </c>
      <c r="E2623" s="27">
        <v>6802.0</v>
      </c>
      <c r="F2623" s="27">
        <v>0.0</v>
      </c>
      <c r="G2623" s="27" t="s">
        <v>4982</v>
      </c>
      <c r="H2623" s="27" t="s">
        <v>123</v>
      </c>
      <c r="I2623" s="40">
        <v>0.0</v>
      </c>
      <c r="J2623" s="40">
        <v>0.0</v>
      </c>
      <c r="K2623" s="40">
        <v>0.0</v>
      </c>
      <c r="L2623" s="40">
        <v>0.0</v>
      </c>
      <c r="M2623" s="40">
        <v>0.0</v>
      </c>
      <c r="N2623" s="40">
        <v>0.0</v>
      </c>
      <c r="O2623" s="40">
        <v>0.0</v>
      </c>
      <c r="P2623" s="40">
        <v>0.0</v>
      </c>
      <c r="Q2623" s="16"/>
      <c r="R2623" s="16"/>
      <c r="S2623" s="16"/>
      <c r="T2623" s="16"/>
      <c r="U2623" s="16"/>
      <c r="V2623" s="16"/>
      <c r="W2623" s="16"/>
      <c r="X2623" s="16"/>
      <c r="Y2623" s="16"/>
      <c r="Z2623" s="16"/>
      <c r="AA2623" s="16"/>
      <c r="AB2623" s="16"/>
    </row>
    <row r="2624">
      <c r="A2624" s="27" t="s">
        <v>38</v>
      </c>
      <c r="B2624" s="27" t="s">
        <v>86</v>
      </c>
      <c r="C2624" s="38" t="s">
        <v>131</v>
      </c>
      <c r="D2624" s="27" t="s">
        <v>132</v>
      </c>
      <c r="E2624" s="27">
        <v>6807.0</v>
      </c>
      <c r="F2624" s="27">
        <v>0.0</v>
      </c>
      <c r="G2624" s="27" t="s">
        <v>4984</v>
      </c>
      <c r="H2624" s="27" t="s">
        <v>123</v>
      </c>
      <c r="I2624" s="40">
        <v>0.0</v>
      </c>
      <c r="J2624" s="40">
        <v>0.0</v>
      </c>
      <c r="K2624" s="40">
        <v>0.0</v>
      </c>
      <c r="L2624" s="40">
        <v>0.0</v>
      </c>
      <c r="M2624" s="40">
        <v>0.0</v>
      </c>
      <c r="N2624" s="40">
        <v>0.0</v>
      </c>
      <c r="O2624" s="40">
        <v>0.0</v>
      </c>
      <c r="P2624" s="40">
        <v>0.0</v>
      </c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</row>
    <row r="2625">
      <c r="A2625" s="27" t="s">
        <v>38</v>
      </c>
      <c r="B2625" s="27" t="s">
        <v>86</v>
      </c>
      <c r="C2625" s="38" t="s">
        <v>131</v>
      </c>
      <c r="D2625" s="27" t="s">
        <v>132</v>
      </c>
      <c r="E2625" s="27">
        <v>6811.0</v>
      </c>
      <c r="F2625" s="27">
        <v>0.0</v>
      </c>
      <c r="G2625" s="27" t="s">
        <v>4986</v>
      </c>
      <c r="H2625" s="27" t="s">
        <v>123</v>
      </c>
      <c r="I2625" s="40">
        <v>0.0</v>
      </c>
      <c r="J2625" s="40">
        <v>0.0</v>
      </c>
      <c r="K2625" s="40">
        <v>0.0</v>
      </c>
      <c r="L2625" s="40">
        <v>0.0</v>
      </c>
      <c r="M2625" s="40">
        <v>0.0</v>
      </c>
      <c r="N2625" s="40">
        <v>0.0</v>
      </c>
      <c r="O2625" s="40">
        <v>0.0</v>
      </c>
      <c r="P2625" s="40">
        <v>0.0</v>
      </c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</row>
    <row r="2626">
      <c r="A2626" s="27" t="s">
        <v>43</v>
      </c>
      <c r="B2626" s="27" t="s">
        <v>76</v>
      </c>
      <c r="C2626" s="38" t="s">
        <v>280</v>
      </c>
      <c r="D2626" s="27" t="s">
        <v>280</v>
      </c>
      <c r="E2626" s="27">
        <v>6813.0</v>
      </c>
      <c r="F2626" s="27">
        <v>0.0</v>
      </c>
      <c r="G2626" s="27" t="s">
        <v>4987</v>
      </c>
      <c r="H2626" s="27" t="s">
        <v>882</v>
      </c>
      <c r="I2626" s="40">
        <v>400.0</v>
      </c>
      <c r="J2626" s="40">
        <v>4.0</v>
      </c>
      <c r="K2626" s="40">
        <v>0.0</v>
      </c>
      <c r="L2626" s="40">
        <v>0.0</v>
      </c>
      <c r="M2626" s="40">
        <v>0.0</v>
      </c>
      <c r="N2626" s="40">
        <v>0.0</v>
      </c>
      <c r="O2626" s="40">
        <v>400.0</v>
      </c>
      <c r="P2626" s="40">
        <v>4.0</v>
      </c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</row>
    <row r="2627">
      <c r="A2627" s="27" t="s">
        <v>38</v>
      </c>
      <c r="B2627" s="27" t="s">
        <v>86</v>
      </c>
      <c r="C2627" s="38" t="s">
        <v>131</v>
      </c>
      <c r="D2627" s="27" t="s">
        <v>304</v>
      </c>
      <c r="E2627" s="27">
        <v>6818.0</v>
      </c>
      <c r="F2627" s="27">
        <v>0.0</v>
      </c>
      <c r="G2627" s="27" t="s">
        <v>4989</v>
      </c>
      <c r="H2627" s="27" t="s">
        <v>123</v>
      </c>
      <c r="I2627" s="40">
        <v>0.0</v>
      </c>
      <c r="J2627" s="40">
        <v>0.0</v>
      </c>
      <c r="K2627" s="40">
        <v>0.0</v>
      </c>
      <c r="L2627" s="40">
        <v>0.0</v>
      </c>
      <c r="M2627" s="40">
        <v>0.0</v>
      </c>
      <c r="N2627" s="40">
        <v>0.0</v>
      </c>
      <c r="O2627" s="40">
        <v>0.0</v>
      </c>
      <c r="P2627" s="40">
        <v>0.0</v>
      </c>
      <c r="Q2627" s="16"/>
      <c r="R2627" s="16"/>
      <c r="S2627" s="16"/>
      <c r="T2627" s="16"/>
      <c r="U2627" s="16"/>
      <c r="V2627" s="16"/>
      <c r="W2627" s="16"/>
      <c r="X2627" s="16"/>
      <c r="Y2627" s="16"/>
      <c r="Z2627" s="16"/>
      <c r="AA2627" s="16"/>
      <c r="AB2627" s="16"/>
    </row>
    <row r="2628">
      <c r="A2628" s="27" t="s">
        <v>43</v>
      </c>
      <c r="B2628" s="27" t="s">
        <v>44</v>
      </c>
      <c r="C2628" s="38" t="s">
        <v>124</v>
      </c>
      <c r="D2628" s="27" t="s">
        <v>124</v>
      </c>
      <c r="E2628" s="27">
        <v>6819.0</v>
      </c>
      <c r="F2628" s="27">
        <v>1.0</v>
      </c>
      <c r="G2628" s="27" t="s">
        <v>4991</v>
      </c>
      <c r="H2628" s="27" t="s">
        <v>123</v>
      </c>
      <c r="I2628" s="40">
        <v>0.0</v>
      </c>
      <c r="J2628" s="40">
        <v>0.0</v>
      </c>
      <c r="K2628" s="40">
        <v>0.0</v>
      </c>
      <c r="L2628" s="40">
        <v>0.0</v>
      </c>
      <c r="M2628" s="40">
        <v>0.0</v>
      </c>
      <c r="N2628" s="40">
        <v>0.0</v>
      </c>
      <c r="O2628" s="40">
        <v>0.0</v>
      </c>
      <c r="P2628" s="40">
        <v>0.0</v>
      </c>
      <c r="Q2628" s="16"/>
      <c r="R2628" s="16"/>
      <c r="S2628" s="16"/>
      <c r="T2628" s="16"/>
      <c r="U2628" s="16"/>
      <c r="V2628" s="16"/>
      <c r="W2628" s="16"/>
      <c r="X2628" s="16"/>
      <c r="Y2628" s="16"/>
      <c r="Z2628" s="16"/>
      <c r="AA2628" s="16"/>
      <c r="AB2628" s="16"/>
    </row>
    <row r="2629">
      <c r="A2629" s="27" t="s">
        <v>43</v>
      </c>
      <c r="B2629" s="27" t="s">
        <v>44</v>
      </c>
      <c r="C2629" s="38" t="s">
        <v>124</v>
      </c>
      <c r="D2629" s="27" t="s">
        <v>124</v>
      </c>
      <c r="E2629" s="27">
        <v>6819.0</v>
      </c>
      <c r="F2629" s="27">
        <v>3.0</v>
      </c>
      <c r="G2629" s="27" t="s">
        <v>4993</v>
      </c>
      <c r="H2629" s="27" t="s">
        <v>123</v>
      </c>
      <c r="I2629" s="40">
        <v>0.0</v>
      </c>
      <c r="J2629" s="40">
        <v>0.0</v>
      </c>
      <c r="K2629" s="40">
        <v>0.0</v>
      </c>
      <c r="L2629" s="40">
        <v>0.0</v>
      </c>
      <c r="M2629" s="40">
        <v>0.0</v>
      </c>
      <c r="N2629" s="40">
        <v>0.0</v>
      </c>
      <c r="O2629" s="40">
        <v>0.0</v>
      </c>
      <c r="P2629" s="40">
        <v>0.0</v>
      </c>
      <c r="Q2629" s="16"/>
      <c r="R2629" s="16"/>
      <c r="S2629" s="16"/>
      <c r="T2629" s="16"/>
      <c r="U2629" s="16"/>
      <c r="V2629" s="16"/>
      <c r="W2629" s="16"/>
      <c r="X2629" s="16"/>
      <c r="Y2629" s="16"/>
      <c r="Z2629" s="16"/>
      <c r="AA2629" s="16"/>
      <c r="AB2629" s="16"/>
    </row>
    <row r="2630">
      <c r="A2630" s="27" t="s">
        <v>43</v>
      </c>
      <c r="B2630" s="27" t="s">
        <v>44</v>
      </c>
      <c r="C2630" s="38" t="s">
        <v>124</v>
      </c>
      <c r="D2630" s="27" t="s">
        <v>124</v>
      </c>
      <c r="E2630" s="27">
        <v>6819.0</v>
      </c>
      <c r="F2630" s="27">
        <v>0.0</v>
      </c>
      <c r="G2630" s="27" t="s">
        <v>4995</v>
      </c>
      <c r="H2630" s="27" t="s">
        <v>4996</v>
      </c>
      <c r="I2630" s="40">
        <v>46.0</v>
      </c>
      <c r="J2630" s="40">
        <v>5.0</v>
      </c>
      <c r="K2630" s="40">
        <v>0.0</v>
      </c>
      <c r="L2630" s="40">
        <v>0.0</v>
      </c>
      <c r="M2630" s="40">
        <v>0.0</v>
      </c>
      <c r="N2630" s="40">
        <v>0.0</v>
      </c>
      <c r="O2630" s="40">
        <v>46.0</v>
      </c>
      <c r="P2630" s="40">
        <v>5.0</v>
      </c>
      <c r="Q2630" s="16"/>
      <c r="R2630" s="16"/>
      <c r="S2630" s="16"/>
      <c r="T2630" s="16"/>
      <c r="U2630" s="16"/>
      <c r="V2630" s="16"/>
      <c r="W2630" s="16"/>
      <c r="X2630" s="16"/>
      <c r="Y2630" s="16"/>
      <c r="Z2630" s="16"/>
      <c r="AA2630" s="16"/>
      <c r="AB2630" s="16"/>
    </row>
    <row r="2631">
      <c r="A2631" s="27" t="s">
        <v>43</v>
      </c>
      <c r="B2631" s="27" t="s">
        <v>44</v>
      </c>
      <c r="C2631" s="38" t="s">
        <v>124</v>
      </c>
      <c r="D2631" s="27" t="s">
        <v>124</v>
      </c>
      <c r="E2631" s="27">
        <v>6819.0</v>
      </c>
      <c r="F2631" s="27">
        <v>2.0</v>
      </c>
      <c r="G2631" s="27" t="s">
        <v>4998</v>
      </c>
      <c r="H2631" s="27" t="s">
        <v>123</v>
      </c>
      <c r="I2631" s="40">
        <v>0.0</v>
      </c>
      <c r="J2631" s="40">
        <v>0.0</v>
      </c>
      <c r="K2631" s="40">
        <v>0.0</v>
      </c>
      <c r="L2631" s="40">
        <v>0.0</v>
      </c>
      <c r="M2631" s="40">
        <v>0.0</v>
      </c>
      <c r="N2631" s="40">
        <v>0.0</v>
      </c>
      <c r="O2631" s="40">
        <v>0.0</v>
      </c>
      <c r="P2631" s="40">
        <v>0.0</v>
      </c>
      <c r="Q2631" s="16"/>
      <c r="R2631" s="16"/>
      <c r="S2631" s="16"/>
      <c r="T2631" s="16"/>
      <c r="U2631" s="16"/>
      <c r="V2631" s="16"/>
      <c r="W2631" s="16"/>
      <c r="X2631" s="16"/>
      <c r="Y2631" s="16"/>
      <c r="Z2631" s="16"/>
      <c r="AA2631" s="16"/>
      <c r="AB2631" s="16"/>
    </row>
    <row r="2632">
      <c r="A2632" s="27" t="s">
        <v>43</v>
      </c>
      <c r="B2632" s="27" t="s">
        <v>44</v>
      </c>
      <c r="C2632" s="38" t="s">
        <v>124</v>
      </c>
      <c r="D2632" s="27" t="s">
        <v>124</v>
      </c>
      <c r="E2632" s="27">
        <v>6820.0</v>
      </c>
      <c r="F2632" s="27">
        <v>0.0</v>
      </c>
      <c r="G2632" s="27" t="s">
        <v>4999</v>
      </c>
      <c r="H2632" s="27" t="s">
        <v>5000</v>
      </c>
      <c r="I2632" s="40">
        <v>404.0</v>
      </c>
      <c r="J2632" s="40">
        <v>17.0</v>
      </c>
      <c r="K2632" s="40">
        <v>0.0</v>
      </c>
      <c r="L2632" s="40">
        <v>0.0</v>
      </c>
      <c r="M2632" s="40">
        <v>0.0</v>
      </c>
      <c r="N2632" s="40">
        <v>0.0</v>
      </c>
      <c r="O2632" s="40">
        <v>404.0</v>
      </c>
      <c r="P2632" s="40">
        <v>17.0</v>
      </c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/>
    </row>
    <row r="2633">
      <c r="A2633" s="27" t="s">
        <v>43</v>
      </c>
      <c r="B2633" s="27" t="s">
        <v>44</v>
      </c>
      <c r="C2633" s="38" t="s">
        <v>124</v>
      </c>
      <c r="D2633" s="27" t="s">
        <v>124</v>
      </c>
      <c r="E2633" s="27">
        <v>6820.0</v>
      </c>
      <c r="F2633" s="27">
        <v>3.0</v>
      </c>
      <c r="G2633" s="27" t="s">
        <v>5002</v>
      </c>
      <c r="H2633" s="27" t="s">
        <v>123</v>
      </c>
      <c r="I2633" s="40">
        <v>41.0</v>
      </c>
      <c r="J2633" s="40">
        <v>0.0</v>
      </c>
      <c r="K2633" s="40">
        <v>0.0</v>
      </c>
      <c r="L2633" s="40">
        <v>0.0</v>
      </c>
      <c r="M2633" s="40">
        <v>0.0</v>
      </c>
      <c r="N2633" s="40">
        <v>0.0</v>
      </c>
      <c r="O2633" s="40">
        <v>41.0</v>
      </c>
      <c r="P2633" s="40">
        <v>0.0</v>
      </c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</row>
    <row r="2634">
      <c r="A2634" s="27" t="s">
        <v>43</v>
      </c>
      <c r="B2634" s="27" t="s">
        <v>44</v>
      </c>
      <c r="C2634" s="38" t="s">
        <v>124</v>
      </c>
      <c r="D2634" s="27" t="s">
        <v>124</v>
      </c>
      <c r="E2634" s="27">
        <v>6820.0</v>
      </c>
      <c r="F2634" s="27">
        <v>2.0</v>
      </c>
      <c r="G2634" s="27" t="s">
        <v>5004</v>
      </c>
      <c r="H2634" s="27" t="s">
        <v>123</v>
      </c>
      <c r="I2634" s="40">
        <v>419.0</v>
      </c>
      <c r="J2634" s="40">
        <v>0.0</v>
      </c>
      <c r="K2634" s="40">
        <v>0.0</v>
      </c>
      <c r="L2634" s="40">
        <v>0.0</v>
      </c>
      <c r="M2634" s="40">
        <v>0.0</v>
      </c>
      <c r="N2634" s="40">
        <v>0.0</v>
      </c>
      <c r="O2634" s="40">
        <v>419.0</v>
      </c>
      <c r="P2634" s="40">
        <v>0.0</v>
      </c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</row>
    <row r="2635">
      <c r="A2635" s="27" t="s">
        <v>38</v>
      </c>
      <c r="B2635" s="27" t="s">
        <v>86</v>
      </c>
      <c r="C2635" s="38" t="s">
        <v>131</v>
      </c>
      <c r="D2635" s="27" t="s">
        <v>132</v>
      </c>
      <c r="E2635" s="27">
        <v>6822.0</v>
      </c>
      <c r="F2635" s="27">
        <v>0.0</v>
      </c>
      <c r="G2635" s="27" t="s">
        <v>5006</v>
      </c>
      <c r="H2635" s="27" t="s">
        <v>123</v>
      </c>
      <c r="I2635" s="40">
        <v>0.0</v>
      </c>
      <c r="J2635" s="40">
        <v>0.0</v>
      </c>
      <c r="K2635" s="40">
        <v>0.0</v>
      </c>
      <c r="L2635" s="40">
        <v>0.0</v>
      </c>
      <c r="M2635" s="40">
        <v>0.0</v>
      </c>
      <c r="N2635" s="40">
        <v>0.0</v>
      </c>
      <c r="O2635" s="40">
        <v>0.0</v>
      </c>
      <c r="P2635" s="40">
        <v>0.0</v>
      </c>
      <c r="Q2635" s="16"/>
      <c r="R2635" s="16"/>
      <c r="S2635" s="16"/>
      <c r="T2635" s="16"/>
      <c r="U2635" s="16"/>
      <c r="V2635" s="16"/>
      <c r="W2635" s="16"/>
      <c r="X2635" s="16"/>
      <c r="Y2635" s="16"/>
      <c r="Z2635" s="16"/>
      <c r="AA2635" s="16"/>
      <c r="AB2635" s="16"/>
    </row>
    <row r="2636">
      <c r="A2636" s="27" t="s">
        <v>38</v>
      </c>
      <c r="B2636" s="27" t="s">
        <v>86</v>
      </c>
      <c r="C2636" s="38" t="s">
        <v>131</v>
      </c>
      <c r="D2636" s="27" t="s">
        <v>304</v>
      </c>
      <c r="E2636" s="27">
        <v>6823.0</v>
      </c>
      <c r="F2636" s="27">
        <v>0.0</v>
      </c>
      <c r="G2636" s="27" t="s">
        <v>5008</v>
      </c>
      <c r="H2636" s="27" t="s">
        <v>123</v>
      </c>
      <c r="I2636" s="40">
        <v>0.0</v>
      </c>
      <c r="J2636" s="40">
        <v>0.0</v>
      </c>
      <c r="K2636" s="40">
        <v>0.0</v>
      </c>
      <c r="L2636" s="40">
        <v>0.0</v>
      </c>
      <c r="M2636" s="40">
        <v>0.0</v>
      </c>
      <c r="N2636" s="40">
        <v>0.0</v>
      </c>
      <c r="O2636" s="40">
        <v>0.0</v>
      </c>
      <c r="P2636" s="40">
        <v>0.0</v>
      </c>
      <c r="Q2636" s="16"/>
      <c r="R2636" s="16"/>
      <c r="S2636" s="16"/>
      <c r="T2636" s="16"/>
      <c r="U2636" s="16"/>
      <c r="V2636" s="16"/>
      <c r="W2636" s="16"/>
      <c r="X2636" s="16"/>
      <c r="Y2636" s="16"/>
      <c r="Z2636" s="16"/>
      <c r="AA2636" s="16"/>
      <c r="AB2636" s="16"/>
    </row>
    <row r="2637">
      <c r="A2637" s="27" t="s">
        <v>38</v>
      </c>
      <c r="B2637" s="27" t="s">
        <v>86</v>
      </c>
      <c r="C2637" s="38" t="s">
        <v>131</v>
      </c>
      <c r="D2637" s="27" t="s">
        <v>644</v>
      </c>
      <c r="E2637" s="27">
        <v>6824.0</v>
      </c>
      <c r="F2637" s="27">
        <v>0.0</v>
      </c>
      <c r="G2637" s="27" t="s">
        <v>5010</v>
      </c>
      <c r="H2637" s="27" t="s">
        <v>123</v>
      </c>
      <c r="I2637" s="40">
        <v>0.0</v>
      </c>
      <c r="J2637" s="40">
        <v>0.0</v>
      </c>
      <c r="K2637" s="40">
        <v>0.0</v>
      </c>
      <c r="L2637" s="40">
        <v>0.0</v>
      </c>
      <c r="M2637" s="40">
        <v>0.0</v>
      </c>
      <c r="N2637" s="40">
        <v>0.0</v>
      </c>
      <c r="O2637" s="40">
        <v>0.0</v>
      </c>
      <c r="P2637" s="40">
        <v>0.0</v>
      </c>
      <c r="Q2637" s="16"/>
      <c r="R2637" s="16"/>
      <c r="S2637" s="16"/>
      <c r="T2637" s="16"/>
      <c r="U2637" s="16"/>
      <c r="V2637" s="16"/>
      <c r="W2637" s="16"/>
      <c r="X2637" s="16"/>
      <c r="Y2637" s="16"/>
      <c r="Z2637" s="16"/>
      <c r="AA2637" s="16"/>
      <c r="AB2637" s="16"/>
    </row>
    <row r="2638">
      <c r="A2638" s="27" t="s">
        <v>43</v>
      </c>
      <c r="B2638" s="27" t="s">
        <v>708</v>
      </c>
      <c r="C2638" s="38" t="s">
        <v>709</v>
      </c>
      <c r="D2638" s="27" t="s">
        <v>710</v>
      </c>
      <c r="E2638" s="27">
        <v>6825.0</v>
      </c>
      <c r="F2638" s="27">
        <v>0.0</v>
      </c>
      <c r="G2638" s="27" t="s">
        <v>5012</v>
      </c>
      <c r="H2638" s="27" t="s">
        <v>123</v>
      </c>
      <c r="I2638" s="40">
        <v>0.0</v>
      </c>
      <c r="J2638" s="40">
        <v>0.0</v>
      </c>
      <c r="K2638" s="40">
        <v>0.0</v>
      </c>
      <c r="L2638" s="40">
        <v>0.0</v>
      </c>
      <c r="M2638" s="40">
        <v>0.0</v>
      </c>
      <c r="N2638" s="40">
        <v>0.0</v>
      </c>
      <c r="O2638" s="40">
        <v>0.0</v>
      </c>
      <c r="P2638" s="40">
        <v>0.0</v>
      </c>
      <c r="Q2638" s="16"/>
      <c r="R2638" s="16"/>
      <c r="S2638" s="16"/>
      <c r="T2638" s="16"/>
      <c r="U2638" s="16"/>
      <c r="V2638" s="16"/>
      <c r="W2638" s="16"/>
      <c r="X2638" s="16"/>
      <c r="Y2638" s="16"/>
      <c r="Z2638" s="16"/>
      <c r="AA2638" s="16"/>
      <c r="AB2638" s="16"/>
    </row>
    <row r="2639">
      <c r="A2639" s="27" t="s">
        <v>38</v>
      </c>
      <c r="B2639" s="27" t="s">
        <v>39</v>
      </c>
      <c r="C2639" s="38" t="s">
        <v>137</v>
      </c>
      <c r="D2639" s="27" t="s">
        <v>138</v>
      </c>
      <c r="E2639" s="27">
        <v>6826.0</v>
      </c>
      <c r="F2639" s="27">
        <v>0.0</v>
      </c>
      <c r="G2639" s="27" t="s">
        <v>5013</v>
      </c>
      <c r="H2639" s="27" t="s">
        <v>5014</v>
      </c>
      <c r="I2639" s="40">
        <v>407.0</v>
      </c>
      <c r="J2639" s="40">
        <v>17.0</v>
      </c>
      <c r="K2639" s="40">
        <v>0.0</v>
      </c>
      <c r="L2639" s="40">
        <v>0.0</v>
      </c>
      <c r="M2639" s="40">
        <v>0.0</v>
      </c>
      <c r="N2639" s="40">
        <v>0.0</v>
      </c>
      <c r="O2639" s="40">
        <v>407.0</v>
      </c>
      <c r="P2639" s="40">
        <v>17.0</v>
      </c>
      <c r="Q2639" s="16"/>
      <c r="R2639" s="16"/>
      <c r="S2639" s="16"/>
      <c r="T2639" s="16"/>
      <c r="U2639" s="16"/>
      <c r="V2639" s="16"/>
      <c r="W2639" s="16"/>
      <c r="X2639" s="16"/>
      <c r="Y2639" s="16"/>
      <c r="Z2639" s="16"/>
      <c r="AA2639" s="16"/>
      <c r="AB2639" s="16"/>
    </row>
    <row r="2640">
      <c r="A2640" s="27" t="s">
        <v>43</v>
      </c>
      <c r="B2640" s="27" t="s">
        <v>146</v>
      </c>
      <c r="C2640" s="38" t="s">
        <v>147</v>
      </c>
      <c r="D2640" s="27" t="s">
        <v>148</v>
      </c>
      <c r="E2640" s="27">
        <v>6834.0</v>
      </c>
      <c r="F2640" s="27">
        <v>0.0</v>
      </c>
      <c r="G2640" s="27" t="s">
        <v>5016</v>
      </c>
      <c r="H2640" s="27" t="s">
        <v>4593</v>
      </c>
      <c r="I2640" s="40">
        <v>0.0</v>
      </c>
      <c r="J2640" s="40">
        <v>0.0</v>
      </c>
      <c r="K2640" s="40">
        <v>0.0</v>
      </c>
      <c r="L2640" s="40">
        <v>0.0</v>
      </c>
      <c r="M2640" s="40">
        <v>0.0</v>
      </c>
      <c r="N2640" s="40">
        <v>0.0</v>
      </c>
      <c r="O2640" s="40">
        <v>0.0</v>
      </c>
      <c r="P2640" s="40">
        <v>0.0</v>
      </c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</row>
    <row r="2641">
      <c r="A2641" s="27" t="s">
        <v>43</v>
      </c>
      <c r="B2641" s="27" t="s">
        <v>146</v>
      </c>
      <c r="C2641" s="38" t="s">
        <v>147</v>
      </c>
      <c r="D2641" s="27" t="s">
        <v>148</v>
      </c>
      <c r="E2641" s="27">
        <v>6834.0</v>
      </c>
      <c r="F2641" s="27">
        <v>1.0</v>
      </c>
      <c r="G2641" s="27" t="s">
        <v>5018</v>
      </c>
      <c r="H2641" s="27" t="s">
        <v>2739</v>
      </c>
      <c r="I2641" s="40">
        <v>0.0</v>
      </c>
      <c r="J2641" s="40">
        <v>0.0</v>
      </c>
      <c r="K2641" s="40">
        <v>0.0</v>
      </c>
      <c r="L2641" s="40">
        <v>0.0</v>
      </c>
      <c r="M2641" s="40">
        <v>0.0</v>
      </c>
      <c r="N2641" s="40">
        <v>0.0</v>
      </c>
      <c r="O2641" s="40">
        <v>0.0</v>
      </c>
      <c r="P2641" s="40">
        <v>0.0</v>
      </c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</row>
    <row r="2642">
      <c r="A2642" s="27" t="s">
        <v>43</v>
      </c>
      <c r="B2642" s="27" t="s">
        <v>44</v>
      </c>
      <c r="C2642" s="38" t="s">
        <v>254</v>
      </c>
      <c r="D2642" s="27" t="s">
        <v>477</v>
      </c>
      <c r="E2642" s="27">
        <v>6835.0</v>
      </c>
      <c r="F2642" s="27">
        <v>0.0</v>
      </c>
      <c r="G2642" s="27" t="s">
        <v>5020</v>
      </c>
      <c r="H2642" s="27" t="s">
        <v>5021</v>
      </c>
      <c r="I2642" s="40">
        <v>0.0</v>
      </c>
      <c r="J2642" s="40">
        <v>0.0</v>
      </c>
      <c r="K2642" s="40">
        <v>0.0</v>
      </c>
      <c r="L2642" s="40">
        <v>0.0</v>
      </c>
      <c r="M2642" s="40">
        <v>0.0</v>
      </c>
      <c r="N2642" s="40">
        <v>0.0</v>
      </c>
      <c r="O2642" s="40">
        <v>0.0</v>
      </c>
      <c r="P2642" s="40">
        <v>0.0</v>
      </c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</row>
    <row r="2643">
      <c r="A2643" s="27" t="s">
        <v>43</v>
      </c>
      <c r="B2643" s="27" t="s">
        <v>44</v>
      </c>
      <c r="C2643" s="38" t="s">
        <v>254</v>
      </c>
      <c r="D2643" s="27" t="s">
        <v>254</v>
      </c>
      <c r="E2643" s="27">
        <v>6836.0</v>
      </c>
      <c r="F2643" s="27">
        <v>0.0</v>
      </c>
      <c r="G2643" s="27" t="s">
        <v>5023</v>
      </c>
      <c r="H2643" s="27" t="s">
        <v>5024</v>
      </c>
      <c r="I2643" s="40">
        <v>50.0</v>
      </c>
      <c r="J2643" s="40">
        <v>4.0</v>
      </c>
      <c r="K2643" s="40">
        <v>0.0</v>
      </c>
      <c r="L2643" s="40">
        <v>0.0</v>
      </c>
      <c r="M2643" s="40">
        <v>0.0</v>
      </c>
      <c r="N2643" s="40">
        <v>0.0</v>
      </c>
      <c r="O2643" s="40">
        <v>50.0</v>
      </c>
      <c r="P2643" s="40">
        <v>4.0</v>
      </c>
      <c r="Q2643" s="16"/>
      <c r="R2643" s="16"/>
      <c r="S2643" s="16"/>
      <c r="T2643" s="16"/>
      <c r="U2643" s="16"/>
      <c r="V2643" s="16"/>
      <c r="W2643" s="16"/>
      <c r="X2643" s="16"/>
      <c r="Y2643" s="16"/>
      <c r="Z2643" s="16"/>
      <c r="AA2643" s="16"/>
      <c r="AB2643" s="16"/>
    </row>
    <row r="2644">
      <c r="A2644" s="27" t="s">
        <v>38</v>
      </c>
      <c r="B2644" s="27" t="s">
        <v>86</v>
      </c>
      <c r="C2644" s="38" t="s">
        <v>131</v>
      </c>
      <c r="D2644" s="27" t="s">
        <v>304</v>
      </c>
      <c r="E2644" s="27">
        <v>6837.0</v>
      </c>
      <c r="F2644" s="27">
        <v>0.0</v>
      </c>
      <c r="G2644" s="27" t="s">
        <v>5026</v>
      </c>
      <c r="H2644" s="27" t="s">
        <v>5027</v>
      </c>
      <c r="I2644" s="40">
        <v>0.0</v>
      </c>
      <c r="J2644" s="40">
        <v>0.0</v>
      </c>
      <c r="K2644" s="40">
        <v>0.0</v>
      </c>
      <c r="L2644" s="40">
        <v>0.0</v>
      </c>
      <c r="M2644" s="40">
        <v>0.0</v>
      </c>
      <c r="N2644" s="40">
        <v>0.0</v>
      </c>
      <c r="O2644" s="40">
        <v>0.0</v>
      </c>
      <c r="P2644" s="40">
        <v>0.0</v>
      </c>
      <c r="Q2644" s="16"/>
      <c r="R2644" s="16"/>
      <c r="S2644" s="16"/>
      <c r="T2644" s="16"/>
      <c r="U2644" s="16"/>
      <c r="V2644" s="16"/>
      <c r="W2644" s="16"/>
      <c r="X2644" s="16"/>
      <c r="Y2644" s="16"/>
      <c r="Z2644" s="16"/>
      <c r="AA2644" s="16"/>
      <c r="AB2644" s="16"/>
    </row>
    <row r="2645">
      <c r="A2645" s="27" t="s">
        <v>43</v>
      </c>
      <c r="B2645" s="27" t="s">
        <v>50</v>
      </c>
      <c r="C2645" s="38" t="s">
        <v>69</v>
      </c>
      <c r="D2645" s="27" t="s">
        <v>70</v>
      </c>
      <c r="E2645" s="27">
        <v>6872.0</v>
      </c>
      <c r="F2645" s="27">
        <v>0.0</v>
      </c>
      <c r="G2645" s="27" t="s">
        <v>5028</v>
      </c>
      <c r="H2645" s="27" t="s">
        <v>3864</v>
      </c>
      <c r="I2645" s="40">
        <v>0.0</v>
      </c>
      <c r="J2645" s="40">
        <v>0.0</v>
      </c>
      <c r="K2645" s="40">
        <v>0.0</v>
      </c>
      <c r="L2645" s="40">
        <v>0.0</v>
      </c>
      <c r="M2645" s="40">
        <v>0.0</v>
      </c>
      <c r="N2645" s="40">
        <v>0.0</v>
      </c>
      <c r="O2645" s="40">
        <v>0.0</v>
      </c>
      <c r="P2645" s="40">
        <v>0.0</v>
      </c>
      <c r="Q2645" s="16"/>
      <c r="R2645" s="16"/>
      <c r="S2645" s="16"/>
      <c r="T2645" s="16"/>
      <c r="U2645" s="16"/>
      <c r="V2645" s="16"/>
      <c r="W2645" s="16"/>
      <c r="X2645" s="16"/>
      <c r="Y2645" s="16"/>
      <c r="Z2645" s="16"/>
      <c r="AA2645" s="16"/>
      <c r="AB2645" s="16"/>
    </row>
    <row r="2646">
      <c r="A2646" s="27" t="s">
        <v>43</v>
      </c>
      <c r="B2646" s="27" t="s">
        <v>1015</v>
      </c>
      <c r="C2646" s="38" t="s">
        <v>1016</v>
      </c>
      <c r="D2646" s="27" t="s">
        <v>3287</v>
      </c>
      <c r="E2646" s="27">
        <v>6874.0</v>
      </c>
      <c r="F2646" s="27">
        <v>0.0</v>
      </c>
      <c r="G2646" s="27" t="s">
        <v>5030</v>
      </c>
      <c r="H2646" s="27" t="s">
        <v>5031</v>
      </c>
      <c r="I2646" s="40">
        <v>0.0</v>
      </c>
      <c r="J2646" s="40">
        <v>0.0</v>
      </c>
      <c r="K2646" s="40">
        <v>0.0</v>
      </c>
      <c r="L2646" s="40">
        <v>0.0</v>
      </c>
      <c r="M2646" s="40">
        <v>0.0</v>
      </c>
      <c r="N2646" s="40">
        <v>0.0</v>
      </c>
      <c r="O2646" s="40">
        <v>0.0</v>
      </c>
      <c r="P2646" s="40">
        <v>0.0</v>
      </c>
      <c r="Q2646" s="16"/>
      <c r="R2646" s="16"/>
      <c r="S2646" s="16"/>
      <c r="T2646" s="16"/>
      <c r="U2646" s="16"/>
      <c r="V2646" s="16"/>
      <c r="W2646" s="16"/>
      <c r="X2646" s="16"/>
      <c r="Y2646" s="16"/>
      <c r="Z2646" s="16"/>
      <c r="AA2646" s="16"/>
      <c r="AB2646" s="16"/>
    </row>
    <row r="2647">
      <c r="A2647" s="27" t="s">
        <v>43</v>
      </c>
      <c r="B2647" s="27" t="s">
        <v>76</v>
      </c>
      <c r="C2647" s="38" t="s">
        <v>280</v>
      </c>
      <c r="D2647" s="27" t="s">
        <v>280</v>
      </c>
      <c r="E2647" s="27">
        <v>6875.0</v>
      </c>
      <c r="F2647" s="27">
        <v>1.0</v>
      </c>
      <c r="G2647" s="27" t="s">
        <v>5033</v>
      </c>
      <c r="H2647" s="27" t="s">
        <v>5034</v>
      </c>
      <c r="I2647" s="40">
        <v>2.0</v>
      </c>
      <c r="J2647" s="40">
        <v>0.0</v>
      </c>
      <c r="K2647" s="40">
        <v>0.0</v>
      </c>
      <c r="L2647" s="40">
        <v>0.0</v>
      </c>
      <c r="M2647" s="40">
        <v>0.0</v>
      </c>
      <c r="N2647" s="40">
        <v>0.0</v>
      </c>
      <c r="O2647" s="40">
        <v>2.0</v>
      </c>
      <c r="P2647" s="40">
        <v>0.0</v>
      </c>
      <c r="Q2647" s="16"/>
      <c r="R2647" s="16"/>
      <c r="S2647" s="16"/>
      <c r="T2647" s="16"/>
      <c r="U2647" s="16"/>
      <c r="V2647" s="16"/>
      <c r="W2647" s="16"/>
      <c r="X2647" s="16"/>
      <c r="Y2647" s="16"/>
      <c r="Z2647" s="16"/>
      <c r="AA2647" s="16"/>
      <c r="AB2647" s="16"/>
    </row>
    <row r="2648">
      <c r="A2648" s="27" t="s">
        <v>43</v>
      </c>
      <c r="B2648" s="27" t="s">
        <v>76</v>
      </c>
      <c r="C2648" s="38" t="s">
        <v>280</v>
      </c>
      <c r="D2648" s="27" t="s">
        <v>280</v>
      </c>
      <c r="E2648" s="27">
        <v>6888.0</v>
      </c>
      <c r="F2648" s="27">
        <v>0.0</v>
      </c>
      <c r="G2648" s="27" t="s">
        <v>5036</v>
      </c>
      <c r="H2648" s="27" t="s">
        <v>5037</v>
      </c>
      <c r="I2648" s="40">
        <v>0.0</v>
      </c>
      <c r="J2648" s="40">
        <v>0.0</v>
      </c>
      <c r="K2648" s="40">
        <v>0.0</v>
      </c>
      <c r="L2648" s="40">
        <v>0.0</v>
      </c>
      <c r="M2648" s="40">
        <v>0.0</v>
      </c>
      <c r="N2648" s="40">
        <v>0.0</v>
      </c>
      <c r="O2648" s="40">
        <v>0.0</v>
      </c>
      <c r="P2648" s="40">
        <v>0.0</v>
      </c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</row>
    <row r="2649">
      <c r="A2649" s="27" t="s">
        <v>43</v>
      </c>
      <c r="B2649" s="27" t="s">
        <v>76</v>
      </c>
      <c r="C2649" s="38" t="s">
        <v>280</v>
      </c>
      <c r="D2649" s="27" t="s">
        <v>280</v>
      </c>
      <c r="E2649" s="27">
        <v>6894.0</v>
      </c>
      <c r="F2649" s="27">
        <v>0.0</v>
      </c>
      <c r="G2649" s="27" t="s">
        <v>5038</v>
      </c>
      <c r="H2649" s="27" t="s">
        <v>5039</v>
      </c>
      <c r="I2649" s="40">
        <v>197.0</v>
      </c>
      <c r="J2649" s="40">
        <v>7.0</v>
      </c>
      <c r="K2649" s="40">
        <v>0.0</v>
      </c>
      <c r="L2649" s="40">
        <v>0.0</v>
      </c>
      <c r="M2649" s="40">
        <v>0.0</v>
      </c>
      <c r="N2649" s="40">
        <v>0.0</v>
      </c>
      <c r="O2649" s="40">
        <v>197.0</v>
      </c>
      <c r="P2649" s="40">
        <v>7.0</v>
      </c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</row>
    <row r="2650">
      <c r="A2650" s="27" t="s">
        <v>43</v>
      </c>
      <c r="B2650" s="27" t="s">
        <v>76</v>
      </c>
      <c r="C2650" s="38" t="s">
        <v>280</v>
      </c>
      <c r="D2650" s="27" t="s">
        <v>280</v>
      </c>
      <c r="E2650" s="27">
        <v>6895.0</v>
      </c>
      <c r="F2650" s="27">
        <v>0.0</v>
      </c>
      <c r="G2650" s="27" t="s">
        <v>5041</v>
      </c>
      <c r="H2650" s="27" t="s">
        <v>712</v>
      </c>
      <c r="I2650" s="40">
        <v>136.0</v>
      </c>
      <c r="J2650" s="40">
        <v>2.0</v>
      </c>
      <c r="K2650" s="40">
        <v>0.0</v>
      </c>
      <c r="L2650" s="40">
        <v>0.0</v>
      </c>
      <c r="M2650" s="40">
        <v>0.0</v>
      </c>
      <c r="N2650" s="40">
        <v>0.0</v>
      </c>
      <c r="O2650" s="40">
        <v>136.0</v>
      </c>
      <c r="P2650" s="40">
        <v>2.0</v>
      </c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</row>
    <row r="2651">
      <c r="A2651" s="27" t="s">
        <v>43</v>
      </c>
      <c r="B2651" s="27" t="s">
        <v>76</v>
      </c>
      <c r="C2651" s="38" t="s">
        <v>280</v>
      </c>
      <c r="D2651" s="27" t="s">
        <v>280</v>
      </c>
      <c r="E2651" s="27">
        <v>6896.0</v>
      </c>
      <c r="F2651" s="27">
        <v>0.0</v>
      </c>
      <c r="G2651" s="27" t="s">
        <v>5042</v>
      </c>
      <c r="H2651" s="27" t="s">
        <v>4810</v>
      </c>
      <c r="I2651" s="40">
        <v>230.0</v>
      </c>
      <c r="J2651" s="40">
        <v>10.0</v>
      </c>
      <c r="K2651" s="40">
        <v>0.0</v>
      </c>
      <c r="L2651" s="40">
        <v>0.0</v>
      </c>
      <c r="M2651" s="40">
        <v>0.0</v>
      </c>
      <c r="N2651" s="40">
        <v>0.0</v>
      </c>
      <c r="O2651" s="40">
        <v>230.0</v>
      </c>
      <c r="P2651" s="40">
        <v>10.0</v>
      </c>
      <c r="Q2651" s="16"/>
      <c r="R2651" s="16"/>
      <c r="S2651" s="16"/>
      <c r="T2651" s="16"/>
      <c r="U2651" s="16"/>
      <c r="V2651" s="16"/>
      <c r="W2651" s="16"/>
      <c r="X2651" s="16"/>
      <c r="Y2651" s="16"/>
      <c r="Z2651" s="16"/>
      <c r="AA2651" s="16"/>
      <c r="AB2651" s="16"/>
    </row>
    <row r="2652">
      <c r="A2652" s="27" t="s">
        <v>43</v>
      </c>
      <c r="B2652" s="27" t="s">
        <v>76</v>
      </c>
      <c r="C2652" s="38" t="s">
        <v>280</v>
      </c>
      <c r="D2652" s="27" t="s">
        <v>280</v>
      </c>
      <c r="E2652" s="27">
        <v>6897.0</v>
      </c>
      <c r="F2652" s="27">
        <v>0.0</v>
      </c>
      <c r="G2652" s="27" t="s">
        <v>5044</v>
      </c>
      <c r="H2652" s="27" t="s">
        <v>637</v>
      </c>
      <c r="I2652" s="40">
        <v>0.0</v>
      </c>
      <c r="J2652" s="40">
        <v>0.0</v>
      </c>
      <c r="K2652" s="40">
        <v>0.0</v>
      </c>
      <c r="L2652" s="40">
        <v>0.0</v>
      </c>
      <c r="M2652" s="40">
        <v>0.0</v>
      </c>
      <c r="N2652" s="40">
        <v>0.0</v>
      </c>
      <c r="O2652" s="40">
        <v>0.0</v>
      </c>
      <c r="P2652" s="40">
        <v>0.0</v>
      </c>
      <c r="Q2652" s="16"/>
      <c r="R2652" s="16"/>
      <c r="S2652" s="16"/>
      <c r="T2652" s="16"/>
      <c r="U2652" s="16"/>
      <c r="V2652" s="16"/>
      <c r="W2652" s="16"/>
      <c r="X2652" s="16"/>
      <c r="Y2652" s="16"/>
      <c r="Z2652" s="16"/>
      <c r="AA2652" s="16"/>
      <c r="AB2652" s="16"/>
    </row>
    <row r="2653">
      <c r="A2653" s="27" t="s">
        <v>43</v>
      </c>
      <c r="B2653" s="27" t="s">
        <v>44</v>
      </c>
      <c r="C2653" s="38" t="s">
        <v>124</v>
      </c>
      <c r="D2653" s="27" t="s">
        <v>124</v>
      </c>
      <c r="E2653" s="27">
        <v>6898.0</v>
      </c>
      <c r="F2653" s="27">
        <v>0.0</v>
      </c>
      <c r="G2653" s="27" t="s">
        <v>5046</v>
      </c>
      <c r="H2653" s="27" t="s">
        <v>5047</v>
      </c>
      <c r="I2653" s="40">
        <v>67.0</v>
      </c>
      <c r="J2653" s="40">
        <v>14.0</v>
      </c>
      <c r="K2653" s="40">
        <v>0.0</v>
      </c>
      <c r="L2653" s="40">
        <v>0.0</v>
      </c>
      <c r="M2653" s="40">
        <v>0.0</v>
      </c>
      <c r="N2653" s="40">
        <v>0.0</v>
      </c>
      <c r="O2653" s="40">
        <v>67.0</v>
      </c>
      <c r="P2653" s="40">
        <v>14.0</v>
      </c>
      <c r="Q2653" s="16"/>
      <c r="R2653" s="16"/>
      <c r="S2653" s="16"/>
      <c r="T2653" s="16"/>
      <c r="U2653" s="16"/>
      <c r="V2653" s="16"/>
      <c r="W2653" s="16"/>
      <c r="X2653" s="16"/>
      <c r="Y2653" s="16"/>
      <c r="Z2653" s="16"/>
      <c r="AA2653" s="16"/>
      <c r="AB2653" s="16"/>
    </row>
    <row r="2654">
      <c r="A2654" s="27" t="s">
        <v>38</v>
      </c>
      <c r="B2654" s="27" t="s">
        <v>39</v>
      </c>
      <c r="C2654" s="38" t="s">
        <v>5049</v>
      </c>
      <c r="D2654" s="27" t="s">
        <v>5049</v>
      </c>
      <c r="E2654" s="27">
        <v>6917.0</v>
      </c>
      <c r="F2654" s="27">
        <v>0.0</v>
      </c>
      <c r="G2654" s="27" t="s">
        <v>5050</v>
      </c>
      <c r="H2654" s="27" t="s">
        <v>5051</v>
      </c>
      <c r="I2654" s="40">
        <v>113.0</v>
      </c>
      <c r="J2654" s="40">
        <v>8.0</v>
      </c>
      <c r="K2654" s="40">
        <v>0.0</v>
      </c>
      <c r="L2654" s="40">
        <v>0.0</v>
      </c>
      <c r="M2654" s="40">
        <v>0.0</v>
      </c>
      <c r="N2654" s="40">
        <v>0.0</v>
      </c>
      <c r="O2654" s="40">
        <v>113.0</v>
      </c>
      <c r="P2654" s="40">
        <v>8.0</v>
      </c>
      <c r="Q2654" s="16"/>
      <c r="R2654" s="16"/>
      <c r="S2654" s="16"/>
      <c r="T2654" s="16"/>
      <c r="U2654" s="16"/>
      <c r="V2654" s="16"/>
      <c r="W2654" s="16"/>
      <c r="X2654" s="16"/>
      <c r="Y2654" s="16"/>
      <c r="Z2654" s="16"/>
      <c r="AA2654" s="16"/>
      <c r="AB2654" s="16"/>
    </row>
    <row r="2655">
      <c r="A2655" s="27" t="s">
        <v>38</v>
      </c>
      <c r="B2655" s="27" t="s">
        <v>86</v>
      </c>
      <c r="C2655" s="38" t="s">
        <v>131</v>
      </c>
      <c r="D2655" s="27" t="s">
        <v>302</v>
      </c>
      <c r="E2655" s="27">
        <v>6923.0</v>
      </c>
      <c r="F2655" s="27">
        <v>0.0</v>
      </c>
      <c r="G2655" s="27" t="s">
        <v>5053</v>
      </c>
      <c r="H2655" s="27" t="s">
        <v>123</v>
      </c>
      <c r="I2655" s="40">
        <v>0.0</v>
      </c>
      <c r="J2655" s="40">
        <v>0.0</v>
      </c>
      <c r="K2655" s="40">
        <v>0.0</v>
      </c>
      <c r="L2655" s="40">
        <v>0.0</v>
      </c>
      <c r="M2655" s="40">
        <v>0.0</v>
      </c>
      <c r="N2655" s="40">
        <v>0.0</v>
      </c>
      <c r="O2655" s="40">
        <v>0.0</v>
      </c>
      <c r="P2655" s="40">
        <v>0.0</v>
      </c>
      <c r="Q2655" s="16"/>
      <c r="R2655" s="16"/>
      <c r="S2655" s="16"/>
      <c r="T2655" s="16"/>
      <c r="U2655" s="16"/>
      <c r="V2655" s="16"/>
      <c r="W2655" s="16"/>
      <c r="X2655" s="16"/>
      <c r="Y2655" s="16"/>
      <c r="Z2655" s="16"/>
      <c r="AA2655" s="16"/>
      <c r="AB2655" s="16"/>
    </row>
    <row r="2656">
      <c r="A2656" s="27" t="s">
        <v>43</v>
      </c>
      <c r="B2656" s="27" t="s">
        <v>1015</v>
      </c>
      <c r="C2656" s="38" t="s">
        <v>1016</v>
      </c>
      <c r="D2656" s="27" t="s">
        <v>5054</v>
      </c>
      <c r="E2656" s="27">
        <v>6926.0</v>
      </c>
      <c r="F2656" s="27">
        <v>0.0</v>
      </c>
      <c r="G2656" s="27" t="s">
        <v>5055</v>
      </c>
      <c r="H2656" s="27" t="s">
        <v>4796</v>
      </c>
      <c r="I2656" s="40">
        <v>0.0</v>
      </c>
      <c r="J2656" s="40">
        <v>0.0</v>
      </c>
      <c r="K2656" s="40">
        <v>0.0</v>
      </c>
      <c r="L2656" s="40">
        <v>0.0</v>
      </c>
      <c r="M2656" s="40">
        <v>0.0</v>
      </c>
      <c r="N2656" s="40">
        <v>0.0</v>
      </c>
      <c r="O2656" s="40">
        <v>0.0</v>
      </c>
      <c r="P2656" s="40">
        <v>0.0</v>
      </c>
      <c r="Q2656" s="16"/>
      <c r="R2656" s="16"/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</row>
    <row r="2657">
      <c r="A2657" s="27" t="s">
        <v>38</v>
      </c>
      <c r="B2657" s="27" t="s">
        <v>39</v>
      </c>
      <c r="C2657" s="38" t="s">
        <v>137</v>
      </c>
      <c r="D2657" s="27" t="s">
        <v>138</v>
      </c>
      <c r="E2657" s="27">
        <v>6927.0</v>
      </c>
      <c r="F2657" s="27">
        <v>0.0</v>
      </c>
      <c r="G2657" s="27" t="s">
        <v>5057</v>
      </c>
      <c r="H2657" s="27" t="s">
        <v>3810</v>
      </c>
      <c r="I2657" s="40">
        <v>0.0</v>
      </c>
      <c r="J2657" s="40">
        <v>0.0</v>
      </c>
      <c r="K2657" s="40">
        <v>0.0</v>
      </c>
      <c r="L2657" s="40">
        <v>0.0</v>
      </c>
      <c r="M2657" s="40">
        <v>0.0</v>
      </c>
      <c r="N2657" s="40">
        <v>0.0</v>
      </c>
      <c r="O2657" s="40">
        <v>0.0</v>
      </c>
      <c r="P2657" s="40">
        <v>0.0</v>
      </c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</row>
    <row r="2658">
      <c r="A2658" s="27" t="s">
        <v>38</v>
      </c>
      <c r="B2658" s="27" t="s">
        <v>39</v>
      </c>
      <c r="C2658" s="38" t="s">
        <v>141</v>
      </c>
      <c r="D2658" s="27" t="s">
        <v>142</v>
      </c>
      <c r="E2658" s="27">
        <v>6928.0</v>
      </c>
      <c r="F2658" s="27">
        <v>0.0</v>
      </c>
      <c r="G2658" s="27" t="s">
        <v>5059</v>
      </c>
      <c r="H2658" s="27" t="s">
        <v>4905</v>
      </c>
      <c r="I2658" s="40">
        <v>0.0</v>
      </c>
      <c r="J2658" s="40">
        <v>0.0</v>
      </c>
      <c r="K2658" s="40">
        <v>0.0</v>
      </c>
      <c r="L2658" s="40">
        <v>0.0</v>
      </c>
      <c r="M2658" s="40">
        <v>0.0</v>
      </c>
      <c r="N2658" s="40">
        <v>0.0</v>
      </c>
      <c r="O2658" s="40">
        <v>0.0</v>
      </c>
      <c r="P2658" s="40">
        <v>0.0</v>
      </c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</row>
    <row r="2659">
      <c r="A2659" s="27" t="s">
        <v>43</v>
      </c>
      <c r="B2659" s="27" t="s">
        <v>50</v>
      </c>
      <c r="C2659" s="38" t="s">
        <v>251</v>
      </c>
      <c r="D2659" s="27" t="s">
        <v>965</v>
      </c>
      <c r="E2659" s="27">
        <v>6932.0</v>
      </c>
      <c r="F2659" s="27">
        <v>0.0</v>
      </c>
      <c r="G2659" s="27" t="s">
        <v>5062</v>
      </c>
      <c r="H2659" s="27" t="s">
        <v>5063</v>
      </c>
      <c r="I2659" s="40">
        <v>0.0</v>
      </c>
      <c r="J2659" s="40">
        <v>0.0</v>
      </c>
      <c r="K2659" s="40">
        <v>0.0</v>
      </c>
      <c r="L2659" s="40">
        <v>0.0</v>
      </c>
      <c r="M2659" s="40">
        <v>0.0</v>
      </c>
      <c r="N2659" s="40">
        <v>0.0</v>
      </c>
      <c r="O2659" s="40">
        <v>0.0</v>
      </c>
      <c r="P2659" s="40">
        <v>0.0</v>
      </c>
      <c r="Q2659" s="16"/>
      <c r="R2659" s="16"/>
      <c r="S2659" s="16"/>
      <c r="T2659" s="16"/>
      <c r="U2659" s="16"/>
      <c r="V2659" s="16"/>
      <c r="W2659" s="16"/>
      <c r="X2659" s="16"/>
      <c r="Y2659" s="16"/>
      <c r="Z2659" s="16"/>
      <c r="AA2659" s="16"/>
      <c r="AB2659" s="16"/>
    </row>
    <row r="2660">
      <c r="A2660" s="27" t="s">
        <v>38</v>
      </c>
      <c r="B2660" s="27" t="s">
        <v>39</v>
      </c>
      <c r="C2660" s="38" t="s">
        <v>5049</v>
      </c>
      <c r="D2660" s="27" t="s">
        <v>5049</v>
      </c>
      <c r="E2660" s="27">
        <v>6933.0</v>
      </c>
      <c r="F2660" s="27">
        <v>0.0</v>
      </c>
      <c r="G2660" s="27" t="s">
        <v>5064</v>
      </c>
      <c r="H2660" s="27" t="s">
        <v>5051</v>
      </c>
      <c r="I2660" s="40">
        <v>191.0</v>
      </c>
      <c r="J2660" s="40">
        <v>1.0</v>
      </c>
      <c r="K2660" s="40">
        <v>0.0</v>
      </c>
      <c r="L2660" s="40">
        <v>0.0</v>
      </c>
      <c r="M2660" s="40">
        <v>0.0</v>
      </c>
      <c r="N2660" s="40">
        <v>0.0</v>
      </c>
      <c r="O2660" s="40">
        <v>191.0</v>
      </c>
      <c r="P2660" s="40">
        <v>1.0</v>
      </c>
      <c r="Q2660" s="16"/>
      <c r="R2660" s="16"/>
      <c r="S2660" s="16"/>
      <c r="T2660" s="16"/>
      <c r="U2660" s="16"/>
      <c r="V2660" s="16"/>
      <c r="W2660" s="16"/>
      <c r="X2660" s="16"/>
      <c r="Y2660" s="16"/>
      <c r="Z2660" s="16"/>
      <c r="AA2660" s="16"/>
      <c r="AB2660" s="16"/>
    </row>
    <row r="2661">
      <c r="A2661" s="27" t="s">
        <v>38</v>
      </c>
      <c r="B2661" s="27" t="s">
        <v>39</v>
      </c>
      <c r="C2661" s="38" t="s">
        <v>5049</v>
      </c>
      <c r="D2661" s="27" t="s">
        <v>5049</v>
      </c>
      <c r="E2661" s="27">
        <v>6934.0</v>
      </c>
      <c r="F2661" s="27">
        <v>0.0</v>
      </c>
      <c r="G2661" s="27" t="s">
        <v>5067</v>
      </c>
      <c r="H2661" s="27" t="s">
        <v>5051</v>
      </c>
      <c r="I2661" s="40">
        <v>124.0</v>
      </c>
      <c r="J2661" s="40">
        <v>3.0</v>
      </c>
      <c r="K2661" s="40">
        <v>0.0</v>
      </c>
      <c r="L2661" s="40">
        <v>0.0</v>
      </c>
      <c r="M2661" s="40">
        <v>0.0</v>
      </c>
      <c r="N2661" s="40">
        <v>0.0</v>
      </c>
      <c r="O2661" s="40">
        <v>124.0</v>
      </c>
      <c r="P2661" s="40">
        <v>3.0</v>
      </c>
      <c r="Q2661" s="16"/>
      <c r="R2661" s="16"/>
      <c r="S2661" s="16"/>
      <c r="T2661" s="16"/>
      <c r="U2661" s="16"/>
      <c r="V2661" s="16"/>
      <c r="W2661" s="16"/>
      <c r="X2661" s="16"/>
      <c r="Y2661" s="16"/>
      <c r="Z2661" s="16"/>
      <c r="AA2661" s="16"/>
      <c r="AB2661" s="16"/>
    </row>
    <row r="2662">
      <c r="A2662" s="27" t="s">
        <v>38</v>
      </c>
      <c r="B2662" s="27" t="s">
        <v>39</v>
      </c>
      <c r="C2662" s="38" t="s">
        <v>5049</v>
      </c>
      <c r="D2662" s="27" t="s">
        <v>5049</v>
      </c>
      <c r="E2662" s="27">
        <v>6935.0</v>
      </c>
      <c r="F2662" s="27">
        <v>0.0</v>
      </c>
      <c r="G2662" s="27" t="s">
        <v>5069</v>
      </c>
      <c r="H2662" s="27" t="s">
        <v>5051</v>
      </c>
      <c r="I2662" s="40">
        <v>105.0</v>
      </c>
      <c r="J2662" s="40">
        <v>10.0</v>
      </c>
      <c r="K2662" s="40">
        <v>0.0</v>
      </c>
      <c r="L2662" s="40">
        <v>0.0</v>
      </c>
      <c r="M2662" s="40">
        <v>0.0</v>
      </c>
      <c r="N2662" s="40">
        <v>0.0</v>
      </c>
      <c r="O2662" s="40">
        <v>105.0</v>
      </c>
      <c r="P2662" s="40">
        <v>10.0</v>
      </c>
      <c r="Q2662" s="16"/>
      <c r="R2662" s="16"/>
      <c r="S2662" s="16"/>
      <c r="T2662" s="16"/>
      <c r="U2662" s="16"/>
      <c r="V2662" s="16"/>
      <c r="W2662" s="16"/>
      <c r="X2662" s="16"/>
      <c r="Y2662" s="16"/>
      <c r="Z2662" s="16"/>
      <c r="AA2662" s="16"/>
      <c r="AB2662" s="16"/>
    </row>
    <row r="2663">
      <c r="A2663" s="27" t="s">
        <v>43</v>
      </c>
      <c r="B2663" s="27" t="s">
        <v>44</v>
      </c>
      <c r="C2663" s="38" t="s">
        <v>106</v>
      </c>
      <c r="D2663" s="27" t="s">
        <v>107</v>
      </c>
      <c r="E2663" s="27">
        <v>6944.0</v>
      </c>
      <c r="F2663" s="27">
        <v>2.0</v>
      </c>
      <c r="G2663" s="27" t="s">
        <v>5071</v>
      </c>
      <c r="H2663" s="27" t="s">
        <v>123</v>
      </c>
      <c r="I2663" s="40">
        <v>0.0</v>
      </c>
      <c r="J2663" s="40">
        <v>0.0</v>
      </c>
      <c r="K2663" s="40">
        <v>0.0</v>
      </c>
      <c r="L2663" s="40">
        <v>0.0</v>
      </c>
      <c r="M2663" s="40">
        <v>0.0</v>
      </c>
      <c r="N2663" s="40">
        <v>0.0</v>
      </c>
      <c r="O2663" s="40">
        <v>0.0</v>
      </c>
      <c r="P2663" s="40">
        <v>0.0</v>
      </c>
      <c r="Q2663" s="16"/>
      <c r="R2663" s="16"/>
      <c r="S2663" s="16"/>
      <c r="T2663" s="16"/>
      <c r="U2663" s="16"/>
      <c r="V2663" s="16"/>
      <c r="W2663" s="16"/>
      <c r="X2663" s="16"/>
      <c r="Y2663" s="16"/>
      <c r="Z2663" s="16"/>
      <c r="AA2663" s="16"/>
      <c r="AB2663" s="16"/>
    </row>
    <row r="2664">
      <c r="A2664" s="27" t="s">
        <v>43</v>
      </c>
      <c r="B2664" s="27" t="s">
        <v>44</v>
      </c>
      <c r="C2664" s="38" t="s">
        <v>106</v>
      </c>
      <c r="D2664" s="27" t="s">
        <v>107</v>
      </c>
      <c r="E2664" s="27">
        <v>6944.0</v>
      </c>
      <c r="F2664" s="27">
        <v>0.0</v>
      </c>
      <c r="G2664" s="27" t="s">
        <v>5072</v>
      </c>
      <c r="H2664" s="27" t="s">
        <v>5073</v>
      </c>
      <c r="I2664" s="40">
        <v>136.0</v>
      </c>
      <c r="J2664" s="40">
        <v>6.0</v>
      </c>
      <c r="K2664" s="40">
        <v>0.0</v>
      </c>
      <c r="L2664" s="40">
        <v>0.0</v>
      </c>
      <c r="M2664" s="40">
        <v>0.0</v>
      </c>
      <c r="N2664" s="40">
        <v>0.0</v>
      </c>
      <c r="O2664" s="40">
        <v>136.0</v>
      </c>
      <c r="P2664" s="40">
        <v>6.0</v>
      </c>
      <c r="Q2664" s="16"/>
      <c r="R2664" s="16"/>
      <c r="S2664" s="16"/>
      <c r="T2664" s="16"/>
      <c r="U2664" s="16"/>
      <c r="V2664" s="16"/>
      <c r="W2664" s="16"/>
      <c r="X2664" s="16"/>
      <c r="Y2664" s="16"/>
      <c r="Z2664" s="16"/>
      <c r="AA2664" s="16"/>
      <c r="AB2664" s="16"/>
    </row>
    <row r="2665">
      <c r="A2665" s="27" t="s">
        <v>38</v>
      </c>
      <c r="B2665" s="27" t="s">
        <v>86</v>
      </c>
      <c r="C2665" s="38" t="s">
        <v>131</v>
      </c>
      <c r="D2665" s="27" t="s">
        <v>304</v>
      </c>
      <c r="E2665" s="27">
        <v>6946.0</v>
      </c>
      <c r="F2665" s="27">
        <v>3.0</v>
      </c>
      <c r="G2665" s="27" t="s">
        <v>456</v>
      </c>
      <c r="H2665" s="27" t="s">
        <v>123</v>
      </c>
      <c r="I2665" s="40">
        <v>0.0</v>
      </c>
      <c r="J2665" s="40">
        <v>0.0</v>
      </c>
      <c r="K2665" s="40">
        <v>0.0</v>
      </c>
      <c r="L2665" s="40">
        <v>0.0</v>
      </c>
      <c r="M2665" s="40">
        <v>0.0</v>
      </c>
      <c r="N2665" s="40">
        <v>0.0</v>
      </c>
      <c r="O2665" s="40">
        <v>0.0</v>
      </c>
      <c r="P2665" s="40">
        <v>0.0</v>
      </c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</row>
    <row r="2666">
      <c r="A2666" s="27" t="s">
        <v>38</v>
      </c>
      <c r="B2666" s="27" t="s">
        <v>86</v>
      </c>
      <c r="C2666" s="38" t="s">
        <v>131</v>
      </c>
      <c r="D2666" s="27" t="s">
        <v>304</v>
      </c>
      <c r="E2666" s="27">
        <v>6946.0</v>
      </c>
      <c r="F2666" s="27">
        <v>0.0</v>
      </c>
      <c r="G2666" s="27" t="s">
        <v>5076</v>
      </c>
      <c r="H2666" s="27" t="s">
        <v>5077</v>
      </c>
      <c r="I2666" s="40">
        <v>0.0</v>
      </c>
      <c r="J2666" s="40">
        <v>0.0</v>
      </c>
      <c r="K2666" s="40">
        <v>0.0</v>
      </c>
      <c r="L2666" s="40">
        <v>0.0</v>
      </c>
      <c r="M2666" s="40">
        <v>0.0</v>
      </c>
      <c r="N2666" s="40">
        <v>0.0</v>
      </c>
      <c r="O2666" s="40">
        <v>0.0</v>
      </c>
      <c r="P2666" s="40">
        <v>0.0</v>
      </c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</row>
    <row r="2667">
      <c r="A2667" s="27" t="s">
        <v>38</v>
      </c>
      <c r="B2667" s="27" t="s">
        <v>86</v>
      </c>
      <c r="C2667" s="38" t="s">
        <v>131</v>
      </c>
      <c r="D2667" s="27" t="s">
        <v>304</v>
      </c>
      <c r="E2667" s="27">
        <v>6946.0</v>
      </c>
      <c r="F2667" s="27">
        <v>4.0</v>
      </c>
      <c r="G2667" s="27" t="s">
        <v>457</v>
      </c>
      <c r="H2667" s="27" t="s">
        <v>123</v>
      </c>
      <c r="I2667" s="40">
        <v>0.0</v>
      </c>
      <c r="J2667" s="40">
        <v>0.0</v>
      </c>
      <c r="K2667" s="40">
        <v>0.0</v>
      </c>
      <c r="L2667" s="40">
        <v>0.0</v>
      </c>
      <c r="M2667" s="40">
        <v>0.0</v>
      </c>
      <c r="N2667" s="40">
        <v>0.0</v>
      </c>
      <c r="O2667" s="40">
        <v>0.0</v>
      </c>
      <c r="P2667" s="40">
        <v>0.0</v>
      </c>
      <c r="Q2667" s="16"/>
      <c r="R2667" s="16"/>
      <c r="S2667" s="16"/>
      <c r="T2667" s="16"/>
      <c r="U2667" s="16"/>
      <c r="V2667" s="16"/>
      <c r="W2667" s="16"/>
      <c r="X2667" s="16"/>
      <c r="Y2667" s="16"/>
      <c r="Z2667" s="16"/>
      <c r="AA2667" s="16"/>
      <c r="AB2667" s="16"/>
    </row>
    <row r="2668">
      <c r="A2668" s="27" t="s">
        <v>38</v>
      </c>
      <c r="B2668" s="27" t="s">
        <v>39</v>
      </c>
      <c r="C2668" s="38" t="s">
        <v>581</v>
      </c>
      <c r="D2668" s="27" t="s">
        <v>582</v>
      </c>
      <c r="E2668" s="27">
        <v>6949.0</v>
      </c>
      <c r="F2668" s="27">
        <v>0.0</v>
      </c>
      <c r="G2668" s="27" t="s">
        <v>5080</v>
      </c>
      <c r="H2668" s="27" t="s">
        <v>5081</v>
      </c>
      <c r="I2668" s="40">
        <v>0.0</v>
      </c>
      <c r="J2668" s="40">
        <v>0.0</v>
      </c>
      <c r="K2668" s="40">
        <v>0.0</v>
      </c>
      <c r="L2668" s="40">
        <v>0.0</v>
      </c>
      <c r="M2668" s="40">
        <v>0.0</v>
      </c>
      <c r="N2668" s="40">
        <v>0.0</v>
      </c>
      <c r="O2668" s="40">
        <v>0.0</v>
      </c>
      <c r="P2668" s="40">
        <v>0.0</v>
      </c>
      <c r="Q2668" s="16"/>
      <c r="R2668" s="16"/>
      <c r="S2668" s="16"/>
      <c r="T2668" s="16"/>
      <c r="U2668" s="16"/>
      <c r="V2668" s="16"/>
      <c r="W2668" s="16"/>
      <c r="X2668" s="16"/>
      <c r="Y2668" s="16"/>
      <c r="Z2668" s="16"/>
      <c r="AA2668" s="16"/>
      <c r="AB2668" s="16"/>
    </row>
    <row r="2669">
      <c r="A2669" s="27" t="s">
        <v>43</v>
      </c>
      <c r="B2669" s="27" t="s">
        <v>44</v>
      </c>
      <c r="C2669" s="38" t="s">
        <v>254</v>
      </c>
      <c r="D2669" s="27" t="s">
        <v>254</v>
      </c>
      <c r="E2669" s="27">
        <v>6960.0</v>
      </c>
      <c r="F2669" s="27">
        <v>0.0</v>
      </c>
      <c r="G2669" s="27" t="s">
        <v>5082</v>
      </c>
      <c r="H2669" s="27" t="s">
        <v>5083</v>
      </c>
      <c r="I2669" s="40">
        <v>0.0</v>
      </c>
      <c r="J2669" s="40">
        <v>0.0</v>
      </c>
      <c r="K2669" s="40">
        <v>0.0</v>
      </c>
      <c r="L2669" s="40">
        <v>0.0</v>
      </c>
      <c r="M2669" s="40">
        <v>0.0</v>
      </c>
      <c r="N2669" s="40">
        <v>0.0</v>
      </c>
      <c r="O2669" s="40">
        <v>0.0</v>
      </c>
      <c r="P2669" s="40">
        <v>0.0</v>
      </c>
      <c r="Q2669" s="16"/>
      <c r="R2669" s="16"/>
      <c r="S2669" s="16"/>
      <c r="T2669" s="16"/>
      <c r="U2669" s="16"/>
      <c r="V2669" s="16"/>
      <c r="W2669" s="16"/>
      <c r="X2669" s="16"/>
      <c r="Y2669" s="16"/>
      <c r="Z2669" s="16"/>
      <c r="AA2669" s="16"/>
      <c r="AB2669" s="16"/>
    </row>
    <row r="2670">
      <c r="A2670" s="27" t="s">
        <v>43</v>
      </c>
      <c r="B2670" s="27" t="s">
        <v>146</v>
      </c>
      <c r="C2670" s="38" t="s">
        <v>870</v>
      </c>
      <c r="D2670" s="27" t="s">
        <v>871</v>
      </c>
      <c r="E2670" s="27">
        <v>6961.0</v>
      </c>
      <c r="F2670" s="27">
        <v>0.0</v>
      </c>
      <c r="G2670" s="27" t="s">
        <v>5086</v>
      </c>
      <c r="H2670" s="27" t="s">
        <v>5087</v>
      </c>
      <c r="I2670" s="40">
        <v>179.0</v>
      </c>
      <c r="J2670" s="40">
        <v>18.0</v>
      </c>
      <c r="K2670" s="40">
        <v>0.0</v>
      </c>
      <c r="L2670" s="40">
        <v>0.0</v>
      </c>
      <c r="M2670" s="40">
        <v>0.0</v>
      </c>
      <c r="N2670" s="40">
        <v>0.0</v>
      </c>
      <c r="O2670" s="40">
        <v>179.0</v>
      </c>
      <c r="P2670" s="40">
        <v>18.0</v>
      </c>
      <c r="Q2670" s="16"/>
      <c r="R2670" s="16"/>
      <c r="S2670" s="16"/>
      <c r="T2670" s="16"/>
      <c r="U2670" s="16"/>
      <c r="V2670" s="16"/>
      <c r="W2670" s="16"/>
      <c r="X2670" s="16"/>
      <c r="Y2670" s="16"/>
      <c r="Z2670" s="16"/>
      <c r="AA2670" s="16"/>
      <c r="AB2670" s="16"/>
    </row>
    <row r="2671">
      <c r="A2671" s="27" t="s">
        <v>38</v>
      </c>
      <c r="B2671" s="27" t="s">
        <v>39</v>
      </c>
      <c r="C2671" s="38" t="s">
        <v>307</v>
      </c>
      <c r="D2671" s="27" t="s">
        <v>308</v>
      </c>
      <c r="E2671" s="27">
        <v>6963.0</v>
      </c>
      <c r="F2671" s="27">
        <v>0.0</v>
      </c>
      <c r="G2671" s="27" t="s">
        <v>5089</v>
      </c>
      <c r="H2671" s="27" t="s">
        <v>5090</v>
      </c>
      <c r="I2671" s="40">
        <v>22.0</v>
      </c>
      <c r="J2671" s="40">
        <v>13.0</v>
      </c>
      <c r="K2671" s="40">
        <v>0.0</v>
      </c>
      <c r="L2671" s="40">
        <v>0.0</v>
      </c>
      <c r="M2671" s="40">
        <v>0.0</v>
      </c>
      <c r="N2671" s="40">
        <v>0.0</v>
      </c>
      <c r="O2671" s="40">
        <v>22.0</v>
      </c>
      <c r="P2671" s="40">
        <v>13.0</v>
      </c>
      <c r="Q2671" s="16"/>
      <c r="R2671" s="16"/>
      <c r="S2671" s="16"/>
      <c r="T2671" s="16"/>
      <c r="U2671" s="16"/>
      <c r="V2671" s="16"/>
      <c r="W2671" s="16"/>
      <c r="X2671" s="16"/>
      <c r="Y2671" s="16"/>
      <c r="Z2671" s="16"/>
      <c r="AA2671" s="16"/>
      <c r="AB2671" s="16"/>
    </row>
    <row r="2672">
      <c r="A2672" s="27" t="s">
        <v>43</v>
      </c>
      <c r="B2672" s="27" t="s">
        <v>146</v>
      </c>
      <c r="C2672" s="38" t="s">
        <v>177</v>
      </c>
      <c r="D2672" s="27" t="s">
        <v>178</v>
      </c>
      <c r="E2672" s="27">
        <v>6978.0</v>
      </c>
      <c r="F2672" s="27">
        <v>2.0</v>
      </c>
      <c r="G2672" s="27" t="s">
        <v>5092</v>
      </c>
      <c r="H2672" s="27" t="s">
        <v>123</v>
      </c>
      <c r="I2672" s="40">
        <v>18.0</v>
      </c>
      <c r="J2672" s="40">
        <v>0.0</v>
      </c>
      <c r="K2672" s="40">
        <v>0.0</v>
      </c>
      <c r="L2672" s="40">
        <v>0.0</v>
      </c>
      <c r="M2672" s="40">
        <v>0.0</v>
      </c>
      <c r="N2672" s="40">
        <v>0.0</v>
      </c>
      <c r="O2672" s="40">
        <v>18.0</v>
      </c>
      <c r="P2672" s="40">
        <v>0.0</v>
      </c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/>
    </row>
    <row r="2673">
      <c r="A2673" s="27" t="s">
        <v>43</v>
      </c>
      <c r="B2673" s="27" t="s">
        <v>146</v>
      </c>
      <c r="C2673" s="38" t="s">
        <v>177</v>
      </c>
      <c r="D2673" s="27" t="s">
        <v>178</v>
      </c>
      <c r="E2673" s="27">
        <v>6978.0</v>
      </c>
      <c r="F2673" s="27">
        <v>1.0</v>
      </c>
      <c r="G2673" s="27" t="s">
        <v>5094</v>
      </c>
      <c r="H2673" s="27" t="s">
        <v>123</v>
      </c>
      <c r="I2673" s="40">
        <v>0.0</v>
      </c>
      <c r="J2673" s="40">
        <v>0.0</v>
      </c>
      <c r="K2673" s="40">
        <v>0.0</v>
      </c>
      <c r="L2673" s="40">
        <v>0.0</v>
      </c>
      <c r="M2673" s="40">
        <v>0.0</v>
      </c>
      <c r="N2673" s="40">
        <v>0.0</v>
      </c>
      <c r="O2673" s="40">
        <v>0.0</v>
      </c>
      <c r="P2673" s="40">
        <v>0.0</v>
      </c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</row>
    <row r="2674">
      <c r="A2674" s="27" t="s">
        <v>43</v>
      </c>
      <c r="B2674" s="27" t="s">
        <v>146</v>
      </c>
      <c r="C2674" s="38" t="s">
        <v>177</v>
      </c>
      <c r="D2674" s="27" t="s">
        <v>178</v>
      </c>
      <c r="E2674" s="27">
        <v>6978.0</v>
      </c>
      <c r="F2674" s="27">
        <v>0.0</v>
      </c>
      <c r="G2674" s="27" t="s">
        <v>5096</v>
      </c>
      <c r="H2674" s="27" t="s">
        <v>5097</v>
      </c>
      <c r="I2674" s="40">
        <v>398.0</v>
      </c>
      <c r="J2674" s="40">
        <v>5.0</v>
      </c>
      <c r="K2674" s="40">
        <v>0.0</v>
      </c>
      <c r="L2674" s="40">
        <v>0.0</v>
      </c>
      <c r="M2674" s="40">
        <v>0.0</v>
      </c>
      <c r="N2674" s="40">
        <v>0.0</v>
      </c>
      <c r="O2674" s="40">
        <v>398.0</v>
      </c>
      <c r="P2674" s="40">
        <v>5.0</v>
      </c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</row>
    <row r="2675">
      <c r="A2675" s="27" t="s">
        <v>43</v>
      </c>
      <c r="B2675" s="27" t="s">
        <v>225</v>
      </c>
      <c r="C2675" s="38" t="s">
        <v>226</v>
      </c>
      <c r="D2675" s="27" t="s">
        <v>227</v>
      </c>
      <c r="E2675" s="27">
        <v>6979.0</v>
      </c>
      <c r="F2675" s="27">
        <v>0.0</v>
      </c>
      <c r="G2675" s="27" t="s">
        <v>5099</v>
      </c>
      <c r="H2675" s="27" t="s">
        <v>5100</v>
      </c>
      <c r="I2675" s="40">
        <v>0.0</v>
      </c>
      <c r="J2675" s="40">
        <v>166.0</v>
      </c>
      <c r="K2675" s="40">
        <v>0.0</v>
      </c>
      <c r="L2675" s="40">
        <v>0.0</v>
      </c>
      <c r="M2675" s="40">
        <v>0.0</v>
      </c>
      <c r="N2675" s="40">
        <v>0.0</v>
      </c>
      <c r="O2675" s="40">
        <v>0.0</v>
      </c>
      <c r="P2675" s="40">
        <v>166.0</v>
      </c>
      <c r="Q2675" s="16"/>
      <c r="R2675" s="16"/>
      <c r="S2675" s="16"/>
      <c r="T2675" s="16"/>
      <c r="U2675" s="16"/>
      <c r="V2675" s="16"/>
      <c r="W2675" s="16"/>
      <c r="X2675" s="16"/>
      <c r="Y2675" s="16"/>
      <c r="Z2675" s="16"/>
      <c r="AA2675" s="16"/>
      <c r="AB2675" s="16"/>
    </row>
    <row r="2676">
      <c r="A2676" s="27" t="s">
        <v>38</v>
      </c>
      <c r="B2676" s="27" t="s">
        <v>39</v>
      </c>
      <c r="C2676" s="38" t="s">
        <v>415</v>
      </c>
      <c r="D2676" s="27" t="s">
        <v>416</v>
      </c>
      <c r="E2676" s="27">
        <v>6986.0</v>
      </c>
      <c r="F2676" s="27">
        <v>0.0</v>
      </c>
      <c r="G2676" s="27" t="s">
        <v>5102</v>
      </c>
      <c r="H2676" s="27" t="s">
        <v>5103</v>
      </c>
      <c r="I2676" s="40">
        <v>44.0</v>
      </c>
      <c r="J2676" s="40">
        <v>4.0</v>
      </c>
      <c r="K2676" s="40">
        <v>0.0</v>
      </c>
      <c r="L2676" s="40">
        <v>0.0</v>
      </c>
      <c r="M2676" s="40">
        <v>0.0</v>
      </c>
      <c r="N2676" s="40">
        <v>0.0</v>
      </c>
      <c r="O2676" s="40">
        <v>44.0</v>
      </c>
      <c r="P2676" s="40">
        <v>4.0</v>
      </c>
      <c r="Q2676" s="16"/>
      <c r="R2676" s="16"/>
      <c r="S2676" s="16"/>
      <c r="T2676" s="16"/>
      <c r="U2676" s="16"/>
      <c r="V2676" s="16"/>
      <c r="W2676" s="16"/>
      <c r="X2676" s="16"/>
      <c r="Y2676" s="16"/>
      <c r="Z2676" s="16"/>
      <c r="AA2676" s="16"/>
      <c r="AB2676" s="16"/>
    </row>
    <row r="2677">
      <c r="A2677" s="27" t="s">
        <v>43</v>
      </c>
      <c r="B2677" s="27" t="s">
        <v>146</v>
      </c>
      <c r="C2677" s="38" t="s">
        <v>147</v>
      </c>
      <c r="D2677" s="27" t="s">
        <v>148</v>
      </c>
      <c r="E2677" s="27">
        <v>6992.0</v>
      </c>
      <c r="F2677" s="27">
        <v>0.0</v>
      </c>
      <c r="G2677" s="27" t="s">
        <v>5105</v>
      </c>
      <c r="H2677" s="27" t="s">
        <v>123</v>
      </c>
      <c r="I2677" s="40">
        <v>0.0</v>
      </c>
      <c r="J2677" s="40">
        <v>0.0</v>
      </c>
      <c r="K2677" s="40">
        <v>0.0</v>
      </c>
      <c r="L2677" s="40">
        <v>0.0</v>
      </c>
      <c r="M2677" s="40">
        <v>0.0</v>
      </c>
      <c r="N2677" s="40">
        <v>0.0</v>
      </c>
      <c r="O2677" s="40">
        <v>0.0</v>
      </c>
      <c r="P2677" s="40">
        <v>0.0</v>
      </c>
      <c r="Q2677" s="16"/>
      <c r="R2677" s="16"/>
      <c r="S2677" s="16"/>
      <c r="T2677" s="16"/>
      <c r="U2677" s="16"/>
      <c r="V2677" s="16"/>
      <c r="W2677" s="16"/>
      <c r="X2677" s="16"/>
      <c r="Y2677" s="16"/>
      <c r="Z2677" s="16"/>
      <c r="AA2677" s="16"/>
      <c r="AB2677" s="16"/>
    </row>
    <row r="2678">
      <c r="A2678" s="27" t="s">
        <v>38</v>
      </c>
      <c r="B2678" s="27" t="s">
        <v>39</v>
      </c>
      <c r="C2678" s="38" t="s">
        <v>307</v>
      </c>
      <c r="D2678" s="27" t="s">
        <v>308</v>
      </c>
      <c r="E2678" s="27">
        <v>6993.0</v>
      </c>
      <c r="F2678" s="27">
        <v>0.0</v>
      </c>
      <c r="G2678" s="27" t="s">
        <v>5107</v>
      </c>
      <c r="H2678" s="27" t="s">
        <v>123</v>
      </c>
      <c r="I2678" s="40">
        <v>0.0</v>
      </c>
      <c r="J2678" s="40">
        <v>0.0</v>
      </c>
      <c r="K2678" s="40">
        <v>0.0</v>
      </c>
      <c r="L2678" s="40">
        <v>0.0</v>
      </c>
      <c r="M2678" s="40">
        <v>0.0</v>
      </c>
      <c r="N2678" s="40">
        <v>0.0</v>
      </c>
      <c r="O2678" s="40">
        <v>0.0</v>
      </c>
      <c r="P2678" s="40">
        <v>0.0</v>
      </c>
      <c r="Q2678" s="16"/>
      <c r="R2678" s="16"/>
      <c r="S2678" s="16"/>
      <c r="T2678" s="16"/>
      <c r="U2678" s="16"/>
      <c r="V2678" s="16"/>
      <c r="W2678" s="16"/>
      <c r="X2678" s="16"/>
      <c r="Y2678" s="16"/>
      <c r="Z2678" s="16"/>
      <c r="AA2678" s="16"/>
      <c r="AB2678" s="16"/>
    </row>
    <row r="2679">
      <c r="A2679" s="27" t="s">
        <v>43</v>
      </c>
      <c r="B2679" s="27" t="s">
        <v>268</v>
      </c>
      <c r="C2679" s="38" t="s">
        <v>342</v>
      </c>
      <c r="D2679" s="27" t="s">
        <v>350</v>
      </c>
      <c r="E2679" s="27">
        <v>6994.0</v>
      </c>
      <c r="F2679" s="27">
        <v>0.0</v>
      </c>
      <c r="G2679" s="27" t="s">
        <v>5109</v>
      </c>
      <c r="H2679" s="27" t="s">
        <v>123</v>
      </c>
      <c r="I2679" s="40">
        <v>0.0</v>
      </c>
      <c r="J2679" s="40">
        <v>0.0</v>
      </c>
      <c r="K2679" s="40">
        <v>0.0</v>
      </c>
      <c r="L2679" s="40">
        <v>0.0</v>
      </c>
      <c r="M2679" s="40">
        <v>0.0</v>
      </c>
      <c r="N2679" s="40">
        <v>0.0</v>
      </c>
      <c r="O2679" s="40">
        <v>0.0</v>
      </c>
      <c r="P2679" s="40">
        <v>0.0</v>
      </c>
      <c r="Q2679" s="16"/>
      <c r="R2679" s="16"/>
      <c r="S2679" s="16"/>
      <c r="T2679" s="16"/>
      <c r="U2679" s="16"/>
      <c r="V2679" s="16"/>
      <c r="W2679" s="16"/>
      <c r="X2679" s="16"/>
      <c r="Y2679" s="16"/>
      <c r="Z2679" s="16"/>
      <c r="AA2679" s="16"/>
      <c r="AB2679" s="16"/>
    </row>
    <row r="2680">
      <c r="A2680" s="27" t="s">
        <v>43</v>
      </c>
      <c r="B2680" s="27" t="s">
        <v>268</v>
      </c>
      <c r="C2680" s="38" t="s">
        <v>342</v>
      </c>
      <c r="D2680" s="27" t="s">
        <v>350</v>
      </c>
      <c r="E2680" s="27">
        <v>6995.0</v>
      </c>
      <c r="F2680" s="27">
        <v>0.0</v>
      </c>
      <c r="G2680" s="27" t="s">
        <v>5111</v>
      </c>
      <c r="H2680" s="27" t="s">
        <v>123</v>
      </c>
      <c r="I2680" s="40">
        <v>0.0</v>
      </c>
      <c r="J2680" s="40">
        <v>0.0</v>
      </c>
      <c r="K2680" s="40">
        <v>0.0</v>
      </c>
      <c r="L2680" s="40">
        <v>0.0</v>
      </c>
      <c r="M2680" s="40">
        <v>0.0</v>
      </c>
      <c r="N2680" s="40">
        <v>0.0</v>
      </c>
      <c r="O2680" s="40">
        <v>0.0</v>
      </c>
      <c r="P2680" s="40">
        <v>0.0</v>
      </c>
      <c r="Q2680" s="16"/>
      <c r="R2680" s="16"/>
      <c r="S2680" s="16"/>
      <c r="T2680" s="16"/>
      <c r="U2680" s="16"/>
      <c r="V2680" s="16"/>
      <c r="W2680" s="16"/>
      <c r="X2680" s="16"/>
      <c r="Y2680" s="16"/>
      <c r="Z2680" s="16"/>
      <c r="AA2680" s="16"/>
      <c r="AB2680" s="16"/>
    </row>
    <row r="2681">
      <c r="A2681" s="27" t="s">
        <v>38</v>
      </c>
      <c r="B2681" s="27" t="s">
        <v>39</v>
      </c>
      <c r="C2681" s="38" t="s">
        <v>415</v>
      </c>
      <c r="D2681" s="27" t="s">
        <v>4877</v>
      </c>
      <c r="E2681" s="27">
        <v>6996.0</v>
      </c>
      <c r="F2681" s="27">
        <v>0.0</v>
      </c>
      <c r="G2681" s="27" t="s">
        <v>5112</v>
      </c>
      <c r="H2681" s="27" t="s">
        <v>123</v>
      </c>
      <c r="I2681" s="40">
        <v>0.0</v>
      </c>
      <c r="J2681" s="40">
        <v>0.0</v>
      </c>
      <c r="K2681" s="40">
        <v>0.0</v>
      </c>
      <c r="L2681" s="40">
        <v>0.0</v>
      </c>
      <c r="M2681" s="40">
        <v>0.0</v>
      </c>
      <c r="N2681" s="40">
        <v>0.0</v>
      </c>
      <c r="O2681" s="40">
        <v>0.0</v>
      </c>
      <c r="P2681" s="40">
        <v>0.0</v>
      </c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</row>
    <row r="2682">
      <c r="A2682" s="27" t="s">
        <v>38</v>
      </c>
      <c r="B2682" s="27" t="s">
        <v>39</v>
      </c>
      <c r="C2682" s="38" t="s">
        <v>415</v>
      </c>
      <c r="D2682" s="27" t="s">
        <v>586</v>
      </c>
      <c r="E2682" s="27">
        <v>6997.0</v>
      </c>
      <c r="F2682" s="27">
        <v>0.0</v>
      </c>
      <c r="G2682" s="27" t="s">
        <v>5114</v>
      </c>
      <c r="H2682" s="27" t="s">
        <v>123</v>
      </c>
      <c r="I2682" s="40">
        <v>0.0</v>
      </c>
      <c r="J2682" s="40">
        <v>0.0</v>
      </c>
      <c r="K2682" s="40">
        <v>0.0</v>
      </c>
      <c r="L2682" s="40">
        <v>0.0</v>
      </c>
      <c r="M2682" s="40">
        <v>0.0</v>
      </c>
      <c r="N2682" s="40">
        <v>0.0</v>
      </c>
      <c r="O2682" s="40">
        <v>0.0</v>
      </c>
      <c r="P2682" s="40">
        <v>0.0</v>
      </c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</row>
    <row r="2683">
      <c r="A2683" s="27" t="s">
        <v>38</v>
      </c>
      <c r="B2683" s="27" t="s">
        <v>39</v>
      </c>
      <c r="C2683" s="38" t="s">
        <v>137</v>
      </c>
      <c r="D2683" s="27" t="s">
        <v>138</v>
      </c>
      <c r="E2683" s="27">
        <v>7001.0</v>
      </c>
      <c r="F2683" s="27">
        <v>0.0</v>
      </c>
      <c r="G2683" s="27" t="s">
        <v>5116</v>
      </c>
      <c r="H2683" s="27" t="s">
        <v>5117</v>
      </c>
      <c r="I2683" s="40">
        <v>6242.0</v>
      </c>
      <c r="J2683" s="40">
        <v>4.0</v>
      </c>
      <c r="K2683" s="40">
        <v>0.0</v>
      </c>
      <c r="L2683" s="40">
        <v>0.0</v>
      </c>
      <c r="M2683" s="40">
        <v>0.0</v>
      </c>
      <c r="N2683" s="40">
        <v>0.0</v>
      </c>
      <c r="O2683" s="40">
        <v>6242.0</v>
      </c>
      <c r="P2683" s="40">
        <v>4.0</v>
      </c>
      <c r="Q2683" s="16"/>
      <c r="R2683" s="16"/>
      <c r="S2683" s="16"/>
      <c r="T2683" s="16"/>
      <c r="U2683" s="16"/>
      <c r="V2683" s="16"/>
      <c r="W2683" s="16"/>
      <c r="X2683" s="16"/>
      <c r="Y2683" s="16"/>
      <c r="Z2683" s="16"/>
      <c r="AA2683" s="16"/>
      <c r="AB2683" s="16"/>
    </row>
    <row r="2684">
      <c r="A2684" s="27" t="s">
        <v>38</v>
      </c>
      <c r="B2684" s="27" t="s">
        <v>39</v>
      </c>
      <c r="C2684" s="38" t="s">
        <v>137</v>
      </c>
      <c r="D2684" s="27" t="s">
        <v>138</v>
      </c>
      <c r="E2684" s="27">
        <v>7001.0</v>
      </c>
      <c r="F2684" s="27">
        <v>10.0</v>
      </c>
      <c r="G2684" s="27" t="s">
        <v>5119</v>
      </c>
      <c r="H2684" s="27" t="s">
        <v>123</v>
      </c>
      <c r="I2684" s="40">
        <v>0.0</v>
      </c>
      <c r="J2684" s="40">
        <v>0.0</v>
      </c>
      <c r="K2684" s="40">
        <v>0.0</v>
      </c>
      <c r="L2684" s="40">
        <v>0.0</v>
      </c>
      <c r="M2684" s="40">
        <v>0.0</v>
      </c>
      <c r="N2684" s="40">
        <v>0.0</v>
      </c>
      <c r="O2684" s="40">
        <v>0.0</v>
      </c>
      <c r="P2684" s="40">
        <v>0.0</v>
      </c>
      <c r="Q2684" s="16"/>
      <c r="R2684" s="16"/>
      <c r="S2684" s="16"/>
      <c r="T2684" s="16"/>
      <c r="U2684" s="16"/>
      <c r="V2684" s="16"/>
      <c r="W2684" s="16"/>
      <c r="X2684" s="16"/>
      <c r="Y2684" s="16"/>
      <c r="Z2684" s="16"/>
      <c r="AA2684" s="16"/>
      <c r="AB2684" s="16"/>
    </row>
    <row r="2685">
      <c r="A2685" s="27" t="s">
        <v>38</v>
      </c>
      <c r="B2685" s="27" t="s">
        <v>39</v>
      </c>
      <c r="C2685" s="38" t="s">
        <v>137</v>
      </c>
      <c r="D2685" s="27" t="s">
        <v>138</v>
      </c>
      <c r="E2685" s="27">
        <v>7001.0</v>
      </c>
      <c r="F2685" s="27">
        <v>3.0</v>
      </c>
      <c r="G2685" s="27" t="s">
        <v>5120</v>
      </c>
      <c r="H2685" s="27" t="s">
        <v>123</v>
      </c>
      <c r="I2685" s="40">
        <v>0.0</v>
      </c>
      <c r="J2685" s="40">
        <v>0.0</v>
      </c>
      <c r="K2685" s="40">
        <v>0.0</v>
      </c>
      <c r="L2685" s="40">
        <v>0.0</v>
      </c>
      <c r="M2685" s="40">
        <v>0.0</v>
      </c>
      <c r="N2685" s="40">
        <v>0.0</v>
      </c>
      <c r="O2685" s="40">
        <v>0.0</v>
      </c>
      <c r="P2685" s="40">
        <v>0.0</v>
      </c>
      <c r="Q2685" s="16"/>
      <c r="R2685" s="16"/>
      <c r="S2685" s="16"/>
      <c r="T2685" s="16"/>
      <c r="U2685" s="16"/>
      <c r="V2685" s="16"/>
      <c r="W2685" s="16"/>
      <c r="X2685" s="16"/>
      <c r="Y2685" s="16"/>
      <c r="Z2685" s="16"/>
      <c r="AA2685" s="16"/>
      <c r="AB2685" s="16"/>
    </row>
    <row r="2686">
      <c r="A2686" s="27" t="s">
        <v>38</v>
      </c>
      <c r="B2686" s="27" t="s">
        <v>39</v>
      </c>
      <c r="C2686" s="38" t="s">
        <v>137</v>
      </c>
      <c r="D2686" s="27" t="s">
        <v>138</v>
      </c>
      <c r="E2686" s="27">
        <v>7001.0</v>
      </c>
      <c r="F2686" s="27">
        <v>4.0</v>
      </c>
      <c r="G2686" s="27" t="s">
        <v>5121</v>
      </c>
      <c r="H2686" s="27" t="s">
        <v>123</v>
      </c>
      <c r="I2686" s="40">
        <v>0.0</v>
      </c>
      <c r="J2686" s="40">
        <v>0.0</v>
      </c>
      <c r="K2686" s="40">
        <v>0.0</v>
      </c>
      <c r="L2686" s="40">
        <v>0.0</v>
      </c>
      <c r="M2686" s="40">
        <v>0.0</v>
      </c>
      <c r="N2686" s="40">
        <v>0.0</v>
      </c>
      <c r="O2686" s="40">
        <v>0.0</v>
      </c>
      <c r="P2686" s="40">
        <v>0.0</v>
      </c>
      <c r="Q2686" s="16"/>
      <c r="R2686" s="16"/>
      <c r="S2686" s="16"/>
      <c r="T2686" s="16"/>
      <c r="U2686" s="16"/>
      <c r="V2686" s="16"/>
      <c r="W2686" s="16"/>
      <c r="X2686" s="16"/>
      <c r="Y2686" s="16"/>
      <c r="Z2686" s="16"/>
      <c r="AA2686" s="16"/>
      <c r="AB2686" s="16"/>
    </row>
    <row r="2687">
      <c r="A2687" s="27" t="s">
        <v>38</v>
      </c>
      <c r="B2687" s="27" t="s">
        <v>39</v>
      </c>
      <c r="C2687" s="38" t="s">
        <v>137</v>
      </c>
      <c r="D2687" s="27" t="s">
        <v>138</v>
      </c>
      <c r="E2687" s="27">
        <v>7001.0</v>
      </c>
      <c r="F2687" s="27">
        <v>5.0</v>
      </c>
      <c r="G2687" s="27" t="s">
        <v>5123</v>
      </c>
      <c r="H2687" s="27" t="s">
        <v>123</v>
      </c>
      <c r="I2687" s="40">
        <v>0.0</v>
      </c>
      <c r="J2687" s="40">
        <v>0.0</v>
      </c>
      <c r="K2687" s="40">
        <v>0.0</v>
      </c>
      <c r="L2687" s="40">
        <v>0.0</v>
      </c>
      <c r="M2687" s="40">
        <v>0.0</v>
      </c>
      <c r="N2687" s="40">
        <v>0.0</v>
      </c>
      <c r="O2687" s="40">
        <v>0.0</v>
      </c>
      <c r="P2687" s="40">
        <v>0.0</v>
      </c>
      <c r="Q2687" s="16"/>
      <c r="R2687" s="16"/>
      <c r="S2687" s="16"/>
      <c r="T2687" s="16"/>
      <c r="U2687" s="16"/>
      <c r="V2687" s="16"/>
      <c r="W2687" s="16"/>
      <c r="X2687" s="16"/>
      <c r="Y2687" s="16"/>
      <c r="Z2687" s="16"/>
      <c r="AA2687" s="16"/>
      <c r="AB2687" s="16"/>
    </row>
    <row r="2688">
      <c r="A2688" s="27" t="s">
        <v>38</v>
      </c>
      <c r="B2688" s="27" t="s">
        <v>39</v>
      </c>
      <c r="C2688" s="38" t="s">
        <v>137</v>
      </c>
      <c r="D2688" s="27" t="s">
        <v>138</v>
      </c>
      <c r="E2688" s="27">
        <v>7001.0</v>
      </c>
      <c r="F2688" s="27">
        <v>6.0</v>
      </c>
      <c r="G2688" s="27" t="s">
        <v>5124</v>
      </c>
      <c r="H2688" s="27" t="s">
        <v>123</v>
      </c>
      <c r="I2688" s="40">
        <v>0.0</v>
      </c>
      <c r="J2688" s="40">
        <v>0.0</v>
      </c>
      <c r="K2688" s="40">
        <v>0.0</v>
      </c>
      <c r="L2688" s="40">
        <v>0.0</v>
      </c>
      <c r="M2688" s="40">
        <v>0.0</v>
      </c>
      <c r="N2688" s="40">
        <v>0.0</v>
      </c>
      <c r="O2688" s="40">
        <v>0.0</v>
      </c>
      <c r="P2688" s="40">
        <v>0.0</v>
      </c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</row>
    <row r="2689">
      <c r="A2689" s="27" t="s">
        <v>38</v>
      </c>
      <c r="B2689" s="27" t="s">
        <v>39</v>
      </c>
      <c r="C2689" s="38" t="s">
        <v>137</v>
      </c>
      <c r="D2689" s="27" t="s">
        <v>138</v>
      </c>
      <c r="E2689" s="27">
        <v>7002.0</v>
      </c>
      <c r="F2689" s="27">
        <v>17.0</v>
      </c>
      <c r="G2689" s="27" t="s">
        <v>5126</v>
      </c>
      <c r="H2689" s="27" t="s">
        <v>123</v>
      </c>
      <c r="I2689" s="40">
        <v>0.0</v>
      </c>
      <c r="J2689" s="40">
        <v>0.0</v>
      </c>
      <c r="K2689" s="40">
        <v>0.0</v>
      </c>
      <c r="L2689" s="40">
        <v>0.0</v>
      </c>
      <c r="M2689" s="40">
        <v>0.0</v>
      </c>
      <c r="N2689" s="40">
        <v>0.0</v>
      </c>
      <c r="O2689" s="40">
        <v>0.0</v>
      </c>
      <c r="P2689" s="40">
        <v>0.0</v>
      </c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</row>
    <row r="2690">
      <c r="A2690" s="27" t="s">
        <v>38</v>
      </c>
      <c r="B2690" s="27" t="s">
        <v>39</v>
      </c>
      <c r="C2690" s="38" t="s">
        <v>137</v>
      </c>
      <c r="D2690" s="27" t="s">
        <v>138</v>
      </c>
      <c r="E2690" s="27">
        <v>7002.0</v>
      </c>
      <c r="F2690" s="27">
        <v>4.0</v>
      </c>
      <c r="G2690" s="27" t="s">
        <v>5128</v>
      </c>
      <c r="H2690" s="27" t="s">
        <v>123</v>
      </c>
      <c r="I2690" s="40">
        <v>0.0</v>
      </c>
      <c r="J2690" s="40">
        <v>0.0</v>
      </c>
      <c r="K2690" s="40">
        <v>0.0</v>
      </c>
      <c r="L2690" s="40">
        <v>0.0</v>
      </c>
      <c r="M2690" s="40">
        <v>0.0</v>
      </c>
      <c r="N2690" s="40">
        <v>0.0</v>
      </c>
      <c r="O2690" s="40">
        <v>0.0</v>
      </c>
      <c r="P2690" s="40">
        <v>0.0</v>
      </c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</row>
    <row r="2691">
      <c r="A2691" s="27" t="s">
        <v>38</v>
      </c>
      <c r="B2691" s="27" t="s">
        <v>39</v>
      </c>
      <c r="C2691" s="38" t="s">
        <v>137</v>
      </c>
      <c r="D2691" s="27" t="s">
        <v>138</v>
      </c>
      <c r="E2691" s="27">
        <v>7002.0</v>
      </c>
      <c r="F2691" s="27">
        <v>9.0</v>
      </c>
      <c r="G2691" s="27" t="s">
        <v>5129</v>
      </c>
      <c r="H2691" s="27" t="s">
        <v>123</v>
      </c>
      <c r="I2691" s="40">
        <v>0.0</v>
      </c>
      <c r="J2691" s="40">
        <v>0.0</v>
      </c>
      <c r="K2691" s="40">
        <v>0.0</v>
      </c>
      <c r="L2691" s="40">
        <v>0.0</v>
      </c>
      <c r="M2691" s="40">
        <v>0.0</v>
      </c>
      <c r="N2691" s="40">
        <v>0.0</v>
      </c>
      <c r="O2691" s="40">
        <v>0.0</v>
      </c>
      <c r="P2691" s="40">
        <v>0.0</v>
      </c>
      <c r="Q2691" s="16"/>
      <c r="R2691" s="16"/>
      <c r="S2691" s="16"/>
      <c r="T2691" s="16"/>
      <c r="U2691" s="16"/>
      <c r="V2691" s="16"/>
      <c r="W2691" s="16"/>
      <c r="X2691" s="16"/>
      <c r="Y2691" s="16"/>
      <c r="Z2691" s="16"/>
      <c r="AA2691" s="16"/>
      <c r="AB2691" s="16"/>
    </row>
    <row r="2692">
      <c r="A2692" s="27" t="s">
        <v>38</v>
      </c>
      <c r="B2692" s="27" t="s">
        <v>39</v>
      </c>
      <c r="C2692" s="38" t="s">
        <v>137</v>
      </c>
      <c r="D2692" s="27" t="s">
        <v>138</v>
      </c>
      <c r="E2692" s="27">
        <v>7002.0</v>
      </c>
      <c r="F2692" s="27">
        <v>14.0</v>
      </c>
      <c r="G2692" s="27" t="s">
        <v>5131</v>
      </c>
      <c r="H2692" s="27" t="s">
        <v>123</v>
      </c>
      <c r="I2692" s="40">
        <v>0.0</v>
      </c>
      <c r="J2692" s="40">
        <v>0.0</v>
      </c>
      <c r="K2692" s="40">
        <v>0.0</v>
      </c>
      <c r="L2692" s="40">
        <v>0.0</v>
      </c>
      <c r="M2692" s="40">
        <v>0.0</v>
      </c>
      <c r="N2692" s="40">
        <v>0.0</v>
      </c>
      <c r="O2692" s="40">
        <v>0.0</v>
      </c>
      <c r="P2692" s="40">
        <v>0.0</v>
      </c>
      <c r="Q2692" s="16"/>
      <c r="R2692" s="16"/>
      <c r="S2692" s="16"/>
      <c r="T2692" s="16"/>
      <c r="U2692" s="16"/>
      <c r="V2692" s="16"/>
      <c r="W2692" s="16"/>
      <c r="X2692" s="16"/>
      <c r="Y2692" s="16"/>
      <c r="Z2692" s="16"/>
      <c r="AA2692" s="16"/>
      <c r="AB2692" s="16"/>
    </row>
    <row r="2693">
      <c r="A2693" s="27" t="s">
        <v>38</v>
      </c>
      <c r="B2693" s="27" t="s">
        <v>39</v>
      </c>
      <c r="C2693" s="38" t="s">
        <v>137</v>
      </c>
      <c r="D2693" s="27" t="s">
        <v>138</v>
      </c>
      <c r="E2693" s="27">
        <v>7002.0</v>
      </c>
      <c r="F2693" s="27">
        <v>7.0</v>
      </c>
      <c r="G2693" s="27" t="s">
        <v>5133</v>
      </c>
      <c r="H2693" s="27" t="s">
        <v>123</v>
      </c>
      <c r="I2693" s="40">
        <v>0.0</v>
      </c>
      <c r="J2693" s="40">
        <v>0.0</v>
      </c>
      <c r="K2693" s="40">
        <v>0.0</v>
      </c>
      <c r="L2693" s="40">
        <v>0.0</v>
      </c>
      <c r="M2693" s="40">
        <v>0.0</v>
      </c>
      <c r="N2693" s="40">
        <v>0.0</v>
      </c>
      <c r="O2693" s="40">
        <v>0.0</v>
      </c>
      <c r="P2693" s="40">
        <v>0.0</v>
      </c>
      <c r="Q2693" s="16"/>
      <c r="R2693" s="16"/>
      <c r="S2693" s="16"/>
      <c r="T2693" s="16"/>
      <c r="U2693" s="16"/>
      <c r="V2693" s="16"/>
      <c r="W2693" s="16"/>
      <c r="X2693" s="16"/>
      <c r="Y2693" s="16"/>
      <c r="Z2693" s="16"/>
      <c r="AA2693" s="16"/>
      <c r="AB2693" s="16"/>
    </row>
    <row r="2694">
      <c r="A2694" s="27" t="s">
        <v>38</v>
      </c>
      <c r="B2694" s="27" t="s">
        <v>39</v>
      </c>
      <c r="C2694" s="38" t="s">
        <v>137</v>
      </c>
      <c r="D2694" s="27" t="s">
        <v>138</v>
      </c>
      <c r="E2694" s="27">
        <v>7002.0</v>
      </c>
      <c r="F2694" s="27">
        <v>22.0</v>
      </c>
      <c r="G2694" s="27" t="s">
        <v>5135</v>
      </c>
      <c r="H2694" s="27" t="s">
        <v>123</v>
      </c>
      <c r="I2694" s="40">
        <v>0.0</v>
      </c>
      <c r="J2694" s="40">
        <v>0.0</v>
      </c>
      <c r="K2694" s="40">
        <v>0.0</v>
      </c>
      <c r="L2694" s="40">
        <v>0.0</v>
      </c>
      <c r="M2694" s="40">
        <v>0.0</v>
      </c>
      <c r="N2694" s="40">
        <v>0.0</v>
      </c>
      <c r="O2694" s="40">
        <v>0.0</v>
      </c>
      <c r="P2694" s="40">
        <v>0.0</v>
      </c>
      <c r="Q2694" s="16"/>
      <c r="R2694" s="16"/>
      <c r="S2694" s="16"/>
      <c r="T2694" s="16"/>
      <c r="U2694" s="16"/>
      <c r="V2694" s="16"/>
      <c r="W2694" s="16"/>
      <c r="X2694" s="16"/>
      <c r="Y2694" s="16"/>
      <c r="Z2694" s="16"/>
      <c r="AA2694" s="16"/>
      <c r="AB2694" s="16"/>
    </row>
    <row r="2695">
      <c r="A2695" s="27" t="s">
        <v>38</v>
      </c>
      <c r="B2695" s="27" t="s">
        <v>39</v>
      </c>
      <c r="C2695" s="38" t="s">
        <v>137</v>
      </c>
      <c r="D2695" s="27" t="s">
        <v>138</v>
      </c>
      <c r="E2695" s="27">
        <v>7002.0</v>
      </c>
      <c r="F2695" s="27">
        <v>8.0</v>
      </c>
      <c r="G2695" s="27" t="s">
        <v>5136</v>
      </c>
      <c r="H2695" s="27" t="s">
        <v>123</v>
      </c>
      <c r="I2695" s="40">
        <v>0.0</v>
      </c>
      <c r="J2695" s="40">
        <v>0.0</v>
      </c>
      <c r="K2695" s="40">
        <v>0.0</v>
      </c>
      <c r="L2695" s="40">
        <v>0.0</v>
      </c>
      <c r="M2695" s="40">
        <v>0.0</v>
      </c>
      <c r="N2695" s="40">
        <v>0.0</v>
      </c>
      <c r="O2695" s="40">
        <v>0.0</v>
      </c>
      <c r="P2695" s="40">
        <v>0.0</v>
      </c>
      <c r="Q2695" s="16"/>
      <c r="R2695" s="16"/>
      <c r="S2695" s="16"/>
      <c r="T2695" s="16"/>
      <c r="U2695" s="16"/>
      <c r="V2695" s="16"/>
      <c r="W2695" s="16"/>
      <c r="X2695" s="16"/>
      <c r="Y2695" s="16"/>
      <c r="Z2695" s="16"/>
      <c r="AA2695" s="16"/>
      <c r="AB2695" s="16"/>
    </row>
    <row r="2696">
      <c r="A2696" s="27" t="s">
        <v>38</v>
      </c>
      <c r="B2696" s="27" t="s">
        <v>39</v>
      </c>
      <c r="C2696" s="38" t="s">
        <v>137</v>
      </c>
      <c r="D2696" s="27" t="s">
        <v>138</v>
      </c>
      <c r="E2696" s="27">
        <v>7002.0</v>
      </c>
      <c r="F2696" s="27">
        <v>5.0</v>
      </c>
      <c r="G2696" s="27" t="s">
        <v>5137</v>
      </c>
      <c r="H2696" s="27" t="s">
        <v>123</v>
      </c>
      <c r="I2696" s="40">
        <v>0.0</v>
      </c>
      <c r="J2696" s="40">
        <v>0.0</v>
      </c>
      <c r="K2696" s="40">
        <v>0.0</v>
      </c>
      <c r="L2696" s="40">
        <v>0.0</v>
      </c>
      <c r="M2696" s="40">
        <v>0.0</v>
      </c>
      <c r="N2696" s="40">
        <v>0.0</v>
      </c>
      <c r="O2696" s="40">
        <v>0.0</v>
      </c>
      <c r="P2696" s="40">
        <v>0.0</v>
      </c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/>
      <c r="AB2696" s="16"/>
    </row>
    <row r="2697">
      <c r="A2697" s="27" t="s">
        <v>38</v>
      </c>
      <c r="B2697" s="27" t="s">
        <v>39</v>
      </c>
      <c r="C2697" s="38" t="s">
        <v>137</v>
      </c>
      <c r="D2697" s="27" t="s">
        <v>138</v>
      </c>
      <c r="E2697" s="27">
        <v>7002.0</v>
      </c>
      <c r="F2697" s="27">
        <v>2.0</v>
      </c>
      <c r="G2697" s="27" t="s">
        <v>5138</v>
      </c>
      <c r="H2697" s="27" t="s">
        <v>123</v>
      </c>
      <c r="I2697" s="40">
        <v>0.0</v>
      </c>
      <c r="J2697" s="40">
        <v>0.0</v>
      </c>
      <c r="K2697" s="40">
        <v>0.0</v>
      </c>
      <c r="L2697" s="40">
        <v>0.0</v>
      </c>
      <c r="M2697" s="40">
        <v>0.0</v>
      </c>
      <c r="N2697" s="40">
        <v>0.0</v>
      </c>
      <c r="O2697" s="40">
        <v>0.0</v>
      </c>
      <c r="P2697" s="40">
        <v>0.0</v>
      </c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</row>
    <row r="2698">
      <c r="A2698" s="27" t="s">
        <v>38</v>
      </c>
      <c r="B2698" s="27" t="s">
        <v>39</v>
      </c>
      <c r="C2698" s="38" t="s">
        <v>137</v>
      </c>
      <c r="D2698" s="27" t="s">
        <v>138</v>
      </c>
      <c r="E2698" s="27">
        <v>7002.0</v>
      </c>
      <c r="F2698" s="27">
        <v>19.0</v>
      </c>
      <c r="G2698" s="27" t="s">
        <v>5139</v>
      </c>
      <c r="H2698" s="27" t="s">
        <v>123</v>
      </c>
      <c r="I2698" s="40">
        <v>0.0</v>
      </c>
      <c r="J2698" s="40">
        <v>0.0</v>
      </c>
      <c r="K2698" s="40">
        <v>0.0</v>
      </c>
      <c r="L2698" s="40">
        <v>0.0</v>
      </c>
      <c r="M2698" s="40">
        <v>0.0</v>
      </c>
      <c r="N2698" s="40">
        <v>0.0</v>
      </c>
      <c r="O2698" s="40">
        <v>0.0</v>
      </c>
      <c r="P2698" s="40">
        <v>0.0</v>
      </c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</row>
    <row r="2699">
      <c r="A2699" s="27" t="s">
        <v>38</v>
      </c>
      <c r="B2699" s="27" t="s">
        <v>39</v>
      </c>
      <c r="C2699" s="38" t="s">
        <v>137</v>
      </c>
      <c r="D2699" s="27" t="s">
        <v>138</v>
      </c>
      <c r="E2699" s="27">
        <v>7002.0</v>
      </c>
      <c r="F2699" s="27">
        <v>20.0</v>
      </c>
      <c r="G2699" s="27" t="s">
        <v>5141</v>
      </c>
      <c r="H2699" s="27" t="s">
        <v>123</v>
      </c>
      <c r="I2699" s="40">
        <v>0.0</v>
      </c>
      <c r="J2699" s="40">
        <v>0.0</v>
      </c>
      <c r="K2699" s="40">
        <v>0.0</v>
      </c>
      <c r="L2699" s="40">
        <v>0.0</v>
      </c>
      <c r="M2699" s="40">
        <v>0.0</v>
      </c>
      <c r="N2699" s="40">
        <v>0.0</v>
      </c>
      <c r="O2699" s="40">
        <v>0.0</v>
      </c>
      <c r="P2699" s="40">
        <v>0.0</v>
      </c>
      <c r="Q2699" s="16"/>
      <c r="R2699" s="16"/>
      <c r="S2699" s="16"/>
      <c r="T2699" s="16"/>
      <c r="U2699" s="16"/>
      <c r="V2699" s="16"/>
      <c r="W2699" s="16"/>
      <c r="X2699" s="16"/>
      <c r="Y2699" s="16"/>
      <c r="Z2699" s="16"/>
      <c r="AA2699" s="16"/>
      <c r="AB2699" s="16"/>
    </row>
    <row r="2700">
      <c r="A2700" s="27" t="s">
        <v>38</v>
      </c>
      <c r="B2700" s="27" t="s">
        <v>39</v>
      </c>
      <c r="C2700" s="38" t="s">
        <v>137</v>
      </c>
      <c r="D2700" s="27" t="s">
        <v>138</v>
      </c>
      <c r="E2700" s="27">
        <v>7002.0</v>
      </c>
      <c r="F2700" s="27">
        <v>1.0</v>
      </c>
      <c r="G2700" s="27" t="s">
        <v>5144</v>
      </c>
      <c r="H2700" s="27" t="s">
        <v>123</v>
      </c>
      <c r="I2700" s="40">
        <v>0.0</v>
      </c>
      <c r="J2700" s="40">
        <v>0.0</v>
      </c>
      <c r="K2700" s="40">
        <v>0.0</v>
      </c>
      <c r="L2700" s="40">
        <v>0.0</v>
      </c>
      <c r="M2700" s="40">
        <v>0.0</v>
      </c>
      <c r="N2700" s="40">
        <v>0.0</v>
      </c>
      <c r="O2700" s="40">
        <v>0.0</v>
      </c>
      <c r="P2700" s="40">
        <v>0.0</v>
      </c>
      <c r="Q2700" s="16"/>
      <c r="R2700" s="16"/>
      <c r="S2700" s="16"/>
      <c r="T2700" s="16"/>
      <c r="U2700" s="16"/>
      <c r="V2700" s="16"/>
      <c r="W2700" s="16"/>
      <c r="X2700" s="16"/>
      <c r="Y2700" s="16"/>
      <c r="Z2700" s="16"/>
      <c r="AA2700" s="16"/>
      <c r="AB2700" s="16"/>
    </row>
    <row r="2701">
      <c r="A2701" s="27" t="s">
        <v>38</v>
      </c>
      <c r="B2701" s="27" t="s">
        <v>39</v>
      </c>
      <c r="C2701" s="38" t="s">
        <v>137</v>
      </c>
      <c r="D2701" s="27" t="s">
        <v>138</v>
      </c>
      <c r="E2701" s="27">
        <v>7002.0</v>
      </c>
      <c r="F2701" s="27">
        <v>16.0</v>
      </c>
      <c r="G2701" s="27" t="s">
        <v>5146</v>
      </c>
      <c r="H2701" s="27" t="s">
        <v>123</v>
      </c>
      <c r="I2701" s="40">
        <v>0.0</v>
      </c>
      <c r="J2701" s="40">
        <v>0.0</v>
      </c>
      <c r="K2701" s="40">
        <v>0.0</v>
      </c>
      <c r="L2701" s="40">
        <v>0.0</v>
      </c>
      <c r="M2701" s="40">
        <v>0.0</v>
      </c>
      <c r="N2701" s="40">
        <v>0.0</v>
      </c>
      <c r="O2701" s="40">
        <v>0.0</v>
      </c>
      <c r="P2701" s="40">
        <v>0.0</v>
      </c>
      <c r="Q2701" s="16"/>
      <c r="R2701" s="16"/>
      <c r="S2701" s="16"/>
      <c r="T2701" s="16"/>
      <c r="U2701" s="16"/>
      <c r="V2701" s="16"/>
      <c r="W2701" s="16"/>
      <c r="X2701" s="16"/>
      <c r="Y2701" s="16"/>
      <c r="Z2701" s="16"/>
      <c r="AA2701" s="16"/>
      <c r="AB2701" s="16"/>
    </row>
    <row r="2702">
      <c r="A2702" s="27" t="s">
        <v>38</v>
      </c>
      <c r="B2702" s="27" t="s">
        <v>39</v>
      </c>
      <c r="C2702" s="38" t="s">
        <v>137</v>
      </c>
      <c r="D2702" s="27" t="s">
        <v>138</v>
      </c>
      <c r="E2702" s="27">
        <v>7002.0</v>
      </c>
      <c r="F2702" s="27">
        <v>0.0</v>
      </c>
      <c r="G2702" s="27" t="s">
        <v>5116</v>
      </c>
      <c r="H2702" s="27" t="s">
        <v>2745</v>
      </c>
      <c r="I2702" s="40">
        <v>6182.0</v>
      </c>
      <c r="J2702" s="40">
        <v>8.0</v>
      </c>
      <c r="K2702" s="40">
        <v>0.0</v>
      </c>
      <c r="L2702" s="40">
        <v>0.0</v>
      </c>
      <c r="M2702" s="40">
        <v>0.0</v>
      </c>
      <c r="N2702" s="40">
        <v>0.0</v>
      </c>
      <c r="O2702" s="40">
        <v>6182.0</v>
      </c>
      <c r="P2702" s="40">
        <v>8.0</v>
      </c>
      <c r="Q2702" s="16"/>
      <c r="R2702" s="16"/>
      <c r="S2702" s="16"/>
      <c r="T2702" s="16"/>
      <c r="U2702" s="16"/>
      <c r="V2702" s="16"/>
      <c r="W2702" s="16"/>
      <c r="X2702" s="16"/>
      <c r="Y2702" s="16"/>
      <c r="Z2702" s="16"/>
      <c r="AA2702" s="16"/>
      <c r="AB2702" s="16"/>
    </row>
    <row r="2703">
      <c r="A2703" s="27" t="s">
        <v>38</v>
      </c>
      <c r="B2703" s="27" t="s">
        <v>39</v>
      </c>
      <c r="C2703" s="38" t="s">
        <v>137</v>
      </c>
      <c r="D2703" s="27" t="s">
        <v>138</v>
      </c>
      <c r="E2703" s="27">
        <v>7002.0</v>
      </c>
      <c r="F2703" s="27">
        <v>26.0</v>
      </c>
      <c r="G2703" s="27" t="s">
        <v>5149</v>
      </c>
      <c r="H2703" s="27" t="s">
        <v>123</v>
      </c>
      <c r="I2703" s="40">
        <v>404.0</v>
      </c>
      <c r="J2703" s="40">
        <v>0.0</v>
      </c>
      <c r="K2703" s="40">
        <v>0.0</v>
      </c>
      <c r="L2703" s="40">
        <v>0.0</v>
      </c>
      <c r="M2703" s="40">
        <v>0.0</v>
      </c>
      <c r="N2703" s="40">
        <v>0.0</v>
      </c>
      <c r="O2703" s="40">
        <v>404.0</v>
      </c>
      <c r="P2703" s="40">
        <v>0.0</v>
      </c>
      <c r="Q2703" s="16"/>
      <c r="R2703" s="16"/>
      <c r="S2703" s="16"/>
      <c r="T2703" s="16"/>
      <c r="U2703" s="16"/>
      <c r="V2703" s="16"/>
      <c r="W2703" s="16"/>
      <c r="X2703" s="16"/>
      <c r="Y2703" s="16"/>
      <c r="Z2703" s="16"/>
      <c r="AA2703" s="16"/>
      <c r="AB2703" s="16"/>
    </row>
    <row r="2704">
      <c r="A2704" s="27" t="s">
        <v>29</v>
      </c>
      <c r="B2704" s="27" t="s">
        <v>29</v>
      </c>
      <c r="C2704" s="38" t="s">
        <v>29</v>
      </c>
      <c r="D2704" s="27" t="s">
        <v>29</v>
      </c>
      <c r="E2704" s="27">
        <v>7003.0</v>
      </c>
      <c r="F2704" s="27">
        <v>0.0</v>
      </c>
      <c r="G2704" s="27" t="s">
        <v>5151</v>
      </c>
      <c r="H2704" s="27" t="s">
        <v>114</v>
      </c>
      <c r="I2704" s="40">
        <v>0.0</v>
      </c>
      <c r="J2704" s="40">
        <v>0.0</v>
      </c>
      <c r="K2704" s="40">
        <v>0.0</v>
      </c>
      <c r="L2704" s="40">
        <v>0.0</v>
      </c>
      <c r="M2704" s="40">
        <v>0.0</v>
      </c>
      <c r="N2704" s="40">
        <v>0.0</v>
      </c>
      <c r="O2704" s="40">
        <v>0.0</v>
      </c>
      <c r="P2704" s="40">
        <v>0.0</v>
      </c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/>
    </row>
    <row r="2705">
      <c r="A2705" s="27" t="s">
        <v>38</v>
      </c>
      <c r="B2705" s="27" t="s">
        <v>86</v>
      </c>
      <c r="C2705" s="38" t="s">
        <v>131</v>
      </c>
      <c r="D2705" s="27" t="s">
        <v>132</v>
      </c>
      <c r="E2705" s="27">
        <v>7005.0</v>
      </c>
      <c r="F2705" s="27">
        <v>0.0</v>
      </c>
      <c r="G2705" s="27" t="s">
        <v>5153</v>
      </c>
      <c r="H2705" s="83"/>
      <c r="I2705" s="40">
        <v>0.0</v>
      </c>
      <c r="J2705" s="40">
        <v>0.0</v>
      </c>
      <c r="K2705" s="40">
        <v>0.0</v>
      </c>
      <c r="L2705" s="40">
        <v>0.0</v>
      </c>
      <c r="M2705" s="40">
        <v>0.0</v>
      </c>
      <c r="N2705" s="40">
        <v>0.0</v>
      </c>
      <c r="O2705" s="40">
        <v>0.0</v>
      </c>
      <c r="P2705" s="40">
        <v>0.0</v>
      </c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</row>
    <row r="2706">
      <c r="A2706" s="27" t="s">
        <v>38</v>
      </c>
      <c r="B2706" s="27" t="s">
        <v>39</v>
      </c>
      <c r="C2706" s="38" t="s">
        <v>307</v>
      </c>
      <c r="D2706" s="27" t="s">
        <v>5154</v>
      </c>
      <c r="E2706" s="27">
        <v>7009.0</v>
      </c>
      <c r="F2706" s="27">
        <v>0.0</v>
      </c>
      <c r="G2706" s="27" t="s">
        <v>5155</v>
      </c>
      <c r="H2706" s="27" t="s">
        <v>5156</v>
      </c>
      <c r="I2706" s="40">
        <v>0.0</v>
      </c>
      <c r="J2706" s="40">
        <v>0.0</v>
      </c>
      <c r="K2706" s="40">
        <v>0.0</v>
      </c>
      <c r="L2706" s="40">
        <v>0.0</v>
      </c>
      <c r="M2706" s="40">
        <v>0.0</v>
      </c>
      <c r="N2706" s="40">
        <v>0.0</v>
      </c>
      <c r="O2706" s="40">
        <v>0.0</v>
      </c>
      <c r="P2706" s="40">
        <v>0.0</v>
      </c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</row>
    <row r="2707">
      <c r="A2707" s="27" t="s">
        <v>43</v>
      </c>
      <c r="B2707" s="27" t="s">
        <v>76</v>
      </c>
      <c r="C2707" s="38" t="s">
        <v>280</v>
      </c>
      <c r="D2707" s="27" t="s">
        <v>280</v>
      </c>
      <c r="E2707" s="27">
        <v>7017.0</v>
      </c>
      <c r="F2707" s="27">
        <v>0.0</v>
      </c>
      <c r="G2707" s="27" t="s">
        <v>5158</v>
      </c>
      <c r="H2707" s="83"/>
      <c r="I2707" s="40">
        <v>0.0</v>
      </c>
      <c r="J2707" s="40">
        <v>0.0</v>
      </c>
      <c r="K2707" s="40">
        <v>0.0</v>
      </c>
      <c r="L2707" s="40">
        <v>0.0</v>
      </c>
      <c r="M2707" s="40">
        <v>0.0</v>
      </c>
      <c r="N2707" s="40">
        <v>0.0</v>
      </c>
      <c r="O2707" s="40">
        <v>0.0</v>
      </c>
      <c r="P2707" s="40">
        <v>0.0</v>
      </c>
      <c r="Q2707" s="16"/>
      <c r="R2707" s="16"/>
      <c r="S2707" s="16"/>
      <c r="T2707" s="16"/>
      <c r="U2707" s="16"/>
      <c r="V2707" s="16"/>
      <c r="W2707" s="16"/>
      <c r="X2707" s="16"/>
      <c r="Y2707" s="16"/>
      <c r="Z2707" s="16"/>
      <c r="AA2707" s="16"/>
      <c r="AB2707" s="16"/>
    </row>
    <row r="2708">
      <c r="A2708" s="27" t="s">
        <v>38</v>
      </c>
      <c r="B2708" s="27" t="s">
        <v>86</v>
      </c>
      <c r="C2708" s="38" t="s">
        <v>131</v>
      </c>
      <c r="D2708" s="27" t="s">
        <v>132</v>
      </c>
      <c r="E2708" s="27">
        <v>7018.0</v>
      </c>
      <c r="F2708" s="27">
        <v>0.0</v>
      </c>
      <c r="G2708" s="27" t="s">
        <v>5160</v>
      </c>
      <c r="H2708" s="83"/>
      <c r="I2708" s="40">
        <v>0.0</v>
      </c>
      <c r="J2708" s="40">
        <v>0.0</v>
      </c>
      <c r="K2708" s="40">
        <v>0.0</v>
      </c>
      <c r="L2708" s="40">
        <v>0.0</v>
      </c>
      <c r="M2708" s="40">
        <v>0.0</v>
      </c>
      <c r="N2708" s="40">
        <v>0.0</v>
      </c>
      <c r="O2708" s="40">
        <v>0.0</v>
      </c>
      <c r="P2708" s="40">
        <v>0.0</v>
      </c>
      <c r="Q2708" s="16"/>
      <c r="R2708" s="16"/>
      <c r="S2708" s="16"/>
      <c r="T2708" s="16"/>
      <c r="U2708" s="16"/>
      <c r="V2708" s="16"/>
      <c r="W2708" s="16"/>
      <c r="X2708" s="16"/>
      <c r="Y2708" s="16"/>
      <c r="Z2708" s="16"/>
      <c r="AA2708" s="16"/>
      <c r="AB2708" s="16"/>
    </row>
    <row r="2709">
      <c r="A2709" s="27" t="s">
        <v>38</v>
      </c>
      <c r="B2709" s="27" t="s">
        <v>39</v>
      </c>
      <c r="C2709" s="38" t="s">
        <v>307</v>
      </c>
      <c r="D2709" s="27" t="s">
        <v>308</v>
      </c>
      <c r="E2709" s="27">
        <v>7021.0</v>
      </c>
      <c r="F2709" s="27">
        <v>0.0</v>
      </c>
      <c r="G2709" s="27" t="s">
        <v>3046</v>
      </c>
      <c r="H2709" s="27" t="s">
        <v>5156</v>
      </c>
      <c r="I2709" s="40">
        <v>0.0</v>
      </c>
      <c r="J2709" s="40">
        <v>0.0</v>
      </c>
      <c r="K2709" s="40">
        <v>0.0</v>
      </c>
      <c r="L2709" s="40">
        <v>0.0</v>
      </c>
      <c r="M2709" s="40">
        <v>0.0</v>
      </c>
      <c r="N2709" s="40">
        <v>0.0</v>
      </c>
      <c r="O2709" s="40">
        <v>0.0</v>
      </c>
      <c r="P2709" s="40">
        <v>0.0</v>
      </c>
      <c r="Q2709" s="16"/>
      <c r="R2709" s="16"/>
      <c r="S2709" s="16"/>
      <c r="T2709" s="16"/>
      <c r="U2709" s="16"/>
      <c r="V2709" s="16"/>
      <c r="W2709" s="16"/>
      <c r="X2709" s="16"/>
      <c r="Y2709" s="16"/>
      <c r="Z2709" s="16"/>
      <c r="AA2709" s="16"/>
      <c r="AB2709" s="16"/>
    </row>
    <row r="2710">
      <c r="A2710" s="27" t="s">
        <v>38</v>
      </c>
      <c r="B2710" s="27" t="s">
        <v>39</v>
      </c>
      <c r="C2710" s="38" t="s">
        <v>307</v>
      </c>
      <c r="D2710" s="27" t="s">
        <v>308</v>
      </c>
      <c r="E2710" s="27">
        <v>7022.0</v>
      </c>
      <c r="F2710" s="27">
        <v>10.0</v>
      </c>
      <c r="G2710" s="27" t="s">
        <v>5163</v>
      </c>
      <c r="H2710" s="27" t="s">
        <v>123</v>
      </c>
      <c r="I2710" s="40">
        <v>0.0</v>
      </c>
      <c r="J2710" s="40">
        <v>0.0</v>
      </c>
      <c r="K2710" s="40">
        <v>0.0</v>
      </c>
      <c r="L2710" s="40">
        <v>0.0</v>
      </c>
      <c r="M2710" s="40">
        <v>0.0</v>
      </c>
      <c r="N2710" s="40">
        <v>0.0</v>
      </c>
      <c r="O2710" s="40">
        <v>0.0</v>
      </c>
      <c r="P2710" s="40">
        <v>0.0</v>
      </c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</row>
    <row r="2711">
      <c r="A2711" s="27" t="s">
        <v>38</v>
      </c>
      <c r="B2711" s="27" t="s">
        <v>39</v>
      </c>
      <c r="C2711" s="38" t="s">
        <v>307</v>
      </c>
      <c r="D2711" s="27" t="s">
        <v>308</v>
      </c>
      <c r="E2711" s="27">
        <v>7022.0</v>
      </c>
      <c r="F2711" s="27">
        <v>18.0</v>
      </c>
      <c r="G2711" s="27" t="s">
        <v>5165</v>
      </c>
      <c r="H2711" s="27" t="s">
        <v>123</v>
      </c>
      <c r="I2711" s="40">
        <v>280.0</v>
      </c>
      <c r="J2711" s="40">
        <v>0.0</v>
      </c>
      <c r="K2711" s="40">
        <v>0.0</v>
      </c>
      <c r="L2711" s="40">
        <v>0.0</v>
      </c>
      <c r="M2711" s="40">
        <v>0.0</v>
      </c>
      <c r="N2711" s="40">
        <v>0.0</v>
      </c>
      <c r="O2711" s="40">
        <v>280.0</v>
      </c>
      <c r="P2711" s="40">
        <v>0.0</v>
      </c>
      <c r="Q2711" s="16"/>
      <c r="R2711" s="16"/>
      <c r="S2711" s="16"/>
      <c r="T2711" s="16"/>
      <c r="U2711" s="16"/>
      <c r="V2711" s="16"/>
      <c r="W2711" s="16"/>
      <c r="X2711" s="16"/>
      <c r="Y2711" s="16"/>
      <c r="Z2711" s="16"/>
      <c r="AA2711" s="16"/>
      <c r="AB2711" s="16"/>
    </row>
    <row r="2712">
      <c r="A2712" s="27" t="s">
        <v>38</v>
      </c>
      <c r="B2712" s="27" t="s">
        <v>39</v>
      </c>
      <c r="C2712" s="38" t="s">
        <v>307</v>
      </c>
      <c r="D2712" s="27" t="s">
        <v>308</v>
      </c>
      <c r="E2712" s="27">
        <v>7022.0</v>
      </c>
      <c r="F2712" s="27">
        <v>5.0</v>
      </c>
      <c r="G2712" s="27" t="s">
        <v>5166</v>
      </c>
      <c r="H2712" s="27" t="s">
        <v>123</v>
      </c>
      <c r="I2712" s="40">
        <v>0.0</v>
      </c>
      <c r="J2712" s="40">
        <v>0.0</v>
      </c>
      <c r="K2712" s="40">
        <v>0.0</v>
      </c>
      <c r="L2712" s="40">
        <v>0.0</v>
      </c>
      <c r="M2712" s="40">
        <v>0.0</v>
      </c>
      <c r="N2712" s="40">
        <v>0.0</v>
      </c>
      <c r="O2712" s="40">
        <v>0.0</v>
      </c>
      <c r="P2712" s="40">
        <v>0.0</v>
      </c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</row>
    <row r="2713">
      <c r="A2713" s="27" t="s">
        <v>38</v>
      </c>
      <c r="B2713" s="27" t="s">
        <v>39</v>
      </c>
      <c r="C2713" s="38" t="s">
        <v>307</v>
      </c>
      <c r="D2713" s="27" t="s">
        <v>308</v>
      </c>
      <c r="E2713" s="27">
        <v>7022.0</v>
      </c>
      <c r="F2713" s="27">
        <v>11.0</v>
      </c>
      <c r="G2713" s="27" t="s">
        <v>5168</v>
      </c>
      <c r="H2713" s="27" t="s">
        <v>123</v>
      </c>
      <c r="I2713" s="40">
        <v>0.0</v>
      </c>
      <c r="J2713" s="40">
        <v>0.0</v>
      </c>
      <c r="K2713" s="40">
        <v>0.0</v>
      </c>
      <c r="L2713" s="40">
        <v>0.0</v>
      </c>
      <c r="M2713" s="40">
        <v>0.0</v>
      </c>
      <c r="N2713" s="40">
        <v>0.0</v>
      </c>
      <c r="O2713" s="40">
        <v>0.0</v>
      </c>
      <c r="P2713" s="40">
        <v>0.0</v>
      </c>
      <c r="Q2713" s="16"/>
      <c r="R2713" s="16"/>
      <c r="S2713" s="16"/>
      <c r="T2713" s="16"/>
      <c r="U2713" s="16"/>
      <c r="V2713" s="16"/>
      <c r="W2713" s="16"/>
      <c r="X2713" s="16"/>
      <c r="Y2713" s="16"/>
      <c r="Z2713" s="16"/>
      <c r="AA2713" s="16"/>
      <c r="AB2713" s="16"/>
    </row>
    <row r="2714">
      <c r="A2714" s="27" t="s">
        <v>38</v>
      </c>
      <c r="B2714" s="27" t="s">
        <v>39</v>
      </c>
      <c r="C2714" s="38" t="s">
        <v>307</v>
      </c>
      <c r="D2714" s="27" t="s">
        <v>308</v>
      </c>
      <c r="E2714" s="27">
        <v>7022.0</v>
      </c>
      <c r="F2714" s="27">
        <v>16.0</v>
      </c>
      <c r="G2714" s="27" t="s">
        <v>5170</v>
      </c>
      <c r="H2714" s="27" t="s">
        <v>123</v>
      </c>
      <c r="I2714" s="40">
        <v>0.0</v>
      </c>
      <c r="J2714" s="40">
        <v>0.0</v>
      </c>
      <c r="K2714" s="40">
        <v>0.0</v>
      </c>
      <c r="L2714" s="40">
        <v>0.0</v>
      </c>
      <c r="M2714" s="40">
        <v>0.0</v>
      </c>
      <c r="N2714" s="40">
        <v>0.0</v>
      </c>
      <c r="O2714" s="40">
        <v>0.0</v>
      </c>
      <c r="P2714" s="40">
        <v>0.0</v>
      </c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</row>
    <row r="2715">
      <c r="A2715" s="27" t="s">
        <v>38</v>
      </c>
      <c r="B2715" s="27" t="s">
        <v>39</v>
      </c>
      <c r="C2715" s="38" t="s">
        <v>307</v>
      </c>
      <c r="D2715" s="27" t="s">
        <v>308</v>
      </c>
      <c r="E2715" s="27">
        <v>7022.0</v>
      </c>
      <c r="F2715" s="27">
        <v>4.0</v>
      </c>
      <c r="G2715" s="27" t="s">
        <v>5172</v>
      </c>
      <c r="H2715" s="27" t="s">
        <v>123</v>
      </c>
      <c r="I2715" s="40">
        <v>0.0</v>
      </c>
      <c r="J2715" s="40">
        <v>0.0</v>
      </c>
      <c r="K2715" s="40">
        <v>0.0</v>
      </c>
      <c r="L2715" s="40">
        <v>0.0</v>
      </c>
      <c r="M2715" s="40">
        <v>0.0</v>
      </c>
      <c r="N2715" s="40">
        <v>0.0</v>
      </c>
      <c r="O2715" s="40">
        <v>0.0</v>
      </c>
      <c r="P2715" s="40">
        <v>0.0</v>
      </c>
      <c r="Q2715" s="16"/>
      <c r="R2715" s="16"/>
      <c r="S2715" s="16"/>
      <c r="T2715" s="16"/>
      <c r="U2715" s="16"/>
      <c r="V2715" s="16"/>
      <c r="W2715" s="16"/>
      <c r="X2715" s="16"/>
      <c r="Y2715" s="16"/>
      <c r="Z2715" s="16"/>
      <c r="AA2715" s="16"/>
      <c r="AB2715" s="16"/>
    </row>
    <row r="2716">
      <c r="A2716" s="27" t="s">
        <v>38</v>
      </c>
      <c r="B2716" s="27" t="s">
        <v>39</v>
      </c>
      <c r="C2716" s="38" t="s">
        <v>307</v>
      </c>
      <c r="D2716" s="27" t="s">
        <v>308</v>
      </c>
      <c r="E2716" s="27">
        <v>7022.0</v>
      </c>
      <c r="F2716" s="27">
        <v>0.0</v>
      </c>
      <c r="G2716" s="27" t="s">
        <v>1139</v>
      </c>
      <c r="H2716" s="27" t="s">
        <v>5173</v>
      </c>
      <c r="I2716" s="40">
        <v>3491.0</v>
      </c>
      <c r="J2716" s="40">
        <v>5.0</v>
      </c>
      <c r="K2716" s="40">
        <v>0.0</v>
      </c>
      <c r="L2716" s="40">
        <v>0.0</v>
      </c>
      <c r="M2716" s="40">
        <v>0.0</v>
      </c>
      <c r="N2716" s="40">
        <v>0.0</v>
      </c>
      <c r="O2716" s="40">
        <v>3491.0</v>
      </c>
      <c r="P2716" s="40">
        <v>5.0</v>
      </c>
      <c r="Q2716" s="16"/>
      <c r="R2716" s="16"/>
      <c r="S2716" s="16"/>
      <c r="T2716" s="16"/>
      <c r="U2716" s="16"/>
      <c r="V2716" s="16"/>
      <c r="W2716" s="16"/>
      <c r="X2716" s="16"/>
      <c r="Y2716" s="16"/>
      <c r="Z2716" s="16"/>
      <c r="AA2716" s="16"/>
      <c r="AB2716" s="16"/>
    </row>
    <row r="2717">
      <c r="A2717" s="27" t="s">
        <v>43</v>
      </c>
      <c r="B2717" s="27" t="s">
        <v>721</v>
      </c>
      <c r="C2717" s="38" t="s">
        <v>726</v>
      </c>
      <c r="D2717" s="27" t="s">
        <v>727</v>
      </c>
      <c r="E2717" s="27">
        <v>7024.0</v>
      </c>
      <c r="F2717" s="27">
        <v>0.0</v>
      </c>
      <c r="G2717" s="27" t="s">
        <v>785</v>
      </c>
      <c r="H2717" s="27" t="s">
        <v>5175</v>
      </c>
      <c r="I2717" s="40">
        <v>0.0</v>
      </c>
      <c r="J2717" s="40">
        <v>0.0</v>
      </c>
      <c r="K2717" s="40">
        <v>0.0</v>
      </c>
      <c r="L2717" s="40">
        <v>0.0</v>
      </c>
      <c r="M2717" s="40">
        <v>0.0</v>
      </c>
      <c r="N2717" s="40">
        <v>0.0</v>
      </c>
      <c r="O2717" s="40">
        <v>0.0</v>
      </c>
      <c r="P2717" s="40">
        <v>0.0</v>
      </c>
      <c r="Q2717" s="16"/>
      <c r="R2717" s="16"/>
      <c r="S2717" s="16"/>
      <c r="T2717" s="16"/>
      <c r="U2717" s="16"/>
      <c r="V2717" s="16"/>
      <c r="W2717" s="16"/>
      <c r="X2717" s="16"/>
      <c r="Y2717" s="16"/>
      <c r="Z2717" s="16"/>
      <c r="AA2717" s="16"/>
      <c r="AB2717" s="16"/>
    </row>
    <row r="2718">
      <c r="A2718" s="27" t="s">
        <v>43</v>
      </c>
      <c r="B2718" s="27" t="s">
        <v>50</v>
      </c>
      <c r="C2718" s="38" t="s">
        <v>69</v>
      </c>
      <c r="D2718" s="27" t="s">
        <v>70</v>
      </c>
      <c r="E2718" s="27">
        <v>7027.0</v>
      </c>
      <c r="F2718" s="27">
        <v>0.0</v>
      </c>
      <c r="G2718" s="27" t="s">
        <v>5177</v>
      </c>
      <c r="H2718" s="83"/>
      <c r="I2718" s="40">
        <v>0.0</v>
      </c>
      <c r="J2718" s="40">
        <v>0.0</v>
      </c>
      <c r="K2718" s="40">
        <v>0.0</v>
      </c>
      <c r="L2718" s="40">
        <v>0.0</v>
      </c>
      <c r="M2718" s="40">
        <v>0.0</v>
      </c>
      <c r="N2718" s="40">
        <v>0.0</v>
      </c>
      <c r="O2718" s="40">
        <v>0.0</v>
      </c>
      <c r="P2718" s="40">
        <v>0.0</v>
      </c>
      <c r="Q2718" s="16"/>
      <c r="R2718" s="16"/>
      <c r="S2718" s="16"/>
      <c r="T2718" s="16"/>
      <c r="U2718" s="16"/>
      <c r="V2718" s="16"/>
      <c r="W2718" s="16"/>
      <c r="X2718" s="16"/>
      <c r="Y2718" s="16"/>
      <c r="Z2718" s="16"/>
      <c r="AA2718" s="16"/>
      <c r="AB2718" s="16"/>
    </row>
    <row r="2719">
      <c r="A2719" s="27" t="s">
        <v>38</v>
      </c>
      <c r="B2719" s="27" t="s">
        <v>86</v>
      </c>
      <c r="C2719" s="38" t="s">
        <v>141</v>
      </c>
      <c r="D2719" s="27" t="s">
        <v>141</v>
      </c>
      <c r="E2719" s="27">
        <v>7028.0</v>
      </c>
      <c r="F2719" s="27">
        <v>2.0</v>
      </c>
      <c r="G2719" s="27" t="s">
        <v>5179</v>
      </c>
      <c r="H2719" s="27" t="s">
        <v>2745</v>
      </c>
      <c r="I2719" s="40">
        <v>50.0</v>
      </c>
      <c r="J2719" s="40">
        <v>4.0</v>
      </c>
      <c r="K2719" s="40">
        <v>0.0</v>
      </c>
      <c r="L2719" s="40">
        <v>0.0</v>
      </c>
      <c r="M2719" s="40">
        <v>0.0</v>
      </c>
      <c r="N2719" s="40">
        <v>0.0</v>
      </c>
      <c r="O2719" s="40">
        <v>50.0</v>
      </c>
      <c r="P2719" s="40">
        <v>4.0</v>
      </c>
      <c r="Q2719" s="16"/>
      <c r="R2719" s="16"/>
      <c r="S2719" s="16"/>
      <c r="T2719" s="16"/>
      <c r="U2719" s="16"/>
      <c r="V2719" s="16"/>
      <c r="W2719" s="16"/>
      <c r="X2719" s="16"/>
      <c r="Y2719" s="16"/>
      <c r="Z2719" s="16"/>
      <c r="AA2719" s="16"/>
      <c r="AB2719" s="16"/>
    </row>
    <row r="2720">
      <c r="A2720" s="27" t="s">
        <v>38</v>
      </c>
      <c r="B2720" s="27" t="s">
        <v>86</v>
      </c>
      <c r="C2720" s="38" t="s">
        <v>141</v>
      </c>
      <c r="D2720" s="27" t="s">
        <v>141</v>
      </c>
      <c r="E2720" s="27">
        <v>7028.0</v>
      </c>
      <c r="F2720" s="27">
        <v>0.0</v>
      </c>
      <c r="G2720" s="27" t="s">
        <v>5180</v>
      </c>
      <c r="H2720" s="27" t="s">
        <v>5182</v>
      </c>
      <c r="I2720" s="40">
        <v>0.0</v>
      </c>
      <c r="J2720" s="40">
        <v>0.0</v>
      </c>
      <c r="K2720" s="40">
        <v>0.0</v>
      </c>
      <c r="L2720" s="40">
        <v>0.0</v>
      </c>
      <c r="M2720" s="40">
        <v>0.0</v>
      </c>
      <c r="N2720" s="40">
        <v>0.0</v>
      </c>
      <c r="O2720" s="40">
        <v>0.0</v>
      </c>
      <c r="P2720" s="40">
        <v>0.0</v>
      </c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</row>
    <row r="2721">
      <c r="A2721" s="27" t="s">
        <v>38</v>
      </c>
      <c r="B2721" s="27" t="s">
        <v>39</v>
      </c>
      <c r="C2721" s="38" t="s">
        <v>574</v>
      </c>
      <c r="D2721" s="27" t="s">
        <v>575</v>
      </c>
      <c r="E2721" s="27">
        <v>7029.0</v>
      </c>
      <c r="F2721" s="27">
        <v>0.0</v>
      </c>
      <c r="G2721" s="27" t="s">
        <v>5183</v>
      </c>
      <c r="H2721" s="83"/>
      <c r="I2721" s="40">
        <v>0.0</v>
      </c>
      <c r="J2721" s="40">
        <v>0.0</v>
      </c>
      <c r="K2721" s="40">
        <v>0.0</v>
      </c>
      <c r="L2721" s="40">
        <v>0.0</v>
      </c>
      <c r="M2721" s="40">
        <v>0.0</v>
      </c>
      <c r="N2721" s="40">
        <v>0.0</v>
      </c>
      <c r="O2721" s="40">
        <v>0.0</v>
      </c>
      <c r="P2721" s="40">
        <v>0.0</v>
      </c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</row>
    <row r="2722">
      <c r="A2722" s="27" t="s">
        <v>38</v>
      </c>
      <c r="B2722" s="27" t="s">
        <v>39</v>
      </c>
      <c r="C2722" s="38" t="s">
        <v>307</v>
      </c>
      <c r="D2722" s="27" t="s">
        <v>898</v>
      </c>
      <c r="E2722" s="27">
        <v>7030.0</v>
      </c>
      <c r="F2722" s="27">
        <v>0.0</v>
      </c>
      <c r="G2722" s="27" t="s">
        <v>5185</v>
      </c>
      <c r="H2722" s="27" t="s">
        <v>5186</v>
      </c>
      <c r="I2722" s="40">
        <v>0.0</v>
      </c>
      <c r="J2722" s="40">
        <v>0.0</v>
      </c>
      <c r="K2722" s="40">
        <v>0.0</v>
      </c>
      <c r="L2722" s="40">
        <v>0.0</v>
      </c>
      <c r="M2722" s="40">
        <v>0.0</v>
      </c>
      <c r="N2722" s="40">
        <v>0.0</v>
      </c>
      <c r="O2722" s="40">
        <v>0.0</v>
      </c>
      <c r="P2722" s="40">
        <v>0.0</v>
      </c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</row>
    <row r="2723">
      <c r="A2723" s="27" t="s">
        <v>38</v>
      </c>
      <c r="B2723" s="27" t="s">
        <v>39</v>
      </c>
      <c r="C2723" s="38" t="s">
        <v>307</v>
      </c>
      <c r="D2723" s="27" t="s">
        <v>3805</v>
      </c>
      <c r="E2723" s="27">
        <v>7033.0</v>
      </c>
      <c r="F2723" s="27">
        <v>0.0</v>
      </c>
      <c r="G2723" s="27" t="s">
        <v>5187</v>
      </c>
      <c r="H2723" s="27" t="s">
        <v>5188</v>
      </c>
      <c r="I2723" s="40">
        <v>0.0</v>
      </c>
      <c r="J2723" s="40">
        <v>0.0</v>
      </c>
      <c r="K2723" s="40">
        <v>0.0</v>
      </c>
      <c r="L2723" s="40">
        <v>0.0</v>
      </c>
      <c r="M2723" s="40">
        <v>0.0</v>
      </c>
      <c r="N2723" s="40">
        <v>0.0</v>
      </c>
      <c r="O2723" s="40">
        <v>0.0</v>
      </c>
      <c r="P2723" s="40">
        <v>0.0</v>
      </c>
      <c r="Q2723" s="16"/>
      <c r="R2723" s="16"/>
      <c r="S2723" s="16"/>
      <c r="T2723" s="16"/>
      <c r="U2723" s="16"/>
      <c r="V2723" s="16"/>
      <c r="W2723" s="16"/>
      <c r="X2723" s="16"/>
      <c r="Y2723" s="16"/>
      <c r="Z2723" s="16"/>
      <c r="AA2723" s="16"/>
      <c r="AB2723" s="16"/>
    </row>
    <row r="2724">
      <c r="A2724" s="27" t="s">
        <v>38</v>
      </c>
      <c r="B2724" s="27" t="s">
        <v>39</v>
      </c>
      <c r="C2724" s="38" t="s">
        <v>307</v>
      </c>
      <c r="D2724" s="27" t="s">
        <v>5189</v>
      </c>
      <c r="E2724" s="27">
        <v>7036.0</v>
      </c>
      <c r="F2724" s="27">
        <v>0.0</v>
      </c>
      <c r="G2724" s="27" t="s">
        <v>5190</v>
      </c>
      <c r="H2724" s="27" t="s">
        <v>5188</v>
      </c>
      <c r="I2724" s="40">
        <v>0.0</v>
      </c>
      <c r="J2724" s="40">
        <v>0.0</v>
      </c>
      <c r="K2724" s="40">
        <v>0.0</v>
      </c>
      <c r="L2724" s="40">
        <v>0.0</v>
      </c>
      <c r="M2724" s="40">
        <v>0.0</v>
      </c>
      <c r="N2724" s="40">
        <v>0.0</v>
      </c>
      <c r="O2724" s="40">
        <v>0.0</v>
      </c>
      <c r="P2724" s="40">
        <v>0.0</v>
      </c>
      <c r="Q2724" s="16"/>
      <c r="R2724" s="16"/>
      <c r="S2724" s="16"/>
      <c r="T2724" s="16"/>
      <c r="U2724" s="16"/>
      <c r="V2724" s="16"/>
      <c r="W2724" s="16"/>
      <c r="X2724" s="16"/>
      <c r="Y2724" s="16"/>
      <c r="Z2724" s="16"/>
      <c r="AA2724" s="16"/>
      <c r="AB2724" s="16"/>
    </row>
    <row r="2725">
      <c r="A2725" s="27" t="s">
        <v>38</v>
      </c>
      <c r="B2725" s="27" t="s">
        <v>39</v>
      </c>
      <c r="C2725" s="38" t="s">
        <v>307</v>
      </c>
      <c r="D2725" s="27" t="s">
        <v>405</v>
      </c>
      <c r="E2725" s="27">
        <v>7044.0</v>
      </c>
      <c r="F2725" s="27">
        <v>0.0</v>
      </c>
      <c r="G2725" s="27" t="s">
        <v>5192</v>
      </c>
      <c r="H2725" s="27" t="s">
        <v>5193</v>
      </c>
      <c r="I2725" s="40">
        <v>0.0</v>
      </c>
      <c r="J2725" s="40">
        <v>0.0</v>
      </c>
      <c r="K2725" s="40">
        <v>0.0</v>
      </c>
      <c r="L2725" s="40">
        <v>0.0</v>
      </c>
      <c r="M2725" s="40">
        <v>0.0</v>
      </c>
      <c r="N2725" s="40">
        <v>0.0</v>
      </c>
      <c r="O2725" s="40">
        <v>0.0</v>
      </c>
      <c r="P2725" s="40">
        <v>0.0</v>
      </c>
      <c r="Q2725" s="16"/>
      <c r="R2725" s="16"/>
      <c r="S2725" s="16"/>
      <c r="T2725" s="16"/>
      <c r="U2725" s="16"/>
      <c r="V2725" s="16"/>
      <c r="W2725" s="16"/>
      <c r="X2725" s="16"/>
      <c r="Y2725" s="16"/>
      <c r="Z2725" s="16"/>
      <c r="AA2725" s="16"/>
      <c r="AB2725" s="16"/>
    </row>
    <row r="2726">
      <c r="A2726" s="27" t="s">
        <v>43</v>
      </c>
      <c r="B2726" s="27" t="s">
        <v>50</v>
      </c>
      <c r="C2726" s="38" t="s">
        <v>69</v>
      </c>
      <c r="D2726" s="27" t="s">
        <v>70</v>
      </c>
      <c r="E2726" s="27">
        <v>7046.0</v>
      </c>
      <c r="F2726" s="27">
        <v>0.0</v>
      </c>
      <c r="G2726" s="27" t="s">
        <v>5194</v>
      </c>
      <c r="H2726" s="27" t="s">
        <v>5195</v>
      </c>
      <c r="I2726" s="40">
        <v>0.0</v>
      </c>
      <c r="J2726" s="40">
        <v>0.0</v>
      </c>
      <c r="K2726" s="40">
        <v>0.0</v>
      </c>
      <c r="L2726" s="40">
        <v>0.0</v>
      </c>
      <c r="M2726" s="40">
        <v>0.0</v>
      </c>
      <c r="N2726" s="40">
        <v>0.0</v>
      </c>
      <c r="O2726" s="40">
        <v>0.0</v>
      </c>
      <c r="P2726" s="40">
        <v>0.0</v>
      </c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6"/>
      <c r="AB2726" s="16"/>
    </row>
    <row r="2727">
      <c r="A2727" s="27" t="s">
        <v>38</v>
      </c>
      <c r="B2727" s="27" t="s">
        <v>86</v>
      </c>
      <c r="C2727" s="38" t="s">
        <v>546</v>
      </c>
      <c r="D2727" s="27" t="s">
        <v>547</v>
      </c>
      <c r="E2727" s="27">
        <v>7048.0</v>
      </c>
      <c r="F2727" s="27">
        <v>0.0</v>
      </c>
      <c r="G2727" s="27" t="s">
        <v>5196</v>
      </c>
      <c r="H2727" s="83"/>
      <c r="I2727" s="40">
        <v>0.0</v>
      </c>
      <c r="J2727" s="40">
        <v>0.0</v>
      </c>
      <c r="K2727" s="40">
        <v>0.0</v>
      </c>
      <c r="L2727" s="40">
        <v>0.0</v>
      </c>
      <c r="M2727" s="40">
        <v>0.0</v>
      </c>
      <c r="N2727" s="40">
        <v>0.0</v>
      </c>
      <c r="O2727" s="40">
        <v>0.0</v>
      </c>
      <c r="P2727" s="40">
        <v>0.0</v>
      </c>
      <c r="Q2727" s="16"/>
      <c r="R2727" s="16"/>
      <c r="S2727" s="16"/>
      <c r="T2727" s="16"/>
      <c r="U2727" s="16"/>
      <c r="V2727" s="16"/>
      <c r="W2727" s="16"/>
      <c r="X2727" s="16"/>
      <c r="Y2727" s="16"/>
      <c r="Z2727" s="16"/>
      <c r="AA2727" s="16"/>
      <c r="AB2727" s="16"/>
    </row>
    <row r="2728">
      <c r="A2728" s="27" t="s">
        <v>43</v>
      </c>
      <c r="B2728" s="27" t="s">
        <v>50</v>
      </c>
      <c r="C2728" s="38" t="s">
        <v>212</v>
      </c>
      <c r="D2728" s="27" t="s">
        <v>213</v>
      </c>
      <c r="E2728" s="27">
        <v>7050.0</v>
      </c>
      <c r="F2728" s="27">
        <v>0.0</v>
      </c>
      <c r="G2728" s="27" t="s">
        <v>5198</v>
      </c>
      <c r="H2728" s="27" t="s">
        <v>4792</v>
      </c>
      <c r="I2728" s="40">
        <v>0.0</v>
      </c>
      <c r="J2728" s="40">
        <v>0.0</v>
      </c>
      <c r="K2728" s="40">
        <v>0.0</v>
      </c>
      <c r="L2728" s="40">
        <v>0.0</v>
      </c>
      <c r="M2728" s="40">
        <v>0.0</v>
      </c>
      <c r="N2728" s="40">
        <v>0.0</v>
      </c>
      <c r="O2728" s="40">
        <v>0.0</v>
      </c>
      <c r="P2728" s="40">
        <v>0.0</v>
      </c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</row>
    <row r="2729">
      <c r="A2729" s="27" t="s">
        <v>43</v>
      </c>
      <c r="B2729" s="27" t="s">
        <v>50</v>
      </c>
      <c r="C2729" s="38" t="s">
        <v>212</v>
      </c>
      <c r="D2729" s="27" t="s">
        <v>213</v>
      </c>
      <c r="E2729" s="27">
        <v>7050.0</v>
      </c>
      <c r="F2729" s="27">
        <v>1.0</v>
      </c>
      <c r="G2729" s="27" t="s">
        <v>5200</v>
      </c>
      <c r="H2729" s="27" t="s">
        <v>4792</v>
      </c>
      <c r="I2729" s="40">
        <v>93.0</v>
      </c>
      <c r="J2729" s="40">
        <v>0.0</v>
      </c>
      <c r="K2729" s="40">
        <v>0.0</v>
      </c>
      <c r="L2729" s="40">
        <v>0.0</v>
      </c>
      <c r="M2729" s="40">
        <v>0.0</v>
      </c>
      <c r="N2729" s="40">
        <v>0.0</v>
      </c>
      <c r="O2729" s="40">
        <v>93.0</v>
      </c>
      <c r="P2729" s="40">
        <v>0.0</v>
      </c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</row>
    <row r="2730">
      <c r="A2730" s="27" t="s">
        <v>38</v>
      </c>
      <c r="B2730" s="27" t="s">
        <v>39</v>
      </c>
      <c r="C2730" s="38" t="s">
        <v>307</v>
      </c>
      <c r="D2730" s="27" t="s">
        <v>504</v>
      </c>
      <c r="E2730" s="27">
        <v>7051.0</v>
      </c>
      <c r="F2730" s="27">
        <v>0.0</v>
      </c>
      <c r="G2730" s="27" t="s">
        <v>5202</v>
      </c>
      <c r="H2730" s="27" t="s">
        <v>2529</v>
      </c>
      <c r="I2730" s="40">
        <v>0.0</v>
      </c>
      <c r="J2730" s="40">
        <v>0.0</v>
      </c>
      <c r="K2730" s="40">
        <v>0.0</v>
      </c>
      <c r="L2730" s="40">
        <v>0.0</v>
      </c>
      <c r="M2730" s="40">
        <v>0.0</v>
      </c>
      <c r="N2730" s="40">
        <v>0.0</v>
      </c>
      <c r="O2730" s="40">
        <v>0.0</v>
      </c>
      <c r="P2730" s="40">
        <v>0.0</v>
      </c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</row>
    <row r="2731">
      <c r="A2731" s="27" t="s">
        <v>38</v>
      </c>
      <c r="B2731" s="27" t="s">
        <v>39</v>
      </c>
      <c r="C2731" s="38" t="s">
        <v>307</v>
      </c>
      <c r="D2731" s="27" t="s">
        <v>504</v>
      </c>
      <c r="E2731" s="27">
        <v>7052.0</v>
      </c>
      <c r="F2731" s="27">
        <v>0.0</v>
      </c>
      <c r="G2731" s="27" t="s">
        <v>5204</v>
      </c>
      <c r="H2731" s="27" t="s">
        <v>2529</v>
      </c>
      <c r="I2731" s="40">
        <v>0.0</v>
      </c>
      <c r="J2731" s="40">
        <v>0.0</v>
      </c>
      <c r="K2731" s="40">
        <v>0.0</v>
      </c>
      <c r="L2731" s="40">
        <v>0.0</v>
      </c>
      <c r="M2731" s="40">
        <v>0.0</v>
      </c>
      <c r="N2731" s="40">
        <v>0.0</v>
      </c>
      <c r="O2731" s="40">
        <v>0.0</v>
      </c>
      <c r="P2731" s="40">
        <v>0.0</v>
      </c>
      <c r="Q2731" s="16"/>
      <c r="R2731" s="16"/>
      <c r="S2731" s="16"/>
      <c r="T2731" s="16"/>
      <c r="U2731" s="16"/>
      <c r="V2731" s="16"/>
      <c r="W2731" s="16"/>
      <c r="X2731" s="16"/>
      <c r="Y2731" s="16"/>
      <c r="Z2731" s="16"/>
      <c r="AA2731" s="16"/>
      <c r="AB2731" s="16"/>
    </row>
    <row r="2732">
      <c r="A2732" s="27" t="s">
        <v>43</v>
      </c>
      <c r="B2732" s="27" t="s">
        <v>50</v>
      </c>
      <c r="C2732" s="38" t="s">
        <v>275</v>
      </c>
      <c r="D2732" s="27" t="s">
        <v>276</v>
      </c>
      <c r="E2732" s="27">
        <v>7054.0</v>
      </c>
      <c r="F2732" s="27">
        <v>0.0</v>
      </c>
      <c r="G2732" s="27" t="s">
        <v>5206</v>
      </c>
      <c r="H2732" s="83"/>
      <c r="I2732" s="40">
        <v>0.0</v>
      </c>
      <c r="J2732" s="40">
        <v>0.0</v>
      </c>
      <c r="K2732" s="40">
        <v>0.0</v>
      </c>
      <c r="L2732" s="40">
        <v>0.0</v>
      </c>
      <c r="M2732" s="40">
        <v>0.0</v>
      </c>
      <c r="N2732" s="40">
        <v>0.0</v>
      </c>
      <c r="O2732" s="40">
        <v>0.0</v>
      </c>
      <c r="P2732" s="40">
        <v>0.0</v>
      </c>
      <c r="Q2732" s="16"/>
      <c r="R2732" s="16"/>
      <c r="S2732" s="16"/>
      <c r="T2732" s="16"/>
      <c r="U2732" s="16"/>
      <c r="V2732" s="16"/>
      <c r="W2732" s="16"/>
      <c r="X2732" s="16"/>
      <c r="Y2732" s="16"/>
      <c r="Z2732" s="16"/>
      <c r="AA2732" s="16"/>
      <c r="AB2732" s="16"/>
    </row>
    <row r="2733">
      <c r="A2733" s="27" t="s">
        <v>38</v>
      </c>
      <c r="B2733" s="27" t="s">
        <v>39</v>
      </c>
      <c r="C2733" s="38" t="s">
        <v>307</v>
      </c>
      <c r="D2733" s="27" t="s">
        <v>504</v>
      </c>
      <c r="E2733" s="27">
        <v>7055.0</v>
      </c>
      <c r="F2733" s="27">
        <v>0.0</v>
      </c>
      <c r="G2733" s="27" t="s">
        <v>5208</v>
      </c>
      <c r="H2733" s="27" t="s">
        <v>2529</v>
      </c>
      <c r="I2733" s="40">
        <v>0.0</v>
      </c>
      <c r="J2733" s="40">
        <v>0.0</v>
      </c>
      <c r="K2733" s="40">
        <v>0.0</v>
      </c>
      <c r="L2733" s="40">
        <v>0.0</v>
      </c>
      <c r="M2733" s="40">
        <v>0.0</v>
      </c>
      <c r="N2733" s="40">
        <v>0.0</v>
      </c>
      <c r="O2733" s="40">
        <v>0.0</v>
      </c>
      <c r="P2733" s="40">
        <v>0.0</v>
      </c>
      <c r="Q2733" s="16"/>
      <c r="R2733" s="16"/>
      <c r="S2733" s="16"/>
      <c r="T2733" s="16"/>
      <c r="U2733" s="16"/>
      <c r="V2733" s="16"/>
      <c r="W2733" s="16"/>
      <c r="X2733" s="16"/>
      <c r="Y2733" s="16"/>
      <c r="Z2733" s="16"/>
      <c r="AA2733" s="16"/>
      <c r="AB2733" s="16"/>
    </row>
    <row r="2734">
      <c r="A2734" s="27" t="s">
        <v>43</v>
      </c>
      <c r="B2734" s="27" t="s">
        <v>50</v>
      </c>
      <c r="C2734" s="38" t="s">
        <v>275</v>
      </c>
      <c r="D2734" s="27" t="s">
        <v>276</v>
      </c>
      <c r="E2734" s="27">
        <v>7057.0</v>
      </c>
      <c r="F2734" s="27">
        <v>0.0</v>
      </c>
      <c r="G2734" s="27" t="s">
        <v>5210</v>
      </c>
      <c r="H2734" s="83"/>
      <c r="I2734" s="40">
        <v>0.0</v>
      </c>
      <c r="J2734" s="40">
        <v>0.0</v>
      </c>
      <c r="K2734" s="40">
        <v>0.0</v>
      </c>
      <c r="L2734" s="40">
        <v>0.0</v>
      </c>
      <c r="M2734" s="40">
        <v>0.0</v>
      </c>
      <c r="N2734" s="40">
        <v>0.0</v>
      </c>
      <c r="O2734" s="40">
        <v>0.0</v>
      </c>
      <c r="P2734" s="40">
        <v>0.0</v>
      </c>
      <c r="Q2734" s="16"/>
      <c r="R2734" s="16"/>
      <c r="S2734" s="16"/>
      <c r="T2734" s="16"/>
      <c r="U2734" s="16"/>
      <c r="V2734" s="16"/>
      <c r="W2734" s="16"/>
      <c r="X2734" s="16"/>
      <c r="Y2734" s="16"/>
      <c r="Z2734" s="16"/>
      <c r="AA2734" s="16"/>
      <c r="AB2734" s="16"/>
    </row>
    <row r="2735">
      <c r="A2735" s="27" t="s">
        <v>38</v>
      </c>
      <c r="B2735" s="27" t="s">
        <v>39</v>
      </c>
      <c r="C2735" s="38" t="s">
        <v>307</v>
      </c>
      <c r="D2735" s="27" t="s">
        <v>1943</v>
      </c>
      <c r="E2735" s="27">
        <v>7060.0</v>
      </c>
      <c r="F2735" s="27">
        <v>0.0</v>
      </c>
      <c r="G2735" s="27" t="s">
        <v>5212</v>
      </c>
      <c r="H2735" s="27" t="s">
        <v>1928</v>
      </c>
      <c r="I2735" s="40">
        <v>0.0</v>
      </c>
      <c r="J2735" s="40">
        <v>0.0</v>
      </c>
      <c r="K2735" s="40">
        <v>0.0</v>
      </c>
      <c r="L2735" s="40">
        <v>0.0</v>
      </c>
      <c r="M2735" s="40">
        <v>0.0</v>
      </c>
      <c r="N2735" s="40">
        <v>0.0</v>
      </c>
      <c r="O2735" s="40">
        <v>0.0</v>
      </c>
      <c r="P2735" s="40">
        <v>0.0</v>
      </c>
      <c r="Q2735" s="16"/>
      <c r="R2735" s="16"/>
      <c r="S2735" s="16"/>
      <c r="T2735" s="16"/>
      <c r="U2735" s="16"/>
      <c r="V2735" s="16"/>
      <c r="W2735" s="16"/>
      <c r="X2735" s="16"/>
      <c r="Y2735" s="16"/>
      <c r="Z2735" s="16"/>
      <c r="AA2735" s="16"/>
      <c r="AB2735" s="16"/>
    </row>
    <row r="2736">
      <c r="A2736" s="27" t="s">
        <v>43</v>
      </c>
      <c r="B2736" s="27" t="s">
        <v>50</v>
      </c>
      <c r="C2736" s="38" t="s">
        <v>275</v>
      </c>
      <c r="D2736" s="27" t="s">
        <v>276</v>
      </c>
      <c r="E2736" s="27">
        <v>7061.0</v>
      </c>
      <c r="F2736" s="27">
        <v>0.0</v>
      </c>
      <c r="G2736" s="27" t="s">
        <v>5214</v>
      </c>
      <c r="H2736" s="83"/>
      <c r="I2736" s="40">
        <v>0.0</v>
      </c>
      <c r="J2736" s="40">
        <v>0.0</v>
      </c>
      <c r="K2736" s="40">
        <v>0.0</v>
      </c>
      <c r="L2736" s="40">
        <v>0.0</v>
      </c>
      <c r="M2736" s="40">
        <v>0.0</v>
      </c>
      <c r="N2736" s="40">
        <v>0.0</v>
      </c>
      <c r="O2736" s="40">
        <v>0.0</v>
      </c>
      <c r="P2736" s="40">
        <v>0.0</v>
      </c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</row>
    <row r="2737">
      <c r="A2737" s="27" t="s">
        <v>38</v>
      </c>
      <c r="B2737" s="27" t="s">
        <v>86</v>
      </c>
      <c r="C2737" s="38" t="s">
        <v>131</v>
      </c>
      <c r="D2737" s="27" t="s">
        <v>132</v>
      </c>
      <c r="E2737" s="27">
        <v>7062.0</v>
      </c>
      <c r="F2737" s="27">
        <v>0.0</v>
      </c>
      <c r="G2737" s="27" t="s">
        <v>5216</v>
      </c>
      <c r="H2737" s="27" t="s">
        <v>5218</v>
      </c>
      <c r="I2737" s="40">
        <v>0.0</v>
      </c>
      <c r="J2737" s="40">
        <v>0.0</v>
      </c>
      <c r="K2737" s="40">
        <v>0.0</v>
      </c>
      <c r="L2737" s="40">
        <v>0.0</v>
      </c>
      <c r="M2737" s="40">
        <v>0.0</v>
      </c>
      <c r="N2737" s="40">
        <v>0.0</v>
      </c>
      <c r="O2737" s="40">
        <v>0.0</v>
      </c>
      <c r="P2737" s="40">
        <v>0.0</v>
      </c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</row>
    <row r="2738">
      <c r="A2738" s="27" t="s">
        <v>38</v>
      </c>
      <c r="B2738" s="27" t="s">
        <v>39</v>
      </c>
      <c r="C2738" s="38" t="s">
        <v>307</v>
      </c>
      <c r="D2738" s="27" t="s">
        <v>898</v>
      </c>
      <c r="E2738" s="27">
        <v>7063.0</v>
      </c>
      <c r="F2738" s="27">
        <v>0.0</v>
      </c>
      <c r="G2738" s="27" t="s">
        <v>5185</v>
      </c>
      <c r="H2738" s="27" t="s">
        <v>5173</v>
      </c>
      <c r="I2738" s="40">
        <v>0.0</v>
      </c>
      <c r="J2738" s="40">
        <v>0.0</v>
      </c>
      <c r="K2738" s="40">
        <v>0.0</v>
      </c>
      <c r="L2738" s="40">
        <v>0.0</v>
      </c>
      <c r="M2738" s="40">
        <v>0.0</v>
      </c>
      <c r="N2738" s="40">
        <v>0.0</v>
      </c>
      <c r="O2738" s="40">
        <v>0.0</v>
      </c>
      <c r="P2738" s="40">
        <v>0.0</v>
      </c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</row>
    <row r="2739">
      <c r="A2739" s="27" t="s">
        <v>43</v>
      </c>
      <c r="B2739" s="27" t="s">
        <v>44</v>
      </c>
      <c r="C2739" s="38" t="s">
        <v>287</v>
      </c>
      <c r="D2739" s="27" t="s">
        <v>288</v>
      </c>
      <c r="E2739" s="27">
        <v>7064.0</v>
      </c>
      <c r="F2739" s="27">
        <v>0.0</v>
      </c>
      <c r="G2739" s="27" t="s">
        <v>5221</v>
      </c>
      <c r="H2739" s="83"/>
      <c r="I2739" s="40">
        <v>0.0</v>
      </c>
      <c r="J2739" s="40">
        <v>0.0</v>
      </c>
      <c r="K2739" s="40">
        <v>0.0</v>
      </c>
      <c r="L2739" s="40">
        <v>0.0</v>
      </c>
      <c r="M2739" s="40">
        <v>0.0</v>
      </c>
      <c r="N2739" s="40">
        <v>0.0</v>
      </c>
      <c r="O2739" s="40">
        <v>0.0</v>
      </c>
      <c r="P2739" s="40">
        <v>0.0</v>
      </c>
      <c r="Q2739" s="16"/>
      <c r="R2739" s="16"/>
      <c r="S2739" s="16"/>
      <c r="T2739" s="16"/>
      <c r="U2739" s="16"/>
      <c r="V2739" s="16"/>
      <c r="W2739" s="16"/>
      <c r="X2739" s="16"/>
      <c r="Y2739" s="16"/>
      <c r="Z2739" s="16"/>
      <c r="AA2739" s="16"/>
      <c r="AB2739" s="16"/>
    </row>
    <row r="2740">
      <c r="A2740" s="27" t="s">
        <v>43</v>
      </c>
      <c r="B2740" s="27" t="s">
        <v>44</v>
      </c>
      <c r="C2740" s="38" t="s">
        <v>124</v>
      </c>
      <c r="D2740" s="27" t="s">
        <v>124</v>
      </c>
      <c r="E2740" s="27">
        <v>7070.0</v>
      </c>
      <c r="F2740" s="27">
        <v>0.0</v>
      </c>
      <c r="G2740" s="27" t="s">
        <v>5223</v>
      </c>
      <c r="H2740" s="83"/>
      <c r="I2740" s="40">
        <v>0.0</v>
      </c>
      <c r="J2740" s="40">
        <v>0.0</v>
      </c>
      <c r="K2740" s="40">
        <v>0.0</v>
      </c>
      <c r="L2740" s="40">
        <v>0.0</v>
      </c>
      <c r="M2740" s="40">
        <v>0.0</v>
      </c>
      <c r="N2740" s="40">
        <v>0.0</v>
      </c>
      <c r="O2740" s="40">
        <v>0.0</v>
      </c>
      <c r="P2740" s="40">
        <v>0.0</v>
      </c>
      <c r="Q2740" s="16"/>
      <c r="R2740" s="16"/>
      <c r="S2740" s="16"/>
      <c r="T2740" s="16"/>
      <c r="U2740" s="16"/>
      <c r="V2740" s="16"/>
      <c r="W2740" s="16"/>
      <c r="X2740" s="16"/>
      <c r="Y2740" s="16"/>
      <c r="Z2740" s="16"/>
      <c r="AA2740" s="16"/>
      <c r="AB2740" s="16"/>
    </row>
    <row r="2741">
      <c r="A2741" s="27" t="s">
        <v>43</v>
      </c>
      <c r="B2741" s="27" t="s">
        <v>1015</v>
      </c>
      <c r="C2741" s="38" t="s">
        <v>1016</v>
      </c>
      <c r="D2741" s="27" t="s">
        <v>1460</v>
      </c>
      <c r="E2741" s="27">
        <v>7074.0</v>
      </c>
      <c r="F2741" s="27">
        <v>0.0</v>
      </c>
      <c r="G2741" s="27" t="s">
        <v>5225</v>
      </c>
      <c r="H2741" s="27" t="s">
        <v>5226</v>
      </c>
      <c r="I2741" s="40">
        <v>0.0</v>
      </c>
      <c r="J2741" s="40">
        <v>0.0</v>
      </c>
      <c r="K2741" s="40">
        <v>0.0</v>
      </c>
      <c r="L2741" s="40">
        <v>0.0</v>
      </c>
      <c r="M2741" s="40">
        <v>0.0</v>
      </c>
      <c r="N2741" s="40">
        <v>0.0</v>
      </c>
      <c r="O2741" s="40">
        <v>0.0</v>
      </c>
      <c r="P2741" s="40">
        <v>0.0</v>
      </c>
      <c r="Q2741" s="16"/>
      <c r="R2741" s="16"/>
      <c r="S2741" s="16"/>
      <c r="T2741" s="16"/>
      <c r="U2741" s="16"/>
      <c r="V2741" s="16"/>
      <c r="W2741" s="16"/>
      <c r="X2741" s="16"/>
      <c r="Y2741" s="16"/>
      <c r="Z2741" s="16"/>
      <c r="AA2741" s="16"/>
      <c r="AB2741" s="16"/>
    </row>
    <row r="2742">
      <c r="A2742" s="27" t="s">
        <v>43</v>
      </c>
      <c r="B2742" s="27" t="s">
        <v>1015</v>
      </c>
      <c r="C2742" s="38" t="s">
        <v>1016</v>
      </c>
      <c r="D2742" s="27" t="s">
        <v>1453</v>
      </c>
      <c r="E2742" s="27">
        <v>7075.0</v>
      </c>
      <c r="F2742" s="27">
        <v>1.0</v>
      </c>
      <c r="G2742" s="27" t="s">
        <v>5228</v>
      </c>
      <c r="H2742" s="27" t="s">
        <v>1186</v>
      </c>
      <c r="I2742" s="40">
        <v>1.0</v>
      </c>
      <c r="J2742" s="40">
        <v>4.0</v>
      </c>
      <c r="K2742" s="40">
        <v>0.0</v>
      </c>
      <c r="L2742" s="40">
        <v>0.0</v>
      </c>
      <c r="M2742" s="40">
        <v>0.0</v>
      </c>
      <c r="N2742" s="40">
        <v>0.0</v>
      </c>
      <c r="O2742" s="40">
        <v>1.0</v>
      </c>
      <c r="P2742" s="40">
        <v>4.0</v>
      </c>
      <c r="Q2742" s="16"/>
      <c r="R2742" s="16"/>
      <c r="S2742" s="16"/>
      <c r="T2742" s="16"/>
      <c r="U2742" s="16"/>
      <c r="V2742" s="16"/>
      <c r="W2742" s="16"/>
      <c r="X2742" s="16"/>
      <c r="Y2742" s="16"/>
      <c r="Z2742" s="16"/>
      <c r="AA2742" s="16"/>
      <c r="AB2742" s="16"/>
    </row>
    <row r="2743">
      <c r="A2743" s="27" t="s">
        <v>43</v>
      </c>
      <c r="B2743" s="27" t="s">
        <v>1015</v>
      </c>
      <c r="C2743" s="38" t="s">
        <v>1016</v>
      </c>
      <c r="D2743" s="27" t="s">
        <v>1453</v>
      </c>
      <c r="E2743" s="27">
        <v>7075.0</v>
      </c>
      <c r="F2743" s="27">
        <v>0.0</v>
      </c>
      <c r="G2743" s="27" t="s">
        <v>5230</v>
      </c>
      <c r="H2743" s="27" t="s">
        <v>5226</v>
      </c>
      <c r="I2743" s="40">
        <v>0.0</v>
      </c>
      <c r="J2743" s="40">
        <v>0.0</v>
      </c>
      <c r="K2743" s="40">
        <v>0.0</v>
      </c>
      <c r="L2743" s="40">
        <v>0.0</v>
      </c>
      <c r="M2743" s="40">
        <v>0.0</v>
      </c>
      <c r="N2743" s="40">
        <v>0.0</v>
      </c>
      <c r="O2743" s="40">
        <v>0.0</v>
      </c>
      <c r="P2743" s="40">
        <v>0.0</v>
      </c>
      <c r="Q2743" s="16"/>
      <c r="R2743" s="16"/>
      <c r="S2743" s="16"/>
      <c r="T2743" s="16"/>
      <c r="U2743" s="16"/>
      <c r="V2743" s="16"/>
      <c r="W2743" s="16"/>
      <c r="X2743" s="16"/>
      <c r="Y2743" s="16"/>
      <c r="Z2743" s="16"/>
      <c r="AA2743" s="16"/>
      <c r="AB2743" s="16"/>
    </row>
    <row r="2744">
      <c r="A2744" s="27" t="s">
        <v>43</v>
      </c>
      <c r="B2744" s="27" t="s">
        <v>1015</v>
      </c>
      <c r="C2744" s="38" t="s">
        <v>1016</v>
      </c>
      <c r="D2744" s="27" t="s">
        <v>4794</v>
      </c>
      <c r="E2744" s="27">
        <v>7076.0</v>
      </c>
      <c r="F2744" s="27">
        <v>0.0</v>
      </c>
      <c r="G2744" s="27" t="s">
        <v>5232</v>
      </c>
      <c r="H2744" s="27" t="s">
        <v>5226</v>
      </c>
      <c r="I2744" s="40">
        <v>0.0</v>
      </c>
      <c r="J2744" s="40">
        <v>0.0</v>
      </c>
      <c r="K2744" s="40">
        <v>0.0</v>
      </c>
      <c r="L2744" s="40">
        <v>0.0</v>
      </c>
      <c r="M2744" s="40">
        <v>0.0</v>
      </c>
      <c r="N2744" s="40">
        <v>0.0</v>
      </c>
      <c r="O2744" s="40">
        <v>0.0</v>
      </c>
      <c r="P2744" s="40">
        <v>0.0</v>
      </c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</row>
    <row r="2745">
      <c r="A2745" s="27" t="s">
        <v>43</v>
      </c>
      <c r="B2745" s="27" t="s">
        <v>1015</v>
      </c>
      <c r="C2745" s="38" t="s">
        <v>1016</v>
      </c>
      <c r="D2745" s="27" t="s">
        <v>5054</v>
      </c>
      <c r="E2745" s="27">
        <v>7077.0</v>
      </c>
      <c r="F2745" s="27">
        <v>1.0</v>
      </c>
      <c r="G2745" s="27" t="s">
        <v>5234</v>
      </c>
      <c r="H2745" s="27" t="s">
        <v>1186</v>
      </c>
      <c r="I2745" s="40">
        <v>2.0</v>
      </c>
      <c r="J2745" s="40">
        <v>10.0</v>
      </c>
      <c r="K2745" s="40">
        <v>0.0</v>
      </c>
      <c r="L2745" s="40">
        <v>0.0</v>
      </c>
      <c r="M2745" s="40">
        <v>0.0</v>
      </c>
      <c r="N2745" s="40">
        <v>0.0</v>
      </c>
      <c r="O2745" s="40">
        <v>2.0</v>
      </c>
      <c r="P2745" s="40">
        <v>10.0</v>
      </c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</row>
    <row r="2746">
      <c r="A2746" s="27" t="s">
        <v>43</v>
      </c>
      <c r="B2746" s="27" t="s">
        <v>1015</v>
      </c>
      <c r="C2746" s="38" t="s">
        <v>1016</v>
      </c>
      <c r="D2746" s="27" t="s">
        <v>5054</v>
      </c>
      <c r="E2746" s="27">
        <v>7077.0</v>
      </c>
      <c r="F2746" s="27">
        <v>0.0</v>
      </c>
      <c r="G2746" s="27" t="s">
        <v>5235</v>
      </c>
      <c r="H2746" s="27" t="s">
        <v>5226</v>
      </c>
      <c r="I2746" s="40">
        <v>0.0</v>
      </c>
      <c r="J2746" s="40">
        <v>0.0</v>
      </c>
      <c r="K2746" s="40">
        <v>0.0</v>
      </c>
      <c r="L2746" s="40">
        <v>0.0</v>
      </c>
      <c r="M2746" s="40">
        <v>0.0</v>
      </c>
      <c r="N2746" s="40">
        <v>0.0</v>
      </c>
      <c r="O2746" s="40">
        <v>0.0</v>
      </c>
      <c r="P2746" s="40">
        <v>0.0</v>
      </c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</row>
    <row r="2747">
      <c r="A2747" s="27" t="s">
        <v>38</v>
      </c>
      <c r="B2747" s="27" t="s">
        <v>86</v>
      </c>
      <c r="C2747" s="38" t="s">
        <v>546</v>
      </c>
      <c r="D2747" s="27" t="s">
        <v>547</v>
      </c>
      <c r="E2747" s="27">
        <v>7080.0</v>
      </c>
      <c r="F2747" s="27">
        <v>0.0</v>
      </c>
      <c r="G2747" s="27" t="s">
        <v>5236</v>
      </c>
      <c r="H2747" s="27" t="s">
        <v>1701</v>
      </c>
      <c r="I2747" s="40">
        <v>0.0</v>
      </c>
      <c r="J2747" s="40">
        <v>0.0</v>
      </c>
      <c r="K2747" s="40">
        <v>0.0</v>
      </c>
      <c r="L2747" s="40">
        <v>0.0</v>
      </c>
      <c r="M2747" s="40">
        <v>0.0</v>
      </c>
      <c r="N2747" s="40">
        <v>0.0</v>
      </c>
      <c r="O2747" s="40">
        <v>0.0</v>
      </c>
      <c r="P2747" s="40">
        <v>0.0</v>
      </c>
      <c r="Q2747" s="16"/>
      <c r="R2747" s="16"/>
      <c r="S2747" s="16"/>
      <c r="T2747" s="16"/>
      <c r="U2747" s="16"/>
      <c r="V2747" s="16"/>
      <c r="W2747" s="16"/>
      <c r="X2747" s="16"/>
      <c r="Y2747" s="16"/>
      <c r="Z2747" s="16"/>
      <c r="AA2747" s="16"/>
      <c r="AB2747" s="16"/>
    </row>
    <row r="2748">
      <c r="A2748" s="27" t="s">
        <v>38</v>
      </c>
      <c r="B2748" s="27" t="s">
        <v>86</v>
      </c>
      <c r="C2748" s="38" t="s">
        <v>131</v>
      </c>
      <c r="D2748" s="27" t="s">
        <v>302</v>
      </c>
      <c r="E2748" s="27">
        <v>7081.0</v>
      </c>
      <c r="F2748" s="27">
        <v>0.0</v>
      </c>
      <c r="G2748" s="27" t="s">
        <v>5238</v>
      </c>
      <c r="H2748" s="27" t="s">
        <v>75</v>
      </c>
      <c r="I2748" s="40">
        <v>0.0</v>
      </c>
      <c r="J2748" s="40">
        <v>0.0</v>
      </c>
      <c r="K2748" s="40">
        <v>0.0</v>
      </c>
      <c r="L2748" s="40">
        <v>0.0</v>
      </c>
      <c r="M2748" s="40">
        <v>0.0</v>
      </c>
      <c r="N2748" s="40">
        <v>0.0</v>
      </c>
      <c r="O2748" s="40">
        <v>0.0</v>
      </c>
      <c r="P2748" s="40">
        <v>0.0</v>
      </c>
      <c r="Q2748" s="16"/>
      <c r="R2748" s="16"/>
      <c r="S2748" s="16"/>
      <c r="T2748" s="16"/>
      <c r="U2748" s="16"/>
      <c r="V2748" s="16"/>
      <c r="W2748" s="16"/>
      <c r="X2748" s="16"/>
      <c r="Y2748" s="16"/>
      <c r="Z2748" s="16"/>
      <c r="AA2748" s="16"/>
      <c r="AB2748" s="16"/>
    </row>
    <row r="2749">
      <c r="A2749" s="27" t="s">
        <v>38</v>
      </c>
      <c r="B2749" s="27" t="s">
        <v>39</v>
      </c>
      <c r="C2749" s="38" t="s">
        <v>307</v>
      </c>
      <c r="D2749" s="27" t="s">
        <v>3805</v>
      </c>
      <c r="E2749" s="27">
        <v>7082.0</v>
      </c>
      <c r="F2749" s="27">
        <v>0.0</v>
      </c>
      <c r="G2749" s="27" t="s">
        <v>5187</v>
      </c>
      <c r="H2749" s="27" t="s">
        <v>5239</v>
      </c>
      <c r="I2749" s="40">
        <v>0.0</v>
      </c>
      <c r="J2749" s="40">
        <v>0.0</v>
      </c>
      <c r="K2749" s="40">
        <v>0.0</v>
      </c>
      <c r="L2749" s="40">
        <v>0.0</v>
      </c>
      <c r="M2749" s="40">
        <v>0.0</v>
      </c>
      <c r="N2749" s="40">
        <v>0.0</v>
      </c>
      <c r="O2749" s="40">
        <v>0.0</v>
      </c>
      <c r="P2749" s="40">
        <v>0.0</v>
      </c>
      <c r="Q2749" s="16"/>
      <c r="R2749" s="16"/>
      <c r="S2749" s="16"/>
      <c r="T2749" s="16"/>
      <c r="U2749" s="16"/>
      <c r="V2749" s="16"/>
      <c r="W2749" s="16"/>
      <c r="X2749" s="16"/>
      <c r="Y2749" s="16"/>
      <c r="Z2749" s="16"/>
      <c r="AA2749" s="16"/>
      <c r="AB2749" s="16"/>
    </row>
    <row r="2750">
      <c r="A2750" s="27" t="s">
        <v>38</v>
      </c>
      <c r="B2750" s="27" t="s">
        <v>86</v>
      </c>
      <c r="C2750" s="38" t="s">
        <v>131</v>
      </c>
      <c r="D2750" s="27" t="s">
        <v>302</v>
      </c>
      <c r="E2750" s="27">
        <v>7083.0</v>
      </c>
      <c r="F2750" s="27">
        <v>0.0</v>
      </c>
      <c r="G2750" s="27" t="s">
        <v>5241</v>
      </c>
      <c r="H2750" s="27" t="s">
        <v>5242</v>
      </c>
      <c r="I2750" s="40">
        <v>0.0</v>
      </c>
      <c r="J2750" s="40">
        <v>0.0</v>
      </c>
      <c r="K2750" s="40">
        <v>0.0</v>
      </c>
      <c r="L2750" s="40">
        <v>0.0</v>
      </c>
      <c r="M2750" s="40">
        <v>0.0</v>
      </c>
      <c r="N2750" s="40">
        <v>0.0</v>
      </c>
      <c r="O2750" s="40">
        <v>0.0</v>
      </c>
      <c r="P2750" s="40">
        <v>0.0</v>
      </c>
      <c r="Q2750" s="16"/>
      <c r="R2750" s="16"/>
      <c r="S2750" s="16"/>
      <c r="T2750" s="16"/>
      <c r="U2750" s="16"/>
      <c r="V2750" s="16"/>
      <c r="W2750" s="16"/>
      <c r="X2750" s="16"/>
      <c r="Y2750" s="16"/>
      <c r="Z2750" s="16"/>
      <c r="AA2750" s="16"/>
      <c r="AB2750" s="16"/>
    </row>
    <row r="2751">
      <c r="A2751" s="27" t="s">
        <v>43</v>
      </c>
      <c r="B2751" s="27" t="s">
        <v>146</v>
      </c>
      <c r="C2751" s="38" t="s">
        <v>177</v>
      </c>
      <c r="D2751" s="27" t="s">
        <v>178</v>
      </c>
      <c r="E2751" s="27">
        <v>7084.0</v>
      </c>
      <c r="F2751" s="27">
        <v>0.0</v>
      </c>
      <c r="G2751" s="27" t="s">
        <v>5244</v>
      </c>
      <c r="H2751" s="83"/>
      <c r="I2751" s="40">
        <v>0.0</v>
      </c>
      <c r="J2751" s="40">
        <v>0.0</v>
      </c>
      <c r="K2751" s="40">
        <v>0.0</v>
      </c>
      <c r="L2751" s="40">
        <v>0.0</v>
      </c>
      <c r="M2751" s="40">
        <v>0.0</v>
      </c>
      <c r="N2751" s="40">
        <v>0.0</v>
      </c>
      <c r="O2751" s="40">
        <v>0.0</v>
      </c>
      <c r="P2751" s="40">
        <v>0.0</v>
      </c>
      <c r="Q2751" s="16"/>
      <c r="R2751" s="16"/>
      <c r="S2751" s="16"/>
      <c r="T2751" s="16"/>
      <c r="U2751" s="16"/>
      <c r="V2751" s="16"/>
      <c r="W2751" s="16"/>
      <c r="X2751" s="16"/>
      <c r="Y2751" s="16"/>
      <c r="Z2751" s="16"/>
      <c r="AA2751" s="16"/>
      <c r="AB2751" s="16"/>
    </row>
    <row r="2752">
      <c r="A2752" s="27" t="s">
        <v>38</v>
      </c>
      <c r="B2752" s="27" t="s">
        <v>39</v>
      </c>
      <c r="C2752" s="38" t="s">
        <v>415</v>
      </c>
      <c r="D2752" s="27" t="s">
        <v>795</v>
      </c>
      <c r="E2752" s="27">
        <v>7085.0</v>
      </c>
      <c r="F2752" s="27">
        <v>0.0</v>
      </c>
      <c r="G2752" s="27" t="s">
        <v>5246</v>
      </c>
      <c r="H2752" s="83"/>
      <c r="I2752" s="40">
        <v>0.0</v>
      </c>
      <c r="J2752" s="40">
        <v>0.0</v>
      </c>
      <c r="K2752" s="40">
        <v>0.0</v>
      </c>
      <c r="L2752" s="40">
        <v>0.0</v>
      </c>
      <c r="M2752" s="40">
        <v>0.0</v>
      </c>
      <c r="N2752" s="40">
        <v>0.0</v>
      </c>
      <c r="O2752" s="40">
        <v>0.0</v>
      </c>
      <c r="P2752" s="40">
        <v>0.0</v>
      </c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</row>
    <row r="2753">
      <c r="A2753" s="27" t="s">
        <v>38</v>
      </c>
      <c r="B2753" s="27" t="s">
        <v>39</v>
      </c>
      <c r="C2753" s="38" t="s">
        <v>415</v>
      </c>
      <c r="D2753" s="27" t="s">
        <v>795</v>
      </c>
      <c r="E2753" s="27">
        <v>7086.0</v>
      </c>
      <c r="F2753" s="27">
        <v>0.0</v>
      </c>
      <c r="G2753" s="27" t="s">
        <v>5248</v>
      </c>
      <c r="H2753" s="83"/>
      <c r="I2753" s="40">
        <v>0.0</v>
      </c>
      <c r="J2753" s="40">
        <v>0.0</v>
      </c>
      <c r="K2753" s="40">
        <v>0.0</v>
      </c>
      <c r="L2753" s="40">
        <v>0.0</v>
      </c>
      <c r="M2753" s="40">
        <v>0.0</v>
      </c>
      <c r="N2753" s="40">
        <v>0.0</v>
      </c>
      <c r="O2753" s="40">
        <v>0.0</v>
      </c>
      <c r="P2753" s="40">
        <v>0.0</v>
      </c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</row>
    <row r="2754">
      <c r="A2754" s="27" t="s">
        <v>43</v>
      </c>
      <c r="B2754" s="27" t="s">
        <v>146</v>
      </c>
      <c r="C2754" s="38" t="s">
        <v>147</v>
      </c>
      <c r="D2754" s="27" t="s">
        <v>183</v>
      </c>
      <c r="E2754" s="27">
        <v>7087.0</v>
      </c>
      <c r="F2754" s="27">
        <v>0.0</v>
      </c>
      <c r="G2754" s="27" t="s">
        <v>5250</v>
      </c>
      <c r="H2754" s="83"/>
      <c r="I2754" s="40">
        <v>0.0</v>
      </c>
      <c r="J2754" s="40">
        <v>0.0</v>
      </c>
      <c r="K2754" s="40">
        <v>0.0</v>
      </c>
      <c r="L2754" s="40">
        <v>0.0</v>
      </c>
      <c r="M2754" s="40">
        <v>0.0</v>
      </c>
      <c r="N2754" s="40">
        <v>0.0</v>
      </c>
      <c r="O2754" s="40">
        <v>0.0</v>
      </c>
      <c r="P2754" s="40">
        <v>0.0</v>
      </c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</row>
    <row r="2755">
      <c r="A2755" s="27" t="s">
        <v>38</v>
      </c>
      <c r="B2755" s="27" t="s">
        <v>86</v>
      </c>
      <c r="C2755" s="38" t="s">
        <v>131</v>
      </c>
      <c r="D2755" s="27" t="s">
        <v>132</v>
      </c>
      <c r="E2755" s="27">
        <v>7088.0</v>
      </c>
      <c r="F2755" s="27">
        <v>0.0</v>
      </c>
      <c r="G2755" s="27" t="s">
        <v>5251</v>
      </c>
      <c r="H2755" s="83"/>
      <c r="I2755" s="40">
        <v>0.0</v>
      </c>
      <c r="J2755" s="40">
        <v>0.0</v>
      </c>
      <c r="K2755" s="40">
        <v>0.0</v>
      </c>
      <c r="L2755" s="40">
        <v>0.0</v>
      </c>
      <c r="M2755" s="40">
        <v>0.0</v>
      </c>
      <c r="N2755" s="40">
        <v>0.0</v>
      </c>
      <c r="O2755" s="40">
        <v>0.0</v>
      </c>
      <c r="P2755" s="40">
        <v>0.0</v>
      </c>
      <c r="Q2755" s="16"/>
      <c r="R2755" s="16"/>
      <c r="S2755" s="16"/>
      <c r="T2755" s="16"/>
      <c r="U2755" s="16"/>
      <c r="V2755" s="16"/>
      <c r="W2755" s="16"/>
      <c r="X2755" s="16"/>
      <c r="Y2755" s="16"/>
      <c r="Z2755" s="16"/>
      <c r="AA2755" s="16"/>
      <c r="AB2755" s="16"/>
    </row>
    <row r="2756">
      <c r="A2756" s="27" t="s">
        <v>38</v>
      </c>
      <c r="B2756" s="27" t="s">
        <v>39</v>
      </c>
      <c r="C2756" s="38" t="s">
        <v>574</v>
      </c>
      <c r="D2756" s="27" t="s">
        <v>2388</v>
      </c>
      <c r="E2756" s="27">
        <v>7089.0</v>
      </c>
      <c r="F2756" s="27">
        <v>0.0</v>
      </c>
      <c r="G2756" s="27" t="s">
        <v>5253</v>
      </c>
      <c r="H2756" s="27" t="s">
        <v>5254</v>
      </c>
      <c r="I2756" s="40">
        <v>0.0</v>
      </c>
      <c r="J2756" s="40">
        <v>0.0</v>
      </c>
      <c r="K2756" s="40">
        <v>0.0</v>
      </c>
      <c r="L2756" s="40">
        <v>0.0</v>
      </c>
      <c r="M2756" s="40">
        <v>0.0</v>
      </c>
      <c r="N2756" s="40">
        <v>0.0</v>
      </c>
      <c r="O2756" s="40">
        <v>0.0</v>
      </c>
      <c r="P2756" s="40">
        <v>0.0</v>
      </c>
      <c r="Q2756" s="16"/>
      <c r="R2756" s="16"/>
      <c r="S2756" s="16"/>
      <c r="T2756" s="16"/>
      <c r="U2756" s="16"/>
      <c r="V2756" s="16"/>
      <c r="W2756" s="16"/>
      <c r="X2756" s="16"/>
      <c r="Y2756" s="16"/>
      <c r="Z2756" s="16"/>
      <c r="AA2756" s="16"/>
      <c r="AB2756" s="16"/>
    </row>
    <row r="2757">
      <c r="A2757" s="27" t="s">
        <v>38</v>
      </c>
      <c r="B2757" s="27" t="s">
        <v>86</v>
      </c>
      <c r="C2757" s="38" t="s">
        <v>546</v>
      </c>
      <c r="D2757" s="27" t="s">
        <v>547</v>
      </c>
      <c r="E2757" s="27">
        <v>7090.0</v>
      </c>
      <c r="F2757" s="27">
        <v>0.0</v>
      </c>
      <c r="G2757" s="27" t="s">
        <v>5256</v>
      </c>
      <c r="H2757" s="27" t="s">
        <v>5257</v>
      </c>
      <c r="I2757" s="40">
        <v>0.0</v>
      </c>
      <c r="J2757" s="40">
        <v>0.0</v>
      </c>
      <c r="K2757" s="40">
        <v>0.0</v>
      </c>
      <c r="L2757" s="40">
        <v>0.0</v>
      </c>
      <c r="M2757" s="40">
        <v>0.0</v>
      </c>
      <c r="N2757" s="40">
        <v>0.0</v>
      </c>
      <c r="O2757" s="40">
        <v>0.0</v>
      </c>
      <c r="P2757" s="40">
        <v>0.0</v>
      </c>
      <c r="Q2757" s="16"/>
      <c r="R2757" s="16"/>
      <c r="S2757" s="16"/>
      <c r="T2757" s="16"/>
      <c r="U2757" s="16"/>
      <c r="V2757" s="16"/>
      <c r="W2757" s="16"/>
      <c r="X2757" s="16"/>
      <c r="Y2757" s="16"/>
      <c r="Z2757" s="16"/>
      <c r="AA2757" s="16"/>
      <c r="AB2757" s="16"/>
    </row>
    <row r="2758">
      <c r="A2758" s="27" t="s">
        <v>38</v>
      </c>
      <c r="B2758" s="27" t="s">
        <v>86</v>
      </c>
      <c r="C2758" s="38" t="s">
        <v>546</v>
      </c>
      <c r="D2758" s="27" t="s">
        <v>547</v>
      </c>
      <c r="E2758" s="27">
        <v>7091.0</v>
      </c>
      <c r="F2758" s="27">
        <v>0.0</v>
      </c>
      <c r="G2758" s="27" t="s">
        <v>5259</v>
      </c>
      <c r="H2758" s="27" t="s">
        <v>5260</v>
      </c>
      <c r="I2758" s="40">
        <v>0.0</v>
      </c>
      <c r="J2758" s="40">
        <v>0.0</v>
      </c>
      <c r="K2758" s="40">
        <v>0.0</v>
      </c>
      <c r="L2758" s="40">
        <v>0.0</v>
      </c>
      <c r="M2758" s="40">
        <v>0.0</v>
      </c>
      <c r="N2758" s="40">
        <v>0.0</v>
      </c>
      <c r="O2758" s="40">
        <v>0.0</v>
      </c>
      <c r="P2758" s="40">
        <v>0.0</v>
      </c>
      <c r="Q2758" s="16"/>
      <c r="R2758" s="16"/>
      <c r="S2758" s="16"/>
      <c r="T2758" s="16"/>
      <c r="U2758" s="16"/>
      <c r="V2758" s="16"/>
      <c r="W2758" s="16"/>
      <c r="X2758" s="16"/>
      <c r="Y2758" s="16"/>
      <c r="Z2758" s="16"/>
      <c r="AA2758" s="16"/>
      <c r="AB2758" s="16"/>
    </row>
    <row r="2759">
      <c r="A2759" s="27" t="s">
        <v>43</v>
      </c>
      <c r="B2759" s="27" t="s">
        <v>146</v>
      </c>
      <c r="C2759" s="38" t="s">
        <v>147</v>
      </c>
      <c r="D2759" s="27" t="s">
        <v>148</v>
      </c>
      <c r="E2759" s="27">
        <v>7093.0</v>
      </c>
      <c r="F2759" s="27">
        <v>0.0</v>
      </c>
      <c r="G2759" s="27" t="s">
        <v>5262</v>
      </c>
      <c r="H2759" s="83"/>
      <c r="I2759" s="40">
        <v>0.0</v>
      </c>
      <c r="J2759" s="40">
        <v>0.0</v>
      </c>
      <c r="K2759" s="40">
        <v>0.0</v>
      </c>
      <c r="L2759" s="40">
        <v>0.0</v>
      </c>
      <c r="M2759" s="40">
        <v>0.0</v>
      </c>
      <c r="N2759" s="40">
        <v>0.0</v>
      </c>
      <c r="O2759" s="40">
        <v>0.0</v>
      </c>
      <c r="P2759" s="40">
        <v>0.0</v>
      </c>
      <c r="Q2759" s="16"/>
      <c r="R2759" s="16"/>
      <c r="S2759" s="16"/>
      <c r="T2759" s="16"/>
      <c r="U2759" s="16"/>
      <c r="V2759" s="16"/>
      <c r="W2759" s="16"/>
      <c r="X2759" s="16"/>
      <c r="Y2759" s="16"/>
      <c r="Z2759" s="16"/>
      <c r="AA2759" s="16"/>
      <c r="AB2759" s="16"/>
    </row>
    <row r="2760">
      <c r="A2760" s="27" t="s">
        <v>38</v>
      </c>
      <c r="B2760" s="27" t="s">
        <v>86</v>
      </c>
      <c r="C2760" s="38" t="s">
        <v>131</v>
      </c>
      <c r="D2760" s="27" t="s">
        <v>132</v>
      </c>
      <c r="E2760" s="27">
        <v>7099.0</v>
      </c>
      <c r="F2760" s="27">
        <v>0.0</v>
      </c>
      <c r="G2760" s="27" t="s">
        <v>5263</v>
      </c>
      <c r="H2760" s="83"/>
      <c r="I2760" s="40">
        <v>0.0</v>
      </c>
      <c r="J2760" s="40">
        <v>0.0</v>
      </c>
      <c r="K2760" s="40">
        <v>0.0</v>
      </c>
      <c r="L2760" s="40">
        <v>0.0</v>
      </c>
      <c r="M2760" s="40">
        <v>0.0</v>
      </c>
      <c r="N2760" s="40">
        <v>0.0</v>
      </c>
      <c r="O2760" s="40">
        <v>0.0</v>
      </c>
      <c r="P2760" s="40">
        <v>0.0</v>
      </c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</row>
    <row r="2761">
      <c r="A2761" s="27" t="s">
        <v>43</v>
      </c>
      <c r="B2761" s="27" t="s">
        <v>268</v>
      </c>
      <c r="C2761" s="38" t="s">
        <v>342</v>
      </c>
      <c r="D2761" s="27" t="s">
        <v>448</v>
      </c>
      <c r="E2761" s="27">
        <v>7101.0</v>
      </c>
      <c r="F2761" s="27">
        <v>0.0</v>
      </c>
      <c r="G2761" s="27" t="s">
        <v>5266</v>
      </c>
      <c r="H2761" s="83"/>
      <c r="I2761" s="40">
        <v>0.0</v>
      </c>
      <c r="J2761" s="40">
        <v>0.0</v>
      </c>
      <c r="K2761" s="40">
        <v>0.0</v>
      </c>
      <c r="L2761" s="40">
        <v>0.0</v>
      </c>
      <c r="M2761" s="40">
        <v>0.0</v>
      </c>
      <c r="N2761" s="40">
        <v>0.0</v>
      </c>
      <c r="O2761" s="40">
        <v>0.0</v>
      </c>
      <c r="P2761" s="40">
        <v>0.0</v>
      </c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</row>
    <row r="2762">
      <c r="A2762" s="27" t="s">
        <v>38</v>
      </c>
      <c r="B2762" s="27" t="s">
        <v>39</v>
      </c>
      <c r="C2762" s="38" t="s">
        <v>141</v>
      </c>
      <c r="D2762" s="27" t="s">
        <v>142</v>
      </c>
      <c r="E2762" s="27">
        <v>7105.0</v>
      </c>
      <c r="F2762" s="27">
        <v>0.0</v>
      </c>
      <c r="G2762" s="27" t="s">
        <v>5267</v>
      </c>
      <c r="H2762" s="27" t="s">
        <v>5269</v>
      </c>
      <c r="I2762" s="40">
        <v>0.0</v>
      </c>
      <c r="J2762" s="40">
        <v>0.0</v>
      </c>
      <c r="K2762" s="40">
        <v>0.0</v>
      </c>
      <c r="L2762" s="40">
        <v>0.0</v>
      </c>
      <c r="M2762" s="40">
        <v>0.0</v>
      </c>
      <c r="N2762" s="40">
        <v>0.0</v>
      </c>
      <c r="O2762" s="40">
        <v>0.0</v>
      </c>
      <c r="P2762" s="40">
        <v>0.0</v>
      </c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</row>
    <row r="2763">
      <c r="A2763" s="27" t="s">
        <v>38</v>
      </c>
      <c r="B2763" s="27" t="s">
        <v>86</v>
      </c>
      <c r="C2763" s="38" t="s">
        <v>131</v>
      </c>
      <c r="D2763" s="27" t="s">
        <v>132</v>
      </c>
      <c r="E2763" s="27">
        <v>7107.0</v>
      </c>
      <c r="F2763" s="27">
        <v>0.0</v>
      </c>
      <c r="G2763" s="27" t="s">
        <v>5270</v>
      </c>
      <c r="H2763" s="83"/>
      <c r="I2763" s="40">
        <v>0.0</v>
      </c>
      <c r="J2763" s="40">
        <v>0.0</v>
      </c>
      <c r="K2763" s="40">
        <v>0.0</v>
      </c>
      <c r="L2763" s="40">
        <v>0.0</v>
      </c>
      <c r="M2763" s="40">
        <v>0.0</v>
      </c>
      <c r="N2763" s="40">
        <v>0.0</v>
      </c>
      <c r="O2763" s="40">
        <v>0.0</v>
      </c>
      <c r="P2763" s="40">
        <v>0.0</v>
      </c>
      <c r="Q2763" s="16"/>
      <c r="R2763" s="16"/>
      <c r="S2763" s="16"/>
      <c r="T2763" s="16"/>
      <c r="U2763" s="16"/>
      <c r="V2763" s="16"/>
      <c r="W2763" s="16"/>
      <c r="X2763" s="16"/>
      <c r="Y2763" s="16"/>
      <c r="Z2763" s="16"/>
      <c r="AA2763" s="16"/>
      <c r="AB2763" s="16"/>
    </row>
    <row r="2764">
      <c r="A2764" s="27" t="s">
        <v>38</v>
      </c>
      <c r="B2764" s="27" t="s">
        <v>39</v>
      </c>
      <c r="C2764" s="38" t="s">
        <v>307</v>
      </c>
      <c r="D2764" s="27" t="s">
        <v>308</v>
      </c>
      <c r="E2764" s="27">
        <v>7115.0</v>
      </c>
      <c r="F2764" s="27">
        <v>0.0</v>
      </c>
      <c r="G2764" s="27" t="s">
        <v>5272</v>
      </c>
      <c r="H2764" s="83"/>
      <c r="I2764" s="40">
        <v>0.0</v>
      </c>
      <c r="J2764" s="40">
        <v>0.0</v>
      </c>
      <c r="K2764" s="40">
        <v>0.0</v>
      </c>
      <c r="L2764" s="40">
        <v>0.0</v>
      </c>
      <c r="M2764" s="40">
        <v>0.0</v>
      </c>
      <c r="N2764" s="40">
        <v>0.0</v>
      </c>
      <c r="O2764" s="40">
        <v>0.0</v>
      </c>
      <c r="P2764" s="40">
        <v>0.0</v>
      </c>
      <c r="Q2764" s="16"/>
      <c r="R2764" s="16"/>
      <c r="S2764" s="16"/>
      <c r="T2764" s="16"/>
      <c r="U2764" s="16"/>
      <c r="V2764" s="16"/>
      <c r="W2764" s="16"/>
      <c r="X2764" s="16"/>
      <c r="Y2764" s="16"/>
      <c r="Z2764" s="16"/>
      <c r="AA2764" s="16"/>
      <c r="AB2764" s="16"/>
    </row>
    <row r="2765">
      <c r="A2765" s="27" t="s">
        <v>38</v>
      </c>
      <c r="B2765" s="27" t="s">
        <v>86</v>
      </c>
      <c r="C2765" s="38" t="s">
        <v>128</v>
      </c>
      <c r="D2765" s="27" t="s">
        <v>1689</v>
      </c>
      <c r="E2765" s="27">
        <v>7120.0</v>
      </c>
      <c r="F2765" s="27">
        <v>0.0</v>
      </c>
      <c r="G2765" s="27" t="s">
        <v>5274</v>
      </c>
      <c r="H2765" s="83"/>
      <c r="I2765" s="40">
        <v>0.0</v>
      </c>
      <c r="J2765" s="40">
        <v>0.0</v>
      </c>
      <c r="K2765" s="40">
        <v>0.0</v>
      </c>
      <c r="L2765" s="40">
        <v>0.0</v>
      </c>
      <c r="M2765" s="40">
        <v>0.0</v>
      </c>
      <c r="N2765" s="40">
        <v>0.0</v>
      </c>
      <c r="O2765" s="40">
        <v>0.0</v>
      </c>
      <c r="P2765" s="40">
        <v>0.0</v>
      </c>
      <c r="Q2765" s="16"/>
      <c r="R2765" s="16"/>
      <c r="S2765" s="16"/>
      <c r="T2765" s="16"/>
      <c r="U2765" s="16"/>
      <c r="V2765" s="16"/>
      <c r="W2765" s="16"/>
      <c r="X2765" s="16"/>
      <c r="Y2765" s="16"/>
      <c r="Z2765" s="16"/>
      <c r="AA2765" s="16"/>
      <c r="AB2765" s="16"/>
    </row>
    <row r="2766">
      <c r="A2766" s="27" t="s">
        <v>38</v>
      </c>
      <c r="B2766" s="27" t="s">
        <v>39</v>
      </c>
      <c r="C2766" s="38" t="s">
        <v>307</v>
      </c>
      <c r="D2766" s="27" t="s">
        <v>308</v>
      </c>
      <c r="E2766" s="27">
        <v>7122.0</v>
      </c>
      <c r="F2766" s="27">
        <v>0.0</v>
      </c>
      <c r="G2766" s="27" t="s">
        <v>5276</v>
      </c>
      <c r="H2766" s="27" t="s">
        <v>5277</v>
      </c>
      <c r="I2766" s="40">
        <v>0.0</v>
      </c>
      <c r="J2766" s="40">
        <v>0.0</v>
      </c>
      <c r="K2766" s="40">
        <v>0.0</v>
      </c>
      <c r="L2766" s="40">
        <v>0.0</v>
      </c>
      <c r="M2766" s="40">
        <v>0.0</v>
      </c>
      <c r="N2766" s="40">
        <v>0.0</v>
      </c>
      <c r="O2766" s="40">
        <v>0.0</v>
      </c>
      <c r="P2766" s="40">
        <v>0.0</v>
      </c>
      <c r="Q2766" s="16"/>
      <c r="R2766" s="16"/>
      <c r="S2766" s="16"/>
      <c r="T2766" s="16"/>
      <c r="U2766" s="16"/>
      <c r="V2766" s="16"/>
      <c r="W2766" s="16"/>
      <c r="X2766" s="16"/>
      <c r="Y2766" s="16"/>
      <c r="Z2766" s="16"/>
      <c r="AA2766" s="16"/>
      <c r="AB2766" s="16"/>
    </row>
    <row r="2767">
      <c r="A2767" s="27" t="s">
        <v>38</v>
      </c>
      <c r="B2767" s="27" t="s">
        <v>86</v>
      </c>
      <c r="C2767" s="38" t="s">
        <v>131</v>
      </c>
      <c r="D2767" s="27" t="s">
        <v>132</v>
      </c>
      <c r="E2767" s="27">
        <v>7123.0</v>
      </c>
      <c r="F2767" s="27">
        <v>0.0</v>
      </c>
      <c r="G2767" s="27" t="s">
        <v>5278</v>
      </c>
      <c r="H2767" s="83"/>
      <c r="I2767" s="40">
        <v>0.0</v>
      </c>
      <c r="J2767" s="40">
        <v>0.0</v>
      </c>
      <c r="K2767" s="40">
        <v>0.0</v>
      </c>
      <c r="L2767" s="40">
        <v>0.0</v>
      </c>
      <c r="M2767" s="40">
        <v>0.0</v>
      </c>
      <c r="N2767" s="40">
        <v>0.0</v>
      </c>
      <c r="O2767" s="40">
        <v>0.0</v>
      </c>
      <c r="P2767" s="40">
        <v>0.0</v>
      </c>
      <c r="Q2767" s="16"/>
      <c r="R2767" s="16"/>
      <c r="S2767" s="16"/>
      <c r="T2767" s="16"/>
      <c r="U2767" s="16"/>
      <c r="V2767" s="16"/>
      <c r="W2767" s="16"/>
      <c r="X2767" s="16"/>
      <c r="Y2767" s="16"/>
      <c r="Z2767" s="16"/>
      <c r="AA2767" s="16"/>
      <c r="AB2767" s="16"/>
    </row>
    <row r="2768">
      <c r="A2768" s="27" t="s">
        <v>38</v>
      </c>
      <c r="B2768" s="27" t="s">
        <v>39</v>
      </c>
      <c r="C2768" s="38" t="s">
        <v>307</v>
      </c>
      <c r="D2768" s="27" t="s">
        <v>405</v>
      </c>
      <c r="E2768" s="27">
        <v>7127.0</v>
      </c>
      <c r="F2768" s="27">
        <v>0.0</v>
      </c>
      <c r="G2768" s="27" t="s">
        <v>5280</v>
      </c>
      <c r="H2768" s="27" t="s">
        <v>5281</v>
      </c>
      <c r="I2768" s="40">
        <v>0.0</v>
      </c>
      <c r="J2768" s="40">
        <v>0.0</v>
      </c>
      <c r="K2768" s="40">
        <v>0.0</v>
      </c>
      <c r="L2768" s="40">
        <v>0.0</v>
      </c>
      <c r="M2768" s="40">
        <v>0.0</v>
      </c>
      <c r="N2768" s="40">
        <v>0.0</v>
      </c>
      <c r="O2768" s="40">
        <v>0.0</v>
      </c>
      <c r="P2768" s="40">
        <v>0.0</v>
      </c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</row>
    <row r="2769">
      <c r="A2769" s="27" t="s">
        <v>38</v>
      </c>
      <c r="B2769" s="27" t="s">
        <v>39</v>
      </c>
      <c r="C2769" s="38" t="s">
        <v>307</v>
      </c>
      <c r="D2769" s="27" t="s">
        <v>308</v>
      </c>
      <c r="E2769" s="27">
        <v>7128.0</v>
      </c>
      <c r="F2769" s="27">
        <v>0.0</v>
      </c>
      <c r="G2769" s="27" t="s">
        <v>3046</v>
      </c>
      <c r="H2769" s="27" t="s">
        <v>5283</v>
      </c>
      <c r="I2769" s="40">
        <v>0.0</v>
      </c>
      <c r="J2769" s="40">
        <v>0.0</v>
      </c>
      <c r="K2769" s="40">
        <v>0.0</v>
      </c>
      <c r="L2769" s="40">
        <v>0.0</v>
      </c>
      <c r="M2769" s="40">
        <v>0.0</v>
      </c>
      <c r="N2769" s="40">
        <v>0.0</v>
      </c>
      <c r="O2769" s="40">
        <v>0.0</v>
      </c>
      <c r="P2769" s="40">
        <v>0.0</v>
      </c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</row>
    <row r="2770">
      <c r="A2770" s="27" t="s">
        <v>38</v>
      </c>
      <c r="B2770" s="27" t="s">
        <v>86</v>
      </c>
      <c r="C2770" s="38" t="s">
        <v>131</v>
      </c>
      <c r="D2770" s="27" t="s">
        <v>132</v>
      </c>
      <c r="E2770" s="27">
        <v>7129.0</v>
      </c>
      <c r="F2770" s="27">
        <v>0.0</v>
      </c>
      <c r="G2770" s="27" t="s">
        <v>5285</v>
      </c>
      <c r="H2770" s="83"/>
      <c r="I2770" s="40">
        <v>0.0</v>
      </c>
      <c r="J2770" s="40">
        <v>0.0</v>
      </c>
      <c r="K2770" s="40">
        <v>0.0</v>
      </c>
      <c r="L2770" s="40">
        <v>0.0</v>
      </c>
      <c r="M2770" s="40">
        <v>0.0</v>
      </c>
      <c r="N2770" s="40">
        <v>0.0</v>
      </c>
      <c r="O2770" s="40">
        <v>0.0</v>
      </c>
      <c r="P2770" s="40">
        <v>0.0</v>
      </c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</row>
    <row r="2771">
      <c r="A2771" s="27" t="s">
        <v>38</v>
      </c>
      <c r="B2771" s="27" t="s">
        <v>39</v>
      </c>
      <c r="C2771" s="38" t="s">
        <v>307</v>
      </c>
      <c r="D2771" s="27" t="s">
        <v>5189</v>
      </c>
      <c r="E2771" s="27">
        <v>7130.0</v>
      </c>
      <c r="F2771" s="27">
        <v>0.0</v>
      </c>
      <c r="G2771" s="27" t="s">
        <v>5287</v>
      </c>
      <c r="H2771" s="27" t="s">
        <v>5188</v>
      </c>
      <c r="I2771" s="40">
        <v>0.0</v>
      </c>
      <c r="J2771" s="40">
        <v>0.0</v>
      </c>
      <c r="K2771" s="40">
        <v>0.0</v>
      </c>
      <c r="L2771" s="40">
        <v>0.0</v>
      </c>
      <c r="M2771" s="40">
        <v>0.0</v>
      </c>
      <c r="N2771" s="40">
        <v>0.0</v>
      </c>
      <c r="O2771" s="40">
        <v>0.0</v>
      </c>
      <c r="P2771" s="40">
        <v>0.0</v>
      </c>
      <c r="Q2771" s="16"/>
      <c r="R2771" s="16"/>
      <c r="S2771" s="16"/>
      <c r="T2771" s="16"/>
      <c r="U2771" s="16"/>
      <c r="V2771" s="16"/>
      <c r="W2771" s="16"/>
      <c r="X2771" s="16"/>
      <c r="Y2771" s="16"/>
      <c r="Z2771" s="16"/>
      <c r="AA2771" s="16"/>
      <c r="AB2771" s="16"/>
    </row>
    <row r="2772">
      <c r="A2772" s="27" t="s">
        <v>38</v>
      </c>
      <c r="B2772" s="27" t="s">
        <v>86</v>
      </c>
      <c r="C2772" s="38" t="s">
        <v>131</v>
      </c>
      <c r="D2772" s="27" t="s">
        <v>132</v>
      </c>
      <c r="E2772" s="27">
        <v>7131.0</v>
      </c>
      <c r="F2772" s="27">
        <v>0.0</v>
      </c>
      <c r="G2772" s="27" t="s">
        <v>5289</v>
      </c>
      <c r="H2772" s="83"/>
      <c r="I2772" s="40">
        <v>0.0</v>
      </c>
      <c r="J2772" s="40">
        <v>0.0</v>
      </c>
      <c r="K2772" s="40">
        <v>0.0</v>
      </c>
      <c r="L2772" s="40">
        <v>0.0</v>
      </c>
      <c r="M2772" s="40">
        <v>0.0</v>
      </c>
      <c r="N2772" s="40">
        <v>0.0</v>
      </c>
      <c r="O2772" s="40">
        <v>0.0</v>
      </c>
      <c r="P2772" s="40">
        <v>0.0</v>
      </c>
      <c r="Q2772" s="16"/>
      <c r="R2772" s="16"/>
      <c r="S2772" s="16"/>
      <c r="T2772" s="16"/>
      <c r="U2772" s="16"/>
      <c r="V2772" s="16"/>
      <c r="W2772" s="16"/>
      <c r="X2772" s="16"/>
      <c r="Y2772" s="16"/>
      <c r="Z2772" s="16"/>
      <c r="AA2772" s="16"/>
      <c r="AB2772" s="16"/>
    </row>
    <row r="2773">
      <c r="A2773" s="27" t="s">
        <v>38</v>
      </c>
      <c r="B2773" s="27" t="s">
        <v>86</v>
      </c>
      <c r="C2773" s="38" t="s">
        <v>128</v>
      </c>
      <c r="D2773" s="27" t="s">
        <v>1689</v>
      </c>
      <c r="E2773" s="27">
        <v>7137.0</v>
      </c>
      <c r="F2773" s="27">
        <v>0.0</v>
      </c>
      <c r="G2773" s="27" t="s">
        <v>5291</v>
      </c>
      <c r="H2773" s="83"/>
      <c r="I2773" s="40">
        <v>0.0</v>
      </c>
      <c r="J2773" s="40">
        <v>0.0</v>
      </c>
      <c r="K2773" s="40">
        <v>0.0</v>
      </c>
      <c r="L2773" s="40">
        <v>0.0</v>
      </c>
      <c r="M2773" s="40">
        <v>0.0</v>
      </c>
      <c r="N2773" s="40">
        <v>0.0</v>
      </c>
      <c r="O2773" s="40">
        <v>0.0</v>
      </c>
      <c r="P2773" s="40">
        <v>0.0</v>
      </c>
      <c r="Q2773" s="16"/>
      <c r="R2773" s="16"/>
      <c r="S2773" s="16"/>
      <c r="T2773" s="16"/>
      <c r="U2773" s="16"/>
      <c r="V2773" s="16"/>
      <c r="W2773" s="16"/>
      <c r="X2773" s="16"/>
      <c r="Y2773" s="16"/>
      <c r="Z2773" s="16"/>
      <c r="AA2773" s="16"/>
      <c r="AB2773" s="16"/>
    </row>
    <row r="2774">
      <c r="A2774" s="27" t="s">
        <v>43</v>
      </c>
      <c r="B2774" s="27" t="s">
        <v>264</v>
      </c>
      <c r="C2774" s="38" t="s">
        <v>265</v>
      </c>
      <c r="D2774" s="27" t="s">
        <v>265</v>
      </c>
      <c r="E2774" s="27">
        <v>7138.0</v>
      </c>
      <c r="F2774" s="27">
        <v>0.0</v>
      </c>
      <c r="G2774" s="27" t="s">
        <v>5293</v>
      </c>
      <c r="H2774" s="27" t="s">
        <v>5294</v>
      </c>
      <c r="I2774" s="40">
        <v>0.0</v>
      </c>
      <c r="J2774" s="40">
        <v>0.0</v>
      </c>
      <c r="K2774" s="40">
        <v>0.0</v>
      </c>
      <c r="L2774" s="40">
        <v>0.0</v>
      </c>
      <c r="M2774" s="40">
        <v>0.0</v>
      </c>
      <c r="N2774" s="40">
        <v>0.0</v>
      </c>
      <c r="O2774" s="40">
        <v>0.0</v>
      </c>
      <c r="P2774" s="40">
        <v>0.0</v>
      </c>
      <c r="Q2774" s="16"/>
      <c r="R2774" s="16"/>
      <c r="S2774" s="16"/>
      <c r="T2774" s="16"/>
      <c r="U2774" s="16"/>
      <c r="V2774" s="16"/>
      <c r="W2774" s="16"/>
      <c r="X2774" s="16"/>
      <c r="Y2774" s="16"/>
      <c r="Z2774" s="16"/>
      <c r="AA2774" s="16"/>
      <c r="AB2774" s="16"/>
    </row>
    <row r="2775">
      <c r="A2775" s="27" t="s">
        <v>38</v>
      </c>
      <c r="B2775" s="27" t="s">
        <v>86</v>
      </c>
      <c r="C2775" s="38" t="s">
        <v>546</v>
      </c>
      <c r="D2775" s="27" t="s">
        <v>547</v>
      </c>
      <c r="E2775" s="27">
        <v>7139.0</v>
      </c>
      <c r="F2775" s="27">
        <v>0.0</v>
      </c>
      <c r="G2775" s="27" t="s">
        <v>5296</v>
      </c>
      <c r="H2775" s="83"/>
      <c r="I2775" s="40">
        <v>0.0</v>
      </c>
      <c r="J2775" s="40">
        <v>0.0</v>
      </c>
      <c r="K2775" s="40">
        <v>0.0</v>
      </c>
      <c r="L2775" s="40">
        <v>0.0</v>
      </c>
      <c r="M2775" s="40">
        <v>0.0</v>
      </c>
      <c r="N2775" s="40">
        <v>0.0</v>
      </c>
      <c r="O2775" s="40">
        <v>0.0</v>
      </c>
      <c r="P2775" s="40">
        <v>0.0</v>
      </c>
      <c r="Q2775" s="16"/>
      <c r="R2775" s="16"/>
      <c r="S2775" s="16"/>
      <c r="T2775" s="16"/>
      <c r="U2775" s="16"/>
      <c r="V2775" s="16"/>
      <c r="W2775" s="16"/>
      <c r="X2775" s="16"/>
      <c r="Y2775" s="16"/>
      <c r="Z2775" s="16"/>
      <c r="AA2775" s="16"/>
      <c r="AB2775" s="16"/>
    </row>
    <row r="2776">
      <c r="A2776" s="27" t="s">
        <v>38</v>
      </c>
      <c r="B2776" s="27" t="s">
        <v>39</v>
      </c>
      <c r="C2776" s="38" t="s">
        <v>137</v>
      </c>
      <c r="D2776" s="27" t="s">
        <v>5297</v>
      </c>
      <c r="E2776" s="27">
        <v>7140.0</v>
      </c>
      <c r="F2776" s="27">
        <v>0.0</v>
      </c>
      <c r="G2776" s="27" t="s">
        <v>5298</v>
      </c>
      <c r="H2776" s="27" t="s">
        <v>5300</v>
      </c>
      <c r="I2776" s="40">
        <v>0.0</v>
      </c>
      <c r="J2776" s="40">
        <v>0.0</v>
      </c>
      <c r="K2776" s="40">
        <v>0.0</v>
      </c>
      <c r="L2776" s="40">
        <v>0.0</v>
      </c>
      <c r="M2776" s="40">
        <v>0.0</v>
      </c>
      <c r="N2776" s="40">
        <v>0.0</v>
      </c>
      <c r="O2776" s="40">
        <v>0.0</v>
      </c>
      <c r="P2776" s="40">
        <v>0.0</v>
      </c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</row>
    <row r="2777">
      <c r="A2777" s="27" t="s">
        <v>38</v>
      </c>
      <c r="B2777" s="27" t="s">
        <v>86</v>
      </c>
      <c r="C2777" s="38" t="s">
        <v>131</v>
      </c>
      <c r="D2777" s="27" t="s">
        <v>132</v>
      </c>
      <c r="E2777" s="27">
        <v>7141.0</v>
      </c>
      <c r="F2777" s="27">
        <v>0.0</v>
      </c>
      <c r="G2777" s="27" t="s">
        <v>5301</v>
      </c>
      <c r="H2777" s="83"/>
      <c r="I2777" s="40">
        <v>0.0</v>
      </c>
      <c r="J2777" s="40">
        <v>0.0</v>
      </c>
      <c r="K2777" s="40">
        <v>0.0</v>
      </c>
      <c r="L2777" s="40">
        <v>0.0</v>
      </c>
      <c r="M2777" s="40">
        <v>0.0</v>
      </c>
      <c r="N2777" s="40">
        <v>0.0</v>
      </c>
      <c r="O2777" s="40">
        <v>0.0</v>
      </c>
      <c r="P2777" s="40">
        <v>0.0</v>
      </c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</row>
    <row r="2778">
      <c r="A2778" s="27" t="s">
        <v>43</v>
      </c>
      <c r="B2778" s="27" t="s">
        <v>721</v>
      </c>
      <c r="C2778" s="38" t="s">
        <v>726</v>
      </c>
      <c r="D2778" s="27" t="s">
        <v>727</v>
      </c>
      <c r="E2778" s="27">
        <v>7145.0</v>
      </c>
      <c r="F2778" s="27">
        <v>0.0</v>
      </c>
      <c r="G2778" s="27" t="s">
        <v>5303</v>
      </c>
      <c r="H2778" s="83"/>
      <c r="I2778" s="40">
        <v>0.0</v>
      </c>
      <c r="J2778" s="40">
        <v>0.0</v>
      </c>
      <c r="K2778" s="40">
        <v>0.0</v>
      </c>
      <c r="L2778" s="40">
        <v>0.0</v>
      </c>
      <c r="M2778" s="40">
        <v>0.0</v>
      </c>
      <c r="N2778" s="40">
        <v>0.0</v>
      </c>
      <c r="O2778" s="40">
        <v>0.0</v>
      </c>
      <c r="P2778" s="40">
        <v>0.0</v>
      </c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</row>
    <row r="2779">
      <c r="A2779" s="27" t="s">
        <v>43</v>
      </c>
      <c r="B2779" s="27" t="s">
        <v>721</v>
      </c>
      <c r="C2779" s="38" t="s">
        <v>726</v>
      </c>
      <c r="D2779" s="27" t="s">
        <v>727</v>
      </c>
      <c r="E2779" s="27">
        <v>7147.0</v>
      </c>
      <c r="F2779" s="27">
        <v>0.0</v>
      </c>
      <c r="G2779" s="27" t="s">
        <v>5305</v>
      </c>
      <c r="H2779" s="83"/>
      <c r="I2779" s="40">
        <v>0.0</v>
      </c>
      <c r="J2779" s="40">
        <v>0.0</v>
      </c>
      <c r="K2779" s="40">
        <v>0.0</v>
      </c>
      <c r="L2779" s="40">
        <v>0.0</v>
      </c>
      <c r="M2779" s="40">
        <v>0.0</v>
      </c>
      <c r="N2779" s="40">
        <v>0.0</v>
      </c>
      <c r="O2779" s="40">
        <v>0.0</v>
      </c>
      <c r="P2779" s="40">
        <v>0.0</v>
      </c>
      <c r="Q2779" s="16"/>
      <c r="R2779" s="16"/>
      <c r="S2779" s="16"/>
      <c r="T2779" s="16"/>
      <c r="U2779" s="16"/>
      <c r="V2779" s="16"/>
      <c r="W2779" s="16"/>
      <c r="X2779" s="16"/>
      <c r="Y2779" s="16"/>
      <c r="Z2779" s="16"/>
      <c r="AA2779" s="16"/>
      <c r="AB2779" s="16"/>
    </row>
    <row r="2780">
      <c r="A2780" s="27" t="s">
        <v>38</v>
      </c>
      <c r="B2780" s="27" t="s">
        <v>86</v>
      </c>
      <c r="C2780" s="38" t="s">
        <v>131</v>
      </c>
      <c r="D2780" s="27" t="s">
        <v>132</v>
      </c>
      <c r="E2780" s="27">
        <v>7149.0</v>
      </c>
      <c r="F2780" s="27">
        <v>0.0</v>
      </c>
      <c r="G2780" s="27" t="s">
        <v>5307</v>
      </c>
      <c r="H2780" s="83"/>
      <c r="I2780" s="40">
        <v>0.0</v>
      </c>
      <c r="J2780" s="40">
        <v>0.0</v>
      </c>
      <c r="K2780" s="40">
        <v>0.0</v>
      </c>
      <c r="L2780" s="40">
        <v>0.0</v>
      </c>
      <c r="M2780" s="40">
        <v>0.0</v>
      </c>
      <c r="N2780" s="40">
        <v>0.0</v>
      </c>
      <c r="O2780" s="40">
        <v>0.0</v>
      </c>
      <c r="P2780" s="40">
        <v>0.0</v>
      </c>
      <c r="Q2780" s="16"/>
      <c r="R2780" s="16"/>
      <c r="S2780" s="16"/>
      <c r="T2780" s="16"/>
      <c r="U2780" s="16"/>
      <c r="V2780" s="16"/>
      <c r="W2780" s="16"/>
      <c r="X2780" s="16"/>
      <c r="Y2780" s="16"/>
      <c r="Z2780" s="16"/>
      <c r="AA2780" s="16"/>
      <c r="AB2780" s="16"/>
    </row>
    <row r="2781">
      <c r="A2781" s="27" t="s">
        <v>43</v>
      </c>
      <c r="B2781" s="27" t="s">
        <v>225</v>
      </c>
      <c r="C2781" s="38" t="s">
        <v>226</v>
      </c>
      <c r="D2781" s="27" t="s">
        <v>324</v>
      </c>
      <c r="E2781" s="27">
        <v>7151.0</v>
      </c>
      <c r="F2781" s="27">
        <v>0.0</v>
      </c>
      <c r="G2781" s="27" t="s">
        <v>5309</v>
      </c>
      <c r="H2781" s="27" t="s">
        <v>5310</v>
      </c>
      <c r="I2781" s="40">
        <v>0.0</v>
      </c>
      <c r="J2781" s="40">
        <v>0.0</v>
      </c>
      <c r="K2781" s="40">
        <v>0.0</v>
      </c>
      <c r="L2781" s="40">
        <v>0.0</v>
      </c>
      <c r="M2781" s="40">
        <v>0.0</v>
      </c>
      <c r="N2781" s="40">
        <v>0.0</v>
      </c>
      <c r="O2781" s="40">
        <v>0.0</v>
      </c>
      <c r="P2781" s="40">
        <v>0.0</v>
      </c>
      <c r="Q2781" s="16"/>
      <c r="R2781" s="16"/>
      <c r="S2781" s="16"/>
      <c r="T2781" s="16"/>
      <c r="U2781" s="16"/>
      <c r="V2781" s="16"/>
      <c r="W2781" s="16"/>
      <c r="X2781" s="16"/>
      <c r="Y2781" s="16"/>
      <c r="Z2781" s="16"/>
      <c r="AA2781" s="16"/>
      <c r="AB2781" s="16"/>
    </row>
    <row r="2782">
      <c r="A2782" s="27" t="s">
        <v>38</v>
      </c>
      <c r="B2782" s="27" t="s">
        <v>86</v>
      </c>
      <c r="C2782" s="38" t="s">
        <v>131</v>
      </c>
      <c r="D2782" s="27" t="s">
        <v>132</v>
      </c>
      <c r="E2782" s="27">
        <v>7153.0</v>
      </c>
      <c r="F2782" s="27">
        <v>0.0</v>
      </c>
      <c r="G2782" s="27" t="s">
        <v>5312</v>
      </c>
      <c r="H2782" s="83"/>
      <c r="I2782" s="40">
        <v>0.0</v>
      </c>
      <c r="J2782" s="40">
        <v>0.0</v>
      </c>
      <c r="K2782" s="40">
        <v>0.0</v>
      </c>
      <c r="L2782" s="40">
        <v>0.0</v>
      </c>
      <c r="M2782" s="40">
        <v>0.0</v>
      </c>
      <c r="N2782" s="40">
        <v>0.0</v>
      </c>
      <c r="O2782" s="40">
        <v>0.0</v>
      </c>
      <c r="P2782" s="40">
        <v>0.0</v>
      </c>
      <c r="Q2782" s="16"/>
      <c r="R2782" s="16"/>
      <c r="S2782" s="16"/>
      <c r="T2782" s="16"/>
      <c r="U2782" s="16"/>
      <c r="V2782" s="16"/>
      <c r="W2782" s="16"/>
      <c r="X2782" s="16"/>
      <c r="Y2782" s="16"/>
      <c r="Z2782" s="16"/>
      <c r="AA2782" s="16"/>
      <c r="AB2782" s="16"/>
    </row>
    <row r="2783">
      <c r="A2783" s="27" t="s">
        <v>43</v>
      </c>
      <c r="B2783" s="27" t="s">
        <v>44</v>
      </c>
      <c r="C2783" s="38" t="s">
        <v>124</v>
      </c>
      <c r="D2783" s="27" t="s">
        <v>5313</v>
      </c>
      <c r="E2783" s="27">
        <v>7154.0</v>
      </c>
      <c r="F2783" s="27">
        <v>0.0</v>
      </c>
      <c r="G2783" s="27" t="s">
        <v>5314</v>
      </c>
      <c r="H2783" s="27" t="s">
        <v>5315</v>
      </c>
      <c r="I2783" s="40">
        <v>0.0</v>
      </c>
      <c r="J2783" s="40">
        <v>0.0</v>
      </c>
      <c r="K2783" s="40">
        <v>0.0</v>
      </c>
      <c r="L2783" s="40">
        <v>0.0</v>
      </c>
      <c r="M2783" s="40">
        <v>0.0</v>
      </c>
      <c r="N2783" s="40">
        <v>0.0</v>
      </c>
      <c r="O2783" s="40">
        <v>0.0</v>
      </c>
      <c r="P2783" s="40">
        <v>0.0</v>
      </c>
      <c r="Q2783" s="16"/>
      <c r="R2783" s="16"/>
      <c r="S2783" s="16"/>
      <c r="T2783" s="16"/>
      <c r="U2783" s="16"/>
      <c r="V2783" s="16"/>
      <c r="W2783" s="16"/>
      <c r="X2783" s="16"/>
      <c r="Y2783" s="16"/>
      <c r="Z2783" s="16"/>
      <c r="AA2783" s="16"/>
      <c r="AB2783" s="16"/>
    </row>
    <row r="2784">
      <c r="A2784" s="27" t="s">
        <v>43</v>
      </c>
      <c r="B2784" s="27" t="s">
        <v>44</v>
      </c>
      <c r="C2784" s="38" t="s">
        <v>124</v>
      </c>
      <c r="D2784" s="27" t="s">
        <v>124</v>
      </c>
      <c r="E2784" s="27">
        <v>7155.0</v>
      </c>
      <c r="F2784" s="27">
        <v>0.0</v>
      </c>
      <c r="G2784" s="27" t="s">
        <v>5317</v>
      </c>
      <c r="H2784" s="27" t="s">
        <v>5318</v>
      </c>
      <c r="I2784" s="40">
        <v>0.0</v>
      </c>
      <c r="J2784" s="40">
        <v>0.0</v>
      </c>
      <c r="K2784" s="40">
        <v>0.0</v>
      </c>
      <c r="L2784" s="40">
        <v>0.0</v>
      </c>
      <c r="M2784" s="40">
        <v>0.0</v>
      </c>
      <c r="N2784" s="40">
        <v>0.0</v>
      </c>
      <c r="O2784" s="40">
        <v>0.0</v>
      </c>
      <c r="P2784" s="40">
        <v>0.0</v>
      </c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</row>
    <row r="2785">
      <c r="A2785" s="27" t="s">
        <v>38</v>
      </c>
      <c r="B2785" s="27" t="s">
        <v>39</v>
      </c>
      <c r="C2785" s="38" t="s">
        <v>581</v>
      </c>
      <c r="D2785" s="27" t="s">
        <v>582</v>
      </c>
      <c r="E2785" s="27">
        <v>7159.0</v>
      </c>
      <c r="F2785" s="27">
        <v>0.0</v>
      </c>
      <c r="G2785" s="27" t="s">
        <v>5320</v>
      </c>
      <c r="H2785" s="27" t="s">
        <v>5321</v>
      </c>
      <c r="I2785" s="40">
        <v>0.0</v>
      </c>
      <c r="J2785" s="40">
        <v>0.0</v>
      </c>
      <c r="K2785" s="40">
        <v>0.0</v>
      </c>
      <c r="L2785" s="40">
        <v>0.0</v>
      </c>
      <c r="M2785" s="40">
        <v>0.0</v>
      </c>
      <c r="N2785" s="40">
        <v>0.0</v>
      </c>
      <c r="O2785" s="40">
        <v>0.0</v>
      </c>
      <c r="P2785" s="40">
        <v>0.0</v>
      </c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</row>
    <row r="2786">
      <c r="A2786" s="27" t="s">
        <v>38</v>
      </c>
      <c r="B2786" s="27" t="s">
        <v>39</v>
      </c>
      <c r="C2786" s="38" t="s">
        <v>415</v>
      </c>
      <c r="D2786" s="27" t="s">
        <v>586</v>
      </c>
      <c r="E2786" s="27">
        <v>7161.0</v>
      </c>
      <c r="F2786" s="27">
        <v>0.0</v>
      </c>
      <c r="G2786" s="27" t="s">
        <v>5323</v>
      </c>
      <c r="H2786" s="27" t="s">
        <v>2537</v>
      </c>
      <c r="I2786" s="40">
        <v>0.0</v>
      </c>
      <c r="J2786" s="40">
        <v>0.0</v>
      </c>
      <c r="K2786" s="40">
        <v>0.0</v>
      </c>
      <c r="L2786" s="40">
        <v>0.0</v>
      </c>
      <c r="M2786" s="40">
        <v>0.0</v>
      </c>
      <c r="N2786" s="40">
        <v>0.0</v>
      </c>
      <c r="O2786" s="40">
        <v>0.0</v>
      </c>
      <c r="P2786" s="40">
        <v>0.0</v>
      </c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</row>
    <row r="2787">
      <c r="A2787" s="27" t="s">
        <v>38</v>
      </c>
      <c r="B2787" s="27" t="s">
        <v>39</v>
      </c>
      <c r="C2787" s="38" t="s">
        <v>415</v>
      </c>
      <c r="D2787" s="27" t="s">
        <v>586</v>
      </c>
      <c r="E2787" s="27">
        <v>7162.0</v>
      </c>
      <c r="F2787" s="27">
        <v>0.0</v>
      </c>
      <c r="G2787" s="27" t="s">
        <v>5325</v>
      </c>
      <c r="H2787" s="27" t="s">
        <v>2537</v>
      </c>
      <c r="I2787" s="40">
        <v>0.0</v>
      </c>
      <c r="J2787" s="40">
        <v>0.0</v>
      </c>
      <c r="K2787" s="40">
        <v>0.0</v>
      </c>
      <c r="L2787" s="40">
        <v>0.0</v>
      </c>
      <c r="M2787" s="40">
        <v>0.0</v>
      </c>
      <c r="N2787" s="40">
        <v>0.0</v>
      </c>
      <c r="O2787" s="40">
        <v>0.0</v>
      </c>
      <c r="P2787" s="40">
        <v>0.0</v>
      </c>
      <c r="Q2787" s="16"/>
      <c r="R2787" s="16"/>
      <c r="S2787" s="16"/>
      <c r="T2787" s="16"/>
      <c r="U2787" s="16"/>
      <c r="V2787" s="16"/>
      <c r="W2787" s="16"/>
      <c r="X2787" s="16"/>
      <c r="Y2787" s="16"/>
      <c r="Z2787" s="16"/>
      <c r="AA2787" s="16"/>
      <c r="AB2787" s="16"/>
    </row>
    <row r="2788">
      <c r="A2788" s="27" t="s">
        <v>38</v>
      </c>
      <c r="B2788" s="27" t="s">
        <v>39</v>
      </c>
      <c r="C2788" s="38" t="s">
        <v>415</v>
      </c>
      <c r="D2788" s="27" t="s">
        <v>586</v>
      </c>
      <c r="E2788" s="27">
        <v>7163.0</v>
      </c>
      <c r="F2788" s="27">
        <v>0.0</v>
      </c>
      <c r="G2788" s="27" t="s">
        <v>5327</v>
      </c>
      <c r="H2788" s="27" t="s">
        <v>2537</v>
      </c>
      <c r="I2788" s="40">
        <v>0.0</v>
      </c>
      <c r="J2788" s="40">
        <v>0.0</v>
      </c>
      <c r="K2788" s="40">
        <v>0.0</v>
      </c>
      <c r="L2788" s="40">
        <v>0.0</v>
      </c>
      <c r="M2788" s="40">
        <v>0.0</v>
      </c>
      <c r="N2788" s="40">
        <v>0.0</v>
      </c>
      <c r="O2788" s="40">
        <v>0.0</v>
      </c>
      <c r="P2788" s="40">
        <v>0.0</v>
      </c>
      <c r="Q2788" s="16"/>
      <c r="R2788" s="16"/>
      <c r="S2788" s="16"/>
      <c r="T2788" s="16"/>
      <c r="U2788" s="16"/>
      <c r="V2788" s="16"/>
      <c r="W2788" s="16"/>
      <c r="X2788" s="16"/>
      <c r="Y2788" s="16"/>
      <c r="Z2788" s="16"/>
      <c r="AA2788" s="16"/>
      <c r="AB2788" s="16"/>
    </row>
    <row r="2789">
      <c r="A2789" s="27" t="s">
        <v>38</v>
      </c>
      <c r="B2789" s="27" t="s">
        <v>39</v>
      </c>
      <c r="C2789" s="38" t="s">
        <v>415</v>
      </c>
      <c r="D2789" s="27" t="s">
        <v>586</v>
      </c>
      <c r="E2789" s="27">
        <v>7164.0</v>
      </c>
      <c r="F2789" s="27">
        <v>0.0</v>
      </c>
      <c r="G2789" s="27" t="s">
        <v>5329</v>
      </c>
      <c r="H2789" s="27" t="s">
        <v>2537</v>
      </c>
      <c r="I2789" s="40">
        <v>0.0</v>
      </c>
      <c r="J2789" s="40">
        <v>0.0</v>
      </c>
      <c r="K2789" s="40">
        <v>0.0</v>
      </c>
      <c r="L2789" s="40">
        <v>0.0</v>
      </c>
      <c r="M2789" s="40">
        <v>0.0</v>
      </c>
      <c r="N2789" s="40">
        <v>0.0</v>
      </c>
      <c r="O2789" s="40">
        <v>0.0</v>
      </c>
      <c r="P2789" s="40">
        <v>0.0</v>
      </c>
      <c r="Q2789" s="16"/>
      <c r="R2789" s="16"/>
      <c r="S2789" s="16"/>
      <c r="T2789" s="16"/>
      <c r="U2789" s="16"/>
      <c r="V2789" s="16"/>
      <c r="W2789" s="16"/>
      <c r="X2789" s="16"/>
      <c r="Y2789" s="16"/>
      <c r="Z2789" s="16"/>
      <c r="AA2789" s="16"/>
      <c r="AB2789" s="16"/>
    </row>
    <row r="2790">
      <c r="A2790" s="27" t="s">
        <v>38</v>
      </c>
      <c r="B2790" s="27" t="s">
        <v>39</v>
      </c>
      <c r="C2790" s="38" t="s">
        <v>415</v>
      </c>
      <c r="D2790" s="27" t="s">
        <v>586</v>
      </c>
      <c r="E2790" s="27">
        <v>7165.0</v>
      </c>
      <c r="F2790" s="27">
        <v>0.0</v>
      </c>
      <c r="G2790" s="27" t="s">
        <v>5331</v>
      </c>
      <c r="H2790" s="27" t="s">
        <v>2537</v>
      </c>
      <c r="I2790" s="40">
        <v>0.0</v>
      </c>
      <c r="J2790" s="40">
        <v>0.0</v>
      </c>
      <c r="K2790" s="40">
        <v>0.0</v>
      </c>
      <c r="L2790" s="40">
        <v>0.0</v>
      </c>
      <c r="M2790" s="40">
        <v>0.0</v>
      </c>
      <c r="N2790" s="40">
        <v>0.0</v>
      </c>
      <c r="O2790" s="40">
        <v>0.0</v>
      </c>
      <c r="P2790" s="40">
        <v>0.0</v>
      </c>
      <c r="Q2790" s="16"/>
      <c r="R2790" s="16"/>
      <c r="S2790" s="16"/>
      <c r="T2790" s="16"/>
      <c r="U2790" s="16"/>
      <c r="V2790" s="16"/>
      <c r="W2790" s="16"/>
      <c r="X2790" s="16"/>
      <c r="Y2790" s="16"/>
      <c r="Z2790" s="16"/>
      <c r="AA2790" s="16"/>
      <c r="AB2790" s="16"/>
    </row>
    <row r="2791">
      <c r="A2791" s="27" t="s">
        <v>38</v>
      </c>
      <c r="B2791" s="27" t="s">
        <v>39</v>
      </c>
      <c r="C2791" s="38" t="s">
        <v>415</v>
      </c>
      <c r="D2791" s="27" t="s">
        <v>586</v>
      </c>
      <c r="E2791" s="27">
        <v>7166.0</v>
      </c>
      <c r="F2791" s="27">
        <v>0.0</v>
      </c>
      <c r="G2791" s="27" t="s">
        <v>5334</v>
      </c>
      <c r="H2791" s="27" t="s">
        <v>5335</v>
      </c>
      <c r="I2791" s="40">
        <v>0.0</v>
      </c>
      <c r="J2791" s="40">
        <v>0.0</v>
      </c>
      <c r="K2791" s="40">
        <v>0.0</v>
      </c>
      <c r="L2791" s="40">
        <v>0.0</v>
      </c>
      <c r="M2791" s="40">
        <v>0.0</v>
      </c>
      <c r="N2791" s="40">
        <v>0.0</v>
      </c>
      <c r="O2791" s="40">
        <v>0.0</v>
      </c>
      <c r="P2791" s="40">
        <v>0.0</v>
      </c>
      <c r="Q2791" s="16"/>
      <c r="R2791" s="16"/>
      <c r="S2791" s="16"/>
      <c r="T2791" s="16"/>
      <c r="U2791" s="16"/>
      <c r="V2791" s="16"/>
      <c r="W2791" s="16"/>
      <c r="X2791" s="16"/>
      <c r="Y2791" s="16"/>
      <c r="Z2791" s="16"/>
      <c r="AA2791" s="16"/>
      <c r="AB2791" s="16"/>
    </row>
    <row r="2792">
      <c r="A2792" s="27" t="s">
        <v>38</v>
      </c>
      <c r="B2792" s="27" t="s">
        <v>39</v>
      </c>
      <c r="C2792" s="38" t="s">
        <v>415</v>
      </c>
      <c r="D2792" s="27" t="s">
        <v>586</v>
      </c>
      <c r="E2792" s="27">
        <v>7167.0</v>
      </c>
      <c r="F2792" s="27">
        <v>0.0</v>
      </c>
      <c r="G2792" s="27" t="s">
        <v>5337</v>
      </c>
      <c r="H2792" s="27" t="s">
        <v>5338</v>
      </c>
      <c r="I2792" s="40">
        <v>0.0</v>
      </c>
      <c r="J2792" s="40">
        <v>0.0</v>
      </c>
      <c r="K2792" s="40">
        <v>0.0</v>
      </c>
      <c r="L2792" s="40">
        <v>0.0</v>
      </c>
      <c r="M2792" s="40">
        <v>0.0</v>
      </c>
      <c r="N2792" s="40">
        <v>0.0</v>
      </c>
      <c r="O2792" s="40">
        <v>0.0</v>
      </c>
      <c r="P2792" s="40">
        <v>0.0</v>
      </c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</row>
    <row r="2793">
      <c r="A2793" s="27" t="s">
        <v>29</v>
      </c>
      <c r="B2793" s="27" t="s">
        <v>29</v>
      </c>
      <c r="C2793" s="38" t="s">
        <v>29</v>
      </c>
      <c r="D2793" s="27" t="s">
        <v>29</v>
      </c>
      <c r="E2793" s="27">
        <v>7183.0</v>
      </c>
      <c r="F2793" s="27">
        <v>0.0</v>
      </c>
      <c r="G2793" s="27" t="s">
        <v>5341</v>
      </c>
      <c r="H2793" s="27" t="s">
        <v>4151</v>
      </c>
      <c r="I2793" s="40">
        <v>0.0</v>
      </c>
      <c r="J2793" s="40">
        <v>0.0</v>
      </c>
      <c r="K2793" s="40">
        <v>0.0</v>
      </c>
      <c r="L2793" s="40">
        <v>0.0</v>
      </c>
      <c r="M2793" s="40">
        <v>0.0</v>
      </c>
      <c r="N2793" s="40">
        <v>0.0</v>
      </c>
      <c r="O2793" s="40">
        <v>0.0</v>
      </c>
      <c r="P2793" s="40">
        <v>0.0</v>
      </c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</row>
    <row r="2794">
      <c r="A2794" s="27" t="s">
        <v>29</v>
      </c>
      <c r="B2794" s="27" t="s">
        <v>29</v>
      </c>
      <c r="C2794" s="38" t="s">
        <v>29</v>
      </c>
      <c r="D2794" s="27" t="s">
        <v>29</v>
      </c>
      <c r="E2794" s="27">
        <v>7184.0</v>
      </c>
      <c r="F2794" s="27">
        <v>0.0</v>
      </c>
      <c r="G2794" s="27" t="s">
        <v>5343</v>
      </c>
      <c r="H2794" s="27" t="s">
        <v>4151</v>
      </c>
      <c r="I2794" s="40">
        <v>0.0</v>
      </c>
      <c r="J2794" s="40">
        <v>0.0</v>
      </c>
      <c r="K2794" s="40">
        <v>0.0</v>
      </c>
      <c r="L2794" s="40">
        <v>0.0</v>
      </c>
      <c r="M2794" s="40">
        <v>0.0</v>
      </c>
      <c r="N2794" s="40">
        <v>0.0</v>
      </c>
      <c r="O2794" s="40">
        <v>0.0</v>
      </c>
      <c r="P2794" s="40">
        <v>0.0</v>
      </c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</row>
    <row r="2795">
      <c r="A2795" s="27" t="s">
        <v>38</v>
      </c>
      <c r="B2795" s="27" t="s">
        <v>86</v>
      </c>
      <c r="C2795" s="38" t="s">
        <v>131</v>
      </c>
      <c r="D2795" s="27" t="s">
        <v>132</v>
      </c>
      <c r="E2795" s="27">
        <v>7186.0</v>
      </c>
      <c r="F2795" s="27">
        <v>0.0</v>
      </c>
      <c r="G2795" s="27" t="s">
        <v>5347</v>
      </c>
      <c r="H2795" s="83"/>
      <c r="I2795" s="40">
        <v>0.0</v>
      </c>
      <c r="J2795" s="40">
        <v>0.0</v>
      </c>
      <c r="K2795" s="40">
        <v>0.0</v>
      </c>
      <c r="L2795" s="40">
        <v>0.0</v>
      </c>
      <c r="M2795" s="40">
        <v>0.0</v>
      </c>
      <c r="N2795" s="40">
        <v>0.0</v>
      </c>
      <c r="O2795" s="40">
        <v>0.0</v>
      </c>
      <c r="P2795" s="40">
        <v>0.0</v>
      </c>
      <c r="Q2795" s="16"/>
      <c r="R2795" s="16"/>
      <c r="S2795" s="16"/>
      <c r="T2795" s="16"/>
      <c r="U2795" s="16"/>
      <c r="V2795" s="16"/>
      <c r="W2795" s="16"/>
      <c r="X2795" s="16"/>
      <c r="Y2795" s="16"/>
      <c r="Z2795" s="16"/>
      <c r="AA2795" s="16"/>
      <c r="AB2795" s="16"/>
    </row>
    <row r="2796">
      <c r="A2796" s="27" t="s">
        <v>43</v>
      </c>
      <c r="B2796" s="27" t="s">
        <v>76</v>
      </c>
      <c r="C2796" s="38" t="s">
        <v>280</v>
      </c>
      <c r="D2796" s="27" t="s">
        <v>280</v>
      </c>
      <c r="E2796" s="27">
        <v>7188.0</v>
      </c>
      <c r="F2796" s="27">
        <v>0.0</v>
      </c>
      <c r="G2796" s="27" t="s">
        <v>5349</v>
      </c>
      <c r="H2796" s="83"/>
      <c r="I2796" s="40">
        <v>0.0</v>
      </c>
      <c r="J2796" s="40">
        <v>0.0</v>
      </c>
      <c r="K2796" s="40">
        <v>0.0</v>
      </c>
      <c r="L2796" s="40">
        <v>0.0</v>
      </c>
      <c r="M2796" s="40">
        <v>0.0</v>
      </c>
      <c r="N2796" s="40">
        <v>0.0</v>
      </c>
      <c r="O2796" s="40">
        <v>0.0</v>
      </c>
      <c r="P2796" s="40">
        <v>0.0</v>
      </c>
      <c r="Q2796" s="16"/>
      <c r="R2796" s="16"/>
      <c r="S2796" s="16"/>
      <c r="T2796" s="16"/>
      <c r="U2796" s="16"/>
      <c r="V2796" s="16"/>
      <c r="W2796" s="16"/>
      <c r="X2796" s="16"/>
      <c r="Y2796" s="16"/>
      <c r="Z2796" s="16"/>
      <c r="AA2796" s="16"/>
      <c r="AB2796" s="16"/>
    </row>
    <row r="2797">
      <c r="A2797" s="27" t="s">
        <v>43</v>
      </c>
      <c r="B2797" s="27" t="s">
        <v>225</v>
      </c>
      <c r="C2797" s="38" t="s">
        <v>226</v>
      </c>
      <c r="D2797" s="27" t="s">
        <v>324</v>
      </c>
      <c r="E2797" s="27">
        <v>7189.0</v>
      </c>
      <c r="F2797" s="27">
        <v>0.0</v>
      </c>
      <c r="G2797" s="27" t="s">
        <v>5352</v>
      </c>
      <c r="H2797" s="27" t="s">
        <v>4891</v>
      </c>
      <c r="I2797" s="40">
        <v>0.0</v>
      </c>
      <c r="J2797" s="40">
        <v>0.0</v>
      </c>
      <c r="K2797" s="40">
        <v>0.0</v>
      </c>
      <c r="L2797" s="40">
        <v>0.0</v>
      </c>
      <c r="M2797" s="40">
        <v>0.0</v>
      </c>
      <c r="N2797" s="40">
        <v>0.0</v>
      </c>
      <c r="O2797" s="40">
        <v>0.0</v>
      </c>
      <c r="P2797" s="40">
        <v>0.0</v>
      </c>
      <c r="Q2797" s="16"/>
      <c r="R2797" s="16"/>
      <c r="S2797" s="16"/>
      <c r="T2797" s="16"/>
      <c r="U2797" s="16"/>
      <c r="V2797" s="16"/>
      <c r="W2797" s="16"/>
      <c r="X2797" s="16"/>
      <c r="Y2797" s="16"/>
      <c r="Z2797" s="16"/>
      <c r="AA2797" s="16"/>
      <c r="AB2797" s="16"/>
    </row>
    <row r="2798">
      <c r="A2798" s="27" t="s">
        <v>38</v>
      </c>
      <c r="B2798" s="27" t="s">
        <v>86</v>
      </c>
      <c r="C2798" s="38" t="s">
        <v>128</v>
      </c>
      <c r="D2798" s="27" t="s">
        <v>330</v>
      </c>
      <c r="E2798" s="27">
        <v>7191.0</v>
      </c>
      <c r="F2798" s="27">
        <v>0.0</v>
      </c>
      <c r="G2798" s="27" t="s">
        <v>5354</v>
      </c>
      <c r="H2798" s="83"/>
      <c r="I2798" s="40">
        <v>0.0</v>
      </c>
      <c r="J2798" s="40">
        <v>0.0</v>
      </c>
      <c r="K2798" s="40">
        <v>0.0</v>
      </c>
      <c r="L2798" s="40">
        <v>0.0</v>
      </c>
      <c r="M2798" s="40">
        <v>0.0</v>
      </c>
      <c r="N2798" s="40">
        <v>0.0</v>
      </c>
      <c r="O2798" s="40">
        <v>0.0</v>
      </c>
      <c r="P2798" s="40">
        <v>0.0</v>
      </c>
      <c r="Q2798" s="16"/>
      <c r="R2798" s="16"/>
      <c r="S2798" s="16"/>
      <c r="T2798" s="16"/>
      <c r="U2798" s="16"/>
      <c r="V2798" s="16"/>
      <c r="W2798" s="16"/>
      <c r="X2798" s="16"/>
      <c r="Y2798" s="16"/>
      <c r="Z2798" s="16"/>
      <c r="AA2798" s="16"/>
      <c r="AB2798" s="16"/>
    </row>
    <row r="2799">
      <c r="A2799" s="27" t="s">
        <v>43</v>
      </c>
      <c r="B2799" s="27" t="s">
        <v>50</v>
      </c>
      <c r="C2799" s="38" t="s">
        <v>212</v>
      </c>
      <c r="D2799" s="27" t="s">
        <v>213</v>
      </c>
      <c r="E2799" s="27">
        <v>7192.0</v>
      </c>
      <c r="F2799" s="27">
        <v>0.0</v>
      </c>
      <c r="G2799" s="27" t="s">
        <v>5198</v>
      </c>
      <c r="H2799" s="27" t="s">
        <v>3479</v>
      </c>
      <c r="I2799" s="40">
        <v>0.0</v>
      </c>
      <c r="J2799" s="40">
        <v>0.0</v>
      </c>
      <c r="K2799" s="40">
        <v>0.0</v>
      </c>
      <c r="L2799" s="40">
        <v>0.0</v>
      </c>
      <c r="M2799" s="40">
        <v>0.0</v>
      </c>
      <c r="N2799" s="40">
        <v>0.0</v>
      </c>
      <c r="O2799" s="40">
        <v>0.0</v>
      </c>
      <c r="P2799" s="40">
        <v>0.0</v>
      </c>
      <c r="Q2799" s="16"/>
      <c r="R2799" s="16"/>
      <c r="S2799" s="16"/>
      <c r="T2799" s="16"/>
      <c r="U2799" s="16"/>
      <c r="V2799" s="16"/>
      <c r="W2799" s="16"/>
      <c r="X2799" s="16"/>
      <c r="Y2799" s="16"/>
      <c r="Z2799" s="16"/>
      <c r="AA2799" s="16"/>
      <c r="AB2799" s="16"/>
    </row>
    <row r="2800">
      <c r="A2800" s="27" t="s">
        <v>38</v>
      </c>
      <c r="B2800" s="27" t="s">
        <v>39</v>
      </c>
      <c r="C2800" s="38" t="s">
        <v>415</v>
      </c>
      <c r="D2800" s="27" t="s">
        <v>416</v>
      </c>
      <c r="E2800" s="27">
        <v>7193.0</v>
      </c>
      <c r="F2800" s="27">
        <v>0.0</v>
      </c>
      <c r="G2800" s="27" t="s">
        <v>5356</v>
      </c>
      <c r="H2800" s="27" t="s">
        <v>5103</v>
      </c>
      <c r="I2800" s="40">
        <v>0.0</v>
      </c>
      <c r="J2800" s="40">
        <v>0.0</v>
      </c>
      <c r="K2800" s="40">
        <v>0.0</v>
      </c>
      <c r="L2800" s="40">
        <v>0.0</v>
      </c>
      <c r="M2800" s="40">
        <v>0.0</v>
      </c>
      <c r="N2800" s="40">
        <v>0.0</v>
      </c>
      <c r="O2800" s="40">
        <v>0.0</v>
      </c>
      <c r="P2800" s="40">
        <v>0.0</v>
      </c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</row>
    <row r="2801">
      <c r="A2801" s="27" t="s">
        <v>43</v>
      </c>
      <c r="B2801" s="27" t="s">
        <v>146</v>
      </c>
      <c r="C2801" s="38" t="s">
        <v>147</v>
      </c>
      <c r="D2801" s="27" t="s">
        <v>183</v>
      </c>
      <c r="E2801" s="27">
        <v>7194.0</v>
      </c>
      <c r="F2801" s="27">
        <v>0.0</v>
      </c>
      <c r="G2801" s="27" t="s">
        <v>5358</v>
      </c>
      <c r="H2801" s="27" t="s">
        <v>5359</v>
      </c>
      <c r="I2801" s="40">
        <v>0.0</v>
      </c>
      <c r="J2801" s="40">
        <v>0.0</v>
      </c>
      <c r="K2801" s="40">
        <v>0.0</v>
      </c>
      <c r="L2801" s="40">
        <v>0.0</v>
      </c>
      <c r="M2801" s="40">
        <v>0.0</v>
      </c>
      <c r="N2801" s="40">
        <v>0.0</v>
      </c>
      <c r="O2801" s="40">
        <v>0.0</v>
      </c>
      <c r="P2801" s="40">
        <v>0.0</v>
      </c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</row>
    <row r="2802">
      <c r="A2802" s="27" t="s">
        <v>38</v>
      </c>
      <c r="B2802" s="27" t="s">
        <v>39</v>
      </c>
      <c r="C2802" s="38" t="s">
        <v>141</v>
      </c>
      <c r="D2802" s="27" t="s">
        <v>142</v>
      </c>
      <c r="E2802" s="27">
        <v>7201.0</v>
      </c>
      <c r="F2802" s="27">
        <v>0.0</v>
      </c>
      <c r="G2802" s="27" t="s">
        <v>5361</v>
      </c>
      <c r="H2802" s="27" t="s">
        <v>102</v>
      </c>
      <c r="I2802" s="40">
        <v>0.0</v>
      </c>
      <c r="J2802" s="40">
        <v>0.0</v>
      </c>
      <c r="K2802" s="40">
        <v>0.0</v>
      </c>
      <c r="L2802" s="40">
        <v>0.0</v>
      </c>
      <c r="M2802" s="40">
        <v>0.0</v>
      </c>
      <c r="N2802" s="40">
        <v>0.0</v>
      </c>
      <c r="O2802" s="40">
        <v>0.0</v>
      </c>
      <c r="P2802" s="40">
        <v>0.0</v>
      </c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</row>
    <row r="2803">
      <c r="A2803" s="27" t="s">
        <v>38</v>
      </c>
      <c r="B2803" s="27" t="s">
        <v>39</v>
      </c>
      <c r="C2803" s="38" t="s">
        <v>141</v>
      </c>
      <c r="D2803" s="27" t="s">
        <v>142</v>
      </c>
      <c r="E2803" s="27">
        <v>7202.0</v>
      </c>
      <c r="F2803" s="27">
        <v>0.0</v>
      </c>
      <c r="G2803" s="27" t="s">
        <v>5363</v>
      </c>
      <c r="H2803" s="27" t="s">
        <v>5364</v>
      </c>
      <c r="I2803" s="40">
        <v>0.0</v>
      </c>
      <c r="J2803" s="40">
        <v>0.0</v>
      </c>
      <c r="K2803" s="40">
        <v>0.0</v>
      </c>
      <c r="L2803" s="40">
        <v>0.0</v>
      </c>
      <c r="M2803" s="40">
        <v>0.0</v>
      </c>
      <c r="N2803" s="40">
        <v>0.0</v>
      </c>
      <c r="O2803" s="40">
        <v>0.0</v>
      </c>
      <c r="P2803" s="40">
        <v>0.0</v>
      </c>
      <c r="Q2803" s="16"/>
      <c r="R2803" s="16"/>
      <c r="S2803" s="16"/>
      <c r="T2803" s="16"/>
      <c r="U2803" s="16"/>
      <c r="V2803" s="16"/>
      <c r="W2803" s="16"/>
      <c r="X2803" s="16"/>
      <c r="Y2803" s="16"/>
      <c r="Z2803" s="16"/>
      <c r="AA2803" s="16"/>
      <c r="AB2803" s="16"/>
    </row>
    <row r="2804">
      <c r="A2804" s="27" t="s">
        <v>38</v>
      </c>
      <c r="B2804" s="27" t="s">
        <v>39</v>
      </c>
      <c r="C2804" s="38" t="s">
        <v>307</v>
      </c>
      <c r="D2804" s="27" t="s">
        <v>5366</v>
      </c>
      <c r="E2804" s="27">
        <v>7228.0</v>
      </c>
      <c r="F2804" s="27">
        <v>0.0</v>
      </c>
      <c r="G2804" s="27" t="s">
        <v>5367</v>
      </c>
      <c r="H2804" s="27" t="s">
        <v>5368</v>
      </c>
      <c r="I2804" s="40">
        <v>0.0</v>
      </c>
      <c r="J2804" s="40">
        <v>0.0</v>
      </c>
      <c r="K2804" s="40">
        <v>0.0</v>
      </c>
      <c r="L2804" s="40">
        <v>0.0</v>
      </c>
      <c r="M2804" s="40">
        <v>0.0</v>
      </c>
      <c r="N2804" s="40">
        <v>0.0</v>
      </c>
      <c r="O2804" s="40">
        <v>0.0</v>
      </c>
      <c r="P2804" s="40">
        <v>0.0</v>
      </c>
      <c r="Q2804" s="16"/>
      <c r="R2804" s="16"/>
      <c r="S2804" s="16"/>
      <c r="T2804" s="16"/>
      <c r="U2804" s="16"/>
      <c r="V2804" s="16"/>
      <c r="W2804" s="16"/>
      <c r="X2804" s="16"/>
      <c r="Y2804" s="16"/>
      <c r="Z2804" s="16"/>
      <c r="AA2804" s="16"/>
      <c r="AB2804" s="16"/>
    </row>
    <row r="2805">
      <c r="A2805" s="27" t="s">
        <v>43</v>
      </c>
      <c r="B2805" s="27" t="s">
        <v>146</v>
      </c>
      <c r="C2805" s="38" t="s">
        <v>177</v>
      </c>
      <c r="D2805" s="27" t="s">
        <v>178</v>
      </c>
      <c r="E2805" s="27">
        <v>7229.0</v>
      </c>
      <c r="F2805" s="27">
        <v>0.0</v>
      </c>
      <c r="G2805" s="27" t="s">
        <v>5370</v>
      </c>
      <c r="H2805" s="27" t="s">
        <v>1186</v>
      </c>
      <c r="I2805" s="40">
        <v>213.0</v>
      </c>
      <c r="J2805" s="40">
        <v>7.0</v>
      </c>
      <c r="K2805" s="40">
        <v>0.0</v>
      </c>
      <c r="L2805" s="40">
        <v>0.0</v>
      </c>
      <c r="M2805" s="40">
        <v>0.0</v>
      </c>
      <c r="N2805" s="40">
        <v>0.0</v>
      </c>
      <c r="O2805" s="40">
        <v>213.0</v>
      </c>
      <c r="P2805" s="40">
        <v>7.0</v>
      </c>
      <c r="Q2805" s="16"/>
      <c r="R2805" s="16"/>
      <c r="S2805" s="16"/>
      <c r="T2805" s="16"/>
      <c r="U2805" s="16"/>
      <c r="V2805" s="16"/>
      <c r="W2805" s="16"/>
      <c r="X2805" s="16"/>
      <c r="Y2805" s="16"/>
      <c r="Z2805" s="16"/>
      <c r="AA2805" s="16"/>
      <c r="AB2805" s="16"/>
    </row>
    <row r="2806">
      <c r="A2806" s="27" t="s">
        <v>38</v>
      </c>
      <c r="B2806" s="27" t="s">
        <v>86</v>
      </c>
      <c r="C2806" s="38" t="s">
        <v>546</v>
      </c>
      <c r="D2806" s="27" t="s">
        <v>547</v>
      </c>
      <c r="E2806" s="27">
        <v>7234.0</v>
      </c>
      <c r="F2806" s="27">
        <v>0.0</v>
      </c>
      <c r="G2806" s="27" t="s">
        <v>5373</v>
      </c>
      <c r="H2806" s="83"/>
      <c r="I2806" s="40">
        <v>0.0</v>
      </c>
      <c r="J2806" s="40">
        <v>0.0</v>
      </c>
      <c r="K2806" s="40">
        <v>0.0</v>
      </c>
      <c r="L2806" s="40">
        <v>0.0</v>
      </c>
      <c r="M2806" s="40">
        <v>0.0</v>
      </c>
      <c r="N2806" s="40">
        <v>0.0</v>
      </c>
      <c r="O2806" s="40">
        <v>0.0</v>
      </c>
      <c r="P2806" s="40">
        <v>0.0</v>
      </c>
      <c r="Q2806" s="16"/>
      <c r="R2806" s="16"/>
      <c r="S2806" s="16"/>
      <c r="T2806" s="16"/>
      <c r="U2806" s="16"/>
      <c r="V2806" s="16"/>
      <c r="W2806" s="16"/>
      <c r="X2806" s="16"/>
      <c r="Y2806" s="16"/>
      <c r="Z2806" s="16"/>
      <c r="AA2806" s="16"/>
      <c r="AB2806" s="16"/>
    </row>
    <row r="2807">
      <c r="A2807" s="27" t="s">
        <v>38</v>
      </c>
      <c r="B2807" s="27" t="s">
        <v>39</v>
      </c>
      <c r="C2807" s="38" t="s">
        <v>415</v>
      </c>
      <c r="D2807" s="27" t="s">
        <v>1165</v>
      </c>
      <c r="E2807" s="27">
        <v>7235.0</v>
      </c>
      <c r="F2807" s="27">
        <v>0.0</v>
      </c>
      <c r="G2807" s="27" t="s">
        <v>1139</v>
      </c>
      <c r="H2807" s="27" t="s">
        <v>1920</v>
      </c>
      <c r="I2807" s="40">
        <v>0.0</v>
      </c>
      <c r="J2807" s="40">
        <v>0.0</v>
      </c>
      <c r="K2807" s="40">
        <v>0.0</v>
      </c>
      <c r="L2807" s="40">
        <v>0.0</v>
      </c>
      <c r="M2807" s="40">
        <v>0.0</v>
      </c>
      <c r="N2807" s="40">
        <v>0.0</v>
      </c>
      <c r="O2807" s="40">
        <v>0.0</v>
      </c>
      <c r="P2807" s="40">
        <v>0.0</v>
      </c>
      <c r="Q2807" s="16"/>
      <c r="R2807" s="16"/>
      <c r="S2807" s="16"/>
      <c r="T2807" s="16"/>
      <c r="U2807" s="16"/>
      <c r="V2807" s="16"/>
      <c r="W2807" s="16"/>
      <c r="X2807" s="16"/>
      <c r="Y2807" s="16"/>
      <c r="Z2807" s="16"/>
      <c r="AA2807" s="16"/>
      <c r="AB2807" s="16"/>
    </row>
    <row r="2808">
      <c r="A2808" s="27" t="s">
        <v>38</v>
      </c>
      <c r="B2808" s="27" t="s">
        <v>39</v>
      </c>
      <c r="C2808" s="38" t="s">
        <v>415</v>
      </c>
      <c r="D2808" s="27" t="s">
        <v>1165</v>
      </c>
      <c r="E2808" s="27">
        <v>7236.0</v>
      </c>
      <c r="F2808" s="27">
        <v>0.0</v>
      </c>
      <c r="G2808" s="27" t="s">
        <v>5375</v>
      </c>
      <c r="H2808" s="27" t="s">
        <v>1920</v>
      </c>
      <c r="I2808" s="40">
        <v>0.0</v>
      </c>
      <c r="J2808" s="40">
        <v>0.0</v>
      </c>
      <c r="K2808" s="40">
        <v>0.0</v>
      </c>
      <c r="L2808" s="40">
        <v>0.0</v>
      </c>
      <c r="M2808" s="40">
        <v>0.0</v>
      </c>
      <c r="N2808" s="40">
        <v>0.0</v>
      </c>
      <c r="O2808" s="40">
        <v>0.0</v>
      </c>
      <c r="P2808" s="40">
        <v>0.0</v>
      </c>
      <c r="Q2808" s="16"/>
      <c r="R2808" s="16"/>
      <c r="S2808" s="16"/>
      <c r="T2808" s="16"/>
      <c r="U2808" s="16"/>
      <c r="V2808" s="16"/>
      <c r="W2808" s="16"/>
      <c r="X2808" s="16"/>
      <c r="Y2808" s="16"/>
      <c r="Z2808" s="16"/>
      <c r="AA2808" s="16"/>
      <c r="AB2808" s="16"/>
    </row>
    <row r="2809">
      <c r="A2809" s="27" t="s">
        <v>43</v>
      </c>
      <c r="B2809" s="27" t="s">
        <v>268</v>
      </c>
      <c r="C2809" s="38" t="s">
        <v>342</v>
      </c>
      <c r="D2809" s="27" t="s">
        <v>4261</v>
      </c>
      <c r="E2809" s="27">
        <v>7237.0</v>
      </c>
      <c r="F2809" s="27">
        <v>0.0</v>
      </c>
      <c r="G2809" s="27" t="s">
        <v>5378</v>
      </c>
      <c r="H2809" s="83"/>
      <c r="I2809" s="40">
        <v>0.0</v>
      </c>
      <c r="J2809" s="40">
        <v>0.0</v>
      </c>
      <c r="K2809" s="40">
        <v>0.0</v>
      </c>
      <c r="L2809" s="40">
        <v>0.0</v>
      </c>
      <c r="M2809" s="40">
        <v>0.0</v>
      </c>
      <c r="N2809" s="40">
        <v>0.0</v>
      </c>
      <c r="O2809" s="40">
        <v>0.0</v>
      </c>
      <c r="P2809" s="40">
        <v>0.0</v>
      </c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</row>
    <row r="2810">
      <c r="A2810" s="27" t="s">
        <v>43</v>
      </c>
      <c r="B2810" s="27" t="s">
        <v>146</v>
      </c>
      <c r="C2810" s="38" t="s">
        <v>147</v>
      </c>
      <c r="D2810" s="27" t="s">
        <v>148</v>
      </c>
      <c r="E2810" s="27">
        <v>7239.0</v>
      </c>
      <c r="F2810" s="27">
        <v>0.0</v>
      </c>
      <c r="G2810" s="27" t="s">
        <v>5380</v>
      </c>
      <c r="H2810" s="27" t="s">
        <v>5381</v>
      </c>
      <c r="I2810" s="40">
        <v>0.0</v>
      </c>
      <c r="J2810" s="40">
        <v>0.0</v>
      </c>
      <c r="K2810" s="40">
        <v>0.0</v>
      </c>
      <c r="L2810" s="40">
        <v>0.0</v>
      </c>
      <c r="M2810" s="40">
        <v>0.0</v>
      </c>
      <c r="N2810" s="40">
        <v>0.0</v>
      </c>
      <c r="O2810" s="40">
        <v>0.0</v>
      </c>
      <c r="P2810" s="40">
        <v>0.0</v>
      </c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</row>
    <row r="2811">
      <c r="A2811" s="27" t="s">
        <v>38</v>
      </c>
      <c r="B2811" s="27" t="s">
        <v>86</v>
      </c>
      <c r="C2811" s="38" t="s">
        <v>131</v>
      </c>
      <c r="D2811" s="27" t="s">
        <v>239</v>
      </c>
      <c r="E2811" s="27">
        <v>7249.0</v>
      </c>
      <c r="F2811" s="27">
        <v>0.0</v>
      </c>
      <c r="G2811" s="27" t="s">
        <v>5383</v>
      </c>
      <c r="H2811" s="83"/>
      <c r="I2811" s="40">
        <v>0.0</v>
      </c>
      <c r="J2811" s="40">
        <v>0.0</v>
      </c>
      <c r="K2811" s="40">
        <v>0.0</v>
      </c>
      <c r="L2811" s="40">
        <v>0.0</v>
      </c>
      <c r="M2811" s="40">
        <v>0.0</v>
      </c>
      <c r="N2811" s="40">
        <v>0.0</v>
      </c>
      <c r="O2811" s="40">
        <v>0.0</v>
      </c>
      <c r="P2811" s="40">
        <v>0.0</v>
      </c>
      <c r="Q2811" s="16"/>
      <c r="R2811" s="16"/>
      <c r="S2811" s="16"/>
      <c r="T2811" s="16"/>
      <c r="U2811" s="16"/>
      <c r="V2811" s="16"/>
      <c r="W2811" s="16"/>
      <c r="X2811" s="16"/>
      <c r="Y2811" s="16"/>
      <c r="Z2811" s="16"/>
      <c r="AA2811" s="16"/>
      <c r="AB2811" s="16"/>
    </row>
    <row r="2812">
      <c r="A2812" s="27" t="s">
        <v>38</v>
      </c>
      <c r="B2812" s="27" t="s">
        <v>86</v>
      </c>
      <c r="C2812" s="38" t="s">
        <v>131</v>
      </c>
      <c r="D2812" s="27" t="s">
        <v>132</v>
      </c>
      <c r="E2812" s="27">
        <v>7250.0</v>
      </c>
      <c r="F2812" s="27">
        <v>0.0</v>
      </c>
      <c r="G2812" s="27" t="s">
        <v>5384</v>
      </c>
      <c r="H2812" s="83"/>
      <c r="I2812" s="40">
        <v>0.0</v>
      </c>
      <c r="J2812" s="40">
        <v>0.0</v>
      </c>
      <c r="K2812" s="40">
        <v>0.0</v>
      </c>
      <c r="L2812" s="40">
        <v>0.0</v>
      </c>
      <c r="M2812" s="40">
        <v>0.0</v>
      </c>
      <c r="N2812" s="40">
        <v>0.0</v>
      </c>
      <c r="O2812" s="40">
        <v>0.0</v>
      </c>
      <c r="P2812" s="40">
        <v>0.0</v>
      </c>
      <c r="Q2812" s="16"/>
      <c r="R2812" s="16"/>
      <c r="S2812" s="16"/>
      <c r="T2812" s="16"/>
      <c r="U2812" s="16"/>
      <c r="V2812" s="16"/>
      <c r="W2812" s="16"/>
      <c r="X2812" s="16"/>
      <c r="Y2812" s="16"/>
      <c r="Z2812" s="16"/>
      <c r="AA2812" s="16"/>
      <c r="AB2812" s="16"/>
    </row>
    <row r="2813">
      <c r="A2813" s="27" t="s">
        <v>38</v>
      </c>
      <c r="B2813" s="27" t="s">
        <v>39</v>
      </c>
      <c r="C2813" s="38" t="s">
        <v>415</v>
      </c>
      <c r="D2813" s="27" t="s">
        <v>795</v>
      </c>
      <c r="E2813" s="27">
        <v>7251.0</v>
      </c>
      <c r="F2813" s="27">
        <v>0.0</v>
      </c>
      <c r="G2813" s="27" t="s">
        <v>5386</v>
      </c>
      <c r="H2813" s="83"/>
      <c r="I2813" s="40">
        <v>0.0</v>
      </c>
      <c r="J2813" s="40">
        <v>0.0</v>
      </c>
      <c r="K2813" s="40">
        <v>0.0</v>
      </c>
      <c r="L2813" s="40">
        <v>0.0</v>
      </c>
      <c r="M2813" s="40">
        <v>0.0</v>
      </c>
      <c r="N2813" s="40">
        <v>0.0</v>
      </c>
      <c r="O2813" s="40">
        <v>0.0</v>
      </c>
      <c r="P2813" s="40">
        <v>0.0</v>
      </c>
      <c r="Q2813" s="16"/>
      <c r="R2813" s="16"/>
      <c r="S2813" s="16"/>
      <c r="T2813" s="16"/>
      <c r="U2813" s="16"/>
      <c r="V2813" s="16"/>
      <c r="W2813" s="16"/>
      <c r="X2813" s="16"/>
      <c r="Y2813" s="16"/>
      <c r="Z2813" s="16"/>
      <c r="AA2813" s="16"/>
      <c r="AB2813" s="16"/>
    </row>
    <row r="2814">
      <c r="A2814" s="27" t="s">
        <v>38</v>
      </c>
      <c r="B2814" s="27" t="s">
        <v>39</v>
      </c>
      <c r="C2814" s="38" t="s">
        <v>574</v>
      </c>
      <c r="D2814" s="27" t="s">
        <v>575</v>
      </c>
      <c r="E2814" s="27">
        <v>7252.0</v>
      </c>
      <c r="F2814" s="27">
        <v>0.0</v>
      </c>
      <c r="G2814" s="27" t="s">
        <v>5388</v>
      </c>
      <c r="H2814" s="83"/>
      <c r="I2814" s="40">
        <v>0.0</v>
      </c>
      <c r="J2814" s="40">
        <v>0.0</v>
      </c>
      <c r="K2814" s="40">
        <v>0.0</v>
      </c>
      <c r="L2814" s="40">
        <v>0.0</v>
      </c>
      <c r="M2814" s="40">
        <v>0.0</v>
      </c>
      <c r="N2814" s="40">
        <v>0.0</v>
      </c>
      <c r="O2814" s="40">
        <v>0.0</v>
      </c>
      <c r="P2814" s="40">
        <v>0.0</v>
      </c>
      <c r="Q2814" s="16"/>
      <c r="R2814" s="16"/>
      <c r="S2814" s="16"/>
      <c r="T2814" s="16"/>
      <c r="U2814" s="16"/>
      <c r="V2814" s="16"/>
      <c r="W2814" s="16"/>
      <c r="X2814" s="16"/>
      <c r="Y2814" s="16"/>
      <c r="Z2814" s="16"/>
      <c r="AA2814" s="16"/>
      <c r="AB2814" s="16"/>
    </row>
    <row r="2815">
      <c r="A2815" s="27" t="s">
        <v>38</v>
      </c>
      <c r="B2815" s="27" t="s">
        <v>39</v>
      </c>
      <c r="C2815" s="38" t="s">
        <v>415</v>
      </c>
      <c r="D2815" s="27" t="s">
        <v>795</v>
      </c>
      <c r="E2815" s="27">
        <v>7257.0</v>
      </c>
      <c r="F2815" s="27">
        <v>0.0</v>
      </c>
      <c r="G2815" s="27" t="s">
        <v>5390</v>
      </c>
      <c r="H2815" s="83"/>
      <c r="I2815" s="40">
        <v>0.0</v>
      </c>
      <c r="J2815" s="40">
        <v>0.0</v>
      </c>
      <c r="K2815" s="40">
        <v>0.0</v>
      </c>
      <c r="L2815" s="40">
        <v>0.0</v>
      </c>
      <c r="M2815" s="40">
        <v>0.0</v>
      </c>
      <c r="N2815" s="40">
        <v>0.0</v>
      </c>
      <c r="O2815" s="40">
        <v>0.0</v>
      </c>
      <c r="P2815" s="40">
        <v>0.0</v>
      </c>
      <c r="Q2815" s="16"/>
      <c r="R2815" s="16"/>
      <c r="S2815" s="16"/>
      <c r="T2815" s="16"/>
      <c r="U2815" s="16"/>
      <c r="V2815" s="16"/>
      <c r="W2815" s="16"/>
      <c r="X2815" s="16"/>
      <c r="Y2815" s="16"/>
      <c r="Z2815" s="16"/>
      <c r="AA2815" s="16"/>
      <c r="AB2815" s="16"/>
    </row>
    <row r="2816">
      <c r="A2816" s="27" t="s">
        <v>43</v>
      </c>
      <c r="B2816" s="27" t="s">
        <v>50</v>
      </c>
      <c r="C2816" s="38" t="s">
        <v>275</v>
      </c>
      <c r="D2816" s="27" t="s">
        <v>276</v>
      </c>
      <c r="E2816" s="27">
        <v>7258.0</v>
      </c>
      <c r="F2816" s="27">
        <v>0.0</v>
      </c>
      <c r="G2816" s="27" t="s">
        <v>5391</v>
      </c>
      <c r="H2816" s="83"/>
      <c r="I2816" s="40">
        <v>0.0</v>
      </c>
      <c r="J2816" s="40">
        <v>0.0</v>
      </c>
      <c r="K2816" s="40">
        <v>0.0</v>
      </c>
      <c r="L2816" s="40">
        <v>0.0</v>
      </c>
      <c r="M2816" s="40">
        <v>0.0</v>
      </c>
      <c r="N2816" s="40">
        <v>0.0</v>
      </c>
      <c r="O2816" s="40">
        <v>0.0</v>
      </c>
      <c r="P2816" s="40">
        <v>0.0</v>
      </c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</row>
    <row r="2817">
      <c r="A2817" s="27" t="s">
        <v>43</v>
      </c>
      <c r="B2817" s="27" t="s">
        <v>44</v>
      </c>
      <c r="C2817" s="38" t="s">
        <v>124</v>
      </c>
      <c r="D2817" s="27" t="s">
        <v>5313</v>
      </c>
      <c r="E2817" s="27">
        <v>7259.0</v>
      </c>
      <c r="F2817" s="27">
        <v>0.0</v>
      </c>
      <c r="G2817" s="27" t="s">
        <v>5393</v>
      </c>
      <c r="H2817" s="83"/>
      <c r="I2817" s="40">
        <v>0.0</v>
      </c>
      <c r="J2817" s="40">
        <v>0.0</v>
      </c>
      <c r="K2817" s="40">
        <v>0.0</v>
      </c>
      <c r="L2817" s="40">
        <v>0.0</v>
      </c>
      <c r="M2817" s="40">
        <v>0.0</v>
      </c>
      <c r="N2817" s="40">
        <v>0.0</v>
      </c>
      <c r="O2817" s="40">
        <v>0.0</v>
      </c>
      <c r="P2817" s="40">
        <v>0.0</v>
      </c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</row>
    <row r="2818">
      <c r="A2818" s="27" t="s">
        <v>43</v>
      </c>
      <c r="B2818" s="27" t="s">
        <v>44</v>
      </c>
      <c r="C2818" s="38" t="s">
        <v>124</v>
      </c>
      <c r="D2818" s="27" t="s">
        <v>124</v>
      </c>
      <c r="E2818" s="27">
        <v>7260.0</v>
      </c>
      <c r="F2818" s="27">
        <v>0.0</v>
      </c>
      <c r="G2818" s="27" t="s">
        <v>5395</v>
      </c>
      <c r="H2818" s="27" t="s">
        <v>123</v>
      </c>
      <c r="I2818" s="40">
        <v>0.0</v>
      </c>
      <c r="J2818" s="40">
        <v>0.0</v>
      </c>
      <c r="K2818" s="40">
        <v>0.0</v>
      </c>
      <c r="L2818" s="40">
        <v>0.0</v>
      </c>
      <c r="M2818" s="40">
        <v>0.0</v>
      </c>
      <c r="N2818" s="40">
        <v>0.0</v>
      </c>
      <c r="O2818" s="40">
        <v>0.0</v>
      </c>
      <c r="P2818" s="40">
        <v>0.0</v>
      </c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</row>
    <row r="2819">
      <c r="A2819" s="27" t="s">
        <v>43</v>
      </c>
      <c r="B2819" s="27" t="s">
        <v>50</v>
      </c>
      <c r="C2819" s="38" t="s">
        <v>275</v>
      </c>
      <c r="D2819" s="27" t="s">
        <v>276</v>
      </c>
      <c r="E2819" s="27">
        <v>7261.0</v>
      </c>
      <c r="F2819" s="27">
        <v>0.0</v>
      </c>
      <c r="G2819" s="27" t="s">
        <v>5397</v>
      </c>
      <c r="H2819" s="83"/>
      <c r="I2819" s="40">
        <v>0.0</v>
      </c>
      <c r="J2819" s="40">
        <v>0.0</v>
      </c>
      <c r="K2819" s="40">
        <v>0.0</v>
      </c>
      <c r="L2819" s="40">
        <v>0.0</v>
      </c>
      <c r="M2819" s="40">
        <v>0.0</v>
      </c>
      <c r="N2819" s="40">
        <v>0.0</v>
      </c>
      <c r="O2819" s="40">
        <v>0.0</v>
      </c>
      <c r="P2819" s="40">
        <v>0.0</v>
      </c>
      <c r="Q2819" s="16"/>
      <c r="R2819" s="16"/>
      <c r="S2819" s="16"/>
      <c r="T2819" s="16"/>
      <c r="U2819" s="16"/>
      <c r="V2819" s="16"/>
      <c r="W2819" s="16"/>
      <c r="X2819" s="16"/>
      <c r="Y2819" s="16"/>
      <c r="Z2819" s="16"/>
      <c r="AA2819" s="16"/>
      <c r="AB2819" s="16"/>
    </row>
    <row r="2820">
      <c r="A2820" s="27" t="s">
        <v>43</v>
      </c>
      <c r="B2820" s="27" t="s">
        <v>264</v>
      </c>
      <c r="C2820" s="38" t="s">
        <v>265</v>
      </c>
      <c r="D2820" s="27" t="s">
        <v>265</v>
      </c>
      <c r="E2820" s="27">
        <v>7263.0</v>
      </c>
      <c r="F2820" s="27">
        <v>0.0</v>
      </c>
      <c r="G2820" s="27" t="s">
        <v>5399</v>
      </c>
      <c r="H2820" s="27" t="s">
        <v>1203</v>
      </c>
      <c r="I2820" s="40">
        <v>0.0</v>
      </c>
      <c r="J2820" s="40">
        <v>0.0</v>
      </c>
      <c r="K2820" s="40">
        <v>0.0</v>
      </c>
      <c r="L2820" s="40">
        <v>0.0</v>
      </c>
      <c r="M2820" s="40">
        <v>0.0</v>
      </c>
      <c r="N2820" s="40">
        <v>0.0</v>
      </c>
      <c r="O2820" s="40">
        <v>0.0</v>
      </c>
      <c r="P2820" s="40">
        <v>0.0</v>
      </c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</row>
    <row r="2821">
      <c r="A2821" s="27" t="s">
        <v>43</v>
      </c>
      <c r="B2821" s="27" t="s">
        <v>264</v>
      </c>
      <c r="C2821" s="38" t="s">
        <v>265</v>
      </c>
      <c r="D2821" s="27" t="s">
        <v>265</v>
      </c>
      <c r="E2821" s="27">
        <v>7264.0</v>
      </c>
      <c r="F2821" s="27">
        <v>0.0</v>
      </c>
      <c r="G2821" s="27" t="s">
        <v>5399</v>
      </c>
      <c r="H2821" s="27" t="s">
        <v>552</v>
      </c>
      <c r="I2821" s="40">
        <v>0.0</v>
      </c>
      <c r="J2821" s="40">
        <v>0.0</v>
      </c>
      <c r="K2821" s="40">
        <v>0.0</v>
      </c>
      <c r="L2821" s="40">
        <v>0.0</v>
      </c>
      <c r="M2821" s="40">
        <v>0.0</v>
      </c>
      <c r="N2821" s="40">
        <v>0.0</v>
      </c>
      <c r="O2821" s="40">
        <v>0.0</v>
      </c>
      <c r="P2821" s="40">
        <v>0.0</v>
      </c>
      <c r="Q2821" s="16"/>
      <c r="R2821" s="16"/>
      <c r="S2821" s="16"/>
      <c r="T2821" s="16"/>
      <c r="U2821" s="16"/>
      <c r="V2821" s="16"/>
      <c r="W2821" s="16"/>
      <c r="X2821" s="16"/>
      <c r="Y2821" s="16"/>
      <c r="Z2821" s="16"/>
      <c r="AA2821" s="16"/>
      <c r="AB2821" s="16"/>
    </row>
    <row r="2822">
      <c r="A2822" s="27" t="s">
        <v>38</v>
      </c>
      <c r="B2822" s="27" t="s">
        <v>39</v>
      </c>
      <c r="C2822" s="38" t="s">
        <v>415</v>
      </c>
      <c r="D2822" s="27" t="s">
        <v>795</v>
      </c>
      <c r="E2822" s="27">
        <v>7267.0</v>
      </c>
      <c r="F2822" s="27">
        <v>0.0</v>
      </c>
      <c r="G2822" s="27" t="s">
        <v>1162</v>
      </c>
      <c r="H2822" s="27" t="s">
        <v>1920</v>
      </c>
      <c r="I2822" s="40">
        <v>0.0</v>
      </c>
      <c r="J2822" s="40">
        <v>0.0</v>
      </c>
      <c r="K2822" s="40">
        <v>0.0</v>
      </c>
      <c r="L2822" s="40">
        <v>0.0</v>
      </c>
      <c r="M2822" s="40">
        <v>0.0</v>
      </c>
      <c r="N2822" s="40">
        <v>0.0</v>
      </c>
      <c r="O2822" s="40">
        <v>0.0</v>
      </c>
      <c r="P2822" s="40">
        <v>0.0</v>
      </c>
      <c r="Q2822" s="16"/>
      <c r="R2822" s="16"/>
      <c r="S2822" s="16"/>
      <c r="T2822" s="16"/>
      <c r="U2822" s="16"/>
      <c r="V2822" s="16"/>
      <c r="W2822" s="16"/>
      <c r="X2822" s="16"/>
      <c r="Y2822" s="16"/>
      <c r="Z2822" s="16"/>
      <c r="AA2822" s="16"/>
      <c r="AB2822" s="16"/>
    </row>
    <row r="2823">
      <c r="A2823" s="27" t="s">
        <v>38</v>
      </c>
      <c r="B2823" s="27" t="s">
        <v>39</v>
      </c>
      <c r="C2823" s="38" t="s">
        <v>415</v>
      </c>
      <c r="D2823" s="27" t="s">
        <v>795</v>
      </c>
      <c r="E2823" s="27">
        <v>7268.0</v>
      </c>
      <c r="F2823" s="27">
        <v>0.0</v>
      </c>
      <c r="G2823" s="27" t="s">
        <v>5402</v>
      </c>
      <c r="H2823" s="27" t="s">
        <v>1920</v>
      </c>
      <c r="I2823" s="40">
        <v>0.0</v>
      </c>
      <c r="J2823" s="40">
        <v>0.0</v>
      </c>
      <c r="K2823" s="40">
        <v>0.0</v>
      </c>
      <c r="L2823" s="40">
        <v>0.0</v>
      </c>
      <c r="M2823" s="40">
        <v>0.0</v>
      </c>
      <c r="N2823" s="40">
        <v>0.0</v>
      </c>
      <c r="O2823" s="40">
        <v>0.0</v>
      </c>
      <c r="P2823" s="40">
        <v>0.0</v>
      </c>
      <c r="Q2823" s="16"/>
      <c r="R2823" s="16"/>
      <c r="S2823" s="16"/>
      <c r="T2823" s="16"/>
      <c r="U2823" s="16"/>
      <c r="V2823" s="16"/>
      <c r="W2823" s="16"/>
      <c r="X2823" s="16"/>
      <c r="Y2823" s="16"/>
      <c r="Z2823" s="16"/>
      <c r="AA2823" s="16"/>
      <c r="AB2823" s="16"/>
    </row>
    <row r="2824">
      <c r="A2824" s="27" t="s">
        <v>43</v>
      </c>
      <c r="B2824" s="27" t="s">
        <v>44</v>
      </c>
      <c r="C2824" s="38" t="s">
        <v>124</v>
      </c>
      <c r="D2824" s="27" t="s">
        <v>124</v>
      </c>
      <c r="E2824" s="27">
        <v>7269.0</v>
      </c>
      <c r="F2824" s="27">
        <v>0.0</v>
      </c>
      <c r="G2824" s="27" t="s">
        <v>5404</v>
      </c>
      <c r="H2824" s="83"/>
      <c r="I2824" s="40">
        <v>0.0</v>
      </c>
      <c r="J2824" s="40">
        <v>0.0</v>
      </c>
      <c r="K2824" s="40">
        <v>0.0</v>
      </c>
      <c r="L2824" s="40">
        <v>0.0</v>
      </c>
      <c r="M2824" s="40">
        <v>0.0</v>
      </c>
      <c r="N2824" s="40">
        <v>0.0</v>
      </c>
      <c r="O2824" s="40">
        <v>0.0</v>
      </c>
      <c r="P2824" s="40">
        <v>0.0</v>
      </c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</row>
    <row r="2825">
      <c r="A2825" s="27" t="s">
        <v>38</v>
      </c>
      <c r="B2825" s="27" t="s">
        <v>86</v>
      </c>
      <c r="C2825" s="38" t="s">
        <v>131</v>
      </c>
      <c r="D2825" s="27" t="s">
        <v>132</v>
      </c>
      <c r="E2825" s="27">
        <v>7271.0</v>
      </c>
      <c r="F2825" s="27">
        <v>0.0</v>
      </c>
      <c r="G2825" s="27" t="s">
        <v>5406</v>
      </c>
      <c r="H2825" s="83"/>
      <c r="I2825" s="40">
        <v>0.0</v>
      </c>
      <c r="J2825" s="40">
        <v>0.0</v>
      </c>
      <c r="K2825" s="40">
        <v>0.0</v>
      </c>
      <c r="L2825" s="40">
        <v>0.0</v>
      </c>
      <c r="M2825" s="40">
        <v>0.0</v>
      </c>
      <c r="N2825" s="40">
        <v>0.0</v>
      </c>
      <c r="O2825" s="40">
        <v>0.0</v>
      </c>
      <c r="P2825" s="40">
        <v>0.0</v>
      </c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</row>
    <row r="2826">
      <c r="A2826" s="27" t="s">
        <v>38</v>
      </c>
      <c r="B2826" s="27" t="s">
        <v>86</v>
      </c>
      <c r="C2826" s="38" t="s">
        <v>131</v>
      </c>
      <c r="D2826" s="27" t="s">
        <v>132</v>
      </c>
      <c r="E2826" s="27">
        <v>7282.0</v>
      </c>
      <c r="F2826" s="27">
        <v>0.0</v>
      </c>
      <c r="G2826" s="27" t="s">
        <v>5408</v>
      </c>
      <c r="H2826" s="83"/>
      <c r="I2826" s="40">
        <v>0.0</v>
      </c>
      <c r="J2826" s="40">
        <v>0.0</v>
      </c>
      <c r="K2826" s="40">
        <v>0.0</v>
      </c>
      <c r="L2826" s="40">
        <v>0.0</v>
      </c>
      <c r="M2826" s="40">
        <v>0.0</v>
      </c>
      <c r="N2826" s="40">
        <v>0.0</v>
      </c>
      <c r="O2826" s="40">
        <v>0.0</v>
      </c>
      <c r="P2826" s="40">
        <v>0.0</v>
      </c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</row>
    <row r="2827">
      <c r="A2827" s="27" t="s">
        <v>43</v>
      </c>
      <c r="B2827" s="27" t="s">
        <v>146</v>
      </c>
      <c r="C2827" s="38" t="s">
        <v>147</v>
      </c>
      <c r="D2827" s="27" t="s">
        <v>148</v>
      </c>
      <c r="E2827" s="27">
        <v>7284.0</v>
      </c>
      <c r="F2827" s="27">
        <v>0.0</v>
      </c>
      <c r="G2827" s="27" t="s">
        <v>5410</v>
      </c>
      <c r="H2827" s="83"/>
      <c r="I2827" s="40">
        <v>0.0</v>
      </c>
      <c r="J2827" s="40">
        <v>0.0</v>
      </c>
      <c r="K2827" s="40">
        <v>0.0</v>
      </c>
      <c r="L2827" s="40">
        <v>0.0</v>
      </c>
      <c r="M2827" s="40">
        <v>0.0</v>
      </c>
      <c r="N2827" s="40">
        <v>0.0</v>
      </c>
      <c r="O2827" s="40">
        <v>0.0</v>
      </c>
      <c r="P2827" s="40">
        <v>0.0</v>
      </c>
      <c r="Q2827" s="16"/>
      <c r="R2827" s="16"/>
      <c r="S2827" s="16"/>
      <c r="T2827" s="16"/>
      <c r="U2827" s="16"/>
      <c r="V2827" s="16"/>
      <c r="W2827" s="16"/>
      <c r="X2827" s="16"/>
      <c r="Y2827" s="16"/>
      <c r="Z2827" s="16"/>
      <c r="AA2827" s="16"/>
      <c r="AB2827" s="16"/>
    </row>
    <row r="2828">
      <c r="A2828" s="27" t="s">
        <v>43</v>
      </c>
      <c r="B2828" s="27" t="s">
        <v>44</v>
      </c>
      <c r="C2828" s="38" t="s">
        <v>124</v>
      </c>
      <c r="D2828" s="27" t="s">
        <v>124</v>
      </c>
      <c r="E2828" s="27">
        <v>7285.0</v>
      </c>
      <c r="F2828" s="27">
        <v>0.0</v>
      </c>
      <c r="G2828" s="27" t="s">
        <v>5412</v>
      </c>
      <c r="H2828" s="83"/>
      <c r="I2828" s="40">
        <v>0.0</v>
      </c>
      <c r="J2828" s="40">
        <v>0.0</v>
      </c>
      <c r="K2828" s="40">
        <v>0.0</v>
      </c>
      <c r="L2828" s="40">
        <v>0.0</v>
      </c>
      <c r="M2828" s="40">
        <v>0.0</v>
      </c>
      <c r="N2828" s="40">
        <v>0.0</v>
      </c>
      <c r="O2828" s="40">
        <v>0.0</v>
      </c>
      <c r="P2828" s="40">
        <v>0.0</v>
      </c>
      <c r="Q2828" s="16"/>
      <c r="R2828" s="16"/>
      <c r="S2828" s="16"/>
      <c r="T2828" s="16"/>
      <c r="U2828" s="16"/>
      <c r="V2828" s="16"/>
      <c r="W2828" s="16"/>
      <c r="X2828" s="16"/>
      <c r="Y2828" s="16"/>
      <c r="Z2828" s="16"/>
      <c r="AA2828" s="16"/>
      <c r="AB2828" s="16"/>
    </row>
    <row r="2829">
      <c r="A2829" s="27" t="s">
        <v>38</v>
      </c>
      <c r="B2829" s="27" t="s">
        <v>86</v>
      </c>
      <c r="C2829" s="38" t="s">
        <v>128</v>
      </c>
      <c r="D2829" s="27" t="s">
        <v>1689</v>
      </c>
      <c r="E2829" s="27">
        <v>7290.0</v>
      </c>
      <c r="F2829" s="27">
        <v>0.0</v>
      </c>
      <c r="G2829" s="27" t="s">
        <v>5413</v>
      </c>
      <c r="H2829" s="83"/>
      <c r="I2829" s="40">
        <v>0.0</v>
      </c>
      <c r="J2829" s="40">
        <v>0.0</v>
      </c>
      <c r="K2829" s="40">
        <v>0.0</v>
      </c>
      <c r="L2829" s="40">
        <v>0.0</v>
      </c>
      <c r="M2829" s="40">
        <v>0.0</v>
      </c>
      <c r="N2829" s="40">
        <v>0.0</v>
      </c>
      <c r="O2829" s="40">
        <v>0.0</v>
      </c>
      <c r="P2829" s="40">
        <v>0.0</v>
      </c>
      <c r="Q2829" s="16"/>
      <c r="R2829" s="16"/>
      <c r="S2829" s="16"/>
      <c r="T2829" s="16"/>
      <c r="U2829" s="16"/>
      <c r="V2829" s="16"/>
      <c r="W2829" s="16"/>
      <c r="X2829" s="16"/>
      <c r="Y2829" s="16"/>
      <c r="Z2829" s="16"/>
      <c r="AA2829" s="16"/>
      <c r="AB2829" s="16"/>
    </row>
    <row r="2830">
      <c r="A2830" s="27" t="s">
        <v>43</v>
      </c>
      <c r="B2830" s="27" t="s">
        <v>268</v>
      </c>
      <c r="C2830" s="38" t="s">
        <v>360</v>
      </c>
      <c r="D2830" s="27" t="s">
        <v>361</v>
      </c>
      <c r="E2830" s="27">
        <v>7292.0</v>
      </c>
      <c r="F2830" s="27">
        <v>0.0</v>
      </c>
      <c r="G2830" s="27" t="s">
        <v>5415</v>
      </c>
      <c r="H2830" s="27" t="s">
        <v>5416</v>
      </c>
      <c r="I2830" s="40">
        <v>0.0</v>
      </c>
      <c r="J2830" s="40">
        <v>0.0</v>
      </c>
      <c r="K2830" s="40">
        <v>0.0</v>
      </c>
      <c r="L2830" s="40">
        <v>0.0</v>
      </c>
      <c r="M2830" s="40">
        <v>0.0</v>
      </c>
      <c r="N2830" s="40">
        <v>0.0</v>
      </c>
      <c r="O2830" s="40">
        <v>0.0</v>
      </c>
      <c r="P2830" s="40">
        <v>0.0</v>
      </c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</row>
    <row r="2831">
      <c r="A2831" s="27" t="s">
        <v>43</v>
      </c>
      <c r="B2831" s="27" t="s">
        <v>268</v>
      </c>
      <c r="C2831" s="38" t="s">
        <v>360</v>
      </c>
      <c r="D2831" s="27" t="s">
        <v>361</v>
      </c>
      <c r="E2831" s="27">
        <v>7293.0</v>
      </c>
      <c r="F2831" s="27">
        <v>0.0</v>
      </c>
      <c r="G2831" s="27" t="s">
        <v>5418</v>
      </c>
      <c r="H2831" s="27" t="s">
        <v>5416</v>
      </c>
      <c r="I2831" s="40">
        <v>0.0</v>
      </c>
      <c r="J2831" s="40">
        <v>0.0</v>
      </c>
      <c r="K2831" s="40">
        <v>0.0</v>
      </c>
      <c r="L2831" s="40">
        <v>0.0</v>
      </c>
      <c r="M2831" s="40">
        <v>0.0</v>
      </c>
      <c r="N2831" s="40">
        <v>0.0</v>
      </c>
      <c r="O2831" s="40">
        <v>0.0</v>
      </c>
      <c r="P2831" s="40">
        <v>0.0</v>
      </c>
      <c r="Q2831" s="16"/>
      <c r="R2831" s="16"/>
      <c r="S2831" s="16"/>
      <c r="T2831" s="16"/>
      <c r="U2831" s="16"/>
      <c r="V2831" s="16"/>
      <c r="W2831" s="16"/>
      <c r="X2831" s="16"/>
      <c r="Y2831" s="16"/>
      <c r="Z2831" s="16"/>
      <c r="AA2831" s="16"/>
      <c r="AB2831" s="16"/>
    </row>
    <row r="2832">
      <c r="A2832" s="27" t="s">
        <v>43</v>
      </c>
      <c r="B2832" s="27" t="s">
        <v>146</v>
      </c>
      <c r="C2832" s="38" t="s">
        <v>177</v>
      </c>
      <c r="D2832" s="27" t="s">
        <v>178</v>
      </c>
      <c r="E2832" s="27">
        <v>7302.0</v>
      </c>
      <c r="F2832" s="27">
        <v>0.0</v>
      </c>
      <c r="G2832" s="27" t="s">
        <v>5420</v>
      </c>
      <c r="H2832" s="27" t="s">
        <v>5421</v>
      </c>
      <c r="I2832" s="40">
        <v>0.0</v>
      </c>
      <c r="J2832" s="40">
        <v>0.0</v>
      </c>
      <c r="K2832" s="40">
        <v>0.0</v>
      </c>
      <c r="L2832" s="40">
        <v>0.0</v>
      </c>
      <c r="M2832" s="40">
        <v>0.0</v>
      </c>
      <c r="N2832" s="40">
        <v>0.0</v>
      </c>
      <c r="O2832" s="40">
        <v>0.0</v>
      </c>
      <c r="P2832" s="40">
        <v>0.0</v>
      </c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</row>
    <row r="2833">
      <c r="A2833" s="27" t="s">
        <v>43</v>
      </c>
      <c r="B2833" s="27" t="s">
        <v>44</v>
      </c>
      <c r="C2833" s="38" t="s">
        <v>287</v>
      </c>
      <c r="D2833" s="27" t="s">
        <v>807</v>
      </c>
      <c r="E2833" s="27">
        <v>7303.0</v>
      </c>
      <c r="F2833" s="27">
        <v>0.0</v>
      </c>
      <c r="G2833" s="27" t="s">
        <v>5423</v>
      </c>
      <c r="H2833" s="83"/>
      <c r="I2833" s="40">
        <v>0.0</v>
      </c>
      <c r="J2833" s="40">
        <v>0.0</v>
      </c>
      <c r="K2833" s="40">
        <v>0.0</v>
      </c>
      <c r="L2833" s="40">
        <v>0.0</v>
      </c>
      <c r="M2833" s="40">
        <v>0.0</v>
      </c>
      <c r="N2833" s="40">
        <v>0.0</v>
      </c>
      <c r="O2833" s="40">
        <v>0.0</v>
      </c>
      <c r="P2833" s="40">
        <v>0.0</v>
      </c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</row>
    <row r="2834">
      <c r="A2834" s="27" t="s">
        <v>43</v>
      </c>
      <c r="B2834" s="27" t="s">
        <v>268</v>
      </c>
      <c r="C2834" s="38" t="s">
        <v>3462</v>
      </c>
      <c r="D2834" s="27" t="s">
        <v>3463</v>
      </c>
      <c r="E2834" s="27">
        <v>7304.0</v>
      </c>
      <c r="F2834" s="27">
        <v>0.0</v>
      </c>
      <c r="G2834" s="27" t="s">
        <v>5425</v>
      </c>
      <c r="H2834" s="27" t="s">
        <v>1174</v>
      </c>
      <c r="I2834" s="40">
        <v>0.0</v>
      </c>
      <c r="J2834" s="40">
        <v>0.0</v>
      </c>
      <c r="K2834" s="40">
        <v>0.0</v>
      </c>
      <c r="L2834" s="40">
        <v>0.0</v>
      </c>
      <c r="M2834" s="40">
        <v>0.0</v>
      </c>
      <c r="N2834" s="40">
        <v>0.0</v>
      </c>
      <c r="O2834" s="40">
        <v>0.0</v>
      </c>
      <c r="P2834" s="40">
        <v>0.0</v>
      </c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</row>
    <row r="2835">
      <c r="A2835" s="27" t="s">
        <v>43</v>
      </c>
      <c r="B2835" s="27" t="s">
        <v>268</v>
      </c>
      <c r="C2835" s="38" t="s">
        <v>3462</v>
      </c>
      <c r="D2835" s="27" t="s">
        <v>3463</v>
      </c>
      <c r="E2835" s="27">
        <v>7305.0</v>
      </c>
      <c r="F2835" s="27">
        <v>0.0</v>
      </c>
      <c r="G2835" s="27" t="s">
        <v>5427</v>
      </c>
      <c r="H2835" s="27" t="s">
        <v>1174</v>
      </c>
      <c r="I2835" s="40">
        <v>0.0</v>
      </c>
      <c r="J2835" s="40">
        <v>0.0</v>
      </c>
      <c r="K2835" s="40">
        <v>0.0</v>
      </c>
      <c r="L2835" s="40">
        <v>0.0</v>
      </c>
      <c r="M2835" s="40">
        <v>0.0</v>
      </c>
      <c r="N2835" s="40">
        <v>0.0</v>
      </c>
      <c r="O2835" s="40">
        <v>0.0</v>
      </c>
      <c r="P2835" s="40">
        <v>0.0</v>
      </c>
      <c r="Q2835" s="16"/>
      <c r="R2835" s="16"/>
      <c r="S2835" s="16"/>
      <c r="T2835" s="16"/>
      <c r="U2835" s="16"/>
      <c r="V2835" s="16"/>
      <c r="W2835" s="16"/>
      <c r="X2835" s="16"/>
      <c r="Y2835" s="16"/>
      <c r="Z2835" s="16"/>
      <c r="AA2835" s="16"/>
      <c r="AB2835" s="16"/>
    </row>
    <row r="2836">
      <c r="A2836" s="27" t="s">
        <v>43</v>
      </c>
      <c r="B2836" s="27" t="s">
        <v>268</v>
      </c>
      <c r="C2836" s="38" t="s">
        <v>3462</v>
      </c>
      <c r="D2836" s="27" t="s">
        <v>3463</v>
      </c>
      <c r="E2836" s="27">
        <v>7306.0</v>
      </c>
      <c r="F2836" s="27">
        <v>0.0</v>
      </c>
      <c r="G2836" s="27" t="s">
        <v>5428</v>
      </c>
      <c r="H2836" s="27" t="s">
        <v>1174</v>
      </c>
      <c r="I2836" s="40">
        <v>0.0</v>
      </c>
      <c r="J2836" s="40">
        <v>0.0</v>
      </c>
      <c r="K2836" s="40">
        <v>0.0</v>
      </c>
      <c r="L2836" s="40">
        <v>0.0</v>
      </c>
      <c r="M2836" s="40">
        <v>0.0</v>
      </c>
      <c r="N2836" s="40">
        <v>0.0</v>
      </c>
      <c r="O2836" s="40">
        <v>0.0</v>
      </c>
      <c r="P2836" s="40">
        <v>0.0</v>
      </c>
      <c r="Q2836" s="16"/>
      <c r="R2836" s="16"/>
      <c r="S2836" s="16"/>
      <c r="T2836" s="16"/>
      <c r="U2836" s="16"/>
      <c r="V2836" s="16"/>
      <c r="W2836" s="16"/>
      <c r="X2836" s="16"/>
      <c r="Y2836" s="16"/>
      <c r="Z2836" s="16"/>
      <c r="AA2836" s="16"/>
      <c r="AB2836" s="16"/>
    </row>
    <row r="2837">
      <c r="A2837" s="27" t="s">
        <v>38</v>
      </c>
      <c r="B2837" s="27" t="s">
        <v>86</v>
      </c>
      <c r="C2837" s="38" t="s">
        <v>128</v>
      </c>
      <c r="D2837" s="27" t="s">
        <v>1689</v>
      </c>
      <c r="E2837" s="27">
        <v>7307.0</v>
      </c>
      <c r="F2837" s="27">
        <v>0.0</v>
      </c>
      <c r="G2837" s="27" t="s">
        <v>5430</v>
      </c>
      <c r="H2837" s="27" t="s">
        <v>5431</v>
      </c>
      <c r="I2837" s="40">
        <v>0.0</v>
      </c>
      <c r="J2837" s="40">
        <v>0.0</v>
      </c>
      <c r="K2837" s="40">
        <v>0.0</v>
      </c>
      <c r="L2837" s="40">
        <v>0.0</v>
      </c>
      <c r="M2837" s="40">
        <v>0.0</v>
      </c>
      <c r="N2837" s="40">
        <v>0.0</v>
      </c>
      <c r="O2837" s="40">
        <v>0.0</v>
      </c>
      <c r="P2837" s="40">
        <v>0.0</v>
      </c>
      <c r="Q2837" s="16"/>
      <c r="R2837" s="16"/>
      <c r="S2837" s="16"/>
      <c r="T2837" s="16"/>
      <c r="U2837" s="16"/>
      <c r="V2837" s="16"/>
      <c r="W2837" s="16"/>
      <c r="X2837" s="16"/>
      <c r="Y2837" s="16"/>
      <c r="Z2837" s="16"/>
      <c r="AA2837" s="16"/>
      <c r="AB2837" s="16"/>
    </row>
    <row r="2838">
      <c r="A2838" s="27" t="s">
        <v>38</v>
      </c>
      <c r="B2838" s="27" t="s">
        <v>86</v>
      </c>
      <c r="C2838" s="38" t="s">
        <v>128</v>
      </c>
      <c r="D2838" s="27" t="s">
        <v>1689</v>
      </c>
      <c r="E2838" s="27">
        <v>7308.0</v>
      </c>
      <c r="F2838" s="27">
        <v>0.0</v>
      </c>
      <c r="G2838" s="27" t="s">
        <v>5433</v>
      </c>
      <c r="H2838" s="27" t="s">
        <v>5431</v>
      </c>
      <c r="I2838" s="40">
        <v>0.0</v>
      </c>
      <c r="J2838" s="40">
        <v>0.0</v>
      </c>
      <c r="K2838" s="40">
        <v>0.0</v>
      </c>
      <c r="L2838" s="40">
        <v>0.0</v>
      </c>
      <c r="M2838" s="40">
        <v>0.0</v>
      </c>
      <c r="N2838" s="40">
        <v>0.0</v>
      </c>
      <c r="O2838" s="40">
        <v>0.0</v>
      </c>
      <c r="P2838" s="40">
        <v>0.0</v>
      </c>
      <c r="Q2838" s="16"/>
      <c r="R2838" s="16"/>
      <c r="S2838" s="16"/>
      <c r="T2838" s="16"/>
      <c r="U2838" s="16"/>
      <c r="V2838" s="16"/>
      <c r="W2838" s="16"/>
      <c r="X2838" s="16"/>
      <c r="Y2838" s="16"/>
      <c r="Z2838" s="16"/>
      <c r="AA2838" s="16"/>
      <c r="AB2838" s="16"/>
    </row>
    <row r="2839">
      <c r="A2839" s="27" t="s">
        <v>38</v>
      </c>
      <c r="B2839" s="27" t="s">
        <v>39</v>
      </c>
      <c r="C2839" s="38" t="s">
        <v>581</v>
      </c>
      <c r="D2839" s="27" t="s">
        <v>778</v>
      </c>
      <c r="E2839" s="27">
        <v>7309.0</v>
      </c>
      <c r="F2839" s="27">
        <v>0.0</v>
      </c>
      <c r="G2839" s="27" t="s">
        <v>5435</v>
      </c>
      <c r="H2839" s="27" t="s">
        <v>780</v>
      </c>
      <c r="I2839" s="40">
        <v>0.0</v>
      </c>
      <c r="J2839" s="40">
        <v>0.0</v>
      </c>
      <c r="K2839" s="40">
        <v>0.0</v>
      </c>
      <c r="L2839" s="40">
        <v>0.0</v>
      </c>
      <c r="M2839" s="40">
        <v>0.0</v>
      </c>
      <c r="N2839" s="40">
        <v>0.0</v>
      </c>
      <c r="O2839" s="40">
        <v>0.0</v>
      </c>
      <c r="P2839" s="40">
        <v>0.0</v>
      </c>
      <c r="Q2839" s="16"/>
      <c r="R2839" s="16"/>
      <c r="S2839" s="16"/>
      <c r="T2839" s="16"/>
      <c r="U2839" s="16"/>
      <c r="V2839" s="16"/>
      <c r="W2839" s="16"/>
      <c r="X2839" s="16"/>
      <c r="Y2839" s="16"/>
      <c r="Z2839" s="16"/>
      <c r="AA2839" s="16"/>
      <c r="AB2839" s="16"/>
    </row>
    <row r="2840">
      <c r="A2840" s="27" t="s">
        <v>38</v>
      </c>
      <c r="B2840" s="27" t="s">
        <v>39</v>
      </c>
      <c r="C2840" s="38" t="s">
        <v>137</v>
      </c>
      <c r="D2840" s="27" t="s">
        <v>138</v>
      </c>
      <c r="E2840" s="27">
        <v>7313.0</v>
      </c>
      <c r="F2840" s="27">
        <v>0.0</v>
      </c>
      <c r="G2840" s="27" t="s">
        <v>5437</v>
      </c>
      <c r="H2840" s="27" t="s">
        <v>5438</v>
      </c>
      <c r="I2840" s="40">
        <v>0.0</v>
      </c>
      <c r="J2840" s="40">
        <v>0.0</v>
      </c>
      <c r="K2840" s="40">
        <v>0.0</v>
      </c>
      <c r="L2840" s="40">
        <v>0.0</v>
      </c>
      <c r="M2840" s="40">
        <v>0.0</v>
      </c>
      <c r="N2840" s="40">
        <v>0.0</v>
      </c>
      <c r="O2840" s="40">
        <v>0.0</v>
      </c>
      <c r="P2840" s="40">
        <v>0.0</v>
      </c>
      <c r="Q2840" s="16"/>
      <c r="R2840" s="16"/>
      <c r="S2840" s="16"/>
      <c r="T2840" s="16"/>
      <c r="U2840" s="16"/>
      <c r="V2840" s="16"/>
      <c r="W2840" s="16"/>
      <c r="X2840" s="16"/>
      <c r="Y2840" s="16"/>
      <c r="Z2840" s="16"/>
      <c r="AA2840" s="16"/>
      <c r="AB2840" s="16"/>
    </row>
    <row r="2841">
      <c r="A2841" s="27" t="s">
        <v>38</v>
      </c>
      <c r="B2841" s="27" t="s">
        <v>39</v>
      </c>
      <c r="C2841" s="38" t="s">
        <v>141</v>
      </c>
      <c r="D2841" s="27" t="s">
        <v>142</v>
      </c>
      <c r="E2841" s="27">
        <v>7314.0</v>
      </c>
      <c r="F2841" s="27">
        <v>0.0</v>
      </c>
      <c r="G2841" s="27" t="s">
        <v>4528</v>
      </c>
      <c r="H2841" s="27" t="s">
        <v>4530</v>
      </c>
      <c r="I2841" s="40">
        <v>0.0</v>
      </c>
      <c r="J2841" s="40">
        <v>0.0</v>
      </c>
      <c r="K2841" s="40">
        <v>0.0</v>
      </c>
      <c r="L2841" s="40">
        <v>0.0</v>
      </c>
      <c r="M2841" s="40">
        <v>0.0</v>
      </c>
      <c r="N2841" s="40">
        <v>0.0</v>
      </c>
      <c r="O2841" s="40">
        <v>0.0</v>
      </c>
      <c r="P2841" s="40">
        <v>0.0</v>
      </c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</row>
    <row r="2842">
      <c r="A2842" s="27" t="s">
        <v>43</v>
      </c>
      <c r="B2842" s="27" t="s">
        <v>264</v>
      </c>
      <c r="C2842" s="38" t="s">
        <v>926</v>
      </c>
      <c r="D2842" s="27" t="s">
        <v>927</v>
      </c>
      <c r="E2842" s="27">
        <v>7315.0</v>
      </c>
      <c r="F2842" s="27">
        <v>0.0</v>
      </c>
      <c r="G2842" s="27" t="s">
        <v>1620</v>
      </c>
      <c r="H2842" s="27" t="s">
        <v>5440</v>
      </c>
      <c r="I2842" s="40">
        <v>0.0</v>
      </c>
      <c r="J2842" s="40">
        <v>0.0</v>
      </c>
      <c r="K2842" s="40">
        <v>0.0</v>
      </c>
      <c r="L2842" s="40">
        <v>0.0</v>
      </c>
      <c r="M2842" s="40">
        <v>0.0</v>
      </c>
      <c r="N2842" s="40">
        <v>0.0</v>
      </c>
      <c r="O2842" s="40">
        <v>0.0</v>
      </c>
      <c r="P2842" s="40">
        <v>0.0</v>
      </c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</row>
    <row r="2843">
      <c r="A2843" s="27" t="s">
        <v>43</v>
      </c>
      <c r="B2843" s="27" t="s">
        <v>146</v>
      </c>
      <c r="C2843" s="38" t="s">
        <v>177</v>
      </c>
      <c r="D2843" s="27" t="s">
        <v>178</v>
      </c>
      <c r="E2843" s="27">
        <v>7318.0</v>
      </c>
      <c r="F2843" s="27">
        <v>0.0</v>
      </c>
      <c r="G2843" s="27" t="s">
        <v>5442</v>
      </c>
      <c r="H2843" s="39"/>
      <c r="I2843" s="40">
        <v>0.0</v>
      </c>
      <c r="J2843" s="40">
        <v>0.0</v>
      </c>
      <c r="K2843" s="40">
        <v>0.0</v>
      </c>
      <c r="L2843" s="40">
        <v>0.0</v>
      </c>
      <c r="M2843" s="40">
        <v>0.0</v>
      </c>
      <c r="N2843" s="40">
        <v>0.0</v>
      </c>
      <c r="O2843" s="40">
        <v>0.0</v>
      </c>
      <c r="P2843" s="40">
        <v>0.0</v>
      </c>
      <c r="Q2843" s="16"/>
      <c r="R2843" s="16"/>
      <c r="S2843" s="16"/>
      <c r="T2843" s="16"/>
      <c r="U2843" s="16"/>
      <c r="V2843" s="16"/>
      <c r="W2843" s="16"/>
      <c r="X2843" s="16"/>
      <c r="Y2843" s="16"/>
      <c r="Z2843" s="16"/>
      <c r="AA2843" s="16"/>
      <c r="AB2843" s="16"/>
    </row>
    <row r="2844">
      <c r="A2844" s="27" t="s">
        <v>43</v>
      </c>
      <c r="B2844" s="27" t="s">
        <v>76</v>
      </c>
      <c r="C2844" s="38" t="s">
        <v>280</v>
      </c>
      <c r="D2844" s="27" t="s">
        <v>280</v>
      </c>
      <c r="E2844" s="27">
        <v>7319.0</v>
      </c>
      <c r="F2844" s="27">
        <v>0.0</v>
      </c>
      <c r="G2844" s="27" t="s">
        <v>5444</v>
      </c>
      <c r="H2844" s="83"/>
      <c r="I2844" s="40">
        <v>0.0</v>
      </c>
      <c r="J2844" s="40">
        <v>0.0</v>
      </c>
      <c r="K2844" s="40">
        <v>0.0</v>
      </c>
      <c r="L2844" s="40">
        <v>0.0</v>
      </c>
      <c r="M2844" s="40">
        <v>0.0</v>
      </c>
      <c r="N2844" s="40">
        <v>0.0</v>
      </c>
      <c r="O2844" s="40">
        <v>0.0</v>
      </c>
      <c r="P2844" s="40">
        <v>0.0</v>
      </c>
      <c r="Q2844" s="16"/>
      <c r="R2844" s="16"/>
      <c r="S2844" s="16"/>
      <c r="T2844" s="16"/>
      <c r="U2844" s="16"/>
      <c r="V2844" s="16"/>
      <c r="W2844" s="16"/>
      <c r="X2844" s="16"/>
      <c r="Y2844" s="16"/>
      <c r="Z2844" s="16"/>
      <c r="AA2844" s="16"/>
      <c r="AB2844" s="16"/>
    </row>
    <row r="2845">
      <c r="A2845" s="27" t="s">
        <v>43</v>
      </c>
      <c r="B2845" s="27" t="s">
        <v>225</v>
      </c>
      <c r="C2845" s="38" t="s">
        <v>226</v>
      </c>
      <c r="D2845" s="27" t="s">
        <v>227</v>
      </c>
      <c r="E2845" s="27">
        <v>7320.0</v>
      </c>
      <c r="F2845" s="27">
        <v>0.0</v>
      </c>
      <c r="G2845" s="27" t="s">
        <v>5445</v>
      </c>
      <c r="H2845" s="39"/>
      <c r="I2845" s="40">
        <v>0.0</v>
      </c>
      <c r="J2845" s="40">
        <v>0.0</v>
      </c>
      <c r="K2845" s="40">
        <v>0.0</v>
      </c>
      <c r="L2845" s="40">
        <v>0.0</v>
      </c>
      <c r="M2845" s="40">
        <v>0.0</v>
      </c>
      <c r="N2845" s="40">
        <v>0.0</v>
      </c>
      <c r="O2845" s="40">
        <v>0.0</v>
      </c>
      <c r="P2845" s="40">
        <v>0.0</v>
      </c>
      <c r="Q2845" s="16"/>
      <c r="R2845" s="16"/>
      <c r="S2845" s="16"/>
      <c r="T2845" s="16"/>
      <c r="U2845" s="16"/>
      <c r="V2845" s="16"/>
      <c r="W2845" s="16"/>
      <c r="X2845" s="16"/>
      <c r="Y2845" s="16"/>
      <c r="Z2845" s="16"/>
      <c r="AA2845" s="16"/>
      <c r="AB2845" s="16"/>
    </row>
    <row r="2846">
      <c r="A2846" s="27" t="s">
        <v>43</v>
      </c>
      <c r="B2846" s="27" t="s">
        <v>225</v>
      </c>
      <c r="C2846" s="38" t="s">
        <v>226</v>
      </c>
      <c r="D2846" s="27" t="s">
        <v>227</v>
      </c>
      <c r="E2846" s="27">
        <v>7321.0</v>
      </c>
      <c r="F2846" s="27">
        <v>0.0</v>
      </c>
      <c r="G2846" s="27" t="s">
        <v>5447</v>
      </c>
      <c r="H2846" s="83"/>
      <c r="I2846" s="40">
        <v>0.0</v>
      </c>
      <c r="J2846" s="40">
        <v>0.0</v>
      </c>
      <c r="K2846" s="40">
        <v>0.0</v>
      </c>
      <c r="L2846" s="40">
        <v>0.0</v>
      </c>
      <c r="M2846" s="40">
        <v>0.0</v>
      </c>
      <c r="N2846" s="40">
        <v>0.0</v>
      </c>
      <c r="O2846" s="40">
        <v>0.0</v>
      </c>
      <c r="P2846" s="40">
        <v>0.0</v>
      </c>
      <c r="Q2846" s="16"/>
      <c r="R2846" s="16"/>
      <c r="S2846" s="16"/>
      <c r="T2846" s="16"/>
      <c r="U2846" s="16"/>
      <c r="V2846" s="16"/>
      <c r="W2846" s="16"/>
      <c r="X2846" s="16"/>
      <c r="Y2846" s="16"/>
      <c r="Z2846" s="16"/>
      <c r="AA2846" s="16"/>
      <c r="AB2846" s="16"/>
    </row>
    <row r="2847">
      <c r="A2847" s="27" t="s">
        <v>43</v>
      </c>
      <c r="B2847" s="27" t="s">
        <v>264</v>
      </c>
      <c r="C2847" s="38" t="s">
        <v>265</v>
      </c>
      <c r="D2847" s="27" t="s">
        <v>265</v>
      </c>
      <c r="E2847" s="27">
        <v>7323.0</v>
      </c>
      <c r="F2847" s="27">
        <v>0.0</v>
      </c>
      <c r="G2847" s="27" t="s">
        <v>266</v>
      </c>
      <c r="H2847" s="27" t="s">
        <v>5449</v>
      </c>
      <c r="I2847" s="40">
        <v>0.0</v>
      </c>
      <c r="J2847" s="40">
        <v>0.0</v>
      </c>
      <c r="K2847" s="40">
        <v>0.0</v>
      </c>
      <c r="L2847" s="40">
        <v>0.0</v>
      </c>
      <c r="M2847" s="40">
        <v>0.0</v>
      </c>
      <c r="N2847" s="40">
        <v>0.0</v>
      </c>
      <c r="O2847" s="40">
        <v>0.0</v>
      </c>
      <c r="P2847" s="40">
        <v>0.0</v>
      </c>
      <c r="Q2847" s="16"/>
      <c r="R2847" s="16"/>
      <c r="S2847" s="16"/>
      <c r="T2847" s="16"/>
      <c r="U2847" s="16"/>
      <c r="V2847" s="16"/>
      <c r="W2847" s="16"/>
      <c r="X2847" s="16"/>
      <c r="Y2847" s="16"/>
      <c r="Z2847" s="16"/>
      <c r="AA2847" s="16"/>
      <c r="AB2847" s="16"/>
    </row>
    <row r="2848">
      <c r="A2848" s="27" t="s">
        <v>43</v>
      </c>
      <c r="B2848" s="27" t="s">
        <v>264</v>
      </c>
      <c r="C2848" s="38" t="s">
        <v>316</v>
      </c>
      <c r="D2848" s="27" t="s">
        <v>316</v>
      </c>
      <c r="E2848" s="27">
        <v>7324.0</v>
      </c>
      <c r="F2848" s="27">
        <v>0.0</v>
      </c>
      <c r="G2848" s="27" t="s">
        <v>5450</v>
      </c>
      <c r="H2848" s="27" t="s">
        <v>5449</v>
      </c>
      <c r="I2848" s="40">
        <v>0.0</v>
      </c>
      <c r="J2848" s="40">
        <v>0.0</v>
      </c>
      <c r="K2848" s="40">
        <v>0.0</v>
      </c>
      <c r="L2848" s="40">
        <v>0.0</v>
      </c>
      <c r="M2848" s="40">
        <v>0.0</v>
      </c>
      <c r="N2848" s="40">
        <v>0.0</v>
      </c>
      <c r="O2848" s="40">
        <v>0.0</v>
      </c>
      <c r="P2848" s="40">
        <v>0.0</v>
      </c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</row>
    <row r="2849">
      <c r="A2849" s="27" t="s">
        <v>43</v>
      </c>
      <c r="B2849" s="27" t="s">
        <v>708</v>
      </c>
      <c r="C2849" s="38" t="s">
        <v>709</v>
      </c>
      <c r="D2849" s="27" t="s">
        <v>710</v>
      </c>
      <c r="E2849" s="27">
        <v>7327.0</v>
      </c>
      <c r="F2849" s="27">
        <v>0.0</v>
      </c>
      <c r="G2849" s="27" t="s">
        <v>2461</v>
      </c>
      <c r="H2849" s="27" t="s">
        <v>1186</v>
      </c>
      <c r="I2849" s="40">
        <v>0.0</v>
      </c>
      <c r="J2849" s="40">
        <v>0.0</v>
      </c>
      <c r="K2849" s="40">
        <v>0.0</v>
      </c>
      <c r="L2849" s="40">
        <v>0.0</v>
      </c>
      <c r="M2849" s="40">
        <v>0.0</v>
      </c>
      <c r="N2849" s="40">
        <v>0.0</v>
      </c>
      <c r="O2849" s="40">
        <v>0.0</v>
      </c>
      <c r="P2849" s="40">
        <v>0.0</v>
      </c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</row>
    <row r="2850">
      <c r="A2850" s="27" t="s">
        <v>43</v>
      </c>
      <c r="B2850" s="27" t="s">
        <v>708</v>
      </c>
      <c r="C2850" s="38" t="s">
        <v>709</v>
      </c>
      <c r="D2850" s="27" t="s">
        <v>710</v>
      </c>
      <c r="E2850" s="27">
        <v>7328.0</v>
      </c>
      <c r="F2850" s="27">
        <v>0.0</v>
      </c>
      <c r="G2850" s="27" t="s">
        <v>5453</v>
      </c>
      <c r="H2850" s="27" t="s">
        <v>5454</v>
      </c>
      <c r="I2850" s="40">
        <v>0.0</v>
      </c>
      <c r="J2850" s="40">
        <v>0.0</v>
      </c>
      <c r="K2850" s="40">
        <v>0.0</v>
      </c>
      <c r="L2850" s="40">
        <v>0.0</v>
      </c>
      <c r="M2850" s="40">
        <v>0.0</v>
      </c>
      <c r="N2850" s="40">
        <v>0.0</v>
      </c>
      <c r="O2850" s="40">
        <v>0.0</v>
      </c>
      <c r="P2850" s="40">
        <v>0.0</v>
      </c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</row>
    <row r="2851">
      <c r="A2851" s="27" t="s">
        <v>43</v>
      </c>
      <c r="B2851" s="27" t="s">
        <v>76</v>
      </c>
      <c r="C2851" s="38" t="s">
        <v>280</v>
      </c>
      <c r="D2851" s="27" t="s">
        <v>280</v>
      </c>
      <c r="E2851" s="27">
        <v>7329.0</v>
      </c>
      <c r="F2851" s="27">
        <v>0.0</v>
      </c>
      <c r="G2851" s="27" t="s">
        <v>5455</v>
      </c>
      <c r="H2851" s="83"/>
      <c r="I2851" s="40">
        <v>0.0</v>
      </c>
      <c r="J2851" s="40">
        <v>0.0</v>
      </c>
      <c r="K2851" s="40">
        <v>0.0</v>
      </c>
      <c r="L2851" s="40">
        <v>0.0</v>
      </c>
      <c r="M2851" s="40">
        <v>0.0</v>
      </c>
      <c r="N2851" s="40">
        <v>0.0</v>
      </c>
      <c r="O2851" s="40">
        <v>0.0</v>
      </c>
      <c r="P2851" s="40">
        <v>0.0</v>
      </c>
      <c r="Q2851" s="16"/>
      <c r="R2851" s="16"/>
      <c r="S2851" s="16"/>
      <c r="T2851" s="16"/>
      <c r="U2851" s="16"/>
      <c r="V2851" s="16"/>
      <c r="W2851" s="16"/>
      <c r="X2851" s="16"/>
      <c r="Y2851" s="16"/>
      <c r="Z2851" s="16"/>
      <c r="AA2851" s="16"/>
      <c r="AB2851" s="16"/>
    </row>
    <row r="2852">
      <c r="A2852" s="27" t="s">
        <v>43</v>
      </c>
      <c r="B2852" s="27" t="s">
        <v>264</v>
      </c>
      <c r="C2852" s="38" t="s">
        <v>265</v>
      </c>
      <c r="D2852" s="27" t="s">
        <v>265</v>
      </c>
      <c r="E2852" s="27">
        <v>7330.0</v>
      </c>
      <c r="F2852" s="27">
        <v>0.0</v>
      </c>
      <c r="G2852" s="27" t="s">
        <v>5457</v>
      </c>
      <c r="H2852" s="27" t="s">
        <v>5458</v>
      </c>
      <c r="I2852" s="40">
        <v>0.0</v>
      </c>
      <c r="J2852" s="40">
        <v>0.0</v>
      </c>
      <c r="K2852" s="40">
        <v>0.0</v>
      </c>
      <c r="L2852" s="40">
        <v>0.0</v>
      </c>
      <c r="M2852" s="40">
        <v>0.0</v>
      </c>
      <c r="N2852" s="40">
        <v>0.0</v>
      </c>
      <c r="O2852" s="40">
        <v>0.0</v>
      </c>
      <c r="P2852" s="40">
        <v>0.0</v>
      </c>
      <c r="Q2852" s="16"/>
      <c r="R2852" s="16"/>
      <c r="S2852" s="16"/>
      <c r="T2852" s="16"/>
      <c r="U2852" s="16"/>
      <c r="V2852" s="16"/>
      <c r="W2852" s="16"/>
      <c r="X2852" s="16"/>
      <c r="Y2852" s="16"/>
      <c r="Z2852" s="16"/>
      <c r="AA2852" s="16"/>
      <c r="AB2852" s="16"/>
    </row>
    <row r="2853">
      <c r="A2853" s="27" t="s">
        <v>43</v>
      </c>
      <c r="B2853" s="27" t="s">
        <v>44</v>
      </c>
      <c r="C2853" s="38" t="s">
        <v>124</v>
      </c>
      <c r="D2853" s="27" t="s">
        <v>124</v>
      </c>
      <c r="E2853" s="27">
        <v>7331.0</v>
      </c>
      <c r="F2853" s="27">
        <v>0.0</v>
      </c>
      <c r="G2853" s="27" t="s">
        <v>5460</v>
      </c>
      <c r="H2853" s="83"/>
      <c r="I2853" s="40">
        <v>0.0</v>
      </c>
      <c r="J2853" s="40">
        <v>0.0</v>
      </c>
      <c r="K2853" s="40">
        <v>0.0</v>
      </c>
      <c r="L2853" s="40">
        <v>0.0</v>
      </c>
      <c r="M2853" s="40">
        <v>0.0</v>
      </c>
      <c r="N2853" s="40">
        <v>0.0</v>
      </c>
      <c r="O2853" s="40">
        <v>0.0</v>
      </c>
      <c r="P2853" s="40">
        <v>0.0</v>
      </c>
      <c r="Q2853" s="16"/>
      <c r="R2853" s="16"/>
      <c r="S2853" s="16"/>
      <c r="T2853" s="16"/>
      <c r="U2853" s="16"/>
      <c r="V2853" s="16"/>
      <c r="W2853" s="16"/>
      <c r="X2853" s="16"/>
      <c r="Y2853" s="16"/>
      <c r="Z2853" s="16"/>
      <c r="AA2853" s="16"/>
      <c r="AB2853" s="16"/>
    </row>
    <row r="2854">
      <c r="A2854" s="27" t="s">
        <v>43</v>
      </c>
      <c r="B2854" s="27" t="s">
        <v>146</v>
      </c>
      <c r="C2854" s="38" t="s">
        <v>147</v>
      </c>
      <c r="D2854" s="27" t="s">
        <v>148</v>
      </c>
      <c r="E2854" s="27">
        <v>7332.0</v>
      </c>
      <c r="F2854" s="27">
        <v>0.0</v>
      </c>
      <c r="G2854" s="27" t="s">
        <v>5461</v>
      </c>
      <c r="H2854" s="27" t="s">
        <v>2923</v>
      </c>
      <c r="I2854" s="40">
        <v>0.0</v>
      </c>
      <c r="J2854" s="40">
        <v>0.0</v>
      </c>
      <c r="K2854" s="40">
        <v>0.0</v>
      </c>
      <c r="L2854" s="40">
        <v>0.0</v>
      </c>
      <c r="M2854" s="40">
        <v>0.0</v>
      </c>
      <c r="N2854" s="40">
        <v>0.0</v>
      </c>
      <c r="O2854" s="40">
        <v>0.0</v>
      </c>
      <c r="P2854" s="40">
        <v>0.0</v>
      </c>
      <c r="Q2854" s="16"/>
      <c r="R2854" s="16"/>
      <c r="S2854" s="16"/>
      <c r="T2854" s="16"/>
      <c r="U2854" s="16"/>
      <c r="V2854" s="16"/>
      <c r="W2854" s="16"/>
      <c r="X2854" s="16"/>
      <c r="Y2854" s="16"/>
      <c r="Z2854" s="16"/>
      <c r="AA2854" s="16"/>
      <c r="AB2854" s="16"/>
    </row>
    <row r="2855">
      <c r="A2855" s="27" t="s">
        <v>43</v>
      </c>
      <c r="B2855" s="27" t="s">
        <v>268</v>
      </c>
      <c r="C2855" s="38" t="s">
        <v>360</v>
      </c>
      <c r="D2855" s="27" t="s">
        <v>361</v>
      </c>
      <c r="E2855" s="27">
        <v>7333.0</v>
      </c>
      <c r="F2855" s="27">
        <v>0.0</v>
      </c>
      <c r="G2855" s="27" t="s">
        <v>5463</v>
      </c>
      <c r="H2855" s="27" t="s">
        <v>5416</v>
      </c>
      <c r="I2855" s="40">
        <v>0.0</v>
      </c>
      <c r="J2855" s="40">
        <v>0.0</v>
      </c>
      <c r="K2855" s="40">
        <v>0.0</v>
      </c>
      <c r="L2855" s="40">
        <v>0.0</v>
      </c>
      <c r="M2855" s="40">
        <v>0.0</v>
      </c>
      <c r="N2855" s="40">
        <v>0.0</v>
      </c>
      <c r="O2855" s="40">
        <v>0.0</v>
      </c>
      <c r="P2855" s="40">
        <v>0.0</v>
      </c>
      <c r="Q2855" s="16"/>
      <c r="R2855" s="16"/>
      <c r="S2855" s="16"/>
      <c r="T2855" s="16"/>
      <c r="U2855" s="16"/>
      <c r="V2855" s="16"/>
      <c r="W2855" s="16"/>
      <c r="X2855" s="16"/>
      <c r="Y2855" s="16"/>
      <c r="Z2855" s="16"/>
      <c r="AA2855" s="16"/>
      <c r="AB2855" s="16"/>
    </row>
    <row r="2856">
      <c r="A2856" s="27" t="s">
        <v>38</v>
      </c>
      <c r="B2856" s="27" t="s">
        <v>39</v>
      </c>
      <c r="C2856" s="38" t="s">
        <v>415</v>
      </c>
      <c r="D2856" s="27" t="s">
        <v>416</v>
      </c>
      <c r="E2856" s="27">
        <v>7337.0</v>
      </c>
      <c r="F2856" s="27">
        <v>0.0</v>
      </c>
      <c r="G2856" s="27" t="s">
        <v>5464</v>
      </c>
      <c r="H2856" s="83"/>
      <c r="I2856" s="40">
        <v>0.0</v>
      </c>
      <c r="J2856" s="40">
        <v>0.0</v>
      </c>
      <c r="K2856" s="40">
        <v>0.0</v>
      </c>
      <c r="L2856" s="40">
        <v>0.0</v>
      </c>
      <c r="M2856" s="40">
        <v>0.0</v>
      </c>
      <c r="N2856" s="40">
        <v>0.0</v>
      </c>
      <c r="O2856" s="40">
        <v>0.0</v>
      </c>
      <c r="P2856" s="40">
        <v>0.0</v>
      </c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/>
    </row>
    <row r="2857">
      <c r="A2857" s="27" t="s">
        <v>38</v>
      </c>
      <c r="B2857" s="27" t="s">
        <v>39</v>
      </c>
      <c r="C2857" s="38" t="s">
        <v>581</v>
      </c>
      <c r="D2857" s="27" t="s">
        <v>778</v>
      </c>
      <c r="E2857" s="27">
        <v>7345.0</v>
      </c>
      <c r="F2857" s="27">
        <v>0.0</v>
      </c>
      <c r="G2857" s="27" t="s">
        <v>5435</v>
      </c>
      <c r="H2857" s="27" t="s">
        <v>5466</v>
      </c>
      <c r="I2857" s="40">
        <v>0.0</v>
      </c>
      <c r="J2857" s="40">
        <v>0.0</v>
      </c>
      <c r="K2857" s="40">
        <v>0.0</v>
      </c>
      <c r="L2857" s="40">
        <v>0.0</v>
      </c>
      <c r="M2857" s="40">
        <v>0.0</v>
      </c>
      <c r="N2857" s="40">
        <v>0.0</v>
      </c>
      <c r="O2857" s="40">
        <v>0.0</v>
      </c>
      <c r="P2857" s="40">
        <v>0.0</v>
      </c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</row>
    <row r="2858">
      <c r="A2858" s="27" t="s">
        <v>43</v>
      </c>
      <c r="B2858" s="27" t="s">
        <v>44</v>
      </c>
      <c r="C2858" s="38" t="s">
        <v>124</v>
      </c>
      <c r="D2858" s="27" t="s">
        <v>124</v>
      </c>
      <c r="E2858" s="27">
        <v>7347.0</v>
      </c>
      <c r="F2858" s="27">
        <v>0.0</v>
      </c>
      <c r="G2858" s="27" t="s">
        <v>5468</v>
      </c>
      <c r="H2858" s="83"/>
      <c r="I2858" s="40">
        <v>0.0</v>
      </c>
      <c r="J2858" s="40">
        <v>0.0</v>
      </c>
      <c r="K2858" s="40">
        <v>0.0</v>
      </c>
      <c r="L2858" s="40">
        <v>0.0</v>
      </c>
      <c r="M2858" s="40">
        <v>0.0</v>
      </c>
      <c r="N2858" s="40">
        <v>0.0</v>
      </c>
      <c r="O2858" s="40">
        <v>0.0</v>
      </c>
      <c r="P2858" s="40">
        <v>0.0</v>
      </c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</row>
    <row r="2859">
      <c r="A2859" s="27" t="s">
        <v>43</v>
      </c>
      <c r="B2859" s="27" t="s">
        <v>264</v>
      </c>
      <c r="C2859" s="38" t="s">
        <v>316</v>
      </c>
      <c r="D2859" s="27" t="s">
        <v>1212</v>
      </c>
      <c r="E2859" s="27">
        <v>7353.0</v>
      </c>
      <c r="F2859" s="27">
        <v>0.0</v>
      </c>
      <c r="G2859" s="27" t="s">
        <v>5472</v>
      </c>
      <c r="H2859" s="83"/>
      <c r="I2859" s="40">
        <v>0.0</v>
      </c>
      <c r="J2859" s="40">
        <v>0.0</v>
      </c>
      <c r="K2859" s="40">
        <v>0.0</v>
      </c>
      <c r="L2859" s="40">
        <v>0.0</v>
      </c>
      <c r="M2859" s="40">
        <v>0.0</v>
      </c>
      <c r="N2859" s="40">
        <v>0.0</v>
      </c>
      <c r="O2859" s="40">
        <v>0.0</v>
      </c>
      <c r="P2859" s="40">
        <v>0.0</v>
      </c>
      <c r="Q2859" s="16"/>
      <c r="R2859" s="16"/>
      <c r="S2859" s="16"/>
      <c r="T2859" s="16"/>
      <c r="U2859" s="16"/>
      <c r="V2859" s="16"/>
      <c r="W2859" s="16"/>
      <c r="X2859" s="16"/>
      <c r="Y2859" s="16"/>
      <c r="Z2859" s="16"/>
      <c r="AA2859" s="16"/>
      <c r="AB2859" s="16"/>
    </row>
    <row r="2860">
      <c r="A2860" s="27" t="s">
        <v>38</v>
      </c>
      <c r="B2860" s="27" t="s">
        <v>39</v>
      </c>
      <c r="C2860" s="38" t="s">
        <v>141</v>
      </c>
      <c r="D2860" s="27" t="s">
        <v>142</v>
      </c>
      <c r="E2860" s="27">
        <v>7357.0</v>
      </c>
      <c r="F2860" s="27">
        <v>0.0</v>
      </c>
      <c r="G2860" s="27" t="s">
        <v>5475</v>
      </c>
      <c r="H2860" s="83"/>
      <c r="I2860" s="40">
        <v>0.0</v>
      </c>
      <c r="J2860" s="40">
        <v>0.0</v>
      </c>
      <c r="K2860" s="40">
        <v>0.0</v>
      </c>
      <c r="L2860" s="40">
        <v>0.0</v>
      </c>
      <c r="M2860" s="40">
        <v>0.0</v>
      </c>
      <c r="N2860" s="40">
        <v>0.0</v>
      </c>
      <c r="O2860" s="40">
        <v>0.0</v>
      </c>
      <c r="P2860" s="40">
        <v>0.0</v>
      </c>
      <c r="Q2860" s="16"/>
      <c r="R2860" s="16"/>
      <c r="S2860" s="16"/>
      <c r="T2860" s="16"/>
      <c r="U2860" s="16"/>
      <c r="V2860" s="16"/>
      <c r="W2860" s="16"/>
      <c r="X2860" s="16"/>
      <c r="Y2860" s="16"/>
      <c r="Z2860" s="16"/>
      <c r="AA2860" s="16"/>
      <c r="AB2860" s="16"/>
    </row>
    <row r="2861">
      <c r="A2861" s="27" t="s">
        <v>38</v>
      </c>
      <c r="B2861" s="27" t="s">
        <v>86</v>
      </c>
      <c r="C2861" s="38" t="s">
        <v>131</v>
      </c>
      <c r="D2861" s="27" t="s">
        <v>239</v>
      </c>
      <c r="E2861" s="27">
        <v>7360.0</v>
      </c>
      <c r="F2861" s="27">
        <v>0.0</v>
      </c>
      <c r="G2861" s="27" t="s">
        <v>5477</v>
      </c>
      <c r="H2861" s="83"/>
      <c r="I2861" s="40">
        <v>0.0</v>
      </c>
      <c r="J2861" s="40">
        <v>0.0</v>
      </c>
      <c r="K2861" s="40">
        <v>0.0</v>
      </c>
      <c r="L2861" s="40">
        <v>0.0</v>
      </c>
      <c r="M2861" s="40">
        <v>0.0</v>
      </c>
      <c r="N2861" s="40">
        <v>0.0</v>
      </c>
      <c r="O2861" s="40">
        <v>0.0</v>
      </c>
      <c r="P2861" s="40">
        <v>0.0</v>
      </c>
      <c r="Q2861" s="16"/>
      <c r="R2861" s="16"/>
      <c r="S2861" s="16"/>
      <c r="T2861" s="16"/>
      <c r="U2861" s="16"/>
      <c r="V2861" s="16"/>
      <c r="W2861" s="16"/>
      <c r="X2861" s="16"/>
      <c r="Y2861" s="16"/>
      <c r="Z2861" s="16"/>
      <c r="AA2861" s="16"/>
      <c r="AB2861" s="16"/>
    </row>
    <row r="2862">
      <c r="A2862" s="27" t="s">
        <v>38</v>
      </c>
      <c r="B2862" s="27" t="s">
        <v>39</v>
      </c>
      <c r="C2862" s="38" t="s">
        <v>415</v>
      </c>
      <c r="D2862" s="27" t="s">
        <v>795</v>
      </c>
      <c r="E2862" s="27">
        <v>7363.0</v>
      </c>
      <c r="F2862" s="27">
        <v>0.0</v>
      </c>
      <c r="G2862" s="27" t="s">
        <v>5479</v>
      </c>
      <c r="H2862" s="83"/>
      <c r="I2862" s="40">
        <v>0.0</v>
      </c>
      <c r="J2862" s="40">
        <v>0.0</v>
      </c>
      <c r="K2862" s="40">
        <v>0.0</v>
      </c>
      <c r="L2862" s="40">
        <v>0.0</v>
      </c>
      <c r="M2862" s="40">
        <v>0.0</v>
      </c>
      <c r="N2862" s="40">
        <v>0.0</v>
      </c>
      <c r="O2862" s="40">
        <v>0.0</v>
      </c>
      <c r="P2862" s="40">
        <v>0.0</v>
      </c>
      <c r="Q2862" s="16"/>
      <c r="R2862" s="16"/>
      <c r="S2862" s="16"/>
      <c r="T2862" s="16"/>
      <c r="U2862" s="16"/>
      <c r="V2862" s="16"/>
      <c r="W2862" s="16"/>
      <c r="X2862" s="16"/>
      <c r="Y2862" s="16"/>
      <c r="Z2862" s="16"/>
      <c r="AA2862" s="16"/>
      <c r="AB2862" s="16"/>
    </row>
    <row r="2863">
      <c r="A2863" s="27" t="s">
        <v>43</v>
      </c>
      <c r="B2863" s="27" t="s">
        <v>50</v>
      </c>
      <c r="C2863" s="38" t="s">
        <v>251</v>
      </c>
      <c r="D2863" s="27" t="s">
        <v>965</v>
      </c>
      <c r="E2863" s="27">
        <v>7364.0</v>
      </c>
      <c r="F2863" s="27">
        <v>0.0</v>
      </c>
      <c r="G2863" s="27" t="s">
        <v>5481</v>
      </c>
      <c r="H2863" s="83"/>
      <c r="I2863" s="40">
        <v>0.0</v>
      </c>
      <c r="J2863" s="40">
        <v>0.0</v>
      </c>
      <c r="K2863" s="40">
        <v>0.0</v>
      </c>
      <c r="L2863" s="40">
        <v>0.0</v>
      </c>
      <c r="M2863" s="40">
        <v>0.0</v>
      </c>
      <c r="N2863" s="40">
        <v>0.0</v>
      </c>
      <c r="O2863" s="40">
        <v>0.0</v>
      </c>
      <c r="P2863" s="40">
        <v>0.0</v>
      </c>
      <c r="Q2863" s="16"/>
      <c r="R2863" s="16"/>
      <c r="S2863" s="16"/>
      <c r="T2863" s="16"/>
      <c r="U2863" s="16"/>
      <c r="V2863" s="16"/>
      <c r="W2863" s="16"/>
      <c r="X2863" s="16"/>
      <c r="Y2863" s="16"/>
      <c r="Z2863" s="16"/>
      <c r="AA2863" s="16"/>
      <c r="AB2863" s="16"/>
    </row>
    <row r="2864">
      <c r="A2864" s="27" t="s">
        <v>43</v>
      </c>
      <c r="B2864" s="27" t="s">
        <v>225</v>
      </c>
      <c r="C2864" s="38" t="s">
        <v>226</v>
      </c>
      <c r="D2864" s="27" t="s">
        <v>227</v>
      </c>
      <c r="E2864" s="27">
        <v>7365.0</v>
      </c>
      <c r="F2864" s="27">
        <v>0.0</v>
      </c>
      <c r="G2864" s="27" t="s">
        <v>5482</v>
      </c>
      <c r="H2864" s="83"/>
      <c r="I2864" s="40">
        <v>0.0</v>
      </c>
      <c r="J2864" s="40">
        <v>0.0</v>
      </c>
      <c r="K2864" s="40">
        <v>0.0</v>
      </c>
      <c r="L2864" s="40">
        <v>0.0</v>
      </c>
      <c r="M2864" s="40">
        <v>0.0</v>
      </c>
      <c r="N2864" s="40">
        <v>0.0</v>
      </c>
      <c r="O2864" s="40">
        <v>0.0</v>
      </c>
      <c r="P2864" s="40">
        <v>0.0</v>
      </c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</row>
    <row r="2865">
      <c r="A2865" s="27" t="s">
        <v>43</v>
      </c>
      <c r="B2865" s="27" t="s">
        <v>50</v>
      </c>
      <c r="C2865" s="38" t="s">
        <v>69</v>
      </c>
      <c r="D2865" s="27" t="s">
        <v>458</v>
      </c>
      <c r="E2865" s="27">
        <v>7366.0</v>
      </c>
      <c r="F2865" s="27">
        <v>0.0</v>
      </c>
      <c r="G2865" s="27" t="s">
        <v>5484</v>
      </c>
      <c r="H2865" s="83"/>
      <c r="I2865" s="40">
        <v>0.0</v>
      </c>
      <c r="J2865" s="40">
        <v>0.0</v>
      </c>
      <c r="K2865" s="40">
        <v>0.0</v>
      </c>
      <c r="L2865" s="40">
        <v>0.0</v>
      </c>
      <c r="M2865" s="40">
        <v>0.0</v>
      </c>
      <c r="N2865" s="40">
        <v>0.0</v>
      </c>
      <c r="O2865" s="40">
        <v>0.0</v>
      </c>
      <c r="P2865" s="40">
        <v>0.0</v>
      </c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</row>
    <row r="2866">
      <c r="A2866" s="27" t="s">
        <v>43</v>
      </c>
      <c r="B2866" s="27" t="s">
        <v>50</v>
      </c>
      <c r="C2866" s="38" t="s">
        <v>391</v>
      </c>
      <c r="D2866" s="27" t="s">
        <v>487</v>
      </c>
      <c r="E2866" s="27">
        <v>7369.0</v>
      </c>
      <c r="F2866" s="27">
        <v>0.0</v>
      </c>
      <c r="G2866" s="27" t="s">
        <v>5486</v>
      </c>
      <c r="H2866" s="27" t="s">
        <v>393</v>
      </c>
      <c r="I2866" s="40">
        <v>0.0</v>
      </c>
      <c r="J2866" s="40">
        <v>0.0</v>
      </c>
      <c r="K2866" s="40">
        <v>0.0</v>
      </c>
      <c r="L2866" s="40">
        <v>0.0</v>
      </c>
      <c r="M2866" s="40">
        <v>0.0</v>
      </c>
      <c r="N2866" s="40">
        <v>0.0</v>
      </c>
      <c r="O2866" s="40">
        <v>0.0</v>
      </c>
      <c r="P2866" s="40">
        <v>0.0</v>
      </c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</row>
    <row r="2867">
      <c r="A2867" s="27" t="s">
        <v>43</v>
      </c>
      <c r="B2867" s="27" t="s">
        <v>50</v>
      </c>
      <c r="C2867" s="38" t="s">
        <v>391</v>
      </c>
      <c r="D2867" s="27" t="s">
        <v>487</v>
      </c>
      <c r="E2867" s="27">
        <v>7370.0</v>
      </c>
      <c r="F2867" s="27">
        <v>0.0</v>
      </c>
      <c r="G2867" s="27" t="s">
        <v>2590</v>
      </c>
      <c r="H2867" s="27" t="s">
        <v>5488</v>
      </c>
      <c r="I2867" s="40">
        <v>0.0</v>
      </c>
      <c r="J2867" s="40">
        <v>0.0</v>
      </c>
      <c r="K2867" s="40">
        <v>0.0</v>
      </c>
      <c r="L2867" s="40">
        <v>0.0</v>
      </c>
      <c r="M2867" s="40">
        <v>0.0</v>
      </c>
      <c r="N2867" s="40">
        <v>0.0</v>
      </c>
      <c r="O2867" s="40">
        <v>0.0</v>
      </c>
      <c r="P2867" s="40">
        <v>0.0</v>
      </c>
      <c r="Q2867" s="16"/>
      <c r="R2867" s="16"/>
      <c r="S2867" s="16"/>
      <c r="T2867" s="16"/>
      <c r="U2867" s="16"/>
      <c r="V2867" s="16"/>
      <c r="W2867" s="16"/>
      <c r="X2867" s="16"/>
      <c r="Y2867" s="16"/>
      <c r="Z2867" s="16"/>
      <c r="AA2867" s="16"/>
      <c r="AB2867" s="16"/>
    </row>
    <row r="2868">
      <c r="A2868" s="27" t="s">
        <v>43</v>
      </c>
      <c r="B2868" s="27" t="s">
        <v>50</v>
      </c>
      <c r="C2868" s="38" t="s">
        <v>275</v>
      </c>
      <c r="D2868" s="27" t="s">
        <v>52</v>
      </c>
      <c r="E2868" s="27">
        <v>7371.0</v>
      </c>
      <c r="F2868" s="27">
        <v>0.0</v>
      </c>
      <c r="G2868" s="27" t="s">
        <v>5490</v>
      </c>
      <c r="H2868" s="27" t="s">
        <v>5491</v>
      </c>
      <c r="I2868" s="40">
        <v>0.0</v>
      </c>
      <c r="J2868" s="40">
        <v>0.0</v>
      </c>
      <c r="K2868" s="40">
        <v>0.0</v>
      </c>
      <c r="L2868" s="40">
        <v>0.0</v>
      </c>
      <c r="M2868" s="40">
        <v>0.0</v>
      </c>
      <c r="N2868" s="40">
        <v>0.0</v>
      </c>
      <c r="O2868" s="40">
        <v>0.0</v>
      </c>
      <c r="P2868" s="40">
        <v>0.0</v>
      </c>
      <c r="Q2868" s="16"/>
      <c r="R2868" s="16"/>
      <c r="S2868" s="16"/>
      <c r="T2868" s="16"/>
      <c r="U2868" s="16"/>
      <c r="V2868" s="16"/>
      <c r="W2868" s="16"/>
      <c r="X2868" s="16"/>
      <c r="Y2868" s="16"/>
      <c r="Z2868" s="16"/>
      <c r="AA2868" s="16"/>
      <c r="AB2868" s="16"/>
    </row>
    <row r="2869">
      <c r="A2869" s="27" t="s">
        <v>43</v>
      </c>
      <c r="B2869" s="27" t="s">
        <v>50</v>
      </c>
      <c r="C2869" s="38" t="s">
        <v>275</v>
      </c>
      <c r="D2869" s="27" t="s">
        <v>52</v>
      </c>
      <c r="E2869" s="27">
        <v>7372.0</v>
      </c>
      <c r="F2869" s="27">
        <v>0.0</v>
      </c>
      <c r="G2869" s="27" t="s">
        <v>5493</v>
      </c>
      <c r="H2869" s="27" t="s">
        <v>5494</v>
      </c>
      <c r="I2869" s="40">
        <v>0.0</v>
      </c>
      <c r="J2869" s="40">
        <v>0.0</v>
      </c>
      <c r="K2869" s="40">
        <v>0.0</v>
      </c>
      <c r="L2869" s="40">
        <v>0.0</v>
      </c>
      <c r="M2869" s="40">
        <v>0.0</v>
      </c>
      <c r="N2869" s="40">
        <v>0.0</v>
      </c>
      <c r="O2869" s="40">
        <v>0.0</v>
      </c>
      <c r="P2869" s="40">
        <v>0.0</v>
      </c>
      <c r="Q2869" s="16"/>
      <c r="R2869" s="16"/>
      <c r="S2869" s="16"/>
      <c r="T2869" s="16"/>
      <c r="U2869" s="16"/>
      <c r="V2869" s="16"/>
      <c r="W2869" s="16"/>
      <c r="X2869" s="16"/>
      <c r="Y2869" s="16"/>
      <c r="Z2869" s="16"/>
      <c r="AA2869" s="16"/>
      <c r="AB2869" s="16"/>
    </row>
    <row r="2870">
      <c r="A2870" s="27" t="s">
        <v>43</v>
      </c>
      <c r="B2870" s="27" t="s">
        <v>268</v>
      </c>
      <c r="C2870" s="38" t="s">
        <v>3462</v>
      </c>
      <c r="D2870" s="27" t="s">
        <v>3463</v>
      </c>
      <c r="E2870" s="27">
        <v>7373.0</v>
      </c>
      <c r="F2870" s="27">
        <v>0.0</v>
      </c>
      <c r="G2870" s="27" t="s">
        <v>5495</v>
      </c>
      <c r="H2870" s="27" t="s">
        <v>1174</v>
      </c>
      <c r="I2870" s="40">
        <v>0.0</v>
      </c>
      <c r="J2870" s="40">
        <v>0.0</v>
      </c>
      <c r="K2870" s="40">
        <v>0.0</v>
      </c>
      <c r="L2870" s="40">
        <v>0.0</v>
      </c>
      <c r="M2870" s="40">
        <v>0.0</v>
      </c>
      <c r="N2870" s="40">
        <v>0.0</v>
      </c>
      <c r="O2870" s="40">
        <v>0.0</v>
      </c>
      <c r="P2870" s="40">
        <v>0.0</v>
      </c>
      <c r="Q2870" s="16"/>
      <c r="R2870" s="16"/>
      <c r="S2870" s="16"/>
      <c r="T2870" s="16"/>
      <c r="U2870" s="16"/>
      <c r="V2870" s="16"/>
      <c r="W2870" s="16"/>
      <c r="X2870" s="16"/>
      <c r="Y2870" s="16"/>
      <c r="Z2870" s="16"/>
      <c r="AA2870" s="16"/>
      <c r="AB2870" s="16"/>
    </row>
    <row r="2871">
      <c r="A2871" s="27" t="s">
        <v>43</v>
      </c>
      <c r="B2871" s="27" t="s">
        <v>268</v>
      </c>
      <c r="C2871" s="38" t="s">
        <v>3462</v>
      </c>
      <c r="D2871" s="27" t="s">
        <v>3463</v>
      </c>
      <c r="E2871" s="27">
        <v>7374.0</v>
      </c>
      <c r="F2871" s="27">
        <v>0.0</v>
      </c>
      <c r="G2871" s="27" t="s">
        <v>5497</v>
      </c>
      <c r="H2871" s="27" t="s">
        <v>1174</v>
      </c>
      <c r="I2871" s="40">
        <v>0.0</v>
      </c>
      <c r="J2871" s="40">
        <v>0.0</v>
      </c>
      <c r="K2871" s="40">
        <v>0.0</v>
      </c>
      <c r="L2871" s="40">
        <v>0.0</v>
      </c>
      <c r="M2871" s="40">
        <v>0.0</v>
      </c>
      <c r="N2871" s="40">
        <v>0.0</v>
      </c>
      <c r="O2871" s="40">
        <v>0.0</v>
      </c>
      <c r="P2871" s="40">
        <v>0.0</v>
      </c>
      <c r="Q2871" s="16"/>
      <c r="R2871" s="16"/>
      <c r="S2871" s="16"/>
      <c r="T2871" s="16"/>
      <c r="U2871" s="16"/>
      <c r="V2871" s="16"/>
      <c r="W2871" s="16"/>
      <c r="X2871" s="16"/>
      <c r="Y2871" s="16"/>
      <c r="Z2871" s="16"/>
      <c r="AA2871" s="16"/>
      <c r="AB2871" s="16"/>
    </row>
    <row r="2872">
      <c r="A2872" s="27" t="s">
        <v>43</v>
      </c>
      <c r="B2872" s="27" t="s">
        <v>268</v>
      </c>
      <c r="C2872" s="38" t="s">
        <v>3462</v>
      </c>
      <c r="D2872" s="27" t="s">
        <v>3463</v>
      </c>
      <c r="E2872" s="27">
        <v>7375.0</v>
      </c>
      <c r="F2872" s="27">
        <v>0.0</v>
      </c>
      <c r="G2872" s="27" t="s">
        <v>5499</v>
      </c>
      <c r="H2872" s="27" t="s">
        <v>1174</v>
      </c>
      <c r="I2872" s="40">
        <v>0.0</v>
      </c>
      <c r="J2872" s="40">
        <v>0.0</v>
      </c>
      <c r="K2872" s="40">
        <v>0.0</v>
      </c>
      <c r="L2872" s="40">
        <v>0.0</v>
      </c>
      <c r="M2872" s="40">
        <v>0.0</v>
      </c>
      <c r="N2872" s="40">
        <v>0.0</v>
      </c>
      <c r="O2872" s="40">
        <v>0.0</v>
      </c>
      <c r="P2872" s="40">
        <v>0.0</v>
      </c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</row>
    <row r="2873">
      <c r="A2873" s="27" t="s">
        <v>43</v>
      </c>
      <c r="B2873" s="27" t="s">
        <v>50</v>
      </c>
      <c r="C2873" s="38" t="s">
        <v>391</v>
      </c>
      <c r="D2873" s="27" t="s">
        <v>52</v>
      </c>
      <c r="E2873" s="27">
        <v>7378.0</v>
      </c>
      <c r="F2873" s="27">
        <v>0.0</v>
      </c>
      <c r="G2873" s="27" t="s">
        <v>5501</v>
      </c>
      <c r="H2873" s="27" t="s">
        <v>5502</v>
      </c>
      <c r="I2873" s="40">
        <v>0.0</v>
      </c>
      <c r="J2873" s="40">
        <v>0.0</v>
      </c>
      <c r="K2873" s="40">
        <v>0.0</v>
      </c>
      <c r="L2873" s="40">
        <v>0.0</v>
      </c>
      <c r="M2873" s="40">
        <v>0.0</v>
      </c>
      <c r="N2873" s="40">
        <v>0.0</v>
      </c>
      <c r="O2873" s="40">
        <v>0.0</v>
      </c>
      <c r="P2873" s="40">
        <v>0.0</v>
      </c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</row>
    <row r="2874">
      <c r="A2874" s="27" t="s">
        <v>43</v>
      </c>
      <c r="B2874" s="27" t="s">
        <v>44</v>
      </c>
      <c r="C2874" s="38" t="s">
        <v>124</v>
      </c>
      <c r="D2874" s="27" t="s">
        <v>124</v>
      </c>
      <c r="E2874" s="27">
        <v>7383.0</v>
      </c>
      <c r="F2874" s="27">
        <v>0.0</v>
      </c>
      <c r="G2874" s="27" t="s">
        <v>5504</v>
      </c>
      <c r="H2874" s="83"/>
      <c r="I2874" s="40">
        <v>0.0</v>
      </c>
      <c r="J2874" s="40">
        <v>0.0</v>
      </c>
      <c r="K2874" s="40">
        <v>0.0</v>
      </c>
      <c r="L2874" s="40">
        <v>0.0</v>
      </c>
      <c r="M2874" s="40">
        <v>0.0</v>
      </c>
      <c r="N2874" s="40">
        <v>0.0</v>
      </c>
      <c r="O2874" s="40">
        <v>0.0</v>
      </c>
      <c r="P2874" s="40">
        <v>0.0</v>
      </c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</row>
    <row r="2875">
      <c r="A2875" s="27" t="s">
        <v>43</v>
      </c>
      <c r="B2875" s="27" t="s">
        <v>76</v>
      </c>
      <c r="C2875" s="38" t="s">
        <v>280</v>
      </c>
      <c r="D2875" s="27" t="s">
        <v>280</v>
      </c>
      <c r="E2875" s="27">
        <v>7385.0</v>
      </c>
      <c r="F2875" s="27">
        <v>0.0</v>
      </c>
      <c r="G2875" s="27" t="s">
        <v>5506</v>
      </c>
      <c r="H2875" s="27" t="s">
        <v>5507</v>
      </c>
      <c r="I2875" s="40">
        <v>0.0</v>
      </c>
      <c r="J2875" s="40">
        <v>0.0</v>
      </c>
      <c r="K2875" s="40">
        <v>0.0</v>
      </c>
      <c r="L2875" s="40">
        <v>0.0</v>
      </c>
      <c r="M2875" s="40">
        <v>0.0</v>
      </c>
      <c r="N2875" s="40">
        <v>0.0</v>
      </c>
      <c r="O2875" s="40">
        <v>0.0</v>
      </c>
      <c r="P2875" s="40">
        <v>0.0</v>
      </c>
      <c r="Q2875" s="16"/>
      <c r="R2875" s="16"/>
      <c r="S2875" s="16"/>
      <c r="T2875" s="16"/>
      <c r="U2875" s="16"/>
      <c r="V2875" s="16"/>
      <c r="W2875" s="16"/>
      <c r="X2875" s="16"/>
      <c r="Y2875" s="16"/>
      <c r="Z2875" s="16"/>
      <c r="AA2875" s="16"/>
      <c r="AB2875" s="16"/>
    </row>
    <row r="2876">
      <c r="A2876" s="27" t="s">
        <v>38</v>
      </c>
      <c r="B2876" s="27" t="s">
        <v>39</v>
      </c>
      <c r="C2876" s="38" t="s">
        <v>415</v>
      </c>
      <c r="D2876" s="27" t="s">
        <v>987</v>
      </c>
      <c r="E2876" s="27">
        <v>7390.0</v>
      </c>
      <c r="F2876" s="27">
        <v>0.0</v>
      </c>
      <c r="G2876" s="27" t="s">
        <v>5508</v>
      </c>
      <c r="H2876" s="27" t="s">
        <v>5509</v>
      </c>
      <c r="I2876" s="40">
        <v>0.0</v>
      </c>
      <c r="J2876" s="40">
        <v>0.0</v>
      </c>
      <c r="K2876" s="40">
        <v>0.0</v>
      </c>
      <c r="L2876" s="40">
        <v>0.0</v>
      </c>
      <c r="M2876" s="40">
        <v>0.0</v>
      </c>
      <c r="N2876" s="40">
        <v>0.0</v>
      </c>
      <c r="O2876" s="40">
        <v>0.0</v>
      </c>
      <c r="P2876" s="40">
        <v>0.0</v>
      </c>
      <c r="Q2876" s="16"/>
      <c r="R2876" s="16"/>
      <c r="S2876" s="16"/>
      <c r="T2876" s="16"/>
      <c r="U2876" s="16"/>
      <c r="V2876" s="16"/>
      <c r="W2876" s="16"/>
      <c r="X2876" s="16"/>
      <c r="Y2876" s="16"/>
      <c r="Z2876" s="16"/>
      <c r="AA2876" s="16"/>
      <c r="AB2876" s="16"/>
    </row>
    <row r="2877">
      <c r="A2877" s="27" t="s">
        <v>38</v>
      </c>
      <c r="B2877" s="27" t="s">
        <v>39</v>
      </c>
      <c r="C2877" s="38" t="s">
        <v>415</v>
      </c>
      <c r="D2877" s="27" t="s">
        <v>987</v>
      </c>
      <c r="E2877" s="27">
        <v>7391.0</v>
      </c>
      <c r="F2877" s="27">
        <v>0.0</v>
      </c>
      <c r="G2877" s="27" t="s">
        <v>5511</v>
      </c>
      <c r="H2877" s="27" t="s">
        <v>5512</v>
      </c>
      <c r="I2877" s="40">
        <v>0.0</v>
      </c>
      <c r="J2877" s="40">
        <v>0.0</v>
      </c>
      <c r="K2877" s="40">
        <v>0.0</v>
      </c>
      <c r="L2877" s="40">
        <v>0.0</v>
      </c>
      <c r="M2877" s="40">
        <v>0.0</v>
      </c>
      <c r="N2877" s="40">
        <v>0.0</v>
      </c>
      <c r="O2877" s="40">
        <v>0.0</v>
      </c>
      <c r="P2877" s="40">
        <v>0.0</v>
      </c>
      <c r="Q2877" s="16"/>
      <c r="R2877" s="16"/>
      <c r="S2877" s="16"/>
      <c r="T2877" s="16"/>
      <c r="U2877" s="16"/>
      <c r="V2877" s="16"/>
      <c r="W2877" s="16"/>
      <c r="X2877" s="16"/>
      <c r="Y2877" s="16"/>
      <c r="Z2877" s="16"/>
      <c r="AA2877" s="16"/>
      <c r="AB2877" s="16"/>
    </row>
    <row r="2878">
      <c r="A2878" s="27" t="s">
        <v>38</v>
      </c>
      <c r="B2878" s="27" t="s">
        <v>39</v>
      </c>
      <c r="C2878" s="38" t="s">
        <v>415</v>
      </c>
      <c r="D2878" s="27" t="s">
        <v>987</v>
      </c>
      <c r="E2878" s="27">
        <v>7392.0</v>
      </c>
      <c r="F2878" s="27">
        <v>0.0</v>
      </c>
      <c r="G2878" s="27" t="s">
        <v>5514</v>
      </c>
      <c r="H2878" s="27" t="s">
        <v>5512</v>
      </c>
      <c r="I2878" s="40">
        <v>0.0</v>
      </c>
      <c r="J2878" s="40">
        <v>0.0</v>
      </c>
      <c r="K2878" s="40">
        <v>0.0</v>
      </c>
      <c r="L2878" s="40">
        <v>0.0</v>
      </c>
      <c r="M2878" s="40">
        <v>0.0</v>
      </c>
      <c r="N2878" s="40">
        <v>0.0</v>
      </c>
      <c r="O2878" s="40">
        <v>0.0</v>
      </c>
      <c r="P2878" s="40">
        <v>0.0</v>
      </c>
      <c r="Q2878" s="16"/>
      <c r="R2878" s="16"/>
      <c r="S2878" s="16"/>
      <c r="T2878" s="16"/>
      <c r="U2878" s="16"/>
      <c r="V2878" s="16"/>
      <c r="W2878" s="16"/>
      <c r="X2878" s="16"/>
      <c r="Y2878" s="16"/>
      <c r="Z2878" s="16"/>
      <c r="AA2878" s="16"/>
      <c r="AB2878" s="16"/>
    </row>
    <row r="2879">
      <c r="A2879" s="27" t="s">
        <v>38</v>
      </c>
      <c r="B2879" s="27" t="s">
        <v>86</v>
      </c>
      <c r="C2879" s="38" t="s">
        <v>141</v>
      </c>
      <c r="D2879" s="27" t="s">
        <v>141</v>
      </c>
      <c r="E2879" s="27">
        <v>7393.0</v>
      </c>
      <c r="F2879" s="27">
        <v>0.0</v>
      </c>
      <c r="G2879" s="27" t="s">
        <v>5516</v>
      </c>
      <c r="H2879" s="27" t="s">
        <v>5517</v>
      </c>
      <c r="I2879" s="40">
        <v>0.0</v>
      </c>
      <c r="J2879" s="40">
        <v>0.0</v>
      </c>
      <c r="K2879" s="40">
        <v>0.0</v>
      </c>
      <c r="L2879" s="40">
        <v>0.0</v>
      </c>
      <c r="M2879" s="40">
        <v>0.0</v>
      </c>
      <c r="N2879" s="40">
        <v>0.0</v>
      </c>
      <c r="O2879" s="40">
        <v>0.0</v>
      </c>
      <c r="P2879" s="40">
        <v>0.0</v>
      </c>
      <c r="Q2879" s="16"/>
      <c r="R2879" s="16"/>
      <c r="S2879" s="16"/>
      <c r="T2879" s="16"/>
      <c r="U2879" s="16"/>
      <c r="V2879" s="16"/>
      <c r="W2879" s="16"/>
      <c r="X2879" s="16"/>
      <c r="Y2879" s="16"/>
      <c r="Z2879" s="16"/>
      <c r="AA2879" s="16"/>
      <c r="AB2879" s="16"/>
    </row>
    <row r="2880">
      <c r="A2880" s="27" t="s">
        <v>38</v>
      </c>
      <c r="B2880" s="27" t="s">
        <v>86</v>
      </c>
      <c r="C2880" s="38" t="s">
        <v>128</v>
      </c>
      <c r="D2880" s="27" t="s">
        <v>1689</v>
      </c>
      <c r="E2880" s="27">
        <v>7394.0</v>
      </c>
      <c r="F2880" s="27">
        <v>0.0</v>
      </c>
      <c r="G2880" s="27" t="s">
        <v>2628</v>
      </c>
      <c r="H2880" s="27" t="s">
        <v>5519</v>
      </c>
      <c r="I2880" s="40">
        <v>0.0</v>
      </c>
      <c r="J2880" s="40">
        <v>0.0</v>
      </c>
      <c r="K2880" s="40">
        <v>0.0</v>
      </c>
      <c r="L2880" s="40">
        <v>0.0</v>
      </c>
      <c r="M2880" s="40">
        <v>0.0</v>
      </c>
      <c r="N2880" s="40">
        <v>0.0</v>
      </c>
      <c r="O2880" s="40">
        <v>0.0</v>
      </c>
      <c r="P2880" s="40">
        <v>0.0</v>
      </c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</row>
    <row r="2881">
      <c r="A2881" s="27" t="s">
        <v>43</v>
      </c>
      <c r="B2881" s="27" t="s">
        <v>50</v>
      </c>
      <c r="C2881" s="38" t="s">
        <v>212</v>
      </c>
      <c r="D2881" s="27" t="s">
        <v>213</v>
      </c>
      <c r="E2881" s="27">
        <v>7396.0</v>
      </c>
      <c r="F2881" s="27">
        <v>0.0</v>
      </c>
      <c r="G2881" s="27" t="s">
        <v>5521</v>
      </c>
      <c r="H2881" s="27" t="s">
        <v>5522</v>
      </c>
      <c r="I2881" s="40">
        <v>0.0</v>
      </c>
      <c r="J2881" s="40">
        <v>0.0</v>
      </c>
      <c r="K2881" s="40">
        <v>0.0</v>
      </c>
      <c r="L2881" s="40">
        <v>0.0</v>
      </c>
      <c r="M2881" s="40">
        <v>0.0</v>
      </c>
      <c r="N2881" s="40">
        <v>0.0</v>
      </c>
      <c r="O2881" s="40">
        <v>0.0</v>
      </c>
      <c r="P2881" s="40">
        <v>0.0</v>
      </c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</row>
    <row r="2882">
      <c r="A2882" s="27" t="s">
        <v>38</v>
      </c>
      <c r="B2882" s="27" t="s">
        <v>39</v>
      </c>
      <c r="C2882" s="38" t="s">
        <v>574</v>
      </c>
      <c r="D2882" s="27" t="s">
        <v>575</v>
      </c>
      <c r="E2882" s="27">
        <v>7400.0</v>
      </c>
      <c r="F2882" s="27">
        <v>0.0</v>
      </c>
      <c r="G2882" s="27" t="s">
        <v>5524</v>
      </c>
      <c r="H2882" s="27" t="s">
        <v>2998</v>
      </c>
      <c r="I2882" s="40">
        <v>0.0</v>
      </c>
      <c r="J2882" s="40">
        <v>0.0</v>
      </c>
      <c r="K2882" s="40">
        <v>0.0</v>
      </c>
      <c r="L2882" s="40">
        <v>0.0</v>
      </c>
      <c r="M2882" s="40">
        <v>0.0</v>
      </c>
      <c r="N2882" s="40">
        <v>0.0</v>
      </c>
      <c r="O2882" s="40">
        <v>0.0</v>
      </c>
      <c r="P2882" s="40">
        <v>0.0</v>
      </c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</row>
    <row r="2883">
      <c r="A2883" s="27" t="s">
        <v>43</v>
      </c>
      <c r="B2883" s="27" t="s">
        <v>44</v>
      </c>
      <c r="C2883" s="38" t="s">
        <v>254</v>
      </c>
      <c r="D2883" s="27" t="s">
        <v>254</v>
      </c>
      <c r="E2883" s="27">
        <v>7404.0</v>
      </c>
      <c r="F2883" s="27">
        <v>0.0</v>
      </c>
      <c r="G2883" s="27" t="s">
        <v>5525</v>
      </c>
      <c r="H2883" s="83"/>
      <c r="I2883" s="40">
        <v>0.0</v>
      </c>
      <c r="J2883" s="40">
        <v>0.0</v>
      </c>
      <c r="K2883" s="40">
        <v>0.0</v>
      </c>
      <c r="L2883" s="40">
        <v>0.0</v>
      </c>
      <c r="M2883" s="40">
        <v>0.0</v>
      </c>
      <c r="N2883" s="40">
        <v>0.0</v>
      </c>
      <c r="O2883" s="40">
        <v>0.0</v>
      </c>
      <c r="P2883" s="40">
        <v>0.0</v>
      </c>
      <c r="Q2883" s="16"/>
      <c r="R2883" s="16"/>
      <c r="S2883" s="16"/>
      <c r="T2883" s="16"/>
      <c r="U2883" s="16"/>
      <c r="V2883" s="16"/>
      <c r="W2883" s="16"/>
      <c r="X2883" s="16"/>
      <c r="Y2883" s="16"/>
      <c r="Z2883" s="16"/>
      <c r="AA2883" s="16"/>
      <c r="AB2883" s="16"/>
    </row>
    <row r="2884">
      <c r="A2884" s="27" t="s">
        <v>43</v>
      </c>
      <c r="B2884" s="27" t="s">
        <v>44</v>
      </c>
      <c r="C2884" s="38" t="s">
        <v>106</v>
      </c>
      <c r="D2884" s="27" t="s">
        <v>107</v>
      </c>
      <c r="E2884" s="27">
        <v>7405.0</v>
      </c>
      <c r="F2884" s="27">
        <v>0.0</v>
      </c>
      <c r="G2884" s="27" t="s">
        <v>5527</v>
      </c>
      <c r="H2884" s="83"/>
      <c r="I2884" s="40">
        <v>0.0</v>
      </c>
      <c r="J2884" s="40">
        <v>0.0</v>
      </c>
      <c r="K2884" s="40">
        <v>0.0</v>
      </c>
      <c r="L2884" s="40">
        <v>0.0</v>
      </c>
      <c r="M2884" s="40">
        <v>0.0</v>
      </c>
      <c r="N2884" s="40">
        <v>0.0</v>
      </c>
      <c r="O2884" s="40">
        <v>0.0</v>
      </c>
      <c r="P2884" s="40">
        <v>0.0</v>
      </c>
      <c r="Q2884" s="16"/>
      <c r="R2884" s="16"/>
      <c r="S2884" s="16"/>
      <c r="T2884" s="16"/>
      <c r="U2884" s="16"/>
      <c r="V2884" s="16"/>
      <c r="W2884" s="16"/>
      <c r="X2884" s="16"/>
      <c r="Y2884" s="16"/>
      <c r="Z2884" s="16"/>
      <c r="AA2884" s="16"/>
      <c r="AB2884" s="16"/>
    </row>
    <row r="2885">
      <c r="A2885" s="27" t="s">
        <v>43</v>
      </c>
      <c r="B2885" s="27" t="s">
        <v>44</v>
      </c>
      <c r="C2885" s="38" t="s">
        <v>287</v>
      </c>
      <c r="D2885" s="27" t="s">
        <v>288</v>
      </c>
      <c r="E2885" s="27">
        <v>7406.0</v>
      </c>
      <c r="F2885" s="27">
        <v>0.0</v>
      </c>
      <c r="G2885" s="27" t="s">
        <v>5529</v>
      </c>
      <c r="H2885" s="83"/>
      <c r="I2885" s="40">
        <v>0.0</v>
      </c>
      <c r="J2885" s="40">
        <v>0.0</v>
      </c>
      <c r="K2885" s="40">
        <v>0.0</v>
      </c>
      <c r="L2885" s="40">
        <v>0.0</v>
      </c>
      <c r="M2885" s="40">
        <v>0.0</v>
      </c>
      <c r="N2885" s="40">
        <v>0.0</v>
      </c>
      <c r="O2885" s="40">
        <v>0.0</v>
      </c>
      <c r="P2885" s="40">
        <v>0.0</v>
      </c>
      <c r="Q2885" s="16"/>
      <c r="R2885" s="16"/>
      <c r="S2885" s="16"/>
      <c r="T2885" s="16"/>
      <c r="U2885" s="16"/>
      <c r="V2885" s="16"/>
      <c r="W2885" s="16"/>
      <c r="X2885" s="16"/>
      <c r="Y2885" s="16"/>
      <c r="Z2885" s="16"/>
      <c r="AA2885" s="16"/>
      <c r="AB2885" s="16"/>
    </row>
    <row r="2886">
      <c r="A2886" s="27" t="s">
        <v>43</v>
      </c>
      <c r="B2886" s="27" t="s">
        <v>50</v>
      </c>
      <c r="C2886" s="38" t="s">
        <v>69</v>
      </c>
      <c r="D2886" s="27" t="s">
        <v>70</v>
      </c>
      <c r="E2886" s="27">
        <v>7407.0</v>
      </c>
      <c r="F2886" s="27">
        <v>0.0</v>
      </c>
      <c r="G2886" s="27" t="s">
        <v>5531</v>
      </c>
      <c r="H2886" s="83"/>
      <c r="I2886" s="40">
        <v>0.0</v>
      </c>
      <c r="J2886" s="40">
        <v>0.0</v>
      </c>
      <c r="K2886" s="40">
        <v>0.0</v>
      </c>
      <c r="L2886" s="40">
        <v>0.0</v>
      </c>
      <c r="M2886" s="40">
        <v>0.0</v>
      </c>
      <c r="N2886" s="40">
        <v>0.0</v>
      </c>
      <c r="O2886" s="40">
        <v>0.0</v>
      </c>
      <c r="P2886" s="40">
        <v>0.0</v>
      </c>
      <c r="Q2886" s="16"/>
      <c r="R2886" s="16"/>
      <c r="S2886" s="16"/>
      <c r="T2886" s="16"/>
      <c r="U2886" s="16"/>
      <c r="V2886" s="16"/>
      <c r="W2886" s="16"/>
      <c r="X2886" s="16"/>
      <c r="Y2886" s="16"/>
      <c r="Z2886" s="16"/>
      <c r="AA2886" s="16"/>
      <c r="AB2886" s="16"/>
    </row>
    <row r="2887">
      <c r="A2887" s="27" t="s">
        <v>43</v>
      </c>
      <c r="B2887" s="27" t="s">
        <v>76</v>
      </c>
      <c r="C2887" s="38" t="s">
        <v>280</v>
      </c>
      <c r="D2887" s="27" t="s">
        <v>280</v>
      </c>
      <c r="E2887" s="27">
        <v>7409.0</v>
      </c>
      <c r="F2887" s="27">
        <v>0.0</v>
      </c>
      <c r="G2887" s="27" t="s">
        <v>5532</v>
      </c>
      <c r="H2887" s="83"/>
      <c r="I2887" s="40">
        <v>0.0</v>
      </c>
      <c r="J2887" s="40">
        <v>0.0</v>
      </c>
      <c r="K2887" s="40">
        <v>0.0</v>
      </c>
      <c r="L2887" s="40">
        <v>0.0</v>
      </c>
      <c r="M2887" s="40">
        <v>0.0</v>
      </c>
      <c r="N2887" s="40">
        <v>0.0</v>
      </c>
      <c r="O2887" s="40">
        <v>0.0</v>
      </c>
      <c r="P2887" s="40">
        <v>0.0</v>
      </c>
      <c r="Q2887" s="16"/>
      <c r="R2887" s="16"/>
      <c r="S2887" s="16"/>
      <c r="T2887" s="16"/>
      <c r="U2887" s="16"/>
      <c r="V2887" s="16"/>
      <c r="W2887" s="16"/>
      <c r="X2887" s="16"/>
      <c r="Y2887" s="16"/>
      <c r="Z2887" s="16"/>
      <c r="AA2887" s="16"/>
      <c r="AB2887" s="16"/>
    </row>
    <row r="2888">
      <c r="A2888" s="27" t="s">
        <v>38</v>
      </c>
      <c r="B2888" s="27" t="s">
        <v>86</v>
      </c>
      <c r="C2888" s="38" t="s">
        <v>131</v>
      </c>
      <c r="D2888" s="27" t="s">
        <v>132</v>
      </c>
      <c r="E2888" s="27">
        <v>7410.0</v>
      </c>
      <c r="F2888" s="27">
        <v>0.0</v>
      </c>
      <c r="G2888" s="27" t="s">
        <v>5534</v>
      </c>
      <c r="H2888" s="83"/>
      <c r="I2888" s="40">
        <v>0.0</v>
      </c>
      <c r="J2888" s="40">
        <v>0.0</v>
      </c>
      <c r="K2888" s="40">
        <v>0.0</v>
      </c>
      <c r="L2888" s="40">
        <v>0.0</v>
      </c>
      <c r="M2888" s="40">
        <v>0.0</v>
      </c>
      <c r="N2888" s="40">
        <v>0.0</v>
      </c>
      <c r="O2888" s="40">
        <v>0.0</v>
      </c>
      <c r="P2888" s="40">
        <v>0.0</v>
      </c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</row>
    <row r="2889">
      <c r="A2889" s="27" t="s">
        <v>43</v>
      </c>
      <c r="B2889" s="27" t="s">
        <v>268</v>
      </c>
      <c r="C2889" s="38" t="s">
        <v>342</v>
      </c>
      <c r="D2889" s="27" t="s">
        <v>448</v>
      </c>
      <c r="E2889" s="27">
        <v>7413.0</v>
      </c>
      <c r="F2889" s="27">
        <v>0.0</v>
      </c>
      <c r="G2889" s="27" t="s">
        <v>5536</v>
      </c>
      <c r="H2889" s="27" t="s">
        <v>5537</v>
      </c>
      <c r="I2889" s="40">
        <v>0.0</v>
      </c>
      <c r="J2889" s="40">
        <v>0.0</v>
      </c>
      <c r="K2889" s="40">
        <v>0.0</v>
      </c>
      <c r="L2889" s="40">
        <v>0.0</v>
      </c>
      <c r="M2889" s="40">
        <v>0.0</v>
      </c>
      <c r="N2889" s="40">
        <v>0.0</v>
      </c>
      <c r="O2889" s="40">
        <v>0.0</v>
      </c>
      <c r="P2889" s="40">
        <v>0.0</v>
      </c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</row>
    <row r="2890">
      <c r="A2890" s="27" t="s">
        <v>43</v>
      </c>
      <c r="B2890" s="27" t="s">
        <v>264</v>
      </c>
      <c r="C2890" s="38" t="s">
        <v>931</v>
      </c>
      <c r="D2890" s="27" t="s">
        <v>931</v>
      </c>
      <c r="E2890" s="27">
        <v>7414.0</v>
      </c>
      <c r="F2890" s="27">
        <v>0.0</v>
      </c>
      <c r="G2890" s="27" t="s">
        <v>1211</v>
      </c>
      <c r="H2890" s="27" t="s">
        <v>1177</v>
      </c>
      <c r="I2890" s="40">
        <v>0.0</v>
      </c>
      <c r="J2890" s="40">
        <v>0.0</v>
      </c>
      <c r="K2890" s="40">
        <v>0.0</v>
      </c>
      <c r="L2890" s="40">
        <v>0.0</v>
      </c>
      <c r="M2890" s="40">
        <v>0.0</v>
      </c>
      <c r="N2890" s="40">
        <v>0.0</v>
      </c>
      <c r="O2890" s="40">
        <v>0.0</v>
      </c>
      <c r="P2890" s="40">
        <v>0.0</v>
      </c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</row>
    <row r="2891">
      <c r="A2891" s="27" t="s">
        <v>43</v>
      </c>
      <c r="B2891" s="27" t="s">
        <v>76</v>
      </c>
      <c r="C2891" s="38" t="s">
        <v>280</v>
      </c>
      <c r="D2891" s="27" t="s">
        <v>280</v>
      </c>
      <c r="E2891" s="27">
        <v>7421.0</v>
      </c>
      <c r="F2891" s="27">
        <v>0.0</v>
      </c>
      <c r="G2891" s="27" t="s">
        <v>5539</v>
      </c>
      <c r="H2891" s="27" t="s">
        <v>1207</v>
      </c>
      <c r="I2891" s="40">
        <v>0.0</v>
      </c>
      <c r="J2891" s="40">
        <v>0.0</v>
      </c>
      <c r="K2891" s="40">
        <v>0.0</v>
      </c>
      <c r="L2891" s="40">
        <v>0.0</v>
      </c>
      <c r="M2891" s="40">
        <v>0.0</v>
      </c>
      <c r="N2891" s="40">
        <v>0.0</v>
      </c>
      <c r="O2891" s="40">
        <v>0.0</v>
      </c>
      <c r="P2891" s="40">
        <v>0.0</v>
      </c>
      <c r="Q2891" s="16"/>
      <c r="R2891" s="16"/>
      <c r="S2891" s="16"/>
      <c r="T2891" s="16"/>
      <c r="U2891" s="16"/>
      <c r="V2891" s="16"/>
      <c r="W2891" s="16"/>
      <c r="X2891" s="16"/>
      <c r="Y2891" s="16"/>
      <c r="Z2891" s="16"/>
      <c r="AA2891" s="16"/>
      <c r="AB2891" s="16"/>
    </row>
    <row r="2892">
      <c r="A2892" s="27" t="s">
        <v>38</v>
      </c>
      <c r="B2892" s="27" t="s">
        <v>39</v>
      </c>
      <c r="C2892" s="38" t="s">
        <v>141</v>
      </c>
      <c r="D2892" s="27" t="s">
        <v>142</v>
      </c>
      <c r="E2892" s="27">
        <v>7423.0</v>
      </c>
      <c r="F2892" s="27">
        <v>0.0</v>
      </c>
      <c r="G2892" s="27" t="s">
        <v>5541</v>
      </c>
      <c r="H2892" s="27" t="s">
        <v>5542</v>
      </c>
      <c r="I2892" s="40">
        <v>0.0</v>
      </c>
      <c r="J2892" s="40">
        <v>0.0</v>
      </c>
      <c r="K2892" s="40">
        <v>0.0</v>
      </c>
      <c r="L2892" s="40">
        <v>0.0</v>
      </c>
      <c r="M2892" s="40">
        <v>0.0</v>
      </c>
      <c r="N2892" s="40">
        <v>0.0</v>
      </c>
      <c r="O2892" s="40">
        <v>0.0</v>
      </c>
      <c r="P2892" s="40">
        <v>0.0</v>
      </c>
      <c r="Q2892" s="16"/>
      <c r="R2892" s="16"/>
      <c r="S2892" s="16"/>
      <c r="T2892" s="16"/>
      <c r="U2892" s="16"/>
      <c r="V2892" s="16"/>
      <c r="W2892" s="16"/>
      <c r="X2892" s="16"/>
      <c r="Y2892" s="16"/>
      <c r="Z2892" s="16"/>
      <c r="AA2892" s="16"/>
      <c r="AB2892" s="16"/>
    </row>
    <row r="2893">
      <c r="A2893" s="27" t="s">
        <v>43</v>
      </c>
      <c r="B2893" s="27" t="s">
        <v>44</v>
      </c>
      <c r="C2893" s="38" t="s">
        <v>124</v>
      </c>
      <c r="D2893" s="27" t="s">
        <v>124</v>
      </c>
      <c r="E2893" s="27">
        <v>7426.0</v>
      </c>
      <c r="F2893" s="27">
        <v>0.0</v>
      </c>
      <c r="G2893" s="27" t="s">
        <v>5543</v>
      </c>
      <c r="H2893" s="27" t="s">
        <v>5544</v>
      </c>
      <c r="I2893" s="40">
        <v>0.0</v>
      </c>
      <c r="J2893" s="40">
        <v>0.0</v>
      </c>
      <c r="K2893" s="40">
        <v>0.0</v>
      </c>
      <c r="L2893" s="40">
        <v>0.0</v>
      </c>
      <c r="M2893" s="40">
        <v>0.0</v>
      </c>
      <c r="N2893" s="40">
        <v>0.0</v>
      </c>
      <c r="O2893" s="40">
        <v>0.0</v>
      </c>
      <c r="P2893" s="40">
        <v>0.0</v>
      </c>
      <c r="Q2893" s="16"/>
      <c r="R2893" s="16"/>
      <c r="S2893" s="16"/>
      <c r="T2893" s="16"/>
      <c r="U2893" s="16"/>
      <c r="V2893" s="16"/>
      <c r="W2893" s="16"/>
      <c r="X2893" s="16"/>
      <c r="Y2893" s="16"/>
      <c r="Z2893" s="16"/>
      <c r="AA2893" s="16"/>
      <c r="AB2893" s="16"/>
    </row>
    <row r="2894">
      <c r="A2894" s="27" t="s">
        <v>38</v>
      </c>
      <c r="B2894" s="27" t="s">
        <v>39</v>
      </c>
      <c r="C2894" s="38" t="s">
        <v>574</v>
      </c>
      <c r="D2894" s="27" t="s">
        <v>575</v>
      </c>
      <c r="E2894" s="27">
        <v>7434.0</v>
      </c>
      <c r="F2894" s="27">
        <v>0.0</v>
      </c>
      <c r="G2894" s="27" t="s">
        <v>5546</v>
      </c>
      <c r="H2894" s="83"/>
      <c r="I2894" s="40">
        <v>0.0</v>
      </c>
      <c r="J2894" s="40">
        <v>0.0</v>
      </c>
      <c r="K2894" s="40">
        <v>0.0</v>
      </c>
      <c r="L2894" s="40">
        <v>0.0</v>
      </c>
      <c r="M2894" s="40">
        <v>0.0</v>
      </c>
      <c r="N2894" s="40">
        <v>0.0</v>
      </c>
      <c r="O2894" s="40">
        <v>0.0</v>
      </c>
      <c r="P2894" s="40">
        <v>0.0</v>
      </c>
      <c r="Q2894" s="16"/>
      <c r="R2894" s="16"/>
      <c r="S2894" s="16"/>
      <c r="T2894" s="16"/>
      <c r="U2894" s="16"/>
      <c r="V2894" s="16"/>
      <c r="W2894" s="16"/>
      <c r="X2894" s="16"/>
      <c r="Y2894" s="16"/>
      <c r="Z2894" s="16"/>
      <c r="AA2894" s="16"/>
      <c r="AB2894" s="16"/>
    </row>
    <row r="2895">
      <c r="A2895" s="27" t="s">
        <v>38</v>
      </c>
      <c r="B2895" s="27" t="s">
        <v>39</v>
      </c>
      <c r="C2895" s="38" t="s">
        <v>574</v>
      </c>
      <c r="D2895" s="27" t="s">
        <v>575</v>
      </c>
      <c r="E2895" s="27">
        <v>7435.0</v>
      </c>
      <c r="F2895" s="27">
        <v>0.0</v>
      </c>
      <c r="G2895" s="27" t="s">
        <v>5548</v>
      </c>
      <c r="H2895" s="83"/>
      <c r="I2895" s="40">
        <v>0.0</v>
      </c>
      <c r="J2895" s="40">
        <v>0.0</v>
      </c>
      <c r="K2895" s="40">
        <v>0.0</v>
      </c>
      <c r="L2895" s="40">
        <v>0.0</v>
      </c>
      <c r="M2895" s="40">
        <v>0.0</v>
      </c>
      <c r="N2895" s="40">
        <v>0.0</v>
      </c>
      <c r="O2895" s="40">
        <v>0.0</v>
      </c>
      <c r="P2895" s="40">
        <v>0.0</v>
      </c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</row>
    <row r="2896">
      <c r="A2896" s="27" t="s">
        <v>38</v>
      </c>
      <c r="B2896" s="27" t="s">
        <v>39</v>
      </c>
      <c r="C2896" s="38" t="s">
        <v>141</v>
      </c>
      <c r="D2896" s="27" t="s">
        <v>142</v>
      </c>
      <c r="E2896" s="27">
        <v>7438.0</v>
      </c>
      <c r="F2896" s="27">
        <v>0.0</v>
      </c>
      <c r="G2896" s="27" t="s">
        <v>5550</v>
      </c>
      <c r="H2896" s="27" t="s">
        <v>5269</v>
      </c>
      <c r="I2896" s="40">
        <v>0.0</v>
      </c>
      <c r="J2896" s="40">
        <v>0.0</v>
      </c>
      <c r="K2896" s="40">
        <v>0.0</v>
      </c>
      <c r="L2896" s="40">
        <v>0.0</v>
      </c>
      <c r="M2896" s="40">
        <v>0.0</v>
      </c>
      <c r="N2896" s="40">
        <v>0.0</v>
      </c>
      <c r="O2896" s="40">
        <v>0.0</v>
      </c>
      <c r="P2896" s="40">
        <v>0.0</v>
      </c>
      <c r="Q2896" s="16"/>
      <c r="R2896" s="16"/>
      <c r="S2896" s="16"/>
      <c r="T2896" s="16"/>
      <c r="U2896" s="16"/>
      <c r="V2896" s="16"/>
      <c r="W2896" s="16"/>
      <c r="X2896" s="16"/>
      <c r="Y2896" s="16"/>
      <c r="Z2896" s="16"/>
      <c r="AA2896" s="16"/>
      <c r="AB2896" s="16"/>
    </row>
    <row r="2897">
      <c r="A2897" s="27" t="s">
        <v>38</v>
      </c>
      <c r="B2897" s="27" t="s">
        <v>86</v>
      </c>
      <c r="C2897" s="38" t="s">
        <v>131</v>
      </c>
      <c r="D2897" s="27" t="s">
        <v>132</v>
      </c>
      <c r="E2897" s="27">
        <v>7439.0</v>
      </c>
      <c r="F2897" s="27">
        <v>0.0</v>
      </c>
      <c r="G2897" s="27" t="s">
        <v>5552</v>
      </c>
      <c r="H2897" s="27" t="s">
        <v>5553</v>
      </c>
      <c r="I2897" s="40">
        <v>0.0</v>
      </c>
      <c r="J2897" s="40">
        <v>0.0</v>
      </c>
      <c r="K2897" s="40">
        <v>0.0</v>
      </c>
      <c r="L2897" s="40">
        <v>0.0</v>
      </c>
      <c r="M2897" s="40">
        <v>0.0</v>
      </c>
      <c r="N2897" s="40">
        <v>0.0</v>
      </c>
      <c r="O2897" s="40">
        <v>0.0</v>
      </c>
      <c r="P2897" s="40">
        <v>0.0</v>
      </c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</row>
    <row r="2898">
      <c r="A2898" s="27" t="s">
        <v>43</v>
      </c>
      <c r="B2898" s="27" t="s">
        <v>44</v>
      </c>
      <c r="C2898" s="38" t="s">
        <v>287</v>
      </c>
      <c r="D2898" s="27" t="s">
        <v>288</v>
      </c>
      <c r="E2898" s="27">
        <v>7440.0</v>
      </c>
      <c r="F2898" s="27">
        <v>0.0</v>
      </c>
      <c r="G2898" s="27" t="s">
        <v>5554</v>
      </c>
      <c r="H2898" s="27" t="s">
        <v>5556</v>
      </c>
      <c r="I2898" s="40">
        <v>0.0</v>
      </c>
      <c r="J2898" s="40">
        <v>0.0</v>
      </c>
      <c r="K2898" s="40">
        <v>0.0</v>
      </c>
      <c r="L2898" s="40">
        <v>0.0</v>
      </c>
      <c r="M2898" s="40">
        <v>0.0</v>
      </c>
      <c r="N2898" s="40">
        <v>0.0</v>
      </c>
      <c r="O2898" s="40">
        <v>0.0</v>
      </c>
      <c r="P2898" s="40">
        <v>0.0</v>
      </c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</row>
    <row r="2899">
      <c r="A2899" s="27" t="s">
        <v>43</v>
      </c>
      <c r="B2899" s="27" t="s">
        <v>44</v>
      </c>
      <c r="C2899" s="38" t="s">
        <v>254</v>
      </c>
      <c r="D2899" s="27" t="s">
        <v>254</v>
      </c>
      <c r="E2899" s="27">
        <v>7448.0</v>
      </c>
      <c r="F2899" s="27">
        <v>0.0</v>
      </c>
      <c r="G2899" s="27" t="s">
        <v>5558</v>
      </c>
      <c r="H2899" s="83"/>
      <c r="I2899" s="40">
        <v>0.0</v>
      </c>
      <c r="J2899" s="40">
        <v>0.0</v>
      </c>
      <c r="K2899" s="40">
        <v>0.0</v>
      </c>
      <c r="L2899" s="40">
        <v>0.0</v>
      </c>
      <c r="M2899" s="40">
        <v>0.0</v>
      </c>
      <c r="N2899" s="40">
        <v>0.0</v>
      </c>
      <c r="O2899" s="40">
        <v>0.0</v>
      </c>
      <c r="P2899" s="40">
        <v>0.0</v>
      </c>
      <c r="Q2899" s="16"/>
      <c r="R2899" s="16"/>
      <c r="S2899" s="16"/>
      <c r="T2899" s="16"/>
      <c r="U2899" s="16"/>
      <c r="V2899" s="16"/>
      <c r="W2899" s="16"/>
      <c r="X2899" s="16"/>
      <c r="Y2899" s="16"/>
      <c r="Z2899" s="16"/>
      <c r="AA2899" s="16"/>
      <c r="AB2899" s="16"/>
    </row>
    <row r="2900">
      <c r="A2900" s="27" t="s">
        <v>43</v>
      </c>
      <c r="B2900" s="27" t="s">
        <v>146</v>
      </c>
      <c r="C2900" s="38" t="s">
        <v>177</v>
      </c>
      <c r="D2900" s="27" t="s">
        <v>178</v>
      </c>
      <c r="E2900" s="27">
        <v>7450.0</v>
      </c>
      <c r="F2900" s="27">
        <v>0.0</v>
      </c>
      <c r="G2900" s="27" t="s">
        <v>5559</v>
      </c>
      <c r="H2900" s="27" t="s">
        <v>761</v>
      </c>
      <c r="I2900" s="40">
        <v>0.0</v>
      </c>
      <c r="J2900" s="40">
        <v>0.0</v>
      </c>
      <c r="K2900" s="40">
        <v>0.0</v>
      </c>
      <c r="L2900" s="40">
        <v>0.0</v>
      </c>
      <c r="M2900" s="40">
        <v>0.0</v>
      </c>
      <c r="N2900" s="40">
        <v>0.0</v>
      </c>
      <c r="O2900" s="40">
        <v>0.0</v>
      </c>
      <c r="P2900" s="40">
        <v>0.0</v>
      </c>
      <c r="Q2900" s="16"/>
      <c r="R2900" s="16"/>
      <c r="S2900" s="16"/>
      <c r="T2900" s="16"/>
      <c r="U2900" s="16"/>
      <c r="V2900" s="16"/>
      <c r="W2900" s="16"/>
      <c r="X2900" s="16"/>
      <c r="Y2900" s="16"/>
      <c r="Z2900" s="16"/>
      <c r="AA2900" s="16"/>
      <c r="AB2900" s="16"/>
    </row>
    <row r="2901">
      <c r="A2901" s="27" t="s">
        <v>43</v>
      </c>
      <c r="B2901" s="27" t="s">
        <v>50</v>
      </c>
      <c r="C2901" s="38" t="s">
        <v>251</v>
      </c>
      <c r="D2901" s="27" t="s">
        <v>965</v>
      </c>
      <c r="E2901" s="27">
        <v>7462.0</v>
      </c>
      <c r="F2901" s="27">
        <v>0.0</v>
      </c>
      <c r="G2901" s="27" t="s">
        <v>5562</v>
      </c>
      <c r="H2901" s="27">
        <v>1.0</v>
      </c>
      <c r="I2901" s="40">
        <v>0.0</v>
      </c>
      <c r="J2901" s="40">
        <v>0.0</v>
      </c>
      <c r="K2901" s="40">
        <v>0.0</v>
      </c>
      <c r="L2901" s="40">
        <v>0.0</v>
      </c>
      <c r="M2901" s="40">
        <v>0.0</v>
      </c>
      <c r="N2901" s="40">
        <v>0.0</v>
      </c>
      <c r="O2901" s="40">
        <v>0.0</v>
      </c>
      <c r="P2901" s="40">
        <v>0.0</v>
      </c>
      <c r="Q2901" s="16"/>
      <c r="R2901" s="16"/>
      <c r="S2901" s="16"/>
      <c r="T2901" s="16"/>
      <c r="U2901" s="16"/>
      <c r="V2901" s="16"/>
      <c r="W2901" s="16"/>
      <c r="X2901" s="16"/>
      <c r="Y2901" s="16"/>
      <c r="Z2901" s="16"/>
      <c r="AA2901" s="16"/>
      <c r="AB2901" s="16"/>
    </row>
    <row r="2902">
      <c r="A2902" s="27" t="s">
        <v>43</v>
      </c>
      <c r="B2902" s="27" t="s">
        <v>5565</v>
      </c>
      <c r="C2902" s="38" t="s">
        <v>5566</v>
      </c>
      <c r="D2902" s="27" t="s">
        <v>5567</v>
      </c>
      <c r="E2902" s="27">
        <v>7463.0</v>
      </c>
      <c r="F2902" s="27">
        <v>0.0</v>
      </c>
      <c r="G2902" s="27" t="s">
        <v>5568</v>
      </c>
      <c r="H2902" s="27" t="s">
        <v>5569</v>
      </c>
      <c r="I2902" s="40">
        <v>0.0</v>
      </c>
      <c r="J2902" s="40">
        <v>0.0</v>
      </c>
      <c r="K2902" s="40">
        <v>0.0</v>
      </c>
      <c r="L2902" s="40">
        <v>0.0</v>
      </c>
      <c r="M2902" s="40">
        <v>0.0</v>
      </c>
      <c r="N2902" s="40">
        <v>0.0</v>
      </c>
      <c r="O2902" s="40">
        <v>0.0</v>
      </c>
      <c r="P2902" s="40">
        <v>0.0</v>
      </c>
      <c r="Q2902" s="16"/>
      <c r="R2902" s="16"/>
      <c r="S2902" s="16"/>
      <c r="T2902" s="16"/>
      <c r="U2902" s="16"/>
      <c r="V2902" s="16"/>
      <c r="W2902" s="16"/>
      <c r="X2902" s="16"/>
      <c r="Y2902" s="16"/>
      <c r="Z2902" s="16"/>
      <c r="AA2902" s="16"/>
      <c r="AB2902" s="16"/>
    </row>
    <row r="2903">
      <c r="A2903" s="27" t="s">
        <v>43</v>
      </c>
      <c r="B2903" s="27" t="s">
        <v>5565</v>
      </c>
      <c r="C2903" s="38" t="s">
        <v>5566</v>
      </c>
      <c r="D2903" s="27" t="s">
        <v>5567</v>
      </c>
      <c r="E2903" s="27">
        <v>7464.0</v>
      </c>
      <c r="F2903" s="27">
        <v>0.0</v>
      </c>
      <c r="G2903" s="27" t="s">
        <v>5568</v>
      </c>
      <c r="H2903" s="27" t="s">
        <v>5572</v>
      </c>
      <c r="I2903" s="40">
        <v>0.0</v>
      </c>
      <c r="J2903" s="40">
        <v>0.0</v>
      </c>
      <c r="K2903" s="40">
        <v>0.0</v>
      </c>
      <c r="L2903" s="40">
        <v>0.0</v>
      </c>
      <c r="M2903" s="40">
        <v>0.0</v>
      </c>
      <c r="N2903" s="40">
        <v>0.0</v>
      </c>
      <c r="O2903" s="40">
        <v>0.0</v>
      </c>
      <c r="P2903" s="40">
        <v>0.0</v>
      </c>
      <c r="Q2903" s="16"/>
      <c r="R2903" s="16"/>
      <c r="S2903" s="16"/>
      <c r="T2903" s="16"/>
      <c r="U2903" s="16"/>
      <c r="V2903" s="16"/>
      <c r="W2903" s="16"/>
      <c r="X2903" s="16"/>
      <c r="Y2903" s="16"/>
      <c r="Z2903" s="16"/>
      <c r="AA2903" s="16"/>
      <c r="AB2903" s="16"/>
    </row>
    <row r="2904">
      <c r="A2904" s="27" t="s">
        <v>43</v>
      </c>
      <c r="B2904" s="27" t="s">
        <v>5565</v>
      </c>
      <c r="C2904" s="38" t="s">
        <v>5566</v>
      </c>
      <c r="D2904" s="27" t="s">
        <v>5567</v>
      </c>
      <c r="E2904" s="27">
        <v>7465.0</v>
      </c>
      <c r="F2904" s="27">
        <v>0.0</v>
      </c>
      <c r="G2904" s="27" t="s">
        <v>5574</v>
      </c>
      <c r="H2904" s="27" t="s">
        <v>5569</v>
      </c>
      <c r="I2904" s="40">
        <v>0.0</v>
      </c>
      <c r="J2904" s="40">
        <v>0.0</v>
      </c>
      <c r="K2904" s="40">
        <v>0.0</v>
      </c>
      <c r="L2904" s="40">
        <v>0.0</v>
      </c>
      <c r="M2904" s="40">
        <v>0.0</v>
      </c>
      <c r="N2904" s="40">
        <v>0.0</v>
      </c>
      <c r="O2904" s="40">
        <v>0.0</v>
      </c>
      <c r="P2904" s="40">
        <v>0.0</v>
      </c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</row>
    <row r="2905">
      <c r="A2905" s="27" t="s">
        <v>43</v>
      </c>
      <c r="B2905" s="27" t="s">
        <v>5565</v>
      </c>
      <c r="C2905" s="38" t="s">
        <v>5566</v>
      </c>
      <c r="D2905" s="27" t="s">
        <v>5567</v>
      </c>
      <c r="E2905" s="27">
        <v>7466.0</v>
      </c>
      <c r="F2905" s="27">
        <v>0.0</v>
      </c>
      <c r="G2905" s="27" t="s">
        <v>5576</v>
      </c>
      <c r="H2905" s="27" t="s">
        <v>5569</v>
      </c>
      <c r="I2905" s="40">
        <v>0.0</v>
      </c>
      <c r="J2905" s="40">
        <v>0.0</v>
      </c>
      <c r="K2905" s="40">
        <v>0.0</v>
      </c>
      <c r="L2905" s="40">
        <v>0.0</v>
      </c>
      <c r="M2905" s="40">
        <v>0.0</v>
      </c>
      <c r="N2905" s="40">
        <v>0.0</v>
      </c>
      <c r="O2905" s="40">
        <v>0.0</v>
      </c>
      <c r="P2905" s="40">
        <v>0.0</v>
      </c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</row>
    <row r="2906">
      <c r="A2906" s="27" t="s">
        <v>43</v>
      </c>
      <c r="B2906" s="27" t="s">
        <v>268</v>
      </c>
      <c r="C2906" s="38" t="s">
        <v>342</v>
      </c>
      <c r="D2906" s="27" t="s">
        <v>350</v>
      </c>
      <c r="E2906" s="27">
        <v>7467.0</v>
      </c>
      <c r="F2906" s="27">
        <v>0.0</v>
      </c>
      <c r="G2906" s="27" t="s">
        <v>5577</v>
      </c>
      <c r="H2906" s="27" t="s">
        <v>3707</v>
      </c>
      <c r="I2906" s="40">
        <v>0.0</v>
      </c>
      <c r="J2906" s="40">
        <v>0.0</v>
      </c>
      <c r="K2906" s="40">
        <v>0.0</v>
      </c>
      <c r="L2906" s="40">
        <v>0.0</v>
      </c>
      <c r="M2906" s="40">
        <v>0.0</v>
      </c>
      <c r="N2906" s="40">
        <v>0.0</v>
      </c>
      <c r="O2906" s="40">
        <v>0.0</v>
      </c>
      <c r="P2906" s="40">
        <v>0.0</v>
      </c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</row>
    <row r="2907">
      <c r="A2907" s="27" t="s">
        <v>43</v>
      </c>
      <c r="B2907" s="27" t="s">
        <v>268</v>
      </c>
      <c r="C2907" s="38" t="s">
        <v>342</v>
      </c>
      <c r="D2907" s="27" t="s">
        <v>343</v>
      </c>
      <c r="E2907" s="27">
        <v>7468.0</v>
      </c>
      <c r="F2907" s="27">
        <v>0.0</v>
      </c>
      <c r="G2907" s="27" t="s">
        <v>5579</v>
      </c>
      <c r="H2907" s="27" t="s">
        <v>3707</v>
      </c>
      <c r="I2907" s="40">
        <v>0.0</v>
      </c>
      <c r="J2907" s="40">
        <v>0.0</v>
      </c>
      <c r="K2907" s="40">
        <v>0.0</v>
      </c>
      <c r="L2907" s="40">
        <v>0.0</v>
      </c>
      <c r="M2907" s="40">
        <v>0.0</v>
      </c>
      <c r="N2907" s="40">
        <v>0.0</v>
      </c>
      <c r="O2907" s="40">
        <v>0.0</v>
      </c>
      <c r="P2907" s="40">
        <v>0.0</v>
      </c>
      <c r="Q2907" s="16"/>
      <c r="R2907" s="16"/>
      <c r="S2907" s="16"/>
      <c r="T2907" s="16"/>
      <c r="U2907" s="16"/>
      <c r="V2907" s="16"/>
      <c r="W2907" s="16"/>
      <c r="X2907" s="16"/>
      <c r="Y2907" s="16"/>
      <c r="Z2907" s="16"/>
      <c r="AA2907" s="16"/>
      <c r="AB2907" s="16"/>
    </row>
    <row r="2908">
      <c r="A2908" s="27" t="s">
        <v>38</v>
      </c>
      <c r="B2908" s="27" t="s">
        <v>39</v>
      </c>
      <c r="C2908" s="38" t="s">
        <v>307</v>
      </c>
      <c r="D2908" s="27" t="s">
        <v>308</v>
      </c>
      <c r="E2908" s="27">
        <v>7469.0</v>
      </c>
      <c r="F2908" s="27">
        <v>0.0</v>
      </c>
      <c r="G2908" s="27" t="s">
        <v>5582</v>
      </c>
      <c r="H2908" s="27">
        <v>0.0</v>
      </c>
      <c r="I2908" s="40">
        <v>0.0</v>
      </c>
      <c r="J2908" s="40">
        <v>0.0</v>
      </c>
      <c r="K2908" s="40">
        <v>0.0</v>
      </c>
      <c r="L2908" s="40">
        <v>0.0</v>
      </c>
      <c r="M2908" s="40">
        <v>0.0</v>
      </c>
      <c r="N2908" s="40">
        <v>0.0</v>
      </c>
      <c r="O2908" s="40">
        <v>0.0</v>
      </c>
      <c r="P2908" s="40">
        <v>0.0</v>
      </c>
      <c r="Q2908" s="16"/>
      <c r="R2908" s="16"/>
      <c r="S2908" s="16"/>
      <c r="T2908" s="16"/>
      <c r="U2908" s="16"/>
      <c r="V2908" s="16"/>
      <c r="W2908" s="16"/>
      <c r="X2908" s="16"/>
      <c r="Y2908" s="16"/>
      <c r="Z2908" s="16"/>
      <c r="AA2908" s="16"/>
      <c r="AB2908" s="16"/>
    </row>
    <row r="2909">
      <c r="A2909" s="27" t="s">
        <v>38</v>
      </c>
      <c r="B2909" s="27" t="s">
        <v>39</v>
      </c>
      <c r="C2909" s="38" t="s">
        <v>137</v>
      </c>
      <c r="D2909" s="27" t="s">
        <v>138</v>
      </c>
      <c r="E2909" s="27">
        <v>7470.0</v>
      </c>
      <c r="F2909" s="27">
        <v>0.0</v>
      </c>
      <c r="G2909" s="27" t="s">
        <v>5584</v>
      </c>
      <c r="H2909" s="27">
        <v>0.0</v>
      </c>
      <c r="I2909" s="40">
        <v>0.0</v>
      </c>
      <c r="J2909" s="40">
        <v>0.0</v>
      </c>
      <c r="K2909" s="40">
        <v>0.0</v>
      </c>
      <c r="L2909" s="40">
        <v>0.0</v>
      </c>
      <c r="M2909" s="40">
        <v>0.0</v>
      </c>
      <c r="N2909" s="40">
        <v>0.0</v>
      </c>
      <c r="O2909" s="40">
        <v>0.0</v>
      </c>
      <c r="P2909" s="40">
        <v>0.0</v>
      </c>
      <c r="Q2909" s="16"/>
      <c r="R2909" s="16"/>
      <c r="S2909" s="16"/>
      <c r="T2909" s="16"/>
      <c r="U2909" s="16"/>
      <c r="V2909" s="16"/>
      <c r="W2909" s="16"/>
      <c r="X2909" s="16"/>
      <c r="Y2909" s="16"/>
      <c r="Z2909" s="16"/>
      <c r="AA2909" s="16"/>
      <c r="AB2909" s="16"/>
    </row>
    <row r="2910">
      <c r="A2910" s="27" t="s">
        <v>38</v>
      </c>
      <c r="B2910" s="27" t="s">
        <v>39</v>
      </c>
      <c r="C2910" s="38" t="s">
        <v>137</v>
      </c>
      <c r="D2910" s="27" t="s">
        <v>138</v>
      </c>
      <c r="E2910" s="27">
        <v>7471.0</v>
      </c>
      <c r="F2910" s="27">
        <v>0.0</v>
      </c>
      <c r="G2910" s="27" t="s">
        <v>5584</v>
      </c>
      <c r="H2910" s="83"/>
      <c r="I2910" s="40">
        <v>0.0</v>
      </c>
      <c r="J2910" s="40">
        <v>0.0</v>
      </c>
      <c r="K2910" s="40">
        <v>0.0</v>
      </c>
      <c r="L2910" s="40">
        <v>0.0</v>
      </c>
      <c r="M2910" s="40">
        <v>0.0</v>
      </c>
      <c r="N2910" s="40">
        <v>0.0</v>
      </c>
      <c r="O2910" s="40">
        <v>0.0</v>
      </c>
      <c r="P2910" s="40">
        <v>0.0</v>
      </c>
      <c r="Q2910" s="16"/>
      <c r="R2910" s="16"/>
      <c r="S2910" s="16"/>
      <c r="T2910" s="16"/>
      <c r="U2910" s="16"/>
      <c r="V2910" s="16"/>
      <c r="W2910" s="16"/>
      <c r="X2910" s="16"/>
      <c r="Y2910" s="16"/>
      <c r="Z2910" s="16"/>
      <c r="AA2910" s="16"/>
      <c r="AB2910" s="16"/>
    </row>
    <row r="2911">
      <c r="A2911" s="27" t="s">
        <v>43</v>
      </c>
      <c r="B2911" s="27" t="s">
        <v>146</v>
      </c>
      <c r="C2911" s="38" t="s">
        <v>177</v>
      </c>
      <c r="D2911" s="27" t="s">
        <v>178</v>
      </c>
      <c r="E2911" s="27">
        <v>7472.0</v>
      </c>
      <c r="F2911" s="27">
        <v>0.0</v>
      </c>
      <c r="G2911" s="27" t="s">
        <v>3574</v>
      </c>
      <c r="H2911" s="27" t="s">
        <v>5587</v>
      </c>
      <c r="I2911" s="40">
        <v>0.0</v>
      </c>
      <c r="J2911" s="40">
        <v>0.0</v>
      </c>
      <c r="K2911" s="40">
        <v>0.0</v>
      </c>
      <c r="L2911" s="40">
        <v>0.0</v>
      </c>
      <c r="M2911" s="40">
        <v>0.0</v>
      </c>
      <c r="N2911" s="40">
        <v>0.0</v>
      </c>
      <c r="O2911" s="40">
        <v>0.0</v>
      </c>
      <c r="P2911" s="40">
        <v>0.0</v>
      </c>
      <c r="Q2911" s="16"/>
      <c r="R2911" s="16"/>
      <c r="S2911" s="16"/>
      <c r="T2911" s="16"/>
      <c r="U2911" s="16"/>
      <c r="V2911" s="16"/>
      <c r="W2911" s="16"/>
      <c r="X2911" s="16"/>
      <c r="Y2911" s="16"/>
      <c r="Z2911" s="16"/>
      <c r="AA2911" s="16"/>
      <c r="AB2911" s="16"/>
    </row>
    <row r="2912">
      <c r="A2912" s="27" t="s">
        <v>38</v>
      </c>
      <c r="B2912" s="27" t="s">
        <v>86</v>
      </c>
      <c r="C2912" s="38" t="s">
        <v>131</v>
      </c>
      <c r="D2912" s="27" t="s">
        <v>644</v>
      </c>
      <c r="E2912" s="27">
        <v>7473.0</v>
      </c>
      <c r="F2912" s="27">
        <v>0.0</v>
      </c>
      <c r="G2912" s="27" t="s">
        <v>1023</v>
      </c>
      <c r="H2912" s="27" t="s">
        <v>5589</v>
      </c>
      <c r="I2912" s="40">
        <v>0.0</v>
      </c>
      <c r="J2912" s="40">
        <v>0.0</v>
      </c>
      <c r="K2912" s="40">
        <v>0.0</v>
      </c>
      <c r="L2912" s="40">
        <v>0.0</v>
      </c>
      <c r="M2912" s="40">
        <v>0.0</v>
      </c>
      <c r="N2912" s="40">
        <v>0.0</v>
      </c>
      <c r="O2912" s="40">
        <v>0.0</v>
      </c>
      <c r="P2912" s="40">
        <v>0.0</v>
      </c>
      <c r="Q2912" s="16"/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/>
    </row>
    <row r="2913">
      <c r="A2913" s="27" t="s">
        <v>43</v>
      </c>
      <c r="B2913" s="27" t="s">
        <v>225</v>
      </c>
      <c r="C2913" s="38" t="s">
        <v>226</v>
      </c>
      <c r="D2913" s="27" t="s">
        <v>324</v>
      </c>
      <c r="E2913" s="27">
        <v>7474.0</v>
      </c>
      <c r="F2913" s="27">
        <v>0.0</v>
      </c>
      <c r="G2913" s="27" t="s">
        <v>1374</v>
      </c>
      <c r="H2913" s="27" t="s">
        <v>712</v>
      </c>
      <c r="I2913" s="40">
        <v>0.0</v>
      </c>
      <c r="J2913" s="40">
        <v>0.0</v>
      </c>
      <c r="K2913" s="40">
        <v>0.0</v>
      </c>
      <c r="L2913" s="40">
        <v>0.0</v>
      </c>
      <c r="M2913" s="40">
        <v>0.0</v>
      </c>
      <c r="N2913" s="40">
        <v>0.0</v>
      </c>
      <c r="O2913" s="40">
        <v>0.0</v>
      </c>
      <c r="P2913" s="40">
        <v>0.0</v>
      </c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</row>
    <row r="2914">
      <c r="A2914" s="27" t="s">
        <v>43</v>
      </c>
      <c r="B2914" s="27" t="s">
        <v>225</v>
      </c>
      <c r="C2914" s="38" t="s">
        <v>226</v>
      </c>
      <c r="D2914" s="27" t="s">
        <v>227</v>
      </c>
      <c r="E2914" s="27">
        <v>7475.0</v>
      </c>
      <c r="F2914" s="27">
        <v>0.0</v>
      </c>
      <c r="G2914" s="27" t="s">
        <v>5591</v>
      </c>
      <c r="H2914" s="27" t="s">
        <v>5592</v>
      </c>
      <c r="I2914" s="40">
        <v>0.0</v>
      </c>
      <c r="J2914" s="40">
        <v>0.0</v>
      </c>
      <c r="K2914" s="40">
        <v>0.0</v>
      </c>
      <c r="L2914" s="40">
        <v>0.0</v>
      </c>
      <c r="M2914" s="40">
        <v>0.0</v>
      </c>
      <c r="N2914" s="40">
        <v>0.0</v>
      </c>
      <c r="O2914" s="40">
        <v>0.0</v>
      </c>
      <c r="P2914" s="40">
        <v>0.0</v>
      </c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</row>
    <row r="2915">
      <c r="A2915" s="27" t="s">
        <v>38</v>
      </c>
      <c r="B2915" s="27" t="s">
        <v>86</v>
      </c>
      <c r="C2915" s="38" t="s">
        <v>128</v>
      </c>
      <c r="D2915" s="27" t="s">
        <v>330</v>
      </c>
      <c r="E2915" s="27">
        <v>7480.0</v>
      </c>
      <c r="F2915" s="27">
        <v>0.0</v>
      </c>
      <c r="G2915" s="27" t="s">
        <v>5595</v>
      </c>
      <c r="H2915" s="83"/>
      <c r="I2915" s="40">
        <v>0.0</v>
      </c>
      <c r="J2915" s="40">
        <v>0.0</v>
      </c>
      <c r="K2915" s="40">
        <v>0.0</v>
      </c>
      <c r="L2915" s="40">
        <v>0.0</v>
      </c>
      <c r="M2915" s="40">
        <v>0.0</v>
      </c>
      <c r="N2915" s="40">
        <v>0.0</v>
      </c>
      <c r="O2915" s="40">
        <v>0.0</v>
      </c>
      <c r="P2915" s="40">
        <v>0.0</v>
      </c>
      <c r="Q2915" s="16"/>
      <c r="R2915" s="16"/>
      <c r="S2915" s="16"/>
      <c r="T2915" s="16"/>
      <c r="U2915" s="16"/>
      <c r="V2915" s="16"/>
      <c r="W2915" s="16"/>
      <c r="X2915" s="16"/>
      <c r="Y2915" s="16"/>
      <c r="Z2915" s="16"/>
      <c r="AA2915" s="16"/>
      <c r="AB2915" s="16"/>
    </row>
    <row r="2916">
      <c r="A2916" s="27" t="s">
        <v>43</v>
      </c>
      <c r="B2916" s="27" t="s">
        <v>44</v>
      </c>
      <c r="C2916" s="38" t="s">
        <v>124</v>
      </c>
      <c r="D2916" s="27" t="s">
        <v>124</v>
      </c>
      <c r="E2916" s="27">
        <v>7494.0</v>
      </c>
      <c r="F2916" s="27">
        <v>0.0</v>
      </c>
      <c r="G2916" s="27" t="s">
        <v>5597</v>
      </c>
      <c r="H2916" s="83"/>
      <c r="I2916" s="40">
        <v>0.0</v>
      </c>
      <c r="J2916" s="40">
        <v>0.0</v>
      </c>
      <c r="K2916" s="40">
        <v>0.0</v>
      </c>
      <c r="L2916" s="40">
        <v>0.0</v>
      </c>
      <c r="M2916" s="40">
        <v>0.0</v>
      </c>
      <c r="N2916" s="40">
        <v>0.0</v>
      </c>
      <c r="O2916" s="40">
        <v>0.0</v>
      </c>
      <c r="P2916" s="40">
        <v>0.0</v>
      </c>
      <c r="Q2916" s="16"/>
      <c r="R2916" s="16"/>
      <c r="S2916" s="16"/>
      <c r="T2916" s="16"/>
      <c r="U2916" s="16"/>
      <c r="V2916" s="16"/>
      <c r="W2916" s="16"/>
      <c r="X2916" s="16"/>
      <c r="Y2916" s="16"/>
      <c r="Z2916" s="16"/>
      <c r="AA2916" s="16"/>
      <c r="AB2916" s="16"/>
    </row>
    <row r="2917">
      <c r="A2917" s="27" t="s">
        <v>43</v>
      </c>
      <c r="B2917" s="27" t="s">
        <v>76</v>
      </c>
      <c r="C2917" s="38" t="s">
        <v>280</v>
      </c>
      <c r="D2917" s="27" t="s">
        <v>280</v>
      </c>
      <c r="E2917" s="27">
        <v>7496.0</v>
      </c>
      <c r="F2917" s="27">
        <v>0.0</v>
      </c>
      <c r="G2917" s="27" t="s">
        <v>5599</v>
      </c>
      <c r="H2917" s="83"/>
      <c r="I2917" s="40">
        <v>0.0</v>
      </c>
      <c r="J2917" s="40">
        <v>0.0</v>
      </c>
      <c r="K2917" s="40">
        <v>0.0</v>
      </c>
      <c r="L2917" s="40">
        <v>0.0</v>
      </c>
      <c r="M2917" s="40">
        <v>0.0</v>
      </c>
      <c r="N2917" s="40">
        <v>0.0</v>
      </c>
      <c r="O2917" s="40">
        <v>0.0</v>
      </c>
      <c r="P2917" s="40">
        <v>0.0</v>
      </c>
      <c r="Q2917" s="16"/>
      <c r="R2917" s="16"/>
      <c r="S2917" s="16"/>
      <c r="T2917" s="16"/>
      <c r="U2917" s="16"/>
      <c r="V2917" s="16"/>
      <c r="W2917" s="16"/>
      <c r="X2917" s="16"/>
      <c r="Y2917" s="16"/>
      <c r="Z2917" s="16"/>
      <c r="AA2917" s="16"/>
      <c r="AB2917" s="16"/>
    </row>
    <row r="2918">
      <c r="A2918" s="27" t="s">
        <v>38</v>
      </c>
      <c r="B2918" s="27" t="s">
        <v>39</v>
      </c>
      <c r="C2918" s="38" t="s">
        <v>581</v>
      </c>
      <c r="D2918" s="27" t="s">
        <v>582</v>
      </c>
      <c r="E2918" s="27">
        <v>7500.0</v>
      </c>
      <c r="F2918" s="27">
        <v>0.0</v>
      </c>
      <c r="G2918" s="27" t="s">
        <v>5601</v>
      </c>
      <c r="H2918" s="27" t="s">
        <v>5602</v>
      </c>
      <c r="I2918" s="40">
        <v>0.0</v>
      </c>
      <c r="J2918" s="40">
        <v>0.0</v>
      </c>
      <c r="K2918" s="40">
        <v>0.0</v>
      </c>
      <c r="L2918" s="40">
        <v>0.0</v>
      </c>
      <c r="M2918" s="40">
        <v>0.0</v>
      </c>
      <c r="N2918" s="40">
        <v>0.0</v>
      </c>
      <c r="O2918" s="40">
        <v>0.0</v>
      </c>
      <c r="P2918" s="40">
        <v>0.0</v>
      </c>
      <c r="Q2918" s="16"/>
      <c r="R2918" s="16"/>
      <c r="S2918" s="16"/>
      <c r="T2918" s="16"/>
      <c r="U2918" s="16"/>
      <c r="V2918" s="16"/>
      <c r="W2918" s="16"/>
      <c r="X2918" s="16"/>
      <c r="Y2918" s="16"/>
      <c r="Z2918" s="16"/>
      <c r="AA2918" s="16"/>
      <c r="AB2918" s="16"/>
    </row>
    <row r="2919">
      <c r="A2919" s="27" t="s">
        <v>38</v>
      </c>
      <c r="B2919" s="27" t="s">
        <v>39</v>
      </c>
      <c r="C2919" s="38" t="s">
        <v>574</v>
      </c>
      <c r="D2919" s="27" t="s">
        <v>575</v>
      </c>
      <c r="E2919" s="27">
        <v>7503.0</v>
      </c>
      <c r="F2919" s="27">
        <v>0.0</v>
      </c>
      <c r="G2919" s="27" t="s">
        <v>5604</v>
      </c>
      <c r="H2919" s="83"/>
      <c r="I2919" s="40">
        <v>0.0</v>
      </c>
      <c r="J2919" s="40">
        <v>0.0</v>
      </c>
      <c r="K2919" s="40">
        <v>0.0</v>
      </c>
      <c r="L2919" s="40">
        <v>0.0</v>
      </c>
      <c r="M2919" s="40">
        <v>0.0</v>
      </c>
      <c r="N2919" s="40">
        <v>0.0</v>
      </c>
      <c r="O2919" s="40">
        <v>0.0</v>
      </c>
      <c r="P2919" s="40">
        <v>0.0</v>
      </c>
      <c r="Q2919" s="16"/>
      <c r="R2919" s="16"/>
      <c r="S2919" s="16"/>
      <c r="T2919" s="16"/>
      <c r="U2919" s="16"/>
      <c r="V2919" s="16"/>
      <c r="W2919" s="16"/>
      <c r="X2919" s="16"/>
      <c r="Y2919" s="16"/>
      <c r="Z2919" s="16"/>
      <c r="AA2919" s="16"/>
      <c r="AB2919" s="16"/>
    </row>
    <row r="2920">
      <c r="A2920" s="27" t="s">
        <v>38</v>
      </c>
      <c r="B2920" s="27" t="s">
        <v>39</v>
      </c>
      <c r="C2920" s="38" t="s">
        <v>574</v>
      </c>
      <c r="D2920" s="27" t="s">
        <v>575</v>
      </c>
      <c r="E2920" s="27">
        <v>7504.0</v>
      </c>
      <c r="F2920" s="27">
        <v>0.0</v>
      </c>
      <c r="G2920" s="27" t="s">
        <v>5606</v>
      </c>
      <c r="H2920" s="83"/>
      <c r="I2920" s="40">
        <v>0.0</v>
      </c>
      <c r="J2920" s="40">
        <v>0.0</v>
      </c>
      <c r="K2920" s="40">
        <v>0.0</v>
      </c>
      <c r="L2920" s="40">
        <v>0.0</v>
      </c>
      <c r="M2920" s="40">
        <v>0.0</v>
      </c>
      <c r="N2920" s="40">
        <v>0.0</v>
      </c>
      <c r="O2920" s="40">
        <v>0.0</v>
      </c>
      <c r="P2920" s="40">
        <v>0.0</v>
      </c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</row>
    <row r="2921">
      <c r="A2921" s="27" t="s">
        <v>38</v>
      </c>
      <c r="B2921" s="27" t="s">
        <v>39</v>
      </c>
      <c r="C2921" s="38" t="s">
        <v>574</v>
      </c>
      <c r="D2921" s="27" t="s">
        <v>575</v>
      </c>
      <c r="E2921" s="27">
        <v>7505.0</v>
      </c>
      <c r="F2921" s="27">
        <v>0.0</v>
      </c>
      <c r="G2921" s="27" t="s">
        <v>5608</v>
      </c>
      <c r="H2921" s="83"/>
      <c r="I2921" s="40">
        <v>0.0</v>
      </c>
      <c r="J2921" s="40">
        <v>0.0</v>
      </c>
      <c r="K2921" s="40">
        <v>0.0</v>
      </c>
      <c r="L2921" s="40">
        <v>0.0</v>
      </c>
      <c r="M2921" s="40">
        <v>0.0</v>
      </c>
      <c r="N2921" s="40">
        <v>0.0</v>
      </c>
      <c r="O2921" s="40">
        <v>0.0</v>
      </c>
      <c r="P2921" s="40">
        <v>0.0</v>
      </c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</row>
    <row r="2922">
      <c r="A2922" s="27" t="s">
        <v>43</v>
      </c>
      <c r="B2922" s="27" t="s">
        <v>44</v>
      </c>
      <c r="C2922" s="38" t="s">
        <v>287</v>
      </c>
      <c r="D2922" s="27" t="s">
        <v>807</v>
      </c>
      <c r="E2922" s="27">
        <v>7506.0</v>
      </c>
      <c r="F2922" s="27">
        <v>0.0</v>
      </c>
      <c r="G2922" s="27" t="s">
        <v>5610</v>
      </c>
      <c r="H2922" s="83"/>
      <c r="I2922" s="40">
        <v>0.0</v>
      </c>
      <c r="J2922" s="40">
        <v>0.0</v>
      </c>
      <c r="K2922" s="40">
        <v>0.0</v>
      </c>
      <c r="L2922" s="40">
        <v>0.0</v>
      </c>
      <c r="M2922" s="40">
        <v>0.0</v>
      </c>
      <c r="N2922" s="40">
        <v>0.0</v>
      </c>
      <c r="O2922" s="40">
        <v>0.0</v>
      </c>
      <c r="P2922" s="40">
        <v>0.0</v>
      </c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</row>
    <row r="2923">
      <c r="A2923" s="27" t="s">
        <v>43</v>
      </c>
      <c r="B2923" s="27" t="s">
        <v>76</v>
      </c>
      <c r="C2923" s="38" t="s">
        <v>280</v>
      </c>
      <c r="D2923" s="27" t="s">
        <v>280</v>
      </c>
      <c r="E2923" s="27">
        <v>7507.0</v>
      </c>
      <c r="F2923" s="27">
        <v>0.0</v>
      </c>
      <c r="G2923" s="27" t="s">
        <v>5612</v>
      </c>
      <c r="H2923" s="83"/>
      <c r="I2923" s="40">
        <v>0.0</v>
      </c>
      <c r="J2923" s="40">
        <v>0.0</v>
      </c>
      <c r="K2923" s="40">
        <v>0.0</v>
      </c>
      <c r="L2923" s="40">
        <v>0.0</v>
      </c>
      <c r="M2923" s="40">
        <v>0.0</v>
      </c>
      <c r="N2923" s="40">
        <v>0.0</v>
      </c>
      <c r="O2923" s="40">
        <v>0.0</v>
      </c>
      <c r="P2923" s="40">
        <v>0.0</v>
      </c>
      <c r="Q2923" s="16"/>
      <c r="R2923" s="16"/>
      <c r="S2923" s="16"/>
      <c r="T2923" s="16"/>
      <c r="U2923" s="16"/>
      <c r="V2923" s="16"/>
      <c r="W2923" s="16"/>
      <c r="X2923" s="16"/>
      <c r="Y2923" s="16"/>
      <c r="Z2923" s="16"/>
      <c r="AA2923" s="16"/>
      <c r="AB2923" s="16"/>
    </row>
    <row r="2924">
      <c r="A2924" s="27" t="s">
        <v>38</v>
      </c>
      <c r="B2924" s="27" t="s">
        <v>86</v>
      </c>
      <c r="C2924" s="38" t="s">
        <v>131</v>
      </c>
      <c r="D2924" s="27" t="s">
        <v>132</v>
      </c>
      <c r="E2924" s="27">
        <v>7514.0</v>
      </c>
      <c r="F2924" s="27">
        <v>0.0</v>
      </c>
      <c r="G2924" s="27" t="s">
        <v>5613</v>
      </c>
      <c r="H2924" s="27">
        <v>0.0</v>
      </c>
      <c r="I2924" s="40">
        <v>0.0</v>
      </c>
      <c r="J2924" s="40">
        <v>0.0</v>
      </c>
      <c r="K2924" s="40">
        <v>0.0</v>
      </c>
      <c r="L2924" s="40">
        <v>0.0</v>
      </c>
      <c r="M2924" s="40">
        <v>0.0</v>
      </c>
      <c r="N2924" s="40">
        <v>0.0</v>
      </c>
      <c r="O2924" s="40">
        <v>0.0</v>
      </c>
      <c r="P2924" s="40">
        <v>0.0</v>
      </c>
      <c r="Q2924" s="16"/>
      <c r="R2924" s="16"/>
      <c r="S2924" s="16"/>
      <c r="T2924" s="16"/>
      <c r="U2924" s="16"/>
      <c r="V2924" s="16"/>
      <c r="W2924" s="16"/>
      <c r="X2924" s="16"/>
      <c r="Y2924" s="16"/>
      <c r="Z2924" s="16"/>
      <c r="AA2924" s="16"/>
      <c r="AB2924" s="16"/>
    </row>
    <row r="2925">
      <c r="A2925" s="27" t="s">
        <v>38</v>
      </c>
      <c r="B2925" s="27" t="s">
        <v>39</v>
      </c>
      <c r="C2925" s="38" t="s">
        <v>137</v>
      </c>
      <c r="D2925" s="27" t="s">
        <v>138</v>
      </c>
      <c r="E2925" s="27">
        <v>7517.0</v>
      </c>
      <c r="F2925" s="27">
        <v>0.0</v>
      </c>
      <c r="G2925" s="27" t="s">
        <v>5615</v>
      </c>
      <c r="H2925" s="27" t="s">
        <v>5616</v>
      </c>
      <c r="I2925" s="40">
        <v>0.0</v>
      </c>
      <c r="J2925" s="40">
        <v>0.0</v>
      </c>
      <c r="K2925" s="40">
        <v>0.0</v>
      </c>
      <c r="L2925" s="40">
        <v>0.0</v>
      </c>
      <c r="M2925" s="40">
        <v>0.0</v>
      </c>
      <c r="N2925" s="40">
        <v>0.0</v>
      </c>
      <c r="O2925" s="40">
        <v>0.0</v>
      </c>
      <c r="P2925" s="40">
        <v>0.0</v>
      </c>
      <c r="Q2925" s="16"/>
      <c r="R2925" s="16"/>
      <c r="S2925" s="16"/>
      <c r="T2925" s="16"/>
      <c r="U2925" s="16"/>
      <c r="V2925" s="16"/>
      <c r="W2925" s="16"/>
      <c r="X2925" s="16"/>
      <c r="Y2925" s="16"/>
      <c r="Z2925" s="16"/>
      <c r="AA2925" s="16"/>
      <c r="AB2925" s="16"/>
    </row>
    <row r="2926">
      <c r="A2926" s="27" t="s">
        <v>43</v>
      </c>
      <c r="B2926" s="27" t="s">
        <v>225</v>
      </c>
      <c r="C2926" s="38" t="s">
        <v>226</v>
      </c>
      <c r="D2926" s="27" t="s">
        <v>324</v>
      </c>
      <c r="E2926" s="27">
        <v>7524.0</v>
      </c>
      <c r="F2926" s="27">
        <v>0.0</v>
      </c>
      <c r="G2926" s="27" t="s">
        <v>5618</v>
      </c>
      <c r="H2926" s="27">
        <v>0.0</v>
      </c>
      <c r="I2926" s="40">
        <v>0.0</v>
      </c>
      <c r="J2926" s="40">
        <v>0.0</v>
      </c>
      <c r="K2926" s="40">
        <v>0.0</v>
      </c>
      <c r="L2926" s="40">
        <v>0.0</v>
      </c>
      <c r="M2926" s="40">
        <v>0.0</v>
      </c>
      <c r="N2926" s="40">
        <v>0.0</v>
      </c>
      <c r="O2926" s="40">
        <v>0.0</v>
      </c>
      <c r="P2926" s="40">
        <v>0.0</v>
      </c>
      <c r="Q2926" s="16"/>
      <c r="R2926" s="16"/>
      <c r="S2926" s="16"/>
      <c r="T2926" s="16"/>
      <c r="U2926" s="16"/>
      <c r="V2926" s="16"/>
      <c r="W2926" s="16"/>
      <c r="X2926" s="16"/>
      <c r="Y2926" s="16"/>
      <c r="Z2926" s="16"/>
      <c r="AA2926" s="16"/>
      <c r="AB2926" s="16"/>
    </row>
    <row r="2927">
      <c r="A2927" s="27" t="s">
        <v>38</v>
      </c>
      <c r="B2927" s="27" t="s">
        <v>86</v>
      </c>
      <c r="C2927" s="38" t="s">
        <v>131</v>
      </c>
      <c r="D2927" s="27" t="s">
        <v>304</v>
      </c>
      <c r="E2927" s="27">
        <v>7526.0</v>
      </c>
      <c r="F2927" s="27">
        <v>0.0</v>
      </c>
      <c r="G2927" s="27" t="s">
        <v>5620</v>
      </c>
      <c r="H2927" s="27">
        <v>0.0</v>
      </c>
      <c r="I2927" s="40">
        <v>0.0</v>
      </c>
      <c r="J2927" s="40">
        <v>0.0</v>
      </c>
      <c r="K2927" s="40">
        <v>0.0</v>
      </c>
      <c r="L2927" s="40">
        <v>0.0</v>
      </c>
      <c r="M2927" s="40">
        <v>0.0</v>
      </c>
      <c r="N2927" s="40">
        <v>0.0</v>
      </c>
      <c r="O2927" s="40">
        <v>0.0</v>
      </c>
      <c r="P2927" s="40">
        <v>0.0</v>
      </c>
      <c r="Q2927" s="16"/>
      <c r="R2927" s="16"/>
      <c r="S2927" s="16"/>
      <c r="T2927" s="16"/>
      <c r="U2927" s="16"/>
      <c r="V2927" s="16"/>
      <c r="W2927" s="16"/>
      <c r="X2927" s="16"/>
      <c r="Y2927" s="16"/>
      <c r="Z2927" s="16"/>
      <c r="AA2927" s="16"/>
      <c r="AB2927" s="16"/>
    </row>
    <row r="2928">
      <c r="A2928" s="27" t="s">
        <v>38</v>
      </c>
      <c r="B2928" s="27" t="s">
        <v>86</v>
      </c>
      <c r="C2928" s="38" t="s">
        <v>131</v>
      </c>
      <c r="D2928" s="27" t="s">
        <v>132</v>
      </c>
      <c r="E2928" s="27">
        <v>7527.0</v>
      </c>
      <c r="F2928" s="27">
        <v>0.0</v>
      </c>
      <c r="G2928" s="27" t="s">
        <v>5622</v>
      </c>
      <c r="H2928" s="27">
        <v>0.0</v>
      </c>
      <c r="I2928" s="40">
        <v>0.0</v>
      </c>
      <c r="J2928" s="40">
        <v>0.0</v>
      </c>
      <c r="K2928" s="40">
        <v>0.0</v>
      </c>
      <c r="L2928" s="40">
        <v>0.0</v>
      </c>
      <c r="M2928" s="40">
        <v>0.0</v>
      </c>
      <c r="N2928" s="40">
        <v>0.0</v>
      </c>
      <c r="O2928" s="40">
        <v>0.0</v>
      </c>
      <c r="P2928" s="40">
        <v>0.0</v>
      </c>
      <c r="Q2928" s="16"/>
      <c r="R2928" s="16"/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</row>
    <row r="2929">
      <c r="A2929" s="27" t="s">
        <v>38</v>
      </c>
      <c r="B2929" s="27" t="s">
        <v>86</v>
      </c>
      <c r="C2929" s="38" t="s">
        <v>546</v>
      </c>
      <c r="D2929" s="27" t="s">
        <v>547</v>
      </c>
      <c r="E2929" s="27">
        <v>7531.0</v>
      </c>
      <c r="F2929" s="27">
        <v>0.0</v>
      </c>
      <c r="G2929" s="27" t="s">
        <v>5624</v>
      </c>
      <c r="H2929" s="27">
        <v>0.0</v>
      </c>
      <c r="I2929" s="40">
        <v>0.0</v>
      </c>
      <c r="J2929" s="40">
        <v>0.0</v>
      </c>
      <c r="K2929" s="40">
        <v>0.0</v>
      </c>
      <c r="L2929" s="40">
        <v>0.0</v>
      </c>
      <c r="M2929" s="40">
        <v>0.0</v>
      </c>
      <c r="N2929" s="40">
        <v>0.0</v>
      </c>
      <c r="O2929" s="40">
        <v>0.0</v>
      </c>
      <c r="P2929" s="40">
        <v>0.0</v>
      </c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</row>
    <row r="2930">
      <c r="A2930" s="27" t="s">
        <v>38</v>
      </c>
      <c r="B2930" s="27" t="s">
        <v>86</v>
      </c>
      <c r="C2930" s="38" t="s">
        <v>131</v>
      </c>
      <c r="D2930" s="27" t="s">
        <v>239</v>
      </c>
      <c r="E2930" s="27">
        <v>7532.0</v>
      </c>
      <c r="F2930" s="27">
        <v>0.0</v>
      </c>
      <c r="G2930" s="27" t="s">
        <v>5625</v>
      </c>
      <c r="H2930" s="27">
        <v>0.0</v>
      </c>
      <c r="I2930" s="40">
        <v>0.0</v>
      </c>
      <c r="J2930" s="40">
        <v>0.0</v>
      </c>
      <c r="K2930" s="40">
        <v>0.0</v>
      </c>
      <c r="L2930" s="40">
        <v>0.0</v>
      </c>
      <c r="M2930" s="40">
        <v>0.0</v>
      </c>
      <c r="N2930" s="40">
        <v>0.0</v>
      </c>
      <c r="O2930" s="40">
        <v>0.0</v>
      </c>
      <c r="P2930" s="40">
        <v>0.0</v>
      </c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</row>
    <row r="2931">
      <c r="A2931" s="27" t="s">
        <v>38</v>
      </c>
      <c r="B2931" s="27" t="s">
        <v>86</v>
      </c>
      <c r="C2931" s="38" t="s">
        <v>128</v>
      </c>
      <c r="D2931" s="27" t="s">
        <v>2627</v>
      </c>
      <c r="E2931" s="27">
        <v>7533.0</v>
      </c>
      <c r="F2931" s="27">
        <v>0.0</v>
      </c>
      <c r="G2931" s="27" t="s">
        <v>5628</v>
      </c>
      <c r="H2931" s="27">
        <v>0.0</v>
      </c>
      <c r="I2931" s="40">
        <v>0.0</v>
      </c>
      <c r="J2931" s="40">
        <v>0.0</v>
      </c>
      <c r="K2931" s="40">
        <v>0.0</v>
      </c>
      <c r="L2931" s="40">
        <v>0.0</v>
      </c>
      <c r="M2931" s="40">
        <v>0.0</v>
      </c>
      <c r="N2931" s="40">
        <v>0.0</v>
      </c>
      <c r="O2931" s="40">
        <v>0.0</v>
      </c>
      <c r="P2931" s="40">
        <v>0.0</v>
      </c>
      <c r="Q2931" s="16"/>
      <c r="R2931" s="16"/>
      <c r="S2931" s="16"/>
      <c r="T2931" s="16"/>
      <c r="U2931" s="16"/>
      <c r="V2931" s="16"/>
      <c r="W2931" s="16"/>
      <c r="X2931" s="16"/>
      <c r="Y2931" s="16"/>
      <c r="Z2931" s="16"/>
      <c r="AA2931" s="16"/>
      <c r="AB2931" s="16"/>
    </row>
    <row r="2932">
      <c r="A2932" s="27" t="s">
        <v>43</v>
      </c>
      <c r="B2932" s="27" t="s">
        <v>44</v>
      </c>
      <c r="C2932" s="38" t="s">
        <v>254</v>
      </c>
      <c r="D2932" s="27" t="s">
        <v>254</v>
      </c>
      <c r="E2932" s="27">
        <v>7547.0</v>
      </c>
      <c r="F2932" s="27">
        <v>0.0</v>
      </c>
      <c r="G2932" s="27" t="s">
        <v>5630</v>
      </c>
      <c r="H2932" s="27">
        <v>0.0</v>
      </c>
      <c r="I2932" s="40">
        <v>0.0</v>
      </c>
      <c r="J2932" s="40">
        <v>0.0</v>
      </c>
      <c r="K2932" s="40">
        <v>0.0</v>
      </c>
      <c r="L2932" s="40">
        <v>0.0</v>
      </c>
      <c r="M2932" s="40">
        <v>0.0</v>
      </c>
      <c r="N2932" s="40">
        <v>0.0</v>
      </c>
      <c r="O2932" s="40">
        <v>0.0</v>
      </c>
      <c r="P2932" s="40">
        <v>0.0</v>
      </c>
      <c r="Q2932" s="16"/>
      <c r="R2932" s="16"/>
      <c r="S2932" s="16"/>
      <c r="T2932" s="16"/>
      <c r="U2932" s="16"/>
      <c r="V2932" s="16"/>
      <c r="W2932" s="16"/>
      <c r="X2932" s="16"/>
      <c r="Y2932" s="16"/>
      <c r="Z2932" s="16"/>
      <c r="AA2932" s="16"/>
      <c r="AB2932" s="16"/>
    </row>
    <row r="2933">
      <c r="A2933" s="27" t="s">
        <v>43</v>
      </c>
      <c r="B2933" s="27" t="s">
        <v>76</v>
      </c>
      <c r="C2933" s="38" t="s">
        <v>280</v>
      </c>
      <c r="D2933" s="27" t="s">
        <v>280</v>
      </c>
      <c r="E2933" s="27">
        <v>7548.0</v>
      </c>
      <c r="F2933" s="27">
        <v>0.0</v>
      </c>
      <c r="G2933" s="27" t="s">
        <v>5631</v>
      </c>
      <c r="H2933" s="27">
        <v>0.0</v>
      </c>
      <c r="I2933" s="40">
        <v>0.0</v>
      </c>
      <c r="J2933" s="40">
        <v>0.0</v>
      </c>
      <c r="K2933" s="40">
        <v>0.0</v>
      </c>
      <c r="L2933" s="40">
        <v>0.0</v>
      </c>
      <c r="M2933" s="40">
        <v>0.0</v>
      </c>
      <c r="N2933" s="40">
        <v>0.0</v>
      </c>
      <c r="O2933" s="40">
        <v>0.0</v>
      </c>
      <c r="P2933" s="40">
        <v>0.0</v>
      </c>
      <c r="Q2933" s="16"/>
      <c r="R2933" s="16"/>
      <c r="S2933" s="16"/>
      <c r="T2933" s="16"/>
      <c r="U2933" s="16"/>
      <c r="V2933" s="16"/>
      <c r="W2933" s="16"/>
      <c r="X2933" s="16"/>
      <c r="Y2933" s="16"/>
      <c r="Z2933" s="16"/>
      <c r="AA2933" s="16"/>
      <c r="AB2933" s="16"/>
    </row>
    <row r="2934">
      <c r="A2934" s="27" t="s">
        <v>43</v>
      </c>
      <c r="B2934" s="27" t="s">
        <v>146</v>
      </c>
      <c r="C2934" s="38" t="s">
        <v>177</v>
      </c>
      <c r="D2934" s="27" t="s">
        <v>178</v>
      </c>
      <c r="E2934" s="27">
        <v>7549.0</v>
      </c>
      <c r="F2934" s="27">
        <v>0.0</v>
      </c>
      <c r="G2934" s="27" t="s">
        <v>5633</v>
      </c>
      <c r="H2934" s="27">
        <v>0.0</v>
      </c>
      <c r="I2934" s="40">
        <v>0.0</v>
      </c>
      <c r="J2934" s="40">
        <v>0.0</v>
      </c>
      <c r="K2934" s="40">
        <v>0.0</v>
      </c>
      <c r="L2934" s="40">
        <v>0.0</v>
      </c>
      <c r="M2934" s="40">
        <v>0.0</v>
      </c>
      <c r="N2934" s="40">
        <v>0.0</v>
      </c>
      <c r="O2934" s="40">
        <v>0.0</v>
      </c>
      <c r="P2934" s="40">
        <v>0.0</v>
      </c>
      <c r="Q2934" s="16"/>
      <c r="R2934" s="16"/>
      <c r="S2934" s="16"/>
      <c r="T2934" s="16"/>
      <c r="U2934" s="16"/>
      <c r="V2934" s="16"/>
      <c r="W2934" s="16"/>
      <c r="X2934" s="16"/>
      <c r="Y2934" s="16"/>
      <c r="Z2934" s="16"/>
      <c r="AA2934" s="16"/>
      <c r="AB2934" s="16"/>
    </row>
    <row r="2935">
      <c r="A2935" s="27" t="s">
        <v>43</v>
      </c>
      <c r="B2935" s="27" t="s">
        <v>225</v>
      </c>
      <c r="C2935" s="38" t="s">
        <v>226</v>
      </c>
      <c r="D2935" s="27" t="s">
        <v>324</v>
      </c>
      <c r="E2935" s="27">
        <v>7550.0</v>
      </c>
      <c r="F2935" s="27">
        <v>0.0</v>
      </c>
      <c r="G2935" s="27" t="s">
        <v>5635</v>
      </c>
      <c r="H2935" s="27">
        <v>0.0</v>
      </c>
      <c r="I2935" s="40">
        <v>0.0</v>
      </c>
      <c r="J2935" s="40">
        <v>0.0</v>
      </c>
      <c r="K2935" s="40">
        <v>0.0</v>
      </c>
      <c r="L2935" s="40">
        <v>0.0</v>
      </c>
      <c r="M2935" s="40">
        <v>0.0</v>
      </c>
      <c r="N2935" s="40">
        <v>0.0</v>
      </c>
      <c r="O2935" s="40">
        <v>0.0</v>
      </c>
      <c r="P2935" s="40">
        <v>0.0</v>
      </c>
      <c r="Q2935" s="16"/>
      <c r="R2935" s="16"/>
      <c r="S2935" s="16"/>
      <c r="T2935" s="16"/>
      <c r="U2935" s="16"/>
      <c r="V2935" s="16"/>
      <c r="W2935" s="16"/>
      <c r="X2935" s="16"/>
      <c r="Y2935" s="16"/>
      <c r="Z2935" s="16"/>
      <c r="AA2935" s="16"/>
      <c r="AB2935" s="16"/>
    </row>
    <row r="2936">
      <c r="A2936" s="27" t="s">
        <v>43</v>
      </c>
      <c r="B2936" s="27" t="s">
        <v>44</v>
      </c>
      <c r="C2936" s="38" t="s">
        <v>254</v>
      </c>
      <c r="D2936" s="27" t="s">
        <v>254</v>
      </c>
      <c r="E2936" s="27">
        <v>7551.0</v>
      </c>
      <c r="F2936" s="27">
        <v>0.0</v>
      </c>
      <c r="G2936" s="27" t="s">
        <v>5636</v>
      </c>
      <c r="H2936" s="27">
        <v>0.0</v>
      </c>
      <c r="I2936" s="40">
        <v>0.0</v>
      </c>
      <c r="J2936" s="40">
        <v>0.0</v>
      </c>
      <c r="K2936" s="40">
        <v>0.0</v>
      </c>
      <c r="L2936" s="40">
        <v>0.0</v>
      </c>
      <c r="M2936" s="40">
        <v>0.0</v>
      </c>
      <c r="N2936" s="40">
        <v>0.0</v>
      </c>
      <c r="O2936" s="40">
        <v>0.0</v>
      </c>
      <c r="P2936" s="40">
        <v>0.0</v>
      </c>
      <c r="Q2936" s="16"/>
      <c r="R2936" s="16"/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</row>
    <row r="2937">
      <c r="A2937" s="27" t="s">
        <v>43</v>
      </c>
      <c r="B2937" s="27" t="s">
        <v>76</v>
      </c>
      <c r="C2937" s="38" t="s">
        <v>280</v>
      </c>
      <c r="D2937" s="27" t="s">
        <v>280</v>
      </c>
      <c r="E2937" s="27">
        <v>7552.0</v>
      </c>
      <c r="F2937" s="27">
        <v>0.0</v>
      </c>
      <c r="G2937" s="27" t="s">
        <v>5640</v>
      </c>
      <c r="H2937" s="27">
        <v>0.0</v>
      </c>
      <c r="I2937" s="40">
        <v>0.0</v>
      </c>
      <c r="J2937" s="40">
        <v>0.0</v>
      </c>
      <c r="K2937" s="40">
        <v>0.0</v>
      </c>
      <c r="L2937" s="40">
        <v>0.0</v>
      </c>
      <c r="M2937" s="40">
        <v>0.0</v>
      </c>
      <c r="N2937" s="40">
        <v>0.0</v>
      </c>
      <c r="O2937" s="40">
        <v>0.0</v>
      </c>
      <c r="P2937" s="40">
        <v>0.0</v>
      </c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</row>
    <row r="2938">
      <c r="A2938" s="27" t="s">
        <v>43</v>
      </c>
      <c r="B2938" s="27" t="s">
        <v>146</v>
      </c>
      <c r="C2938" s="38" t="s">
        <v>177</v>
      </c>
      <c r="D2938" s="27" t="s">
        <v>178</v>
      </c>
      <c r="E2938" s="27">
        <v>7553.0</v>
      </c>
      <c r="F2938" s="27">
        <v>0.0</v>
      </c>
      <c r="G2938" s="27" t="s">
        <v>5644</v>
      </c>
      <c r="H2938" s="27">
        <v>0.0</v>
      </c>
      <c r="I2938" s="40">
        <v>0.0</v>
      </c>
      <c r="J2938" s="40">
        <v>0.0</v>
      </c>
      <c r="K2938" s="40">
        <v>0.0</v>
      </c>
      <c r="L2938" s="40">
        <v>0.0</v>
      </c>
      <c r="M2938" s="40">
        <v>0.0</v>
      </c>
      <c r="N2938" s="40">
        <v>0.0</v>
      </c>
      <c r="O2938" s="40">
        <v>0.0</v>
      </c>
      <c r="P2938" s="40">
        <v>0.0</v>
      </c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</row>
    <row r="2939">
      <c r="A2939" s="27" t="s">
        <v>43</v>
      </c>
      <c r="B2939" s="27" t="s">
        <v>225</v>
      </c>
      <c r="C2939" s="38" t="s">
        <v>226</v>
      </c>
      <c r="D2939" s="27" t="s">
        <v>324</v>
      </c>
      <c r="E2939" s="27">
        <v>7554.0</v>
      </c>
      <c r="F2939" s="27">
        <v>0.0</v>
      </c>
      <c r="G2939" s="27" t="s">
        <v>5645</v>
      </c>
      <c r="H2939" s="27">
        <v>0.0</v>
      </c>
      <c r="I2939" s="40">
        <v>0.0</v>
      </c>
      <c r="J2939" s="40">
        <v>0.0</v>
      </c>
      <c r="K2939" s="40">
        <v>0.0</v>
      </c>
      <c r="L2939" s="40">
        <v>0.0</v>
      </c>
      <c r="M2939" s="40">
        <v>0.0</v>
      </c>
      <c r="N2939" s="40">
        <v>0.0</v>
      </c>
      <c r="O2939" s="40">
        <v>0.0</v>
      </c>
      <c r="P2939" s="40">
        <v>0.0</v>
      </c>
      <c r="Q2939" s="16"/>
      <c r="R2939" s="16"/>
      <c r="S2939" s="16"/>
      <c r="T2939" s="16"/>
      <c r="U2939" s="16"/>
      <c r="V2939" s="16"/>
      <c r="W2939" s="16"/>
      <c r="X2939" s="16"/>
      <c r="Y2939" s="16"/>
      <c r="Z2939" s="16"/>
      <c r="AA2939" s="16"/>
      <c r="AB2939" s="16"/>
    </row>
    <row r="2940">
      <c r="A2940" s="27" t="s">
        <v>43</v>
      </c>
      <c r="B2940" s="27" t="s">
        <v>50</v>
      </c>
      <c r="C2940" s="38" t="s">
        <v>69</v>
      </c>
      <c r="D2940" s="27" t="s">
        <v>70</v>
      </c>
      <c r="E2940" s="27">
        <v>7571.0</v>
      </c>
      <c r="F2940" s="27">
        <v>0.0</v>
      </c>
      <c r="G2940" s="27" t="s">
        <v>5647</v>
      </c>
      <c r="H2940" s="27" t="s">
        <v>2757</v>
      </c>
      <c r="I2940" s="40">
        <v>0.0</v>
      </c>
      <c r="J2940" s="40">
        <v>0.0</v>
      </c>
      <c r="K2940" s="40">
        <v>0.0</v>
      </c>
      <c r="L2940" s="40">
        <v>0.0</v>
      </c>
      <c r="M2940" s="40">
        <v>0.0</v>
      </c>
      <c r="N2940" s="40">
        <v>0.0</v>
      </c>
      <c r="O2940" s="40">
        <v>0.0</v>
      </c>
      <c r="P2940" s="40">
        <v>0.0</v>
      </c>
      <c r="Q2940" s="16"/>
      <c r="R2940" s="16"/>
      <c r="S2940" s="16"/>
      <c r="T2940" s="16"/>
      <c r="U2940" s="16"/>
      <c r="V2940" s="16"/>
      <c r="W2940" s="16"/>
      <c r="X2940" s="16"/>
      <c r="Y2940" s="16"/>
      <c r="Z2940" s="16"/>
      <c r="AA2940" s="16"/>
      <c r="AB2940" s="16"/>
    </row>
    <row r="2941">
      <c r="A2941" s="27" t="s">
        <v>43</v>
      </c>
      <c r="B2941" s="27" t="s">
        <v>50</v>
      </c>
      <c r="C2941" s="38" t="s">
        <v>69</v>
      </c>
      <c r="D2941" s="27" t="s">
        <v>70</v>
      </c>
      <c r="E2941" s="27">
        <v>7572.0</v>
      </c>
      <c r="F2941" s="27">
        <v>0.0</v>
      </c>
      <c r="G2941" s="27" t="s">
        <v>5647</v>
      </c>
      <c r="H2941" s="27" t="s">
        <v>3479</v>
      </c>
      <c r="I2941" s="40">
        <v>0.0</v>
      </c>
      <c r="J2941" s="40">
        <v>0.0</v>
      </c>
      <c r="K2941" s="40">
        <v>0.0</v>
      </c>
      <c r="L2941" s="40">
        <v>0.0</v>
      </c>
      <c r="M2941" s="40">
        <v>0.0</v>
      </c>
      <c r="N2941" s="40">
        <v>0.0</v>
      </c>
      <c r="O2941" s="40">
        <v>0.0</v>
      </c>
      <c r="P2941" s="40">
        <v>0.0</v>
      </c>
      <c r="Q2941" s="16"/>
      <c r="R2941" s="16"/>
      <c r="S2941" s="16"/>
      <c r="T2941" s="16"/>
      <c r="U2941" s="16"/>
      <c r="V2941" s="16"/>
      <c r="W2941" s="16"/>
      <c r="X2941" s="16"/>
      <c r="Y2941" s="16"/>
      <c r="Z2941" s="16"/>
      <c r="AA2941" s="16"/>
      <c r="AB2941" s="16"/>
    </row>
    <row r="2942">
      <c r="A2942" s="27" t="s">
        <v>43</v>
      </c>
      <c r="B2942" s="27" t="s">
        <v>225</v>
      </c>
      <c r="C2942" s="38" t="s">
        <v>226</v>
      </c>
      <c r="D2942" s="27" t="s">
        <v>324</v>
      </c>
      <c r="E2942" s="27">
        <v>7574.0</v>
      </c>
      <c r="F2942" s="27">
        <v>0.0</v>
      </c>
      <c r="G2942" s="27" t="s">
        <v>5649</v>
      </c>
      <c r="H2942" s="27">
        <v>0.0</v>
      </c>
      <c r="I2942" s="40">
        <v>0.0</v>
      </c>
      <c r="J2942" s="40">
        <v>0.0</v>
      </c>
      <c r="K2942" s="40">
        <v>0.0</v>
      </c>
      <c r="L2942" s="40">
        <v>0.0</v>
      </c>
      <c r="M2942" s="40">
        <v>0.0</v>
      </c>
      <c r="N2942" s="40">
        <v>0.0</v>
      </c>
      <c r="O2942" s="40">
        <v>0.0</v>
      </c>
      <c r="P2942" s="40">
        <v>0.0</v>
      </c>
      <c r="Q2942" s="16"/>
      <c r="R2942" s="16"/>
      <c r="S2942" s="16"/>
      <c r="T2942" s="16"/>
      <c r="U2942" s="16"/>
      <c r="V2942" s="16"/>
      <c r="W2942" s="16"/>
      <c r="X2942" s="16"/>
      <c r="Y2942" s="16"/>
      <c r="Z2942" s="16"/>
      <c r="AA2942" s="16"/>
      <c r="AB2942" s="16"/>
    </row>
    <row r="2943">
      <c r="A2943" s="27" t="s">
        <v>38</v>
      </c>
      <c r="B2943" s="27" t="s">
        <v>39</v>
      </c>
      <c r="C2943" s="38" t="s">
        <v>574</v>
      </c>
      <c r="D2943" s="27" t="s">
        <v>575</v>
      </c>
      <c r="E2943" s="27">
        <v>7577.0</v>
      </c>
      <c r="F2943" s="27">
        <v>0.0</v>
      </c>
      <c r="G2943" s="27" t="s">
        <v>5652</v>
      </c>
      <c r="H2943" s="27" t="s">
        <v>5653</v>
      </c>
      <c r="I2943" s="40">
        <v>0.0</v>
      </c>
      <c r="J2943" s="40">
        <v>0.0</v>
      </c>
      <c r="K2943" s="40">
        <v>0.0</v>
      </c>
      <c r="L2943" s="40">
        <v>0.0</v>
      </c>
      <c r="M2943" s="40">
        <v>0.0</v>
      </c>
      <c r="N2943" s="40">
        <v>0.0</v>
      </c>
      <c r="O2943" s="40">
        <v>0.0</v>
      </c>
      <c r="P2943" s="40">
        <v>0.0</v>
      </c>
      <c r="Q2943" s="16"/>
      <c r="R2943" s="16"/>
      <c r="S2943" s="16"/>
      <c r="T2943" s="16"/>
      <c r="U2943" s="16"/>
      <c r="V2943" s="16"/>
      <c r="W2943" s="16"/>
      <c r="X2943" s="16"/>
      <c r="Y2943" s="16"/>
      <c r="Z2943" s="16"/>
      <c r="AA2943" s="16"/>
      <c r="AB2943" s="16"/>
    </row>
    <row r="2944">
      <c r="A2944" s="27" t="s">
        <v>38</v>
      </c>
      <c r="B2944" s="27" t="s">
        <v>39</v>
      </c>
      <c r="C2944" s="38" t="s">
        <v>307</v>
      </c>
      <c r="D2944" s="27" t="s">
        <v>308</v>
      </c>
      <c r="E2944" s="27">
        <v>7582.0</v>
      </c>
      <c r="F2944" s="27">
        <v>2.0</v>
      </c>
      <c r="G2944" s="27" t="s">
        <v>5656</v>
      </c>
      <c r="H2944" s="27" t="s">
        <v>123</v>
      </c>
      <c r="I2944" s="40">
        <v>0.0</v>
      </c>
      <c r="J2944" s="40">
        <v>0.0</v>
      </c>
      <c r="K2944" s="40">
        <v>0.0</v>
      </c>
      <c r="L2944" s="40">
        <v>0.0</v>
      </c>
      <c r="M2944" s="40">
        <v>0.0</v>
      </c>
      <c r="N2944" s="40">
        <v>0.0</v>
      </c>
      <c r="O2944" s="40">
        <v>0.0</v>
      </c>
      <c r="P2944" s="40">
        <v>0.0</v>
      </c>
      <c r="Q2944" s="16"/>
      <c r="R2944" s="16"/>
      <c r="S2944" s="16"/>
      <c r="T2944" s="16"/>
      <c r="U2944" s="16"/>
      <c r="V2944" s="16"/>
      <c r="W2944" s="16"/>
      <c r="X2944" s="16"/>
      <c r="Y2944" s="16"/>
      <c r="Z2944" s="16"/>
      <c r="AA2944" s="16"/>
      <c r="AB2944" s="16"/>
    </row>
    <row r="2945">
      <c r="A2945" s="27" t="s">
        <v>38</v>
      </c>
      <c r="B2945" s="27" t="s">
        <v>39</v>
      </c>
      <c r="C2945" s="38" t="s">
        <v>307</v>
      </c>
      <c r="D2945" s="27" t="s">
        <v>308</v>
      </c>
      <c r="E2945" s="27">
        <v>7582.0</v>
      </c>
      <c r="F2945" s="27">
        <v>10.0</v>
      </c>
      <c r="G2945" s="27" t="s">
        <v>5657</v>
      </c>
      <c r="H2945" s="27" t="s">
        <v>123</v>
      </c>
      <c r="I2945" s="40">
        <v>641.0</v>
      </c>
      <c r="J2945" s="40">
        <v>0.0</v>
      </c>
      <c r="K2945" s="40">
        <v>0.0</v>
      </c>
      <c r="L2945" s="40">
        <v>0.0</v>
      </c>
      <c r="M2945" s="40">
        <v>0.0</v>
      </c>
      <c r="N2945" s="40">
        <v>0.0</v>
      </c>
      <c r="O2945" s="40">
        <v>641.0</v>
      </c>
      <c r="P2945" s="40">
        <v>0.0</v>
      </c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</row>
    <row r="2946">
      <c r="A2946" s="27" t="s">
        <v>38</v>
      </c>
      <c r="B2946" s="27" t="s">
        <v>39</v>
      </c>
      <c r="C2946" s="38" t="s">
        <v>307</v>
      </c>
      <c r="D2946" s="27" t="s">
        <v>308</v>
      </c>
      <c r="E2946" s="27">
        <v>7582.0</v>
      </c>
      <c r="F2946" s="27">
        <v>0.0</v>
      </c>
      <c r="G2946" s="27" t="s">
        <v>1139</v>
      </c>
      <c r="H2946" s="27" t="s">
        <v>5659</v>
      </c>
      <c r="I2946" s="40">
        <v>2972.0</v>
      </c>
      <c r="J2946" s="40">
        <v>14.0</v>
      </c>
      <c r="K2946" s="40">
        <v>0.0</v>
      </c>
      <c r="L2946" s="40">
        <v>0.0</v>
      </c>
      <c r="M2946" s="40">
        <v>0.0</v>
      </c>
      <c r="N2946" s="40">
        <v>0.0</v>
      </c>
      <c r="O2946" s="40">
        <v>2972.0</v>
      </c>
      <c r="P2946" s="40">
        <v>14.0</v>
      </c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</row>
    <row r="2947">
      <c r="A2947" s="27" t="s">
        <v>38</v>
      </c>
      <c r="B2947" s="27" t="s">
        <v>39</v>
      </c>
      <c r="C2947" s="38" t="s">
        <v>307</v>
      </c>
      <c r="D2947" s="27" t="s">
        <v>308</v>
      </c>
      <c r="E2947" s="27">
        <v>7582.0</v>
      </c>
      <c r="F2947" s="27">
        <v>1.0</v>
      </c>
      <c r="G2947" s="27" t="s">
        <v>5123</v>
      </c>
      <c r="H2947" s="27" t="s">
        <v>123</v>
      </c>
      <c r="I2947" s="40">
        <v>0.0</v>
      </c>
      <c r="J2947" s="40">
        <v>0.0</v>
      </c>
      <c r="K2947" s="40">
        <v>0.0</v>
      </c>
      <c r="L2947" s="40">
        <v>0.0</v>
      </c>
      <c r="M2947" s="40">
        <v>0.0</v>
      </c>
      <c r="N2947" s="40">
        <v>0.0</v>
      </c>
      <c r="O2947" s="40">
        <v>0.0</v>
      </c>
      <c r="P2947" s="40">
        <v>0.0</v>
      </c>
      <c r="Q2947" s="16"/>
      <c r="R2947" s="16"/>
      <c r="S2947" s="16"/>
      <c r="T2947" s="16"/>
      <c r="U2947" s="16"/>
      <c r="V2947" s="16"/>
      <c r="W2947" s="16"/>
      <c r="X2947" s="16"/>
      <c r="Y2947" s="16"/>
      <c r="Z2947" s="16"/>
      <c r="AA2947" s="16"/>
      <c r="AB2947" s="16"/>
    </row>
    <row r="2948">
      <c r="A2948" s="27" t="s">
        <v>38</v>
      </c>
      <c r="B2948" s="27" t="s">
        <v>39</v>
      </c>
      <c r="C2948" s="38" t="s">
        <v>307</v>
      </c>
      <c r="D2948" s="27" t="s">
        <v>308</v>
      </c>
      <c r="E2948" s="27">
        <v>7582.0</v>
      </c>
      <c r="F2948" s="27">
        <v>7.0</v>
      </c>
      <c r="G2948" s="27" t="s">
        <v>5662</v>
      </c>
      <c r="H2948" s="27" t="s">
        <v>123</v>
      </c>
      <c r="I2948" s="40">
        <v>0.0</v>
      </c>
      <c r="J2948" s="40">
        <v>0.0</v>
      </c>
      <c r="K2948" s="40">
        <v>0.0</v>
      </c>
      <c r="L2948" s="40">
        <v>0.0</v>
      </c>
      <c r="M2948" s="40">
        <v>0.0</v>
      </c>
      <c r="N2948" s="40">
        <v>0.0</v>
      </c>
      <c r="O2948" s="40">
        <v>0.0</v>
      </c>
      <c r="P2948" s="40">
        <v>0.0</v>
      </c>
      <c r="Q2948" s="16"/>
      <c r="R2948" s="16"/>
      <c r="S2948" s="16"/>
      <c r="T2948" s="16"/>
      <c r="U2948" s="16"/>
      <c r="V2948" s="16"/>
      <c r="W2948" s="16"/>
      <c r="X2948" s="16"/>
      <c r="Y2948" s="16"/>
      <c r="Z2948" s="16"/>
      <c r="AA2948" s="16"/>
      <c r="AB2948" s="16"/>
    </row>
    <row r="2949">
      <c r="A2949" s="27" t="s">
        <v>38</v>
      </c>
      <c r="B2949" s="27" t="s">
        <v>39</v>
      </c>
      <c r="C2949" s="38" t="s">
        <v>307</v>
      </c>
      <c r="D2949" s="27" t="s">
        <v>308</v>
      </c>
      <c r="E2949" s="27">
        <v>7582.0</v>
      </c>
      <c r="F2949" s="27">
        <v>8.0</v>
      </c>
      <c r="G2949" s="27" t="s">
        <v>5663</v>
      </c>
      <c r="H2949" s="27" t="s">
        <v>123</v>
      </c>
      <c r="I2949" s="40">
        <v>0.0</v>
      </c>
      <c r="J2949" s="40">
        <v>0.0</v>
      </c>
      <c r="K2949" s="40">
        <v>0.0</v>
      </c>
      <c r="L2949" s="40">
        <v>0.0</v>
      </c>
      <c r="M2949" s="40">
        <v>0.0</v>
      </c>
      <c r="N2949" s="40">
        <v>0.0</v>
      </c>
      <c r="O2949" s="40">
        <v>0.0</v>
      </c>
      <c r="P2949" s="40">
        <v>0.0</v>
      </c>
      <c r="Q2949" s="16"/>
      <c r="R2949" s="16"/>
      <c r="S2949" s="16"/>
      <c r="T2949" s="16"/>
      <c r="U2949" s="16"/>
      <c r="V2949" s="16"/>
      <c r="W2949" s="16"/>
      <c r="X2949" s="16"/>
      <c r="Y2949" s="16"/>
      <c r="Z2949" s="16"/>
      <c r="AA2949" s="16"/>
      <c r="AB2949" s="16"/>
    </row>
    <row r="2950">
      <c r="A2950" s="27" t="s">
        <v>38</v>
      </c>
      <c r="B2950" s="27" t="s">
        <v>39</v>
      </c>
      <c r="C2950" s="38" t="s">
        <v>307</v>
      </c>
      <c r="D2950" s="27" t="s">
        <v>308</v>
      </c>
      <c r="E2950" s="27">
        <v>7582.0</v>
      </c>
      <c r="F2950" s="27">
        <v>9.0</v>
      </c>
      <c r="G2950" s="27" t="s">
        <v>5665</v>
      </c>
      <c r="H2950" s="27" t="s">
        <v>123</v>
      </c>
      <c r="I2950" s="40">
        <v>0.0</v>
      </c>
      <c r="J2950" s="40">
        <v>0.0</v>
      </c>
      <c r="K2950" s="40">
        <v>0.0</v>
      </c>
      <c r="L2950" s="40">
        <v>0.0</v>
      </c>
      <c r="M2950" s="40">
        <v>0.0</v>
      </c>
      <c r="N2950" s="40">
        <v>0.0</v>
      </c>
      <c r="O2950" s="40">
        <v>0.0</v>
      </c>
      <c r="P2950" s="40">
        <v>0.0</v>
      </c>
      <c r="Q2950" s="16"/>
      <c r="R2950" s="16"/>
      <c r="S2950" s="16"/>
      <c r="T2950" s="16"/>
      <c r="U2950" s="16"/>
      <c r="V2950" s="16"/>
      <c r="W2950" s="16"/>
      <c r="X2950" s="16"/>
      <c r="Y2950" s="16"/>
      <c r="Z2950" s="16"/>
      <c r="AA2950" s="16"/>
      <c r="AB2950" s="16"/>
    </row>
    <row r="2951">
      <c r="A2951" s="27" t="s">
        <v>43</v>
      </c>
      <c r="B2951" s="27" t="s">
        <v>44</v>
      </c>
      <c r="C2951" s="38" t="s">
        <v>124</v>
      </c>
      <c r="D2951" s="27" t="s">
        <v>124</v>
      </c>
      <c r="E2951" s="27">
        <v>7583.0</v>
      </c>
      <c r="F2951" s="27">
        <v>0.0</v>
      </c>
      <c r="G2951" s="27" t="s">
        <v>5667</v>
      </c>
      <c r="H2951" s="27" t="s">
        <v>5668</v>
      </c>
      <c r="I2951" s="40">
        <v>0.0</v>
      </c>
      <c r="J2951" s="40">
        <v>0.0</v>
      </c>
      <c r="K2951" s="40">
        <v>0.0</v>
      </c>
      <c r="L2951" s="40">
        <v>0.0</v>
      </c>
      <c r="M2951" s="40">
        <v>0.0</v>
      </c>
      <c r="N2951" s="40">
        <v>0.0</v>
      </c>
      <c r="O2951" s="40">
        <v>0.0</v>
      </c>
      <c r="P2951" s="40">
        <v>0.0</v>
      </c>
      <c r="Q2951" s="16"/>
      <c r="R2951" s="16"/>
      <c r="S2951" s="16"/>
      <c r="T2951" s="16"/>
      <c r="U2951" s="16"/>
      <c r="V2951" s="16"/>
      <c r="W2951" s="16"/>
      <c r="X2951" s="16"/>
      <c r="Y2951" s="16"/>
      <c r="Z2951" s="16"/>
      <c r="AA2951" s="16"/>
      <c r="AB2951" s="16"/>
    </row>
    <row r="2952">
      <c r="A2952" s="27" t="s">
        <v>43</v>
      </c>
      <c r="B2952" s="27" t="s">
        <v>44</v>
      </c>
      <c r="C2952" s="38" t="s">
        <v>124</v>
      </c>
      <c r="D2952" s="27" t="s">
        <v>124</v>
      </c>
      <c r="E2952" s="27">
        <v>7584.0</v>
      </c>
      <c r="F2952" s="27">
        <v>0.0</v>
      </c>
      <c r="G2952" s="27" t="s">
        <v>5670</v>
      </c>
      <c r="H2952" s="27" t="s">
        <v>5668</v>
      </c>
      <c r="I2952" s="40">
        <v>0.0</v>
      </c>
      <c r="J2952" s="40">
        <v>0.0</v>
      </c>
      <c r="K2952" s="40">
        <v>0.0</v>
      </c>
      <c r="L2952" s="40">
        <v>0.0</v>
      </c>
      <c r="M2952" s="40">
        <v>0.0</v>
      </c>
      <c r="N2952" s="40">
        <v>0.0</v>
      </c>
      <c r="O2952" s="40">
        <v>0.0</v>
      </c>
      <c r="P2952" s="40">
        <v>0.0</v>
      </c>
      <c r="Q2952" s="16"/>
      <c r="R2952" s="16"/>
      <c r="S2952" s="16"/>
      <c r="T2952" s="16"/>
      <c r="U2952" s="16"/>
      <c r="V2952" s="16"/>
      <c r="W2952" s="16"/>
      <c r="X2952" s="16"/>
      <c r="Y2952" s="16"/>
      <c r="Z2952" s="16"/>
      <c r="AA2952" s="16"/>
      <c r="AB2952" s="16"/>
    </row>
    <row r="2953">
      <c r="A2953" s="27" t="s">
        <v>38</v>
      </c>
      <c r="B2953" s="27" t="s">
        <v>39</v>
      </c>
      <c r="C2953" s="38" t="s">
        <v>307</v>
      </c>
      <c r="D2953" s="27" t="s">
        <v>308</v>
      </c>
      <c r="E2953" s="27">
        <v>7587.0</v>
      </c>
      <c r="F2953" s="27">
        <v>0.0</v>
      </c>
      <c r="G2953" s="27" t="s">
        <v>5672</v>
      </c>
      <c r="H2953" s="27">
        <v>0.0</v>
      </c>
      <c r="I2953" s="40">
        <v>0.0</v>
      </c>
      <c r="J2953" s="40">
        <v>0.0</v>
      </c>
      <c r="K2953" s="40">
        <v>0.0</v>
      </c>
      <c r="L2953" s="40">
        <v>0.0</v>
      </c>
      <c r="M2953" s="40">
        <v>0.0</v>
      </c>
      <c r="N2953" s="40">
        <v>0.0</v>
      </c>
      <c r="O2953" s="40">
        <v>0.0</v>
      </c>
      <c r="P2953" s="40">
        <v>0.0</v>
      </c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</row>
    <row r="2954">
      <c r="A2954" s="27" t="s">
        <v>43</v>
      </c>
      <c r="B2954" s="27" t="s">
        <v>44</v>
      </c>
      <c r="C2954" s="38" t="s">
        <v>124</v>
      </c>
      <c r="D2954" s="27" t="s">
        <v>124</v>
      </c>
      <c r="E2954" s="27">
        <v>7588.0</v>
      </c>
      <c r="F2954" s="27">
        <v>0.0</v>
      </c>
      <c r="G2954" s="27" t="s">
        <v>5674</v>
      </c>
      <c r="H2954" s="27">
        <v>0.0</v>
      </c>
      <c r="I2954" s="40">
        <v>0.0</v>
      </c>
      <c r="J2954" s="40">
        <v>0.0</v>
      </c>
      <c r="K2954" s="40">
        <v>0.0</v>
      </c>
      <c r="L2954" s="40">
        <v>0.0</v>
      </c>
      <c r="M2954" s="40">
        <v>0.0</v>
      </c>
      <c r="N2954" s="40">
        <v>0.0</v>
      </c>
      <c r="O2954" s="40">
        <v>0.0</v>
      </c>
      <c r="P2954" s="40">
        <v>0.0</v>
      </c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</row>
    <row r="2955">
      <c r="A2955" s="27" t="s">
        <v>43</v>
      </c>
      <c r="B2955" s="27" t="s">
        <v>76</v>
      </c>
      <c r="C2955" s="38" t="s">
        <v>280</v>
      </c>
      <c r="D2955" s="27" t="s">
        <v>280</v>
      </c>
      <c r="E2955" s="27">
        <v>7589.0</v>
      </c>
      <c r="F2955" s="27">
        <v>0.0</v>
      </c>
      <c r="G2955" s="27" t="s">
        <v>5675</v>
      </c>
      <c r="H2955" s="27">
        <v>0.0</v>
      </c>
      <c r="I2955" s="40">
        <v>0.0</v>
      </c>
      <c r="J2955" s="40">
        <v>0.0</v>
      </c>
      <c r="K2955" s="40">
        <v>0.0</v>
      </c>
      <c r="L2955" s="40">
        <v>0.0</v>
      </c>
      <c r="M2955" s="40">
        <v>0.0</v>
      </c>
      <c r="N2955" s="40">
        <v>0.0</v>
      </c>
      <c r="O2955" s="40">
        <v>0.0</v>
      </c>
      <c r="P2955" s="40">
        <v>0.0</v>
      </c>
      <c r="Q2955" s="16"/>
      <c r="R2955" s="16"/>
      <c r="S2955" s="16"/>
      <c r="T2955" s="16"/>
      <c r="U2955" s="16"/>
      <c r="V2955" s="16"/>
      <c r="W2955" s="16"/>
      <c r="X2955" s="16"/>
      <c r="Y2955" s="16"/>
      <c r="Z2955" s="16"/>
      <c r="AA2955" s="16"/>
      <c r="AB2955" s="16"/>
    </row>
    <row r="2956">
      <c r="A2956" s="27" t="s">
        <v>38</v>
      </c>
      <c r="B2956" s="27" t="s">
        <v>86</v>
      </c>
      <c r="C2956" s="38" t="s">
        <v>131</v>
      </c>
      <c r="D2956" s="27" t="s">
        <v>132</v>
      </c>
      <c r="E2956" s="27">
        <v>7590.0</v>
      </c>
      <c r="F2956" s="27">
        <v>0.0</v>
      </c>
      <c r="G2956" s="27" t="s">
        <v>5677</v>
      </c>
      <c r="H2956" s="27">
        <v>0.0</v>
      </c>
      <c r="I2956" s="40">
        <v>0.0</v>
      </c>
      <c r="J2956" s="40">
        <v>0.0</v>
      </c>
      <c r="K2956" s="40">
        <v>0.0</v>
      </c>
      <c r="L2956" s="40">
        <v>0.0</v>
      </c>
      <c r="M2956" s="40">
        <v>0.0</v>
      </c>
      <c r="N2956" s="40">
        <v>0.0</v>
      </c>
      <c r="O2956" s="40">
        <v>0.0</v>
      </c>
      <c r="P2956" s="40">
        <v>0.0</v>
      </c>
      <c r="Q2956" s="16"/>
      <c r="R2956" s="16"/>
      <c r="S2956" s="16"/>
      <c r="T2956" s="16"/>
      <c r="U2956" s="16"/>
      <c r="V2956" s="16"/>
      <c r="W2956" s="16"/>
      <c r="X2956" s="16"/>
      <c r="Y2956" s="16"/>
      <c r="Z2956" s="16"/>
      <c r="AA2956" s="16"/>
      <c r="AB2956" s="16"/>
    </row>
    <row r="2957">
      <c r="A2957" s="27" t="s">
        <v>43</v>
      </c>
      <c r="B2957" s="27" t="s">
        <v>146</v>
      </c>
      <c r="C2957" s="38" t="s">
        <v>177</v>
      </c>
      <c r="D2957" s="27" t="s">
        <v>178</v>
      </c>
      <c r="E2957" s="27">
        <v>7594.0</v>
      </c>
      <c r="F2957" s="27">
        <v>0.0</v>
      </c>
      <c r="G2957" s="27" t="s">
        <v>5679</v>
      </c>
      <c r="H2957" s="27" t="s">
        <v>5680</v>
      </c>
      <c r="I2957" s="40">
        <v>0.0</v>
      </c>
      <c r="J2957" s="40">
        <v>0.0</v>
      </c>
      <c r="K2957" s="40">
        <v>0.0</v>
      </c>
      <c r="L2957" s="40">
        <v>0.0</v>
      </c>
      <c r="M2957" s="40">
        <v>0.0</v>
      </c>
      <c r="N2957" s="40">
        <v>0.0</v>
      </c>
      <c r="O2957" s="40">
        <v>0.0</v>
      </c>
      <c r="P2957" s="40">
        <v>0.0</v>
      </c>
      <c r="Q2957" s="16"/>
      <c r="R2957" s="16"/>
      <c r="S2957" s="16"/>
      <c r="T2957" s="16"/>
      <c r="U2957" s="16"/>
      <c r="V2957" s="16"/>
      <c r="W2957" s="16"/>
      <c r="X2957" s="16"/>
      <c r="Y2957" s="16"/>
      <c r="Z2957" s="16"/>
      <c r="AA2957" s="16"/>
      <c r="AB2957" s="16"/>
    </row>
    <row r="2958">
      <c r="A2958" s="27" t="s">
        <v>43</v>
      </c>
      <c r="B2958" s="27" t="s">
        <v>1015</v>
      </c>
      <c r="C2958" s="38" t="s">
        <v>1016</v>
      </c>
      <c r="D2958" s="27" t="s">
        <v>1465</v>
      </c>
      <c r="E2958" s="27">
        <v>7595.0</v>
      </c>
      <c r="F2958" s="27">
        <v>0.0</v>
      </c>
      <c r="G2958" s="27" t="s">
        <v>5683</v>
      </c>
      <c r="H2958" s="27" t="s">
        <v>1207</v>
      </c>
      <c r="I2958" s="40">
        <v>2.0</v>
      </c>
      <c r="J2958" s="40">
        <v>1.0</v>
      </c>
      <c r="K2958" s="40">
        <v>0.0</v>
      </c>
      <c r="L2958" s="40">
        <v>0.0</v>
      </c>
      <c r="M2958" s="40">
        <v>0.0</v>
      </c>
      <c r="N2958" s="40">
        <v>0.0</v>
      </c>
      <c r="O2958" s="40">
        <v>2.0</v>
      </c>
      <c r="P2958" s="40">
        <v>1.0</v>
      </c>
      <c r="Q2958" s="16"/>
      <c r="R2958" s="16"/>
      <c r="S2958" s="16"/>
      <c r="T2958" s="16"/>
      <c r="U2958" s="16"/>
      <c r="V2958" s="16"/>
      <c r="W2958" s="16"/>
      <c r="X2958" s="16"/>
      <c r="Y2958" s="16"/>
      <c r="Z2958" s="16"/>
      <c r="AA2958" s="16"/>
      <c r="AB2958" s="16"/>
    </row>
    <row r="2959">
      <c r="A2959" s="27" t="s">
        <v>43</v>
      </c>
      <c r="B2959" s="27" t="s">
        <v>225</v>
      </c>
      <c r="C2959" s="38" t="s">
        <v>226</v>
      </c>
      <c r="D2959" s="27" t="s">
        <v>227</v>
      </c>
      <c r="E2959" s="27">
        <v>7596.0</v>
      </c>
      <c r="F2959" s="27">
        <v>0.0</v>
      </c>
      <c r="G2959" s="27" t="s">
        <v>4097</v>
      </c>
      <c r="H2959" s="27" t="s">
        <v>5686</v>
      </c>
      <c r="I2959" s="40">
        <v>0.0</v>
      </c>
      <c r="J2959" s="40">
        <v>0.0</v>
      </c>
      <c r="K2959" s="40">
        <v>0.0</v>
      </c>
      <c r="L2959" s="40">
        <v>0.0</v>
      </c>
      <c r="M2959" s="40">
        <v>0.0</v>
      </c>
      <c r="N2959" s="40">
        <v>0.0</v>
      </c>
      <c r="O2959" s="40">
        <v>0.0</v>
      </c>
      <c r="P2959" s="40">
        <v>0.0</v>
      </c>
      <c r="Q2959" s="16"/>
      <c r="R2959" s="16"/>
      <c r="S2959" s="16"/>
      <c r="T2959" s="16"/>
      <c r="U2959" s="16"/>
      <c r="V2959" s="16"/>
      <c r="W2959" s="16"/>
      <c r="X2959" s="16"/>
      <c r="Y2959" s="16"/>
      <c r="Z2959" s="16"/>
      <c r="AA2959" s="16"/>
      <c r="AB2959" s="16"/>
    </row>
    <row r="2960">
      <c r="A2960" s="27" t="s">
        <v>43</v>
      </c>
      <c r="B2960" s="27" t="s">
        <v>225</v>
      </c>
      <c r="C2960" s="38" t="s">
        <v>226</v>
      </c>
      <c r="D2960" s="27" t="s">
        <v>227</v>
      </c>
      <c r="E2960" s="27">
        <v>7597.0</v>
      </c>
      <c r="F2960" s="27">
        <v>0.0</v>
      </c>
      <c r="G2960" s="27" t="s">
        <v>5689</v>
      </c>
      <c r="H2960" s="27" t="s">
        <v>4101</v>
      </c>
      <c r="I2960" s="40">
        <v>0.0</v>
      </c>
      <c r="J2960" s="40">
        <v>0.0</v>
      </c>
      <c r="K2960" s="40">
        <v>0.0</v>
      </c>
      <c r="L2960" s="40">
        <v>0.0</v>
      </c>
      <c r="M2960" s="40">
        <v>0.0</v>
      </c>
      <c r="N2960" s="40">
        <v>0.0</v>
      </c>
      <c r="O2960" s="40">
        <v>0.0</v>
      </c>
      <c r="P2960" s="40">
        <v>0.0</v>
      </c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</row>
    <row r="2961">
      <c r="A2961" s="27" t="s">
        <v>38</v>
      </c>
      <c r="B2961" s="27" t="s">
        <v>86</v>
      </c>
      <c r="C2961" s="38" t="s">
        <v>131</v>
      </c>
      <c r="D2961" s="27" t="s">
        <v>239</v>
      </c>
      <c r="E2961" s="27">
        <v>7598.0</v>
      </c>
      <c r="F2961" s="27">
        <v>6.0</v>
      </c>
      <c r="G2961" s="27" t="s">
        <v>5691</v>
      </c>
      <c r="H2961" s="27" t="s">
        <v>123</v>
      </c>
      <c r="I2961" s="40">
        <v>0.0</v>
      </c>
      <c r="J2961" s="40">
        <v>0.0</v>
      </c>
      <c r="K2961" s="40">
        <v>0.0</v>
      </c>
      <c r="L2961" s="40">
        <v>0.0</v>
      </c>
      <c r="M2961" s="40">
        <v>0.0</v>
      </c>
      <c r="N2961" s="40">
        <v>0.0</v>
      </c>
      <c r="O2961" s="40">
        <v>0.0</v>
      </c>
      <c r="P2961" s="40">
        <v>0.0</v>
      </c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</row>
    <row r="2962">
      <c r="A2962" s="27" t="s">
        <v>38</v>
      </c>
      <c r="B2962" s="27" t="s">
        <v>86</v>
      </c>
      <c r="C2962" s="38" t="s">
        <v>131</v>
      </c>
      <c r="D2962" s="27" t="s">
        <v>239</v>
      </c>
      <c r="E2962" s="27">
        <v>7598.0</v>
      </c>
      <c r="F2962" s="27">
        <v>7.0</v>
      </c>
      <c r="G2962" s="27" t="s">
        <v>5693</v>
      </c>
      <c r="H2962" s="27" t="s">
        <v>5431</v>
      </c>
      <c r="I2962" s="40">
        <v>754.0</v>
      </c>
      <c r="J2962" s="40">
        <v>5.0</v>
      </c>
      <c r="K2962" s="40">
        <v>0.0</v>
      </c>
      <c r="L2962" s="40">
        <v>0.0</v>
      </c>
      <c r="M2962" s="40">
        <v>0.0</v>
      </c>
      <c r="N2962" s="40">
        <v>0.0</v>
      </c>
      <c r="O2962" s="40">
        <v>754.0</v>
      </c>
      <c r="P2962" s="40">
        <v>5.0</v>
      </c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</row>
    <row r="2963">
      <c r="A2963" s="27" t="s">
        <v>38</v>
      </c>
      <c r="B2963" s="27" t="s">
        <v>86</v>
      </c>
      <c r="C2963" s="38" t="s">
        <v>131</v>
      </c>
      <c r="D2963" s="27" t="s">
        <v>239</v>
      </c>
      <c r="E2963" s="27">
        <v>7598.0</v>
      </c>
      <c r="F2963" s="27">
        <v>0.0</v>
      </c>
      <c r="G2963" s="27" t="s">
        <v>5696</v>
      </c>
      <c r="H2963" s="27" t="s">
        <v>4248</v>
      </c>
      <c r="I2963" s="40">
        <v>1103.0</v>
      </c>
      <c r="J2963" s="40">
        <v>27.0</v>
      </c>
      <c r="K2963" s="40">
        <v>0.0</v>
      </c>
      <c r="L2963" s="40">
        <v>0.0</v>
      </c>
      <c r="M2963" s="40">
        <v>0.0</v>
      </c>
      <c r="N2963" s="40">
        <v>0.0</v>
      </c>
      <c r="O2963" s="40">
        <v>1103.0</v>
      </c>
      <c r="P2963" s="40">
        <v>27.0</v>
      </c>
      <c r="Q2963" s="16"/>
      <c r="R2963" s="16"/>
      <c r="S2963" s="16"/>
      <c r="T2963" s="16"/>
      <c r="U2963" s="16"/>
      <c r="V2963" s="16"/>
      <c r="W2963" s="16"/>
      <c r="X2963" s="16"/>
      <c r="Y2963" s="16"/>
      <c r="Z2963" s="16"/>
      <c r="AA2963" s="16"/>
      <c r="AB2963" s="16"/>
    </row>
    <row r="2964">
      <c r="A2964" s="27" t="s">
        <v>38</v>
      </c>
      <c r="B2964" s="27" t="s">
        <v>86</v>
      </c>
      <c r="C2964" s="38" t="s">
        <v>131</v>
      </c>
      <c r="D2964" s="27" t="s">
        <v>239</v>
      </c>
      <c r="E2964" s="27">
        <v>7598.0</v>
      </c>
      <c r="F2964" s="27">
        <v>2.0</v>
      </c>
      <c r="G2964" s="27" t="s">
        <v>5699</v>
      </c>
      <c r="H2964" s="27" t="s">
        <v>123</v>
      </c>
      <c r="I2964" s="40">
        <v>0.0</v>
      </c>
      <c r="J2964" s="40">
        <v>0.0</v>
      </c>
      <c r="K2964" s="40">
        <v>0.0</v>
      </c>
      <c r="L2964" s="40">
        <v>0.0</v>
      </c>
      <c r="M2964" s="40">
        <v>0.0</v>
      </c>
      <c r="N2964" s="40">
        <v>0.0</v>
      </c>
      <c r="O2964" s="40">
        <v>0.0</v>
      </c>
      <c r="P2964" s="40">
        <v>0.0</v>
      </c>
      <c r="Q2964" s="16"/>
      <c r="R2964" s="16"/>
      <c r="S2964" s="16"/>
      <c r="T2964" s="16"/>
      <c r="U2964" s="16"/>
      <c r="V2964" s="16"/>
      <c r="W2964" s="16"/>
      <c r="X2964" s="16"/>
      <c r="Y2964" s="16"/>
      <c r="Z2964" s="16"/>
      <c r="AA2964" s="16"/>
      <c r="AB2964" s="16"/>
    </row>
    <row r="2965">
      <c r="A2965" s="27" t="s">
        <v>38</v>
      </c>
      <c r="B2965" s="27" t="s">
        <v>86</v>
      </c>
      <c r="C2965" s="38" t="s">
        <v>131</v>
      </c>
      <c r="D2965" s="27" t="s">
        <v>239</v>
      </c>
      <c r="E2965" s="27">
        <v>7598.0</v>
      </c>
      <c r="F2965" s="27">
        <v>4.0</v>
      </c>
      <c r="G2965" s="27" t="s">
        <v>5703</v>
      </c>
      <c r="H2965" s="27" t="s">
        <v>123</v>
      </c>
      <c r="I2965" s="40">
        <v>0.0</v>
      </c>
      <c r="J2965" s="40">
        <v>0.0</v>
      </c>
      <c r="K2965" s="40">
        <v>0.0</v>
      </c>
      <c r="L2965" s="40">
        <v>0.0</v>
      </c>
      <c r="M2965" s="40">
        <v>0.0</v>
      </c>
      <c r="N2965" s="40">
        <v>0.0</v>
      </c>
      <c r="O2965" s="40">
        <v>0.0</v>
      </c>
      <c r="P2965" s="40">
        <v>0.0</v>
      </c>
      <c r="Q2965" s="16"/>
      <c r="R2965" s="16"/>
      <c r="S2965" s="16"/>
      <c r="T2965" s="16"/>
      <c r="U2965" s="16"/>
      <c r="V2965" s="16"/>
      <c r="W2965" s="16"/>
      <c r="X2965" s="16"/>
      <c r="Y2965" s="16"/>
      <c r="Z2965" s="16"/>
      <c r="AA2965" s="16"/>
      <c r="AB2965" s="16"/>
    </row>
    <row r="2966">
      <c r="A2966" s="27" t="s">
        <v>38</v>
      </c>
      <c r="B2966" s="27" t="s">
        <v>86</v>
      </c>
      <c r="C2966" s="38" t="s">
        <v>131</v>
      </c>
      <c r="D2966" s="27" t="s">
        <v>239</v>
      </c>
      <c r="E2966" s="27">
        <v>7598.0</v>
      </c>
      <c r="F2966" s="27">
        <v>3.0</v>
      </c>
      <c r="G2966" s="27" t="s">
        <v>5705</v>
      </c>
      <c r="H2966" s="27" t="s">
        <v>123</v>
      </c>
      <c r="I2966" s="40">
        <v>0.0</v>
      </c>
      <c r="J2966" s="40">
        <v>0.0</v>
      </c>
      <c r="K2966" s="40">
        <v>0.0</v>
      </c>
      <c r="L2966" s="40">
        <v>0.0</v>
      </c>
      <c r="M2966" s="40">
        <v>0.0</v>
      </c>
      <c r="N2966" s="40">
        <v>0.0</v>
      </c>
      <c r="O2966" s="40">
        <v>0.0</v>
      </c>
      <c r="P2966" s="40">
        <v>0.0</v>
      </c>
      <c r="Q2966" s="16"/>
      <c r="R2966" s="16"/>
      <c r="S2966" s="16"/>
      <c r="T2966" s="16"/>
      <c r="U2966" s="16"/>
      <c r="V2966" s="16"/>
      <c r="W2966" s="16"/>
      <c r="X2966" s="16"/>
      <c r="Y2966" s="16"/>
      <c r="Z2966" s="16"/>
      <c r="AA2966" s="16"/>
      <c r="AB2966" s="16"/>
    </row>
    <row r="2967">
      <c r="A2967" s="27" t="s">
        <v>38</v>
      </c>
      <c r="B2967" s="27" t="s">
        <v>86</v>
      </c>
      <c r="C2967" s="38" t="s">
        <v>131</v>
      </c>
      <c r="D2967" s="27" t="s">
        <v>239</v>
      </c>
      <c r="E2967" s="27">
        <v>7598.0</v>
      </c>
      <c r="F2967" s="27">
        <v>5.0</v>
      </c>
      <c r="G2967" s="27" t="s">
        <v>5707</v>
      </c>
      <c r="H2967" s="27" t="s">
        <v>123</v>
      </c>
      <c r="I2967" s="40">
        <v>0.0</v>
      </c>
      <c r="J2967" s="40">
        <v>0.0</v>
      </c>
      <c r="K2967" s="40">
        <v>0.0</v>
      </c>
      <c r="L2967" s="40">
        <v>0.0</v>
      </c>
      <c r="M2967" s="40">
        <v>0.0</v>
      </c>
      <c r="N2967" s="40">
        <v>0.0</v>
      </c>
      <c r="O2967" s="40">
        <v>0.0</v>
      </c>
      <c r="P2967" s="40">
        <v>0.0</v>
      </c>
      <c r="Q2967" s="16"/>
      <c r="R2967" s="16"/>
      <c r="S2967" s="16"/>
      <c r="T2967" s="16"/>
      <c r="U2967" s="16"/>
      <c r="V2967" s="16"/>
      <c r="W2967" s="16"/>
      <c r="X2967" s="16"/>
      <c r="Y2967" s="16"/>
      <c r="Z2967" s="16"/>
      <c r="AA2967" s="16"/>
      <c r="AB2967" s="16"/>
    </row>
    <row r="2968">
      <c r="A2968" s="27" t="s">
        <v>38</v>
      </c>
      <c r="B2968" s="27" t="s">
        <v>86</v>
      </c>
      <c r="C2968" s="38" t="s">
        <v>131</v>
      </c>
      <c r="D2968" s="27" t="s">
        <v>239</v>
      </c>
      <c r="E2968" s="27">
        <v>7599.0</v>
      </c>
      <c r="F2968" s="27">
        <v>4.0</v>
      </c>
      <c r="G2968" s="27" t="s">
        <v>5710</v>
      </c>
      <c r="H2968" s="27" t="s">
        <v>123</v>
      </c>
      <c r="I2968" s="40">
        <v>0.0</v>
      </c>
      <c r="J2968" s="40">
        <v>0.0</v>
      </c>
      <c r="K2968" s="40">
        <v>0.0</v>
      </c>
      <c r="L2968" s="40">
        <v>0.0</v>
      </c>
      <c r="M2968" s="40">
        <v>0.0</v>
      </c>
      <c r="N2968" s="40">
        <v>0.0</v>
      </c>
      <c r="O2968" s="40">
        <v>0.0</v>
      </c>
      <c r="P2968" s="40">
        <v>0.0</v>
      </c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</row>
    <row r="2969">
      <c r="A2969" s="27" t="s">
        <v>38</v>
      </c>
      <c r="B2969" s="27" t="s">
        <v>86</v>
      </c>
      <c r="C2969" s="38" t="s">
        <v>131</v>
      </c>
      <c r="D2969" s="27" t="s">
        <v>132</v>
      </c>
      <c r="E2969" s="27">
        <v>7599.0</v>
      </c>
      <c r="F2969" s="27">
        <v>1.0</v>
      </c>
      <c r="G2969" s="27" t="s">
        <v>5713</v>
      </c>
      <c r="H2969" s="27" t="s">
        <v>5714</v>
      </c>
      <c r="I2969" s="40">
        <v>0.0</v>
      </c>
      <c r="J2969" s="40">
        <v>0.0</v>
      </c>
      <c r="K2969" s="40">
        <v>0.0</v>
      </c>
      <c r="L2969" s="40">
        <v>0.0</v>
      </c>
      <c r="M2969" s="40">
        <v>0.0</v>
      </c>
      <c r="N2969" s="40">
        <v>0.0</v>
      </c>
      <c r="O2969" s="40">
        <v>0.0</v>
      </c>
      <c r="P2969" s="40">
        <v>0.0</v>
      </c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</row>
    <row r="2970">
      <c r="A2970" s="27" t="s">
        <v>38</v>
      </c>
      <c r="B2970" s="27" t="s">
        <v>86</v>
      </c>
      <c r="C2970" s="38" t="s">
        <v>131</v>
      </c>
      <c r="D2970" s="27" t="s">
        <v>239</v>
      </c>
      <c r="E2970" s="27">
        <v>7599.0</v>
      </c>
      <c r="F2970" s="27">
        <v>0.0</v>
      </c>
      <c r="G2970" s="27" t="s">
        <v>5717</v>
      </c>
      <c r="H2970" s="27" t="s">
        <v>4248</v>
      </c>
      <c r="I2970" s="40">
        <v>185.0</v>
      </c>
      <c r="J2970" s="40">
        <v>13.0</v>
      </c>
      <c r="K2970" s="40">
        <v>0.0</v>
      </c>
      <c r="L2970" s="40">
        <v>0.0</v>
      </c>
      <c r="M2970" s="40">
        <v>0.0</v>
      </c>
      <c r="N2970" s="40">
        <v>0.0</v>
      </c>
      <c r="O2970" s="40">
        <v>185.0</v>
      </c>
      <c r="P2970" s="40">
        <v>13.0</v>
      </c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</row>
    <row r="2971">
      <c r="A2971" s="27" t="s">
        <v>38</v>
      </c>
      <c r="B2971" s="27" t="s">
        <v>86</v>
      </c>
      <c r="C2971" s="38" t="s">
        <v>131</v>
      </c>
      <c r="D2971" s="27" t="s">
        <v>239</v>
      </c>
      <c r="E2971" s="27">
        <v>7599.0</v>
      </c>
      <c r="F2971" s="27">
        <v>5.0</v>
      </c>
      <c r="G2971" s="27" t="s">
        <v>5718</v>
      </c>
      <c r="H2971" s="27" t="s">
        <v>123</v>
      </c>
      <c r="I2971" s="40">
        <v>0.0</v>
      </c>
      <c r="J2971" s="40">
        <v>0.0</v>
      </c>
      <c r="K2971" s="40">
        <v>0.0</v>
      </c>
      <c r="L2971" s="40">
        <v>0.0</v>
      </c>
      <c r="M2971" s="40">
        <v>0.0</v>
      </c>
      <c r="N2971" s="40">
        <v>0.0</v>
      </c>
      <c r="O2971" s="40">
        <v>0.0</v>
      </c>
      <c r="P2971" s="40">
        <v>0.0</v>
      </c>
      <c r="Q2971" s="16"/>
      <c r="R2971" s="16"/>
      <c r="S2971" s="16"/>
      <c r="T2971" s="16"/>
      <c r="U2971" s="16"/>
      <c r="V2971" s="16"/>
      <c r="W2971" s="16"/>
      <c r="X2971" s="16"/>
      <c r="Y2971" s="16"/>
      <c r="Z2971" s="16"/>
      <c r="AA2971" s="16"/>
      <c r="AB2971" s="16"/>
    </row>
    <row r="2972">
      <c r="A2972" s="27" t="s">
        <v>43</v>
      </c>
      <c r="B2972" s="27" t="s">
        <v>50</v>
      </c>
      <c r="C2972" s="38" t="s">
        <v>275</v>
      </c>
      <c r="D2972" s="27" t="s">
        <v>276</v>
      </c>
      <c r="E2972" s="27">
        <v>7602.0</v>
      </c>
      <c r="F2972" s="27">
        <v>0.0</v>
      </c>
      <c r="G2972" s="27" t="s">
        <v>5721</v>
      </c>
      <c r="H2972" s="27">
        <v>0.0</v>
      </c>
      <c r="I2972" s="40">
        <v>0.0</v>
      </c>
      <c r="J2972" s="40">
        <v>0.0</v>
      </c>
      <c r="K2972" s="40">
        <v>0.0</v>
      </c>
      <c r="L2972" s="40">
        <v>0.0</v>
      </c>
      <c r="M2972" s="40">
        <v>0.0</v>
      </c>
      <c r="N2972" s="40">
        <v>0.0</v>
      </c>
      <c r="O2972" s="40">
        <v>0.0</v>
      </c>
      <c r="P2972" s="40">
        <v>0.0</v>
      </c>
      <c r="Q2972" s="16"/>
      <c r="R2972" s="16"/>
      <c r="S2972" s="16"/>
      <c r="T2972" s="16"/>
      <c r="U2972" s="16"/>
      <c r="V2972" s="16"/>
      <c r="W2972" s="16"/>
      <c r="X2972" s="16"/>
      <c r="Y2972" s="16"/>
      <c r="Z2972" s="16"/>
      <c r="AA2972" s="16"/>
      <c r="AB2972" s="16"/>
    </row>
    <row r="2973">
      <c r="A2973" s="27" t="s">
        <v>43</v>
      </c>
      <c r="B2973" s="27" t="s">
        <v>44</v>
      </c>
      <c r="C2973" s="38" t="s">
        <v>254</v>
      </c>
      <c r="D2973" s="27" t="s">
        <v>254</v>
      </c>
      <c r="E2973" s="27">
        <v>7608.0</v>
      </c>
      <c r="F2973" s="27">
        <v>0.0</v>
      </c>
      <c r="G2973" s="27" t="s">
        <v>5723</v>
      </c>
      <c r="H2973" s="27">
        <v>0.0</v>
      </c>
      <c r="I2973" s="40">
        <v>0.0</v>
      </c>
      <c r="J2973" s="40">
        <v>0.0</v>
      </c>
      <c r="K2973" s="40">
        <v>0.0</v>
      </c>
      <c r="L2973" s="40">
        <v>0.0</v>
      </c>
      <c r="M2973" s="40">
        <v>0.0</v>
      </c>
      <c r="N2973" s="40">
        <v>0.0</v>
      </c>
      <c r="O2973" s="40">
        <v>0.0</v>
      </c>
      <c r="P2973" s="40">
        <v>0.0</v>
      </c>
      <c r="Q2973" s="16"/>
      <c r="R2973" s="16"/>
      <c r="S2973" s="16"/>
      <c r="T2973" s="16"/>
      <c r="U2973" s="16"/>
      <c r="V2973" s="16"/>
      <c r="W2973" s="16"/>
      <c r="X2973" s="16"/>
      <c r="Y2973" s="16"/>
      <c r="Z2973" s="16"/>
      <c r="AA2973" s="16"/>
      <c r="AB2973" s="16"/>
    </row>
    <row r="2974">
      <c r="A2974" s="27" t="s">
        <v>43</v>
      </c>
      <c r="B2974" s="27" t="s">
        <v>268</v>
      </c>
      <c r="C2974" s="38" t="s">
        <v>342</v>
      </c>
      <c r="D2974" s="27" t="s">
        <v>343</v>
      </c>
      <c r="E2974" s="27">
        <v>7613.0</v>
      </c>
      <c r="F2974" s="27">
        <v>0.0</v>
      </c>
      <c r="G2974" s="27" t="s">
        <v>5725</v>
      </c>
      <c r="H2974" s="27" t="s">
        <v>3707</v>
      </c>
      <c r="I2974" s="40">
        <v>0.0</v>
      </c>
      <c r="J2974" s="40">
        <v>0.0</v>
      </c>
      <c r="K2974" s="40">
        <v>0.0</v>
      </c>
      <c r="L2974" s="40">
        <v>0.0</v>
      </c>
      <c r="M2974" s="40">
        <v>0.0</v>
      </c>
      <c r="N2974" s="40">
        <v>0.0</v>
      </c>
      <c r="O2974" s="40">
        <v>0.0</v>
      </c>
      <c r="P2974" s="40">
        <v>0.0</v>
      </c>
      <c r="Q2974" s="16"/>
      <c r="R2974" s="16"/>
      <c r="S2974" s="16"/>
      <c r="T2974" s="16"/>
      <c r="U2974" s="16"/>
      <c r="V2974" s="16"/>
      <c r="W2974" s="16"/>
      <c r="X2974" s="16"/>
      <c r="Y2974" s="16"/>
      <c r="Z2974" s="16"/>
      <c r="AA2974" s="16"/>
      <c r="AB2974" s="16"/>
    </row>
    <row r="2975">
      <c r="A2975" s="27" t="s">
        <v>43</v>
      </c>
      <c r="B2975" s="27" t="s">
        <v>76</v>
      </c>
      <c r="C2975" s="38" t="s">
        <v>4962</v>
      </c>
      <c r="D2975" s="27" t="s">
        <v>4963</v>
      </c>
      <c r="E2975" s="27">
        <v>7615.0</v>
      </c>
      <c r="F2975" s="27">
        <v>0.0</v>
      </c>
      <c r="G2975" s="27" t="s">
        <v>5726</v>
      </c>
      <c r="H2975" s="27" t="s">
        <v>4966</v>
      </c>
      <c r="I2975" s="40">
        <v>0.0</v>
      </c>
      <c r="J2975" s="40">
        <v>0.0</v>
      </c>
      <c r="K2975" s="40">
        <v>0.0</v>
      </c>
      <c r="L2975" s="40">
        <v>0.0</v>
      </c>
      <c r="M2975" s="40">
        <v>0.0</v>
      </c>
      <c r="N2975" s="40">
        <v>0.0</v>
      </c>
      <c r="O2975" s="40">
        <v>0.0</v>
      </c>
      <c r="P2975" s="40">
        <v>0.0</v>
      </c>
      <c r="Q2975" s="16"/>
      <c r="R2975" s="16"/>
      <c r="S2975" s="16"/>
      <c r="T2975" s="16"/>
      <c r="U2975" s="16"/>
      <c r="V2975" s="16"/>
      <c r="W2975" s="16"/>
      <c r="X2975" s="16"/>
      <c r="Y2975" s="16"/>
      <c r="Z2975" s="16"/>
      <c r="AA2975" s="16"/>
      <c r="AB2975" s="16"/>
    </row>
    <row r="2976">
      <c r="A2976" s="27" t="s">
        <v>43</v>
      </c>
      <c r="B2976" s="27" t="s">
        <v>264</v>
      </c>
      <c r="C2976" s="38" t="s">
        <v>4524</v>
      </c>
      <c r="D2976" s="27" t="s">
        <v>4525</v>
      </c>
      <c r="E2976" s="27">
        <v>7616.0</v>
      </c>
      <c r="F2976" s="27">
        <v>0.0</v>
      </c>
      <c r="G2976" s="27" t="s">
        <v>5728</v>
      </c>
      <c r="H2976" s="27" t="s">
        <v>5729</v>
      </c>
      <c r="I2976" s="40">
        <v>0.0</v>
      </c>
      <c r="J2976" s="40">
        <v>0.0</v>
      </c>
      <c r="K2976" s="40">
        <v>0.0</v>
      </c>
      <c r="L2976" s="40">
        <v>0.0</v>
      </c>
      <c r="M2976" s="40">
        <v>0.0</v>
      </c>
      <c r="N2976" s="40">
        <v>0.0</v>
      </c>
      <c r="O2976" s="40">
        <v>0.0</v>
      </c>
      <c r="P2976" s="40">
        <v>0.0</v>
      </c>
      <c r="Q2976" s="16"/>
      <c r="R2976" s="16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</row>
    <row r="2977">
      <c r="A2977" s="27" t="s">
        <v>43</v>
      </c>
      <c r="B2977" s="27" t="s">
        <v>44</v>
      </c>
      <c r="C2977" s="38" t="s">
        <v>124</v>
      </c>
      <c r="D2977" s="27" t="s">
        <v>124</v>
      </c>
      <c r="E2977" s="27">
        <v>7619.0</v>
      </c>
      <c r="F2977" s="27">
        <v>0.0</v>
      </c>
      <c r="G2977" s="27" t="s">
        <v>5731</v>
      </c>
      <c r="H2977" s="27">
        <v>0.0</v>
      </c>
      <c r="I2977" s="40">
        <v>0.0</v>
      </c>
      <c r="J2977" s="40">
        <v>0.0</v>
      </c>
      <c r="K2977" s="40">
        <v>0.0</v>
      </c>
      <c r="L2977" s="40">
        <v>0.0</v>
      </c>
      <c r="M2977" s="40">
        <v>0.0</v>
      </c>
      <c r="N2977" s="40">
        <v>0.0</v>
      </c>
      <c r="O2977" s="40">
        <v>0.0</v>
      </c>
      <c r="P2977" s="40">
        <v>0.0</v>
      </c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/>
    </row>
    <row r="2978">
      <c r="A2978" s="27" t="s">
        <v>38</v>
      </c>
      <c r="B2978" s="27" t="s">
        <v>86</v>
      </c>
      <c r="C2978" s="38" t="s">
        <v>131</v>
      </c>
      <c r="D2978" s="27" t="s">
        <v>132</v>
      </c>
      <c r="E2978" s="27">
        <v>7623.0</v>
      </c>
      <c r="F2978" s="27">
        <v>0.0</v>
      </c>
      <c r="G2978" s="27" t="s">
        <v>5733</v>
      </c>
      <c r="H2978" s="27" t="s">
        <v>5734</v>
      </c>
      <c r="I2978" s="40">
        <v>0.0</v>
      </c>
      <c r="J2978" s="40">
        <v>0.0</v>
      </c>
      <c r="K2978" s="40">
        <v>0.0</v>
      </c>
      <c r="L2978" s="40">
        <v>0.0</v>
      </c>
      <c r="M2978" s="40">
        <v>0.0</v>
      </c>
      <c r="N2978" s="40">
        <v>0.0</v>
      </c>
      <c r="O2978" s="40">
        <v>0.0</v>
      </c>
      <c r="P2978" s="40">
        <v>0.0</v>
      </c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/>
    </row>
    <row r="2979">
      <c r="A2979" s="27" t="s">
        <v>43</v>
      </c>
      <c r="B2979" s="27" t="s">
        <v>225</v>
      </c>
      <c r="C2979" s="38" t="s">
        <v>626</v>
      </c>
      <c r="D2979" s="27" t="s">
        <v>627</v>
      </c>
      <c r="E2979" s="27">
        <v>7625.0</v>
      </c>
      <c r="F2979" s="27">
        <v>0.0</v>
      </c>
      <c r="G2979" s="27" t="s">
        <v>5736</v>
      </c>
      <c r="H2979" s="27" t="s">
        <v>4338</v>
      </c>
      <c r="I2979" s="40">
        <v>0.0</v>
      </c>
      <c r="J2979" s="40">
        <v>0.0</v>
      </c>
      <c r="K2979" s="40">
        <v>0.0</v>
      </c>
      <c r="L2979" s="40">
        <v>0.0</v>
      </c>
      <c r="M2979" s="40">
        <v>0.0</v>
      </c>
      <c r="N2979" s="40">
        <v>0.0</v>
      </c>
      <c r="O2979" s="40">
        <v>0.0</v>
      </c>
      <c r="P2979" s="40">
        <v>0.0</v>
      </c>
      <c r="Q2979" s="16"/>
      <c r="R2979" s="16"/>
      <c r="S2979" s="16"/>
      <c r="T2979" s="16"/>
      <c r="U2979" s="16"/>
      <c r="V2979" s="16"/>
      <c r="W2979" s="16"/>
      <c r="X2979" s="16"/>
      <c r="Y2979" s="16"/>
      <c r="Z2979" s="16"/>
      <c r="AA2979" s="16"/>
      <c r="AB2979" s="16"/>
    </row>
    <row r="2980">
      <c r="A2980" s="27" t="s">
        <v>43</v>
      </c>
      <c r="B2980" s="27" t="s">
        <v>146</v>
      </c>
      <c r="C2980" s="38" t="s">
        <v>147</v>
      </c>
      <c r="D2980" s="27" t="s">
        <v>148</v>
      </c>
      <c r="E2980" s="27">
        <v>7626.0</v>
      </c>
      <c r="F2980" s="27">
        <v>0.0</v>
      </c>
      <c r="G2980" s="27" t="s">
        <v>5737</v>
      </c>
      <c r="H2980" s="27">
        <v>0.0</v>
      </c>
      <c r="I2980" s="40">
        <v>0.0</v>
      </c>
      <c r="J2980" s="40">
        <v>0.0</v>
      </c>
      <c r="K2980" s="40">
        <v>0.0</v>
      </c>
      <c r="L2980" s="40">
        <v>0.0</v>
      </c>
      <c r="M2980" s="40">
        <v>0.0</v>
      </c>
      <c r="N2980" s="40">
        <v>0.0</v>
      </c>
      <c r="O2980" s="40">
        <v>0.0</v>
      </c>
      <c r="P2980" s="40">
        <v>0.0</v>
      </c>
      <c r="Q2980" s="16"/>
      <c r="R2980" s="16"/>
      <c r="S2980" s="16"/>
      <c r="T2980" s="16"/>
      <c r="U2980" s="16"/>
      <c r="V2980" s="16"/>
      <c r="W2980" s="16"/>
      <c r="X2980" s="16"/>
      <c r="Y2980" s="16"/>
      <c r="Z2980" s="16"/>
      <c r="AA2980" s="16"/>
      <c r="AB2980" s="16"/>
    </row>
    <row r="2981">
      <c r="A2981" s="27" t="s">
        <v>38</v>
      </c>
      <c r="B2981" s="27" t="s">
        <v>39</v>
      </c>
      <c r="C2981" s="38" t="s">
        <v>307</v>
      </c>
      <c r="D2981" s="27" t="s">
        <v>308</v>
      </c>
      <c r="E2981" s="27">
        <v>7629.0</v>
      </c>
      <c r="F2981" s="27">
        <v>0.0</v>
      </c>
      <c r="G2981" s="27" t="s">
        <v>5739</v>
      </c>
      <c r="H2981" s="27" t="s">
        <v>2034</v>
      </c>
      <c r="I2981" s="40">
        <v>16.0</v>
      </c>
      <c r="J2981" s="40">
        <v>8.0</v>
      </c>
      <c r="K2981" s="40">
        <v>0.0</v>
      </c>
      <c r="L2981" s="40">
        <v>0.0</v>
      </c>
      <c r="M2981" s="40">
        <v>0.0</v>
      </c>
      <c r="N2981" s="40">
        <v>0.0</v>
      </c>
      <c r="O2981" s="40">
        <v>16.0</v>
      </c>
      <c r="P2981" s="40">
        <v>8.0</v>
      </c>
      <c r="Q2981" s="16"/>
      <c r="R2981" s="16"/>
      <c r="S2981" s="16"/>
      <c r="T2981" s="16"/>
      <c r="U2981" s="16"/>
      <c r="V2981" s="16"/>
      <c r="W2981" s="16"/>
      <c r="X2981" s="16"/>
      <c r="Y2981" s="16"/>
      <c r="Z2981" s="16"/>
      <c r="AA2981" s="16"/>
      <c r="AB2981" s="16"/>
    </row>
    <row r="2982">
      <c r="A2982" s="27" t="s">
        <v>38</v>
      </c>
      <c r="B2982" s="27" t="s">
        <v>86</v>
      </c>
      <c r="C2982" s="38" t="s">
        <v>131</v>
      </c>
      <c r="D2982" s="27" t="s">
        <v>304</v>
      </c>
      <c r="E2982" s="27">
        <v>7634.0</v>
      </c>
      <c r="F2982" s="27">
        <v>0.0</v>
      </c>
      <c r="G2982" s="27" t="s">
        <v>5741</v>
      </c>
      <c r="H2982" s="27" t="s">
        <v>2757</v>
      </c>
      <c r="I2982" s="40">
        <v>0.0</v>
      </c>
      <c r="J2982" s="40">
        <v>0.0</v>
      </c>
      <c r="K2982" s="40">
        <v>0.0</v>
      </c>
      <c r="L2982" s="40">
        <v>0.0</v>
      </c>
      <c r="M2982" s="40">
        <v>0.0</v>
      </c>
      <c r="N2982" s="40">
        <v>0.0</v>
      </c>
      <c r="O2982" s="40">
        <v>0.0</v>
      </c>
      <c r="P2982" s="40">
        <v>0.0</v>
      </c>
      <c r="Q2982" s="16"/>
      <c r="R2982" s="16"/>
      <c r="S2982" s="16"/>
      <c r="T2982" s="16"/>
      <c r="U2982" s="16"/>
      <c r="V2982" s="16"/>
      <c r="W2982" s="16"/>
      <c r="X2982" s="16"/>
      <c r="Y2982" s="16"/>
      <c r="Z2982" s="16"/>
      <c r="AA2982" s="16"/>
      <c r="AB2982" s="16"/>
    </row>
    <row r="2983">
      <c r="A2983" s="27" t="s">
        <v>43</v>
      </c>
      <c r="B2983" s="27" t="s">
        <v>264</v>
      </c>
      <c r="C2983" s="38" t="s">
        <v>265</v>
      </c>
      <c r="D2983" s="27" t="s">
        <v>265</v>
      </c>
      <c r="E2983" s="27">
        <v>7635.0</v>
      </c>
      <c r="F2983" s="27">
        <v>0.0</v>
      </c>
      <c r="G2983" s="27" t="s">
        <v>5744</v>
      </c>
      <c r="H2983" s="27">
        <v>0.0</v>
      </c>
      <c r="I2983" s="40">
        <v>0.0</v>
      </c>
      <c r="J2983" s="40">
        <v>0.0</v>
      </c>
      <c r="K2983" s="40">
        <v>0.0</v>
      </c>
      <c r="L2983" s="40">
        <v>0.0</v>
      </c>
      <c r="M2983" s="40">
        <v>0.0</v>
      </c>
      <c r="N2983" s="40">
        <v>0.0</v>
      </c>
      <c r="O2983" s="40">
        <v>0.0</v>
      </c>
      <c r="P2983" s="40">
        <v>0.0</v>
      </c>
      <c r="Q2983" s="16"/>
      <c r="R2983" s="16"/>
      <c r="S2983" s="16"/>
      <c r="T2983" s="16"/>
      <c r="U2983" s="16"/>
      <c r="V2983" s="16"/>
      <c r="W2983" s="16"/>
      <c r="X2983" s="16"/>
      <c r="Y2983" s="16"/>
      <c r="Z2983" s="16"/>
      <c r="AA2983" s="16"/>
      <c r="AB2983" s="16"/>
    </row>
    <row r="2984">
      <c r="A2984" s="27" t="s">
        <v>43</v>
      </c>
      <c r="B2984" s="27" t="s">
        <v>50</v>
      </c>
      <c r="C2984" s="38" t="s">
        <v>69</v>
      </c>
      <c r="D2984" s="27" t="s">
        <v>70</v>
      </c>
      <c r="E2984" s="27">
        <v>7642.0</v>
      </c>
      <c r="F2984" s="27">
        <v>0.0</v>
      </c>
      <c r="G2984" s="27" t="s">
        <v>5747</v>
      </c>
      <c r="H2984" s="27">
        <v>0.0</v>
      </c>
      <c r="I2984" s="40">
        <v>0.0</v>
      </c>
      <c r="J2984" s="40">
        <v>0.0</v>
      </c>
      <c r="K2984" s="40">
        <v>0.0</v>
      </c>
      <c r="L2984" s="40">
        <v>0.0</v>
      </c>
      <c r="M2984" s="40">
        <v>0.0</v>
      </c>
      <c r="N2984" s="40">
        <v>0.0</v>
      </c>
      <c r="O2984" s="40">
        <v>0.0</v>
      </c>
      <c r="P2984" s="40">
        <v>0.0</v>
      </c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</row>
    <row r="2985">
      <c r="A2985" s="27" t="s">
        <v>43</v>
      </c>
      <c r="B2985" s="27" t="s">
        <v>50</v>
      </c>
      <c r="C2985" s="38" t="s">
        <v>69</v>
      </c>
      <c r="D2985" s="27" t="s">
        <v>3266</v>
      </c>
      <c r="E2985" s="27">
        <v>7643.0</v>
      </c>
      <c r="F2985" s="27">
        <v>0.0</v>
      </c>
      <c r="G2985" s="27" t="s">
        <v>5750</v>
      </c>
      <c r="H2985" s="27">
        <v>0.0</v>
      </c>
      <c r="I2985" s="40">
        <v>0.0</v>
      </c>
      <c r="J2985" s="40">
        <v>0.0</v>
      </c>
      <c r="K2985" s="40">
        <v>0.0</v>
      </c>
      <c r="L2985" s="40">
        <v>0.0</v>
      </c>
      <c r="M2985" s="40">
        <v>0.0</v>
      </c>
      <c r="N2985" s="40">
        <v>0.0</v>
      </c>
      <c r="O2985" s="40">
        <v>0.0</v>
      </c>
      <c r="P2985" s="40">
        <v>0.0</v>
      </c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</row>
    <row r="2986">
      <c r="A2986" s="27" t="s">
        <v>43</v>
      </c>
      <c r="B2986" s="27" t="s">
        <v>50</v>
      </c>
      <c r="C2986" s="38" t="s">
        <v>69</v>
      </c>
      <c r="D2986" s="27" t="s">
        <v>458</v>
      </c>
      <c r="E2986" s="27">
        <v>7644.0</v>
      </c>
      <c r="F2986" s="27">
        <v>0.0</v>
      </c>
      <c r="G2986" s="27" t="s">
        <v>5753</v>
      </c>
      <c r="H2986" s="27">
        <v>0.0</v>
      </c>
      <c r="I2986" s="40">
        <v>0.0</v>
      </c>
      <c r="J2986" s="40">
        <v>0.0</v>
      </c>
      <c r="K2986" s="40">
        <v>0.0</v>
      </c>
      <c r="L2986" s="40">
        <v>0.0</v>
      </c>
      <c r="M2986" s="40">
        <v>0.0</v>
      </c>
      <c r="N2986" s="40">
        <v>0.0</v>
      </c>
      <c r="O2986" s="40">
        <v>0.0</v>
      </c>
      <c r="P2986" s="40">
        <v>0.0</v>
      </c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</row>
    <row r="2987">
      <c r="A2987" s="27" t="s">
        <v>43</v>
      </c>
      <c r="B2987" s="27" t="s">
        <v>50</v>
      </c>
      <c r="C2987" s="38" t="s">
        <v>69</v>
      </c>
      <c r="D2987" s="27" t="s">
        <v>70</v>
      </c>
      <c r="E2987" s="27">
        <v>7645.0</v>
      </c>
      <c r="F2987" s="27">
        <v>0.0</v>
      </c>
      <c r="G2987" s="27" t="s">
        <v>5756</v>
      </c>
      <c r="H2987" s="27">
        <v>0.0</v>
      </c>
      <c r="I2987" s="40">
        <v>0.0</v>
      </c>
      <c r="J2987" s="40">
        <v>0.0</v>
      </c>
      <c r="K2987" s="40">
        <v>0.0</v>
      </c>
      <c r="L2987" s="40">
        <v>0.0</v>
      </c>
      <c r="M2987" s="40">
        <v>0.0</v>
      </c>
      <c r="N2987" s="40">
        <v>0.0</v>
      </c>
      <c r="O2987" s="40">
        <v>0.0</v>
      </c>
      <c r="P2987" s="40">
        <v>0.0</v>
      </c>
      <c r="Q2987" s="16"/>
      <c r="R2987" s="16"/>
      <c r="S2987" s="16"/>
      <c r="T2987" s="16"/>
      <c r="U2987" s="16"/>
      <c r="V2987" s="16"/>
      <c r="W2987" s="16"/>
      <c r="X2987" s="16"/>
      <c r="Y2987" s="16"/>
      <c r="Z2987" s="16"/>
      <c r="AA2987" s="16"/>
      <c r="AB2987" s="16"/>
    </row>
    <row r="2988">
      <c r="A2988" s="27" t="s">
        <v>38</v>
      </c>
      <c r="B2988" s="27" t="s">
        <v>86</v>
      </c>
      <c r="C2988" s="38" t="s">
        <v>128</v>
      </c>
      <c r="D2988" s="27" t="s">
        <v>2627</v>
      </c>
      <c r="E2988" s="27">
        <v>7646.0</v>
      </c>
      <c r="F2988" s="27">
        <v>0.0</v>
      </c>
      <c r="G2988" s="27" t="s">
        <v>5759</v>
      </c>
      <c r="H2988" s="27">
        <v>0.0</v>
      </c>
      <c r="I2988" s="40">
        <v>0.0</v>
      </c>
      <c r="J2988" s="40">
        <v>0.0</v>
      </c>
      <c r="K2988" s="40">
        <v>0.0</v>
      </c>
      <c r="L2988" s="40">
        <v>0.0</v>
      </c>
      <c r="M2988" s="40">
        <v>0.0</v>
      </c>
      <c r="N2988" s="40">
        <v>0.0</v>
      </c>
      <c r="O2988" s="40">
        <v>0.0</v>
      </c>
      <c r="P2988" s="40">
        <v>0.0</v>
      </c>
      <c r="Q2988" s="16"/>
      <c r="R2988" s="16"/>
      <c r="S2988" s="16"/>
      <c r="T2988" s="16"/>
      <c r="U2988" s="16"/>
      <c r="V2988" s="16"/>
      <c r="W2988" s="16"/>
      <c r="X2988" s="16"/>
      <c r="Y2988" s="16"/>
      <c r="Z2988" s="16"/>
      <c r="AA2988" s="16"/>
      <c r="AB2988" s="16"/>
    </row>
    <row r="2989">
      <c r="A2989" s="27" t="s">
        <v>38</v>
      </c>
      <c r="B2989" s="27" t="s">
        <v>86</v>
      </c>
      <c r="C2989" s="38" t="s">
        <v>128</v>
      </c>
      <c r="D2989" s="27" t="s">
        <v>1689</v>
      </c>
      <c r="E2989" s="27">
        <v>7647.0</v>
      </c>
      <c r="F2989" s="27">
        <v>0.0</v>
      </c>
      <c r="G2989" s="27" t="s">
        <v>5760</v>
      </c>
      <c r="H2989" s="27">
        <v>0.0</v>
      </c>
      <c r="I2989" s="40">
        <v>0.0</v>
      </c>
      <c r="J2989" s="40">
        <v>0.0</v>
      </c>
      <c r="K2989" s="40">
        <v>0.0</v>
      </c>
      <c r="L2989" s="40">
        <v>0.0</v>
      </c>
      <c r="M2989" s="40">
        <v>0.0</v>
      </c>
      <c r="N2989" s="40">
        <v>0.0</v>
      </c>
      <c r="O2989" s="40">
        <v>0.0</v>
      </c>
      <c r="P2989" s="40">
        <v>0.0</v>
      </c>
      <c r="Q2989" s="16"/>
      <c r="R2989" s="16"/>
      <c r="S2989" s="16"/>
      <c r="T2989" s="16"/>
      <c r="U2989" s="16"/>
      <c r="V2989" s="16"/>
      <c r="W2989" s="16"/>
      <c r="X2989" s="16"/>
      <c r="Y2989" s="16"/>
      <c r="Z2989" s="16"/>
      <c r="AA2989" s="16"/>
      <c r="AB2989" s="16"/>
    </row>
    <row r="2990">
      <c r="A2990" s="27" t="s">
        <v>38</v>
      </c>
      <c r="B2990" s="27" t="s">
        <v>86</v>
      </c>
      <c r="C2990" s="38" t="s">
        <v>131</v>
      </c>
      <c r="D2990" s="27" t="s">
        <v>304</v>
      </c>
      <c r="E2990" s="27">
        <v>7648.0</v>
      </c>
      <c r="F2990" s="27">
        <v>0.0</v>
      </c>
      <c r="G2990" s="27" t="s">
        <v>5763</v>
      </c>
      <c r="H2990" s="27">
        <v>0.0</v>
      </c>
      <c r="I2990" s="40">
        <v>0.0</v>
      </c>
      <c r="J2990" s="40">
        <v>0.0</v>
      </c>
      <c r="K2990" s="40">
        <v>0.0</v>
      </c>
      <c r="L2990" s="40">
        <v>0.0</v>
      </c>
      <c r="M2990" s="40">
        <v>0.0</v>
      </c>
      <c r="N2990" s="40">
        <v>0.0</v>
      </c>
      <c r="O2990" s="40">
        <v>0.0</v>
      </c>
      <c r="P2990" s="40">
        <v>0.0</v>
      </c>
      <c r="Q2990" s="16"/>
      <c r="R2990" s="16"/>
      <c r="S2990" s="16"/>
      <c r="T2990" s="16"/>
      <c r="U2990" s="16"/>
      <c r="V2990" s="16"/>
      <c r="W2990" s="16"/>
      <c r="X2990" s="16"/>
      <c r="Y2990" s="16"/>
      <c r="Z2990" s="16"/>
      <c r="AA2990" s="16"/>
      <c r="AB2990" s="16"/>
    </row>
    <row r="2991">
      <c r="A2991" s="27" t="s">
        <v>38</v>
      </c>
      <c r="B2991" s="27" t="s">
        <v>86</v>
      </c>
      <c r="C2991" s="38" t="s">
        <v>141</v>
      </c>
      <c r="D2991" s="27" t="s">
        <v>460</v>
      </c>
      <c r="E2991" s="27">
        <v>7649.0</v>
      </c>
      <c r="F2991" s="27">
        <v>0.0</v>
      </c>
      <c r="G2991" s="27" t="s">
        <v>5765</v>
      </c>
      <c r="H2991" s="27">
        <v>0.0</v>
      </c>
      <c r="I2991" s="40">
        <v>0.0</v>
      </c>
      <c r="J2991" s="40">
        <v>0.0</v>
      </c>
      <c r="K2991" s="40">
        <v>0.0</v>
      </c>
      <c r="L2991" s="40">
        <v>0.0</v>
      </c>
      <c r="M2991" s="40">
        <v>0.0</v>
      </c>
      <c r="N2991" s="40">
        <v>0.0</v>
      </c>
      <c r="O2991" s="40">
        <v>0.0</v>
      </c>
      <c r="P2991" s="40">
        <v>0.0</v>
      </c>
      <c r="Q2991" s="16"/>
      <c r="R2991" s="16"/>
      <c r="S2991" s="16"/>
      <c r="T2991" s="16"/>
      <c r="U2991" s="16"/>
      <c r="V2991" s="16"/>
      <c r="W2991" s="16"/>
      <c r="X2991" s="16"/>
      <c r="Y2991" s="16"/>
      <c r="Z2991" s="16"/>
      <c r="AA2991" s="16"/>
      <c r="AB2991" s="16"/>
    </row>
    <row r="2992">
      <c r="A2992" s="27" t="s">
        <v>38</v>
      </c>
      <c r="B2992" s="27" t="s">
        <v>39</v>
      </c>
      <c r="C2992" s="38" t="s">
        <v>307</v>
      </c>
      <c r="D2992" s="27" t="s">
        <v>308</v>
      </c>
      <c r="E2992" s="27">
        <v>7650.0</v>
      </c>
      <c r="F2992" s="27">
        <v>0.0</v>
      </c>
      <c r="G2992" s="27" t="s">
        <v>5767</v>
      </c>
      <c r="H2992" s="27">
        <v>0.0</v>
      </c>
      <c r="I2992" s="40">
        <v>0.0</v>
      </c>
      <c r="J2992" s="40">
        <v>0.0</v>
      </c>
      <c r="K2992" s="40">
        <v>0.0</v>
      </c>
      <c r="L2992" s="40">
        <v>0.0</v>
      </c>
      <c r="M2992" s="40">
        <v>0.0</v>
      </c>
      <c r="N2992" s="40">
        <v>0.0</v>
      </c>
      <c r="O2992" s="40">
        <v>0.0</v>
      </c>
      <c r="P2992" s="40">
        <v>0.0</v>
      </c>
      <c r="Q2992" s="16"/>
      <c r="R2992" s="16"/>
      <c r="S2992" s="16"/>
      <c r="T2992" s="16"/>
      <c r="U2992" s="16"/>
      <c r="V2992" s="16"/>
      <c r="W2992" s="16"/>
      <c r="X2992" s="16"/>
      <c r="Y2992" s="16"/>
      <c r="Z2992" s="16"/>
      <c r="AA2992" s="16"/>
      <c r="AB2992" s="16"/>
    </row>
    <row r="2993">
      <c r="A2993" s="27" t="s">
        <v>38</v>
      </c>
      <c r="B2993" s="27" t="s">
        <v>39</v>
      </c>
      <c r="C2993" s="38" t="s">
        <v>415</v>
      </c>
      <c r="D2993" s="27" t="s">
        <v>416</v>
      </c>
      <c r="E2993" s="27">
        <v>7651.0</v>
      </c>
      <c r="F2993" s="27">
        <v>0.0</v>
      </c>
      <c r="G2993" s="27" t="s">
        <v>5769</v>
      </c>
      <c r="H2993" s="27">
        <v>0.0</v>
      </c>
      <c r="I2993" s="40">
        <v>0.0</v>
      </c>
      <c r="J2993" s="40">
        <v>0.0</v>
      </c>
      <c r="K2993" s="40">
        <v>0.0</v>
      </c>
      <c r="L2993" s="40">
        <v>0.0</v>
      </c>
      <c r="M2993" s="40">
        <v>0.0</v>
      </c>
      <c r="N2993" s="40">
        <v>0.0</v>
      </c>
      <c r="O2993" s="40">
        <v>0.0</v>
      </c>
      <c r="P2993" s="40">
        <v>0.0</v>
      </c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</row>
    <row r="2994">
      <c r="A2994" s="27" t="s">
        <v>38</v>
      </c>
      <c r="B2994" s="27" t="s">
        <v>86</v>
      </c>
      <c r="C2994" s="38" t="s">
        <v>131</v>
      </c>
      <c r="D2994" s="27" t="s">
        <v>132</v>
      </c>
      <c r="E2994" s="27">
        <v>7652.0</v>
      </c>
      <c r="F2994" s="27">
        <v>0.0</v>
      </c>
      <c r="G2994" s="27" t="s">
        <v>5771</v>
      </c>
      <c r="H2994" s="27">
        <v>0.0</v>
      </c>
      <c r="I2994" s="40">
        <v>0.0</v>
      </c>
      <c r="J2994" s="40">
        <v>0.0</v>
      </c>
      <c r="K2994" s="40">
        <v>0.0</v>
      </c>
      <c r="L2994" s="40">
        <v>0.0</v>
      </c>
      <c r="M2994" s="40">
        <v>0.0</v>
      </c>
      <c r="N2994" s="40">
        <v>0.0</v>
      </c>
      <c r="O2994" s="40">
        <v>0.0</v>
      </c>
      <c r="P2994" s="40">
        <v>0.0</v>
      </c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</row>
    <row r="2995">
      <c r="A2995" s="27" t="s">
        <v>38</v>
      </c>
      <c r="B2995" s="27" t="s">
        <v>86</v>
      </c>
      <c r="C2995" s="38" t="s">
        <v>131</v>
      </c>
      <c r="D2995" s="27" t="s">
        <v>132</v>
      </c>
      <c r="E2995" s="27">
        <v>7654.0</v>
      </c>
      <c r="F2995" s="27">
        <v>0.0</v>
      </c>
      <c r="G2995" s="27" t="s">
        <v>5772</v>
      </c>
      <c r="H2995" s="27">
        <v>0.0</v>
      </c>
      <c r="I2995" s="40">
        <v>0.0</v>
      </c>
      <c r="J2995" s="40">
        <v>0.0</v>
      </c>
      <c r="K2995" s="40">
        <v>0.0</v>
      </c>
      <c r="L2995" s="40">
        <v>0.0</v>
      </c>
      <c r="M2995" s="40">
        <v>0.0</v>
      </c>
      <c r="N2995" s="40">
        <v>0.0</v>
      </c>
      <c r="O2995" s="40">
        <v>0.0</v>
      </c>
      <c r="P2995" s="40">
        <v>0.0</v>
      </c>
      <c r="Q2995" s="16"/>
      <c r="R2995" s="16"/>
      <c r="S2995" s="16"/>
      <c r="T2995" s="16"/>
      <c r="U2995" s="16"/>
      <c r="V2995" s="16"/>
      <c r="W2995" s="16"/>
      <c r="X2995" s="16"/>
      <c r="Y2995" s="16"/>
      <c r="Z2995" s="16"/>
      <c r="AA2995" s="16"/>
      <c r="AB2995" s="16"/>
    </row>
    <row r="2996">
      <c r="A2996" s="27" t="s">
        <v>38</v>
      </c>
      <c r="B2996" s="27" t="s">
        <v>86</v>
      </c>
      <c r="C2996" s="38" t="s">
        <v>128</v>
      </c>
      <c r="D2996" s="27" t="s">
        <v>2627</v>
      </c>
      <c r="E2996" s="27">
        <v>7655.0</v>
      </c>
      <c r="F2996" s="27">
        <v>0.0</v>
      </c>
      <c r="G2996" s="27" t="s">
        <v>5775</v>
      </c>
      <c r="H2996" s="27">
        <v>0.0</v>
      </c>
      <c r="I2996" s="40">
        <v>0.0</v>
      </c>
      <c r="J2996" s="40">
        <v>0.0</v>
      </c>
      <c r="K2996" s="40">
        <v>0.0</v>
      </c>
      <c r="L2996" s="40">
        <v>0.0</v>
      </c>
      <c r="M2996" s="40">
        <v>0.0</v>
      </c>
      <c r="N2996" s="40">
        <v>0.0</v>
      </c>
      <c r="O2996" s="40">
        <v>0.0</v>
      </c>
      <c r="P2996" s="40">
        <v>0.0</v>
      </c>
      <c r="Q2996" s="16"/>
      <c r="R2996" s="16"/>
      <c r="S2996" s="16"/>
      <c r="T2996" s="16"/>
      <c r="U2996" s="16"/>
      <c r="V2996" s="16"/>
      <c r="W2996" s="16"/>
      <c r="X2996" s="16"/>
      <c r="Y2996" s="16"/>
      <c r="Z2996" s="16"/>
      <c r="AA2996" s="16"/>
      <c r="AB2996" s="16"/>
    </row>
    <row r="2997">
      <c r="A2997" s="27" t="s">
        <v>38</v>
      </c>
      <c r="B2997" s="27" t="s">
        <v>86</v>
      </c>
      <c r="C2997" s="38" t="s">
        <v>131</v>
      </c>
      <c r="D2997" s="27" t="s">
        <v>132</v>
      </c>
      <c r="E2997" s="27">
        <v>7656.0</v>
      </c>
      <c r="F2997" s="27">
        <v>0.0</v>
      </c>
      <c r="G2997" s="27" t="s">
        <v>5776</v>
      </c>
      <c r="H2997" s="27">
        <v>0.0</v>
      </c>
      <c r="I2997" s="40">
        <v>0.0</v>
      </c>
      <c r="J2997" s="40">
        <v>0.0</v>
      </c>
      <c r="K2997" s="40">
        <v>0.0</v>
      </c>
      <c r="L2997" s="40">
        <v>0.0</v>
      </c>
      <c r="M2997" s="40">
        <v>0.0</v>
      </c>
      <c r="N2997" s="40">
        <v>0.0</v>
      </c>
      <c r="O2997" s="40">
        <v>0.0</v>
      </c>
      <c r="P2997" s="40">
        <v>0.0</v>
      </c>
      <c r="Q2997" s="16"/>
      <c r="R2997" s="16"/>
      <c r="S2997" s="16"/>
      <c r="T2997" s="16"/>
      <c r="U2997" s="16"/>
      <c r="V2997" s="16"/>
      <c r="W2997" s="16"/>
      <c r="X2997" s="16"/>
      <c r="Y2997" s="16"/>
      <c r="Z2997" s="16"/>
      <c r="AA2997" s="16"/>
      <c r="AB2997" s="16"/>
    </row>
    <row r="2998">
      <c r="A2998" s="27" t="s">
        <v>43</v>
      </c>
      <c r="B2998" s="27" t="s">
        <v>44</v>
      </c>
      <c r="C2998" s="38" t="s">
        <v>124</v>
      </c>
      <c r="D2998" s="27" t="s">
        <v>124</v>
      </c>
      <c r="E2998" s="27">
        <v>7658.0</v>
      </c>
      <c r="F2998" s="27">
        <v>0.0</v>
      </c>
      <c r="G2998" s="27" t="s">
        <v>5778</v>
      </c>
      <c r="H2998" s="27">
        <v>0.0</v>
      </c>
      <c r="I2998" s="40">
        <v>0.0</v>
      </c>
      <c r="J2998" s="40">
        <v>0.0</v>
      </c>
      <c r="K2998" s="40">
        <v>0.0</v>
      </c>
      <c r="L2998" s="40">
        <v>0.0</v>
      </c>
      <c r="M2998" s="40">
        <v>0.0</v>
      </c>
      <c r="N2998" s="40">
        <v>0.0</v>
      </c>
      <c r="O2998" s="40">
        <v>0.0</v>
      </c>
      <c r="P2998" s="40">
        <v>0.0</v>
      </c>
      <c r="Q2998" s="16"/>
      <c r="R2998" s="16"/>
      <c r="S2998" s="16"/>
      <c r="T2998" s="16"/>
      <c r="U2998" s="16"/>
      <c r="V2998" s="16"/>
      <c r="W2998" s="16"/>
      <c r="X2998" s="16"/>
      <c r="Y2998" s="16"/>
      <c r="Z2998" s="16"/>
      <c r="AA2998" s="16"/>
      <c r="AB2998" s="16"/>
    </row>
    <row r="2999">
      <c r="A2999" s="27" t="s">
        <v>43</v>
      </c>
      <c r="B2999" s="27" t="s">
        <v>50</v>
      </c>
      <c r="C2999" s="38" t="s">
        <v>69</v>
      </c>
      <c r="D2999" s="27" t="s">
        <v>70</v>
      </c>
      <c r="E2999" s="27">
        <v>7670.0</v>
      </c>
      <c r="F2999" s="27">
        <v>0.0</v>
      </c>
      <c r="G2999" s="27" t="s">
        <v>5781</v>
      </c>
      <c r="H2999" s="27" t="s">
        <v>328</v>
      </c>
      <c r="I2999" s="40">
        <v>0.0</v>
      </c>
      <c r="J2999" s="40">
        <v>0.0</v>
      </c>
      <c r="K2999" s="40">
        <v>0.0</v>
      </c>
      <c r="L2999" s="40">
        <v>0.0</v>
      </c>
      <c r="M2999" s="40">
        <v>0.0</v>
      </c>
      <c r="N2999" s="40">
        <v>0.0</v>
      </c>
      <c r="O2999" s="40">
        <v>0.0</v>
      </c>
      <c r="P2999" s="40">
        <v>0.0</v>
      </c>
      <c r="Q2999" s="16"/>
      <c r="R2999" s="16"/>
      <c r="S2999" s="16"/>
      <c r="T2999" s="16"/>
      <c r="U2999" s="16"/>
      <c r="V2999" s="16"/>
      <c r="W2999" s="16"/>
      <c r="X2999" s="16"/>
      <c r="Y2999" s="16"/>
      <c r="Z2999" s="16"/>
      <c r="AA2999" s="16"/>
      <c r="AB2999" s="16"/>
    </row>
    <row r="3000">
      <c r="A3000" s="27" t="s">
        <v>43</v>
      </c>
      <c r="B3000" s="27" t="s">
        <v>264</v>
      </c>
      <c r="C3000" s="38" t="s">
        <v>265</v>
      </c>
      <c r="D3000" s="27" t="s">
        <v>265</v>
      </c>
      <c r="E3000" s="27">
        <v>7671.0</v>
      </c>
      <c r="F3000" s="27">
        <v>0.0</v>
      </c>
      <c r="G3000" s="27" t="s">
        <v>1204</v>
      </c>
      <c r="H3000" s="27" t="s">
        <v>552</v>
      </c>
      <c r="I3000" s="40">
        <v>0.0</v>
      </c>
      <c r="J3000" s="40">
        <v>0.0</v>
      </c>
      <c r="K3000" s="40">
        <v>0.0</v>
      </c>
      <c r="L3000" s="40">
        <v>0.0</v>
      </c>
      <c r="M3000" s="40">
        <v>0.0</v>
      </c>
      <c r="N3000" s="40">
        <v>0.0</v>
      </c>
      <c r="O3000" s="40">
        <v>0.0</v>
      </c>
      <c r="P3000" s="40">
        <v>0.0</v>
      </c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</row>
    <row r="3001">
      <c r="A3001" s="27" t="s">
        <v>43</v>
      </c>
      <c r="B3001" s="27" t="s">
        <v>264</v>
      </c>
      <c r="C3001" s="38" t="s">
        <v>265</v>
      </c>
      <c r="D3001" s="27" t="s">
        <v>265</v>
      </c>
      <c r="E3001" s="27">
        <v>7672.0</v>
      </c>
      <c r="F3001" s="27">
        <v>0.0</v>
      </c>
      <c r="G3001" s="27" t="s">
        <v>1204</v>
      </c>
      <c r="H3001" s="27" t="s">
        <v>1203</v>
      </c>
      <c r="I3001" s="40">
        <v>0.0</v>
      </c>
      <c r="J3001" s="40">
        <v>0.0</v>
      </c>
      <c r="K3001" s="40">
        <v>0.0</v>
      </c>
      <c r="L3001" s="40">
        <v>0.0</v>
      </c>
      <c r="M3001" s="40">
        <v>0.0</v>
      </c>
      <c r="N3001" s="40">
        <v>0.0</v>
      </c>
      <c r="O3001" s="40">
        <v>0.0</v>
      </c>
      <c r="P3001" s="40">
        <v>0.0</v>
      </c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</row>
    <row r="3002">
      <c r="A3002" s="27" t="s">
        <v>38</v>
      </c>
      <c r="B3002" s="27" t="s">
        <v>39</v>
      </c>
      <c r="C3002" s="38" t="s">
        <v>581</v>
      </c>
      <c r="D3002" s="27" t="s">
        <v>582</v>
      </c>
      <c r="E3002" s="27">
        <v>7673.0</v>
      </c>
      <c r="F3002" s="27">
        <v>0.0</v>
      </c>
      <c r="G3002" s="27" t="s">
        <v>5784</v>
      </c>
      <c r="H3002" s="27" t="s">
        <v>5321</v>
      </c>
      <c r="I3002" s="40">
        <v>20.0</v>
      </c>
      <c r="J3002" s="40">
        <v>28.0</v>
      </c>
      <c r="K3002" s="40">
        <v>0.0</v>
      </c>
      <c r="L3002" s="40">
        <v>0.0</v>
      </c>
      <c r="M3002" s="40">
        <v>0.0</v>
      </c>
      <c r="N3002" s="40">
        <v>0.0</v>
      </c>
      <c r="O3002" s="40">
        <v>20.0</v>
      </c>
      <c r="P3002" s="40">
        <v>28.0</v>
      </c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</row>
    <row r="3003">
      <c r="A3003" s="27" t="s">
        <v>43</v>
      </c>
      <c r="B3003" s="27" t="s">
        <v>264</v>
      </c>
      <c r="C3003" s="38" t="s">
        <v>265</v>
      </c>
      <c r="D3003" s="27" t="s">
        <v>265</v>
      </c>
      <c r="E3003" s="27">
        <v>7678.0</v>
      </c>
      <c r="F3003" s="27">
        <v>0.0</v>
      </c>
      <c r="G3003" s="27" t="s">
        <v>5785</v>
      </c>
      <c r="H3003" s="27">
        <v>0.0</v>
      </c>
      <c r="I3003" s="40">
        <v>0.0</v>
      </c>
      <c r="J3003" s="40">
        <v>0.0</v>
      </c>
      <c r="K3003" s="40">
        <v>0.0</v>
      </c>
      <c r="L3003" s="40">
        <v>0.0</v>
      </c>
      <c r="M3003" s="40">
        <v>0.0</v>
      </c>
      <c r="N3003" s="40">
        <v>0.0</v>
      </c>
      <c r="O3003" s="40">
        <v>0.0</v>
      </c>
      <c r="P3003" s="40">
        <v>0.0</v>
      </c>
      <c r="Q3003" s="16"/>
      <c r="R3003" s="16"/>
      <c r="S3003" s="16"/>
      <c r="T3003" s="16"/>
      <c r="U3003" s="16"/>
      <c r="V3003" s="16"/>
      <c r="W3003" s="16"/>
      <c r="X3003" s="16"/>
      <c r="Y3003" s="16"/>
      <c r="Z3003" s="16"/>
      <c r="AA3003" s="16"/>
      <c r="AB3003" s="16"/>
    </row>
    <row r="3004">
      <c r="A3004" s="27" t="s">
        <v>43</v>
      </c>
      <c r="B3004" s="27" t="s">
        <v>225</v>
      </c>
      <c r="C3004" s="38" t="s">
        <v>226</v>
      </c>
      <c r="D3004" s="27" t="s">
        <v>324</v>
      </c>
      <c r="E3004" s="27">
        <v>7683.0</v>
      </c>
      <c r="F3004" s="27">
        <v>0.0</v>
      </c>
      <c r="G3004" s="27" t="s">
        <v>5787</v>
      </c>
      <c r="H3004" s="27" t="s">
        <v>5788</v>
      </c>
      <c r="I3004" s="40">
        <v>0.0</v>
      </c>
      <c r="J3004" s="40">
        <v>0.0</v>
      </c>
      <c r="K3004" s="40">
        <v>0.0</v>
      </c>
      <c r="L3004" s="40">
        <v>0.0</v>
      </c>
      <c r="M3004" s="40">
        <v>0.0</v>
      </c>
      <c r="N3004" s="40">
        <v>0.0</v>
      </c>
      <c r="O3004" s="40">
        <v>0.0</v>
      </c>
      <c r="P3004" s="40">
        <v>0.0</v>
      </c>
      <c r="Q3004" s="16"/>
      <c r="R3004" s="16"/>
      <c r="S3004" s="16"/>
      <c r="T3004" s="16"/>
      <c r="U3004" s="16"/>
      <c r="V3004" s="16"/>
      <c r="W3004" s="16"/>
      <c r="X3004" s="16"/>
      <c r="Y3004" s="16"/>
      <c r="Z3004" s="16"/>
      <c r="AA3004" s="16"/>
      <c r="AB3004" s="16"/>
    </row>
    <row r="3005">
      <c r="A3005" s="27" t="s">
        <v>38</v>
      </c>
      <c r="B3005" s="27" t="s">
        <v>86</v>
      </c>
      <c r="C3005" s="38" t="s">
        <v>131</v>
      </c>
      <c r="D3005" s="27" t="s">
        <v>644</v>
      </c>
      <c r="E3005" s="27">
        <v>7685.0</v>
      </c>
      <c r="F3005" s="27">
        <v>0.0</v>
      </c>
      <c r="G3005" s="27" t="s">
        <v>5789</v>
      </c>
      <c r="H3005" s="27">
        <v>0.0</v>
      </c>
      <c r="I3005" s="40">
        <v>0.0</v>
      </c>
      <c r="J3005" s="40">
        <v>0.0</v>
      </c>
      <c r="K3005" s="40">
        <v>0.0</v>
      </c>
      <c r="L3005" s="40">
        <v>0.0</v>
      </c>
      <c r="M3005" s="40">
        <v>0.0</v>
      </c>
      <c r="N3005" s="40">
        <v>0.0</v>
      </c>
      <c r="O3005" s="40">
        <v>0.0</v>
      </c>
      <c r="P3005" s="40">
        <v>0.0</v>
      </c>
      <c r="Q3005" s="16"/>
      <c r="R3005" s="16"/>
      <c r="S3005" s="16"/>
      <c r="T3005" s="16"/>
      <c r="U3005" s="16"/>
      <c r="V3005" s="16"/>
      <c r="W3005" s="16"/>
      <c r="X3005" s="16"/>
      <c r="Y3005" s="16"/>
      <c r="Z3005" s="16"/>
      <c r="AA3005" s="16"/>
      <c r="AB3005" s="16"/>
    </row>
    <row r="3006">
      <c r="A3006" s="27" t="s">
        <v>43</v>
      </c>
      <c r="B3006" s="27" t="s">
        <v>146</v>
      </c>
      <c r="C3006" s="38" t="s">
        <v>870</v>
      </c>
      <c r="D3006" s="27" t="s">
        <v>871</v>
      </c>
      <c r="E3006" s="27">
        <v>7686.0</v>
      </c>
      <c r="F3006" s="27">
        <v>0.0</v>
      </c>
      <c r="G3006" s="27" t="s">
        <v>5791</v>
      </c>
      <c r="H3006" s="27" t="s">
        <v>5792</v>
      </c>
      <c r="I3006" s="40">
        <v>0.0</v>
      </c>
      <c r="J3006" s="40">
        <v>0.0</v>
      </c>
      <c r="K3006" s="40">
        <v>0.0</v>
      </c>
      <c r="L3006" s="40">
        <v>0.0</v>
      </c>
      <c r="M3006" s="40">
        <v>0.0</v>
      </c>
      <c r="N3006" s="40">
        <v>0.0</v>
      </c>
      <c r="O3006" s="40">
        <v>0.0</v>
      </c>
      <c r="P3006" s="40">
        <v>0.0</v>
      </c>
      <c r="Q3006" s="16"/>
      <c r="R3006" s="16"/>
      <c r="S3006" s="16"/>
      <c r="T3006" s="16"/>
      <c r="U3006" s="16"/>
      <c r="V3006" s="16"/>
      <c r="W3006" s="16"/>
      <c r="X3006" s="16"/>
      <c r="Y3006" s="16"/>
      <c r="Z3006" s="16"/>
      <c r="AA3006" s="16"/>
      <c r="AB3006" s="16"/>
    </row>
    <row r="3007">
      <c r="A3007" s="27" t="s">
        <v>43</v>
      </c>
      <c r="B3007" s="27" t="s">
        <v>146</v>
      </c>
      <c r="C3007" s="38" t="s">
        <v>147</v>
      </c>
      <c r="D3007" s="27" t="s">
        <v>148</v>
      </c>
      <c r="E3007" s="27">
        <v>7687.0</v>
      </c>
      <c r="F3007" s="27">
        <v>0.0</v>
      </c>
      <c r="G3007" s="27" t="s">
        <v>5794</v>
      </c>
      <c r="H3007" s="27" t="s">
        <v>5795</v>
      </c>
      <c r="I3007" s="40">
        <v>0.0</v>
      </c>
      <c r="J3007" s="40">
        <v>0.0</v>
      </c>
      <c r="K3007" s="40">
        <v>0.0</v>
      </c>
      <c r="L3007" s="40">
        <v>0.0</v>
      </c>
      <c r="M3007" s="40">
        <v>0.0</v>
      </c>
      <c r="N3007" s="40">
        <v>0.0</v>
      </c>
      <c r="O3007" s="40">
        <v>0.0</v>
      </c>
      <c r="P3007" s="40">
        <v>0.0</v>
      </c>
      <c r="Q3007" s="16"/>
      <c r="R3007" s="16"/>
      <c r="S3007" s="16"/>
      <c r="T3007" s="16"/>
      <c r="U3007" s="16"/>
      <c r="V3007" s="16"/>
      <c r="W3007" s="16"/>
      <c r="X3007" s="16"/>
      <c r="Y3007" s="16"/>
      <c r="Z3007" s="16"/>
      <c r="AA3007" s="16"/>
      <c r="AB3007" s="16"/>
    </row>
    <row r="3008">
      <c r="A3008" s="27" t="s">
        <v>38</v>
      </c>
      <c r="B3008" s="27" t="s">
        <v>86</v>
      </c>
      <c r="C3008" s="38" t="s">
        <v>131</v>
      </c>
      <c r="D3008" s="27" t="s">
        <v>132</v>
      </c>
      <c r="E3008" s="27">
        <v>7694.0</v>
      </c>
      <c r="F3008" s="27">
        <v>0.0</v>
      </c>
      <c r="G3008" s="27" t="s">
        <v>5797</v>
      </c>
      <c r="H3008" s="27">
        <v>0.0</v>
      </c>
      <c r="I3008" s="40">
        <v>0.0</v>
      </c>
      <c r="J3008" s="40">
        <v>0.0</v>
      </c>
      <c r="K3008" s="40">
        <v>0.0</v>
      </c>
      <c r="L3008" s="40">
        <v>0.0</v>
      </c>
      <c r="M3008" s="40">
        <v>0.0</v>
      </c>
      <c r="N3008" s="40">
        <v>0.0</v>
      </c>
      <c r="O3008" s="40">
        <v>0.0</v>
      </c>
      <c r="P3008" s="40">
        <v>0.0</v>
      </c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</row>
    <row r="3009">
      <c r="A3009" s="27" t="s">
        <v>43</v>
      </c>
      <c r="B3009" s="27" t="s">
        <v>50</v>
      </c>
      <c r="C3009" s="38" t="s">
        <v>69</v>
      </c>
      <c r="D3009" s="27" t="s">
        <v>458</v>
      </c>
      <c r="E3009" s="27">
        <v>7695.0</v>
      </c>
      <c r="F3009" s="27">
        <v>0.0</v>
      </c>
      <c r="G3009" s="27" t="s">
        <v>5799</v>
      </c>
      <c r="H3009" s="27">
        <v>0.0</v>
      </c>
      <c r="I3009" s="40">
        <v>0.0</v>
      </c>
      <c r="J3009" s="40">
        <v>0.0</v>
      </c>
      <c r="K3009" s="40">
        <v>0.0</v>
      </c>
      <c r="L3009" s="40">
        <v>0.0</v>
      </c>
      <c r="M3009" s="40">
        <v>0.0</v>
      </c>
      <c r="N3009" s="40">
        <v>0.0</v>
      </c>
      <c r="O3009" s="40">
        <v>0.0</v>
      </c>
      <c r="P3009" s="40">
        <v>0.0</v>
      </c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</row>
    <row r="3010">
      <c r="A3010" s="27" t="s">
        <v>43</v>
      </c>
      <c r="B3010" s="27" t="s">
        <v>50</v>
      </c>
      <c r="C3010" s="38" t="s">
        <v>69</v>
      </c>
      <c r="D3010" s="27" t="s">
        <v>70</v>
      </c>
      <c r="E3010" s="27">
        <v>7696.0</v>
      </c>
      <c r="F3010" s="27">
        <v>0.0</v>
      </c>
      <c r="G3010" s="27" t="s">
        <v>5801</v>
      </c>
      <c r="H3010" s="27">
        <v>0.0</v>
      </c>
      <c r="I3010" s="40">
        <v>0.0</v>
      </c>
      <c r="J3010" s="40">
        <v>0.0</v>
      </c>
      <c r="K3010" s="40">
        <v>0.0</v>
      </c>
      <c r="L3010" s="40">
        <v>0.0</v>
      </c>
      <c r="M3010" s="40">
        <v>0.0</v>
      </c>
      <c r="N3010" s="40">
        <v>0.0</v>
      </c>
      <c r="O3010" s="40">
        <v>0.0</v>
      </c>
      <c r="P3010" s="40">
        <v>0.0</v>
      </c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</row>
    <row r="3011">
      <c r="A3011" s="27" t="s">
        <v>43</v>
      </c>
      <c r="B3011" s="27" t="s">
        <v>225</v>
      </c>
      <c r="C3011" s="38" t="s">
        <v>226</v>
      </c>
      <c r="D3011" s="27" t="s">
        <v>324</v>
      </c>
      <c r="E3011" s="27">
        <v>7697.0</v>
      </c>
      <c r="F3011" s="27">
        <v>0.0</v>
      </c>
      <c r="G3011" s="27" t="s">
        <v>5803</v>
      </c>
      <c r="H3011" s="27">
        <v>0.0</v>
      </c>
      <c r="I3011" s="40">
        <v>0.0</v>
      </c>
      <c r="J3011" s="40">
        <v>0.0</v>
      </c>
      <c r="K3011" s="40">
        <v>0.0</v>
      </c>
      <c r="L3011" s="40">
        <v>0.0</v>
      </c>
      <c r="M3011" s="40">
        <v>0.0</v>
      </c>
      <c r="N3011" s="40">
        <v>0.0</v>
      </c>
      <c r="O3011" s="40">
        <v>0.0</v>
      </c>
      <c r="P3011" s="40">
        <v>0.0</v>
      </c>
      <c r="Q3011" s="16"/>
      <c r="R3011" s="16"/>
      <c r="S3011" s="16"/>
      <c r="T3011" s="16"/>
      <c r="U3011" s="16"/>
      <c r="V3011" s="16"/>
      <c r="W3011" s="16"/>
      <c r="X3011" s="16"/>
      <c r="Y3011" s="16"/>
      <c r="Z3011" s="16"/>
      <c r="AA3011" s="16"/>
      <c r="AB3011" s="16"/>
    </row>
    <row r="3012">
      <c r="A3012" s="27" t="s">
        <v>38</v>
      </c>
      <c r="B3012" s="27" t="s">
        <v>86</v>
      </c>
      <c r="C3012" s="38" t="s">
        <v>131</v>
      </c>
      <c r="D3012" s="27" t="s">
        <v>132</v>
      </c>
      <c r="E3012" s="27">
        <v>7711.0</v>
      </c>
      <c r="F3012" s="27">
        <v>0.0</v>
      </c>
      <c r="G3012" s="27" t="s">
        <v>5804</v>
      </c>
      <c r="H3012" s="27">
        <v>0.0</v>
      </c>
      <c r="I3012" s="40">
        <v>0.0</v>
      </c>
      <c r="J3012" s="40">
        <v>0.0</v>
      </c>
      <c r="K3012" s="40">
        <v>0.0</v>
      </c>
      <c r="L3012" s="40">
        <v>0.0</v>
      </c>
      <c r="M3012" s="40">
        <v>0.0</v>
      </c>
      <c r="N3012" s="40">
        <v>0.0</v>
      </c>
      <c r="O3012" s="40">
        <v>0.0</v>
      </c>
      <c r="P3012" s="40">
        <v>0.0</v>
      </c>
      <c r="Q3012" s="16"/>
      <c r="R3012" s="16"/>
      <c r="S3012" s="16"/>
      <c r="T3012" s="16"/>
      <c r="U3012" s="16"/>
      <c r="V3012" s="16"/>
      <c r="W3012" s="16"/>
      <c r="X3012" s="16"/>
      <c r="Y3012" s="16"/>
      <c r="Z3012" s="16"/>
      <c r="AA3012" s="16"/>
      <c r="AB3012" s="16"/>
    </row>
    <row r="3013">
      <c r="A3013" s="27" t="s">
        <v>43</v>
      </c>
      <c r="B3013" s="27" t="s">
        <v>44</v>
      </c>
      <c r="C3013" s="38" t="s">
        <v>287</v>
      </c>
      <c r="D3013" s="27" t="s">
        <v>1358</v>
      </c>
      <c r="E3013" s="27">
        <v>7715.0</v>
      </c>
      <c r="F3013" s="27">
        <v>0.0</v>
      </c>
      <c r="G3013" s="27" t="s">
        <v>5806</v>
      </c>
      <c r="H3013" s="27" t="s">
        <v>5807</v>
      </c>
      <c r="I3013" s="40">
        <v>0.0</v>
      </c>
      <c r="J3013" s="40">
        <v>0.0</v>
      </c>
      <c r="K3013" s="40">
        <v>0.0</v>
      </c>
      <c r="L3013" s="40">
        <v>0.0</v>
      </c>
      <c r="M3013" s="40">
        <v>0.0</v>
      </c>
      <c r="N3013" s="40">
        <v>0.0</v>
      </c>
      <c r="O3013" s="40">
        <v>0.0</v>
      </c>
      <c r="P3013" s="40">
        <v>0.0</v>
      </c>
      <c r="Q3013" s="16"/>
      <c r="R3013" s="16"/>
      <c r="S3013" s="16"/>
      <c r="T3013" s="16"/>
      <c r="U3013" s="16"/>
      <c r="V3013" s="16"/>
      <c r="W3013" s="16"/>
      <c r="X3013" s="16"/>
      <c r="Y3013" s="16"/>
      <c r="Z3013" s="16"/>
      <c r="AA3013" s="16"/>
      <c r="AB3013" s="16"/>
    </row>
    <row r="3014">
      <c r="A3014" s="27" t="s">
        <v>43</v>
      </c>
      <c r="B3014" s="27" t="s">
        <v>44</v>
      </c>
      <c r="C3014" s="38" t="s">
        <v>287</v>
      </c>
      <c r="D3014" s="27" t="s">
        <v>1358</v>
      </c>
      <c r="E3014" s="27">
        <v>7716.0</v>
      </c>
      <c r="F3014" s="27">
        <v>0.0</v>
      </c>
      <c r="G3014" s="27" t="s">
        <v>5809</v>
      </c>
      <c r="H3014" s="27" t="s">
        <v>5807</v>
      </c>
      <c r="I3014" s="40">
        <v>0.0</v>
      </c>
      <c r="J3014" s="40">
        <v>0.0</v>
      </c>
      <c r="K3014" s="40">
        <v>0.0</v>
      </c>
      <c r="L3014" s="40">
        <v>0.0</v>
      </c>
      <c r="M3014" s="40">
        <v>0.0</v>
      </c>
      <c r="N3014" s="40">
        <v>0.0</v>
      </c>
      <c r="O3014" s="40">
        <v>0.0</v>
      </c>
      <c r="P3014" s="40">
        <v>0.0</v>
      </c>
      <c r="Q3014" s="16"/>
      <c r="R3014" s="16"/>
      <c r="S3014" s="16"/>
      <c r="T3014" s="16"/>
      <c r="U3014" s="16"/>
      <c r="V3014" s="16"/>
      <c r="W3014" s="16"/>
      <c r="X3014" s="16"/>
      <c r="Y3014" s="16"/>
      <c r="Z3014" s="16"/>
      <c r="AA3014" s="16"/>
      <c r="AB3014" s="16"/>
    </row>
    <row r="3015">
      <c r="A3015" s="27" t="s">
        <v>43</v>
      </c>
      <c r="B3015" s="27" t="s">
        <v>50</v>
      </c>
      <c r="C3015" s="38" t="s">
        <v>2654</v>
      </c>
      <c r="D3015" s="27" t="s">
        <v>2655</v>
      </c>
      <c r="E3015" s="27">
        <v>7717.0</v>
      </c>
      <c r="F3015" s="27">
        <v>0.0</v>
      </c>
      <c r="G3015" s="27" t="s">
        <v>5812</v>
      </c>
      <c r="H3015" s="27" t="s">
        <v>5813</v>
      </c>
      <c r="I3015" s="40">
        <v>0.0</v>
      </c>
      <c r="J3015" s="40">
        <v>0.0</v>
      </c>
      <c r="K3015" s="40">
        <v>0.0</v>
      </c>
      <c r="L3015" s="40">
        <v>0.0</v>
      </c>
      <c r="M3015" s="40">
        <v>0.0</v>
      </c>
      <c r="N3015" s="40">
        <v>0.0</v>
      </c>
      <c r="O3015" s="40">
        <v>0.0</v>
      </c>
      <c r="P3015" s="40">
        <v>0.0</v>
      </c>
      <c r="Q3015" s="16"/>
      <c r="R3015" s="16"/>
      <c r="S3015" s="16"/>
      <c r="T3015" s="16"/>
      <c r="U3015" s="16"/>
      <c r="V3015" s="16"/>
      <c r="W3015" s="16"/>
      <c r="X3015" s="16"/>
      <c r="Y3015" s="16"/>
      <c r="Z3015" s="16"/>
      <c r="AA3015" s="16"/>
      <c r="AB3015" s="16"/>
    </row>
    <row r="3016">
      <c r="A3016" s="27" t="s">
        <v>43</v>
      </c>
      <c r="B3016" s="27" t="s">
        <v>50</v>
      </c>
      <c r="C3016" s="38" t="s">
        <v>2654</v>
      </c>
      <c r="D3016" s="27" t="s">
        <v>2655</v>
      </c>
      <c r="E3016" s="27">
        <v>7718.0</v>
      </c>
      <c r="F3016" s="27">
        <v>0.0</v>
      </c>
      <c r="G3016" s="27" t="s">
        <v>5817</v>
      </c>
      <c r="H3016" s="27" t="s">
        <v>5819</v>
      </c>
      <c r="I3016" s="40">
        <v>0.0</v>
      </c>
      <c r="J3016" s="40">
        <v>0.0</v>
      </c>
      <c r="K3016" s="40">
        <v>0.0</v>
      </c>
      <c r="L3016" s="40">
        <v>0.0</v>
      </c>
      <c r="M3016" s="40">
        <v>0.0</v>
      </c>
      <c r="N3016" s="40">
        <v>0.0</v>
      </c>
      <c r="O3016" s="40">
        <v>0.0</v>
      </c>
      <c r="P3016" s="40">
        <v>0.0</v>
      </c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</row>
    <row r="3017">
      <c r="A3017" s="27" t="s">
        <v>43</v>
      </c>
      <c r="B3017" s="27" t="s">
        <v>50</v>
      </c>
      <c r="C3017" s="38" t="s">
        <v>2654</v>
      </c>
      <c r="D3017" s="27" t="s">
        <v>2655</v>
      </c>
      <c r="E3017" s="27">
        <v>7719.0</v>
      </c>
      <c r="F3017" s="27">
        <v>0.0</v>
      </c>
      <c r="G3017" s="27" t="s">
        <v>5820</v>
      </c>
      <c r="H3017" s="27" t="s">
        <v>5821</v>
      </c>
      <c r="I3017" s="40">
        <v>0.0</v>
      </c>
      <c r="J3017" s="40">
        <v>0.0</v>
      </c>
      <c r="K3017" s="40">
        <v>0.0</v>
      </c>
      <c r="L3017" s="40">
        <v>0.0</v>
      </c>
      <c r="M3017" s="40">
        <v>0.0</v>
      </c>
      <c r="N3017" s="40">
        <v>0.0</v>
      </c>
      <c r="O3017" s="40">
        <v>0.0</v>
      </c>
      <c r="P3017" s="40">
        <v>0.0</v>
      </c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</row>
    <row r="3018">
      <c r="A3018" s="27" t="s">
        <v>38</v>
      </c>
      <c r="B3018" s="27" t="s">
        <v>86</v>
      </c>
      <c r="C3018" s="38" t="s">
        <v>131</v>
      </c>
      <c r="D3018" s="27" t="s">
        <v>304</v>
      </c>
      <c r="E3018" s="27">
        <v>7720.0</v>
      </c>
      <c r="F3018" s="27">
        <v>0.0</v>
      </c>
      <c r="G3018" s="27" t="s">
        <v>5823</v>
      </c>
      <c r="H3018" s="27" t="s">
        <v>2757</v>
      </c>
      <c r="I3018" s="40">
        <v>0.0</v>
      </c>
      <c r="J3018" s="40">
        <v>0.0</v>
      </c>
      <c r="K3018" s="40">
        <v>0.0</v>
      </c>
      <c r="L3018" s="40">
        <v>0.0</v>
      </c>
      <c r="M3018" s="40">
        <v>0.0</v>
      </c>
      <c r="N3018" s="40">
        <v>0.0</v>
      </c>
      <c r="O3018" s="40">
        <v>0.0</v>
      </c>
      <c r="P3018" s="40">
        <v>0.0</v>
      </c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</row>
    <row r="3019">
      <c r="A3019" s="27" t="s">
        <v>38</v>
      </c>
      <c r="B3019" s="27" t="s">
        <v>86</v>
      </c>
      <c r="C3019" s="38" t="s">
        <v>131</v>
      </c>
      <c r="D3019" s="27" t="s">
        <v>132</v>
      </c>
      <c r="E3019" s="27">
        <v>7724.0</v>
      </c>
      <c r="F3019" s="27">
        <v>0.0</v>
      </c>
      <c r="G3019" s="27" t="s">
        <v>5825</v>
      </c>
      <c r="H3019" s="27" t="s">
        <v>5734</v>
      </c>
      <c r="I3019" s="40">
        <v>0.0</v>
      </c>
      <c r="J3019" s="40">
        <v>0.0</v>
      </c>
      <c r="K3019" s="40">
        <v>0.0</v>
      </c>
      <c r="L3019" s="40">
        <v>0.0</v>
      </c>
      <c r="M3019" s="40">
        <v>0.0</v>
      </c>
      <c r="N3019" s="40">
        <v>0.0</v>
      </c>
      <c r="O3019" s="40">
        <v>0.0</v>
      </c>
      <c r="P3019" s="40">
        <v>0.0</v>
      </c>
      <c r="Q3019" s="16"/>
      <c r="R3019" s="16"/>
      <c r="S3019" s="16"/>
      <c r="T3019" s="16"/>
      <c r="U3019" s="16"/>
      <c r="V3019" s="16"/>
      <c r="W3019" s="16"/>
      <c r="X3019" s="16"/>
      <c r="Y3019" s="16"/>
      <c r="Z3019" s="16"/>
      <c r="AA3019" s="16"/>
      <c r="AB3019" s="16"/>
    </row>
    <row r="3020">
      <c r="A3020" s="27" t="s">
        <v>38</v>
      </c>
      <c r="B3020" s="27" t="s">
        <v>86</v>
      </c>
      <c r="C3020" s="38" t="s">
        <v>131</v>
      </c>
      <c r="D3020" s="27" t="s">
        <v>644</v>
      </c>
      <c r="E3020" s="27">
        <v>7725.0</v>
      </c>
      <c r="F3020" s="27">
        <v>0.0</v>
      </c>
      <c r="G3020" s="27" t="s">
        <v>5827</v>
      </c>
      <c r="H3020" s="27" t="s">
        <v>5828</v>
      </c>
      <c r="I3020" s="40">
        <v>0.0</v>
      </c>
      <c r="J3020" s="40">
        <v>0.0</v>
      </c>
      <c r="K3020" s="40">
        <v>0.0</v>
      </c>
      <c r="L3020" s="40">
        <v>0.0</v>
      </c>
      <c r="M3020" s="40">
        <v>0.0</v>
      </c>
      <c r="N3020" s="40">
        <v>0.0</v>
      </c>
      <c r="O3020" s="40">
        <v>0.0</v>
      </c>
      <c r="P3020" s="40">
        <v>0.0</v>
      </c>
      <c r="Q3020" s="16"/>
      <c r="R3020" s="16"/>
      <c r="S3020" s="16"/>
      <c r="T3020" s="16"/>
      <c r="U3020" s="16"/>
      <c r="V3020" s="16"/>
      <c r="W3020" s="16"/>
      <c r="X3020" s="16"/>
      <c r="Y3020" s="16"/>
      <c r="Z3020" s="16"/>
      <c r="AA3020" s="16"/>
      <c r="AB3020" s="16"/>
    </row>
    <row r="3021">
      <c r="A3021" s="27" t="s">
        <v>43</v>
      </c>
      <c r="B3021" s="27" t="s">
        <v>44</v>
      </c>
      <c r="C3021" s="38" t="s">
        <v>124</v>
      </c>
      <c r="D3021" s="27" t="s">
        <v>5313</v>
      </c>
      <c r="E3021" s="27">
        <v>7727.0</v>
      </c>
      <c r="F3021" s="27">
        <v>0.0</v>
      </c>
      <c r="G3021" s="27" t="s">
        <v>5829</v>
      </c>
      <c r="H3021" s="27" t="s">
        <v>5831</v>
      </c>
      <c r="I3021" s="40">
        <v>78.0</v>
      </c>
      <c r="J3021" s="40">
        <v>0.0</v>
      </c>
      <c r="K3021" s="40">
        <v>0.0</v>
      </c>
      <c r="L3021" s="40">
        <v>0.0</v>
      </c>
      <c r="M3021" s="40">
        <v>0.0</v>
      </c>
      <c r="N3021" s="40">
        <v>0.0</v>
      </c>
      <c r="O3021" s="40">
        <v>78.0</v>
      </c>
      <c r="P3021" s="40">
        <v>0.0</v>
      </c>
      <c r="Q3021" s="16"/>
      <c r="R3021" s="16"/>
      <c r="S3021" s="16"/>
      <c r="T3021" s="16"/>
      <c r="U3021" s="16"/>
      <c r="V3021" s="16"/>
      <c r="W3021" s="16"/>
      <c r="X3021" s="16"/>
      <c r="Y3021" s="16"/>
      <c r="Z3021" s="16"/>
      <c r="AA3021" s="16"/>
      <c r="AB3021" s="16"/>
    </row>
    <row r="3022">
      <c r="A3022" s="27" t="s">
        <v>43</v>
      </c>
      <c r="B3022" s="27" t="s">
        <v>44</v>
      </c>
      <c r="C3022" s="38" t="s">
        <v>124</v>
      </c>
      <c r="D3022" s="27" t="s">
        <v>5313</v>
      </c>
      <c r="E3022" s="27">
        <v>7728.0</v>
      </c>
      <c r="F3022" s="27">
        <v>0.0</v>
      </c>
      <c r="G3022" s="27" t="s">
        <v>5832</v>
      </c>
      <c r="H3022" s="27" t="s">
        <v>5831</v>
      </c>
      <c r="I3022" s="40">
        <v>96.0</v>
      </c>
      <c r="J3022" s="40">
        <v>20.0</v>
      </c>
      <c r="K3022" s="40">
        <v>0.0</v>
      </c>
      <c r="L3022" s="40">
        <v>0.0</v>
      </c>
      <c r="M3022" s="40">
        <v>0.0</v>
      </c>
      <c r="N3022" s="40">
        <v>0.0</v>
      </c>
      <c r="O3022" s="40">
        <v>96.0</v>
      </c>
      <c r="P3022" s="40">
        <v>20.0</v>
      </c>
      <c r="Q3022" s="16"/>
      <c r="R3022" s="16"/>
      <c r="S3022" s="16"/>
      <c r="T3022" s="16"/>
      <c r="U3022" s="16"/>
      <c r="V3022" s="16"/>
      <c r="W3022" s="16"/>
      <c r="X3022" s="16"/>
      <c r="Y3022" s="16"/>
      <c r="Z3022" s="16"/>
      <c r="AA3022" s="16"/>
      <c r="AB3022" s="16"/>
    </row>
    <row r="3023">
      <c r="A3023" s="27" t="s">
        <v>43</v>
      </c>
      <c r="B3023" s="27" t="s">
        <v>44</v>
      </c>
      <c r="C3023" s="38" t="s">
        <v>124</v>
      </c>
      <c r="D3023" s="27" t="s">
        <v>5313</v>
      </c>
      <c r="E3023" s="27">
        <v>7728.0</v>
      </c>
      <c r="F3023" s="27">
        <v>1.0</v>
      </c>
      <c r="G3023" s="27" t="s">
        <v>5834</v>
      </c>
      <c r="H3023" s="27" t="s">
        <v>123</v>
      </c>
      <c r="I3023" s="40">
        <v>0.0</v>
      </c>
      <c r="J3023" s="40">
        <v>0.0</v>
      </c>
      <c r="K3023" s="40">
        <v>0.0</v>
      </c>
      <c r="L3023" s="40">
        <v>0.0</v>
      </c>
      <c r="M3023" s="40">
        <v>0.0</v>
      </c>
      <c r="N3023" s="40">
        <v>0.0</v>
      </c>
      <c r="O3023" s="40">
        <v>0.0</v>
      </c>
      <c r="P3023" s="40">
        <v>0.0</v>
      </c>
      <c r="Q3023" s="16"/>
      <c r="R3023" s="16"/>
      <c r="S3023" s="16"/>
      <c r="T3023" s="16"/>
      <c r="U3023" s="16"/>
      <c r="V3023" s="16"/>
      <c r="W3023" s="16"/>
      <c r="X3023" s="16"/>
      <c r="Y3023" s="16"/>
      <c r="Z3023" s="16"/>
      <c r="AA3023" s="16"/>
      <c r="AB3023" s="16"/>
    </row>
    <row r="3024">
      <c r="A3024" s="27" t="s">
        <v>43</v>
      </c>
      <c r="B3024" s="27" t="s">
        <v>44</v>
      </c>
      <c r="C3024" s="38" t="s">
        <v>124</v>
      </c>
      <c r="D3024" s="27" t="s">
        <v>5313</v>
      </c>
      <c r="E3024" s="27">
        <v>7728.0</v>
      </c>
      <c r="F3024" s="27">
        <v>2.0</v>
      </c>
      <c r="G3024" s="27" t="s">
        <v>5836</v>
      </c>
      <c r="H3024" s="27" t="s">
        <v>123</v>
      </c>
      <c r="I3024" s="40">
        <v>1.0</v>
      </c>
      <c r="J3024" s="40">
        <v>0.0</v>
      </c>
      <c r="K3024" s="40">
        <v>0.0</v>
      </c>
      <c r="L3024" s="40">
        <v>0.0</v>
      </c>
      <c r="M3024" s="40">
        <v>0.0</v>
      </c>
      <c r="N3024" s="40">
        <v>0.0</v>
      </c>
      <c r="O3024" s="40">
        <v>1.0</v>
      </c>
      <c r="P3024" s="40">
        <v>0.0</v>
      </c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</row>
    <row r="3025">
      <c r="A3025" s="27" t="s">
        <v>43</v>
      </c>
      <c r="B3025" s="27" t="s">
        <v>44</v>
      </c>
      <c r="C3025" s="38" t="s">
        <v>124</v>
      </c>
      <c r="D3025" s="27" t="s">
        <v>5313</v>
      </c>
      <c r="E3025" s="27">
        <v>7729.0</v>
      </c>
      <c r="F3025" s="27">
        <v>0.0</v>
      </c>
      <c r="G3025" s="27" t="s">
        <v>5839</v>
      </c>
      <c r="H3025" s="27" t="s">
        <v>5831</v>
      </c>
      <c r="I3025" s="40">
        <v>47.0</v>
      </c>
      <c r="J3025" s="40">
        <v>1.0</v>
      </c>
      <c r="K3025" s="40">
        <v>0.0</v>
      </c>
      <c r="L3025" s="40">
        <v>0.0</v>
      </c>
      <c r="M3025" s="40">
        <v>0.0</v>
      </c>
      <c r="N3025" s="40">
        <v>0.0</v>
      </c>
      <c r="O3025" s="40">
        <v>47.0</v>
      </c>
      <c r="P3025" s="40">
        <v>1.0</v>
      </c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</row>
    <row r="3026">
      <c r="A3026" s="27" t="s">
        <v>38</v>
      </c>
      <c r="B3026" s="27" t="s">
        <v>39</v>
      </c>
      <c r="C3026" s="38" t="s">
        <v>415</v>
      </c>
      <c r="D3026" s="27" t="s">
        <v>5842</v>
      </c>
      <c r="E3026" s="27">
        <v>7730.0</v>
      </c>
      <c r="F3026" s="27">
        <v>0.0</v>
      </c>
      <c r="G3026" s="27" t="s">
        <v>5843</v>
      </c>
      <c r="H3026" s="27" t="s">
        <v>5844</v>
      </c>
      <c r="I3026" s="40">
        <v>0.0</v>
      </c>
      <c r="J3026" s="40">
        <v>0.0</v>
      </c>
      <c r="K3026" s="40">
        <v>0.0</v>
      </c>
      <c r="L3026" s="40">
        <v>0.0</v>
      </c>
      <c r="M3026" s="40">
        <v>0.0</v>
      </c>
      <c r="N3026" s="40">
        <v>0.0</v>
      </c>
      <c r="O3026" s="40">
        <v>0.0</v>
      </c>
      <c r="P3026" s="40">
        <v>0.0</v>
      </c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</row>
    <row r="3027">
      <c r="A3027" s="27" t="s">
        <v>43</v>
      </c>
      <c r="B3027" s="27" t="s">
        <v>76</v>
      </c>
      <c r="C3027" s="38" t="s">
        <v>4962</v>
      </c>
      <c r="D3027" s="27" t="s">
        <v>4963</v>
      </c>
      <c r="E3027" s="27">
        <v>7731.0</v>
      </c>
      <c r="F3027" s="27">
        <v>0.0</v>
      </c>
      <c r="G3027" s="27" t="s">
        <v>5847</v>
      </c>
      <c r="H3027" s="27" t="s">
        <v>5848</v>
      </c>
      <c r="I3027" s="40">
        <v>0.0</v>
      </c>
      <c r="J3027" s="40">
        <v>0.0</v>
      </c>
      <c r="K3027" s="40">
        <v>0.0</v>
      </c>
      <c r="L3027" s="40">
        <v>0.0</v>
      </c>
      <c r="M3027" s="40">
        <v>0.0</v>
      </c>
      <c r="N3027" s="40">
        <v>0.0</v>
      </c>
      <c r="O3027" s="40">
        <v>0.0</v>
      </c>
      <c r="P3027" s="40">
        <v>0.0</v>
      </c>
      <c r="Q3027" s="16"/>
      <c r="R3027" s="16"/>
      <c r="S3027" s="16"/>
      <c r="T3027" s="16"/>
      <c r="U3027" s="16"/>
      <c r="V3027" s="16"/>
      <c r="W3027" s="16"/>
      <c r="X3027" s="16"/>
      <c r="Y3027" s="16"/>
      <c r="Z3027" s="16"/>
      <c r="AA3027" s="16"/>
      <c r="AB3027" s="16"/>
    </row>
    <row r="3028">
      <c r="A3028" s="27" t="s">
        <v>43</v>
      </c>
      <c r="B3028" s="27" t="s">
        <v>44</v>
      </c>
      <c r="C3028" s="38" t="s">
        <v>124</v>
      </c>
      <c r="D3028" s="27" t="s">
        <v>5313</v>
      </c>
      <c r="E3028" s="27">
        <v>7733.0</v>
      </c>
      <c r="F3028" s="27">
        <v>0.0</v>
      </c>
      <c r="G3028" s="27" t="s">
        <v>5849</v>
      </c>
      <c r="H3028" s="27">
        <v>0.0</v>
      </c>
      <c r="I3028" s="40">
        <v>0.0</v>
      </c>
      <c r="J3028" s="40">
        <v>0.0</v>
      </c>
      <c r="K3028" s="40">
        <v>0.0</v>
      </c>
      <c r="L3028" s="40">
        <v>0.0</v>
      </c>
      <c r="M3028" s="40">
        <v>0.0</v>
      </c>
      <c r="N3028" s="40">
        <v>0.0</v>
      </c>
      <c r="O3028" s="40">
        <v>0.0</v>
      </c>
      <c r="P3028" s="40">
        <v>0.0</v>
      </c>
      <c r="Q3028" s="16"/>
      <c r="R3028" s="16"/>
      <c r="S3028" s="16"/>
      <c r="T3028" s="16"/>
      <c r="U3028" s="16"/>
      <c r="V3028" s="16"/>
      <c r="W3028" s="16"/>
      <c r="X3028" s="16"/>
      <c r="Y3028" s="16"/>
      <c r="Z3028" s="16"/>
      <c r="AA3028" s="16"/>
      <c r="AB3028" s="16"/>
    </row>
    <row r="3029">
      <c r="A3029" s="27" t="s">
        <v>43</v>
      </c>
      <c r="B3029" s="27" t="s">
        <v>44</v>
      </c>
      <c r="C3029" s="38" t="s">
        <v>124</v>
      </c>
      <c r="D3029" s="27" t="s">
        <v>124</v>
      </c>
      <c r="E3029" s="27">
        <v>7734.0</v>
      </c>
      <c r="F3029" s="27">
        <v>0.0</v>
      </c>
      <c r="G3029" s="27" t="s">
        <v>5852</v>
      </c>
      <c r="H3029" s="27">
        <v>0.0</v>
      </c>
      <c r="I3029" s="40">
        <v>0.0</v>
      </c>
      <c r="J3029" s="40">
        <v>0.0</v>
      </c>
      <c r="K3029" s="40">
        <v>0.0</v>
      </c>
      <c r="L3029" s="40">
        <v>0.0</v>
      </c>
      <c r="M3029" s="40">
        <v>0.0</v>
      </c>
      <c r="N3029" s="40">
        <v>0.0</v>
      </c>
      <c r="O3029" s="40">
        <v>0.0</v>
      </c>
      <c r="P3029" s="40">
        <v>0.0</v>
      </c>
      <c r="Q3029" s="16"/>
      <c r="R3029" s="16"/>
      <c r="S3029" s="16"/>
      <c r="T3029" s="16"/>
      <c r="U3029" s="16"/>
      <c r="V3029" s="16"/>
      <c r="W3029" s="16"/>
      <c r="X3029" s="16"/>
      <c r="Y3029" s="16"/>
      <c r="Z3029" s="16"/>
      <c r="AA3029" s="16"/>
      <c r="AB3029" s="16"/>
    </row>
    <row r="3030">
      <c r="A3030" s="27" t="s">
        <v>38</v>
      </c>
      <c r="B3030" s="27" t="s">
        <v>39</v>
      </c>
      <c r="C3030" s="38" t="s">
        <v>574</v>
      </c>
      <c r="D3030" s="27" t="s">
        <v>2388</v>
      </c>
      <c r="E3030" s="27">
        <v>7735.0</v>
      </c>
      <c r="F3030" s="27">
        <v>0.0</v>
      </c>
      <c r="G3030" s="27" t="s">
        <v>5854</v>
      </c>
      <c r="H3030" s="27" t="s">
        <v>5855</v>
      </c>
      <c r="I3030" s="40">
        <v>0.0</v>
      </c>
      <c r="J3030" s="40">
        <v>0.0</v>
      </c>
      <c r="K3030" s="40">
        <v>0.0</v>
      </c>
      <c r="L3030" s="40">
        <v>0.0</v>
      </c>
      <c r="M3030" s="40">
        <v>0.0</v>
      </c>
      <c r="N3030" s="40">
        <v>0.0</v>
      </c>
      <c r="O3030" s="40">
        <v>0.0</v>
      </c>
      <c r="P3030" s="40">
        <v>0.0</v>
      </c>
      <c r="Q3030" s="16"/>
      <c r="R3030" s="16"/>
      <c r="S3030" s="16"/>
      <c r="T3030" s="16"/>
      <c r="U3030" s="16"/>
      <c r="V3030" s="16"/>
      <c r="W3030" s="16"/>
      <c r="X3030" s="16"/>
      <c r="Y3030" s="16"/>
      <c r="Z3030" s="16"/>
      <c r="AA3030" s="16"/>
      <c r="AB3030" s="16"/>
    </row>
    <row r="3031">
      <c r="A3031" s="27" t="s">
        <v>43</v>
      </c>
      <c r="B3031" s="27" t="s">
        <v>264</v>
      </c>
      <c r="C3031" s="38" t="s">
        <v>1006</v>
      </c>
      <c r="D3031" s="27" t="s">
        <v>749</v>
      </c>
      <c r="E3031" s="27">
        <v>7736.0</v>
      </c>
      <c r="F3031" s="27">
        <v>0.0</v>
      </c>
      <c r="G3031" s="27" t="s">
        <v>5857</v>
      </c>
      <c r="H3031" s="27" t="s">
        <v>1203</v>
      </c>
      <c r="I3031" s="40">
        <v>0.0</v>
      </c>
      <c r="J3031" s="40">
        <v>0.0</v>
      </c>
      <c r="K3031" s="40">
        <v>0.0</v>
      </c>
      <c r="L3031" s="40">
        <v>0.0</v>
      </c>
      <c r="M3031" s="40">
        <v>0.0</v>
      </c>
      <c r="N3031" s="40">
        <v>0.0</v>
      </c>
      <c r="O3031" s="40">
        <v>0.0</v>
      </c>
      <c r="P3031" s="40">
        <v>0.0</v>
      </c>
      <c r="Q3031" s="16"/>
      <c r="R3031" s="16"/>
      <c r="S3031" s="16"/>
      <c r="T3031" s="16"/>
      <c r="U3031" s="16"/>
      <c r="V3031" s="16"/>
      <c r="W3031" s="16"/>
      <c r="X3031" s="16"/>
      <c r="Y3031" s="16"/>
      <c r="Z3031" s="16"/>
      <c r="AA3031" s="16"/>
      <c r="AB3031" s="16"/>
    </row>
    <row r="3032">
      <c r="A3032" s="27" t="s">
        <v>43</v>
      </c>
      <c r="B3032" s="27" t="s">
        <v>50</v>
      </c>
      <c r="C3032" s="38" t="s">
        <v>275</v>
      </c>
      <c r="D3032" s="27" t="s">
        <v>52</v>
      </c>
      <c r="E3032" s="27">
        <v>7737.0</v>
      </c>
      <c r="F3032" s="27">
        <v>0.0</v>
      </c>
      <c r="G3032" s="27" t="s">
        <v>5858</v>
      </c>
      <c r="H3032" s="27" t="s">
        <v>5859</v>
      </c>
      <c r="I3032" s="40">
        <v>0.0</v>
      </c>
      <c r="J3032" s="40">
        <v>0.0</v>
      </c>
      <c r="K3032" s="40">
        <v>0.0</v>
      </c>
      <c r="L3032" s="40">
        <v>0.0</v>
      </c>
      <c r="M3032" s="40">
        <v>0.0</v>
      </c>
      <c r="N3032" s="40">
        <v>0.0</v>
      </c>
      <c r="O3032" s="40">
        <v>0.0</v>
      </c>
      <c r="P3032" s="40">
        <v>0.0</v>
      </c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</row>
    <row r="3033">
      <c r="A3033" s="27" t="s">
        <v>43</v>
      </c>
      <c r="B3033" s="27" t="s">
        <v>50</v>
      </c>
      <c r="C3033" s="38" t="s">
        <v>275</v>
      </c>
      <c r="D3033" s="27" t="s">
        <v>52</v>
      </c>
      <c r="E3033" s="27">
        <v>7738.0</v>
      </c>
      <c r="F3033" s="27">
        <v>0.0</v>
      </c>
      <c r="G3033" s="27" t="s">
        <v>5861</v>
      </c>
      <c r="H3033" s="27" t="s">
        <v>5862</v>
      </c>
      <c r="I3033" s="40">
        <v>0.0</v>
      </c>
      <c r="J3033" s="40">
        <v>0.0</v>
      </c>
      <c r="K3033" s="40">
        <v>0.0</v>
      </c>
      <c r="L3033" s="40">
        <v>0.0</v>
      </c>
      <c r="M3033" s="40">
        <v>0.0</v>
      </c>
      <c r="N3033" s="40">
        <v>0.0</v>
      </c>
      <c r="O3033" s="40">
        <v>0.0</v>
      </c>
      <c r="P3033" s="40">
        <v>0.0</v>
      </c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</row>
    <row r="3034">
      <c r="A3034" s="27" t="s">
        <v>43</v>
      </c>
      <c r="B3034" s="27" t="s">
        <v>50</v>
      </c>
      <c r="C3034" s="38" t="s">
        <v>391</v>
      </c>
      <c r="D3034" s="27" t="s">
        <v>52</v>
      </c>
      <c r="E3034" s="27">
        <v>7739.0</v>
      </c>
      <c r="F3034" s="27">
        <v>0.0</v>
      </c>
      <c r="G3034" s="27" t="s">
        <v>5864</v>
      </c>
      <c r="H3034" s="27" t="s">
        <v>5865</v>
      </c>
      <c r="I3034" s="40">
        <v>0.0</v>
      </c>
      <c r="J3034" s="40">
        <v>0.0</v>
      </c>
      <c r="K3034" s="40">
        <v>0.0</v>
      </c>
      <c r="L3034" s="40">
        <v>0.0</v>
      </c>
      <c r="M3034" s="40">
        <v>0.0</v>
      </c>
      <c r="N3034" s="40">
        <v>0.0</v>
      </c>
      <c r="O3034" s="40">
        <v>0.0</v>
      </c>
      <c r="P3034" s="40">
        <v>0.0</v>
      </c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/>
    </row>
    <row r="3035">
      <c r="A3035" s="27" t="s">
        <v>38</v>
      </c>
      <c r="B3035" s="27" t="s">
        <v>39</v>
      </c>
      <c r="C3035" s="38" t="s">
        <v>141</v>
      </c>
      <c r="D3035" s="27" t="s">
        <v>142</v>
      </c>
      <c r="E3035" s="27">
        <v>7740.0</v>
      </c>
      <c r="F3035" s="27">
        <v>0.0</v>
      </c>
      <c r="G3035" s="27" t="s">
        <v>5867</v>
      </c>
      <c r="H3035" s="27" t="s">
        <v>5868</v>
      </c>
      <c r="I3035" s="40">
        <v>0.0</v>
      </c>
      <c r="J3035" s="40">
        <v>0.0</v>
      </c>
      <c r="K3035" s="40">
        <v>0.0</v>
      </c>
      <c r="L3035" s="40">
        <v>0.0</v>
      </c>
      <c r="M3035" s="40">
        <v>0.0</v>
      </c>
      <c r="N3035" s="40">
        <v>0.0</v>
      </c>
      <c r="O3035" s="40">
        <v>0.0</v>
      </c>
      <c r="P3035" s="40">
        <v>0.0</v>
      </c>
      <c r="Q3035" s="16"/>
      <c r="R3035" s="16"/>
      <c r="S3035" s="16"/>
      <c r="T3035" s="16"/>
      <c r="U3035" s="16"/>
      <c r="V3035" s="16"/>
      <c r="W3035" s="16"/>
      <c r="X3035" s="16"/>
      <c r="Y3035" s="16"/>
      <c r="Z3035" s="16"/>
      <c r="AA3035" s="16"/>
      <c r="AB3035" s="16"/>
    </row>
    <row r="3036">
      <c r="A3036" s="27" t="s">
        <v>38</v>
      </c>
      <c r="B3036" s="27" t="s">
        <v>39</v>
      </c>
      <c r="C3036" s="38" t="s">
        <v>141</v>
      </c>
      <c r="D3036" s="27" t="s">
        <v>142</v>
      </c>
      <c r="E3036" s="27">
        <v>7742.0</v>
      </c>
      <c r="F3036" s="27">
        <v>0.0</v>
      </c>
      <c r="G3036" s="27" t="s">
        <v>5870</v>
      </c>
      <c r="H3036" s="27" t="s">
        <v>1264</v>
      </c>
      <c r="I3036" s="40">
        <v>0.0</v>
      </c>
      <c r="J3036" s="40">
        <v>0.0</v>
      </c>
      <c r="K3036" s="40">
        <v>0.0</v>
      </c>
      <c r="L3036" s="40">
        <v>0.0</v>
      </c>
      <c r="M3036" s="40">
        <v>0.0</v>
      </c>
      <c r="N3036" s="40">
        <v>0.0</v>
      </c>
      <c r="O3036" s="40">
        <v>0.0</v>
      </c>
      <c r="P3036" s="40">
        <v>0.0</v>
      </c>
      <c r="Q3036" s="16"/>
      <c r="R3036" s="16"/>
      <c r="S3036" s="16"/>
      <c r="T3036" s="16"/>
      <c r="U3036" s="16"/>
      <c r="V3036" s="16"/>
      <c r="W3036" s="16"/>
      <c r="X3036" s="16"/>
      <c r="Y3036" s="16"/>
      <c r="Z3036" s="16"/>
      <c r="AA3036" s="16"/>
      <c r="AB3036" s="16"/>
    </row>
    <row r="3037">
      <c r="A3037" s="27" t="s">
        <v>38</v>
      </c>
      <c r="B3037" s="27" t="s">
        <v>86</v>
      </c>
      <c r="C3037" s="38" t="s">
        <v>131</v>
      </c>
      <c r="D3037" s="27" t="s">
        <v>132</v>
      </c>
      <c r="E3037" s="27">
        <v>7745.0</v>
      </c>
      <c r="F3037" s="27">
        <v>0.0</v>
      </c>
      <c r="G3037" s="27" t="s">
        <v>5871</v>
      </c>
      <c r="H3037" s="27">
        <v>0.0</v>
      </c>
      <c r="I3037" s="40">
        <v>0.0</v>
      </c>
      <c r="J3037" s="40">
        <v>0.0</v>
      </c>
      <c r="K3037" s="40">
        <v>0.0</v>
      </c>
      <c r="L3037" s="40">
        <v>0.0</v>
      </c>
      <c r="M3037" s="40">
        <v>0.0</v>
      </c>
      <c r="N3037" s="40">
        <v>0.0</v>
      </c>
      <c r="O3037" s="40">
        <v>0.0</v>
      </c>
      <c r="P3037" s="40">
        <v>0.0</v>
      </c>
      <c r="Q3037" s="16"/>
      <c r="R3037" s="16"/>
      <c r="S3037" s="16"/>
      <c r="T3037" s="16"/>
      <c r="U3037" s="16"/>
      <c r="V3037" s="16"/>
      <c r="W3037" s="16"/>
      <c r="X3037" s="16"/>
      <c r="Y3037" s="16"/>
      <c r="Z3037" s="16"/>
      <c r="AA3037" s="16"/>
      <c r="AB3037" s="16"/>
    </row>
    <row r="3038">
      <c r="A3038" s="27" t="s">
        <v>43</v>
      </c>
      <c r="B3038" s="27" t="s">
        <v>50</v>
      </c>
      <c r="C3038" s="38" t="s">
        <v>391</v>
      </c>
      <c r="D3038" s="27" t="s">
        <v>52</v>
      </c>
      <c r="E3038" s="27">
        <v>7746.0</v>
      </c>
      <c r="F3038" s="27">
        <v>0.0</v>
      </c>
      <c r="G3038" s="27" t="s">
        <v>5873</v>
      </c>
      <c r="H3038" s="27" t="s">
        <v>4521</v>
      </c>
      <c r="I3038" s="40">
        <v>0.0</v>
      </c>
      <c r="J3038" s="40">
        <v>0.0</v>
      </c>
      <c r="K3038" s="40">
        <v>0.0</v>
      </c>
      <c r="L3038" s="40">
        <v>0.0</v>
      </c>
      <c r="M3038" s="40">
        <v>0.0</v>
      </c>
      <c r="N3038" s="40">
        <v>0.0</v>
      </c>
      <c r="O3038" s="40">
        <v>0.0</v>
      </c>
      <c r="P3038" s="40">
        <v>0.0</v>
      </c>
      <c r="Q3038" s="16"/>
      <c r="R3038" s="16"/>
      <c r="S3038" s="16"/>
      <c r="T3038" s="16"/>
      <c r="U3038" s="16"/>
      <c r="V3038" s="16"/>
      <c r="W3038" s="16"/>
      <c r="X3038" s="16"/>
      <c r="Y3038" s="16"/>
      <c r="Z3038" s="16"/>
      <c r="AA3038" s="16"/>
      <c r="AB3038" s="16"/>
    </row>
    <row r="3039">
      <c r="A3039" s="27" t="s">
        <v>38</v>
      </c>
      <c r="B3039" s="27" t="s">
        <v>39</v>
      </c>
      <c r="C3039" s="38" t="s">
        <v>415</v>
      </c>
      <c r="D3039" s="27" t="s">
        <v>416</v>
      </c>
      <c r="E3039" s="27">
        <v>7751.0</v>
      </c>
      <c r="F3039" s="27">
        <v>0.0</v>
      </c>
      <c r="G3039" s="27" t="s">
        <v>5875</v>
      </c>
      <c r="H3039" s="27" t="s">
        <v>3855</v>
      </c>
      <c r="I3039" s="40">
        <v>0.0</v>
      </c>
      <c r="J3039" s="40">
        <v>0.0</v>
      </c>
      <c r="K3039" s="40">
        <v>0.0</v>
      </c>
      <c r="L3039" s="40">
        <v>0.0</v>
      </c>
      <c r="M3039" s="40">
        <v>0.0</v>
      </c>
      <c r="N3039" s="40">
        <v>0.0</v>
      </c>
      <c r="O3039" s="40">
        <v>0.0</v>
      </c>
      <c r="P3039" s="40">
        <v>0.0</v>
      </c>
      <c r="Q3039" s="16"/>
      <c r="R3039" s="16"/>
      <c r="S3039" s="16"/>
      <c r="T3039" s="16"/>
      <c r="U3039" s="16"/>
      <c r="V3039" s="16"/>
      <c r="W3039" s="16"/>
      <c r="X3039" s="16"/>
      <c r="Y3039" s="16"/>
      <c r="Z3039" s="16"/>
      <c r="AA3039" s="16"/>
      <c r="AB3039" s="16"/>
    </row>
    <row r="3040">
      <c r="A3040" s="27" t="s">
        <v>38</v>
      </c>
      <c r="B3040" s="27" t="s">
        <v>39</v>
      </c>
      <c r="C3040" s="38" t="s">
        <v>415</v>
      </c>
      <c r="D3040" s="27" t="s">
        <v>416</v>
      </c>
      <c r="E3040" s="27">
        <v>7752.0</v>
      </c>
      <c r="F3040" s="27">
        <v>0.0</v>
      </c>
      <c r="G3040" s="27" t="s">
        <v>1148</v>
      </c>
      <c r="H3040" s="27" t="s">
        <v>3855</v>
      </c>
      <c r="I3040" s="40">
        <v>0.0</v>
      </c>
      <c r="J3040" s="40">
        <v>0.0</v>
      </c>
      <c r="K3040" s="40">
        <v>0.0</v>
      </c>
      <c r="L3040" s="40">
        <v>0.0</v>
      </c>
      <c r="M3040" s="40">
        <v>0.0</v>
      </c>
      <c r="N3040" s="40">
        <v>0.0</v>
      </c>
      <c r="O3040" s="40">
        <v>0.0</v>
      </c>
      <c r="P3040" s="40">
        <v>0.0</v>
      </c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  <c r="AB3040" s="16"/>
    </row>
    <row r="3041">
      <c r="A3041" s="27" t="s">
        <v>38</v>
      </c>
      <c r="B3041" s="27" t="s">
        <v>39</v>
      </c>
      <c r="C3041" s="38" t="s">
        <v>415</v>
      </c>
      <c r="D3041" s="27" t="s">
        <v>416</v>
      </c>
      <c r="E3041" s="27">
        <v>7752.0</v>
      </c>
      <c r="F3041" s="27">
        <v>1.0</v>
      </c>
      <c r="G3041" s="27" t="s">
        <v>5878</v>
      </c>
      <c r="H3041" s="27" t="s">
        <v>3855</v>
      </c>
      <c r="I3041" s="40">
        <v>0.0</v>
      </c>
      <c r="J3041" s="40">
        <v>0.0</v>
      </c>
      <c r="K3041" s="40">
        <v>0.0</v>
      </c>
      <c r="L3041" s="40">
        <v>0.0</v>
      </c>
      <c r="M3041" s="40">
        <v>0.0</v>
      </c>
      <c r="N3041" s="40">
        <v>0.0</v>
      </c>
      <c r="O3041" s="40">
        <v>0.0</v>
      </c>
      <c r="P3041" s="40">
        <v>0.0</v>
      </c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/>
    </row>
    <row r="3042">
      <c r="A3042" s="27" t="s">
        <v>38</v>
      </c>
      <c r="B3042" s="27" t="s">
        <v>39</v>
      </c>
      <c r="C3042" s="38" t="s">
        <v>415</v>
      </c>
      <c r="D3042" s="27" t="s">
        <v>416</v>
      </c>
      <c r="E3042" s="27">
        <v>7753.0</v>
      </c>
      <c r="F3042" s="27">
        <v>0.0</v>
      </c>
      <c r="G3042" s="27" t="s">
        <v>1148</v>
      </c>
      <c r="H3042" s="27" t="s">
        <v>5880</v>
      </c>
      <c r="I3042" s="40">
        <v>0.0</v>
      </c>
      <c r="J3042" s="40">
        <v>0.0</v>
      </c>
      <c r="K3042" s="40">
        <v>0.0</v>
      </c>
      <c r="L3042" s="40">
        <v>0.0</v>
      </c>
      <c r="M3042" s="40">
        <v>0.0</v>
      </c>
      <c r="N3042" s="40">
        <v>0.0</v>
      </c>
      <c r="O3042" s="40">
        <v>0.0</v>
      </c>
      <c r="P3042" s="40">
        <v>0.0</v>
      </c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</row>
    <row r="3043">
      <c r="A3043" s="27" t="s">
        <v>38</v>
      </c>
      <c r="B3043" s="27" t="s">
        <v>39</v>
      </c>
      <c r="C3043" s="38" t="s">
        <v>137</v>
      </c>
      <c r="D3043" s="27" t="s">
        <v>5881</v>
      </c>
      <c r="E3043" s="27">
        <v>7754.0</v>
      </c>
      <c r="F3043" s="27">
        <v>0.0</v>
      </c>
      <c r="G3043" s="27" t="s">
        <v>5883</v>
      </c>
      <c r="H3043" s="27" t="s">
        <v>5884</v>
      </c>
      <c r="I3043" s="40">
        <v>0.0</v>
      </c>
      <c r="J3043" s="40">
        <v>0.0</v>
      </c>
      <c r="K3043" s="40">
        <v>0.0</v>
      </c>
      <c r="L3043" s="40">
        <v>0.0</v>
      </c>
      <c r="M3043" s="40">
        <v>0.0</v>
      </c>
      <c r="N3043" s="40">
        <v>0.0</v>
      </c>
      <c r="O3043" s="40">
        <v>0.0</v>
      </c>
      <c r="P3043" s="40">
        <v>0.0</v>
      </c>
      <c r="Q3043" s="16"/>
      <c r="R3043" s="16"/>
      <c r="S3043" s="16"/>
      <c r="T3043" s="16"/>
      <c r="U3043" s="16"/>
      <c r="V3043" s="16"/>
      <c r="W3043" s="16"/>
      <c r="X3043" s="16"/>
      <c r="Y3043" s="16"/>
      <c r="Z3043" s="16"/>
      <c r="AA3043" s="16"/>
      <c r="AB3043" s="16"/>
    </row>
    <row r="3044">
      <c r="A3044" s="27" t="s">
        <v>38</v>
      </c>
      <c r="B3044" s="27" t="s">
        <v>39</v>
      </c>
      <c r="C3044" s="38" t="s">
        <v>415</v>
      </c>
      <c r="D3044" s="27" t="s">
        <v>416</v>
      </c>
      <c r="E3044" s="27">
        <v>7757.0</v>
      </c>
      <c r="F3044" s="27">
        <v>0.0</v>
      </c>
      <c r="G3044" s="27" t="s">
        <v>5885</v>
      </c>
      <c r="H3044" s="83"/>
      <c r="I3044" s="40">
        <v>0.0</v>
      </c>
      <c r="J3044" s="40">
        <v>0.0</v>
      </c>
      <c r="K3044" s="40">
        <v>0.0</v>
      </c>
      <c r="L3044" s="40">
        <v>0.0</v>
      </c>
      <c r="M3044" s="40">
        <v>0.0</v>
      </c>
      <c r="N3044" s="40">
        <v>0.0</v>
      </c>
      <c r="O3044" s="40">
        <v>0.0</v>
      </c>
      <c r="P3044" s="40">
        <v>0.0</v>
      </c>
      <c r="Q3044" s="16"/>
      <c r="R3044" s="16"/>
      <c r="S3044" s="16"/>
      <c r="T3044" s="16"/>
      <c r="U3044" s="16"/>
      <c r="V3044" s="16"/>
      <c r="W3044" s="16"/>
      <c r="X3044" s="16"/>
      <c r="Y3044" s="16"/>
      <c r="Z3044" s="16"/>
      <c r="AA3044" s="16"/>
      <c r="AB3044" s="16"/>
    </row>
    <row r="3045">
      <c r="A3045" s="27" t="s">
        <v>38</v>
      </c>
      <c r="B3045" s="27" t="s">
        <v>39</v>
      </c>
      <c r="C3045" s="38" t="s">
        <v>137</v>
      </c>
      <c r="D3045" s="27" t="s">
        <v>5881</v>
      </c>
      <c r="E3045" s="27">
        <v>7758.0</v>
      </c>
      <c r="F3045" s="27">
        <v>0.0</v>
      </c>
      <c r="G3045" s="27" t="s">
        <v>5888</v>
      </c>
      <c r="H3045" s="27" t="s">
        <v>5889</v>
      </c>
      <c r="I3045" s="40">
        <v>0.0</v>
      </c>
      <c r="J3045" s="40">
        <v>0.0</v>
      </c>
      <c r="K3045" s="40">
        <v>0.0</v>
      </c>
      <c r="L3045" s="40">
        <v>0.0</v>
      </c>
      <c r="M3045" s="40">
        <v>0.0</v>
      </c>
      <c r="N3045" s="40">
        <v>0.0</v>
      </c>
      <c r="O3045" s="40">
        <v>0.0</v>
      </c>
      <c r="P3045" s="40">
        <v>0.0</v>
      </c>
      <c r="Q3045" s="16"/>
      <c r="R3045" s="16"/>
      <c r="S3045" s="16"/>
      <c r="T3045" s="16"/>
      <c r="U3045" s="16"/>
      <c r="V3045" s="16"/>
      <c r="W3045" s="16"/>
      <c r="X3045" s="16"/>
      <c r="Y3045" s="16"/>
      <c r="Z3045" s="16"/>
      <c r="AA3045" s="16"/>
      <c r="AB3045" s="16"/>
    </row>
    <row r="3046">
      <c r="A3046" s="27" t="s">
        <v>29</v>
      </c>
      <c r="B3046" s="27" t="s">
        <v>29</v>
      </c>
      <c r="C3046" s="38" t="s">
        <v>29</v>
      </c>
      <c r="D3046" s="27" t="s">
        <v>29</v>
      </c>
      <c r="E3046" s="27">
        <v>7759.0</v>
      </c>
      <c r="F3046" s="27">
        <v>0.0</v>
      </c>
      <c r="G3046" s="27" t="s">
        <v>5890</v>
      </c>
      <c r="H3046" s="27" t="s">
        <v>3855</v>
      </c>
      <c r="I3046" s="40">
        <v>0.0</v>
      </c>
      <c r="J3046" s="40">
        <v>0.0</v>
      </c>
      <c r="K3046" s="40">
        <v>0.0</v>
      </c>
      <c r="L3046" s="40">
        <v>0.0</v>
      </c>
      <c r="M3046" s="40">
        <v>0.0</v>
      </c>
      <c r="N3046" s="40">
        <v>0.0</v>
      </c>
      <c r="O3046" s="40">
        <v>0.0</v>
      </c>
      <c r="P3046" s="40">
        <v>0.0</v>
      </c>
      <c r="Q3046" s="16"/>
      <c r="R3046" s="16"/>
      <c r="S3046" s="16"/>
      <c r="T3046" s="16"/>
      <c r="U3046" s="16"/>
      <c r="V3046" s="16"/>
      <c r="W3046" s="16"/>
      <c r="X3046" s="16"/>
      <c r="Y3046" s="16"/>
      <c r="Z3046" s="16"/>
      <c r="AA3046" s="16"/>
      <c r="AB3046" s="16"/>
    </row>
    <row r="3047">
      <c r="A3047" s="27" t="s">
        <v>43</v>
      </c>
      <c r="B3047" s="27" t="s">
        <v>4446</v>
      </c>
      <c r="C3047" s="38" t="s">
        <v>4446</v>
      </c>
      <c r="D3047" s="27" t="s">
        <v>5892</v>
      </c>
      <c r="E3047" s="27">
        <v>7760.0</v>
      </c>
      <c r="F3047" s="27">
        <v>0.0</v>
      </c>
      <c r="G3047" s="27" t="s">
        <v>5893</v>
      </c>
      <c r="H3047" s="27" t="s">
        <v>5894</v>
      </c>
      <c r="I3047" s="40">
        <v>0.0</v>
      </c>
      <c r="J3047" s="40">
        <v>0.0</v>
      </c>
      <c r="K3047" s="40">
        <v>0.0</v>
      </c>
      <c r="L3047" s="40">
        <v>0.0</v>
      </c>
      <c r="M3047" s="40">
        <v>0.0</v>
      </c>
      <c r="N3047" s="40">
        <v>0.0</v>
      </c>
      <c r="O3047" s="40">
        <v>0.0</v>
      </c>
      <c r="P3047" s="40">
        <v>0.0</v>
      </c>
      <c r="Q3047" s="16"/>
      <c r="R3047" s="16"/>
      <c r="S3047" s="16"/>
      <c r="T3047" s="16"/>
      <c r="U3047" s="16"/>
      <c r="V3047" s="16"/>
      <c r="W3047" s="16"/>
      <c r="X3047" s="16"/>
      <c r="Y3047" s="16"/>
      <c r="Z3047" s="16"/>
      <c r="AA3047" s="16"/>
      <c r="AB3047" s="16"/>
    </row>
    <row r="3048">
      <c r="A3048" s="27" t="s">
        <v>43</v>
      </c>
      <c r="B3048" s="27" t="s">
        <v>4446</v>
      </c>
      <c r="C3048" s="38" t="s">
        <v>4446</v>
      </c>
      <c r="D3048" s="27" t="s">
        <v>4708</v>
      </c>
      <c r="E3048" s="27">
        <v>7761.0</v>
      </c>
      <c r="F3048" s="27">
        <v>0.0</v>
      </c>
      <c r="G3048" s="27" t="s">
        <v>5896</v>
      </c>
      <c r="H3048" s="27" t="s">
        <v>5897</v>
      </c>
      <c r="I3048" s="40">
        <v>0.0</v>
      </c>
      <c r="J3048" s="40">
        <v>0.0</v>
      </c>
      <c r="K3048" s="40">
        <v>0.0</v>
      </c>
      <c r="L3048" s="40">
        <v>0.0</v>
      </c>
      <c r="M3048" s="40">
        <v>0.0</v>
      </c>
      <c r="N3048" s="40">
        <v>0.0</v>
      </c>
      <c r="O3048" s="40">
        <v>0.0</v>
      </c>
      <c r="P3048" s="40">
        <v>0.0</v>
      </c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  <c r="AA3048" s="16"/>
      <c r="AB3048" s="16"/>
    </row>
    <row r="3049">
      <c r="A3049" s="27" t="s">
        <v>43</v>
      </c>
      <c r="B3049" s="27" t="s">
        <v>4446</v>
      </c>
      <c r="C3049" s="38" t="s">
        <v>4446</v>
      </c>
      <c r="D3049" s="27" t="s">
        <v>4708</v>
      </c>
      <c r="E3049" s="27">
        <v>7762.0</v>
      </c>
      <c r="F3049" s="27">
        <v>0.0</v>
      </c>
      <c r="G3049" s="27" t="s">
        <v>5899</v>
      </c>
      <c r="H3049" s="27" t="s">
        <v>5897</v>
      </c>
      <c r="I3049" s="40">
        <v>0.0</v>
      </c>
      <c r="J3049" s="40">
        <v>0.0</v>
      </c>
      <c r="K3049" s="40">
        <v>0.0</v>
      </c>
      <c r="L3049" s="40">
        <v>0.0</v>
      </c>
      <c r="M3049" s="40">
        <v>0.0</v>
      </c>
      <c r="N3049" s="40">
        <v>0.0</v>
      </c>
      <c r="O3049" s="40">
        <v>0.0</v>
      </c>
      <c r="P3049" s="40">
        <v>0.0</v>
      </c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</row>
    <row r="3050">
      <c r="A3050" s="27" t="s">
        <v>43</v>
      </c>
      <c r="B3050" s="27" t="s">
        <v>4446</v>
      </c>
      <c r="C3050" s="38" t="s">
        <v>4446</v>
      </c>
      <c r="D3050" s="27" t="s">
        <v>4708</v>
      </c>
      <c r="E3050" s="27">
        <v>7763.0</v>
      </c>
      <c r="F3050" s="27">
        <v>0.0</v>
      </c>
      <c r="G3050" s="27" t="s">
        <v>5901</v>
      </c>
      <c r="H3050" s="27" t="s">
        <v>5897</v>
      </c>
      <c r="I3050" s="40">
        <v>0.0</v>
      </c>
      <c r="J3050" s="40">
        <v>0.0</v>
      </c>
      <c r="K3050" s="40">
        <v>0.0</v>
      </c>
      <c r="L3050" s="40">
        <v>0.0</v>
      </c>
      <c r="M3050" s="40">
        <v>0.0</v>
      </c>
      <c r="N3050" s="40">
        <v>0.0</v>
      </c>
      <c r="O3050" s="40">
        <v>0.0</v>
      </c>
      <c r="P3050" s="40">
        <v>0.0</v>
      </c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</row>
    <row r="3051">
      <c r="A3051" s="27" t="s">
        <v>43</v>
      </c>
      <c r="B3051" s="27" t="s">
        <v>4446</v>
      </c>
      <c r="C3051" s="38" t="s">
        <v>4446</v>
      </c>
      <c r="D3051" s="27" t="s">
        <v>4708</v>
      </c>
      <c r="E3051" s="27">
        <v>7764.0</v>
      </c>
      <c r="F3051" s="27">
        <v>0.0</v>
      </c>
      <c r="G3051" s="27" t="s">
        <v>5903</v>
      </c>
      <c r="H3051" s="27" t="s">
        <v>5897</v>
      </c>
      <c r="I3051" s="40">
        <v>0.0</v>
      </c>
      <c r="J3051" s="40">
        <v>0.0</v>
      </c>
      <c r="K3051" s="40">
        <v>0.0</v>
      </c>
      <c r="L3051" s="40">
        <v>0.0</v>
      </c>
      <c r="M3051" s="40">
        <v>0.0</v>
      </c>
      <c r="N3051" s="40">
        <v>0.0</v>
      </c>
      <c r="O3051" s="40">
        <v>0.0</v>
      </c>
      <c r="P3051" s="40">
        <v>0.0</v>
      </c>
      <c r="Q3051" s="16"/>
      <c r="R3051" s="16"/>
      <c r="S3051" s="16"/>
      <c r="T3051" s="16"/>
      <c r="U3051" s="16"/>
      <c r="V3051" s="16"/>
      <c r="W3051" s="16"/>
      <c r="X3051" s="16"/>
      <c r="Y3051" s="16"/>
      <c r="Z3051" s="16"/>
      <c r="AA3051" s="16"/>
      <c r="AB3051" s="16"/>
    </row>
    <row r="3052">
      <c r="A3052" s="27" t="s">
        <v>43</v>
      </c>
      <c r="B3052" s="27" t="s">
        <v>4446</v>
      </c>
      <c r="C3052" s="38" t="s">
        <v>4446</v>
      </c>
      <c r="D3052" s="27" t="s">
        <v>4447</v>
      </c>
      <c r="E3052" s="27">
        <v>7765.0</v>
      </c>
      <c r="F3052" s="27">
        <v>0.0</v>
      </c>
      <c r="G3052" s="27" t="s">
        <v>5905</v>
      </c>
      <c r="H3052" s="27" t="s">
        <v>5906</v>
      </c>
      <c r="I3052" s="40">
        <v>0.0</v>
      </c>
      <c r="J3052" s="40">
        <v>0.0</v>
      </c>
      <c r="K3052" s="40">
        <v>0.0</v>
      </c>
      <c r="L3052" s="40">
        <v>0.0</v>
      </c>
      <c r="M3052" s="40">
        <v>0.0</v>
      </c>
      <c r="N3052" s="40">
        <v>0.0</v>
      </c>
      <c r="O3052" s="40">
        <v>0.0</v>
      </c>
      <c r="P3052" s="40">
        <v>0.0</v>
      </c>
      <c r="Q3052" s="16"/>
      <c r="R3052" s="16"/>
      <c r="S3052" s="16"/>
      <c r="T3052" s="16"/>
      <c r="U3052" s="16"/>
      <c r="V3052" s="16"/>
      <c r="W3052" s="16"/>
      <c r="X3052" s="16"/>
      <c r="Y3052" s="16"/>
      <c r="Z3052" s="16"/>
      <c r="AA3052" s="16"/>
      <c r="AB3052" s="16"/>
    </row>
    <row r="3053">
      <c r="A3053" s="27" t="s">
        <v>43</v>
      </c>
      <c r="B3053" s="27" t="s">
        <v>4446</v>
      </c>
      <c r="C3053" s="38" t="s">
        <v>4446</v>
      </c>
      <c r="D3053" s="27" t="s">
        <v>4447</v>
      </c>
      <c r="E3053" s="27">
        <v>7766.0</v>
      </c>
      <c r="F3053" s="27">
        <v>0.0</v>
      </c>
      <c r="G3053" s="27" t="s">
        <v>5907</v>
      </c>
      <c r="H3053" s="27" t="s">
        <v>5906</v>
      </c>
      <c r="I3053" s="40">
        <v>0.0</v>
      </c>
      <c r="J3053" s="40">
        <v>0.0</v>
      </c>
      <c r="K3053" s="40">
        <v>0.0</v>
      </c>
      <c r="L3053" s="40">
        <v>0.0</v>
      </c>
      <c r="M3053" s="40">
        <v>0.0</v>
      </c>
      <c r="N3053" s="40">
        <v>0.0</v>
      </c>
      <c r="O3053" s="40">
        <v>0.0</v>
      </c>
      <c r="P3053" s="40">
        <v>0.0</v>
      </c>
      <c r="Q3053" s="16"/>
      <c r="R3053" s="16"/>
      <c r="S3053" s="16"/>
      <c r="T3053" s="16"/>
      <c r="U3053" s="16"/>
      <c r="V3053" s="16"/>
      <c r="W3053" s="16"/>
      <c r="X3053" s="16"/>
      <c r="Y3053" s="16"/>
      <c r="Z3053" s="16"/>
      <c r="AA3053" s="16"/>
      <c r="AB3053" s="16"/>
    </row>
    <row r="3054">
      <c r="A3054" s="27" t="s">
        <v>43</v>
      </c>
      <c r="B3054" s="27" t="s">
        <v>4446</v>
      </c>
      <c r="C3054" s="38" t="s">
        <v>4446</v>
      </c>
      <c r="D3054" s="27" t="s">
        <v>5892</v>
      </c>
      <c r="E3054" s="27">
        <v>7767.0</v>
      </c>
      <c r="F3054" s="27">
        <v>0.0</v>
      </c>
      <c r="G3054" s="27" t="s">
        <v>5909</v>
      </c>
      <c r="H3054" s="27" t="s">
        <v>5894</v>
      </c>
      <c r="I3054" s="40">
        <v>0.0</v>
      </c>
      <c r="J3054" s="40">
        <v>0.0</v>
      </c>
      <c r="K3054" s="40">
        <v>0.0</v>
      </c>
      <c r="L3054" s="40">
        <v>0.0</v>
      </c>
      <c r="M3054" s="40">
        <v>0.0</v>
      </c>
      <c r="N3054" s="40">
        <v>0.0</v>
      </c>
      <c r="O3054" s="40">
        <v>0.0</v>
      </c>
      <c r="P3054" s="40">
        <v>0.0</v>
      </c>
      <c r="Q3054" s="16"/>
      <c r="R3054" s="16"/>
      <c r="S3054" s="16"/>
      <c r="T3054" s="16"/>
      <c r="U3054" s="16"/>
      <c r="V3054" s="16"/>
      <c r="W3054" s="16"/>
      <c r="X3054" s="16"/>
      <c r="Y3054" s="16"/>
      <c r="Z3054" s="16"/>
      <c r="AA3054" s="16"/>
      <c r="AB3054" s="16"/>
    </row>
    <row r="3055">
      <c r="A3055" s="27" t="s">
        <v>43</v>
      </c>
      <c r="B3055" s="27" t="s">
        <v>4446</v>
      </c>
      <c r="C3055" s="38" t="s">
        <v>4446</v>
      </c>
      <c r="D3055" s="27" t="s">
        <v>5892</v>
      </c>
      <c r="E3055" s="27">
        <v>7768.0</v>
      </c>
      <c r="F3055" s="27">
        <v>0.0</v>
      </c>
      <c r="G3055" s="27" t="s">
        <v>5911</v>
      </c>
      <c r="H3055" s="27" t="s">
        <v>5912</v>
      </c>
      <c r="I3055" s="40">
        <v>0.0</v>
      </c>
      <c r="J3055" s="40">
        <v>0.0</v>
      </c>
      <c r="K3055" s="40">
        <v>0.0</v>
      </c>
      <c r="L3055" s="40">
        <v>0.0</v>
      </c>
      <c r="M3055" s="40">
        <v>0.0</v>
      </c>
      <c r="N3055" s="40">
        <v>0.0</v>
      </c>
      <c r="O3055" s="40">
        <v>0.0</v>
      </c>
      <c r="P3055" s="40">
        <v>0.0</v>
      </c>
      <c r="Q3055" s="16"/>
      <c r="R3055" s="16"/>
      <c r="S3055" s="16"/>
      <c r="T3055" s="16"/>
      <c r="U3055" s="16"/>
      <c r="V3055" s="16"/>
      <c r="W3055" s="16"/>
      <c r="X3055" s="16"/>
      <c r="Y3055" s="16"/>
      <c r="Z3055" s="16"/>
      <c r="AA3055" s="16"/>
      <c r="AB3055" s="16"/>
    </row>
    <row r="3056">
      <c r="A3056" s="27" t="s">
        <v>43</v>
      </c>
      <c r="B3056" s="27" t="s">
        <v>4446</v>
      </c>
      <c r="C3056" s="38" t="s">
        <v>4446</v>
      </c>
      <c r="D3056" s="27" t="s">
        <v>4447</v>
      </c>
      <c r="E3056" s="27">
        <v>7769.0</v>
      </c>
      <c r="F3056" s="27">
        <v>0.0</v>
      </c>
      <c r="G3056" s="27" t="s">
        <v>5915</v>
      </c>
      <c r="H3056" s="27" t="s">
        <v>5906</v>
      </c>
      <c r="I3056" s="40">
        <v>0.0</v>
      </c>
      <c r="J3056" s="40">
        <v>0.0</v>
      </c>
      <c r="K3056" s="40">
        <v>0.0</v>
      </c>
      <c r="L3056" s="40">
        <v>0.0</v>
      </c>
      <c r="M3056" s="40">
        <v>0.0</v>
      </c>
      <c r="N3056" s="40">
        <v>0.0</v>
      </c>
      <c r="O3056" s="40">
        <v>0.0</v>
      </c>
      <c r="P3056" s="40">
        <v>0.0</v>
      </c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</row>
    <row r="3057">
      <c r="A3057" s="27" t="s">
        <v>43</v>
      </c>
      <c r="B3057" s="27" t="s">
        <v>4446</v>
      </c>
      <c r="C3057" s="38" t="s">
        <v>4446</v>
      </c>
      <c r="D3057" s="27" t="s">
        <v>4708</v>
      </c>
      <c r="E3057" s="27">
        <v>7770.0</v>
      </c>
      <c r="F3057" s="27">
        <v>0.0</v>
      </c>
      <c r="G3057" s="27" t="s">
        <v>5917</v>
      </c>
      <c r="H3057" s="27" t="s">
        <v>5897</v>
      </c>
      <c r="I3057" s="40">
        <v>0.0</v>
      </c>
      <c r="J3057" s="40">
        <v>0.0</v>
      </c>
      <c r="K3057" s="40">
        <v>0.0</v>
      </c>
      <c r="L3057" s="40">
        <v>0.0</v>
      </c>
      <c r="M3057" s="40">
        <v>0.0</v>
      </c>
      <c r="N3057" s="40">
        <v>0.0</v>
      </c>
      <c r="O3057" s="40">
        <v>0.0</v>
      </c>
      <c r="P3057" s="40">
        <v>0.0</v>
      </c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</row>
    <row r="3058">
      <c r="A3058" s="27" t="s">
        <v>43</v>
      </c>
      <c r="B3058" s="27" t="s">
        <v>4446</v>
      </c>
      <c r="C3058" s="38" t="s">
        <v>4446</v>
      </c>
      <c r="D3058" s="27" t="s">
        <v>4708</v>
      </c>
      <c r="E3058" s="27">
        <v>7771.0</v>
      </c>
      <c r="F3058" s="27">
        <v>0.0</v>
      </c>
      <c r="G3058" s="27" t="s">
        <v>5918</v>
      </c>
      <c r="H3058" s="27" t="s">
        <v>5897</v>
      </c>
      <c r="I3058" s="40">
        <v>0.0</v>
      </c>
      <c r="J3058" s="40">
        <v>0.0</v>
      </c>
      <c r="K3058" s="40">
        <v>0.0</v>
      </c>
      <c r="L3058" s="40">
        <v>0.0</v>
      </c>
      <c r="M3058" s="40">
        <v>0.0</v>
      </c>
      <c r="N3058" s="40">
        <v>0.0</v>
      </c>
      <c r="O3058" s="40">
        <v>0.0</v>
      </c>
      <c r="P3058" s="40">
        <v>0.0</v>
      </c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</row>
    <row r="3059">
      <c r="A3059" s="27" t="s">
        <v>43</v>
      </c>
      <c r="B3059" s="27" t="s">
        <v>4446</v>
      </c>
      <c r="C3059" s="38" t="s">
        <v>4446</v>
      </c>
      <c r="D3059" s="27" t="s">
        <v>4570</v>
      </c>
      <c r="E3059" s="27">
        <v>7772.0</v>
      </c>
      <c r="F3059" s="27">
        <v>0.0</v>
      </c>
      <c r="G3059" s="27" t="s">
        <v>5907</v>
      </c>
      <c r="H3059" s="27" t="s">
        <v>5920</v>
      </c>
      <c r="I3059" s="40">
        <v>0.0</v>
      </c>
      <c r="J3059" s="40">
        <v>0.0</v>
      </c>
      <c r="K3059" s="40">
        <v>0.0</v>
      </c>
      <c r="L3059" s="40">
        <v>0.0</v>
      </c>
      <c r="M3059" s="40">
        <v>0.0</v>
      </c>
      <c r="N3059" s="40">
        <v>0.0</v>
      </c>
      <c r="O3059" s="40">
        <v>0.0</v>
      </c>
      <c r="P3059" s="40">
        <v>0.0</v>
      </c>
      <c r="Q3059" s="16"/>
      <c r="R3059" s="16"/>
      <c r="S3059" s="16"/>
      <c r="T3059" s="16"/>
      <c r="U3059" s="16"/>
      <c r="V3059" s="16"/>
      <c r="W3059" s="16"/>
      <c r="X3059" s="16"/>
      <c r="Y3059" s="16"/>
      <c r="Z3059" s="16"/>
      <c r="AA3059" s="16"/>
      <c r="AB3059" s="16"/>
    </row>
    <row r="3060">
      <c r="A3060" s="27" t="s">
        <v>43</v>
      </c>
      <c r="B3060" s="27" t="s">
        <v>4446</v>
      </c>
      <c r="C3060" s="38" t="s">
        <v>4446</v>
      </c>
      <c r="D3060" s="27" t="s">
        <v>4708</v>
      </c>
      <c r="E3060" s="27">
        <v>7773.0</v>
      </c>
      <c r="F3060" s="27">
        <v>0.0</v>
      </c>
      <c r="G3060" s="27" t="s">
        <v>5922</v>
      </c>
      <c r="H3060" s="27" t="s">
        <v>5897</v>
      </c>
      <c r="I3060" s="40">
        <v>0.0</v>
      </c>
      <c r="J3060" s="40">
        <v>0.0</v>
      </c>
      <c r="K3060" s="40">
        <v>0.0</v>
      </c>
      <c r="L3060" s="40">
        <v>0.0</v>
      </c>
      <c r="M3060" s="40">
        <v>0.0</v>
      </c>
      <c r="N3060" s="40">
        <v>0.0</v>
      </c>
      <c r="O3060" s="40">
        <v>0.0</v>
      </c>
      <c r="P3060" s="40">
        <v>0.0</v>
      </c>
      <c r="Q3060" s="16"/>
      <c r="R3060" s="16"/>
      <c r="S3060" s="16"/>
      <c r="T3060" s="16"/>
      <c r="U3060" s="16"/>
      <c r="V3060" s="16"/>
      <c r="W3060" s="16"/>
      <c r="X3060" s="16"/>
      <c r="Y3060" s="16"/>
      <c r="Z3060" s="16"/>
      <c r="AA3060" s="16"/>
      <c r="AB3060" s="16"/>
    </row>
    <row r="3061">
      <c r="A3061" s="27" t="s">
        <v>43</v>
      </c>
      <c r="B3061" s="27" t="s">
        <v>4446</v>
      </c>
      <c r="C3061" s="38" t="s">
        <v>4446</v>
      </c>
      <c r="D3061" s="27" t="s">
        <v>4570</v>
      </c>
      <c r="E3061" s="27">
        <v>7774.0</v>
      </c>
      <c r="F3061" s="27">
        <v>0.0</v>
      </c>
      <c r="G3061" s="27" t="s">
        <v>5924</v>
      </c>
      <c r="H3061" s="27" t="s">
        <v>5920</v>
      </c>
      <c r="I3061" s="40">
        <v>0.0</v>
      </c>
      <c r="J3061" s="40">
        <v>0.0</v>
      </c>
      <c r="K3061" s="40">
        <v>0.0</v>
      </c>
      <c r="L3061" s="40">
        <v>0.0</v>
      </c>
      <c r="M3061" s="40">
        <v>0.0</v>
      </c>
      <c r="N3061" s="40">
        <v>0.0</v>
      </c>
      <c r="O3061" s="40">
        <v>0.0</v>
      </c>
      <c r="P3061" s="40">
        <v>0.0</v>
      </c>
      <c r="Q3061" s="16"/>
      <c r="R3061" s="16"/>
      <c r="S3061" s="16"/>
      <c r="T3061" s="16"/>
      <c r="U3061" s="16"/>
      <c r="V3061" s="16"/>
      <c r="W3061" s="16"/>
      <c r="X3061" s="16"/>
      <c r="Y3061" s="16"/>
      <c r="Z3061" s="16"/>
      <c r="AA3061" s="16"/>
      <c r="AB3061" s="16"/>
    </row>
    <row r="3062">
      <c r="A3062" s="27" t="s">
        <v>43</v>
      </c>
      <c r="B3062" s="27" t="s">
        <v>4446</v>
      </c>
      <c r="C3062" s="38" t="s">
        <v>4446</v>
      </c>
      <c r="D3062" s="27" t="s">
        <v>4447</v>
      </c>
      <c r="E3062" s="27">
        <v>7775.0</v>
      </c>
      <c r="F3062" s="27">
        <v>0.0</v>
      </c>
      <c r="G3062" s="27" t="s">
        <v>5924</v>
      </c>
      <c r="H3062" s="27" t="s">
        <v>5906</v>
      </c>
      <c r="I3062" s="40">
        <v>0.0</v>
      </c>
      <c r="J3062" s="40">
        <v>0.0</v>
      </c>
      <c r="K3062" s="40">
        <v>0.0</v>
      </c>
      <c r="L3062" s="40">
        <v>0.0</v>
      </c>
      <c r="M3062" s="40">
        <v>0.0</v>
      </c>
      <c r="N3062" s="40">
        <v>0.0</v>
      </c>
      <c r="O3062" s="40">
        <v>0.0</v>
      </c>
      <c r="P3062" s="40">
        <v>0.0</v>
      </c>
      <c r="Q3062" s="16"/>
      <c r="R3062" s="16"/>
      <c r="S3062" s="16"/>
      <c r="T3062" s="16"/>
      <c r="U3062" s="16"/>
      <c r="V3062" s="16"/>
      <c r="W3062" s="16"/>
      <c r="X3062" s="16"/>
      <c r="Y3062" s="16"/>
      <c r="Z3062" s="16"/>
      <c r="AA3062" s="16"/>
      <c r="AB3062" s="16"/>
    </row>
    <row r="3063">
      <c r="A3063" s="27" t="s">
        <v>38</v>
      </c>
      <c r="B3063" s="27" t="s">
        <v>86</v>
      </c>
      <c r="C3063" s="38" t="s">
        <v>131</v>
      </c>
      <c r="D3063" s="27" t="s">
        <v>304</v>
      </c>
      <c r="E3063" s="27">
        <v>7785.0</v>
      </c>
      <c r="F3063" s="27">
        <v>0.0</v>
      </c>
      <c r="G3063" s="27" t="s">
        <v>5926</v>
      </c>
      <c r="H3063" s="27">
        <v>0.0</v>
      </c>
      <c r="I3063" s="40">
        <v>0.0</v>
      </c>
      <c r="J3063" s="40">
        <v>0.0</v>
      </c>
      <c r="K3063" s="40">
        <v>0.0</v>
      </c>
      <c r="L3063" s="40">
        <v>0.0</v>
      </c>
      <c r="M3063" s="40">
        <v>0.0</v>
      </c>
      <c r="N3063" s="40">
        <v>0.0</v>
      </c>
      <c r="O3063" s="40">
        <v>0.0</v>
      </c>
      <c r="P3063" s="40">
        <v>0.0</v>
      </c>
      <c r="Q3063" s="16"/>
      <c r="R3063" s="16"/>
      <c r="S3063" s="16"/>
      <c r="T3063" s="16"/>
      <c r="U3063" s="16"/>
      <c r="V3063" s="16"/>
      <c r="W3063" s="16"/>
      <c r="X3063" s="16"/>
      <c r="Y3063" s="16"/>
      <c r="Z3063" s="16"/>
      <c r="AA3063" s="16"/>
      <c r="AB3063" s="16"/>
    </row>
    <row r="3064">
      <c r="A3064" s="27" t="s">
        <v>38</v>
      </c>
      <c r="B3064" s="27" t="s">
        <v>86</v>
      </c>
      <c r="C3064" s="38" t="s">
        <v>128</v>
      </c>
      <c r="D3064" s="27" t="s">
        <v>330</v>
      </c>
      <c r="E3064" s="27">
        <v>7786.0</v>
      </c>
      <c r="F3064" s="27">
        <v>0.0</v>
      </c>
      <c r="G3064" s="27" t="s">
        <v>5928</v>
      </c>
      <c r="H3064" s="27">
        <v>0.0</v>
      </c>
      <c r="I3064" s="40">
        <v>0.0</v>
      </c>
      <c r="J3064" s="40">
        <v>0.0</v>
      </c>
      <c r="K3064" s="40">
        <v>0.0</v>
      </c>
      <c r="L3064" s="40">
        <v>0.0</v>
      </c>
      <c r="M3064" s="40">
        <v>0.0</v>
      </c>
      <c r="N3064" s="40">
        <v>0.0</v>
      </c>
      <c r="O3064" s="40">
        <v>0.0</v>
      </c>
      <c r="P3064" s="40">
        <v>0.0</v>
      </c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  <c r="AA3064" s="16"/>
      <c r="AB3064" s="16"/>
    </row>
    <row r="3065">
      <c r="A3065" s="27" t="s">
        <v>38</v>
      </c>
      <c r="B3065" s="27" t="s">
        <v>39</v>
      </c>
      <c r="C3065" s="38" t="s">
        <v>5049</v>
      </c>
      <c r="D3065" s="27" t="s">
        <v>5049</v>
      </c>
      <c r="E3065" s="27">
        <v>7788.0</v>
      </c>
      <c r="F3065" s="27">
        <v>0.0</v>
      </c>
      <c r="G3065" s="27" t="s">
        <v>5930</v>
      </c>
      <c r="H3065" s="27">
        <v>0.0</v>
      </c>
      <c r="I3065" s="40">
        <v>0.0</v>
      </c>
      <c r="J3065" s="40">
        <v>0.0</v>
      </c>
      <c r="K3065" s="40">
        <v>0.0</v>
      </c>
      <c r="L3065" s="40">
        <v>0.0</v>
      </c>
      <c r="M3065" s="40">
        <v>0.0</v>
      </c>
      <c r="N3065" s="40">
        <v>0.0</v>
      </c>
      <c r="O3065" s="40">
        <v>0.0</v>
      </c>
      <c r="P3065" s="40">
        <v>0.0</v>
      </c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</row>
    <row r="3066">
      <c r="A3066" s="27" t="s">
        <v>38</v>
      </c>
      <c r="B3066" s="27" t="s">
        <v>39</v>
      </c>
      <c r="C3066" s="38" t="s">
        <v>415</v>
      </c>
      <c r="D3066" s="27" t="s">
        <v>416</v>
      </c>
      <c r="E3066" s="27">
        <v>7790.0</v>
      </c>
      <c r="F3066" s="27">
        <v>9.0</v>
      </c>
      <c r="G3066" s="27" t="s">
        <v>5931</v>
      </c>
      <c r="H3066" s="27">
        <v>0.0</v>
      </c>
      <c r="I3066" s="40">
        <v>0.0</v>
      </c>
      <c r="J3066" s="40">
        <v>0.0</v>
      </c>
      <c r="K3066" s="40">
        <v>0.0</v>
      </c>
      <c r="L3066" s="40">
        <v>0.0</v>
      </c>
      <c r="M3066" s="40">
        <v>0.0</v>
      </c>
      <c r="N3066" s="40">
        <v>0.0</v>
      </c>
      <c r="O3066" s="40">
        <v>0.0</v>
      </c>
      <c r="P3066" s="40">
        <v>0.0</v>
      </c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</row>
    <row r="3067">
      <c r="A3067" s="27" t="s">
        <v>38</v>
      </c>
      <c r="B3067" s="27" t="s">
        <v>39</v>
      </c>
      <c r="C3067" s="38" t="s">
        <v>415</v>
      </c>
      <c r="D3067" s="27" t="s">
        <v>416</v>
      </c>
      <c r="E3067" s="27">
        <v>7791.0</v>
      </c>
      <c r="F3067" s="27">
        <v>0.0</v>
      </c>
      <c r="G3067" s="27" t="s">
        <v>5933</v>
      </c>
      <c r="H3067" s="27">
        <v>0.0</v>
      </c>
      <c r="I3067" s="40">
        <v>0.0</v>
      </c>
      <c r="J3067" s="40">
        <v>0.0</v>
      </c>
      <c r="K3067" s="40">
        <v>0.0</v>
      </c>
      <c r="L3067" s="40">
        <v>0.0</v>
      </c>
      <c r="M3067" s="40">
        <v>0.0</v>
      </c>
      <c r="N3067" s="40">
        <v>0.0</v>
      </c>
      <c r="O3067" s="40">
        <v>0.0</v>
      </c>
      <c r="P3067" s="40">
        <v>0.0</v>
      </c>
      <c r="Q3067" s="16"/>
      <c r="R3067" s="16"/>
      <c r="S3067" s="16"/>
      <c r="T3067" s="16"/>
      <c r="U3067" s="16"/>
      <c r="V3067" s="16"/>
      <c r="W3067" s="16"/>
      <c r="X3067" s="16"/>
      <c r="Y3067" s="16"/>
      <c r="Z3067" s="16"/>
      <c r="AA3067" s="16"/>
      <c r="AB3067" s="16"/>
    </row>
    <row r="3068">
      <c r="A3068" s="27" t="s">
        <v>38</v>
      </c>
      <c r="B3068" s="27" t="s">
        <v>39</v>
      </c>
      <c r="C3068" s="38" t="s">
        <v>415</v>
      </c>
      <c r="D3068" s="27" t="s">
        <v>416</v>
      </c>
      <c r="E3068" s="27">
        <v>7792.0</v>
      </c>
      <c r="F3068" s="27">
        <v>0.0</v>
      </c>
      <c r="G3068" s="27" t="s">
        <v>5934</v>
      </c>
      <c r="H3068" s="27">
        <v>0.0</v>
      </c>
      <c r="I3068" s="40">
        <v>0.0</v>
      </c>
      <c r="J3068" s="40">
        <v>0.0</v>
      </c>
      <c r="K3068" s="40">
        <v>0.0</v>
      </c>
      <c r="L3068" s="40">
        <v>0.0</v>
      </c>
      <c r="M3068" s="40">
        <v>0.0</v>
      </c>
      <c r="N3068" s="40">
        <v>0.0</v>
      </c>
      <c r="O3068" s="40">
        <v>0.0</v>
      </c>
      <c r="P3068" s="40">
        <v>0.0</v>
      </c>
      <c r="Q3068" s="16"/>
      <c r="R3068" s="16"/>
      <c r="S3068" s="16"/>
      <c r="T3068" s="16"/>
      <c r="U3068" s="16"/>
      <c r="V3068" s="16"/>
      <c r="W3068" s="16"/>
      <c r="X3068" s="16"/>
      <c r="Y3068" s="16"/>
      <c r="Z3068" s="16"/>
      <c r="AA3068" s="16"/>
      <c r="AB3068" s="16"/>
    </row>
    <row r="3069">
      <c r="A3069" s="27" t="s">
        <v>43</v>
      </c>
      <c r="B3069" s="27" t="s">
        <v>50</v>
      </c>
      <c r="C3069" s="38" t="s">
        <v>69</v>
      </c>
      <c r="D3069" s="27" t="s">
        <v>70</v>
      </c>
      <c r="E3069" s="27">
        <v>7804.0</v>
      </c>
      <c r="F3069" s="27">
        <v>0.0</v>
      </c>
      <c r="G3069" s="27" t="s">
        <v>5936</v>
      </c>
      <c r="H3069" s="27">
        <v>0.0</v>
      </c>
      <c r="I3069" s="40">
        <v>0.0</v>
      </c>
      <c r="J3069" s="40">
        <v>0.0</v>
      </c>
      <c r="K3069" s="40">
        <v>0.0</v>
      </c>
      <c r="L3069" s="40">
        <v>0.0</v>
      </c>
      <c r="M3069" s="40">
        <v>0.0</v>
      </c>
      <c r="N3069" s="40">
        <v>0.0</v>
      </c>
      <c r="O3069" s="40">
        <v>0.0</v>
      </c>
      <c r="P3069" s="40">
        <v>0.0</v>
      </c>
      <c r="Q3069" s="16"/>
      <c r="R3069" s="16"/>
      <c r="S3069" s="16"/>
      <c r="T3069" s="16"/>
      <c r="U3069" s="16"/>
      <c r="V3069" s="16"/>
      <c r="W3069" s="16"/>
      <c r="X3069" s="16"/>
      <c r="Y3069" s="16"/>
      <c r="Z3069" s="16"/>
      <c r="AA3069" s="16"/>
      <c r="AB3069" s="16"/>
    </row>
    <row r="3070">
      <c r="A3070" s="27" t="s">
        <v>38</v>
      </c>
      <c r="B3070" s="27" t="s">
        <v>39</v>
      </c>
      <c r="C3070" s="38" t="s">
        <v>415</v>
      </c>
      <c r="D3070" s="27" t="s">
        <v>416</v>
      </c>
      <c r="E3070" s="27">
        <v>7806.0</v>
      </c>
      <c r="F3070" s="27">
        <v>0.0</v>
      </c>
      <c r="G3070" s="27" t="s">
        <v>5937</v>
      </c>
      <c r="H3070" s="27">
        <v>0.0</v>
      </c>
      <c r="I3070" s="40">
        <v>0.0</v>
      </c>
      <c r="J3070" s="40">
        <v>0.0</v>
      </c>
      <c r="K3070" s="40">
        <v>0.0</v>
      </c>
      <c r="L3070" s="40">
        <v>0.0</v>
      </c>
      <c r="M3070" s="40">
        <v>0.0</v>
      </c>
      <c r="N3070" s="40">
        <v>0.0</v>
      </c>
      <c r="O3070" s="40">
        <v>0.0</v>
      </c>
      <c r="P3070" s="40">
        <v>0.0</v>
      </c>
      <c r="Q3070" s="16"/>
      <c r="R3070" s="16"/>
      <c r="S3070" s="16"/>
      <c r="T3070" s="16"/>
      <c r="U3070" s="16"/>
      <c r="V3070" s="16"/>
      <c r="W3070" s="16"/>
      <c r="X3070" s="16"/>
      <c r="Y3070" s="16"/>
      <c r="Z3070" s="16"/>
      <c r="AA3070" s="16"/>
      <c r="AB3070" s="16"/>
    </row>
    <row r="3071">
      <c r="A3071" s="27" t="s">
        <v>38</v>
      </c>
      <c r="B3071" s="27" t="s">
        <v>86</v>
      </c>
      <c r="C3071" s="38" t="s">
        <v>131</v>
      </c>
      <c r="D3071" s="27" t="s">
        <v>304</v>
      </c>
      <c r="E3071" s="27">
        <v>7808.0</v>
      </c>
      <c r="F3071" s="27">
        <v>0.0</v>
      </c>
      <c r="G3071" s="27" t="s">
        <v>5939</v>
      </c>
      <c r="H3071" s="27">
        <v>0.0</v>
      </c>
      <c r="I3071" s="40">
        <v>0.0</v>
      </c>
      <c r="J3071" s="40">
        <v>0.0</v>
      </c>
      <c r="K3071" s="40">
        <v>0.0</v>
      </c>
      <c r="L3071" s="40">
        <v>0.0</v>
      </c>
      <c r="M3071" s="40">
        <v>0.0</v>
      </c>
      <c r="N3071" s="40">
        <v>0.0</v>
      </c>
      <c r="O3071" s="40">
        <v>0.0</v>
      </c>
      <c r="P3071" s="40">
        <v>0.0</v>
      </c>
      <c r="Q3071" s="16"/>
      <c r="R3071" s="16"/>
      <c r="S3071" s="16"/>
      <c r="T3071" s="16"/>
      <c r="U3071" s="16"/>
      <c r="V3071" s="16"/>
      <c r="W3071" s="16"/>
      <c r="X3071" s="16"/>
      <c r="Y3071" s="16"/>
      <c r="Z3071" s="16"/>
      <c r="AA3071" s="16"/>
      <c r="AB3071" s="16"/>
    </row>
    <row r="3072">
      <c r="A3072" s="27" t="s">
        <v>43</v>
      </c>
      <c r="B3072" s="27" t="s">
        <v>264</v>
      </c>
      <c r="C3072" s="38" t="s">
        <v>265</v>
      </c>
      <c r="D3072" s="27" t="s">
        <v>265</v>
      </c>
      <c r="E3072" s="27">
        <v>7815.0</v>
      </c>
      <c r="F3072" s="27">
        <v>0.0</v>
      </c>
      <c r="G3072" s="27" t="s">
        <v>5941</v>
      </c>
      <c r="H3072" s="27" t="s">
        <v>1209</v>
      </c>
      <c r="I3072" s="40">
        <v>0.0</v>
      </c>
      <c r="J3072" s="40">
        <v>0.0</v>
      </c>
      <c r="K3072" s="40">
        <v>0.0</v>
      </c>
      <c r="L3072" s="40">
        <v>0.0</v>
      </c>
      <c r="M3072" s="40">
        <v>0.0</v>
      </c>
      <c r="N3072" s="40">
        <v>0.0</v>
      </c>
      <c r="O3072" s="40">
        <v>0.0</v>
      </c>
      <c r="P3072" s="40">
        <v>0.0</v>
      </c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  <c r="AA3072" s="16"/>
      <c r="AB3072" s="16"/>
    </row>
    <row r="3073">
      <c r="A3073" s="27" t="s">
        <v>43</v>
      </c>
      <c r="B3073" s="27" t="s">
        <v>264</v>
      </c>
      <c r="C3073" s="38" t="s">
        <v>462</v>
      </c>
      <c r="D3073" s="27" t="s">
        <v>462</v>
      </c>
      <c r="E3073" s="27">
        <v>7816.0</v>
      </c>
      <c r="F3073" s="27">
        <v>0.0</v>
      </c>
      <c r="G3073" s="27" t="s">
        <v>5943</v>
      </c>
      <c r="H3073" s="27" t="s">
        <v>5944</v>
      </c>
      <c r="I3073" s="40">
        <v>0.0</v>
      </c>
      <c r="J3073" s="40">
        <v>0.0</v>
      </c>
      <c r="K3073" s="40">
        <v>0.0</v>
      </c>
      <c r="L3073" s="40">
        <v>0.0</v>
      </c>
      <c r="M3073" s="40">
        <v>0.0</v>
      </c>
      <c r="N3073" s="40">
        <v>0.0</v>
      </c>
      <c r="O3073" s="40">
        <v>0.0</v>
      </c>
      <c r="P3073" s="40">
        <v>0.0</v>
      </c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</row>
    <row r="3074">
      <c r="A3074" s="27" t="s">
        <v>43</v>
      </c>
      <c r="B3074" s="27" t="s">
        <v>264</v>
      </c>
      <c r="C3074" s="38" t="s">
        <v>280</v>
      </c>
      <c r="D3074" s="27" t="s">
        <v>929</v>
      </c>
      <c r="E3074" s="27">
        <v>7817.0</v>
      </c>
      <c r="F3074" s="27">
        <v>0.0</v>
      </c>
      <c r="G3074" s="27" t="s">
        <v>5946</v>
      </c>
      <c r="H3074" s="27" t="s">
        <v>1209</v>
      </c>
      <c r="I3074" s="40">
        <v>0.0</v>
      </c>
      <c r="J3074" s="40">
        <v>0.0</v>
      </c>
      <c r="K3074" s="40">
        <v>0.0</v>
      </c>
      <c r="L3074" s="40">
        <v>0.0</v>
      </c>
      <c r="M3074" s="40">
        <v>0.0</v>
      </c>
      <c r="N3074" s="40">
        <v>0.0</v>
      </c>
      <c r="O3074" s="40">
        <v>0.0</v>
      </c>
      <c r="P3074" s="40">
        <v>0.0</v>
      </c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</row>
    <row r="3075">
      <c r="A3075" s="27" t="s">
        <v>43</v>
      </c>
      <c r="B3075" s="27" t="s">
        <v>264</v>
      </c>
      <c r="C3075" s="38" t="s">
        <v>265</v>
      </c>
      <c r="D3075" s="27" t="s">
        <v>265</v>
      </c>
      <c r="E3075" s="27">
        <v>7818.0</v>
      </c>
      <c r="F3075" s="27">
        <v>0.0</v>
      </c>
      <c r="G3075" s="27" t="s">
        <v>5948</v>
      </c>
      <c r="H3075" s="27" t="s">
        <v>1209</v>
      </c>
      <c r="I3075" s="40">
        <v>0.0</v>
      </c>
      <c r="J3075" s="40">
        <v>0.0</v>
      </c>
      <c r="K3075" s="40">
        <v>0.0</v>
      </c>
      <c r="L3075" s="40">
        <v>0.0</v>
      </c>
      <c r="M3075" s="40">
        <v>0.0</v>
      </c>
      <c r="N3075" s="40">
        <v>0.0</v>
      </c>
      <c r="O3075" s="40">
        <v>0.0</v>
      </c>
      <c r="P3075" s="40">
        <v>0.0</v>
      </c>
      <c r="Q3075" s="16"/>
      <c r="R3075" s="16"/>
      <c r="S3075" s="16"/>
      <c r="T3075" s="16"/>
      <c r="U3075" s="16"/>
      <c r="V3075" s="16"/>
      <c r="W3075" s="16"/>
      <c r="X3075" s="16"/>
      <c r="Y3075" s="16"/>
      <c r="Z3075" s="16"/>
      <c r="AA3075" s="16"/>
      <c r="AB3075" s="16"/>
    </row>
    <row r="3076">
      <c r="A3076" s="27" t="s">
        <v>38</v>
      </c>
      <c r="B3076" s="27" t="s">
        <v>39</v>
      </c>
      <c r="C3076" s="38" t="s">
        <v>415</v>
      </c>
      <c r="D3076" s="27" t="s">
        <v>416</v>
      </c>
      <c r="E3076" s="27">
        <v>7822.0</v>
      </c>
      <c r="F3076" s="27">
        <v>0.0</v>
      </c>
      <c r="G3076" s="27" t="s">
        <v>5949</v>
      </c>
      <c r="H3076" s="27">
        <v>0.0</v>
      </c>
      <c r="I3076" s="40">
        <v>0.0</v>
      </c>
      <c r="J3076" s="40">
        <v>0.0</v>
      </c>
      <c r="K3076" s="40">
        <v>0.0</v>
      </c>
      <c r="L3076" s="40">
        <v>0.0</v>
      </c>
      <c r="M3076" s="40">
        <v>0.0</v>
      </c>
      <c r="N3076" s="40">
        <v>0.0</v>
      </c>
      <c r="O3076" s="40">
        <v>0.0</v>
      </c>
      <c r="P3076" s="40">
        <v>0.0</v>
      </c>
      <c r="Q3076" s="16"/>
      <c r="R3076" s="16"/>
      <c r="S3076" s="16"/>
      <c r="T3076" s="16"/>
      <c r="U3076" s="16"/>
      <c r="V3076" s="16"/>
      <c r="W3076" s="16"/>
      <c r="X3076" s="16"/>
      <c r="Y3076" s="16"/>
      <c r="Z3076" s="16"/>
      <c r="AA3076" s="16"/>
      <c r="AB3076" s="16"/>
    </row>
    <row r="3077">
      <c r="A3077" s="27" t="s">
        <v>38</v>
      </c>
      <c r="B3077" s="27" t="s">
        <v>86</v>
      </c>
      <c r="C3077" s="38" t="s">
        <v>131</v>
      </c>
      <c r="D3077" s="27" t="s">
        <v>132</v>
      </c>
      <c r="E3077" s="27">
        <v>7823.0</v>
      </c>
      <c r="F3077" s="27">
        <v>0.0</v>
      </c>
      <c r="G3077" s="27" t="s">
        <v>5951</v>
      </c>
      <c r="H3077" s="27">
        <v>0.0</v>
      </c>
      <c r="I3077" s="40">
        <v>0.0</v>
      </c>
      <c r="J3077" s="40">
        <v>0.0</v>
      </c>
      <c r="K3077" s="40">
        <v>0.0</v>
      </c>
      <c r="L3077" s="40">
        <v>0.0</v>
      </c>
      <c r="M3077" s="40">
        <v>0.0</v>
      </c>
      <c r="N3077" s="40">
        <v>0.0</v>
      </c>
      <c r="O3077" s="40">
        <v>0.0</v>
      </c>
      <c r="P3077" s="40">
        <v>0.0</v>
      </c>
      <c r="Q3077" s="16"/>
      <c r="R3077" s="16"/>
      <c r="S3077" s="16"/>
      <c r="T3077" s="16"/>
      <c r="U3077" s="16"/>
      <c r="V3077" s="16"/>
      <c r="W3077" s="16"/>
      <c r="X3077" s="16"/>
      <c r="Y3077" s="16"/>
      <c r="Z3077" s="16"/>
      <c r="AA3077" s="16"/>
      <c r="AB3077" s="16"/>
    </row>
    <row r="3078">
      <c r="A3078" s="27" t="s">
        <v>38</v>
      </c>
      <c r="B3078" s="27" t="s">
        <v>86</v>
      </c>
      <c r="C3078" s="38" t="s">
        <v>131</v>
      </c>
      <c r="D3078" s="27" t="s">
        <v>644</v>
      </c>
      <c r="E3078" s="27">
        <v>7824.0</v>
      </c>
      <c r="F3078" s="27">
        <v>0.0</v>
      </c>
      <c r="G3078" s="27" t="s">
        <v>5953</v>
      </c>
      <c r="H3078" s="27">
        <v>0.0</v>
      </c>
      <c r="I3078" s="40">
        <v>0.0</v>
      </c>
      <c r="J3078" s="40">
        <v>0.0</v>
      </c>
      <c r="K3078" s="40">
        <v>0.0</v>
      </c>
      <c r="L3078" s="40">
        <v>0.0</v>
      </c>
      <c r="M3078" s="40">
        <v>0.0</v>
      </c>
      <c r="N3078" s="40">
        <v>0.0</v>
      </c>
      <c r="O3078" s="40">
        <v>0.0</v>
      </c>
      <c r="P3078" s="40">
        <v>0.0</v>
      </c>
      <c r="Q3078" s="16"/>
      <c r="R3078" s="16"/>
      <c r="S3078" s="16"/>
      <c r="T3078" s="16"/>
      <c r="U3078" s="16"/>
      <c r="V3078" s="16"/>
      <c r="W3078" s="16"/>
      <c r="X3078" s="16"/>
      <c r="Y3078" s="16"/>
      <c r="Z3078" s="16"/>
      <c r="AA3078" s="16"/>
      <c r="AB3078" s="16"/>
    </row>
    <row r="3079">
      <c r="A3079" s="27" t="s">
        <v>38</v>
      </c>
      <c r="B3079" s="27" t="s">
        <v>39</v>
      </c>
      <c r="C3079" s="38" t="s">
        <v>5049</v>
      </c>
      <c r="D3079" s="27" t="s">
        <v>5049</v>
      </c>
      <c r="E3079" s="27">
        <v>7825.0</v>
      </c>
      <c r="F3079" s="27">
        <v>0.0</v>
      </c>
      <c r="G3079" s="27" t="s">
        <v>5954</v>
      </c>
      <c r="H3079" s="27">
        <v>0.0</v>
      </c>
      <c r="I3079" s="40">
        <v>0.0</v>
      </c>
      <c r="J3079" s="40">
        <v>0.0</v>
      </c>
      <c r="K3079" s="40">
        <v>0.0</v>
      </c>
      <c r="L3079" s="40">
        <v>0.0</v>
      </c>
      <c r="M3079" s="40">
        <v>0.0</v>
      </c>
      <c r="N3079" s="40">
        <v>0.0</v>
      </c>
      <c r="O3079" s="40">
        <v>0.0</v>
      </c>
      <c r="P3079" s="40">
        <v>0.0</v>
      </c>
      <c r="Q3079" s="16"/>
      <c r="R3079" s="16"/>
      <c r="S3079" s="16"/>
      <c r="T3079" s="16"/>
      <c r="U3079" s="16"/>
      <c r="V3079" s="16"/>
      <c r="W3079" s="16"/>
      <c r="X3079" s="16"/>
      <c r="Y3079" s="16"/>
      <c r="Z3079" s="16"/>
      <c r="AA3079" s="16"/>
      <c r="AB3079" s="16"/>
    </row>
    <row r="3080">
      <c r="A3080" s="27" t="s">
        <v>38</v>
      </c>
      <c r="B3080" s="27" t="s">
        <v>39</v>
      </c>
      <c r="C3080" s="38" t="s">
        <v>5049</v>
      </c>
      <c r="D3080" s="27" t="s">
        <v>5049</v>
      </c>
      <c r="E3080" s="27">
        <v>7826.0</v>
      </c>
      <c r="F3080" s="27">
        <v>0.0</v>
      </c>
      <c r="G3080" s="27" t="s">
        <v>5956</v>
      </c>
      <c r="H3080" s="27">
        <v>0.0</v>
      </c>
      <c r="I3080" s="40">
        <v>0.0</v>
      </c>
      <c r="J3080" s="40">
        <v>0.0</v>
      </c>
      <c r="K3080" s="40">
        <v>0.0</v>
      </c>
      <c r="L3080" s="40">
        <v>0.0</v>
      </c>
      <c r="M3080" s="40">
        <v>0.0</v>
      </c>
      <c r="N3080" s="40">
        <v>0.0</v>
      </c>
      <c r="O3080" s="40">
        <v>0.0</v>
      </c>
      <c r="P3080" s="40">
        <v>0.0</v>
      </c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  <c r="AA3080" s="16"/>
      <c r="AB3080" s="16"/>
    </row>
    <row r="3081">
      <c r="A3081" s="27" t="s">
        <v>38</v>
      </c>
      <c r="B3081" s="27" t="s">
        <v>39</v>
      </c>
      <c r="C3081" s="38" t="s">
        <v>5049</v>
      </c>
      <c r="D3081" s="27" t="s">
        <v>5049</v>
      </c>
      <c r="E3081" s="27">
        <v>7827.0</v>
      </c>
      <c r="F3081" s="27">
        <v>0.0</v>
      </c>
      <c r="G3081" s="27" t="s">
        <v>5959</v>
      </c>
      <c r="H3081" s="27">
        <v>0.0</v>
      </c>
      <c r="I3081" s="40">
        <v>0.0</v>
      </c>
      <c r="J3081" s="40">
        <v>0.0</v>
      </c>
      <c r="K3081" s="40">
        <v>0.0</v>
      </c>
      <c r="L3081" s="40">
        <v>0.0</v>
      </c>
      <c r="M3081" s="40">
        <v>0.0</v>
      </c>
      <c r="N3081" s="40">
        <v>0.0</v>
      </c>
      <c r="O3081" s="40">
        <v>0.0</v>
      </c>
      <c r="P3081" s="40">
        <v>0.0</v>
      </c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</row>
    <row r="3082">
      <c r="A3082" s="27" t="s">
        <v>38</v>
      </c>
      <c r="B3082" s="27" t="s">
        <v>39</v>
      </c>
      <c r="C3082" s="38" t="s">
        <v>5049</v>
      </c>
      <c r="D3082" s="27" t="s">
        <v>5049</v>
      </c>
      <c r="E3082" s="27">
        <v>7828.0</v>
      </c>
      <c r="F3082" s="27">
        <v>0.0</v>
      </c>
      <c r="G3082" s="27" t="s">
        <v>5960</v>
      </c>
      <c r="H3082" s="27">
        <v>0.0</v>
      </c>
      <c r="I3082" s="40">
        <v>0.0</v>
      </c>
      <c r="J3082" s="40">
        <v>0.0</v>
      </c>
      <c r="K3082" s="40">
        <v>0.0</v>
      </c>
      <c r="L3082" s="40">
        <v>0.0</v>
      </c>
      <c r="M3082" s="40">
        <v>0.0</v>
      </c>
      <c r="N3082" s="40">
        <v>0.0</v>
      </c>
      <c r="O3082" s="40">
        <v>0.0</v>
      </c>
      <c r="P3082" s="40">
        <v>0.0</v>
      </c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/>
    </row>
    <row r="3083">
      <c r="A3083" s="27" t="s">
        <v>43</v>
      </c>
      <c r="B3083" s="27" t="s">
        <v>44</v>
      </c>
      <c r="C3083" s="38" t="s">
        <v>124</v>
      </c>
      <c r="D3083" s="27" t="s">
        <v>124</v>
      </c>
      <c r="E3083" s="27">
        <v>7829.0</v>
      </c>
      <c r="F3083" s="27">
        <v>0.0</v>
      </c>
      <c r="G3083" s="27" t="s">
        <v>5962</v>
      </c>
      <c r="H3083" s="27">
        <v>0.0</v>
      </c>
      <c r="I3083" s="40">
        <v>0.0</v>
      </c>
      <c r="J3083" s="40">
        <v>0.0</v>
      </c>
      <c r="K3083" s="40">
        <v>0.0</v>
      </c>
      <c r="L3083" s="40">
        <v>0.0</v>
      </c>
      <c r="M3083" s="40">
        <v>0.0</v>
      </c>
      <c r="N3083" s="40">
        <v>0.0</v>
      </c>
      <c r="O3083" s="40">
        <v>0.0</v>
      </c>
      <c r="P3083" s="40">
        <v>0.0</v>
      </c>
      <c r="Q3083" s="16"/>
      <c r="R3083" s="16"/>
      <c r="S3083" s="16"/>
      <c r="T3083" s="16"/>
      <c r="U3083" s="16"/>
      <c r="V3083" s="16"/>
      <c r="W3083" s="16"/>
      <c r="X3083" s="16"/>
      <c r="Y3083" s="16"/>
      <c r="Z3083" s="16"/>
      <c r="AA3083" s="16"/>
      <c r="AB3083" s="16"/>
    </row>
    <row r="3084">
      <c r="A3084" s="27" t="s">
        <v>38</v>
      </c>
      <c r="B3084" s="27" t="s">
        <v>39</v>
      </c>
      <c r="C3084" s="38" t="s">
        <v>4461</v>
      </c>
      <c r="D3084" s="27" t="s">
        <v>4462</v>
      </c>
      <c r="E3084" s="27">
        <v>7834.0</v>
      </c>
      <c r="F3084" s="27">
        <v>0.0</v>
      </c>
      <c r="G3084" s="27" t="s">
        <v>5964</v>
      </c>
      <c r="H3084" s="27" t="s">
        <v>5965</v>
      </c>
      <c r="I3084" s="40">
        <v>0.0</v>
      </c>
      <c r="J3084" s="40">
        <v>0.0</v>
      </c>
      <c r="K3084" s="40">
        <v>0.0</v>
      </c>
      <c r="L3084" s="40">
        <v>0.0</v>
      </c>
      <c r="M3084" s="40">
        <v>0.0</v>
      </c>
      <c r="N3084" s="40">
        <v>0.0</v>
      </c>
      <c r="O3084" s="40">
        <v>0.0</v>
      </c>
      <c r="P3084" s="40">
        <v>0.0</v>
      </c>
      <c r="Q3084" s="16"/>
      <c r="R3084" s="16"/>
      <c r="S3084" s="16"/>
      <c r="T3084" s="16"/>
      <c r="U3084" s="16"/>
      <c r="V3084" s="16"/>
      <c r="W3084" s="16"/>
      <c r="X3084" s="16"/>
      <c r="Y3084" s="16"/>
      <c r="Z3084" s="16"/>
      <c r="AA3084" s="16"/>
      <c r="AB3084" s="16"/>
    </row>
    <row r="3085">
      <c r="A3085" s="27" t="s">
        <v>43</v>
      </c>
      <c r="B3085" s="27" t="s">
        <v>264</v>
      </c>
      <c r="C3085" s="38" t="s">
        <v>748</v>
      </c>
      <c r="D3085" s="27" t="s">
        <v>748</v>
      </c>
      <c r="E3085" s="27">
        <v>7838.0</v>
      </c>
      <c r="F3085" s="27">
        <v>0.0</v>
      </c>
      <c r="G3085" s="27" t="s">
        <v>5967</v>
      </c>
      <c r="H3085" s="27" t="s">
        <v>5968</v>
      </c>
      <c r="I3085" s="40">
        <v>192.0</v>
      </c>
      <c r="J3085" s="40">
        <v>12.0</v>
      </c>
      <c r="K3085" s="40">
        <v>0.0</v>
      </c>
      <c r="L3085" s="40">
        <v>0.0</v>
      </c>
      <c r="M3085" s="40">
        <v>0.0</v>
      </c>
      <c r="N3085" s="40">
        <v>0.0</v>
      </c>
      <c r="O3085" s="40">
        <v>192.0</v>
      </c>
      <c r="P3085" s="40">
        <v>12.0</v>
      </c>
      <c r="Q3085" s="16"/>
      <c r="R3085" s="16"/>
      <c r="S3085" s="16"/>
      <c r="T3085" s="16"/>
      <c r="U3085" s="16"/>
      <c r="V3085" s="16"/>
      <c r="W3085" s="16"/>
      <c r="X3085" s="16"/>
      <c r="Y3085" s="16"/>
      <c r="Z3085" s="16"/>
      <c r="AA3085" s="16"/>
      <c r="AB3085" s="16"/>
    </row>
    <row r="3086">
      <c r="A3086" s="27" t="s">
        <v>38</v>
      </c>
      <c r="B3086" s="27" t="s">
        <v>39</v>
      </c>
      <c r="C3086" s="38" t="s">
        <v>4461</v>
      </c>
      <c r="D3086" s="27" t="s">
        <v>4462</v>
      </c>
      <c r="E3086" s="27">
        <v>7839.0</v>
      </c>
      <c r="F3086" s="27">
        <v>0.0</v>
      </c>
      <c r="G3086" s="27" t="s">
        <v>5969</v>
      </c>
      <c r="H3086" s="27" t="s">
        <v>5970</v>
      </c>
      <c r="I3086" s="40">
        <v>0.0</v>
      </c>
      <c r="J3086" s="40">
        <v>0.0</v>
      </c>
      <c r="K3086" s="40">
        <v>0.0</v>
      </c>
      <c r="L3086" s="40">
        <v>0.0</v>
      </c>
      <c r="M3086" s="40">
        <v>0.0</v>
      </c>
      <c r="N3086" s="40">
        <v>0.0</v>
      </c>
      <c r="O3086" s="40">
        <v>0.0</v>
      </c>
      <c r="P3086" s="40">
        <v>0.0</v>
      </c>
      <c r="Q3086" s="16"/>
      <c r="R3086" s="16"/>
      <c r="S3086" s="16"/>
      <c r="T3086" s="16"/>
      <c r="U3086" s="16"/>
      <c r="V3086" s="16"/>
      <c r="W3086" s="16"/>
      <c r="X3086" s="16"/>
      <c r="Y3086" s="16"/>
      <c r="Z3086" s="16"/>
      <c r="AA3086" s="16"/>
      <c r="AB3086" s="16"/>
    </row>
    <row r="3087">
      <c r="A3087" s="27" t="s">
        <v>38</v>
      </c>
      <c r="B3087" s="27" t="s">
        <v>39</v>
      </c>
      <c r="C3087" s="38" t="s">
        <v>4553</v>
      </c>
      <c r="D3087" s="27" t="s">
        <v>4554</v>
      </c>
      <c r="E3087" s="27">
        <v>7840.0</v>
      </c>
      <c r="F3087" s="27">
        <v>0.0</v>
      </c>
      <c r="G3087" s="27" t="s">
        <v>5972</v>
      </c>
      <c r="H3087" s="27" t="s">
        <v>5973</v>
      </c>
      <c r="I3087" s="40">
        <v>0.0</v>
      </c>
      <c r="J3087" s="40">
        <v>0.0</v>
      </c>
      <c r="K3087" s="40">
        <v>0.0</v>
      </c>
      <c r="L3087" s="40">
        <v>0.0</v>
      </c>
      <c r="M3087" s="40">
        <v>0.0</v>
      </c>
      <c r="N3087" s="40">
        <v>0.0</v>
      </c>
      <c r="O3087" s="40">
        <v>0.0</v>
      </c>
      <c r="P3087" s="40">
        <v>0.0</v>
      </c>
      <c r="Q3087" s="16"/>
      <c r="R3087" s="16"/>
      <c r="S3087" s="16"/>
      <c r="T3087" s="16"/>
      <c r="U3087" s="16"/>
      <c r="V3087" s="16"/>
      <c r="W3087" s="16"/>
      <c r="X3087" s="16"/>
      <c r="Y3087" s="16"/>
      <c r="Z3087" s="16"/>
      <c r="AA3087" s="16"/>
      <c r="AB3087" s="16"/>
    </row>
    <row r="3088">
      <c r="A3088" s="27" t="s">
        <v>38</v>
      </c>
      <c r="B3088" s="27" t="s">
        <v>39</v>
      </c>
      <c r="C3088" s="38" t="s">
        <v>4553</v>
      </c>
      <c r="D3088" s="27" t="s">
        <v>4554</v>
      </c>
      <c r="E3088" s="27">
        <v>7841.0</v>
      </c>
      <c r="F3088" s="27">
        <v>0.0</v>
      </c>
      <c r="G3088" s="27" t="s">
        <v>5975</v>
      </c>
      <c r="H3088" s="27" t="s">
        <v>5976</v>
      </c>
      <c r="I3088" s="40">
        <v>0.0</v>
      </c>
      <c r="J3088" s="40">
        <v>0.0</v>
      </c>
      <c r="K3088" s="40">
        <v>0.0</v>
      </c>
      <c r="L3088" s="40">
        <v>0.0</v>
      </c>
      <c r="M3088" s="40">
        <v>0.0</v>
      </c>
      <c r="N3088" s="40">
        <v>0.0</v>
      </c>
      <c r="O3088" s="40">
        <v>0.0</v>
      </c>
      <c r="P3088" s="40">
        <v>0.0</v>
      </c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  <c r="AA3088" s="16"/>
      <c r="AB3088" s="16"/>
    </row>
    <row r="3089">
      <c r="A3089" s="27" t="s">
        <v>43</v>
      </c>
      <c r="B3089" s="27" t="s">
        <v>264</v>
      </c>
      <c r="C3089" s="38" t="s">
        <v>280</v>
      </c>
      <c r="D3089" s="27" t="s">
        <v>929</v>
      </c>
      <c r="E3089" s="27">
        <v>7846.0</v>
      </c>
      <c r="F3089" s="27">
        <v>0.0</v>
      </c>
      <c r="G3089" s="27" t="s">
        <v>5946</v>
      </c>
      <c r="H3089" s="27" t="s">
        <v>2887</v>
      </c>
      <c r="I3089" s="40">
        <v>17.0</v>
      </c>
      <c r="J3089" s="40">
        <v>6.0</v>
      </c>
      <c r="K3089" s="40">
        <v>0.0</v>
      </c>
      <c r="L3089" s="40">
        <v>0.0</v>
      </c>
      <c r="M3089" s="40">
        <v>0.0</v>
      </c>
      <c r="N3089" s="40">
        <v>0.0</v>
      </c>
      <c r="O3089" s="40">
        <v>17.0</v>
      </c>
      <c r="P3089" s="40">
        <v>6.0</v>
      </c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</row>
    <row r="3090">
      <c r="A3090" s="27" t="s">
        <v>43</v>
      </c>
      <c r="B3090" s="27" t="s">
        <v>264</v>
      </c>
      <c r="C3090" s="38" t="s">
        <v>265</v>
      </c>
      <c r="D3090" s="27" t="s">
        <v>265</v>
      </c>
      <c r="E3090" s="27">
        <v>7847.0</v>
      </c>
      <c r="F3090" s="27">
        <v>0.0</v>
      </c>
      <c r="G3090" s="27" t="s">
        <v>5941</v>
      </c>
      <c r="H3090" s="27" t="s">
        <v>4444</v>
      </c>
      <c r="I3090" s="40">
        <v>0.0</v>
      </c>
      <c r="J3090" s="40">
        <v>0.0</v>
      </c>
      <c r="K3090" s="40">
        <v>0.0</v>
      </c>
      <c r="L3090" s="40">
        <v>0.0</v>
      </c>
      <c r="M3090" s="40">
        <v>0.0</v>
      </c>
      <c r="N3090" s="40">
        <v>0.0</v>
      </c>
      <c r="O3090" s="40">
        <v>0.0</v>
      </c>
      <c r="P3090" s="40">
        <v>0.0</v>
      </c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</row>
    <row r="3091">
      <c r="A3091" s="27" t="s">
        <v>43</v>
      </c>
      <c r="B3091" s="27" t="s">
        <v>264</v>
      </c>
      <c r="C3091" s="38" t="s">
        <v>265</v>
      </c>
      <c r="D3091" s="27" t="s">
        <v>265</v>
      </c>
      <c r="E3091" s="27">
        <v>7848.0</v>
      </c>
      <c r="F3091" s="27">
        <v>0.0</v>
      </c>
      <c r="G3091" s="27" t="s">
        <v>1052</v>
      </c>
      <c r="H3091" s="27" t="s">
        <v>5980</v>
      </c>
      <c r="I3091" s="40">
        <v>0.0</v>
      </c>
      <c r="J3091" s="40">
        <v>0.0</v>
      </c>
      <c r="K3091" s="40">
        <v>0.0</v>
      </c>
      <c r="L3091" s="40">
        <v>0.0</v>
      </c>
      <c r="M3091" s="40">
        <v>0.0</v>
      </c>
      <c r="N3091" s="40">
        <v>0.0</v>
      </c>
      <c r="O3091" s="40">
        <v>0.0</v>
      </c>
      <c r="P3091" s="40">
        <v>0.0</v>
      </c>
      <c r="Q3091" s="16"/>
      <c r="R3091" s="16"/>
      <c r="S3091" s="16"/>
      <c r="T3091" s="16"/>
      <c r="U3091" s="16"/>
      <c r="V3091" s="16"/>
      <c r="W3091" s="16"/>
      <c r="X3091" s="16"/>
      <c r="Y3091" s="16"/>
      <c r="Z3091" s="16"/>
      <c r="AA3091" s="16"/>
      <c r="AB3091" s="16"/>
    </row>
    <row r="3092">
      <c r="A3092" s="27" t="s">
        <v>43</v>
      </c>
      <c r="B3092" s="27" t="s">
        <v>44</v>
      </c>
      <c r="C3092" s="38" t="s">
        <v>124</v>
      </c>
      <c r="D3092" s="27" t="s">
        <v>124</v>
      </c>
      <c r="E3092" s="27">
        <v>7853.0</v>
      </c>
      <c r="F3092" s="27">
        <v>0.0</v>
      </c>
      <c r="G3092" s="27" t="s">
        <v>5981</v>
      </c>
      <c r="H3092" s="27" t="s">
        <v>5982</v>
      </c>
      <c r="I3092" s="40">
        <v>0.0</v>
      </c>
      <c r="J3092" s="40">
        <v>0.0</v>
      </c>
      <c r="K3092" s="40">
        <v>0.0</v>
      </c>
      <c r="L3092" s="40">
        <v>0.0</v>
      </c>
      <c r="M3092" s="40">
        <v>0.0</v>
      </c>
      <c r="N3092" s="40">
        <v>0.0</v>
      </c>
      <c r="O3092" s="40">
        <v>0.0</v>
      </c>
      <c r="P3092" s="40">
        <v>0.0</v>
      </c>
      <c r="Q3092" s="16"/>
      <c r="R3092" s="16"/>
      <c r="S3092" s="16"/>
      <c r="T3092" s="16"/>
      <c r="U3092" s="16"/>
      <c r="V3092" s="16"/>
      <c r="W3092" s="16"/>
      <c r="X3092" s="16"/>
      <c r="Y3092" s="16"/>
      <c r="Z3092" s="16"/>
      <c r="AA3092" s="16"/>
      <c r="AB3092" s="16"/>
    </row>
    <row r="3093">
      <c r="A3093" s="27" t="s">
        <v>43</v>
      </c>
      <c r="B3093" s="27" t="s">
        <v>44</v>
      </c>
      <c r="C3093" s="38" t="s">
        <v>124</v>
      </c>
      <c r="D3093" s="27" t="s">
        <v>124</v>
      </c>
      <c r="E3093" s="27">
        <v>7854.0</v>
      </c>
      <c r="F3093" s="27">
        <v>0.0</v>
      </c>
      <c r="G3093" s="27" t="s">
        <v>5984</v>
      </c>
      <c r="H3093" s="27" t="s">
        <v>5982</v>
      </c>
      <c r="I3093" s="40">
        <v>0.0</v>
      </c>
      <c r="J3093" s="40">
        <v>0.0</v>
      </c>
      <c r="K3093" s="40">
        <v>0.0</v>
      </c>
      <c r="L3093" s="40">
        <v>0.0</v>
      </c>
      <c r="M3093" s="40">
        <v>0.0</v>
      </c>
      <c r="N3093" s="40">
        <v>0.0</v>
      </c>
      <c r="O3093" s="40">
        <v>0.0</v>
      </c>
      <c r="P3093" s="40">
        <v>0.0</v>
      </c>
      <c r="Q3093" s="16"/>
      <c r="R3093" s="16"/>
      <c r="S3093" s="16"/>
      <c r="T3093" s="16"/>
      <c r="U3093" s="16"/>
      <c r="V3093" s="16"/>
      <c r="W3093" s="16"/>
      <c r="X3093" s="16"/>
      <c r="Y3093" s="16"/>
      <c r="Z3093" s="16"/>
      <c r="AA3093" s="16"/>
      <c r="AB3093" s="16"/>
    </row>
    <row r="3094">
      <c r="A3094" s="27" t="s">
        <v>43</v>
      </c>
      <c r="B3094" s="27" t="s">
        <v>44</v>
      </c>
      <c r="C3094" s="38" t="s">
        <v>124</v>
      </c>
      <c r="D3094" s="27" t="s">
        <v>124</v>
      </c>
      <c r="E3094" s="27">
        <v>7855.0</v>
      </c>
      <c r="F3094" s="27">
        <v>0.0</v>
      </c>
      <c r="G3094" s="27" t="s">
        <v>5986</v>
      </c>
      <c r="H3094" s="27" t="s">
        <v>5982</v>
      </c>
      <c r="I3094" s="40">
        <v>0.0</v>
      </c>
      <c r="J3094" s="40">
        <v>0.0</v>
      </c>
      <c r="K3094" s="40">
        <v>0.0</v>
      </c>
      <c r="L3094" s="40">
        <v>0.0</v>
      </c>
      <c r="M3094" s="40">
        <v>0.0</v>
      </c>
      <c r="N3094" s="40">
        <v>0.0</v>
      </c>
      <c r="O3094" s="40">
        <v>0.0</v>
      </c>
      <c r="P3094" s="40">
        <v>0.0</v>
      </c>
      <c r="Q3094" s="16"/>
      <c r="R3094" s="16"/>
      <c r="S3094" s="16"/>
      <c r="T3094" s="16"/>
      <c r="U3094" s="16"/>
      <c r="V3094" s="16"/>
      <c r="W3094" s="16"/>
      <c r="X3094" s="16"/>
      <c r="Y3094" s="16"/>
      <c r="Z3094" s="16"/>
      <c r="AA3094" s="16"/>
      <c r="AB3094" s="16"/>
    </row>
    <row r="3095">
      <c r="A3095" s="27" t="s">
        <v>43</v>
      </c>
      <c r="B3095" s="27" t="s">
        <v>50</v>
      </c>
      <c r="C3095" s="38" t="s">
        <v>69</v>
      </c>
      <c r="D3095" s="27" t="s">
        <v>70</v>
      </c>
      <c r="E3095" s="27">
        <v>7856.0</v>
      </c>
      <c r="F3095" s="27">
        <v>0.0</v>
      </c>
      <c r="G3095" s="27" t="s">
        <v>5988</v>
      </c>
      <c r="H3095" s="27" t="s">
        <v>5989</v>
      </c>
      <c r="I3095" s="40">
        <v>0.0</v>
      </c>
      <c r="J3095" s="40">
        <v>0.0</v>
      </c>
      <c r="K3095" s="40">
        <v>0.0</v>
      </c>
      <c r="L3095" s="40">
        <v>0.0</v>
      </c>
      <c r="M3095" s="40">
        <v>0.0</v>
      </c>
      <c r="N3095" s="40">
        <v>0.0</v>
      </c>
      <c r="O3095" s="40">
        <v>0.0</v>
      </c>
      <c r="P3095" s="40">
        <v>0.0</v>
      </c>
      <c r="Q3095" s="16"/>
      <c r="R3095" s="16"/>
      <c r="S3095" s="16"/>
      <c r="T3095" s="16"/>
      <c r="U3095" s="16"/>
      <c r="V3095" s="16"/>
      <c r="W3095" s="16"/>
      <c r="X3095" s="16"/>
      <c r="Y3095" s="16"/>
      <c r="Z3095" s="16"/>
      <c r="AA3095" s="16"/>
      <c r="AB3095" s="16"/>
    </row>
    <row r="3096">
      <c r="A3096" s="27" t="s">
        <v>38</v>
      </c>
      <c r="B3096" s="27" t="s">
        <v>86</v>
      </c>
      <c r="C3096" s="38" t="s">
        <v>131</v>
      </c>
      <c r="D3096" s="27" t="s">
        <v>304</v>
      </c>
      <c r="E3096" s="27">
        <v>7861.0</v>
      </c>
      <c r="F3096" s="27">
        <v>0.0</v>
      </c>
      <c r="G3096" s="27" t="s">
        <v>5991</v>
      </c>
      <c r="H3096" s="27">
        <v>0.0</v>
      </c>
      <c r="I3096" s="40">
        <v>0.0</v>
      </c>
      <c r="J3096" s="40">
        <v>0.0</v>
      </c>
      <c r="K3096" s="40">
        <v>0.0</v>
      </c>
      <c r="L3096" s="40">
        <v>0.0</v>
      </c>
      <c r="M3096" s="40">
        <v>0.0</v>
      </c>
      <c r="N3096" s="40">
        <v>0.0</v>
      </c>
      <c r="O3096" s="40">
        <v>0.0</v>
      </c>
      <c r="P3096" s="40">
        <v>0.0</v>
      </c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</row>
    <row r="3097">
      <c r="A3097" s="27" t="s">
        <v>38</v>
      </c>
      <c r="B3097" s="27" t="s">
        <v>86</v>
      </c>
      <c r="C3097" s="38" t="s">
        <v>131</v>
      </c>
      <c r="D3097" s="27" t="s">
        <v>132</v>
      </c>
      <c r="E3097" s="27">
        <v>7862.0</v>
      </c>
      <c r="F3097" s="27">
        <v>0.0</v>
      </c>
      <c r="G3097" s="27" t="s">
        <v>5992</v>
      </c>
      <c r="H3097" s="27">
        <v>0.0</v>
      </c>
      <c r="I3097" s="40">
        <v>0.0</v>
      </c>
      <c r="J3097" s="40">
        <v>0.0</v>
      </c>
      <c r="K3097" s="40">
        <v>0.0</v>
      </c>
      <c r="L3097" s="40">
        <v>0.0</v>
      </c>
      <c r="M3097" s="40">
        <v>0.0</v>
      </c>
      <c r="N3097" s="40">
        <v>0.0</v>
      </c>
      <c r="O3097" s="40">
        <v>0.0</v>
      </c>
      <c r="P3097" s="40">
        <v>0.0</v>
      </c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</row>
    <row r="3098">
      <c r="A3098" s="27" t="s">
        <v>38</v>
      </c>
      <c r="B3098" s="27" t="s">
        <v>86</v>
      </c>
      <c r="C3098" s="38" t="s">
        <v>131</v>
      </c>
      <c r="D3098" s="27" t="s">
        <v>132</v>
      </c>
      <c r="E3098" s="27">
        <v>7863.0</v>
      </c>
      <c r="F3098" s="27">
        <v>0.0</v>
      </c>
      <c r="G3098" s="27" t="s">
        <v>5994</v>
      </c>
      <c r="H3098" s="27">
        <v>0.0</v>
      </c>
      <c r="I3098" s="40">
        <v>0.0</v>
      </c>
      <c r="J3098" s="40">
        <v>0.0</v>
      </c>
      <c r="K3098" s="40">
        <v>0.0</v>
      </c>
      <c r="L3098" s="40">
        <v>0.0</v>
      </c>
      <c r="M3098" s="40">
        <v>0.0</v>
      </c>
      <c r="N3098" s="40">
        <v>0.0</v>
      </c>
      <c r="O3098" s="40">
        <v>0.0</v>
      </c>
      <c r="P3098" s="40">
        <v>0.0</v>
      </c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</row>
    <row r="3099">
      <c r="A3099" s="27" t="s">
        <v>43</v>
      </c>
      <c r="B3099" s="27" t="s">
        <v>44</v>
      </c>
      <c r="C3099" s="38" t="s">
        <v>124</v>
      </c>
      <c r="D3099" s="27" t="s">
        <v>124</v>
      </c>
      <c r="E3099" s="27">
        <v>7864.0</v>
      </c>
      <c r="F3099" s="27">
        <v>0.0</v>
      </c>
      <c r="G3099" s="27" t="s">
        <v>5996</v>
      </c>
      <c r="H3099" s="27">
        <v>0.0</v>
      </c>
      <c r="I3099" s="40">
        <v>0.0</v>
      </c>
      <c r="J3099" s="40">
        <v>0.0</v>
      </c>
      <c r="K3099" s="40">
        <v>0.0</v>
      </c>
      <c r="L3099" s="40">
        <v>0.0</v>
      </c>
      <c r="M3099" s="40">
        <v>0.0</v>
      </c>
      <c r="N3099" s="40">
        <v>0.0</v>
      </c>
      <c r="O3099" s="40">
        <v>0.0</v>
      </c>
      <c r="P3099" s="40">
        <v>0.0</v>
      </c>
      <c r="Q3099" s="16"/>
      <c r="R3099" s="16"/>
      <c r="S3099" s="16"/>
      <c r="T3099" s="16"/>
      <c r="U3099" s="16"/>
      <c r="V3099" s="16"/>
      <c r="W3099" s="16"/>
      <c r="X3099" s="16"/>
      <c r="Y3099" s="16"/>
      <c r="Z3099" s="16"/>
      <c r="AA3099" s="16"/>
      <c r="AB3099" s="16"/>
    </row>
    <row r="3100">
      <c r="A3100" s="27" t="s">
        <v>38</v>
      </c>
      <c r="B3100" s="27" t="s">
        <v>86</v>
      </c>
      <c r="C3100" s="38" t="s">
        <v>131</v>
      </c>
      <c r="D3100" s="27" t="s">
        <v>132</v>
      </c>
      <c r="E3100" s="27">
        <v>7867.0</v>
      </c>
      <c r="F3100" s="27">
        <v>0.0</v>
      </c>
      <c r="G3100" s="27" t="s">
        <v>5998</v>
      </c>
      <c r="H3100" s="27">
        <v>0.0</v>
      </c>
      <c r="I3100" s="40">
        <v>0.0</v>
      </c>
      <c r="J3100" s="40">
        <v>0.0</v>
      </c>
      <c r="K3100" s="40">
        <v>0.0</v>
      </c>
      <c r="L3100" s="40">
        <v>0.0</v>
      </c>
      <c r="M3100" s="40">
        <v>0.0</v>
      </c>
      <c r="N3100" s="40">
        <v>0.0</v>
      </c>
      <c r="O3100" s="40">
        <v>0.0</v>
      </c>
      <c r="P3100" s="40">
        <v>0.0</v>
      </c>
      <c r="Q3100" s="16"/>
      <c r="R3100" s="16"/>
      <c r="S3100" s="16"/>
      <c r="T3100" s="16"/>
      <c r="U3100" s="16"/>
      <c r="V3100" s="16"/>
      <c r="W3100" s="16"/>
      <c r="X3100" s="16"/>
      <c r="Y3100" s="16"/>
      <c r="Z3100" s="16"/>
      <c r="AA3100" s="16"/>
      <c r="AB3100" s="16"/>
    </row>
    <row r="3101">
      <c r="A3101" s="27" t="s">
        <v>38</v>
      </c>
      <c r="B3101" s="27" t="s">
        <v>39</v>
      </c>
      <c r="C3101" s="38" t="s">
        <v>574</v>
      </c>
      <c r="D3101" s="27" t="s">
        <v>575</v>
      </c>
      <c r="E3101" s="27">
        <v>7875.0</v>
      </c>
      <c r="F3101" s="27">
        <v>0.0</v>
      </c>
      <c r="G3101" s="27" t="s">
        <v>5999</v>
      </c>
      <c r="H3101" s="27" t="s">
        <v>1888</v>
      </c>
      <c r="I3101" s="40">
        <v>0.0</v>
      </c>
      <c r="J3101" s="40">
        <v>0.0</v>
      </c>
      <c r="K3101" s="40">
        <v>0.0</v>
      </c>
      <c r="L3101" s="40">
        <v>0.0</v>
      </c>
      <c r="M3101" s="40">
        <v>0.0</v>
      </c>
      <c r="N3101" s="40">
        <v>0.0</v>
      </c>
      <c r="O3101" s="40">
        <v>0.0</v>
      </c>
      <c r="P3101" s="40">
        <v>0.0</v>
      </c>
      <c r="Q3101" s="16"/>
      <c r="R3101" s="16"/>
      <c r="S3101" s="16"/>
      <c r="T3101" s="16"/>
      <c r="U3101" s="16"/>
      <c r="V3101" s="16"/>
      <c r="W3101" s="16"/>
      <c r="X3101" s="16"/>
      <c r="Y3101" s="16"/>
      <c r="Z3101" s="16"/>
      <c r="AA3101" s="16"/>
      <c r="AB3101" s="16"/>
    </row>
    <row r="3102">
      <c r="A3102" s="27" t="s">
        <v>38</v>
      </c>
      <c r="B3102" s="27" t="s">
        <v>86</v>
      </c>
      <c r="C3102" s="38" t="s">
        <v>141</v>
      </c>
      <c r="D3102" s="27" t="s">
        <v>460</v>
      </c>
      <c r="E3102" s="27">
        <v>7881.0</v>
      </c>
      <c r="F3102" s="27">
        <v>0.0</v>
      </c>
      <c r="G3102" s="27" t="s">
        <v>6001</v>
      </c>
      <c r="H3102" s="27">
        <v>0.0</v>
      </c>
      <c r="I3102" s="40">
        <v>0.0</v>
      </c>
      <c r="J3102" s="40">
        <v>0.0</v>
      </c>
      <c r="K3102" s="40">
        <v>0.0</v>
      </c>
      <c r="L3102" s="40">
        <v>0.0</v>
      </c>
      <c r="M3102" s="40">
        <v>0.0</v>
      </c>
      <c r="N3102" s="40">
        <v>0.0</v>
      </c>
      <c r="O3102" s="40">
        <v>0.0</v>
      </c>
      <c r="P3102" s="40">
        <v>0.0</v>
      </c>
      <c r="Q3102" s="16"/>
      <c r="R3102" s="16"/>
      <c r="S3102" s="16"/>
      <c r="T3102" s="16"/>
      <c r="U3102" s="16"/>
      <c r="V3102" s="16"/>
      <c r="W3102" s="16"/>
      <c r="X3102" s="16"/>
      <c r="Y3102" s="16"/>
      <c r="Z3102" s="16"/>
      <c r="AA3102" s="16"/>
      <c r="AB3102" s="16"/>
    </row>
    <row r="3103">
      <c r="A3103" s="27" t="s">
        <v>43</v>
      </c>
      <c r="B3103" s="27" t="s">
        <v>50</v>
      </c>
      <c r="C3103" s="38" t="s">
        <v>391</v>
      </c>
      <c r="D3103" s="27" t="s">
        <v>52</v>
      </c>
      <c r="E3103" s="27">
        <v>7885.0</v>
      </c>
      <c r="F3103" s="27">
        <v>0.0</v>
      </c>
      <c r="G3103" s="27" t="s">
        <v>6003</v>
      </c>
      <c r="H3103" s="27" t="s">
        <v>6004</v>
      </c>
      <c r="I3103" s="40">
        <v>0.0</v>
      </c>
      <c r="J3103" s="40">
        <v>0.0</v>
      </c>
      <c r="K3103" s="40">
        <v>0.0</v>
      </c>
      <c r="L3103" s="40">
        <v>0.0</v>
      </c>
      <c r="M3103" s="40">
        <v>0.0</v>
      </c>
      <c r="N3103" s="40">
        <v>0.0</v>
      </c>
      <c r="O3103" s="40">
        <v>0.0</v>
      </c>
      <c r="P3103" s="40">
        <v>0.0</v>
      </c>
      <c r="Q3103" s="16"/>
      <c r="R3103" s="16"/>
      <c r="S3103" s="16"/>
      <c r="T3103" s="16"/>
      <c r="U3103" s="16"/>
      <c r="V3103" s="16"/>
      <c r="W3103" s="16"/>
      <c r="X3103" s="16"/>
      <c r="Y3103" s="16"/>
      <c r="Z3103" s="16"/>
      <c r="AA3103" s="16"/>
      <c r="AB3103" s="16"/>
    </row>
    <row r="3104">
      <c r="A3104" s="27" t="s">
        <v>43</v>
      </c>
      <c r="B3104" s="27" t="s">
        <v>50</v>
      </c>
      <c r="C3104" s="38" t="s">
        <v>391</v>
      </c>
      <c r="D3104" s="27" t="s">
        <v>52</v>
      </c>
      <c r="E3104" s="27">
        <v>7886.0</v>
      </c>
      <c r="F3104" s="27">
        <v>0.0</v>
      </c>
      <c r="G3104" s="27" t="s">
        <v>6006</v>
      </c>
      <c r="H3104" s="27" t="s">
        <v>4515</v>
      </c>
      <c r="I3104" s="40">
        <v>0.0</v>
      </c>
      <c r="J3104" s="40">
        <v>0.0</v>
      </c>
      <c r="K3104" s="40">
        <v>0.0</v>
      </c>
      <c r="L3104" s="40">
        <v>0.0</v>
      </c>
      <c r="M3104" s="40">
        <v>0.0</v>
      </c>
      <c r="N3104" s="40">
        <v>0.0</v>
      </c>
      <c r="O3104" s="40">
        <v>0.0</v>
      </c>
      <c r="P3104" s="40">
        <v>0.0</v>
      </c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/>
    </row>
    <row r="3105">
      <c r="A3105" s="27" t="s">
        <v>38</v>
      </c>
      <c r="B3105" s="27" t="s">
        <v>86</v>
      </c>
      <c r="C3105" s="38" t="s">
        <v>131</v>
      </c>
      <c r="D3105" s="27" t="s">
        <v>132</v>
      </c>
      <c r="E3105" s="27">
        <v>7888.0</v>
      </c>
      <c r="F3105" s="27">
        <v>0.0</v>
      </c>
      <c r="G3105" s="27" t="s">
        <v>6008</v>
      </c>
      <c r="H3105" s="27">
        <v>0.0</v>
      </c>
      <c r="I3105" s="40">
        <v>0.0</v>
      </c>
      <c r="J3105" s="40">
        <v>0.0</v>
      </c>
      <c r="K3105" s="40">
        <v>0.0</v>
      </c>
      <c r="L3105" s="40">
        <v>0.0</v>
      </c>
      <c r="M3105" s="40">
        <v>0.0</v>
      </c>
      <c r="N3105" s="40">
        <v>0.0</v>
      </c>
      <c r="O3105" s="40">
        <v>0.0</v>
      </c>
      <c r="P3105" s="40">
        <v>0.0</v>
      </c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</row>
    <row r="3106">
      <c r="A3106" s="27" t="s">
        <v>43</v>
      </c>
      <c r="B3106" s="27" t="s">
        <v>50</v>
      </c>
      <c r="C3106" s="38" t="s">
        <v>391</v>
      </c>
      <c r="D3106" s="27" t="s">
        <v>487</v>
      </c>
      <c r="E3106" s="27">
        <v>7889.0</v>
      </c>
      <c r="F3106" s="27">
        <v>0.0</v>
      </c>
      <c r="G3106" s="27" t="s">
        <v>6009</v>
      </c>
      <c r="H3106" s="27" t="s">
        <v>6010</v>
      </c>
      <c r="I3106" s="40">
        <v>0.0</v>
      </c>
      <c r="J3106" s="40">
        <v>0.0</v>
      </c>
      <c r="K3106" s="40">
        <v>0.0</v>
      </c>
      <c r="L3106" s="40">
        <v>0.0</v>
      </c>
      <c r="M3106" s="40">
        <v>0.0</v>
      </c>
      <c r="N3106" s="40">
        <v>0.0</v>
      </c>
      <c r="O3106" s="40">
        <v>0.0</v>
      </c>
      <c r="P3106" s="40">
        <v>0.0</v>
      </c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</row>
    <row r="3107">
      <c r="A3107" s="27" t="s">
        <v>43</v>
      </c>
      <c r="B3107" s="27" t="s">
        <v>44</v>
      </c>
      <c r="C3107" s="38" t="s">
        <v>106</v>
      </c>
      <c r="D3107" s="27" t="s">
        <v>6013</v>
      </c>
      <c r="E3107" s="27">
        <v>7891.0</v>
      </c>
      <c r="F3107" s="27">
        <v>0.0</v>
      </c>
      <c r="G3107" s="27" t="s">
        <v>4104</v>
      </c>
      <c r="H3107" s="27" t="s">
        <v>4103</v>
      </c>
      <c r="I3107" s="40">
        <v>0.0</v>
      </c>
      <c r="J3107" s="40">
        <v>0.0</v>
      </c>
      <c r="K3107" s="40">
        <v>0.0</v>
      </c>
      <c r="L3107" s="40">
        <v>0.0</v>
      </c>
      <c r="M3107" s="40">
        <v>0.0</v>
      </c>
      <c r="N3107" s="40">
        <v>0.0</v>
      </c>
      <c r="O3107" s="40">
        <v>0.0</v>
      </c>
      <c r="P3107" s="40">
        <v>0.0</v>
      </c>
      <c r="Q3107" s="16"/>
      <c r="R3107" s="16"/>
      <c r="S3107" s="16"/>
      <c r="T3107" s="16"/>
      <c r="U3107" s="16"/>
      <c r="V3107" s="16"/>
      <c r="W3107" s="16"/>
      <c r="X3107" s="16"/>
      <c r="Y3107" s="16"/>
      <c r="Z3107" s="16"/>
      <c r="AA3107" s="16"/>
      <c r="AB3107" s="16"/>
    </row>
    <row r="3108">
      <c r="A3108" s="27" t="s">
        <v>38</v>
      </c>
      <c r="B3108" s="27" t="s">
        <v>86</v>
      </c>
      <c r="C3108" s="38" t="s">
        <v>131</v>
      </c>
      <c r="D3108" s="27" t="s">
        <v>304</v>
      </c>
      <c r="E3108" s="27">
        <v>7898.0</v>
      </c>
      <c r="F3108" s="27">
        <v>0.0</v>
      </c>
      <c r="G3108" s="27" t="s">
        <v>6015</v>
      </c>
      <c r="H3108" s="27" t="s">
        <v>5897</v>
      </c>
      <c r="I3108" s="40">
        <v>0.0</v>
      </c>
      <c r="J3108" s="40">
        <v>0.0</v>
      </c>
      <c r="K3108" s="40">
        <v>0.0</v>
      </c>
      <c r="L3108" s="40">
        <v>0.0</v>
      </c>
      <c r="M3108" s="40">
        <v>0.0</v>
      </c>
      <c r="N3108" s="40">
        <v>0.0</v>
      </c>
      <c r="O3108" s="40">
        <v>0.0</v>
      </c>
      <c r="P3108" s="40">
        <v>0.0</v>
      </c>
      <c r="Q3108" s="16"/>
      <c r="R3108" s="16"/>
      <c r="S3108" s="16"/>
      <c r="T3108" s="16"/>
      <c r="U3108" s="16"/>
      <c r="V3108" s="16"/>
      <c r="W3108" s="16"/>
      <c r="X3108" s="16"/>
      <c r="Y3108" s="16"/>
      <c r="Z3108" s="16"/>
      <c r="AA3108" s="16"/>
      <c r="AB3108" s="16"/>
    </row>
    <row r="3109">
      <c r="A3109" s="27" t="s">
        <v>43</v>
      </c>
      <c r="B3109" s="27" t="s">
        <v>50</v>
      </c>
      <c r="C3109" s="38" t="s">
        <v>275</v>
      </c>
      <c r="D3109" s="27" t="s">
        <v>276</v>
      </c>
      <c r="E3109" s="27">
        <v>7904.0</v>
      </c>
      <c r="F3109" s="27">
        <v>0.0</v>
      </c>
      <c r="G3109" s="27" t="s">
        <v>6017</v>
      </c>
      <c r="H3109" s="27" t="s">
        <v>866</v>
      </c>
      <c r="I3109" s="40">
        <v>0.0</v>
      </c>
      <c r="J3109" s="40">
        <v>0.0</v>
      </c>
      <c r="K3109" s="40">
        <v>0.0</v>
      </c>
      <c r="L3109" s="40">
        <v>0.0</v>
      </c>
      <c r="M3109" s="40">
        <v>0.0</v>
      </c>
      <c r="N3109" s="40">
        <v>0.0</v>
      </c>
      <c r="O3109" s="40">
        <v>0.0</v>
      </c>
      <c r="P3109" s="40">
        <v>0.0</v>
      </c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  <c r="AA3109" s="16"/>
      <c r="AB3109" s="16"/>
    </row>
    <row r="3110">
      <c r="A3110" s="27" t="s">
        <v>43</v>
      </c>
      <c r="B3110" s="27" t="s">
        <v>50</v>
      </c>
      <c r="C3110" s="38" t="s">
        <v>275</v>
      </c>
      <c r="D3110" s="27" t="s">
        <v>276</v>
      </c>
      <c r="E3110" s="27">
        <v>7905.0</v>
      </c>
      <c r="F3110" s="27">
        <v>0.0</v>
      </c>
      <c r="G3110" s="27" t="s">
        <v>6020</v>
      </c>
      <c r="H3110" s="27" t="s">
        <v>6021</v>
      </c>
      <c r="I3110" s="40">
        <v>0.0</v>
      </c>
      <c r="J3110" s="40">
        <v>0.0</v>
      </c>
      <c r="K3110" s="40">
        <v>0.0</v>
      </c>
      <c r="L3110" s="40">
        <v>0.0</v>
      </c>
      <c r="M3110" s="40">
        <v>0.0</v>
      </c>
      <c r="N3110" s="40">
        <v>0.0</v>
      </c>
      <c r="O3110" s="40">
        <v>0.0</v>
      </c>
      <c r="P3110" s="40">
        <v>0.0</v>
      </c>
      <c r="Q3110" s="16"/>
      <c r="R3110" s="16"/>
      <c r="S3110" s="16"/>
      <c r="T3110" s="16"/>
      <c r="U3110" s="16"/>
      <c r="V3110" s="16"/>
      <c r="W3110" s="16"/>
      <c r="X3110" s="16"/>
      <c r="Y3110" s="16"/>
      <c r="Z3110" s="16"/>
      <c r="AA3110" s="16"/>
      <c r="AB3110" s="16"/>
    </row>
    <row r="3111">
      <c r="A3111" s="27" t="s">
        <v>43</v>
      </c>
      <c r="B3111" s="27" t="s">
        <v>50</v>
      </c>
      <c r="C3111" s="38" t="s">
        <v>275</v>
      </c>
      <c r="D3111" s="27" t="s">
        <v>276</v>
      </c>
      <c r="E3111" s="27">
        <v>7907.0</v>
      </c>
      <c r="F3111" s="27">
        <v>0.0</v>
      </c>
      <c r="G3111" s="27" t="s">
        <v>6024</v>
      </c>
      <c r="H3111" s="27" t="s">
        <v>864</v>
      </c>
      <c r="I3111" s="40">
        <v>0.0</v>
      </c>
      <c r="J3111" s="40">
        <v>0.0</v>
      </c>
      <c r="K3111" s="40">
        <v>0.0</v>
      </c>
      <c r="L3111" s="40">
        <v>0.0</v>
      </c>
      <c r="M3111" s="40">
        <v>0.0</v>
      </c>
      <c r="N3111" s="40">
        <v>0.0</v>
      </c>
      <c r="O3111" s="40">
        <v>0.0</v>
      </c>
      <c r="P3111" s="40">
        <v>0.0</v>
      </c>
      <c r="Q3111" s="16"/>
      <c r="R3111" s="16"/>
      <c r="S3111" s="16"/>
      <c r="T3111" s="16"/>
      <c r="U3111" s="16"/>
      <c r="V3111" s="16"/>
      <c r="W3111" s="16"/>
      <c r="X3111" s="16"/>
      <c r="Y3111" s="16"/>
      <c r="Z3111" s="16"/>
      <c r="AA3111" s="16"/>
      <c r="AB3111" s="16"/>
    </row>
    <row r="3112">
      <c r="A3112" s="27" t="s">
        <v>43</v>
      </c>
      <c r="B3112" s="27" t="s">
        <v>50</v>
      </c>
      <c r="C3112" s="38" t="s">
        <v>275</v>
      </c>
      <c r="D3112" s="27" t="s">
        <v>276</v>
      </c>
      <c r="E3112" s="27">
        <v>7907.0</v>
      </c>
      <c r="F3112" s="27">
        <v>1.0</v>
      </c>
      <c r="G3112" s="27" t="s">
        <v>6026</v>
      </c>
      <c r="H3112" s="27" t="s">
        <v>6027</v>
      </c>
      <c r="I3112" s="40">
        <v>0.0</v>
      </c>
      <c r="J3112" s="40">
        <v>0.0</v>
      </c>
      <c r="K3112" s="40">
        <v>0.0</v>
      </c>
      <c r="L3112" s="40">
        <v>0.0</v>
      </c>
      <c r="M3112" s="40">
        <v>0.0</v>
      </c>
      <c r="N3112" s="40">
        <v>0.0</v>
      </c>
      <c r="O3112" s="40">
        <v>0.0</v>
      </c>
      <c r="P3112" s="40">
        <v>0.0</v>
      </c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  <c r="AA3112" s="16"/>
      <c r="AB3112" s="16"/>
    </row>
    <row r="3113">
      <c r="A3113" s="27" t="s">
        <v>43</v>
      </c>
      <c r="B3113" s="27" t="s">
        <v>50</v>
      </c>
      <c r="C3113" s="38" t="s">
        <v>275</v>
      </c>
      <c r="D3113" s="27" t="s">
        <v>276</v>
      </c>
      <c r="E3113" s="27">
        <v>7908.0</v>
      </c>
      <c r="F3113" s="27">
        <v>0.0</v>
      </c>
      <c r="G3113" s="27" t="s">
        <v>6029</v>
      </c>
      <c r="H3113" s="27" t="s">
        <v>6030</v>
      </c>
      <c r="I3113" s="40">
        <v>0.0</v>
      </c>
      <c r="J3113" s="40">
        <v>0.0</v>
      </c>
      <c r="K3113" s="40">
        <v>0.0</v>
      </c>
      <c r="L3113" s="40">
        <v>0.0</v>
      </c>
      <c r="M3113" s="40">
        <v>0.0</v>
      </c>
      <c r="N3113" s="40">
        <v>0.0</v>
      </c>
      <c r="O3113" s="40">
        <v>0.0</v>
      </c>
      <c r="P3113" s="40">
        <v>0.0</v>
      </c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</row>
    <row r="3114">
      <c r="A3114" s="27" t="s">
        <v>43</v>
      </c>
      <c r="B3114" s="27" t="s">
        <v>50</v>
      </c>
      <c r="C3114" s="38" t="s">
        <v>275</v>
      </c>
      <c r="D3114" s="27" t="s">
        <v>276</v>
      </c>
      <c r="E3114" s="27">
        <v>7909.0</v>
      </c>
      <c r="F3114" s="27">
        <v>0.0</v>
      </c>
      <c r="G3114" s="27" t="s">
        <v>6032</v>
      </c>
      <c r="H3114" s="27" t="s">
        <v>6033</v>
      </c>
      <c r="I3114" s="40">
        <v>0.0</v>
      </c>
      <c r="J3114" s="40">
        <v>0.0</v>
      </c>
      <c r="K3114" s="40">
        <v>0.0</v>
      </c>
      <c r="L3114" s="40">
        <v>0.0</v>
      </c>
      <c r="M3114" s="40">
        <v>0.0</v>
      </c>
      <c r="N3114" s="40">
        <v>0.0</v>
      </c>
      <c r="O3114" s="40">
        <v>0.0</v>
      </c>
      <c r="P3114" s="40">
        <v>0.0</v>
      </c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</row>
    <row r="3115">
      <c r="A3115" s="27" t="s">
        <v>38</v>
      </c>
      <c r="B3115" s="27" t="s">
        <v>39</v>
      </c>
      <c r="C3115" s="38" t="s">
        <v>581</v>
      </c>
      <c r="D3115" s="27" t="s">
        <v>778</v>
      </c>
      <c r="E3115" s="27">
        <v>7910.0</v>
      </c>
      <c r="F3115" s="27">
        <v>0.0</v>
      </c>
      <c r="G3115" s="27" t="s">
        <v>6035</v>
      </c>
      <c r="H3115" s="27" t="s">
        <v>2426</v>
      </c>
      <c r="I3115" s="40">
        <v>0.0</v>
      </c>
      <c r="J3115" s="40">
        <v>0.0</v>
      </c>
      <c r="K3115" s="40">
        <v>0.0</v>
      </c>
      <c r="L3115" s="40">
        <v>0.0</v>
      </c>
      <c r="M3115" s="40">
        <v>0.0</v>
      </c>
      <c r="N3115" s="40">
        <v>0.0</v>
      </c>
      <c r="O3115" s="40">
        <v>0.0</v>
      </c>
      <c r="P3115" s="40">
        <v>0.0</v>
      </c>
      <c r="Q3115" s="16"/>
      <c r="R3115" s="16"/>
      <c r="S3115" s="16"/>
      <c r="T3115" s="16"/>
      <c r="U3115" s="16"/>
      <c r="V3115" s="16"/>
      <c r="W3115" s="16"/>
      <c r="X3115" s="16"/>
      <c r="Y3115" s="16"/>
      <c r="Z3115" s="16"/>
      <c r="AA3115" s="16"/>
      <c r="AB3115" s="16"/>
    </row>
    <row r="3116">
      <c r="A3116" s="27" t="s">
        <v>43</v>
      </c>
      <c r="B3116" s="27" t="s">
        <v>50</v>
      </c>
      <c r="C3116" s="38" t="s">
        <v>275</v>
      </c>
      <c r="D3116" s="27" t="s">
        <v>276</v>
      </c>
      <c r="E3116" s="27">
        <v>7911.0</v>
      </c>
      <c r="F3116" s="27">
        <v>0.0</v>
      </c>
      <c r="G3116" s="27" t="s">
        <v>6037</v>
      </c>
      <c r="H3116" s="27" t="s">
        <v>6038</v>
      </c>
      <c r="I3116" s="40">
        <v>0.0</v>
      </c>
      <c r="J3116" s="40">
        <v>0.0</v>
      </c>
      <c r="K3116" s="40">
        <v>0.0</v>
      </c>
      <c r="L3116" s="40">
        <v>0.0</v>
      </c>
      <c r="M3116" s="40">
        <v>0.0</v>
      </c>
      <c r="N3116" s="40">
        <v>0.0</v>
      </c>
      <c r="O3116" s="40">
        <v>0.0</v>
      </c>
      <c r="P3116" s="40">
        <v>0.0</v>
      </c>
      <c r="Q3116" s="16"/>
      <c r="R3116" s="16"/>
      <c r="S3116" s="16"/>
      <c r="T3116" s="16"/>
      <c r="U3116" s="16"/>
      <c r="V3116" s="16"/>
      <c r="W3116" s="16"/>
      <c r="X3116" s="16"/>
      <c r="Y3116" s="16"/>
      <c r="Z3116" s="16"/>
      <c r="AA3116" s="16"/>
      <c r="AB3116" s="16"/>
    </row>
    <row r="3117">
      <c r="A3117" s="27" t="s">
        <v>43</v>
      </c>
      <c r="B3117" s="27" t="s">
        <v>264</v>
      </c>
      <c r="C3117" s="38" t="s">
        <v>265</v>
      </c>
      <c r="D3117" s="27" t="s">
        <v>265</v>
      </c>
      <c r="E3117" s="27">
        <v>7912.0</v>
      </c>
      <c r="F3117" s="27">
        <v>0.0</v>
      </c>
      <c r="G3117" s="27" t="s">
        <v>6040</v>
      </c>
      <c r="H3117" s="27">
        <v>0.0</v>
      </c>
      <c r="I3117" s="40">
        <v>0.0</v>
      </c>
      <c r="J3117" s="40">
        <v>0.0</v>
      </c>
      <c r="K3117" s="40">
        <v>0.0</v>
      </c>
      <c r="L3117" s="40">
        <v>0.0</v>
      </c>
      <c r="M3117" s="40">
        <v>0.0</v>
      </c>
      <c r="N3117" s="40">
        <v>0.0</v>
      </c>
      <c r="O3117" s="40">
        <v>0.0</v>
      </c>
      <c r="P3117" s="40">
        <v>0.0</v>
      </c>
      <c r="Q3117" s="16"/>
      <c r="R3117" s="16"/>
      <c r="S3117" s="16"/>
      <c r="T3117" s="16"/>
      <c r="U3117" s="16"/>
      <c r="V3117" s="16"/>
      <c r="W3117" s="16"/>
      <c r="X3117" s="16"/>
      <c r="Y3117" s="16"/>
      <c r="Z3117" s="16"/>
      <c r="AA3117" s="16"/>
      <c r="AB3117" s="16"/>
    </row>
    <row r="3118">
      <c r="A3118" s="27" t="s">
        <v>43</v>
      </c>
      <c r="B3118" s="27" t="s">
        <v>146</v>
      </c>
      <c r="C3118" s="38" t="s">
        <v>147</v>
      </c>
      <c r="D3118" s="27" t="s">
        <v>148</v>
      </c>
      <c r="E3118" s="27">
        <v>7913.0</v>
      </c>
      <c r="F3118" s="27">
        <v>0.0</v>
      </c>
      <c r="G3118" s="27" t="s">
        <v>6042</v>
      </c>
      <c r="H3118" s="27" t="s">
        <v>5912</v>
      </c>
      <c r="I3118" s="40">
        <v>0.0</v>
      </c>
      <c r="J3118" s="40">
        <v>0.0</v>
      </c>
      <c r="K3118" s="40">
        <v>0.0</v>
      </c>
      <c r="L3118" s="40">
        <v>0.0</v>
      </c>
      <c r="M3118" s="40">
        <v>0.0</v>
      </c>
      <c r="N3118" s="40">
        <v>0.0</v>
      </c>
      <c r="O3118" s="40">
        <v>0.0</v>
      </c>
      <c r="P3118" s="40">
        <v>0.0</v>
      </c>
      <c r="Q3118" s="16"/>
      <c r="R3118" s="16"/>
      <c r="S3118" s="16"/>
      <c r="T3118" s="16"/>
      <c r="U3118" s="16"/>
      <c r="V3118" s="16"/>
      <c r="W3118" s="16"/>
      <c r="X3118" s="16"/>
      <c r="Y3118" s="16"/>
      <c r="Z3118" s="16"/>
      <c r="AA3118" s="16"/>
      <c r="AB3118" s="16"/>
    </row>
    <row r="3119">
      <c r="A3119" s="27" t="s">
        <v>43</v>
      </c>
      <c r="B3119" s="27" t="s">
        <v>264</v>
      </c>
      <c r="C3119" s="38" t="s">
        <v>4524</v>
      </c>
      <c r="D3119" s="27" t="s">
        <v>4525</v>
      </c>
      <c r="E3119" s="27">
        <v>7926.0</v>
      </c>
      <c r="F3119" s="27">
        <v>0.0</v>
      </c>
      <c r="G3119" s="27" t="s">
        <v>4526</v>
      </c>
      <c r="H3119" s="27" t="s">
        <v>5729</v>
      </c>
      <c r="I3119" s="40">
        <v>0.0</v>
      </c>
      <c r="J3119" s="40">
        <v>0.0</v>
      </c>
      <c r="K3119" s="40">
        <v>0.0</v>
      </c>
      <c r="L3119" s="40">
        <v>0.0</v>
      </c>
      <c r="M3119" s="40">
        <v>0.0</v>
      </c>
      <c r="N3119" s="40">
        <v>0.0</v>
      </c>
      <c r="O3119" s="40">
        <v>0.0</v>
      </c>
      <c r="P3119" s="40">
        <v>0.0</v>
      </c>
      <c r="Q3119" s="16"/>
      <c r="R3119" s="16"/>
      <c r="S3119" s="16"/>
      <c r="T3119" s="16"/>
      <c r="U3119" s="16"/>
      <c r="V3119" s="16"/>
      <c r="W3119" s="16"/>
      <c r="X3119" s="16"/>
      <c r="Y3119" s="16"/>
      <c r="Z3119" s="16"/>
      <c r="AA3119" s="16"/>
      <c r="AB3119" s="16"/>
    </row>
    <row r="3120">
      <c r="A3120" s="27" t="s">
        <v>38</v>
      </c>
      <c r="B3120" s="27" t="s">
        <v>86</v>
      </c>
      <c r="C3120" s="38" t="s">
        <v>131</v>
      </c>
      <c r="D3120" s="27" t="s">
        <v>239</v>
      </c>
      <c r="E3120" s="27">
        <v>7927.0</v>
      </c>
      <c r="F3120" s="27">
        <v>0.0</v>
      </c>
      <c r="G3120" s="27" t="s">
        <v>6045</v>
      </c>
      <c r="H3120" s="27" t="s">
        <v>4248</v>
      </c>
      <c r="I3120" s="40">
        <v>0.0</v>
      </c>
      <c r="J3120" s="40">
        <v>0.0</v>
      </c>
      <c r="K3120" s="40">
        <v>0.0</v>
      </c>
      <c r="L3120" s="40">
        <v>0.0</v>
      </c>
      <c r="M3120" s="40">
        <v>0.0</v>
      </c>
      <c r="N3120" s="40">
        <v>0.0</v>
      </c>
      <c r="O3120" s="40">
        <v>0.0</v>
      </c>
      <c r="P3120" s="40">
        <v>0.0</v>
      </c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/>
      <c r="AB3120" s="16"/>
    </row>
    <row r="3121">
      <c r="A3121" s="27" t="s">
        <v>43</v>
      </c>
      <c r="B3121" s="27" t="s">
        <v>44</v>
      </c>
      <c r="C3121" s="38" t="s">
        <v>124</v>
      </c>
      <c r="D3121" s="27" t="s">
        <v>124</v>
      </c>
      <c r="E3121" s="27">
        <v>7928.0</v>
      </c>
      <c r="F3121" s="27">
        <v>0.0</v>
      </c>
      <c r="G3121" s="27" t="s">
        <v>6047</v>
      </c>
      <c r="H3121" s="27">
        <v>0.0</v>
      </c>
      <c r="I3121" s="40">
        <v>0.0</v>
      </c>
      <c r="J3121" s="40">
        <v>0.0</v>
      </c>
      <c r="K3121" s="40">
        <v>0.0</v>
      </c>
      <c r="L3121" s="40">
        <v>0.0</v>
      </c>
      <c r="M3121" s="40">
        <v>0.0</v>
      </c>
      <c r="N3121" s="40">
        <v>0.0</v>
      </c>
      <c r="O3121" s="40">
        <v>0.0</v>
      </c>
      <c r="P3121" s="40">
        <v>0.0</v>
      </c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</row>
    <row r="3122">
      <c r="A3122" s="27" t="s">
        <v>43</v>
      </c>
      <c r="B3122" s="27" t="s">
        <v>50</v>
      </c>
      <c r="C3122" s="38" t="s">
        <v>251</v>
      </c>
      <c r="D3122" s="27" t="s">
        <v>965</v>
      </c>
      <c r="E3122" s="27">
        <v>7937.0</v>
      </c>
      <c r="F3122" s="27">
        <v>0.0</v>
      </c>
      <c r="G3122" s="27" t="s">
        <v>6049</v>
      </c>
      <c r="H3122" s="27">
        <v>0.0</v>
      </c>
      <c r="I3122" s="40">
        <v>0.0</v>
      </c>
      <c r="J3122" s="40">
        <v>0.0</v>
      </c>
      <c r="K3122" s="40">
        <v>0.0</v>
      </c>
      <c r="L3122" s="40">
        <v>0.0</v>
      </c>
      <c r="M3122" s="40">
        <v>0.0</v>
      </c>
      <c r="N3122" s="40">
        <v>0.0</v>
      </c>
      <c r="O3122" s="40">
        <v>0.0</v>
      </c>
      <c r="P3122" s="40">
        <v>0.0</v>
      </c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</row>
    <row r="3123">
      <c r="A3123" s="27" t="s">
        <v>38</v>
      </c>
      <c r="B3123" s="27" t="s">
        <v>86</v>
      </c>
      <c r="C3123" s="38" t="s">
        <v>128</v>
      </c>
      <c r="D3123" s="27" t="s">
        <v>2509</v>
      </c>
      <c r="E3123" s="27">
        <v>7938.0</v>
      </c>
      <c r="F3123" s="27">
        <v>0.0</v>
      </c>
      <c r="G3123" s="27" t="s">
        <v>6050</v>
      </c>
      <c r="H3123" s="27">
        <v>0.0</v>
      </c>
      <c r="I3123" s="40">
        <v>0.0</v>
      </c>
      <c r="J3123" s="40">
        <v>0.0</v>
      </c>
      <c r="K3123" s="40">
        <v>0.0</v>
      </c>
      <c r="L3123" s="40">
        <v>0.0</v>
      </c>
      <c r="M3123" s="40">
        <v>0.0</v>
      </c>
      <c r="N3123" s="40">
        <v>0.0</v>
      </c>
      <c r="O3123" s="40">
        <v>0.0</v>
      </c>
      <c r="P3123" s="40">
        <v>0.0</v>
      </c>
      <c r="Q3123" s="16"/>
      <c r="R3123" s="16"/>
      <c r="S3123" s="16"/>
      <c r="T3123" s="16"/>
      <c r="U3123" s="16"/>
      <c r="V3123" s="16"/>
      <c r="W3123" s="16"/>
      <c r="X3123" s="16"/>
      <c r="Y3123" s="16"/>
      <c r="Z3123" s="16"/>
      <c r="AA3123" s="16"/>
      <c r="AB3123" s="16"/>
    </row>
    <row r="3124">
      <c r="A3124" s="27" t="s">
        <v>38</v>
      </c>
      <c r="B3124" s="27" t="s">
        <v>86</v>
      </c>
      <c r="C3124" s="38" t="s">
        <v>128</v>
      </c>
      <c r="D3124" s="27" t="s">
        <v>330</v>
      </c>
      <c r="E3124" s="27">
        <v>7939.0</v>
      </c>
      <c r="F3124" s="27">
        <v>0.0</v>
      </c>
      <c r="G3124" s="27" t="s">
        <v>6052</v>
      </c>
      <c r="H3124" s="27">
        <v>0.0</v>
      </c>
      <c r="I3124" s="40">
        <v>0.0</v>
      </c>
      <c r="J3124" s="40">
        <v>0.0</v>
      </c>
      <c r="K3124" s="40">
        <v>0.0</v>
      </c>
      <c r="L3124" s="40">
        <v>0.0</v>
      </c>
      <c r="M3124" s="40">
        <v>0.0</v>
      </c>
      <c r="N3124" s="40">
        <v>0.0</v>
      </c>
      <c r="O3124" s="40">
        <v>0.0</v>
      </c>
      <c r="P3124" s="40">
        <v>0.0</v>
      </c>
      <c r="Q3124" s="16"/>
      <c r="R3124" s="16"/>
      <c r="S3124" s="16"/>
      <c r="T3124" s="16"/>
      <c r="U3124" s="16"/>
      <c r="V3124" s="16"/>
      <c r="W3124" s="16"/>
      <c r="X3124" s="16"/>
      <c r="Y3124" s="16"/>
      <c r="Z3124" s="16"/>
      <c r="AA3124" s="16"/>
      <c r="AB3124" s="16"/>
    </row>
    <row r="3125">
      <c r="A3125" s="27" t="s">
        <v>38</v>
      </c>
      <c r="B3125" s="27" t="s">
        <v>86</v>
      </c>
      <c r="C3125" s="38" t="s">
        <v>128</v>
      </c>
      <c r="D3125" s="27" t="s">
        <v>330</v>
      </c>
      <c r="E3125" s="27">
        <v>7940.0</v>
      </c>
      <c r="F3125" s="27">
        <v>0.0</v>
      </c>
      <c r="G3125" s="27" t="s">
        <v>6054</v>
      </c>
      <c r="H3125" s="27">
        <v>0.0</v>
      </c>
      <c r="I3125" s="40">
        <v>0.0</v>
      </c>
      <c r="J3125" s="40">
        <v>0.0</v>
      </c>
      <c r="K3125" s="40">
        <v>0.0</v>
      </c>
      <c r="L3125" s="40">
        <v>0.0</v>
      </c>
      <c r="M3125" s="40">
        <v>0.0</v>
      </c>
      <c r="N3125" s="40">
        <v>0.0</v>
      </c>
      <c r="O3125" s="40">
        <v>0.0</v>
      </c>
      <c r="P3125" s="40">
        <v>0.0</v>
      </c>
      <c r="Q3125" s="16"/>
      <c r="R3125" s="16"/>
      <c r="S3125" s="16"/>
      <c r="T3125" s="16"/>
      <c r="U3125" s="16"/>
      <c r="V3125" s="16"/>
      <c r="W3125" s="16"/>
      <c r="X3125" s="16"/>
      <c r="Y3125" s="16"/>
      <c r="Z3125" s="16"/>
      <c r="AA3125" s="16"/>
      <c r="AB3125" s="16"/>
    </row>
    <row r="3126">
      <c r="A3126" s="27" t="s">
        <v>38</v>
      </c>
      <c r="B3126" s="27" t="s">
        <v>39</v>
      </c>
      <c r="C3126" s="38" t="s">
        <v>141</v>
      </c>
      <c r="D3126" s="27" t="s">
        <v>142</v>
      </c>
      <c r="E3126" s="27">
        <v>7941.0</v>
      </c>
      <c r="F3126" s="27">
        <v>0.0</v>
      </c>
      <c r="G3126" s="27" t="s">
        <v>6056</v>
      </c>
      <c r="H3126" s="27">
        <v>0.0</v>
      </c>
      <c r="I3126" s="40">
        <v>0.0</v>
      </c>
      <c r="J3126" s="40">
        <v>0.0</v>
      </c>
      <c r="K3126" s="40">
        <v>0.0</v>
      </c>
      <c r="L3126" s="40">
        <v>0.0</v>
      </c>
      <c r="M3126" s="40">
        <v>0.0</v>
      </c>
      <c r="N3126" s="40">
        <v>0.0</v>
      </c>
      <c r="O3126" s="40">
        <v>0.0</v>
      </c>
      <c r="P3126" s="40">
        <v>0.0</v>
      </c>
      <c r="Q3126" s="16"/>
      <c r="R3126" s="16"/>
      <c r="S3126" s="16"/>
      <c r="T3126" s="16"/>
      <c r="U3126" s="16"/>
      <c r="V3126" s="16"/>
      <c r="W3126" s="16"/>
      <c r="X3126" s="16"/>
      <c r="Y3126" s="16"/>
      <c r="Z3126" s="16"/>
      <c r="AA3126" s="16"/>
      <c r="AB3126" s="16"/>
    </row>
    <row r="3127">
      <c r="A3127" s="27" t="s">
        <v>38</v>
      </c>
      <c r="B3127" s="27" t="s">
        <v>39</v>
      </c>
      <c r="C3127" s="38" t="s">
        <v>137</v>
      </c>
      <c r="D3127" s="27" t="s">
        <v>138</v>
      </c>
      <c r="E3127" s="27">
        <v>7942.0</v>
      </c>
      <c r="F3127" s="27">
        <v>0.0</v>
      </c>
      <c r="G3127" s="27" t="s">
        <v>6058</v>
      </c>
      <c r="H3127" s="27">
        <v>0.0</v>
      </c>
      <c r="I3127" s="40">
        <v>0.0</v>
      </c>
      <c r="J3127" s="40">
        <v>0.0</v>
      </c>
      <c r="K3127" s="40">
        <v>0.0</v>
      </c>
      <c r="L3127" s="40">
        <v>0.0</v>
      </c>
      <c r="M3127" s="40">
        <v>0.0</v>
      </c>
      <c r="N3127" s="40">
        <v>0.0</v>
      </c>
      <c r="O3127" s="40">
        <v>0.0</v>
      </c>
      <c r="P3127" s="40">
        <v>0.0</v>
      </c>
      <c r="Q3127" s="16"/>
      <c r="R3127" s="16"/>
      <c r="S3127" s="16"/>
      <c r="T3127" s="16"/>
      <c r="U3127" s="16"/>
      <c r="V3127" s="16"/>
      <c r="W3127" s="16"/>
      <c r="X3127" s="16"/>
      <c r="Y3127" s="16"/>
      <c r="Z3127" s="16"/>
      <c r="AA3127" s="16"/>
      <c r="AB3127" s="16"/>
    </row>
    <row r="3128">
      <c r="A3128" s="27" t="s">
        <v>38</v>
      </c>
      <c r="B3128" s="27" t="s">
        <v>86</v>
      </c>
      <c r="C3128" s="38" t="s">
        <v>131</v>
      </c>
      <c r="D3128" s="27" t="s">
        <v>239</v>
      </c>
      <c r="E3128" s="27">
        <v>7943.0</v>
      </c>
      <c r="F3128" s="27">
        <v>0.0</v>
      </c>
      <c r="G3128" s="27" t="s">
        <v>6060</v>
      </c>
      <c r="H3128" s="27">
        <v>0.0</v>
      </c>
      <c r="I3128" s="40">
        <v>0.0</v>
      </c>
      <c r="J3128" s="40">
        <v>0.0</v>
      </c>
      <c r="K3128" s="40">
        <v>0.0</v>
      </c>
      <c r="L3128" s="40">
        <v>0.0</v>
      </c>
      <c r="M3128" s="40">
        <v>0.0</v>
      </c>
      <c r="N3128" s="40">
        <v>0.0</v>
      </c>
      <c r="O3128" s="40">
        <v>0.0</v>
      </c>
      <c r="P3128" s="40">
        <v>0.0</v>
      </c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  <c r="AB3128" s="16"/>
    </row>
    <row r="3129">
      <c r="A3129" s="27" t="s">
        <v>43</v>
      </c>
      <c r="B3129" s="27" t="s">
        <v>50</v>
      </c>
      <c r="C3129" s="38" t="s">
        <v>69</v>
      </c>
      <c r="D3129" s="27" t="s">
        <v>70</v>
      </c>
      <c r="E3129" s="27">
        <v>7944.0</v>
      </c>
      <c r="F3129" s="27">
        <v>0.0</v>
      </c>
      <c r="G3129" s="27" t="s">
        <v>6061</v>
      </c>
      <c r="H3129" s="27" t="s">
        <v>6062</v>
      </c>
      <c r="I3129" s="40">
        <v>0.0</v>
      </c>
      <c r="J3129" s="40">
        <v>0.0</v>
      </c>
      <c r="K3129" s="40">
        <v>0.0</v>
      </c>
      <c r="L3129" s="40">
        <v>0.0</v>
      </c>
      <c r="M3129" s="40">
        <v>0.0</v>
      </c>
      <c r="N3129" s="40">
        <v>0.0</v>
      </c>
      <c r="O3129" s="40">
        <v>0.0</v>
      </c>
      <c r="P3129" s="40">
        <v>0.0</v>
      </c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</row>
    <row r="3130">
      <c r="A3130" s="27" t="s">
        <v>43</v>
      </c>
      <c r="B3130" s="27" t="s">
        <v>44</v>
      </c>
      <c r="C3130" s="38" t="s">
        <v>124</v>
      </c>
      <c r="D3130" s="27" t="s">
        <v>125</v>
      </c>
      <c r="E3130" s="27">
        <v>7946.0</v>
      </c>
      <c r="F3130" s="27">
        <v>0.0</v>
      </c>
      <c r="G3130" s="27" t="s">
        <v>6064</v>
      </c>
      <c r="H3130" s="27" t="s">
        <v>6065</v>
      </c>
      <c r="I3130" s="40">
        <v>61.0</v>
      </c>
      <c r="J3130" s="40">
        <v>12.0</v>
      </c>
      <c r="K3130" s="40">
        <v>0.0</v>
      </c>
      <c r="L3130" s="40">
        <v>0.0</v>
      </c>
      <c r="M3130" s="40">
        <v>0.0</v>
      </c>
      <c r="N3130" s="40">
        <v>0.0</v>
      </c>
      <c r="O3130" s="40">
        <v>61.0</v>
      </c>
      <c r="P3130" s="40">
        <v>12.0</v>
      </c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</row>
    <row r="3131">
      <c r="A3131" s="27" t="s">
        <v>43</v>
      </c>
      <c r="B3131" s="27" t="s">
        <v>44</v>
      </c>
      <c r="C3131" s="38" t="s">
        <v>124</v>
      </c>
      <c r="D3131" s="27" t="s">
        <v>124</v>
      </c>
      <c r="E3131" s="27">
        <v>7947.0</v>
      </c>
      <c r="F3131" s="27">
        <v>0.0</v>
      </c>
      <c r="G3131" s="27" t="s">
        <v>6067</v>
      </c>
      <c r="H3131" s="27" t="s">
        <v>6068</v>
      </c>
      <c r="I3131" s="40">
        <v>82.0</v>
      </c>
      <c r="J3131" s="40">
        <v>23.0</v>
      </c>
      <c r="K3131" s="40">
        <v>0.0</v>
      </c>
      <c r="L3131" s="40">
        <v>0.0</v>
      </c>
      <c r="M3131" s="40">
        <v>0.0</v>
      </c>
      <c r="N3131" s="40">
        <v>0.0</v>
      </c>
      <c r="O3131" s="40">
        <v>82.0</v>
      </c>
      <c r="P3131" s="40">
        <v>23.0</v>
      </c>
      <c r="Q3131" s="16"/>
      <c r="R3131" s="16"/>
      <c r="S3131" s="16"/>
      <c r="T3131" s="16"/>
      <c r="U3131" s="16"/>
      <c r="V3131" s="16"/>
      <c r="W3131" s="16"/>
      <c r="X3131" s="16"/>
      <c r="Y3131" s="16"/>
      <c r="Z3131" s="16"/>
      <c r="AA3131" s="16"/>
      <c r="AB3131" s="16"/>
    </row>
    <row r="3132">
      <c r="A3132" s="27" t="s">
        <v>43</v>
      </c>
      <c r="B3132" s="27" t="s">
        <v>44</v>
      </c>
      <c r="C3132" s="38" t="s">
        <v>124</v>
      </c>
      <c r="D3132" s="27" t="s">
        <v>124</v>
      </c>
      <c r="E3132" s="27">
        <v>7947.0</v>
      </c>
      <c r="F3132" s="27">
        <v>1.0</v>
      </c>
      <c r="G3132" s="27" t="s">
        <v>6070</v>
      </c>
      <c r="H3132" s="27" t="s">
        <v>123</v>
      </c>
      <c r="I3132" s="40">
        <v>0.0</v>
      </c>
      <c r="J3132" s="40">
        <v>0.0</v>
      </c>
      <c r="K3132" s="40">
        <v>0.0</v>
      </c>
      <c r="L3132" s="40">
        <v>0.0</v>
      </c>
      <c r="M3132" s="40">
        <v>0.0</v>
      </c>
      <c r="N3132" s="40">
        <v>0.0</v>
      </c>
      <c r="O3132" s="40">
        <v>0.0</v>
      </c>
      <c r="P3132" s="40">
        <v>0.0</v>
      </c>
      <c r="Q3132" s="16"/>
      <c r="R3132" s="16"/>
      <c r="S3132" s="16"/>
      <c r="T3132" s="16"/>
      <c r="U3132" s="16"/>
      <c r="V3132" s="16"/>
      <c r="W3132" s="16"/>
      <c r="X3132" s="16"/>
      <c r="Y3132" s="16"/>
      <c r="Z3132" s="16"/>
      <c r="AA3132" s="16"/>
      <c r="AB3132" s="16"/>
    </row>
    <row r="3133">
      <c r="A3133" s="27" t="s">
        <v>43</v>
      </c>
      <c r="B3133" s="27" t="s">
        <v>44</v>
      </c>
      <c r="C3133" s="38" t="s">
        <v>124</v>
      </c>
      <c r="D3133" s="27" t="s">
        <v>124</v>
      </c>
      <c r="E3133" s="27">
        <v>7947.0</v>
      </c>
      <c r="F3133" s="27">
        <v>2.0</v>
      </c>
      <c r="G3133" s="27" t="s">
        <v>6072</v>
      </c>
      <c r="H3133" s="27" t="s">
        <v>123</v>
      </c>
      <c r="I3133" s="40">
        <v>0.0</v>
      </c>
      <c r="J3133" s="40">
        <v>0.0</v>
      </c>
      <c r="K3133" s="40">
        <v>0.0</v>
      </c>
      <c r="L3133" s="40">
        <v>0.0</v>
      </c>
      <c r="M3133" s="40">
        <v>0.0</v>
      </c>
      <c r="N3133" s="40">
        <v>0.0</v>
      </c>
      <c r="O3133" s="40">
        <v>0.0</v>
      </c>
      <c r="P3133" s="40">
        <v>0.0</v>
      </c>
      <c r="Q3133" s="16"/>
      <c r="R3133" s="16"/>
      <c r="S3133" s="16"/>
      <c r="T3133" s="16"/>
      <c r="U3133" s="16"/>
      <c r="V3133" s="16"/>
      <c r="W3133" s="16"/>
      <c r="X3133" s="16"/>
      <c r="Y3133" s="16"/>
      <c r="Z3133" s="16"/>
      <c r="AA3133" s="16"/>
      <c r="AB3133" s="16"/>
    </row>
    <row r="3134">
      <c r="A3134" s="27" t="s">
        <v>43</v>
      </c>
      <c r="B3134" s="27" t="s">
        <v>44</v>
      </c>
      <c r="C3134" s="38" t="s">
        <v>124</v>
      </c>
      <c r="D3134" s="27" t="s">
        <v>124</v>
      </c>
      <c r="E3134" s="27">
        <v>7948.0</v>
      </c>
      <c r="F3134" s="27">
        <v>0.0</v>
      </c>
      <c r="G3134" s="27" t="s">
        <v>6073</v>
      </c>
      <c r="H3134" s="27" t="s">
        <v>5000</v>
      </c>
      <c r="I3134" s="40">
        <v>0.0</v>
      </c>
      <c r="J3134" s="40">
        <v>0.0</v>
      </c>
      <c r="K3134" s="40">
        <v>0.0</v>
      </c>
      <c r="L3134" s="40">
        <v>0.0</v>
      </c>
      <c r="M3134" s="40">
        <v>0.0</v>
      </c>
      <c r="N3134" s="40">
        <v>0.0</v>
      </c>
      <c r="O3134" s="40">
        <v>0.0</v>
      </c>
      <c r="P3134" s="40">
        <v>0.0</v>
      </c>
      <c r="Q3134" s="16"/>
      <c r="R3134" s="16"/>
      <c r="S3134" s="16"/>
      <c r="T3134" s="16"/>
      <c r="U3134" s="16"/>
      <c r="V3134" s="16"/>
      <c r="W3134" s="16"/>
      <c r="X3134" s="16"/>
      <c r="Y3134" s="16"/>
      <c r="Z3134" s="16"/>
      <c r="AA3134" s="16"/>
      <c r="AB3134" s="16"/>
    </row>
    <row r="3135">
      <c r="A3135" s="27" t="s">
        <v>43</v>
      </c>
      <c r="B3135" s="27" t="s">
        <v>44</v>
      </c>
      <c r="C3135" s="38" t="s">
        <v>124</v>
      </c>
      <c r="D3135" s="27" t="s">
        <v>124</v>
      </c>
      <c r="E3135" s="27">
        <v>7948.0</v>
      </c>
      <c r="F3135" s="27">
        <v>1.0</v>
      </c>
      <c r="G3135" s="27" t="s">
        <v>6075</v>
      </c>
      <c r="H3135" s="27" t="s">
        <v>123</v>
      </c>
      <c r="I3135" s="40">
        <v>0.0</v>
      </c>
      <c r="J3135" s="40">
        <v>0.0</v>
      </c>
      <c r="K3135" s="40">
        <v>0.0</v>
      </c>
      <c r="L3135" s="40">
        <v>0.0</v>
      </c>
      <c r="M3135" s="40">
        <v>0.0</v>
      </c>
      <c r="N3135" s="40">
        <v>0.0</v>
      </c>
      <c r="O3135" s="40">
        <v>0.0</v>
      </c>
      <c r="P3135" s="40">
        <v>0.0</v>
      </c>
      <c r="Q3135" s="16"/>
      <c r="R3135" s="16"/>
      <c r="S3135" s="16"/>
      <c r="T3135" s="16"/>
      <c r="U3135" s="16"/>
      <c r="V3135" s="16"/>
      <c r="W3135" s="16"/>
      <c r="X3135" s="16"/>
      <c r="Y3135" s="16"/>
      <c r="Z3135" s="16"/>
      <c r="AA3135" s="16"/>
      <c r="AB3135" s="16"/>
    </row>
    <row r="3136">
      <c r="A3136" s="27" t="s">
        <v>43</v>
      </c>
      <c r="B3136" s="27" t="s">
        <v>44</v>
      </c>
      <c r="C3136" s="38" t="s">
        <v>124</v>
      </c>
      <c r="D3136" s="27" t="s">
        <v>124</v>
      </c>
      <c r="E3136" s="27">
        <v>7949.0</v>
      </c>
      <c r="F3136" s="27">
        <v>3.0</v>
      </c>
      <c r="G3136" s="27" t="s">
        <v>6077</v>
      </c>
      <c r="H3136" s="27" t="s">
        <v>123</v>
      </c>
      <c r="I3136" s="40">
        <v>296.0</v>
      </c>
      <c r="J3136" s="40">
        <v>0.0</v>
      </c>
      <c r="K3136" s="40">
        <v>0.0</v>
      </c>
      <c r="L3136" s="40">
        <v>0.0</v>
      </c>
      <c r="M3136" s="40">
        <v>0.0</v>
      </c>
      <c r="N3136" s="40">
        <v>0.0</v>
      </c>
      <c r="O3136" s="40">
        <v>296.0</v>
      </c>
      <c r="P3136" s="40">
        <v>0.0</v>
      </c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</row>
    <row r="3137">
      <c r="A3137" s="27" t="s">
        <v>43</v>
      </c>
      <c r="B3137" s="27" t="s">
        <v>44</v>
      </c>
      <c r="C3137" s="38" t="s">
        <v>124</v>
      </c>
      <c r="D3137" s="27" t="s">
        <v>124</v>
      </c>
      <c r="E3137" s="27">
        <v>7949.0</v>
      </c>
      <c r="F3137" s="27">
        <v>2.0</v>
      </c>
      <c r="G3137" s="27" t="s">
        <v>6079</v>
      </c>
      <c r="H3137" s="27" t="s">
        <v>123</v>
      </c>
      <c r="I3137" s="40">
        <v>0.0</v>
      </c>
      <c r="J3137" s="40">
        <v>0.0</v>
      </c>
      <c r="K3137" s="40">
        <v>0.0</v>
      </c>
      <c r="L3137" s="40">
        <v>0.0</v>
      </c>
      <c r="M3137" s="40">
        <v>0.0</v>
      </c>
      <c r="N3137" s="40">
        <v>0.0</v>
      </c>
      <c r="O3137" s="40">
        <v>0.0</v>
      </c>
      <c r="P3137" s="40">
        <v>0.0</v>
      </c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</row>
    <row r="3138">
      <c r="A3138" s="27" t="s">
        <v>43</v>
      </c>
      <c r="B3138" s="27" t="s">
        <v>44</v>
      </c>
      <c r="C3138" s="38" t="s">
        <v>124</v>
      </c>
      <c r="D3138" s="27" t="s">
        <v>124</v>
      </c>
      <c r="E3138" s="27">
        <v>7949.0</v>
      </c>
      <c r="F3138" s="27">
        <v>0.0</v>
      </c>
      <c r="G3138" s="27" t="s">
        <v>6081</v>
      </c>
      <c r="H3138" s="27" t="s">
        <v>6082</v>
      </c>
      <c r="I3138" s="40">
        <v>238.0</v>
      </c>
      <c r="J3138" s="40">
        <v>16.0</v>
      </c>
      <c r="K3138" s="40">
        <v>0.0</v>
      </c>
      <c r="L3138" s="40">
        <v>0.0</v>
      </c>
      <c r="M3138" s="40">
        <v>0.0</v>
      </c>
      <c r="N3138" s="40">
        <v>0.0</v>
      </c>
      <c r="O3138" s="40">
        <v>238.0</v>
      </c>
      <c r="P3138" s="40">
        <v>16.0</v>
      </c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</row>
    <row r="3139">
      <c r="A3139" s="27" t="s">
        <v>43</v>
      </c>
      <c r="B3139" s="27" t="s">
        <v>44</v>
      </c>
      <c r="C3139" s="38" t="s">
        <v>124</v>
      </c>
      <c r="D3139" s="27" t="s">
        <v>124</v>
      </c>
      <c r="E3139" s="27">
        <v>7949.0</v>
      </c>
      <c r="F3139" s="27">
        <v>1.0</v>
      </c>
      <c r="G3139" s="27" t="s">
        <v>6083</v>
      </c>
      <c r="H3139" s="27" t="s">
        <v>123</v>
      </c>
      <c r="I3139" s="40">
        <v>0.0</v>
      </c>
      <c r="J3139" s="40">
        <v>0.0</v>
      </c>
      <c r="K3139" s="40">
        <v>0.0</v>
      </c>
      <c r="L3139" s="40">
        <v>0.0</v>
      </c>
      <c r="M3139" s="40">
        <v>0.0</v>
      </c>
      <c r="N3139" s="40">
        <v>0.0</v>
      </c>
      <c r="O3139" s="40">
        <v>0.0</v>
      </c>
      <c r="P3139" s="40">
        <v>0.0</v>
      </c>
      <c r="Q3139" s="16"/>
      <c r="R3139" s="16"/>
      <c r="S3139" s="16"/>
      <c r="T3139" s="16"/>
      <c r="U3139" s="16"/>
      <c r="V3139" s="16"/>
      <c r="W3139" s="16"/>
      <c r="X3139" s="16"/>
      <c r="Y3139" s="16"/>
      <c r="Z3139" s="16"/>
      <c r="AA3139" s="16"/>
      <c r="AB3139" s="16"/>
    </row>
    <row r="3140">
      <c r="A3140" s="27" t="s">
        <v>43</v>
      </c>
      <c r="B3140" s="27" t="s">
        <v>44</v>
      </c>
      <c r="C3140" s="38" t="s">
        <v>124</v>
      </c>
      <c r="D3140" s="27" t="s">
        <v>124</v>
      </c>
      <c r="E3140" s="27">
        <v>7949.0</v>
      </c>
      <c r="F3140" s="27">
        <v>4.0</v>
      </c>
      <c r="G3140" s="27" t="s">
        <v>6085</v>
      </c>
      <c r="H3140" s="27" t="s">
        <v>123</v>
      </c>
      <c r="I3140" s="40">
        <v>37.0</v>
      </c>
      <c r="J3140" s="40">
        <v>0.0</v>
      </c>
      <c r="K3140" s="40">
        <v>0.0</v>
      </c>
      <c r="L3140" s="40">
        <v>0.0</v>
      </c>
      <c r="M3140" s="40">
        <v>0.0</v>
      </c>
      <c r="N3140" s="40">
        <v>0.0</v>
      </c>
      <c r="O3140" s="40">
        <v>37.0</v>
      </c>
      <c r="P3140" s="40">
        <v>0.0</v>
      </c>
      <c r="Q3140" s="16"/>
      <c r="R3140" s="16"/>
      <c r="S3140" s="16"/>
      <c r="T3140" s="16"/>
      <c r="U3140" s="16"/>
      <c r="V3140" s="16"/>
      <c r="W3140" s="16"/>
      <c r="X3140" s="16"/>
      <c r="Y3140" s="16"/>
      <c r="Z3140" s="16"/>
      <c r="AA3140" s="16"/>
      <c r="AB3140" s="16"/>
    </row>
    <row r="3141">
      <c r="A3141" s="27" t="s">
        <v>43</v>
      </c>
      <c r="B3141" s="27" t="s">
        <v>44</v>
      </c>
      <c r="C3141" s="38" t="s">
        <v>124</v>
      </c>
      <c r="D3141" s="27" t="s">
        <v>124</v>
      </c>
      <c r="E3141" s="27">
        <v>7950.0</v>
      </c>
      <c r="F3141" s="27">
        <v>5.0</v>
      </c>
      <c r="G3141" s="27" t="s">
        <v>6087</v>
      </c>
      <c r="H3141" s="27" t="s">
        <v>123</v>
      </c>
      <c r="I3141" s="40">
        <v>0.0</v>
      </c>
      <c r="J3141" s="40">
        <v>0.0</v>
      </c>
      <c r="K3141" s="40">
        <v>0.0</v>
      </c>
      <c r="L3141" s="40">
        <v>0.0</v>
      </c>
      <c r="M3141" s="40">
        <v>0.0</v>
      </c>
      <c r="N3141" s="40">
        <v>0.0</v>
      </c>
      <c r="O3141" s="40">
        <v>0.0</v>
      </c>
      <c r="P3141" s="40">
        <v>0.0</v>
      </c>
      <c r="Q3141" s="16"/>
      <c r="R3141" s="16"/>
      <c r="S3141" s="16"/>
      <c r="T3141" s="16"/>
      <c r="U3141" s="16"/>
      <c r="V3141" s="16"/>
      <c r="W3141" s="16"/>
      <c r="X3141" s="16"/>
      <c r="Y3141" s="16"/>
      <c r="Z3141" s="16"/>
      <c r="AA3141" s="16"/>
      <c r="AB3141" s="16"/>
    </row>
    <row r="3142">
      <c r="A3142" s="27" t="s">
        <v>43</v>
      </c>
      <c r="B3142" s="27" t="s">
        <v>44</v>
      </c>
      <c r="C3142" s="38" t="s">
        <v>124</v>
      </c>
      <c r="D3142" s="27" t="s">
        <v>124</v>
      </c>
      <c r="E3142" s="27">
        <v>7950.0</v>
      </c>
      <c r="F3142" s="27">
        <v>3.0</v>
      </c>
      <c r="G3142" s="27" t="s">
        <v>6089</v>
      </c>
      <c r="H3142" s="27" t="s">
        <v>123</v>
      </c>
      <c r="I3142" s="40">
        <v>0.0</v>
      </c>
      <c r="J3142" s="40">
        <v>0.0</v>
      </c>
      <c r="K3142" s="40">
        <v>0.0</v>
      </c>
      <c r="L3142" s="40">
        <v>0.0</v>
      </c>
      <c r="M3142" s="40">
        <v>0.0</v>
      </c>
      <c r="N3142" s="40">
        <v>0.0</v>
      </c>
      <c r="O3142" s="40">
        <v>0.0</v>
      </c>
      <c r="P3142" s="40">
        <v>0.0</v>
      </c>
      <c r="Q3142" s="16"/>
      <c r="R3142" s="16"/>
      <c r="S3142" s="16"/>
      <c r="T3142" s="16"/>
      <c r="U3142" s="16"/>
      <c r="V3142" s="16"/>
      <c r="W3142" s="16"/>
      <c r="X3142" s="16"/>
      <c r="Y3142" s="16"/>
      <c r="Z3142" s="16"/>
      <c r="AA3142" s="16"/>
      <c r="AB3142" s="16"/>
    </row>
    <row r="3143">
      <c r="A3143" s="27" t="s">
        <v>43</v>
      </c>
      <c r="B3143" s="27" t="s">
        <v>44</v>
      </c>
      <c r="C3143" s="38" t="s">
        <v>124</v>
      </c>
      <c r="D3143" s="27" t="s">
        <v>124</v>
      </c>
      <c r="E3143" s="27">
        <v>7950.0</v>
      </c>
      <c r="F3143" s="27">
        <v>2.0</v>
      </c>
      <c r="G3143" s="27" t="s">
        <v>6091</v>
      </c>
      <c r="H3143" s="27" t="s">
        <v>123</v>
      </c>
      <c r="I3143" s="40">
        <v>0.0</v>
      </c>
      <c r="J3143" s="40">
        <v>0.0</v>
      </c>
      <c r="K3143" s="40">
        <v>0.0</v>
      </c>
      <c r="L3143" s="40">
        <v>0.0</v>
      </c>
      <c r="M3143" s="40">
        <v>0.0</v>
      </c>
      <c r="N3143" s="40">
        <v>0.0</v>
      </c>
      <c r="O3143" s="40">
        <v>0.0</v>
      </c>
      <c r="P3143" s="40">
        <v>0.0</v>
      </c>
      <c r="Q3143" s="16"/>
      <c r="R3143" s="16"/>
      <c r="S3143" s="16"/>
      <c r="T3143" s="16"/>
      <c r="U3143" s="16"/>
      <c r="V3143" s="16"/>
      <c r="W3143" s="16"/>
      <c r="X3143" s="16"/>
      <c r="Y3143" s="16"/>
      <c r="Z3143" s="16"/>
      <c r="AA3143" s="16"/>
      <c r="AB3143" s="16"/>
    </row>
    <row r="3144">
      <c r="A3144" s="27" t="s">
        <v>43</v>
      </c>
      <c r="B3144" s="27" t="s">
        <v>44</v>
      </c>
      <c r="C3144" s="38" t="s">
        <v>124</v>
      </c>
      <c r="D3144" s="27" t="s">
        <v>124</v>
      </c>
      <c r="E3144" s="27">
        <v>7950.0</v>
      </c>
      <c r="F3144" s="27">
        <v>0.0</v>
      </c>
      <c r="G3144" s="27" t="s">
        <v>6093</v>
      </c>
      <c r="H3144" s="27" t="s">
        <v>6082</v>
      </c>
      <c r="I3144" s="40">
        <v>183.0</v>
      </c>
      <c r="J3144" s="40">
        <v>11.0</v>
      </c>
      <c r="K3144" s="40">
        <v>0.0</v>
      </c>
      <c r="L3144" s="40">
        <v>0.0</v>
      </c>
      <c r="M3144" s="40">
        <v>0.0</v>
      </c>
      <c r="N3144" s="40">
        <v>0.0</v>
      </c>
      <c r="O3144" s="40">
        <v>183.0</v>
      </c>
      <c r="P3144" s="40">
        <v>11.0</v>
      </c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/>
      <c r="AB3144" s="16"/>
    </row>
    <row r="3145">
      <c r="A3145" s="27" t="s">
        <v>43</v>
      </c>
      <c r="B3145" s="27" t="s">
        <v>44</v>
      </c>
      <c r="C3145" s="38" t="s">
        <v>124</v>
      </c>
      <c r="D3145" s="27" t="s">
        <v>124</v>
      </c>
      <c r="E3145" s="27">
        <v>7950.0</v>
      </c>
      <c r="F3145" s="27">
        <v>4.0</v>
      </c>
      <c r="G3145" s="27" t="s">
        <v>6095</v>
      </c>
      <c r="H3145" s="27" t="s">
        <v>123</v>
      </c>
      <c r="I3145" s="40">
        <v>0.0</v>
      </c>
      <c r="J3145" s="40">
        <v>0.0</v>
      </c>
      <c r="K3145" s="40">
        <v>0.0</v>
      </c>
      <c r="L3145" s="40">
        <v>0.0</v>
      </c>
      <c r="M3145" s="40">
        <v>0.0</v>
      </c>
      <c r="N3145" s="40">
        <v>0.0</v>
      </c>
      <c r="O3145" s="40">
        <v>0.0</v>
      </c>
      <c r="P3145" s="40">
        <v>0.0</v>
      </c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</row>
    <row r="3146">
      <c r="A3146" s="27" t="s">
        <v>43</v>
      </c>
      <c r="B3146" s="27" t="s">
        <v>44</v>
      </c>
      <c r="C3146" s="38" t="s">
        <v>124</v>
      </c>
      <c r="D3146" s="27" t="s">
        <v>124</v>
      </c>
      <c r="E3146" s="27">
        <v>7951.0</v>
      </c>
      <c r="F3146" s="27">
        <v>0.0</v>
      </c>
      <c r="G3146" s="27" t="s">
        <v>6096</v>
      </c>
      <c r="H3146" s="27" t="s">
        <v>6065</v>
      </c>
      <c r="I3146" s="40">
        <v>78.0</v>
      </c>
      <c r="J3146" s="40">
        <v>5.0</v>
      </c>
      <c r="K3146" s="40">
        <v>0.0</v>
      </c>
      <c r="L3146" s="40">
        <v>0.0</v>
      </c>
      <c r="M3146" s="40">
        <v>0.0</v>
      </c>
      <c r="N3146" s="40">
        <v>0.0</v>
      </c>
      <c r="O3146" s="40">
        <v>78.0</v>
      </c>
      <c r="P3146" s="40">
        <v>5.0</v>
      </c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</row>
    <row r="3147">
      <c r="A3147" s="27" t="s">
        <v>43</v>
      </c>
      <c r="B3147" s="27" t="s">
        <v>44</v>
      </c>
      <c r="C3147" s="38" t="s">
        <v>124</v>
      </c>
      <c r="D3147" s="27" t="s">
        <v>124</v>
      </c>
      <c r="E3147" s="27">
        <v>7951.0</v>
      </c>
      <c r="F3147" s="27">
        <v>1.0</v>
      </c>
      <c r="G3147" s="27" t="s">
        <v>6098</v>
      </c>
      <c r="H3147" s="27" t="s">
        <v>123</v>
      </c>
      <c r="I3147" s="40">
        <v>0.0</v>
      </c>
      <c r="J3147" s="40">
        <v>0.0</v>
      </c>
      <c r="K3147" s="40">
        <v>0.0</v>
      </c>
      <c r="L3147" s="40">
        <v>0.0</v>
      </c>
      <c r="M3147" s="40">
        <v>0.0</v>
      </c>
      <c r="N3147" s="40">
        <v>0.0</v>
      </c>
      <c r="O3147" s="40">
        <v>0.0</v>
      </c>
      <c r="P3147" s="40">
        <v>0.0</v>
      </c>
      <c r="Q3147" s="16"/>
      <c r="R3147" s="16"/>
      <c r="S3147" s="16"/>
      <c r="T3147" s="16"/>
      <c r="U3147" s="16"/>
      <c r="V3147" s="16"/>
      <c r="W3147" s="16"/>
      <c r="X3147" s="16"/>
      <c r="Y3147" s="16"/>
      <c r="Z3147" s="16"/>
      <c r="AA3147" s="16"/>
      <c r="AB3147" s="16"/>
    </row>
    <row r="3148">
      <c r="A3148" s="27" t="s">
        <v>43</v>
      </c>
      <c r="B3148" s="27" t="s">
        <v>44</v>
      </c>
      <c r="C3148" s="38" t="s">
        <v>254</v>
      </c>
      <c r="D3148" s="27" t="s">
        <v>254</v>
      </c>
      <c r="E3148" s="27">
        <v>7952.0</v>
      </c>
      <c r="F3148" s="27">
        <v>0.0</v>
      </c>
      <c r="G3148" s="27" t="s">
        <v>6100</v>
      </c>
      <c r="H3148" s="27" t="s">
        <v>2897</v>
      </c>
      <c r="I3148" s="40">
        <v>0.0</v>
      </c>
      <c r="J3148" s="40">
        <v>0.0</v>
      </c>
      <c r="K3148" s="40">
        <v>0.0</v>
      </c>
      <c r="L3148" s="40">
        <v>0.0</v>
      </c>
      <c r="M3148" s="40">
        <v>0.0</v>
      </c>
      <c r="N3148" s="40">
        <v>0.0</v>
      </c>
      <c r="O3148" s="40">
        <v>0.0</v>
      </c>
      <c r="P3148" s="40">
        <v>0.0</v>
      </c>
      <c r="Q3148" s="16"/>
      <c r="R3148" s="16"/>
      <c r="S3148" s="16"/>
      <c r="T3148" s="16"/>
      <c r="U3148" s="16"/>
      <c r="V3148" s="16"/>
      <c r="W3148" s="16"/>
      <c r="X3148" s="16"/>
      <c r="Y3148" s="16"/>
      <c r="Z3148" s="16"/>
      <c r="AA3148" s="16"/>
      <c r="AB3148" s="16"/>
    </row>
    <row r="3149">
      <c r="A3149" s="27" t="s">
        <v>43</v>
      </c>
      <c r="B3149" s="27" t="s">
        <v>44</v>
      </c>
      <c r="C3149" s="38" t="s">
        <v>254</v>
      </c>
      <c r="D3149" s="27" t="s">
        <v>254</v>
      </c>
      <c r="E3149" s="27">
        <v>7953.0</v>
      </c>
      <c r="F3149" s="27">
        <v>0.0</v>
      </c>
      <c r="G3149" s="27" t="s">
        <v>6102</v>
      </c>
      <c r="H3149" s="27" t="s">
        <v>625</v>
      </c>
      <c r="I3149" s="40">
        <v>0.0</v>
      </c>
      <c r="J3149" s="40">
        <v>0.0</v>
      </c>
      <c r="K3149" s="40">
        <v>0.0</v>
      </c>
      <c r="L3149" s="40">
        <v>0.0</v>
      </c>
      <c r="M3149" s="40">
        <v>0.0</v>
      </c>
      <c r="N3149" s="40">
        <v>0.0</v>
      </c>
      <c r="O3149" s="40">
        <v>0.0</v>
      </c>
      <c r="P3149" s="40">
        <v>0.0</v>
      </c>
      <c r="Q3149" s="16"/>
      <c r="R3149" s="16"/>
      <c r="S3149" s="16"/>
      <c r="T3149" s="16"/>
      <c r="U3149" s="16"/>
      <c r="V3149" s="16"/>
      <c r="W3149" s="16"/>
      <c r="X3149" s="16"/>
      <c r="Y3149" s="16"/>
      <c r="Z3149" s="16"/>
      <c r="AA3149" s="16"/>
      <c r="AB3149" s="16"/>
    </row>
    <row r="3150">
      <c r="A3150" s="27" t="s">
        <v>43</v>
      </c>
      <c r="B3150" s="27" t="s">
        <v>44</v>
      </c>
      <c r="C3150" s="38" t="s">
        <v>124</v>
      </c>
      <c r="D3150" s="27" t="s">
        <v>124</v>
      </c>
      <c r="E3150" s="27">
        <v>7954.0</v>
      </c>
      <c r="F3150" s="27">
        <v>0.0</v>
      </c>
      <c r="G3150" s="27" t="s">
        <v>6104</v>
      </c>
      <c r="H3150" s="27" t="s">
        <v>4996</v>
      </c>
      <c r="I3150" s="40">
        <v>0.0</v>
      </c>
      <c r="J3150" s="40">
        <v>0.0</v>
      </c>
      <c r="K3150" s="40">
        <v>0.0</v>
      </c>
      <c r="L3150" s="40">
        <v>0.0</v>
      </c>
      <c r="M3150" s="40">
        <v>0.0</v>
      </c>
      <c r="N3150" s="40">
        <v>0.0</v>
      </c>
      <c r="O3150" s="40">
        <v>0.0</v>
      </c>
      <c r="P3150" s="40">
        <v>0.0</v>
      </c>
      <c r="Q3150" s="16"/>
      <c r="R3150" s="16"/>
      <c r="S3150" s="16"/>
      <c r="T3150" s="16"/>
      <c r="U3150" s="16"/>
      <c r="V3150" s="16"/>
      <c r="W3150" s="16"/>
      <c r="X3150" s="16"/>
      <c r="Y3150" s="16"/>
      <c r="Z3150" s="16"/>
      <c r="AA3150" s="16"/>
      <c r="AB3150" s="16"/>
    </row>
    <row r="3151">
      <c r="A3151" s="27" t="s">
        <v>43</v>
      </c>
      <c r="B3151" s="27" t="s">
        <v>44</v>
      </c>
      <c r="C3151" s="38" t="s">
        <v>124</v>
      </c>
      <c r="D3151" s="27" t="s">
        <v>124</v>
      </c>
      <c r="E3151" s="27">
        <v>7955.0</v>
      </c>
      <c r="F3151" s="27">
        <v>0.0</v>
      </c>
      <c r="G3151" s="27" t="s">
        <v>6106</v>
      </c>
      <c r="H3151" s="27" t="s">
        <v>6068</v>
      </c>
      <c r="I3151" s="40">
        <v>78.0</v>
      </c>
      <c r="J3151" s="40">
        <v>21.0</v>
      </c>
      <c r="K3151" s="40">
        <v>0.0</v>
      </c>
      <c r="L3151" s="40">
        <v>0.0</v>
      </c>
      <c r="M3151" s="40">
        <v>0.0</v>
      </c>
      <c r="N3151" s="40">
        <v>0.0</v>
      </c>
      <c r="O3151" s="40">
        <v>78.0</v>
      </c>
      <c r="P3151" s="40">
        <v>21.0</v>
      </c>
      <c r="Q3151" s="16"/>
      <c r="R3151" s="16"/>
      <c r="S3151" s="16"/>
      <c r="T3151" s="16"/>
      <c r="U3151" s="16"/>
      <c r="V3151" s="16"/>
      <c r="W3151" s="16"/>
      <c r="X3151" s="16"/>
      <c r="Y3151" s="16"/>
      <c r="Z3151" s="16"/>
      <c r="AA3151" s="16"/>
      <c r="AB3151" s="16"/>
    </row>
    <row r="3152">
      <c r="A3152" s="27" t="s">
        <v>43</v>
      </c>
      <c r="B3152" s="27" t="s">
        <v>44</v>
      </c>
      <c r="C3152" s="38" t="s">
        <v>124</v>
      </c>
      <c r="D3152" s="27" t="s">
        <v>124</v>
      </c>
      <c r="E3152" s="27">
        <v>7956.0</v>
      </c>
      <c r="F3152" s="27">
        <v>0.0</v>
      </c>
      <c r="G3152" s="27" t="s">
        <v>6104</v>
      </c>
      <c r="H3152" s="27" t="s">
        <v>6108</v>
      </c>
      <c r="I3152" s="40">
        <v>0.0</v>
      </c>
      <c r="J3152" s="40">
        <v>0.0</v>
      </c>
      <c r="K3152" s="40">
        <v>0.0</v>
      </c>
      <c r="L3152" s="40">
        <v>0.0</v>
      </c>
      <c r="M3152" s="40">
        <v>0.0</v>
      </c>
      <c r="N3152" s="40">
        <v>0.0</v>
      </c>
      <c r="O3152" s="40">
        <v>0.0</v>
      </c>
      <c r="P3152" s="40">
        <v>0.0</v>
      </c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</row>
    <row r="3153">
      <c r="A3153" s="27" t="s">
        <v>43</v>
      </c>
      <c r="B3153" s="27" t="s">
        <v>44</v>
      </c>
      <c r="C3153" s="38" t="s">
        <v>254</v>
      </c>
      <c r="D3153" s="27" t="s">
        <v>254</v>
      </c>
      <c r="E3153" s="27">
        <v>7957.0</v>
      </c>
      <c r="F3153" s="27">
        <v>0.0</v>
      </c>
      <c r="G3153" s="27" t="s">
        <v>6110</v>
      </c>
      <c r="H3153" s="27" t="s">
        <v>6111</v>
      </c>
      <c r="I3153" s="40">
        <v>0.0</v>
      </c>
      <c r="J3153" s="40">
        <v>0.0</v>
      </c>
      <c r="K3153" s="40">
        <v>0.0</v>
      </c>
      <c r="L3153" s="40">
        <v>0.0</v>
      </c>
      <c r="M3153" s="40">
        <v>0.0</v>
      </c>
      <c r="N3153" s="40">
        <v>0.0</v>
      </c>
      <c r="O3153" s="40">
        <v>0.0</v>
      </c>
      <c r="P3153" s="40">
        <v>0.0</v>
      </c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</row>
    <row r="3154">
      <c r="A3154" s="27" t="s">
        <v>43</v>
      </c>
      <c r="B3154" s="27" t="s">
        <v>44</v>
      </c>
      <c r="C3154" s="38" t="s">
        <v>254</v>
      </c>
      <c r="D3154" s="27" t="s">
        <v>254</v>
      </c>
      <c r="E3154" s="27">
        <v>7958.0</v>
      </c>
      <c r="F3154" s="27">
        <v>0.0</v>
      </c>
      <c r="G3154" s="27" t="s">
        <v>6113</v>
      </c>
      <c r="H3154" s="27" t="s">
        <v>441</v>
      </c>
      <c r="I3154" s="40">
        <v>0.0</v>
      </c>
      <c r="J3154" s="40">
        <v>0.0</v>
      </c>
      <c r="K3154" s="40">
        <v>0.0</v>
      </c>
      <c r="L3154" s="40">
        <v>0.0</v>
      </c>
      <c r="M3154" s="40">
        <v>0.0</v>
      </c>
      <c r="N3154" s="40">
        <v>0.0</v>
      </c>
      <c r="O3154" s="40">
        <v>0.0</v>
      </c>
      <c r="P3154" s="40">
        <v>0.0</v>
      </c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</row>
    <row r="3155">
      <c r="A3155" s="27" t="s">
        <v>43</v>
      </c>
      <c r="B3155" s="27" t="s">
        <v>44</v>
      </c>
      <c r="C3155" s="38" t="s">
        <v>254</v>
      </c>
      <c r="D3155" s="27" t="s">
        <v>254</v>
      </c>
      <c r="E3155" s="27">
        <v>7959.0</v>
      </c>
      <c r="F3155" s="27">
        <v>0.0</v>
      </c>
      <c r="G3155" s="27" t="s">
        <v>6115</v>
      </c>
      <c r="H3155" s="27" t="s">
        <v>441</v>
      </c>
      <c r="I3155" s="40">
        <v>0.0</v>
      </c>
      <c r="J3155" s="40">
        <v>0.0</v>
      </c>
      <c r="K3155" s="40">
        <v>0.0</v>
      </c>
      <c r="L3155" s="40">
        <v>0.0</v>
      </c>
      <c r="M3155" s="40">
        <v>0.0</v>
      </c>
      <c r="N3155" s="40">
        <v>0.0</v>
      </c>
      <c r="O3155" s="40">
        <v>0.0</v>
      </c>
      <c r="P3155" s="40">
        <v>0.0</v>
      </c>
      <c r="Q3155" s="16"/>
      <c r="R3155" s="16"/>
      <c r="S3155" s="16"/>
      <c r="T3155" s="16"/>
      <c r="U3155" s="16"/>
      <c r="V3155" s="16"/>
      <c r="W3155" s="16"/>
      <c r="X3155" s="16"/>
      <c r="Y3155" s="16"/>
      <c r="Z3155" s="16"/>
      <c r="AA3155" s="16"/>
      <c r="AB3155" s="16"/>
    </row>
    <row r="3156">
      <c r="A3156" s="27" t="s">
        <v>43</v>
      </c>
      <c r="B3156" s="27" t="s">
        <v>44</v>
      </c>
      <c r="C3156" s="38" t="s">
        <v>124</v>
      </c>
      <c r="D3156" s="27" t="s">
        <v>124</v>
      </c>
      <c r="E3156" s="27">
        <v>7960.0</v>
      </c>
      <c r="F3156" s="27">
        <v>0.0</v>
      </c>
      <c r="G3156" s="27" t="s">
        <v>6106</v>
      </c>
      <c r="H3156" s="27" t="s">
        <v>6065</v>
      </c>
      <c r="I3156" s="40">
        <v>65.0</v>
      </c>
      <c r="J3156" s="40">
        <v>25.0</v>
      </c>
      <c r="K3156" s="40">
        <v>0.0</v>
      </c>
      <c r="L3156" s="40">
        <v>0.0</v>
      </c>
      <c r="M3156" s="40">
        <v>0.0</v>
      </c>
      <c r="N3156" s="40">
        <v>0.0</v>
      </c>
      <c r="O3156" s="40">
        <v>65.0</v>
      </c>
      <c r="P3156" s="40">
        <v>25.0</v>
      </c>
      <c r="Q3156" s="16"/>
      <c r="R3156" s="16"/>
      <c r="S3156" s="16"/>
      <c r="T3156" s="16"/>
      <c r="U3156" s="16"/>
      <c r="V3156" s="16"/>
      <c r="W3156" s="16"/>
      <c r="X3156" s="16"/>
      <c r="Y3156" s="16"/>
      <c r="Z3156" s="16"/>
      <c r="AA3156" s="16"/>
      <c r="AB3156" s="16"/>
    </row>
    <row r="3157">
      <c r="A3157" s="27" t="s">
        <v>43</v>
      </c>
      <c r="B3157" s="27" t="s">
        <v>44</v>
      </c>
      <c r="C3157" s="38" t="s">
        <v>254</v>
      </c>
      <c r="D3157" s="27" t="s">
        <v>254</v>
      </c>
      <c r="E3157" s="27">
        <v>7962.0</v>
      </c>
      <c r="F3157" s="27">
        <v>0.0</v>
      </c>
      <c r="G3157" s="27" t="s">
        <v>6118</v>
      </c>
      <c r="H3157" s="27" t="s">
        <v>6119</v>
      </c>
      <c r="I3157" s="40">
        <v>0.0</v>
      </c>
      <c r="J3157" s="40">
        <v>0.0</v>
      </c>
      <c r="K3157" s="40">
        <v>0.0</v>
      </c>
      <c r="L3157" s="40">
        <v>0.0</v>
      </c>
      <c r="M3157" s="40">
        <v>0.0</v>
      </c>
      <c r="N3157" s="40">
        <v>0.0</v>
      </c>
      <c r="O3157" s="40">
        <v>0.0</v>
      </c>
      <c r="P3157" s="40">
        <v>0.0</v>
      </c>
      <c r="Q3157" s="16"/>
      <c r="R3157" s="16"/>
      <c r="S3157" s="16"/>
      <c r="T3157" s="16"/>
      <c r="U3157" s="16"/>
      <c r="V3157" s="16"/>
      <c r="W3157" s="16"/>
      <c r="X3157" s="16"/>
      <c r="Y3157" s="16"/>
      <c r="Z3157" s="16"/>
      <c r="AA3157" s="16"/>
      <c r="AB3157" s="16"/>
    </row>
    <row r="3158">
      <c r="A3158" s="27" t="s">
        <v>43</v>
      </c>
      <c r="B3158" s="27" t="s">
        <v>44</v>
      </c>
      <c r="C3158" s="38" t="s">
        <v>254</v>
      </c>
      <c r="D3158" s="27" t="s">
        <v>254</v>
      </c>
      <c r="E3158" s="27">
        <v>7963.0</v>
      </c>
      <c r="F3158" s="27">
        <v>0.0</v>
      </c>
      <c r="G3158" s="27" t="s">
        <v>6120</v>
      </c>
      <c r="H3158" s="27" t="s">
        <v>6121</v>
      </c>
      <c r="I3158" s="40">
        <v>0.0</v>
      </c>
      <c r="J3158" s="40">
        <v>0.0</v>
      </c>
      <c r="K3158" s="40">
        <v>0.0</v>
      </c>
      <c r="L3158" s="40">
        <v>0.0</v>
      </c>
      <c r="M3158" s="40">
        <v>0.0</v>
      </c>
      <c r="N3158" s="40">
        <v>0.0</v>
      </c>
      <c r="O3158" s="40">
        <v>0.0</v>
      </c>
      <c r="P3158" s="40">
        <v>0.0</v>
      </c>
      <c r="Q3158" s="16"/>
      <c r="R3158" s="16"/>
      <c r="S3158" s="16"/>
      <c r="T3158" s="16"/>
      <c r="U3158" s="16"/>
      <c r="V3158" s="16"/>
      <c r="W3158" s="16"/>
      <c r="X3158" s="16"/>
      <c r="Y3158" s="16"/>
      <c r="Z3158" s="16"/>
      <c r="AA3158" s="16"/>
      <c r="AB3158" s="16"/>
    </row>
    <row r="3159">
      <c r="A3159" s="27" t="s">
        <v>43</v>
      </c>
      <c r="B3159" s="27" t="s">
        <v>44</v>
      </c>
      <c r="C3159" s="38" t="s">
        <v>254</v>
      </c>
      <c r="D3159" s="27" t="s">
        <v>254</v>
      </c>
      <c r="E3159" s="27">
        <v>7964.0</v>
      </c>
      <c r="F3159" s="27">
        <v>0.0</v>
      </c>
      <c r="G3159" s="27" t="s">
        <v>6123</v>
      </c>
      <c r="H3159" s="27" t="s">
        <v>6124</v>
      </c>
      <c r="I3159" s="40">
        <v>0.0</v>
      </c>
      <c r="J3159" s="40">
        <v>0.0</v>
      </c>
      <c r="K3159" s="40">
        <v>0.0</v>
      </c>
      <c r="L3159" s="40">
        <v>0.0</v>
      </c>
      <c r="M3159" s="40">
        <v>0.0</v>
      </c>
      <c r="N3159" s="40">
        <v>0.0</v>
      </c>
      <c r="O3159" s="40">
        <v>0.0</v>
      </c>
      <c r="P3159" s="40">
        <v>0.0</v>
      </c>
      <c r="Q3159" s="16"/>
      <c r="R3159" s="16"/>
      <c r="S3159" s="16"/>
      <c r="T3159" s="16"/>
      <c r="U3159" s="16"/>
      <c r="V3159" s="16"/>
      <c r="W3159" s="16"/>
      <c r="X3159" s="16"/>
      <c r="Y3159" s="16"/>
      <c r="Z3159" s="16"/>
      <c r="AA3159" s="16"/>
      <c r="AB3159" s="16"/>
    </row>
    <row r="3160">
      <c r="A3160" s="27" t="s">
        <v>43</v>
      </c>
      <c r="B3160" s="27" t="s">
        <v>44</v>
      </c>
      <c r="C3160" s="38" t="s">
        <v>254</v>
      </c>
      <c r="D3160" s="27" t="s">
        <v>254</v>
      </c>
      <c r="E3160" s="27">
        <v>7965.0</v>
      </c>
      <c r="F3160" s="27">
        <v>0.0</v>
      </c>
      <c r="G3160" s="27" t="s">
        <v>6126</v>
      </c>
      <c r="H3160" s="27" t="s">
        <v>6127</v>
      </c>
      <c r="I3160" s="40">
        <v>0.0</v>
      </c>
      <c r="J3160" s="40">
        <v>0.0</v>
      </c>
      <c r="K3160" s="40">
        <v>0.0</v>
      </c>
      <c r="L3160" s="40">
        <v>0.0</v>
      </c>
      <c r="M3160" s="40">
        <v>0.0</v>
      </c>
      <c r="N3160" s="40">
        <v>0.0</v>
      </c>
      <c r="O3160" s="40">
        <v>0.0</v>
      </c>
      <c r="P3160" s="40">
        <v>0.0</v>
      </c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</row>
    <row r="3161">
      <c r="A3161" s="27" t="s">
        <v>43</v>
      </c>
      <c r="B3161" s="27" t="s">
        <v>44</v>
      </c>
      <c r="C3161" s="38" t="s">
        <v>254</v>
      </c>
      <c r="D3161" s="27" t="s">
        <v>465</v>
      </c>
      <c r="E3161" s="27">
        <v>7966.0</v>
      </c>
      <c r="F3161" s="27">
        <v>0.0</v>
      </c>
      <c r="G3161" s="27" t="s">
        <v>6129</v>
      </c>
      <c r="H3161" s="27" t="s">
        <v>6130</v>
      </c>
      <c r="I3161" s="40">
        <v>0.0</v>
      </c>
      <c r="J3161" s="40">
        <v>0.0</v>
      </c>
      <c r="K3161" s="40">
        <v>0.0</v>
      </c>
      <c r="L3161" s="40">
        <v>0.0</v>
      </c>
      <c r="M3161" s="40">
        <v>0.0</v>
      </c>
      <c r="N3161" s="40">
        <v>0.0</v>
      </c>
      <c r="O3161" s="40">
        <v>0.0</v>
      </c>
      <c r="P3161" s="40">
        <v>0.0</v>
      </c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</row>
    <row r="3162">
      <c r="A3162" s="27" t="s">
        <v>43</v>
      </c>
      <c r="B3162" s="27" t="s">
        <v>44</v>
      </c>
      <c r="C3162" s="38" t="s">
        <v>254</v>
      </c>
      <c r="D3162" s="27" t="s">
        <v>477</v>
      </c>
      <c r="E3162" s="27">
        <v>7967.0</v>
      </c>
      <c r="F3162" s="27">
        <v>0.0</v>
      </c>
      <c r="G3162" s="27" t="s">
        <v>6131</v>
      </c>
      <c r="H3162" s="27" t="s">
        <v>6132</v>
      </c>
      <c r="I3162" s="40">
        <v>0.0</v>
      </c>
      <c r="J3162" s="40">
        <v>0.0</v>
      </c>
      <c r="K3162" s="40">
        <v>0.0</v>
      </c>
      <c r="L3162" s="40">
        <v>0.0</v>
      </c>
      <c r="M3162" s="40">
        <v>0.0</v>
      </c>
      <c r="N3162" s="40">
        <v>0.0</v>
      </c>
      <c r="O3162" s="40">
        <v>0.0</v>
      </c>
      <c r="P3162" s="40">
        <v>0.0</v>
      </c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</row>
    <row r="3163">
      <c r="A3163" s="27" t="s">
        <v>43</v>
      </c>
      <c r="B3163" s="27" t="s">
        <v>44</v>
      </c>
      <c r="C3163" s="38" t="s">
        <v>254</v>
      </c>
      <c r="D3163" s="27" t="s">
        <v>477</v>
      </c>
      <c r="E3163" s="27">
        <v>7968.0</v>
      </c>
      <c r="F3163" s="27">
        <v>0.0</v>
      </c>
      <c r="G3163" s="27" t="s">
        <v>6134</v>
      </c>
      <c r="H3163" s="27" t="s">
        <v>6132</v>
      </c>
      <c r="I3163" s="40">
        <v>5.0</v>
      </c>
      <c r="J3163" s="40">
        <v>47.0</v>
      </c>
      <c r="K3163" s="40">
        <v>0.0</v>
      </c>
      <c r="L3163" s="40">
        <v>0.0</v>
      </c>
      <c r="M3163" s="40">
        <v>0.0</v>
      </c>
      <c r="N3163" s="40">
        <v>0.0</v>
      </c>
      <c r="O3163" s="40">
        <v>5.0</v>
      </c>
      <c r="P3163" s="40">
        <v>47.0</v>
      </c>
      <c r="Q3163" s="16"/>
      <c r="R3163" s="16"/>
      <c r="S3163" s="16"/>
      <c r="T3163" s="16"/>
      <c r="U3163" s="16"/>
      <c r="V3163" s="16"/>
      <c r="W3163" s="16"/>
      <c r="X3163" s="16"/>
      <c r="Y3163" s="16"/>
      <c r="Z3163" s="16"/>
      <c r="AA3163" s="16"/>
      <c r="AB3163" s="16"/>
    </row>
    <row r="3164">
      <c r="A3164" s="27" t="s">
        <v>43</v>
      </c>
      <c r="B3164" s="27" t="s">
        <v>44</v>
      </c>
      <c r="C3164" s="38" t="s">
        <v>254</v>
      </c>
      <c r="D3164" s="27" t="s">
        <v>477</v>
      </c>
      <c r="E3164" s="27">
        <v>7969.0</v>
      </c>
      <c r="F3164" s="27">
        <v>0.0</v>
      </c>
      <c r="G3164" s="27" t="s">
        <v>6136</v>
      </c>
      <c r="H3164" s="27" t="s">
        <v>6132</v>
      </c>
      <c r="I3164" s="40">
        <v>56.0</v>
      </c>
      <c r="J3164" s="40">
        <v>57.0</v>
      </c>
      <c r="K3164" s="40">
        <v>0.0</v>
      </c>
      <c r="L3164" s="40">
        <v>0.0</v>
      </c>
      <c r="M3164" s="40">
        <v>0.0</v>
      </c>
      <c r="N3164" s="40">
        <v>0.0</v>
      </c>
      <c r="O3164" s="40">
        <v>56.0</v>
      </c>
      <c r="P3164" s="40">
        <v>57.0</v>
      </c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</row>
    <row r="3165">
      <c r="A3165" s="27" t="s">
        <v>43</v>
      </c>
      <c r="B3165" s="27" t="s">
        <v>44</v>
      </c>
      <c r="C3165" s="38" t="s">
        <v>254</v>
      </c>
      <c r="D3165" s="27" t="s">
        <v>254</v>
      </c>
      <c r="E3165" s="27">
        <v>7970.0</v>
      </c>
      <c r="F3165" s="27">
        <v>0.0</v>
      </c>
      <c r="G3165" s="27" t="s">
        <v>6138</v>
      </c>
      <c r="H3165" s="27">
        <v>0.0</v>
      </c>
      <c r="I3165" s="40">
        <v>0.0</v>
      </c>
      <c r="J3165" s="40">
        <v>0.0</v>
      </c>
      <c r="K3165" s="40">
        <v>0.0</v>
      </c>
      <c r="L3165" s="40">
        <v>0.0</v>
      </c>
      <c r="M3165" s="40">
        <v>0.0</v>
      </c>
      <c r="N3165" s="40">
        <v>0.0</v>
      </c>
      <c r="O3165" s="40">
        <v>0.0</v>
      </c>
      <c r="P3165" s="40">
        <v>0.0</v>
      </c>
      <c r="Q3165" s="16"/>
      <c r="R3165" s="16"/>
      <c r="S3165" s="16"/>
      <c r="T3165" s="16"/>
      <c r="U3165" s="16"/>
      <c r="V3165" s="16"/>
      <c r="W3165" s="16"/>
      <c r="X3165" s="16"/>
      <c r="Y3165" s="16"/>
      <c r="Z3165" s="16"/>
      <c r="AA3165" s="16"/>
      <c r="AB3165" s="16"/>
    </row>
    <row r="3166">
      <c r="A3166" s="27" t="s">
        <v>38</v>
      </c>
      <c r="B3166" s="27" t="s">
        <v>86</v>
      </c>
      <c r="C3166" s="38" t="s">
        <v>128</v>
      </c>
      <c r="D3166" s="27" t="s">
        <v>2509</v>
      </c>
      <c r="E3166" s="27">
        <v>7971.0</v>
      </c>
      <c r="F3166" s="27">
        <v>0.0</v>
      </c>
      <c r="G3166" s="27" t="s">
        <v>6140</v>
      </c>
      <c r="H3166" s="27" t="s">
        <v>639</v>
      </c>
      <c r="I3166" s="40">
        <v>0.0</v>
      </c>
      <c r="J3166" s="40">
        <v>0.0</v>
      </c>
      <c r="K3166" s="40">
        <v>0.0</v>
      </c>
      <c r="L3166" s="40">
        <v>0.0</v>
      </c>
      <c r="M3166" s="40">
        <v>0.0</v>
      </c>
      <c r="N3166" s="40">
        <v>0.0</v>
      </c>
      <c r="O3166" s="40">
        <v>0.0</v>
      </c>
      <c r="P3166" s="40">
        <v>0.0</v>
      </c>
      <c r="Q3166" s="16"/>
      <c r="R3166" s="16"/>
      <c r="S3166" s="16"/>
      <c r="T3166" s="16"/>
      <c r="U3166" s="16"/>
      <c r="V3166" s="16"/>
      <c r="W3166" s="16"/>
      <c r="X3166" s="16"/>
      <c r="Y3166" s="16"/>
      <c r="Z3166" s="16"/>
      <c r="AA3166" s="16"/>
      <c r="AB3166" s="16"/>
    </row>
    <row r="3167">
      <c r="A3167" s="27" t="s">
        <v>38</v>
      </c>
      <c r="B3167" s="27" t="s">
        <v>86</v>
      </c>
      <c r="C3167" s="38" t="s">
        <v>128</v>
      </c>
      <c r="D3167" s="27" t="s">
        <v>2509</v>
      </c>
      <c r="E3167" s="27">
        <v>7972.0</v>
      </c>
      <c r="F3167" s="27">
        <v>0.0</v>
      </c>
      <c r="G3167" s="27" t="s">
        <v>6142</v>
      </c>
      <c r="H3167" s="27" t="s">
        <v>639</v>
      </c>
      <c r="I3167" s="40">
        <v>0.0</v>
      </c>
      <c r="J3167" s="40">
        <v>0.0</v>
      </c>
      <c r="K3167" s="40">
        <v>0.0</v>
      </c>
      <c r="L3167" s="40">
        <v>0.0</v>
      </c>
      <c r="M3167" s="40">
        <v>0.0</v>
      </c>
      <c r="N3167" s="40">
        <v>0.0</v>
      </c>
      <c r="O3167" s="40">
        <v>0.0</v>
      </c>
      <c r="P3167" s="40">
        <v>0.0</v>
      </c>
      <c r="Q3167" s="16"/>
      <c r="R3167" s="16"/>
      <c r="S3167" s="16"/>
      <c r="T3167" s="16"/>
      <c r="U3167" s="16"/>
      <c r="V3167" s="16"/>
      <c r="W3167" s="16"/>
      <c r="X3167" s="16"/>
      <c r="Y3167" s="16"/>
      <c r="Z3167" s="16"/>
      <c r="AA3167" s="16"/>
      <c r="AB3167" s="16"/>
    </row>
    <row r="3168">
      <c r="A3168" s="27" t="s">
        <v>43</v>
      </c>
      <c r="B3168" s="27" t="s">
        <v>146</v>
      </c>
      <c r="C3168" s="38" t="s">
        <v>147</v>
      </c>
      <c r="D3168" s="27" t="s">
        <v>148</v>
      </c>
      <c r="E3168" s="27">
        <v>7975.0</v>
      </c>
      <c r="F3168" s="27">
        <v>0.0</v>
      </c>
      <c r="G3168" s="27" t="s">
        <v>6144</v>
      </c>
      <c r="H3168" s="27">
        <v>0.0</v>
      </c>
      <c r="I3168" s="40">
        <v>0.0</v>
      </c>
      <c r="J3168" s="40">
        <v>0.0</v>
      </c>
      <c r="K3168" s="40">
        <v>0.0</v>
      </c>
      <c r="L3168" s="40">
        <v>0.0</v>
      </c>
      <c r="M3168" s="40">
        <v>0.0</v>
      </c>
      <c r="N3168" s="40">
        <v>0.0</v>
      </c>
      <c r="O3168" s="40">
        <v>0.0</v>
      </c>
      <c r="P3168" s="40">
        <v>0.0</v>
      </c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/>
      <c r="AB3168" s="16"/>
    </row>
    <row r="3169">
      <c r="A3169" s="27" t="s">
        <v>43</v>
      </c>
      <c r="B3169" s="27" t="s">
        <v>146</v>
      </c>
      <c r="C3169" s="38" t="s">
        <v>147</v>
      </c>
      <c r="D3169" s="27" t="s">
        <v>183</v>
      </c>
      <c r="E3169" s="27">
        <v>7976.0</v>
      </c>
      <c r="F3169" s="27">
        <v>0.0</v>
      </c>
      <c r="G3169" s="27" t="s">
        <v>5358</v>
      </c>
      <c r="H3169" s="27" t="s">
        <v>6146</v>
      </c>
      <c r="I3169" s="40">
        <v>0.0</v>
      </c>
      <c r="J3169" s="40">
        <v>0.0</v>
      </c>
      <c r="K3169" s="40">
        <v>0.0</v>
      </c>
      <c r="L3169" s="40">
        <v>0.0</v>
      </c>
      <c r="M3169" s="40">
        <v>0.0</v>
      </c>
      <c r="N3169" s="40">
        <v>0.0</v>
      </c>
      <c r="O3169" s="40">
        <v>0.0</v>
      </c>
      <c r="P3169" s="40">
        <v>0.0</v>
      </c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</row>
    <row r="3170">
      <c r="A3170" s="27" t="s">
        <v>43</v>
      </c>
      <c r="B3170" s="27" t="s">
        <v>44</v>
      </c>
      <c r="C3170" s="38" t="s">
        <v>124</v>
      </c>
      <c r="D3170" s="27" t="s">
        <v>125</v>
      </c>
      <c r="E3170" s="27">
        <v>7981.0</v>
      </c>
      <c r="F3170" s="27">
        <v>0.0</v>
      </c>
      <c r="G3170" s="27" t="s">
        <v>6147</v>
      </c>
      <c r="H3170" s="27" t="s">
        <v>6068</v>
      </c>
      <c r="I3170" s="40">
        <v>51.0</v>
      </c>
      <c r="J3170" s="40">
        <v>14.0</v>
      </c>
      <c r="K3170" s="40">
        <v>0.0</v>
      </c>
      <c r="L3170" s="40">
        <v>0.0</v>
      </c>
      <c r="M3170" s="40">
        <v>0.0</v>
      </c>
      <c r="N3170" s="40">
        <v>0.0</v>
      </c>
      <c r="O3170" s="40">
        <v>51.0</v>
      </c>
      <c r="P3170" s="40">
        <v>14.0</v>
      </c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</row>
    <row r="3171">
      <c r="A3171" s="27" t="s">
        <v>43</v>
      </c>
      <c r="B3171" s="27" t="s">
        <v>44</v>
      </c>
      <c r="C3171" s="38" t="s">
        <v>124</v>
      </c>
      <c r="D3171" s="27" t="s">
        <v>125</v>
      </c>
      <c r="E3171" s="27">
        <v>7981.0</v>
      </c>
      <c r="F3171" s="27">
        <v>1.0</v>
      </c>
      <c r="G3171" s="27" t="s">
        <v>6149</v>
      </c>
      <c r="H3171" s="27" t="s">
        <v>123</v>
      </c>
      <c r="I3171" s="40">
        <v>0.0</v>
      </c>
      <c r="J3171" s="40">
        <v>0.0</v>
      </c>
      <c r="K3171" s="40">
        <v>0.0</v>
      </c>
      <c r="L3171" s="40">
        <v>0.0</v>
      </c>
      <c r="M3171" s="40">
        <v>0.0</v>
      </c>
      <c r="N3171" s="40">
        <v>0.0</v>
      </c>
      <c r="O3171" s="40">
        <v>0.0</v>
      </c>
      <c r="P3171" s="40">
        <v>0.0</v>
      </c>
      <c r="Q3171" s="16"/>
      <c r="R3171" s="16"/>
      <c r="S3171" s="16"/>
      <c r="T3171" s="16"/>
      <c r="U3171" s="16"/>
      <c r="V3171" s="16"/>
      <c r="W3171" s="16"/>
      <c r="X3171" s="16"/>
      <c r="Y3171" s="16"/>
      <c r="Z3171" s="16"/>
      <c r="AA3171" s="16"/>
      <c r="AB3171" s="16"/>
    </row>
    <row r="3172">
      <c r="A3172" s="27" t="s">
        <v>43</v>
      </c>
      <c r="B3172" s="27" t="s">
        <v>44</v>
      </c>
      <c r="C3172" s="38" t="s">
        <v>124</v>
      </c>
      <c r="D3172" s="27" t="s">
        <v>125</v>
      </c>
      <c r="E3172" s="27">
        <v>7981.0</v>
      </c>
      <c r="F3172" s="27">
        <v>2.0</v>
      </c>
      <c r="G3172" s="27" t="s">
        <v>6150</v>
      </c>
      <c r="H3172" s="27" t="s">
        <v>123</v>
      </c>
      <c r="I3172" s="40">
        <v>0.0</v>
      </c>
      <c r="J3172" s="40">
        <v>0.0</v>
      </c>
      <c r="K3172" s="40">
        <v>0.0</v>
      </c>
      <c r="L3172" s="40">
        <v>0.0</v>
      </c>
      <c r="M3172" s="40">
        <v>0.0</v>
      </c>
      <c r="N3172" s="40">
        <v>0.0</v>
      </c>
      <c r="O3172" s="40">
        <v>0.0</v>
      </c>
      <c r="P3172" s="40">
        <v>0.0</v>
      </c>
      <c r="Q3172" s="16"/>
      <c r="R3172" s="16"/>
      <c r="S3172" s="16"/>
      <c r="T3172" s="16"/>
      <c r="U3172" s="16"/>
      <c r="V3172" s="16"/>
      <c r="W3172" s="16"/>
      <c r="X3172" s="16"/>
      <c r="Y3172" s="16"/>
      <c r="Z3172" s="16"/>
      <c r="AA3172" s="16"/>
      <c r="AB3172" s="16"/>
    </row>
    <row r="3173">
      <c r="A3173" s="27" t="s">
        <v>43</v>
      </c>
      <c r="B3173" s="27" t="s">
        <v>44</v>
      </c>
      <c r="C3173" s="38" t="s">
        <v>124</v>
      </c>
      <c r="D3173" s="27" t="s">
        <v>125</v>
      </c>
      <c r="E3173" s="27">
        <v>7982.0</v>
      </c>
      <c r="F3173" s="27">
        <v>1.0</v>
      </c>
      <c r="G3173" s="27" t="s">
        <v>6152</v>
      </c>
      <c r="H3173" s="27" t="s">
        <v>123</v>
      </c>
      <c r="I3173" s="40">
        <v>0.0</v>
      </c>
      <c r="J3173" s="40">
        <v>0.0</v>
      </c>
      <c r="K3173" s="40">
        <v>0.0</v>
      </c>
      <c r="L3173" s="40">
        <v>0.0</v>
      </c>
      <c r="M3173" s="40">
        <v>0.0</v>
      </c>
      <c r="N3173" s="40">
        <v>0.0</v>
      </c>
      <c r="O3173" s="40">
        <v>0.0</v>
      </c>
      <c r="P3173" s="40">
        <v>0.0</v>
      </c>
      <c r="Q3173" s="16"/>
      <c r="R3173" s="16"/>
      <c r="S3173" s="16"/>
      <c r="T3173" s="16"/>
      <c r="U3173" s="16"/>
      <c r="V3173" s="16"/>
      <c r="W3173" s="16"/>
      <c r="X3173" s="16"/>
      <c r="Y3173" s="16"/>
      <c r="Z3173" s="16"/>
      <c r="AA3173" s="16"/>
      <c r="AB3173" s="16"/>
    </row>
    <row r="3174">
      <c r="A3174" s="27" t="s">
        <v>43</v>
      </c>
      <c r="B3174" s="27" t="s">
        <v>44</v>
      </c>
      <c r="C3174" s="38" t="s">
        <v>124</v>
      </c>
      <c r="D3174" s="27" t="s">
        <v>125</v>
      </c>
      <c r="E3174" s="27">
        <v>7982.0</v>
      </c>
      <c r="F3174" s="27">
        <v>2.0</v>
      </c>
      <c r="G3174" s="27" t="s">
        <v>6154</v>
      </c>
      <c r="H3174" s="27" t="s">
        <v>123</v>
      </c>
      <c r="I3174" s="40">
        <v>0.0</v>
      </c>
      <c r="J3174" s="40">
        <v>0.0</v>
      </c>
      <c r="K3174" s="40">
        <v>0.0</v>
      </c>
      <c r="L3174" s="40">
        <v>0.0</v>
      </c>
      <c r="M3174" s="40">
        <v>0.0</v>
      </c>
      <c r="N3174" s="40">
        <v>0.0</v>
      </c>
      <c r="O3174" s="40">
        <v>0.0</v>
      </c>
      <c r="P3174" s="40">
        <v>0.0</v>
      </c>
      <c r="Q3174" s="16"/>
      <c r="R3174" s="16"/>
      <c r="S3174" s="16"/>
      <c r="T3174" s="16"/>
      <c r="U3174" s="16"/>
      <c r="V3174" s="16"/>
      <c r="W3174" s="16"/>
      <c r="X3174" s="16"/>
      <c r="Y3174" s="16"/>
      <c r="Z3174" s="16"/>
      <c r="AA3174" s="16"/>
      <c r="AB3174" s="16"/>
    </row>
    <row r="3175">
      <c r="A3175" s="27" t="s">
        <v>43</v>
      </c>
      <c r="B3175" s="27" t="s">
        <v>44</v>
      </c>
      <c r="C3175" s="38" t="s">
        <v>124</v>
      </c>
      <c r="D3175" s="27" t="s">
        <v>125</v>
      </c>
      <c r="E3175" s="27">
        <v>7982.0</v>
      </c>
      <c r="F3175" s="27">
        <v>0.0</v>
      </c>
      <c r="G3175" s="27" t="s">
        <v>6064</v>
      </c>
      <c r="H3175" s="27" t="s">
        <v>6082</v>
      </c>
      <c r="I3175" s="40">
        <v>256.0</v>
      </c>
      <c r="J3175" s="40">
        <v>19.0</v>
      </c>
      <c r="K3175" s="40">
        <v>0.0</v>
      </c>
      <c r="L3175" s="40">
        <v>0.0</v>
      </c>
      <c r="M3175" s="40">
        <v>0.0</v>
      </c>
      <c r="N3175" s="40">
        <v>0.0</v>
      </c>
      <c r="O3175" s="40">
        <v>256.0</v>
      </c>
      <c r="P3175" s="40">
        <v>19.0</v>
      </c>
      <c r="Q3175" s="16"/>
      <c r="R3175" s="16"/>
      <c r="S3175" s="16"/>
      <c r="T3175" s="16"/>
      <c r="U3175" s="16"/>
      <c r="V3175" s="16"/>
      <c r="W3175" s="16"/>
      <c r="X3175" s="16"/>
      <c r="Y3175" s="16"/>
      <c r="Z3175" s="16"/>
      <c r="AA3175" s="16"/>
      <c r="AB3175" s="16"/>
    </row>
    <row r="3176">
      <c r="A3176" s="27" t="s">
        <v>43</v>
      </c>
      <c r="B3176" s="27" t="s">
        <v>44</v>
      </c>
      <c r="C3176" s="38" t="s">
        <v>124</v>
      </c>
      <c r="D3176" s="27" t="s">
        <v>125</v>
      </c>
      <c r="E3176" s="27">
        <v>7985.0</v>
      </c>
      <c r="F3176" s="27">
        <v>0.0</v>
      </c>
      <c r="G3176" s="27" t="s">
        <v>6156</v>
      </c>
      <c r="H3176" s="27" t="s">
        <v>6068</v>
      </c>
      <c r="I3176" s="40">
        <v>92.0</v>
      </c>
      <c r="J3176" s="40">
        <v>15.0</v>
      </c>
      <c r="K3176" s="40">
        <v>0.0</v>
      </c>
      <c r="L3176" s="40">
        <v>0.0</v>
      </c>
      <c r="M3176" s="40">
        <v>0.0</v>
      </c>
      <c r="N3176" s="40">
        <v>0.0</v>
      </c>
      <c r="O3176" s="40">
        <v>92.0</v>
      </c>
      <c r="P3176" s="40">
        <v>15.0</v>
      </c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</row>
    <row r="3177">
      <c r="A3177" s="27" t="s">
        <v>43</v>
      </c>
      <c r="B3177" s="27" t="s">
        <v>44</v>
      </c>
      <c r="C3177" s="38" t="s">
        <v>124</v>
      </c>
      <c r="D3177" s="27" t="s">
        <v>125</v>
      </c>
      <c r="E3177" s="27">
        <v>7986.0</v>
      </c>
      <c r="F3177" s="27">
        <v>0.0</v>
      </c>
      <c r="G3177" s="27" t="s">
        <v>6158</v>
      </c>
      <c r="H3177" s="27" t="s">
        <v>6065</v>
      </c>
      <c r="I3177" s="40">
        <v>0.0</v>
      </c>
      <c r="J3177" s="40">
        <v>0.0</v>
      </c>
      <c r="K3177" s="40">
        <v>0.0</v>
      </c>
      <c r="L3177" s="40">
        <v>0.0</v>
      </c>
      <c r="M3177" s="40">
        <v>0.0</v>
      </c>
      <c r="N3177" s="40">
        <v>0.0</v>
      </c>
      <c r="O3177" s="40">
        <v>0.0</v>
      </c>
      <c r="P3177" s="40">
        <v>0.0</v>
      </c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</row>
    <row r="3178">
      <c r="A3178" s="27" t="s">
        <v>43</v>
      </c>
      <c r="B3178" s="27" t="s">
        <v>44</v>
      </c>
      <c r="C3178" s="38" t="s">
        <v>124</v>
      </c>
      <c r="D3178" s="27" t="s">
        <v>125</v>
      </c>
      <c r="E3178" s="27">
        <v>7987.0</v>
      </c>
      <c r="F3178" s="27">
        <v>0.0</v>
      </c>
      <c r="G3178" s="27" t="s">
        <v>6158</v>
      </c>
      <c r="H3178" s="27" t="s">
        <v>6068</v>
      </c>
      <c r="I3178" s="40">
        <v>0.0</v>
      </c>
      <c r="J3178" s="40">
        <v>0.0</v>
      </c>
      <c r="K3178" s="40">
        <v>0.0</v>
      </c>
      <c r="L3178" s="40">
        <v>0.0</v>
      </c>
      <c r="M3178" s="40">
        <v>0.0</v>
      </c>
      <c r="N3178" s="40">
        <v>0.0</v>
      </c>
      <c r="O3178" s="40">
        <v>0.0</v>
      </c>
      <c r="P3178" s="40">
        <v>0.0</v>
      </c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</row>
    <row r="3179">
      <c r="A3179" s="27" t="s">
        <v>43</v>
      </c>
      <c r="B3179" s="27" t="s">
        <v>264</v>
      </c>
      <c r="C3179" s="38" t="s">
        <v>462</v>
      </c>
      <c r="D3179" s="27" t="s">
        <v>462</v>
      </c>
      <c r="E3179" s="27">
        <v>7988.0</v>
      </c>
      <c r="F3179" s="27">
        <v>0.0</v>
      </c>
      <c r="G3179" s="27" t="s">
        <v>6160</v>
      </c>
      <c r="H3179" s="27" t="s">
        <v>1030</v>
      </c>
      <c r="I3179" s="40">
        <v>0.0</v>
      </c>
      <c r="J3179" s="40">
        <v>0.0</v>
      </c>
      <c r="K3179" s="40">
        <v>0.0</v>
      </c>
      <c r="L3179" s="40">
        <v>0.0</v>
      </c>
      <c r="M3179" s="40">
        <v>0.0</v>
      </c>
      <c r="N3179" s="40">
        <v>0.0</v>
      </c>
      <c r="O3179" s="40">
        <v>0.0</v>
      </c>
      <c r="P3179" s="40">
        <v>0.0</v>
      </c>
      <c r="Q3179" s="16"/>
      <c r="R3179" s="16"/>
      <c r="S3179" s="16"/>
      <c r="T3179" s="16"/>
      <c r="U3179" s="16"/>
      <c r="V3179" s="16"/>
      <c r="W3179" s="16"/>
      <c r="X3179" s="16"/>
      <c r="Y3179" s="16"/>
      <c r="Z3179" s="16"/>
      <c r="AA3179" s="16"/>
      <c r="AB3179" s="16"/>
    </row>
    <row r="3180">
      <c r="A3180" s="27" t="s">
        <v>38</v>
      </c>
      <c r="B3180" s="27" t="s">
        <v>39</v>
      </c>
      <c r="C3180" s="38" t="s">
        <v>415</v>
      </c>
      <c r="D3180" s="27" t="s">
        <v>5842</v>
      </c>
      <c r="E3180" s="27">
        <v>7994.0</v>
      </c>
      <c r="F3180" s="27">
        <v>0.0</v>
      </c>
      <c r="G3180" s="27" t="s">
        <v>5843</v>
      </c>
      <c r="H3180" s="27" t="s">
        <v>6162</v>
      </c>
      <c r="I3180" s="40">
        <v>0.0</v>
      </c>
      <c r="J3180" s="40">
        <v>0.0</v>
      </c>
      <c r="K3180" s="40">
        <v>0.0</v>
      </c>
      <c r="L3180" s="40">
        <v>0.0</v>
      </c>
      <c r="M3180" s="40">
        <v>0.0</v>
      </c>
      <c r="N3180" s="40">
        <v>0.0</v>
      </c>
      <c r="O3180" s="40">
        <v>0.0</v>
      </c>
      <c r="P3180" s="40">
        <v>0.0</v>
      </c>
      <c r="Q3180" s="16"/>
      <c r="R3180" s="16"/>
      <c r="S3180" s="16"/>
      <c r="T3180" s="16"/>
      <c r="U3180" s="16"/>
      <c r="V3180" s="16"/>
      <c r="W3180" s="16"/>
      <c r="X3180" s="16"/>
      <c r="Y3180" s="16"/>
      <c r="Z3180" s="16"/>
      <c r="AA3180" s="16"/>
      <c r="AB3180" s="16"/>
    </row>
    <row r="3181">
      <c r="A3181" s="27" t="s">
        <v>43</v>
      </c>
      <c r="B3181" s="27" t="s">
        <v>50</v>
      </c>
      <c r="C3181" s="38" t="s">
        <v>251</v>
      </c>
      <c r="D3181" s="27" t="s">
        <v>965</v>
      </c>
      <c r="E3181" s="27">
        <v>7996.0</v>
      </c>
      <c r="F3181" s="27">
        <v>0.0</v>
      </c>
      <c r="G3181" s="27" t="s">
        <v>6163</v>
      </c>
      <c r="H3181" s="27">
        <v>0.0</v>
      </c>
      <c r="I3181" s="40">
        <v>0.0</v>
      </c>
      <c r="J3181" s="40">
        <v>0.0</v>
      </c>
      <c r="K3181" s="40">
        <v>0.0</v>
      </c>
      <c r="L3181" s="40">
        <v>0.0</v>
      </c>
      <c r="M3181" s="40">
        <v>0.0</v>
      </c>
      <c r="N3181" s="40">
        <v>0.0</v>
      </c>
      <c r="O3181" s="40">
        <v>0.0</v>
      </c>
      <c r="P3181" s="40">
        <v>0.0</v>
      </c>
      <c r="Q3181" s="16"/>
      <c r="R3181" s="16"/>
      <c r="S3181" s="16"/>
      <c r="T3181" s="16"/>
      <c r="U3181" s="16"/>
      <c r="V3181" s="16"/>
      <c r="W3181" s="16"/>
      <c r="X3181" s="16"/>
      <c r="Y3181" s="16"/>
      <c r="Z3181" s="16"/>
      <c r="AA3181" s="16"/>
      <c r="AB3181" s="16"/>
    </row>
    <row r="3182">
      <c r="A3182" s="27" t="s">
        <v>38</v>
      </c>
      <c r="B3182" s="27" t="s">
        <v>39</v>
      </c>
      <c r="C3182" s="38" t="s">
        <v>574</v>
      </c>
      <c r="D3182" s="27" t="s">
        <v>1145</v>
      </c>
      <c r="E3182" s="27">
        <v>7997.0</v>
      </c>
      <c r="F3182" s="27">
        <v>0.0</v>
      </c>
      <c r="G3182" s="27" t="s">
        <v>6164</v>
      </c>
      <c r="H3182" s="27" t="s">
        <v>6166</v>
      </c>
      <c r="I3182" s="40">
        <v>0.0</v>
      </c>
      <c r="J3182" s="40">
        <v>0.0</v>
      </c>
      <c r="K3182" s="40">
        <v>0.0</v>
      </c>
      <c r="L3182" s="40">
        <v>0.0</v>
      </c>
      <c r="M3182" s="40">
        <v>0.0</v>
      </c>
      <c r="N3182" s="40">
        <v>0.0</v>
      </c>
      <c r="O3182" s="40">
        <v>0.0</v>
      </c>
      <c r="P3182" s="40">
        <v>0.0</v>
      </c>
      <c r="Q3182" s="16"/>
      <c r="R3182" s="16"/>
      <c r="S3182" s="16"/>
      <c r="T3182" s="16"/>
      <c r="U3182" s="16"/>
      <c r="V3182" s="16"/>
      <c r="W3182" s="16"/>
      <c r="X3182" s="16"/>
      <c r="Y3182" s="16"/>
      <c r="Z3182" s="16"/>
      <c r="AA3182" s="16"/>
      <c r="AB3182" s="16"/>
    </row>
    <row r="3183">
      <c r="A3183" s="27" t="s">
        <v>43</v>
      </c>
      <c r="B3183" s="27" t="s">
        <v>76</v>
      </c>
      <c r="C3183" s="38" t="s">
        <v>280</v>
      </c>
      <c r="D3183" s="27" t="s">
        <v>280</v>
      </c>
      <c r="E3183" s="27">
        <v>7999.0</v>
      </c>
      <c r="F3183" s="27">
        <v>0.0</v>
      </c>
      <c r="G3183" s="27" t="s">
        <v>879</v>
      </c>
      <c r="H3183" s="27" t="s">
        <v>6167</v>
      </c>
      <c r="I3183" s="40">
        <v>0.0</v>
      </c>
      <c r="J3183" s="40">
        <v>0.0</v>
      </c>
      <c r="K3183" s="40">
        <v>0.0</v>
      </c>
      <c r="L3183" s="40">
        <v>0.0</v>
      </c>
      <c r="M3183" s="40">
        <v>0.0</v>
      </c>
      <c r="N3183" s="40">
        <v>0.0</v>
      </c>
      <c r="O3183" s="40">
        <v>0.0</v>
      </c>
      <c r="P3183" s="40">
        <v>0.0</v>
      </c>
      <c r="Q3183" s="16"/>
      <c r="R3183" s="16"/>
      <c r="S3183" s="16"/>
      <c r="T3183" s="16"/>
      <c r="U3183" s="16"/>
      <c r="V3183" s="16"/>
      <c r="W3183" s="16"/>
      <c r="X3183" s="16"/>
      <c r="Y3183" s="16"/>
      <c r="Z3183" s="16"/>
      <c r="AA3183" s="16"/>
      <c r="AB3183" s="16"/>
    </row>
    <row r="3184">
      <c r="A3184" s="27" t="s">
        <v>38</v>
      </c>
      <c r="B3184" s="27" t="s">
        <v>86</v>
      </c>
      <c r="C3184" s="38" t="s">
        <v>141</v>
      </c>
      <c r="D3184" s="27" t="s">
        <v>460</v>
      </c>
      <c r="E3184" s="27">
        <v>8005.0</v>
      </c>
      <c r="F3184" s="27">
        <v>0.0</v>
      </c>
      <c r="G3184" s="27" t="s">
        <v>6168</v>
      </c>
      <c r="H3184" s="27" t="s">
        <v>336</v>
      </c>
      <c r="I3184" s="40">
        <v>0.0</v>
      </c>
      <c r="J3184" s="40">
        <v>0.0</v>
      </c>
      <c r="K3184" s="40">
        <v>0.0</v>
      </c>
      <c r="L3184" s="40">
        <v>0.0</v>
      </c>
      <c r="M3184" s="40">
        <v>0.0</v>
      </c>
      <c r="N3184" s="40">
        <v>0.0</v>
      </c>
      <c r="O3184" s="40">
        <v>0.0</v>
      </c>
      <c r="P3184" s="40">
        <v>0.0</v>
      </c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/>
    </row>
    <row r="3185">
      <c r="A3185" s="27" t="s">
        <v>38</v>
      </c>
      <c r="B3185" s="27" t="s">
        <v>86</v>
      </c>
      <c r="C3185" s="38" t="s">
        <v>141</v>
      </c>
      <c r="D3185" s="27" t="s">
        <v>460</v>
      </c>
      <c r="E3185" s="27">
        <v>8005.0</v>
      </c>
      <c r="F3185" s="27">
        <v>1.0</v>
      </c>
      <c r="G3185" s="27" t="s">
        <v>6170</v>
      </c>
      <c r="H3185" s="27" t="s">
        <v>4661</v>
      </c>
      <c r="I3185" s="40">
        <v>250.0</v>
      </c>
      <c r="J3185" s="40">
        <v>6.0</v>
      </c>
      <c r="K3185" s="40">
        <v>0.0</v>
      </c>
      <c r="L3185" s="40">
        <v>0.0</v>
      </c>
      <c r="M3185" s="40">
        <v>0.0</v>
      </c>
      <c r="N3185" s="40">
        <v>0.0</v>
      </c>
      <c r="O3185" s="40">
        <v>250.0</v>
      </c>
      <c r="P3185" s="40">
        <v>6.0</v>
      </c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/>
    </row>
    <row r="3186">
      <c r="A3186" s="27" t="s">
        <v>38</v>
      </c>
      <c r="B3186" s="27" t="s">
        <v>86</v>
      </c>
      <c r="C3186" s="38" t="s">
        <v>131</v>
      </c>
      <c r="D3186" s="27" t="s">
        <v>132</v>
      </c>
      <c r="E3186" s="27">
        <v>8047.0</v>
      </c>
      <c r="F3186" s="27">
        <v>0.0</v>
      </c>
      <c r="G3186" s="27" t="s">
        <v>6172</v>
      </c>
      <c r="H3186" s="83"/>
      <c r="I3186" s="40">
        <v>0.0</v>
      </c>
      <c r="J3186" s="40">
        <v>0.0</v>
      </c>
      <c r="K3186" s="40">
        <v>0.0</v>
      </c>
      <c r="L3186" s="40">
        <v>0.0</v>
      </c>
      <c r="M3186" s="40">
        <v>0.0</v>
      </c>
      <c r="N3186" s="40">
        <v>0.0</v>
      </c>
      <c r="O3186" s="40">
        <v>0.0</v>
      </c>
      <c r="P3186" s="40">
        <v>0.0</v>
      </c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/>
    </row>
    <row r="3187">
      <c r="A3187" s="27" t="s">
        <v>38</v>
      </c>
      <c r="B3187" s="27" t="s">
        <v>86</v>
      </c>
      <c r="C3187" s="38" t="s">
        <v>128</v>
      </c>
      <c r="D3187" s="27" t="s">
        <v>1689</v>
      </c>
      <c r="E3187" s="27">
        <v>8048.0</v>
      </c>
      <c r="F3187" s="27">
        <v>0.0</v>
      </c>
      <c r="G3187" s="27" t="s">
        <v>6174</v>
      </c>
      <c r="H3187" s="83"/>
      <c r="I3187" s="40">
        <v>0.0</v>
      </c>
      <c r="J3187" s="40">
        <v>0.0</v>
      </c>
      <c r="K3187" s="40">
        <v>0.0</v>
      </c>
      <c r="L3187" s="40">
        <v>0.0</v>
      </c>
      <c r="M3187" s="40">
        <v>0.0</v>
      </c>
      <c r="N3187" s="40">
        <v>0.0</v>
      </c>
      <c r="O3187" s="40">
        <v>0.0</v>
      </c>
      <c r="P3187" s="40">
        <v>0.0</v>
      </c>
      <c r="Q3187" s="16"/>
      <c r="R3187" s="16"/>
      <c r="S3187" s="16"/>
      <c r="T3187" s="16"/>
      <c r="U3187" s="16"/>
      <c r="V3187" s="16"/>
      <c r="W3187" s="16"/>
      <c r="X3187" s="16"/>
      <c r="Y3187" s="16"/>
      <c r="Z3187" s="16"/>
      <c r="AA3187" s="16"/>
      <c r="AB3187" s="16"/>
    </row>
    <row r="3188">
      <c r="A3188" s="27" t="s">
        <v>43</v>
      </c>
      <c r="B3188" s="27" t="s">
        <v>146</v>
      </c>
      <c r="C3188" s="38" t="s">
        <v>177</v>
      </c>
      <c r="D3188" s="27" t="s">
        <v>178</v>
      </c>
      <c r="E3188" s="27">
        <v>8069.0</v>
      </c>
      <c r="F3188" s="27">
        <v>0.0</v>
      </c>
      <c r="G3188" s="27" t="s">
        <v>6176</v>
      </c>
      <c r="H3188" s="83"/>
      <c r="I3188" s="40">
        <v>0.0</v>
      </c>
      <c r="J3188" s="40">
        <v>0.0</v>
      </c>
      <c r="K3188" s="40">
        <v>0.0</v>
      </c>
      <c r="L3188" s="40">
        <v>0.0</v>
      </c>
      <c r="M3188" s="40">
        <v>0.0</v>
      </c>
      <c r="N3188" s="40">
        <v>0.0</v>
      </c>
      <c r="O3188" s="40">
        <v>0.0</v>
      </c>
      <c r="P3188" s="40">
        <v>0.0</v>
      </c>
      <c r="Q3188" s="16"/>
      <c r="R3188" s="16"/>
      <c r="S3188" s="16"/>
      <c r="T3188" s="16"/>
      <c r="U3188" s="16"/>
      <c r="V3188" s="16"/>
      <c r="W3188" s="16"/>
      <c r="X3188" s="16"/>
      <c r="Y3188" s="16"/>
      <c r="Z3188" s="16"/>
      <c r="AA3188" s="16"/>
      <c r="AB3188" s="16"/>
    </row>
    <row r="3189">
      <c r="A3189" s="27" t="s">
        <v>43</v>
      </c>
      <c r="B3189" s="27" t="s">
        <v>146</v>
      </c>
      <c r="C3189" s="38" t="s">
        <v>147</v>
      </c>
      <c r="D3189" s="27" t="s">
        <v>183</v>
      </c>
      <c r="E3189" s="27">
        <v>8070.0</v>
      </c>
      <c r="F3189" s="27">
        <v>0.0</v>
      </c>
      <c r="G3189" s="27" t="s">
        <v>6177</v>
      </c>
      <c r="H3189" s="83"/>
      <c r="I3189" s="40">
        <v>0.0</v>
      </c>
      <c r="J3189" s="40">
        <v>0.0</v>
      </c>
      <c r="K3189" s="40">
        <v>0.0</v>
      </c>
      <c r="L3189" s="40">
        <v>0.0</v>
      </c>
      <c r="M3189" s="40">
        <v>0.0</v>
      </c>
      <c r="N3189" s="40">
        <v>0.0</v>
      </c>
      <c r="O3189" s="40">
        <v>0.0</v>
      </c>
      <c r="P3189" s="40">
        <v>0.0</v>
      </c>
      <c r="Q3189" s="16"/>
      <c r="R3189" s="16"/>
      <c r="S3189" s="16"/>
      <c r="T3189" s="16"/>
      <c r="U3189" s="16"/>
      <c r="V3189" s="16"/>
      <c r="W3189" s="16"/>
      <c r="X3189" s="16"/>
      <c r="Y3189" s="16"/>
      <c r="Z3189" s="16"/>
      <c r="AA3189" s="16"/>
      <c r="AB3189" s="16"/>
    </row>
    <row r="3190">
      <c r="A3190" s="27" t="s">
        <v>43</v>
      </c>
      <c r="B3190" s="27" t="s">
        <v>264</v>
      </c>
      <c r="C3190" s="38" t="s">
        <v>316</v>
      </c>
      <c r="D3190" s="27" t="s">
        <v>316</v>
      </c>
      <c r="E3190" s="27">
        <v>8079.0</v>
      </c>
      <c r="F3190" s="27">
        <v>0.0</v>
      </c>
      <c r="G3190" s="27" t="s">
        <v>1687</v>
      </c>
      <c r="H3190" s="27" t="s">
        <v>1210</v>
      </c>
      <c r="I3190" s="40">
        <v>0.0</v>
      </c>
      <c r="J3190" s="40">
        <v>0.0</v>
      </c>
      <c r="K3190" s="40">
        <v>0.0</v>
      </c>
      <c r="L3190" s="40">
        <v>0.0</v>
      </c>
      <c r="M3190" s="40">
        <v>0.0</v>
      </c>
      <c r="N3190" s="40">
        <v>0.0</v>
      </c>
      <c r="O3190" s="40">
        <v>0.0</v>
      </c>
      <c r="P3190" s="40">
        <v>0.0</v>
      </c>
      <c r="Q3190" s="16"/>
      <c r="R3190" s="16"/>
      <c r="S3190" s="16"/>
      <c r="T3190" s="16"/>
      <c r="U3190" s="16"/>
      <c r="V3190" s="16"/>
      <c r="W3190" s="16"/>
      <c r="X3190" s="16"/>
      <c r="Y3190" s="16"/>
      <c r="Z3190" s="16"/>
      <c r="AA3190" s="16"/>
      <c r="AB3190" s="16"/>
    </row>
    <row r="3191">
      <c r="A3191" s="27" t="s">
        <v>43</v>
      </c>
      <c r="B3191" s="27" t="s">
        <v>268</v>
      </c>
      <c r="C3191" s="38" t="s">
        <v>360</v>
      </c>
      <c r="D3191" s="27" t="s">
        <v>361</v>
      </c>
      <c r="E3191" s="27">
        <v>8083.0</v>
      </c>
      <c r="F3191" s="27">
        <v>0.0</v>
      </c>
      <c r="G3191" s="27" t="s">
        <v>6179</v>
      </c>
      <c r="H3191" s="27" t="s">
        <v>5416</v>
      </c>
      <c r="I3191" s="40">
        <v>0.0</v>
      </c>
      <c r="J3191" s="40">
        <v>0.0</v>
      </c>
      <c r="K3191" s="40">
        <v>0.0</v>
      </c>
      <c r="L3191" s="40">
        <v>0.0</v>
      </c>
      <c r="M3191" s="40">
        <v>0.0</v>
      </c>
      <c r="N3191" s="40">
        <v>0.0</v>
      </c>
      <c r="O3191" s="40">
        <v>0.0</v>
      </c>
      <c r="P3191" s="40">
        <v>0.0</v>
      </c>
      <c r="Q3191" s="16"/>
      <c r="R3191" s="16"/>
      <c r="S3191" s="16"/>
      <c r="T3191" s="16"/>
      <c r="U3191" s="16"/>
      <c r="V3191" s="16"/>
      <c r="W3191" s="16"/>
      <c r="X3191" s="16"/>
      <c r="Y3191" s="16"/>
      <c r="Z3191" s="16"/>
      <c r="AA3191" s="16"/>
      <c r="AB3191" s="16"/>
    </row>
    <row r="3192">
      <c r="A3192" s="27" t="s">
        <v>43</v>
      </c>
      <c r="B3192" s="27" t="s">
        <v>268</v>
      </c>
      <c r="C3192" s="38" t="s">
        <v>360</v>
      </c>
      <c r="D3192" s="27" t="s">
        <v>361</v>
      </c>
      <c r="E3192" s="27">
        <v>8084.0</v>
      </c>
      <c r="F3192" s="27">
        <v>0.0</v>
      </c>
      <c r="G3192" s="27" t="s">
        <v>6181</v>
      </c>
      <c r="H3192" s="27" t="s">
        <v>5416</v>
      </c>
      <c r="I3192" s="40">
        <v>0.0</v>
      </c>
      <c r="J3192" s="40">
        <v>0.0</v>
      </c>
      <c r="K3192" s="40">
        <v>0.0</v>
      </c>
      <c r="L3192" s="40">
        <v>0.0</v>
      </c>
      <c r="M3192" s="40">
        <v>0.0</v>
      </c>
      <c r="N3192" s="40">
        <v>0.0</v>
      </c>
      <c r="O3192" s="40">
        <v>0.0</v>
      </c>
      <c r="P3192" s="40">
        <v>0.0</v>
      </c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</row>
    <row r="3193">
      <c r="A3193" s="27" t="s">
        <v>43</v>
      </c>
      <c r="B3193" s="27" t="s">
        <v>268</v>
      </c>
      <c r="C3193" s="38" t="s">
        <v>360</v>
      </c>
      <c r="D3193" s="27" t="s">
        <v>361</v>
      </c>
      <c r="E3193" s="27">
        <v>8085.0</v>
      </c>
      <c r="F3193" s="27">
        <v>0.0</v>
      </c>
      <c r="G3193" s="27" t="s">
        <v>6183</v>
      </c>
      <c r="H3193" s="27" t="s">
        <v>5416</v>
      </c>
      <c r="I3193" s="40">
        <v>0.0</v>
      </c>
      <c r="J3193" s="40">
        <v>0.0</v>
      </c>
      <c r="K3193" s="40">
        <v>0.0</v>
      </c>
      <c r="L3193" s="40">
        <v>0.0</v>
      </c>
      <c r="M3193" s="40">
        <v>0.0</v>
      </c>
      <c r="N3193" s="40">
        <v>0.0</v>
      </c>
      <c r="O3193" s="40">
        <v>0.0</v>
      </c>
      <c r="P3193" s="40">
        <v>0.0</v>
      </c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</row>
    <row r="3194">
      <c r="A3194" s="27" t="s">
        <v>38</v>
      </c>
      <c r="B3194" s="27" t="s">
        <v>86</v>
      </c>
      <c r="C3194" s="38" t="s">
        <v>131</v>
      </c>
      <c r="D3194" s="27" t="s">
        <v>1598</v>
      </c>
      <c r="E3194" s="27">
        <v>8087.0</v>
      </c>
      <c r="F3194" s="27">
        <v>0.0</v>
      </c>
      <c r="G3194" s="27" t="s">
        <v>6184</v>
      </c>
      <c r="H3194" s="27" t="s">
        <v>6185</v>
      </c>
      <c r="I3194" s="40">
        <v>0.0</v>
      </c>
      <c r="J3194" s="40">
        <v>0.0</v>
      </c>
      <c r="K3194" s="40">
        <v>0.0</v>
      </c>
      <c r="L3194" s="40">
        <v>0.0</v>
      </c>
      <c r="M3194" s="40">
        <v>0.0</v>
      </c>
      <c r="N3194" s="40">
        <v>0.0</v>
      </c>
      <c r="O3194" s="40">
        <v>0.0</v>
      </c>
      <c r="P3194" s="40">
        <v>0.0</v>
      </c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</row>
    <row r="3195">
      <c r="A3195" s="27" t="s">
        <v>38</v>
      </c>
      <c r="B3195" s="27" t="s">
        <v>39</v>
      </c>
      <c r="C3195" s="38" t="s">
        <v>415</v>
      </c>
      <c r="D3195" s="27" t="s">
        <v>795</v>
      </c>
      <c r="E3195" s="27">
        <v>8090.0</v>
      </c>
      <c r="F3195" s="27">
        <v>0.0</v>
      </c>
      <c r="G3195" s="27" t="s">
        <v>6187</v>
      </c>
      <c r="H3195" s="27" t="s">
        <v>6188</v>
      </c>
      <c r="I3195" s="40">
        <v>0.0</v>
      </c>
      <c r="J3195" s="40">
        <v>0.0</v>
      </c>
      <c r="K3195" s="40">
        <v>0.0</v>
      </c>
      <c r="L3195" s="40">
        <v>0.0</v>
      </c>
      <c r="M3195" s="40">
        <v>0.0</v>
      </c>
      <c r="N3195" s="40">
        <v>0.0</v>
      </c>
      <c r="O3195" s="40">
        <v>0.0</v>
      </c>
      <c r="P3195" s="40">
        <v>0.0</v>
      </c>
      <c r="Q3195" s="16"/>
      <c r="R3195" s="16"/>
      <c r="S3195" s="16"/>
      <c r="T3195" s="16"/>
      <c r="U3195" s="16"/>
      <c r="V3195" s="16"/>
      <c r="W3195" s="16"/>
      <c r="X3195" s="16"/>
      <c r="Y3195" s="16"/>
      <c r="Z3195" s="16"/>
      <c r="AA3195" s="16"/>
      <c r="AB3195" s="16"/>
    </row>
    <row r="3196">
      <c r="A3196" s="27" t="s">
        <v>38</v>
      </c>
      <c r="B3196" s="27" t="s">
        <v>86</v>
      </c>
      <c r="C3196" s="38" t="s">
        <v>141</v>
      </c>
      <c r="D3196" s="27" t="s">
        <v>1692</v>
      </c>
      <c r="E3196" s="27">
        <v>8091.0</v>
      </c>
      <c r="F3196" s="27">
        <v>0.0</v>
      </c>
      <c r="G3196" s="27" t="s">
        <v>6190</v>
      </c>
      <c r="H3196" s="27" t="s">
        <v>6191</v>
      </c>
      <c r="I3196" s="40">
        <v>0.0</v>
      </c>
      <c r="J3196" s="40">
        <v>0.0</v>
      </c>
      <c r="K3196" s="40">
        <v>0.0</v>
      </c>
      <c r="L3196" s="40">
        <v>0.0</v>
      </c>
      <c r="M3196" s="40">
        <v>0.0</v>
      </c>
      <c r="N3196" s="40">
        <v>0.0</v>
      </c>
      <c r="O3196" s="40">
        <v>0.0</v>
      </c>
      <c r="P3196" s="40">
        <v>0.0</v>
      </c>
      <c r="Q3196" s="16"/>
      <c r="R3196" s="16"/>
      <c r="S3196" s="16"/>
      <c r="T3196" s="16"/>
      <c r="U3196" s="16"/>
      <c r="V3196" s="16"/>
      <c r="W3196" s="16"/>
      <c r="X3196" s="16"/>
      <c r="Y3196" s="16"/>
      <c r="Z3196" s="16"/>
      <c r="AA3196" s="16"/>
      <c r="AB3196" s="16"/>
    </row>
    <row r="3197">
      <c r="A3197" s="27" t="s">
        <v>43</v>
      </c>
      <c r="B3197" s="27" t="s">
        <v>268</v>
      </c>
      <c r="C3197" s="38" t="s">
        <v>3462</v>
      </c>
      <c r="D3197" s="27" t="s">
        <v>3463</v>
      </c>
      <c r="E3197" s="27">
        <v>8104.0</v>
      </c>
      <c r="F3197" s="27">
        <v>0.0</v>
      </c>
      <c r="G3197" s="27" t="s">
        <v>5425</v>
      </c>
      <c r="H3197" s="27" t="s">
        <v>6193</v>
      </c>
      <c r="I3197" s="40">
        <v>0.0</v>
      </c>
      <c r="J3197" s="40">
        <v>0.0</v>
      </c>
      <c r="K3197" s="40">
        <v>0.0</v>
      </c>
      <c r="L3197" s="40">
        <v>0.0</v>
      </c>
      <c r="M3197" s="40">
        <v>0.0</v>
      </c>
      <c r="N3197" s="40">
        <v>0.0</v>
      </c>
      <c r="O3197" s="40">
        <v>0.0</v>
      </c>
      <c r="P3197" s="40">
        <v>0.0</v>
      </c>
      <c r="Q3197" s="16"/>
      <c r="R3197" s="16"/>
      <c r="S3197" s="16"/>
      <c r="T3197" s="16"/>
      <c r="U3197" s="16"/>
      <c r="V3197" s="16"/>
      <c r="W3197" s="16"/>
      <c r="X3197" s="16"/>
      <c r="Y3197" s="16"/>
      <c r="Z3197" s="16"/>
      <c r="AA3197" s="16"/>
      <c r="AB3197" s="16"/>
    </row>
    <row r="3198">
      <c r="A3198" s="27" t="s">
        <v>43</v>
      </c>
      <c r="B3198" s="27" t="s">
        <v>268</v>
      </c>
      <c r="C3198" s="38" t="s">
        <v>3462</v>
      </c>
      <c r="D3198" s="27" t="s">
        <v>3463</v>
      </c>
      <c r="E3198" s="27">
        <v>8106.0</v>
      </c>
      <c r="F3198" s="27">
        <v>0.0</v>
      </c>
      <c r="G3198" s="27" t="s">
        <v>6195</v>
      </c>
      <c r="H3198" s="27" t="s">
        <v>6193</v>
      </c>
      <c r="I3198" s="40">
        <v>0.0</v>
      </c>
      <c r="J3198" s="40">
        <v>0.0</v>
      </c>
      <c r="K3198" s="40">
        <v>0.0</v>
      </c>
      <c r="L3198" s="40">
        <v>0.0</v>
      </c>
      <c r="M3198" s="40">
        <v>0.0</v>
      </c>
      <c r="N3198" s="40">
        <v>0.0</v>
      </c>
      <c r="O3198" s="40">
        <v>0.0</v>
      </c>
      <c r="P3198" s="40">
        <v>0.0</v>
      </c>
      <c r="Q3198" s="16"/>
      <c r="R3198" s="16"/>
      <c r="S3198" s="16"/>
      <c r="T3198" s="16"/>
      <c r="U3198" s="16"/>
      <c r="V3198" s="16"/>
      <c r="W3198" s="16"/>
      <c r="X3198" s="16"/>
      <c r="Y3198" s="16"/>
      <c r="Z3198" s="16"/>
      <c r="AA3198" s="16"/>
      <c r="AB3198" s="16"/>
    </row>
    <row r="3199">
      <c r="A3199" s="27" t="s">
        <v>43</v>
      </c>
      <c r="B3199" s="27" t="s">
        <v>146</v>
      </c>
      <c r="C3199" s="38" t="s">
        <v>177</v>
      </c>
      <c r="D3199" s="27" t="s">
        <v>178</v>
      </c>
      <c r="E3199" s="27">
        <v>8109.0</v>
      </c>
      <c r="F3199" s="27">
        <v>2.0</v>
      </c>
      <c r="G3199" s="27" t="s">
        <v>6196</v>
      </c>
      <c r="H3199" s="27" t="s">
        <v>123</v>
      </c>
      <c r="I3199" s="40">
        <v>0.0</v>
      </c>
      <c r="J3199" s="40">
        <v>0.0</v>
      </c>
      <c r="K3199" s="40">
        <v>0.0</v>
      </c>
      <c r="L3199" s="40">
        <v>0.0</v>
      </c>
      <c r="M3199" s="40">
        <v>0.0</v>
      </c>
      <c r="N3199" s="40">
        <v>0.0</v>
      </c>
      <c r="O3199" s="40">
        <v>0.0</v>
      </c>
      <c r="P3199" s="40">
        <v>0.0</v>
      </c>
      <c r="Q3199" s="16"/>
      <c r="R3199" s="16"/>
      <c r="S3199" s="16"/>
      <c r="T3199" s="16"/>
      <c r="U3199" s="16"/>
      <c r="V3199" s="16"/>
      <c r="W3199" s="16"/>
      <c r="X3199" s="16"/>
      <c r="Y3199" s="16"/>
      <c r="Z3199" s="16"/>
      <c r="AA3199" s="16"/>
      <c r="AB3199" s="16"/>
    </row>
    <row r="3200">
      <c r="A3200" s="27" t="s">
        <v>43</v>
      </c>
      <c r="B3200" s="27" t="s">
        <v>146</v>
      </c>
      <c r="C3200" s="38" t="s">
        <v>177</v>
      </c>
      <c r="D3200" s="27" t="s">
        <v>178</v>
      </c>
      <c r="E3200" s="27">
        <v>8109.0</v>
      </c>
      <c r="F3200" s="27">
        <v>0.0</v>
      </c>
      <c r="G3200" s="27" t="s">
        <v>3574</v>
      </c>
      <c r="H3200" s="27" t="s">
        <v>3573</v>
      </c>
      <c r="I3200" s="40">
        <v>358.0</v>
      </c>
      <c r="J3200" s="40">
        <v>5.0</v>
      </c>
      <c r="K3200" s="40">
        <v>0.0</v>
      </c>
      <c r="L3200" s="40">
        <v>0.0</v>
      </c>
      <c r="M3200" s="40">
        <v>0.0</v>
      </c>
      <c r="N3200" s="40">
        <v>0.0</v>
      </c>
      <c r="O3200" s="40">
        <v>358.0</v>
      </c>
      <c r="P3200" s="40">
        <v>5.0</v>
      </c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</row>
    <row r="3201">
      <c r="A3201" s="27" t="s">
        <v>43</v>
      </c>
      <c r="B3201" s="27" t="s">
        <v>146</v>
      </c>
      <c r="C3201" s="38" t="s">
        <v>177</v>
      </c>
      <c r="D3201" s="27" t="s">
        <v>178</v>
      </c>
      <c r="E3201" s="27">
        <v>8109.0</v>
      </c>
      <c r="F3201" s="27">
        <v>1.0</v>
      </c>
      <c r="G3201" s="27" t="s">
        <v>6199</v>
      </c>
      <c r="H3201" s="27" t="s">
        <v>123</v>
      </c>
      <c r="I3201" s="40">
        <v>0.0</v>
      </c>
      <c r="J3201" s="40">
        <v>0.0</v>
      </c>
      <c r="K3201" s="40">
        <v>0.0</v>
      </c>
      <c r="L3201" s="40">
        <v>0.0</v>
      </c>
      <c r="M3201" s="40">
        <v>0.0</v>
      </c>
      <c r="N3201" s="40">
        <v>0.0</v>
      </c>
      <c r="O3201" s="40">
        <v>0.0</v>
      </c>
      <c r="P3201" s="40">
        <v>0.0</v>
      </c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</row>
    <row r="3202">
      <c r="A3202" s="27" t="s">
        <v>43</v>
      </c>
      <c r="B3202" s="27" t="s">
        <v>146</v>
      </c>
      <c r="C3202" s="38" t="s">
        <v>147</v>
      </c>
      <c r="D3202" s="27" t="s">
        <v>183</v>
      </c>
      <c r="E3202" s="27">
        <v>8110.0</v>
      </c>
      <c r="F3202" s="27">
        <v>0.0</v>
      </c>
      <c r="G3202" s="27" t="s">
        <v>6200</v>
      </c>
      <c r="H3202" s="27" t="s">
        <v>123</v>
      </c>
      <c r="I3202" s="40">
        <v>0.0</v>
      </c>
      <c r="J3202" s="40">
        <v>0.0</v>
      </c>
      <c r="K3202" s="40">
        <v>0.0</v>
      </c>
      <c r="L3202" s="40">
        <v>0.0</v>
      </c>
      <c r="M3202" s="40">
        <v>0.0</v>
      </c>
      <c r="N3202" s="40">
        <v>0.0</v>
      </c>
      <c r="O3202" s="40">
        <v>0.0</v>
      </c>
      <c r="P3202" s="40">
        <v>0.0</v>
      </c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</row>
    <row r="3203">
      <c r="A3203" s="27" t="s">
        <v>43</v>
      </c>
      <c r="B3203" s="27" t="s">
        <v>50</v>
      </c>
      <c r="C3203" s="38" t="s">
        <v>69</v>
      </c>
      <c r="D3203" s="27" t="s">
        <v>70</v>
      </c>
      <c r="E3203" s="27">
        <v>8115.0</v>
      </c>
      <c r="F3203" s="27">
        <v>0.0</v>
      </c>
      <c r="G3203" s="27" t="s">
        <v>6202</v>
      </c>
      <c r="H3203" s="27" t="s">
        <v>6203</v>
      </c>
      <c r="I3203" s="40">
        <v>0.0</v>
      </c>
      <c r="J3203" s="40">
        <v>3.0</v>
      </c>
      <c r="K3203" s="40">
        <v>0.0</v>
      </c>
      <c r="L3203" s="40">
        <v>0.0</v>
      </c>
      <c r="M3203" s="40">
        <v>0.0</v>
      </c>
      <c r="N3203" s="40">
        <v>0.0</v>
      </c>
      <c r="O3203" s="40">
        <v>0.0</v>
      </c>
      <c r="P3203" s="40">
        <v>3.0</v>
      </c>
      <c r="Q3203" s="16"/>
      <c r="R3203" s="16"/>
      <c r="S3203" s="16"/>
      <c r="T3203" s="16"/>
      <c r="U3203" s="16"/>
      <c r="V3203" s="16"/>
      <c r="W3203" s="16"/>
      <c r="X3203" s="16"/>
      <c r="Y3203" s="16"/>
      <c r="Z3203" s="16"/>
      <c r="AA3203" s="16"/>
      <c r="AB3203" s="16"/>
    </row>
    <row r="3204">
      <c r="A3204" s="27" t="s">
        <v>38</v>
      </c>
      <c r="B3204" s="27" t="s">
        <v>86</v>
      </c>
      <c r="C3204" s="38" t="s">
        <v>141</v>
      </c>
      <c r="D3204" s="27" t="s">
        <v>460</v>
      </c>
      <c r="E3204" s="27">
        <v>8116.0</v>
      </c>
      <c r="F3204" s="27">
        <v>40.0</v>
      </c>
      <c r="G3204" s="27" t="s">
        <v>6206</v>
      </c>
      <c r="H3204" s="27" t="s">
        <v>123</v>
      </c>
      <c r="I3204" s="40">
        <v>0.0</v>
      </c>
      <c r="J3204" s="40">
        <v>0.0</v>
      </c>
      <c r="K3204" s="40">
        <v>0.0</v>
      </c>
      <c r="L3204" s="40">
        <v>0.0</v>
      </c>
      <c r="M3204" s="40">
        <v>0.0</v>
      </c>
      <c r="N3204" s="40">
        <v>0.0</v>
      </c>
      <c r="O3204" s="40">
        <v>0.0</v>
      </c>
      <c r="P3204" s="40">
        <v>0.0</v>
      </c>
      <c r="Q3204" s="16"/>
      <c r="R3204" s="16"/>
      <c r="S3204" s="16"/>
      <c r="T3204" s="16"/>
      <c r="U3204" s="16"/>
      <c r="V3204" s="16"/>
      <c r="W3204" s="16"/>
      <c r="X3204" s="16"/>
      <c r="Y3204" s="16"/>
      <c r="Z3204" s="16"/>
      <c r="AA3204" s="16"/>
      <c r="AB3204" s="16"/>
    </row>
    <row r="3205">
      <c r="A3205" s="27" t="s">
        <v>38</v>
      </c>
      <c r="B3205" s="27" t="s">
        <v>86</v>
      </c>
      <c r="C3205" s="38" t="s">
        <v>141</v>
      </c>
      <c r="D3205" s="27" t="s">
        <v>460</v>
      </c>
      <c r="E3205" s="27">
        <v>8116.0</v>
      </c>
      <c r="F3205" s="27">
        <v>50.0</v>
      </c>
      <c r="G3205" s="27" t="s">
        <v>6207</v>
      </c>
      <c r="H3205" s="27" t="s">
        <v>123</v>
      </c>
      <c r="I3205" s="40">
        <v>255.0</v>
      </c>
      <c r="J3205" s="40">
        <v>0.0</v>
      </c>
      <c r="K3205" s="40">
        <v>0.0</v>
      </c>
      <c r="L3205" s="40">
        <v>0.0</v>
      </c>
      <c r="M3205" s="40">
        <v>0.0</v>
      </c>
      <c r="N3205" s="40">
        <v>0.0</v>
      </c>
      <c r="O3205" s="40">
        <v>255.0</v>
      </c>
      <c r="P3205" s="40">
        <v>0.0</v>
      </c>
      <c r="Q3205" s="16"/>
      <c r="R3205" s="16"/>
      <c r="S3205" s="16"/>
      <c r="T3205" s="16"/>
      <c r="U3205" s="16"/>
      <c r="V3205" s="16"/>
      <c r="W3205" s="16"/>
      <c r="X3205" s="16"/>
      <c r="Y3205" s="16"/>
      <c r="Z3205" s="16"/>
      <c r="AA3205" s="16"/>
      <c r="AB3205" s="16"/>
    </row>
    <row r="3206">
      <c r="A3206" s="27" t="s">
        <v>38</v>
      </c>
      <c r="B3206" s="27" t="s">
        <v>86</v>
      </c>
      <c r="C3206" s="38" t="s">
        <v>141</v>
      </c>
      <c r="D3206" s="27" t="s">
        <v>460</v>
      </c>
      <c r="E3206" s="27">
        <v>8116.0</v>
      </c>
      <c r="F3206" s="27">
        <v>49.0</v>
      </c>
      <c r="G3206" s="27" t="s">
        <v>6209</v>
      </c>
      <c r="H3206" s="27" t="s">
        <v>123</v>
      </c>
      <c r="I3206" s="40">
        <v>0.0</v>
      </c>
      <c r="J3206" s="40">
        <v>0.0</v>
      </c>
      <c r="K3206" s="40">
        <v>0.0</v>
      </c>
      <c r="L3206" s="40">
        <v>0.0</v>
      </c>
      <c r="M3206" s="40">
        <v>0.0</v>
      </c>
      <c r="N3206" s="40">
        <v>0.0</v>
      </c>
      <c r="O3206" s="40">
        <v>0.0</v>
      </c>
      <c r="P3206" s="40">
        <v>0.0</v>
      </c>
      <c r="Q3206" s="16"/>
      <c r="R3206" s="16"/>
      <c r="S3206" s="16"/>
      <c r="T3206" s="16"/>
      <c r="U3206" s="16"/>
      <c r="V3206" s="16"/>
      <c r="W3206" s="16"/>
      <c r="X3206" s="16"/>
      <c r="Y3206" s="16"/>
      <c r="Z3206" s="16"/>
      <c r="AA3206" s="16"/>
      <c r="AB3206" s="16"/>
    </row>
    <row r="3207">
      <c r="A3207" s="27" t="s">
        <v>38</v>
      </c>
      <c r="B3207" s="27" t="s">
        <v>86</v>
      </c>
      <c r="C3207" s="38" t="s">
        <v>141</v>
      </c>
      <c r="D3207" s="27" t="s">
        <v>460</v>
      </c>
      <c r="E3207" s="27">
        <v>8116.0</v>
      </c>
      <c r="F3207" s="27">
        <v>48.0</v>
      </c>
      <c r="G3207" s="27" t="s">
        <v>6211</v>
      </c>
      <c r="H3207" s="27" t="s">
        <v>123</v>
      </c>
      <c r="I3207" s="40">
        <v>0.0</v>
      </c>
      <c r="J3207" s="40">
        <v>0.0</v>
      </c>
      <c r="K3207" s="40">
        <v>0.0</v>
      </c>
      <c r="L3207" s="40">
        <v>0.0</v>
      </c>
      <c r="M3207" s="40">
        <v>0.0</v>
      </c>
      <c r="N3207" s="40">
        <v>0.0</v>
      </c>
      <c r="O3207" s="40">
        <v>0.0</v>
      </c>
      <c r="P3207" s="40">
        <v>0.0</v>
      </c>
      <c r="Q3207" s="16"/>
      <c r="R3207" s="16"/>
      <c r="S3207" s="16"/>
      <c r="T3207" s="16"/>
      <c r="U3207" s="16"/>
      <c r="V3207" s="16"/>
      <c r="W3207" s="16"/>
      <c r="X3207" s="16"/>
      <c r="Y3207" s="16"/>
      <c r="Z3207" s="16"/>
      <c r="AA3207" s="16"/>
      <c r="AB3207" s="16"/>
    </row>
    <row r="3208">
      <c r="A3208" s="27" t="s">
        <v>38</v>
      </c>
      <c r="B3208" s="27" t="s">
        <v>86</v>
      </c>
      <c r="C3208" s="38" t="s">
        <v>141</v>
      </c>
      <c r="D3208" s="27" t="s">
        <v>460</v>
      </c>
      <c r="E3208" s="27">
        <v>8116.0</v>
      </c>
      <c r="F3208" s="27">
        <v>54.0</v>
      </c>
      <c r="G3208" s="27" t="s">
        <v>6212</v>
      </c>
      <c r="H3208" s="27" t="s">
        <v>123</v>
      </c>
      <c r="I3208" s="40">
        <v>0.0</v>
      </c>
      <c r="J3208" s="40">
        <v>0.0</v>
      </c>
      <c r="K3208" s="40">
        <v>0.0</v>
      </c>
      <c r="L3208" s="40">
        <v>0.0</v>
      </c>
      <c r="M3208" s="40">
        <v>0.0</v>
      </c>
      <c r="N3208" s="40">
        <v>0.0</v>
      </c>
      <c r="O3208" s="40">
        <v>0.0</v>
      </c>
      <c r="P3208" s="40">
        <v>0.0</v>
      </c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</row>
    <row r="3209">
      <c r="A3209" s="27" t="s">
        <v>38</v>
      </c>
      <c r="B3209" s="27" t="s">
        <v>86</v>
      </c>
      <c r="C3209" s="38" t="s">
        <v>141</v>
      </c>
      <c r="D3209" s="27" t="s">
        <v>460</v>
      </c>
      <c r="E3209" s="27">
        <v>8116.0</v>
      </c>
      <c r="F3209" s="27">
        <v>51.0</v>
      </c>
      <c r="G3209" s="27" t="s">
        <v>6214</v>
      </c>
      <c r="H3209" s="27" t="s">
        <v>123</v>
      </c>
      <c r="I3209" s="40">
        <v>1669.0</v>
      </c>
      <c r="J3209" s="40">
        <v>0.0</v>
      </c>
      <c r="K3209" s="40">
        <v>0.0</v>
      </c>
      <c r="L3209" s="40">
        <v>0.0</v>
      </c>
      <c r="M3209" s="40">
        <v>0.0</v>
      </c>
      <c r="N3209" s="40">
        <v>0.0</v>
      </c>
      <c r="O3209" s="40">
        <v>1669.0</v>
      </c>
      <c r="P3209" s="40">
        <v>0.0</v>
      </c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/>
    </row>
    <row r="3210">
      <c r="A3210" s="27" t="s">
        <v>38</v>
      </c>
      <c r="B3210" s="27" t="s">
        <v>86</v>
      </c>
      <c r="C3210" s="38" t="s">
        <v>141</v>
      </c>
      <c r="D3210" s="27" t="s">
        <v>460</v>
      </c>
      <c r="E3210" s="27">
        <v>8116.0</v>
      </c>
      <c r="F3210" s="27">
        <v>46.0</v>
      </c>
      <c r="G3210" s="27" t="s">
        <v>6216</v>
      </c>
      <c r="H3210" s="27" t="s">
        <v>123</v>
      </c>
      <c r="I3210" s="40">
        <v>0.0</v>
      </c>
      <c r="J3210" s="40">
        <v>0.0</v>
      </c>
      <c r="K3210" s="40">
        <v>0.0</v>
      </c>
      <c r="L3210" s="40">
        <v>0.0</v>
      </c>
      <c r="M3210" s="40">
        <v>0.0</v>
      </c>
      <c r="N3210" s="40">
        <v>0.0</v>
      </c>
      <c r="O3210" s="40">
        <v>0.0</v>
      </c>
      <c r="P3210" s="40">
        <v>0.0</v>
      </c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</row>
    <row r="3211">
      <c r="A3211" s="27" t="s">
        <v>38</v>
      </c>
      <c r="B3211" s="27" t="s">
        <v>86</v>
      </c>
      <c r="C3211" s="38" t="s">
        <v>141</v>
      </c>
      <c r="D3211" s="27" t="s">
        <v>460</v>
      </c>
      <c r="E3211" s="27">
        <v>8116.0</v>
      </c>
      <c r="F3211" s="27">
        <v>37.0</v>
      </c>
      <c r="G3211" s="27" t="s">
        <v>6217</v>
      </c>
      <c r="H3211" s="27" t="s">
        <v>123</v>
      </c>
      <c r="I3211" s="40">
        <v>0.0</v>
      </c>
      <c r="J3211" s="40">
        <v>0.0</v>
      </c>
      <c r="K3211" s="40">
        <v>0.0</v>
      </c>
      <c r="L3211" s="40">
        <v>0.0</v>
      </c>
      <c r="M3211" s="40">
        <v>0.0</v>
      </c>
      <c r="N3211" s="40">
        <v>0.0</v>
      </c>
      <c r="O3211" s="40">
        <v>0.0</v>
      </c>
      <c r="P3211" s="40">
        <v>0.0</v>
      </c>
      <c r="Q3211" s="16"/>
      <c r="R3211" s="16"/>
      <c r="S3211" s="16"/>
      <c r="T3211" s="16"/>
      <c r="U3211" s="16"/>
      <c r="V3211" s="16"/>
      <c r="W3211" s="16"/>
      <c r="X3211" s="16"/>
      <c r="Y3211" s="16"/>
      <c r="Z3211" s="16"/>
      <c r="AA3211" s="16"/>
      <c r="AB3211" s="16"/>
    </row>
    <row r="3212">
      <c r="A3212" s="27" t="s">
        <v>38</v>
      </c>
      <c r="B3212" s="27" t="s">
        <v>86</v>
      </c>
      <c r="C3212" s="38" t="s">
        <v>141</v>
      </c>
      <c r="D3212" s="27" t="s">
        <v>460</v>
      </c>
      <c r="E3212" s="27">
        <v>8116.0</v>
      </c>
      <c r="F3212" s="27">
        <v>38.0</v>
      </c>
      <c r="G3212" s="27" t="s">
        <v>6219</v>
      </c>
      <c r="H3212" s="27" t="s">
        <v>123</v>
      </c>
      <c r="I3212" s="40">
        <v>0.0</v>
      </c>
      <c r="J3212" s="40">
        <v>0.0</v>
      </c>
      <c r="K3212" s="40">
        <v>0.0</v>
      </c>
      <c r="L3212" s="40">
        <v>0.0</v>
      </c>
      <c r="M3212" s="40">
        <v>0.0</v>
      </c>
      <c r="N3212" s="40">
        <v>0.0</v>
      </c>
      <c r="O3212" s="40">
        <v>0.0</v>
      </c>
      <c r="P3212" s="40">
        <v>0.0</v>
      </c>
      <c r="Q3212" s="16"/>
      <c r="R3212" s="16"/>
      <c r="S3212" s="16"/>
      <c r="T3212" s="16"/>
      <c r="U3212" s="16"/>
      <c r="V3212" s="16"/>
      <c r="W3212" s="16"/>
      <c r="X3212" s="16"/>
      <c r="Y3212" s="16"/>
      <c r="Z3212" s="16"/>
      <c r="AA3212" s="16"/>
      <c r="AB3212" s="16"/>
    </row>
    <row r="3213">
      <c r="A3213" s="27" t="s">
        <v>38</v>
      </c>
      <c r="B3213" s="27" t="s">
        <v>86</v>
      </c>
      <c r="C3213" s="38" t="s">
        <v>141</v>
      </c>
      <c r="D3213" s="27" t="s">
        <v>460</v>
      </c>
      <c r="E3213" s="27">
        <v>8116.0</v>
      </c>
      <c r="F3213" s="27">
        <v>17.0</v>
      </c>
      <c r="G3213" s="27" t="s">
        <v>6221</v>
      </c>
      <c r="H3213" s="27" t="s">
        <v>123</v>
      </c>
      <c r="I3213" s="40">
        <v>0.0</v>
      </c>
      <c r="J3213" s="40">
        <v>0.0</v>
      </c>
      <c r="K3213" s="40">
        <v>0.0</v>
      </c>
      <c r="L3213" s="40">
        <v>0.0</v>
      </c>
      <c r="M3213" s="40">
        <v>0.0</v>
      </c>
      <c r="N3213" s="40">
        <v>0.0</v>
      </c>
      <c r="O3213" s="40">
        <v>0.0</v>
      </c>
      <c r="P3213" s="40">
        <v>0.0</v>
      </c>
      <c r="Q3213" s="16"/>
      <c r="R3213" s="16"/>
      <c r="S3213" s="16"/>
      <c r="T3213" s="16"/>
      <c r="U3213" s="16"/>
      <c r="V3213" s="16"/>
      <c r="W3213" s="16"/>
      <c r="X3213" s="16"/>
      <c r="Y3213" s="16"/>
      <c r="Z3213" s="16"/>
      <c r="AA3213" s="16"/>
      <c r="AB3213" s="16"/>
    </row>
    <row r="3214">
      <c r="A3214" s="27" t="s">
        <v>38</v>
      </c>
      <c r="B3214" s="27" t="s">
        <v>86</v>
      </c>
      <c r="C3214" s="38" t="s">
        <v>141</v>
      </c>
      <c r="D3214" s="27" t="s">
        <v>460</v>
      </c>
      <c r="E3214" s="27">
        <v>8116.0</v>
      </c>
      <c r="F3214" s="27">
        <v>16.0</v>
      </c>
      <c r="G3214" s="27" t="s">
        <v>6223</v>
      </c>
      <c r="H3214" s="27" t="s">
        <v>123</v>
      </c>
      <c r="I3214" s="40">
        <v>0.0</v>
      </c>
      <c r="J3214" s="40">
        <v>0.0</v>
      </c>
      <c r="K3214" s="40">
        <v>0.0</v>
      </c>
      <c r="L3214" s="40">
        <v>0.0</v>
      </c>
      <c r="M3214" s="40">
        <v>0.0</v>
      </c>
      <c r="N3214" s="40">
        <v>0.0</v>
      </c>
      <c r="O3214" s="40">
        <v>0.0</v>
      </c>
      <c r="P3214" s="40">
        <v>0.0</v>
      </c>
      <c r="Q3214" s="16"/>
      <c r="R3214" s="16"/>
      <c r="S3214" s="16"/>
      <c r="T3214" s="16"/>
      <c r="U3214" s="16"/>
      <c r="V3214" s="16"/>
      <c r="W3214" s="16"/>
      <c r="X3214" s="16"/>
      <c r="Y3214" s="16"/>
      <c r="Z3214" s="16"/>
      <c r="AA3214" s="16"/>
      <c r="AB3214" s="16"/>
    </row>
    <row r="3215">
      <c r="A3215" s="27" t="s">
        <v>38</v>
      </c>
      <c r="B3215" s="27" t="s">
        <v>86</v>
      </c>
      <c r="C3215" s="38" t="s">
        <v>141</v>
      </c>
      <c r="D3215" s="27" t="s">
        <v>460</v>
      </c>
      <c r="E3215" s="27">
        <v>8116.0</v>
      </c>
      <c r="F3215" s="27">
        <v>23.0</v>
      </c>
      <c r="G3215" s="27" t="s">
        <v>6225</v>
      </c>
      <c r="H3215" s="27" t="s">
        <v>123</v>
      </c>
      <c r="I3215" s="40">
        <v>0.0</v>
      </c>
      <c r="J3215" s="40">
        <v>0.0</v>
      </c>
      <c r="K3215" s="40">
        <v>0.0</v>
      </c>
      <c r="L3215" s="40">
        <v>0.0</v>
      </c>
      <c r="M3215" s="40">
        <v>0.0</v>
      </c>
      <c r="N3215" s="40">
        <v>0.0</v>
      </c>
      <c r="O3215" s="40">
        <v>0.0</v>
      </c>
      <c r="P3215" s="40">
        <v>0.0</v>
      </c>
      <c r="Q3215" s="16"/>
      <c r="R3215" s="16"/>
      <c r="S3215" s="16"/>
      <c r="T3215" s="16"/>
      <c r="U3215" s="16"/>
      <c r="V3215" s="16"/>
      <c r="W3215" s="16"/>
      <c r="X3215" s="16"/>
      <c r="Y3215" s="16"/>
      <c r="Z3215" s="16"/>
      <c r="AA3215" s="16"/>
      <c r="AB3215" s="16"/>
    </row>
    <row r="3216">
      <c r="A3216" s="27" t="s">
        <v>38</v>
      </c>
      <c r="B3216" s="27" t="s">
        <v>86</v>
      </c>
      <c r="C3216" s="38" t="s">
        <v>141</v>
      </c>
      <c r="D3216" s="27" t="s">
        <v>460</v>
      </c>
      <c r="E3216" s="27">
        <v>8116.0</v>
      </c>
      <c r="F3216" s="27">
        <v>11.0</v>
      </c>
      <c r="G3216" s="27" t="s">
        <v>6226</v>
      </c>
      <c r="H3216" s="27" t="s">
        <v>123</v>
      </c>
      <c r="I3216" s="40">
        <v>0.0</v>
      </c>
      <c r="J3216" s="40">
        <v>0.0</v>
      </c>
      <c r="K3216" s="40">
        <v>0.0</v>
      </c>
      <c r="L3216" s="40">
        <v>0.0</v>
      </c>
      <c r="M3216" s="40">
        <v>0.0</v>
      </c>
      <c r="N3216" s="40">
        <v>0.0</v>
      </c>
      <c r="O3216" s="40">
        <v>0.0</v>
      </c>
      <c r="P3216" s="40">
        <v>0.0</v>
      </c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/>
      <c r="AB3216" s="16"/>
    </row>
    <row r="3217">
      <c r="A3217" s="27" t="s">
        <v>38</v>
      </c>
      <c r="B3217" s="27" t="s">
        <v>86</v>
      </c>
      <c r="C3217" s="38" t="s">
        <v>141</v>
      </c>
      <c r="D3217" s="27" t="s">
        <v>460</v>
      </c>
      <c r="E3217" s="27">
        <v>8116.0</v>
      </c>
      <c r="F3217" s="27">
        <v>28.0</v>
      </c>
      <c r="G3217" s="27" t="s">
        <v>6228</v>
      </c>
      <c r="H3217" s="27" t="s">
        <v>123</v>
      </c>
      <c r="I3217" s="40">
        <v>0.0</v>
      </c>
      <c r="J3217" s="40">
        <v>0.0</v>
      </c>
      <c r="K3217" s="40">
        <v>0.0</v>
      </c>
      <c r="L3217" s="40">
        <v>0.0</v>
      </c>
      <c r="M3217" s="40">
        <v>0.0</v>
      </c>
      <c r="N3217" s="40">
        <v>0.0</v>
      </c>
      <c r="O3217" s="40">
        <v>0.0</v>
      </c>
      <c r="P3217" s="40">
        <v>0.0</v>
      </c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</row>
    <row r="3218">
      <c r="A3218" s="27" t="s">
        <v>38</v>
      </c>
      <c r="B3218" s="27" t="s">
        <v>86</v>
      </c>
      <c r="C3218" s="38" t="s">
        <v>141</v>
      </c>
      <c r="D3218" s="27" t="s">
        <v>460</v>
      </c>
      <c r="E3218" s="27">
        <v>8116.0</v>
      </c>
      <c r="F3218" s="27">
        <v>44.0</v>
      </c>
      <c r="G3218" s="27" t="s">
        <v>6229</v>
      </c>
      <c r="H3218" s="27" t="s">
        <v>123</v>
      </c>
      <c r="I3218" s="40">
        <v>0.0</v>
      </c>
      <c r="J3218" s="40">
        <v>0.0</v>
      </c>
      <c r="K3218" s="40">
        <v>0.0</v>
      </c>
      <c r="L3218" s="40">
        <v>0.0</v>
      </c>
      <c r="M3218" s="40">
        <v>0.0</v>
      </c>
      <c r="N3218" s="40">
        <v>0.0</v>
      </c>
      <c r="O3218" s="40">
        <v>0.0</v>
      </c>
      <c r="P3218" s="40">
        <v>0.0</v>
      </c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</row>
    <row r="3219">
      <c r="A3219" s="27" t="s">
        <v>38</v>
      </c>
      <c r="B3219" s="27" t="s">
        <v>86</v>
      </c>
      <c r="C3219" s="38" t="s">
        <v>141</v>
      </c>
      <c r="D3219" s="27" t="s">
        <v>460</v>
      </c>
      <c r="E3219" s="27">
        <v>8116.0</v>
      </c>
      <c r="F3219" s="27">
        <v>29.0</v>
      </c>
      <c r="G3219" s="27" t="s">
        <v>6232</v>
      </c>
      <c r="H3219" s="27" t="s">
        <v>123</v>
      </c>
      <c r="I3219" s="40">
        <v>0.0</v>
      </c>
      <c r="J3219" s="40">
        <v>0.0</v>
      </c>
      <c r="K3219" s="40">
        <v>0.0</v>
      </c>
      <c r="L3219" s="40">
        <v>0.0</v>
      </c>
      <c r="M3219" s="40">
        <v>0.0</v>
      </c>
      <c r="N3219" s="40">
        <v>0.0</v>
      </c>
      <c r="O3219" s="40">
        <v>0.0</v>
      </c>
      <c r="P3219" s="40">
        <v>0.0</v>
      </c>
      <c r="Q3219" s="16"/>
      <c r="R3219" s="16"/>
      <c r="S3219" s="16"/>
      <c r="T3219" s="16"/>
      <c r="U3219" s="16"/>
      <c r="V3219" s="16"/>
      <c r="W3219" s="16"/>
      <c r="X3219" s="16"/>
      <c r="Y3219" s="16"/>
      <c r="Z3219" s="16"/>
      <c r="AA3219" s="16"/>
      <c r="AB3219" s="16"/>
    </row>
    <row r="3220">
      <c r="A3220" s="27" t="s">
        <v>38</v>
      </c>
      <c r="B3220" s="27" t="s">
        <v>86</v>
      </c>
      <c r="C3220" s="38" t="s">
        <v>141</v>
      </c>
      <c r="D3220" s="27" t="s">
        <v>460</v>
      </c>
      <c r="E3220" s="27">
        <v>8116.0</v>
      </c>
      <c r="F3220" s="27">
        <v>39.0</v>
      </c>
      <c r="G3220" s="27" t="s">
        <v>6233</v>
      </c>
      <c r="H3220" s="27" t="s">
        <v>123</v>
      </c>
      <c r="I3220" s="40">
        <v>0.0</v>
      </c>
      <c r="J3220" s="40">
        <v>0.0</v>
      </c>
      <c r="K3220" s="40">
        <v>0.0</v>
      </c>
      <c r="L3220" s="40">
        <v>0.0</v>
      </c>
      <c r="M3220" s="40">
        <v>0.0</v>
      </c>
      <c r="N3220" s="40">
        <v>0.0</v>
      </c>
      <c r="O3220" s="40">
        <v>0.0</v>
      </c>
      <c r="P3220" s="40">
        <v>0.0</v>
      </c>
      <c r="Q3220" s="16"/>
      <c r="R3220" s="16"/>
      <c r="S3220" s="16"/>
      <c r="T3220" s="16"/>
      <c r="U3220" s="16"/>
      <c r="V3220" s="16"/>
      <c r="W3220" s="16"/>
      <c r="X3220" s="16"/>
      <c r="Y3220" s="16"/>
      <c r="Z3220" s="16"/>
      <c r="AA3220" s="16"/>
      <c r="AB3220" s="16"/>
    </row>
    <row r="3221">
      <c r="A3221" s="27" t="s">
        <v>38</v>
      </c>
      <c r="B3221" s="27" t="s">
        <v>86</v>
      </c>
      <c r="C3221" s="38" t="s">
        <v>141</v>
      </c>
      <c r="D3221" s="27" t="s">
        <v>460</v>
      </c>
      <c r="E3221" s="27">
        <v>8116.0</v>
      </c>
      <c r="F3221" s="27">
        <v>18.0</v>
      </c>
      <c r="G3221" s="27" t="s">
        <v>6235</v>
      </c>
      <c r="H3221" s="27" t="s">
        <v>123</v>
      </c>
      <c r="I3221" s="40">
        <v>0.0</v>
      </c>
      <c r="J3221" s="40">
        <v>0.0</v>
      </c>
      <c r="K3221" s="40">
        <v>0.0</v>
      </c>
      <c r="L3221" s="40">
        <v>0.0</v>
      </c>
      <c r="M3221" s="40">
        <v>0.0</v>
      </c>
      <c r="N3221" s="40">
        <v>0.0</v>
      </c>
      <c r="O3221" s="40">
        <v>0.0</v>
      </c>
      <c r="P3221" s="40">
        <v>0.0</v>
      </c>
      <c r="Q3221" s="16"/>
      <c r="R3221" s="16"/>
      <c r="S3221" s="16"/>
      <c r="T3221" s="16"/>
      <c r="U3221" s="16"/>
      <c r="V3221" s="16"/>
      <c r="W3221" s="16"/>
      <c r="X3221" s="16"/>
      <c r="Y3221" s="16"/>
      <c r="Z3221" s="16"/>
      <c r="AA3221" s="16"/>
      <c r="AB3221" s="16"/>
    </row>
    <row r="3222">
      <c r="A3222" s="27" t="s">
        <v>38</v>
      </c>
      <c r="B3222" s="27" t="s">
        <v>86</v>
      </c>
      <c r="C3222" s="38" t="s">
        <v>141</v>
      </c>
      <c r="D3222" s="27" t="s">
        <v>460</v>
      </c>
      <c r="E3222" s="27">
        <v>8116.0</v>
      </c>
      <c r="F3222" s="27">
        <v>19.0</v>
      </c>
      <c r="G3222" s="27" t="s">
        <v>6237</v>
      </c>
      <c r="H3222" s="27" t="s">
        <v>123</v>
      </c>
      <c r="I3222" s="40">
        <v>1.0</v>
      </c>
      <c r="J3222" s="40">
        <v>0.0</v>
      </c>
      <c r="K3222" s="40">
        <v>0.0</v>
      </c>
      <c r="L3222" s="40">
        <v>0.0</v>
      </c>
      <c r="M3222" s="40">
        <v>0.0</v>
      </c>
      <c r="N3222" s="40">
        <v>0.0</v>
      </c>
      <c r="O3222" s="40">
        <v>1.0</v>
      </c>
      <c r="P3222" s="40">
        <v>0.0</v>
      </c>
      <c r="Q3222" s="16"/>
      <c r="R3222" s="16"/>
      <c r="S3222" s="16"/>
      <c r="T3222" s="16"/>
      <c r="U3222" s="16"/>
      <c r="V3222" s="16"/>
      <c r="W3222" s="16"/>
      <c r="X3222" s="16"/>
      <c r="Y3222" s="16"/>
      <c r="Z3222" s="16"/>
      <c r="AA3222" s="16"/>
      <c r="AB3222" s="16"/>
    </row>
    <row r="3223">
      <c r="A3223" s="27" t="s">
        <v>38</v>
      </c>
      <c r="B3223" s="27" t="s">
        <v>86</v>
      </c>
      <c r="C3223" s="38" t="s">
        <v>141</v>
      </c>
      <c r="D3223" s="27" t="s">
        <v>460</v>
      </c>
      <c r="E3223" s="27">
        <v>8116.0</v>
      </c>
      <c r="F3223" s="27">
        <v>0.0</v>
      </c>
      <c r="G3223" s="27" t="s">
        <v>6238</v>
      </c>
      <c r="H3223" s="27" t="s">
        <v>336</v>
      </c>
      <c r="I3223" s="40">
        <v>1914.0</v>
      </c>
      <c r="J3223" s="40">
        <v>29.0</v>
      </c>
      <c r="K3223" s="40">
        <v>0.0</v>
      </c>
      <c r="L3223" s="40">
        <v>0.0</v>
      </c>
      <c r="M3223" s="40">
        <v>0.0</v>
      </c>
      <c r="N3223" s="40">
        <v>0.0</v>
      </c>
      <c r="O3223" s="40">
        <v>1914.0</v>
      </c>
      <c r="P3223" s="40">
        <v>29.0</v>
      </c>
      <c r="Q3223" s="16"/>
      <c r="R3223" s="16"/>
      <c r="S3223" s="16"/>
      <c r="T3223" s="16"/>
      <c r="U3223" s="16"/>
      <c r="V3223" s="16"/>
      <c r="W3223" s="16"/>
      <c r="X3223" s="16"/>
      <c r="Y3223" s="16"/>
      <c r="Z3223" s="16"/>
      <c r="AA3223" s="16"/>
      <c r="AB3223" s="16"/>
    </row>
    <row r="3224">
      <c r="A3224" s="27" t="s">
        <v>38</v>
      </c>
      <c r="B3224" s="27" t="s">
        <v>86</v>
      </c>
      <c r="C3224" s="38" t="s">
        <v>141</v>
      </c>
      <c r="D3224" s="27" t="s">
        <v>460</v>
      </c>
      <c r="E3224" s="27">
        <v>8117.0</v>
      </c>
      <c r="F3224" s="27">
        <v>0.0</v>
      </c>
      <c r="G3224" s="27" t="s">
        <v>6240</v>
      </c>
      <c r="H3224" s="27" t="s">
        <v>336</v>
      </c>
      <c r="I3224" s="40">
        <v>715.0</v>
      </c>
      <c r="J3224" s="40">
        <v>25.0</v>
      </c>
      <c r="K3224" s="40">
        <v>0.0</v>
      </c>
      <c r="L3224" s="40">
        <v>0.0</v>
      </c>
      <c r="M3224" s="40">
        <v>0.0</v>
      </c>
      <c r="N3224" s="40">
        <v>0.0</v>
      </c>
      <c r="O3224" s="40">
        <v>715.0</v>
      </c>
      <c r="P3224" s="40">
        <v>25.0</v>
      </c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</row>
    <row r="3225">
      <c r="A3225" s="27" t="s">
        <v>43</v>
      </c>
      <c r="B3225" s="27" t="s">
        <v>44</v>
      </c>
      <c r="C3225" s="38" t="s">
        <v>287</v>
      </c>
      <c r="D3225" s="27" t="s">
        <v>807</v>
      </c>
      <c r="E3225" s="27">
        <v>8121.0</v>
      </c>
      <c r="F3225" s="27">
        <v>0.0</v>
      </c>
      <c r="G3225" s="27" t="s">
        <v>6242</v>
      </c>
      <c r="H3225" s="83"/>
      <c r="I3225" s="40">
        <v>0.0</v>
      </c>
      <c r="J3225" s="40">
        <v>0.0</v>
      </c>
      <c r="K3225" s="40">
        <v>0.0</v>
      </c>
      <c r="L3225" s="40">
        <v>0.0</v>
      </c>
      <c r="M3225" s="40">
        <v>0.0</v>
      </c>
      <c r="N3225" s="40">
        <v>0.0</v>
      </c>
      <c r="O3225" s="40">
        <v>0.0</v>
      </c>
      <c r="P3225" s="40">
        <v>0.0</v>
      </c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</row>
    <row r="3226">
      <c r="A3226" s="27" t="s">
        <v>43</v>
      </c>
      <c r="B3226" s="27" t="s">
        <v>76</v>
      </c>
      <c r="C3226" s="38" t="s">
        <v>77</v>
      </c>
      <c r="D3226" s="27" t="s">
        <v>77</v>
      </c>
      <c r="E3226" s="27">
        <v>8125.0</v>
      </c>
      <c r="F3226" s="27">
        <v>0.0</v>
      </c>
      <c r="G3226" s="27" t="s">
        <v>6243</v>
      </c>
      <c r="H3226" s="27" t="s">
        <v>4185</v>
      </c>
      <c r="I3226" s="40">
        <v>363.0</v>
      </c>
      <c r="J3226" s="40">
        <v>7.0</v>
      </c>
      <c r="K3226" s="40">
        <v>0.0</v>
      </c>
      <c r="L3226" s="40">
        <v>0.0</v>
      </c>
      <c r="M3226" s="40">
        <v>0.0</v>
      </c>
      <c r="N3226" s="40">
        <v>0.0</v>
      </c>
      <c r="O3226" s="40">
        <v>363.0</v>
      </c>
      <c r="P3226" s="40">
        <v>7.0</v>
      </c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</row>
    <row r="3227">
      <c r="A3227" s="27" t="s">
        <v>43</v>
      </c>
      <c r="B3227" s="27" t="s">
        <v>76</v>
      </c>
      <c r="C3227" s="38" t="s">
        <v>77</v>
      </c>
      <c r="D3227" s="27" t="s">
        <v>77</v>
      </c>
      <c r="E3227" s="27">
        <v>8127.0</v>
      </c>
      <c r="F3227" s="27">
        <v>0.0</v>
      </c>
      <c r="G3227" s="27" t="s">
        <v>6243</v>
      </c>
      <c r="H3227" s="27" t="s">
        <v>712</v>
      </c>
      <c r="I3227" s="40">
        <v>0.0</v>
      </c>
      <c r="J3227" s="40">
        <v>0.0</v>
      </c>
      <c r="K3227" s="40">
        <v>0.0</v>
      </c>
      <c r="L3227" s="40">
        <v>0.0</v>
      </c>
      <c r="M3227" s="40">
        <v>0.0</v>
      </c>
      <c r="N3227" s="40">
        <v>0.0</v>
      </c>
      <c r="O3227" s="40">
        <v>0.0</v>
      </c>
      <c r="P3227" s="40">
        <v>0.0</v>
      </c>
      <c r="Q3227" s="16"/>
      <c r="R3227" s="16"/>
      <c r="S3227" s="16"/>
      <c r="T3227" s="16"/>
      <c r="U3227" s="16"/>
      <c r="V3227" s="16"/>
      <c r="W3227" s="16"/>
      <c r="X3227" s="16"/>
      <c r="Y3227" s="16"/>
      <c r="Z3227" s="16"/>
      <c r="AA3227" s="16"/>
      <c r="AB3227" s="16"/>
    </row>
    <row r="3228">
      <c r="A3228" s="27" t="s">
        <v>38</v>
      </c>
      <c r="B3228" s="27" t="s">
        <v>39</v>
      </c>
      <c r="C3228" s="38" t="s">
        <v>574</v>
      </c>
      <c r="D3228" s="27" t="s">
        <v>575</v>
      </c>
      <c r="E3228" s="27">
        <v>8128.0</v>
      </c>
      <c r="F3228" s="27">
        <v>0.0</v>
      </c>
      <c r="G3228" s="27" t="s">
        <v>6245</v>
      </c>
      <c r="H3228" s="27" t="s">
        <v>6247</v>
      </c>
      <c r="I3228" s="40">
        <v>0.0</v>
      </c>
      <c r="J3228" s="40">
        <v>0.0</v>
      </c>
      <c r="K3228" s="40">
        <v>0.0</v>
      </c>
      <c r="L3228" s="40">
        <v>0.0</v>
      </c>
      <c r="M3228" s="40">
        <v>0.0</v>
      </c>
      <c r="N3228" s="40">
        <v>0.0</v>
      </c>
      <c r="O3228" s="40">
        <v>0.0</v>
      </c>
      <c r="P3228" s="40">
        <v>0.0</v>
      </c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/>
      <c r="AB3228" s="16"/>
    </row>
    <row r="3229">
      <c r="A3229" s="27" t="s">
        <v>38</v>
      </c>
      <c r="B3229" s="27" t="s">
        <v>39</v>
      </c>
      <c r="C3229" s="38" t="s">
        <v>415</v>
      </c>
      <c r="D3229" s="27" t="s">
        <v>416</v>
      </c>
      <c r="E3229" s="27">
        <v>8133.0</v>
      </c>
      <c r="F3229" s="27">
        <v>0.0</v>
      </c>
      <c r="G3229" s="27" t="s">
        <v>6248</v>
      </c>
      <c r="H3229" s="83"/>
      <c r="I3229" s="40">
        <v>0.0</v>
      </c>
      <c r="J3229" s="40">
        <v>0.0</v>
      </c>
      <c r="K3229" s="40">
        <v>0.0</v>
      </c>
      <c r="L3229" s="40">
        <v>0.0</v>
      </c>
      <c r="M3229" s="40">
        <v>0.0</v>
      </c>
      <c r="N3229" s="40">
        <v>0.0</v>
      </c>
      <c r="O3229" s="40">
        <v>0.0</v>
      </c>
      <c r="P3229" s="40">
        <v>0.0</v>
      </c>
      <c r="Q3229" s="16"/>
      <c r="R3229" s="16"/>
      <c r="S3229" s="16"/>
      <c r="T3229" s="16"/>
      <c r="U3229" s="16"/>
      <c r="V3229" s="16"/>
      <c r="W3229" s="16"/>
      <c r="X3229" s="16"/>
      <c r="Y3229" s="16"/>
      <c r="Z3229" s="16"/>
      <c r="AA3229" s="16"/>
      <c r="AB3229" s="16"/>
    </row>
    <row r="3230">
      <c r="A3230" s="27" t="s">
        <v>38</v>
      </c>
      <c r="B3230" s="27" t="s">
        <v>39</v>
      </c>
      <c r="C3230" s="38" t="s">
        <v>415</v>
      </c>
      <c r="D3230" s="27" t="s">
        <v>416</v>
      </c>
      <c r="E3230" s="27">
        <v>8134.0</v>
      </c>
      <c r="F3230" s="27">
        <v>0.0</v>
      </c>
      <c r="G3230" s="27" t="s">
        <v>6250</v>
      </c>
      <c r="H3230" s="83"/>
      <c r="I3230" s="40">
        <v>0.0</v>
      </c>
      <c r="J3230" s="40">
        <v>0.0</v>
      </c>
      <c r="K3230" s="40">
        <v>0.0</v>
      </c>
      <c r="L3230" s="40">
        <v>0.0</v>
      </c>
      <c r="M3230" s="40">
        <v>0.0</v>
      </c>
      <c r="N3230" s="40">
        <v>0.0</v>
      </c>
      <c r="O3230" s="40">
        <v>0.0</v>
      </c>
      <c r="P3230" s="40">
        <v>0.0</v>
      </c>
      <c r="Q3230" s="16"/>
      <c r="R3230" s="16"/>
      <c r="S3230" s="16"/>
      <c r="T3230" s="16"/>
      <c r="U3230" s="16"/>
      <c r="V3230" s="16"/>
      <c r="W3230" s="16"/>
      <c r="X3230" s="16"/>
      <c r="Y3230" s="16"/>
      <c r="Z3230" s="16"/>
      <c r="AA3230" s="16"/>
      <c r="AB3230" s="16"/>
    </row>
    <row r="3231">
      <c r="A3231" s="27" t="s">
        <v>38</v>
      </c>
      <c r="B3231" s="27" t="s">
        <v>39</v>
      </c>
      <c r="C3231" s="38" t="s">
        <v>307</v>
      </c>
      <c r="D3231" s="27" t="s">
        <v>308</v>
      </c>
      <c r="E3231" s="27">
        <v>8135.0</v>
      </c>
      <c r="F3231" s="27">
        <v>0.0</v>
      </c>
      <c r="G3231" s="27" t="s">
        <v>6252</v>
      </c>
      <c r="H3231" s="83"/>
      <c r="I3231" s="40">
        <v>0.0</v>
      </c>
      <c r="J3231" s="40">
        <v>0.0</v>
      </c>
      <c r="K3231" s="40">
        <v>0.0</v>
      </c>
      <c r="L3231" s="40">
        <v>0.0</v>
      </c>
      <c r="M3231" s="40">
        <v>0.0</v>
      </c>
      <c r="N3231" s="40">
        <v>0.0</v>
      </c>
      <c r="O3231" s="40">
        <v>0.0</v>
      </c>
      <c r="P3231" s="40">
        <v>0.0</v>
      </c>
      <c r="Q3231" s="16"/>
      <c r="R3231" s="16"/>
      <c r="S3231" s="16"/>
      <c r="T3231" s="16"/>
      <c r="U3231" s="16"/>
      <c r="V3231" s="16"/>
      <c r="W3231" s="16"/>
      <c r="X3231" s="16"/>
      <c r="Y3231" s="16"/>
      <c r="Z3231" s="16"/>
      <c r="AA3231" s="16"/>
      <c r="AB3231" s="16"/>
    </row>
    <row r="3232">
      <c r="A3232" s="27" t="s">
        <v>43</v>
      </c>
      <c r="B3232" s="27" t="s">
        <v>146</v>
      </c>
      <c r="C3232" s="38" t="s">
        <v>147</v>
      </c>
      <c r="D3232" s="27" t="s">
        <v>183</v>
      </c>
      <c r="E3232" s="27">
        <v>8136.0</v>
      </c>
      <c r="F3232" s="27">
        <v>0.0</v>
      </c>
      <c r="G3232" s="27" t="s">
        <v>6254</v>
      </c>
      <c r="H3232" s="83"/>
      <c r="I3232" s="40">
        <v>0.0</v>
      </c>
      <c r="J3232" s="40">
        <v>0.0</v>
      </c>
      <c r="K3232" s="40">
        <v>0.0</v>
      </c>
      <c r="L3232" s="40">
        <v>0.0</v>
      </c>
      <c r="M3232" s="40">
        <v>0.0</v>
      </c>
      <c r="N3232" s="40">
        <v>0.0</v>
      </c>
      <c r="O3232" s="40">
        <v>0.0</v>
      </c>
      <c r="P3232" s="40">
        <v>0.0</v>
      </c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/>
      <c r="AB3232" s="16"/>
    </row>
    <row r="3233">
      <c r="A3233" s="27" t="s">
        <v>43</v>
      </c>
      <c r="B3233" s="27" t="s">
        <v>146</v>
      </c>
      <c r="C3233" s="38" t="s">
        <v>177</v>
      </c>
      <c r="D3233" s="27" t="s">
        <v>178</v>
      </c>
      <c r="E3233" s="27">
        <v>8137.0</v>
      </c>
      <c r="F3233" s="27">
        <v>0.0</v>
      </c>
      <c r="G3233" s="27" t="s">
        <v>6255</v>
      </c>
      <c r="H3233" s="83"/>
      <c r="I3233" s="40">
        <v>0.0</v>
      </c>
      <c r="J3233" s="40">
        <v>0.0</v>
      </c>
      <c r="K3233" s="40">
        <v>0.0</v>
      </c>
      <c r="L3233" s="40">
        <v>0.0</v>
      </c>
      <c r="M3233" s="40">
        <v>0.0</v>
      </c>
      <c r="N3233" s="40">
        <v>0.0</v>
      </c>
      <c r="O3233" s="40">
        <v>0.0</v>
      </c>
      <c r="P3233" s="40">
        <v>0.0</v>
      </c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</row>
    <row r="3234">
      <c r="A3234" s="27" t="s">
        <v>43</v>
      </c>
      <c r="B3234" s="27" t="s">
        <v>44</v>
      </c>
      <c r="C3234" s="38" t="s">
        <v>254</v>
      </c>
      <c r="D3234" s="27" t="s">
        <v>254</v>
      </c>
      <c r="E3234" s="27">
        <v>8138.0</v>
      </c>
      <c r="F3234" s="27">
        <v>0.0</v>
      </c>
      <c r="G3234" s="27" t="s">
        <v>6257</v>
      </c>
      <c r="H3234" s="83"/>
      <c r="I3234" s="40">
        <v>0.0</v>
      </c>
      <c r="J3234" s="40">
        <v>0.0</v>
      </c>
      <c r="K3234" s="40">
        <v>0.0</v>
      </c>
      <c r="L3234" s="40">
        <v>0.0</v>
      </c>
      <c r="M3234" s="40">
        <v>0.0</v>
      </c>
      <c r="N3234" s="40">
        <v>0.0</v>
      </c>
      <c r="O3234" s="40">
        <v>0.0</v>
      </c>
      <c r="P3234" s="40">
        <v>0.0</v>
      </c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</row>
    <row r="3235">
      <c r="A3235" s="27" t="s">
        <v>43</v>
      </c>
      <c r="B3235" s="27" t="s">
        <v>76</v>
      </c>
      <c r="C3235" s="38" t="s">
        <v>280</v>
      </c>
      <c r="D3235" s="27" t="s">
        <v>280</v>
      </c>
      <c r="E3235" s="27">
        <v>8142.0</v>
      </c>
      <c r="F3235" s="27">
        <v>0.0</v>
      </c>
      <c r="G3235" s="27" t="s">
        <v>6259</v>
      </c>
      <c r="H3235" s="83"/>
      <c r="I3235" s="40">
        <v>0.0</v>
      </c>
      <c r="J3235" s="40">
        <v>0.0</v>
      </c>
      <c r="K3235" s="40">
        <v>0.0</v>
      </c>
      <c r="L3235" s="40">
        <v>0.0</v>
      </c>
      <c r="M3235" s="40">
        <v>0.0</v>
      </c>
      <c r="N3235" s="40">
        <v>0.0</v>
      </c>
      <c r="O3235" s="40">
        <v>0.0</v>
      </c>
      <c r="P3235" s="40">
        <v>0.0</v>
      </c>
      <c r="Q3235" s="16"/>
      <c r="R3235" s="16"/>
      <c r="S3235" s="16"/>
      <c r="T3235" s="16"/>
      <c r="U3235" s="16"/>
      <c r="V3235" s="16"/>
      <c r="W3235" s="16"/>
      <c r="X3235" s="16"/>
      <c r="Y3235" s="16"/>
      <c r="Z3235" s="16"/>
      <c r="AA3235" s="16"/>
      <c r="AB3235" s="16"/>
    </row>
    <row r="3236">
      <c r="A3236" s="27" t="s">
        <v>38</v>
      </c>
      <c r="B3236" s="27" t="s">
        <v>86</v>
      </c>
      <c r="C3236" s="38" t="s">
        <v>128</v>
      </c>
      <c r="D3236" s="27" t="s">
        <v>330</v>
      </c>
      <c r="E3236" s="27">
        <v>8144.0</v>
      </c>
      <c r="F3236" s="27">
        <v>0.0</v>
      </c>
      <c r="G3236" s="27" t="s">
        <v>6261</v>
      </c>
      <c r="H3236" s="83"/>
      <c r="I3236" s="40">
        <v>0.0</v>
      </c>
      <c r="J3236" s="40">
        <v>0.0</v>
      </c>
      <c r="K3236" s="40">
        <v>0.0</v>
      </c>
      <c r="L3236" s="40">
        <v>0.0</v>
      </c>
      <c r="M3236" s="40">
        <v>0.0</v>
      </c>
      <c r="N3236" s="40">
        <v>0.0</v>
      </c>
      <c r="O3236" s="40">
        <v>0.0</v>
      </c>
      <c r="P3236" s="40">
        <v>0.0</v>
      </c>
      <c r="Q3236" s="16"/>
      <c r="R3236" s="16"/>
      <c r="S3236" s="16"/>
      <c r="T3236" s="16"/>
      <c r="U3236" s="16"/>
      <c r="V3236" s="16"/>
      <c r="W3236" s="16"/>
      <c r="X3236" s="16"/>
      <c r="Y3236" s="16"/>
      <c r="Z3236" s="16"/>
      <c r="AA3236" s="16"/>
      <c r="AB3236" s="16"/>
    </row>
    <row r="3237">
      <c r="A3237" s="27" t="s">
        <v>43</v>
      </c>
      <c r="B3237" s="27" t="s">
        <v>146</v>
      </c>
      <c r="C3237" s="38" t="s">
        <v>177</v>
      </c>
      <c r="D3237" s="27" t="s">
        <v>178</v>
      </c>
      <c r="E3237" s="27">
        <v>8145.0</v>
      </c>
      <c r="F3237" s="27">
        <v>0.0</v>
      </c>
      <c r="G3237" s="27" t="s">
        <v>6262</v>
      </c>
      <c r="H3237" s="83"/>
      <c r="I3237" s="40">
        <v>0.0</v>
      </c>
      <c r="J3237" s="40">
        <v>0.0</v>
      </c>
      <c r="K3237" s="40">
        <v>0.0</v>
      </c>
      <c r="L3237" s="40">
        <v>0.0</v>
      </c>
      <c r="M3237" s="40">
        <v>0.0</v>
      </c>
      <c r="N3237" s="40">
        <v>0.0</v>
      </c>
      <c r="O3237" s="40">
        <v>0.0</v>
      </c>
      <c r="P3237" s="40">
        <v>0.0</v>
      </c>
      <c r="Q3237" s="16"/>
      <c r="R3237" s="16"/>
      <c r="S3237" s="16"/>
      <c r="T3237" s="16"/>
      <c r="U3237" s="16"/>
      <c r="V3237" s="16"/>
      <c r="W3237" s="16"/>
      <c r="X3237" s="16"/>
      <c r="Y3237" s="16"/>
      <c r="Z3237" s="16"/>
      <c r="AA3237" s="16"/>
      <c r="AB3237" s="16"/>
    </row>
    <row r="3238">
      <c r="A3238" s="27" t="s">
        <v>38</v>
      </c>
      <c r="B3238" s="27" t="s">
        <v>39</v>
      </c>
      <c r="C3238" s="38" t="s">
        <v>141</v>
      </c>
      <c r="D3238" s="27" t="s">
        <v>142</v>
      </c>
      <c r="E3238" s="27">
        <v>8146.0</v>
      </c>
      <c r="F3238" s="27">
        <v>0.0</v>
      </c>
      <c r="G3238" s="27" t="s">
        <v>6265</v>
      </c>
      <c r="H3238" s="27" t="s">
        <v>6266</v>
      </c>
      <c r="I3238" s="40">
        <v>0.0</v>
      </c>
      <c r="J3238" s="40">
        <v>0.0</v>
      </c>
      <c r="K3238" s="40">
        <v>0.0</v>
      </c>
      <c r="L3238" s="40">
        <v>0.0</v>
      </c>
      <c r="M3238" s="40">
        <v>0.0</v>
      </c>
      <c r="N3238" s="40">
        <v>0.0</v>
      </c>
      <c r="O3238" s="40">
        <v>0.0</v>
      </c>
      <c r="P3238" s="40">
        <v>0.0</v>
      </c>
      <c r="Q3238" s="16"/>
      <c r="R3238" s="16"/>
      <c r="S3238" s="16"/>
      <c r="T3238" s="16"/>
      <c r="U3238" s="16"/>
      <c r="V3238" s="16"/>
      <c r="W3238" s="16"/>
      <c r="X3238" s="16"/>
      <c r="Y3238" s="16"/>
      <c r="Z3238" s="16"/>
      <c r="AA3238" s="16"/>
      <c r="AB3238" s="16"/>
    </row>
    <row r="3239">
      <c r="A3239" s="27" t="s">
        <v>38</v>
      </c>
      <c r="B3239" s="27" t="s">
        <v>86</v>
      </c>
      <c r="C3239" s="38" t="s">
        <v>6267</v>
      </c>
      <c r="D3239" s="27" t="s">
        <v>6268</v>
      </c>
      <c r="E3239" s="27">
        <v>8151.0</v>
      </c>
      <c r="F3239" s="27">
        <v>0.0</v>
      </c>
      <c r="G3239" s="27" t="s">
        <v>6269</v>
      </c>
      <c r="H3239" s="27" t="s">
        <v>336</v>
      </c>
      <c r="I3239" s="40">
        <v>0.0</v>
      </c>
      <c r="J3239" s="40">
        <v>0.0</v>
      </c>
      <c r="K3239" s="40">
        <v>0.0</v>
      </c>
      <c r="L3239" s="40">
        <v>0.0</v>
      </c>
      <c r="M3239" s="40">
        <v>0.0</v>
      </c>
      <c r="N3239" s="40">
        <v>0.0</v>
      </c>
      <c r="O3239" s="40">
        <v>0.0</v>
      </c>
      <c r="P3239" s="40">
        <v>0.0</v>
      </c>
      <c r="Q3239" s="16"/>
      <c r="R3239" s="16"/>
      <c r="S3239" s="16"/>
      <c r="T3239" s="16"/>
      <c r="U3239" s="16"/>
      <c r="V3239" s="16"/>
      <c r="W3239" s="16"/>
      <c r="X3239" s="16"/>
      <c r="Y3239" s="16"/>
      <c r="Z3239" s="16"/>
      <c r="AA3239" s="16"/>
      <c r="AB3239" s="16"/>
    </row>
    <row r="3240">
      <c r="A3240" s="27" t="s">
        <v>38</v>
      </c>
      <c r="B3240" s="27" t="s">
        <v>86</v>
      </c>
      <c r="C3240" s="38" t="s">
        <v>131</v>
      </c>
      <c r="D3240" s="27" t="s">
        <v>132</v>
      </c>
      <c r="E3240" s="27">
        <v>8154.0</v>
      </c>
      <c r="F3240" s="27">
        <v>0.0</v>
      </c>
      <c r="G3240" s="27" t="s">
        <v>6271</v>
      </c>
      <c r="H3240" s="27" t="s">
        <v>1932</v>
      </c>
      <c r="I3240" s="40">
        <v>0.0</v>
      </c>
      <c r="J3240" s="40">
        <v>0.0</v>
      </c>
      <c r="K3240" s="40">
        <v>0.0</v>
      </c>
      <c r="L3240" s="40">
        <v>0.0</v>
      </c>
      <c r="M3240" s="40">
        <v>0.0</v>
      </c>
      <c r="N3240" s="40">
        <v>0.0</v>
      </c>
      <c r="O3240" s="40">
        <v>0.0</v>
      </c>
      <c r="P3240" s="40">
        <v>0.0</v>
      </c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  <c r="AA3240" s="16"/>
      <c r="AB3240" s="16"/>
    </row>
    <row r="3241">
      <c r="A3241" s="27" t="s">
        <v>38</v>
      </c>
      <c r="B3241" s="27" t="s">
        <v>86</v>
      </c>
      <c r="C3241" s="38" t="s">
        <v>141</v>
      </c>
      <c r="D3241" s="27" t="s">
        <v>888</v>
      </c>
      <c r="E3241" s="27">
        <v>8159.0</v>
      </c>
      <c r="F3241" s="27">
        <v>0.0</v>
      </c>
      <c r="G3241" s="27" t="s">
        <v>6273</v>
      </c>
      <c r="H3241" s="27" t="s">
        <v>6274</v>
      </c>
      <c r="I3241" s="40">
        <v>0.0</v>
      </c>
      <c r="J3241" s="40">
        <v>0.0</v>
      </c>
      <c r="K3241" s="40">
        <v>0.0</v>
      </c>
      <c r="L3241" s="40">
        <v>0.0</v>
      </c>
      <c r="M3241" s="40">
        <v>0.0</v>
      </c>
      <c r="N3241" s="40">
        <v>0.0</v>
      </c>
      <c r="O3241" s="40">
        <v>0.0</v>
      </c>
      <c r="P3241" s="40">
        <v>0.0</v>
      </c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</row>
    <row r="3242">
      <c r="A3242" s="27" t="s">
        <v>38</v>
      </c>
      <c r="B3242" s="27" t="s">
        <v>86</v>
      </c>
      <c r="C3242" s="38" t="s">
        <v>128</v>
      </c>
      <c r="D3242" s="27" t="s">
        <v>129</v>
      </c>
      <c r="E3242" s="27">
        <v>8160.0</v>
      </c>
      <c r="F3242" s="27">
        <v>0.0</v>
      </c>
      <c r="G3242" s="27" t="s">
        <v>6276</v>
      </c>
      <c r="H3242" s="27" t="s">
        <v>6274</v>
      </c>
      <c r="I3242" s="40">
        <v>516.0</v>
      </c>
      <c r="J3242" s="40">
        <v>4.0</v>
      </c>
      <c r="K3242" s="40">
        <v>0.0</v>
      </c>
      <c r="L3242" s="40">
        <v>0.0</v>
      </c>
      <c r="M3242" s="40">
        <v>0.0</v>
      </c>
      <c r="N3242" s="40">
        <v>0.0</v>
      </c>
      <c r="O3242" s="40">
        <v>516.0</v>
      </c>
      <c r="P3242" s="40">
        <v>4.0</v>
      </c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</row>
    <row r="3243">
      <c r="A3243" s="27" t="s">
        <v>38</v>
      </c>
      <c r="B3243" s="27" t="s">
        <v>39</v>
      </c>
      <c r="C3243" s="38" t="s">
        <v>415</v>
      </c>
      <c r="D3243" s="27" t="s">
        <v>795</v>
      </c>
      <c r="E3243" s="27">
        <v>8164.0</v>
      </c>
      <c r="F3243" s="27">
        <v>0.0</v>
      </c>
      <c r="G3243" s="27" t="s">
        <v>6278</v>
      </c>
      <c r="H3243" s="83"/>
      <c r="I3243" s="40">
        <v>0.0</v>
      </c>
      <c r="J3243" s="40">
        <v>0.0</v>
      </c>
      <c r="K3243" s="40">
        <v>0.0</v>
      </c>
      <c r="L3243" s="40">
        <v>0.0</v>
      </c>
      <c r="M3243" s="40">
        <v>0.0</v>
      </c>
      <c r="N3243" s="40">
        <v>0.0</v>
      </c>
      <c r="O3243" s="40">
        <v>0.0</v>
      </c>
      <c r="P3243" s="40">
        <v>0.0</v>
      </c>
      <c r="Q3243" s="16"/>
      <c r="R3243" s="16"/>
      <c r="S3243" s="16"/>
      <c r="T3243" s="16"/>
      <c r="U3243" s="16"/>
      <c r="V3243" s="16"/>
      <c r="W3243" s="16"/>
      <c r="X3243" s="16"/>
      <c r="Y3243" s="16"/>
      <c r="Z3243" s="16"/>
      <c r="AA3243" s="16"/>
      <c r="AB3243" s="16"/>
    </row>
    <row r="3244">
      <c r="A3244" s="27" t="s">
        <v>43</v>
      </c>
      <c r="B3244" s="27" t="s">
        <v>50</v>
      </c>
      <c r="C3244" s="38" t="s">
        <v>69</v>
      </c>
      <c r="D3244" s="27" t="s">
        <v>70</v>
      </c>
      <c r="E3244" s="27">
        <v>8166.0</v>
      </c>
      <c r="F3244" s="27">
        <v>0.0</v>
      </c>
      <c r="G3244" s="27" t="s">
        <v>6279</v>
      </c>
      <c r="H3244" s="83"/>
      <c r="I3244" s="40">
        <v>0.0</v>
      </c>
      <c r="J3244" s="40">
        <v>0.0</v>
      </c>
      <c r="K3244" s="40">
        <v>0.0</v>
      </c>
      <c r="L3244" s="40">
        <v>0.0</v>
      </c>
      <c r="M3244" s="40">
        <v>0.0</v>
      </c>
      <c r="N3244" s="40">
        <v>0.0</v>
      </c>
      <c r="O3244" s="40">
        <v>0.0</v>
      </c>
      <c r="P3244" s="40">
        <v>0.0</v>
      </c>
      <c r="Q3244" s="16"/>
      <c r="R3244" s="16"/>
      <c r="S3244" s="16"/>
      <c r="T3244" s="16"/>
      <c r="U3244" s="16"/>
      <c r="V3244" s="16"/>
      <c r="W3244" s="16"/>
      <c r="X3244" s="16"/>
      <c r="Y3244" s="16"/>
      <c r="Z3244" s="16"/>
      <c r="AA3244" s="16"/>
      <c r="AB3244" s="16"/>
    </row>
    <row r="3245">
      <c r="A3245" s="27" t="s">
        <v>43</v>
      </c>
      <c r="B3245" s="27" t="s">
        <v>50</v>
      </c>
      <c r="C3245" s="38" t="s">
        <v>69</v>
      </c>
      <c r="D3245" s="27" t="s">
        <v>70</v>
      </c>
      <c r="E3245" s="27">
        <v>8167.0</v>
      </c>
      <c r="F3245" s="27">
        <v>0.0</v>
      </c>
      <c r="G3245" s="27" t="s">
        <v>6281</v>
      </c>
      <c r="H3245" s="83"/>
      <c r="I3245" s="40">
        <v>0.0</v>
      </c>
      <c r="J3245" s="40">
        <v>0.0</v>
      </c>
      <c r="K3245" s="40">
        <v>0.0</v>
      </c>
      <c r="L3245" s="40">
        <v>0.0</v>
      </c>
      <c r="M3245" s="40">
        <v>0.0</v>
      </c>
      <c r="N3245" s="40">
        <v>0.0</v>
      </c>
      <c r="O3245" s="40">
        <v>0.0</v>
      </c>
      <c r="P3245" s="40">
        <v>0.0</v>
      </c>
      <c r="Q3245" s="16"/>
      <c r="R3245" s="16"/>
      <c r="S3245" s="16"/>
      <c r="T3245" s="16"/>
      <c r="U3245" s="16"/>
      <c r="V3245" s="16"/>
      <c r="W3245" s="16"/>
      <c r="X3245" s="16"/>
      <c r="Y3245" s="16"/>
      <c r="Z3245" s="16"/>
      <c r="AA3245" s="16"/>
      <c r="AB3245" s="16"/>
    </row>
    <row r="3246">
      <c r="A3246" s="27" t="s">
        <v>43</v>
      </c>
      <c r="B3246" s="27" t="s">
        <v>50</v>
      </c>
      <c r="C3246" s="38" t="s">
        <v>69</v>
      </c>
      <c r="D3246" s="27" t="s">
        <v>70</v>
      </c>
      <c r="E3246" s="27">
        <v>8169.0</v>
      </c>
      <c r="F3246" s="27">
        <v>0.0</v>
      </c>
      <c r="G3246" s="27" t="s">
        <v>6283</v>
      </c>
      <c r="H3246" s="83"/>
      <c r="I3246" s="40">
        <v>0.0</v>
      </c>
      <c r="J3246" s="40">
        <v>0.0</v>
      </c>
      <c r="K3246" s="40">
        <v>0.0</v>
      </c>
      <c r="L3246" s="40">
        <v>0.0</v>
      </c>
      <c r="M3246" s="40">
        <v>0.0</v>
      </c>
      <c r="N3246" s="40">
        <v>0.0</v>
      </c>
      <c r="O3246" s="40">
        <v>0.0</v>
      </c>
      <c r="P3246" s="40">
        <v>0.0</v>
      </c>
      <c r="Q3246" s="16"/>
      <c r="R3246" s="16"/>
      <c r="S3246" s="16"/>
      <c r="T3246" s="16"/>
      <c r="U3246" s="16"/>
      <c r="V3246" s="16"/>
      <c r="W3246" s="16"/>
      <c r="X3246" s="16"/>
      <c r="Y3246" s="16"/>
      <c r="Z3246" s="16"/>
      <c r="AA3246" s="16"/>
      <c r="AB3246" s="16"/>
    </row>
    <row r="3247">
      <c r="A3247" s="27" t="s">
        <v>43</v>
      </c>
      <c r="B3247" s="27" t="s">
        <v>50</v>
      </c>
      <c r="C3247" s="38" t="s">
        <v>69</v>
      </c>
      <c r="D3247" s="27" t="s">
        <v>70</v>
      </c>
      <c r="E3247" s="27">
        <v>8170.0</v>
      </c>
      <c r="F3247" s="27">
        <v>0.0</v>
      </c>
      <c r="G3247" s="27" t="s">
        <v>6284</v>
      </c>
      <c r="H3247" s="83"/>
      <c r="I3247" s="40">
        <v>0.0</v>
      </c>
      <c r="J3247" s="40">
        <v>0.0</v>
      </c>
      <c r="K3247" s="40">
        <v>0.0</v>
      </c>
      <c r="L3247" s="40">
        <v>0.0</v>
      </c>
      <c r="M3247" s="40">
        <v>0.0</v>
      </c>
      <c r="N3247" s="40">
        <v>0.0</v>
      </c>
      <c r="O3247" s="40">
        <v>0.0</v>
      </c>
      <c r="P3247" s="40">
        <v>0.0</v>
      </c>
      <c r="Q3247" s="16"/>
      <c r="R3247" s="16"/>
      <c r="S3247" s="16"/>
      <c r="T3247" s="16"/>
      <c r="U3247" s="16"/>
      <c r="V3247" s="16"/>
      <c r="W3247" s="16"/>
      <c r="X3247" s="16"/>
      <c r="Y3247" s="16"/>
      <c r="Z3247" s="16"/>
      <c r="AA3247" s="16"/>
      <c r="AB3247" s="16"/>
    </row>
    <row r="3248">
      <c r="A3248" s="27" t="s">
        <v>38</v>
      </c>
      <c r="B3248" s="27" t="s">
        <v>86</v>
      </c>
      <c r="C3248" s="38" t="s">
        <v>131</v>
      </c>
      <c r="D3248" s="27" t="s">
        <v>302</v>
      </c>
      <c r="E3248" s="27">
        <v>8173.0</v>
      </c>
      <c r="F3248" s="27">
        <v>0.0</v>
      </c>
      <c r="G3248" s="27" t="s">
        <v>6286</v>
      </c>
      <c r="H3248" s="27" t="s">
        <v>2048</v>
      </c>
      <c r="I3248" s="40">
        <v>0.0</v>
      </c>
      <c r="J3248" s="40">
        <v>0.0</v>
      </c>
      <c r="K3248" s="40">
        <v>0.0</v>
      </c>
      <c r="L3248" s="40">
        <v>0.0</v>
      </c>
      <c r="M3248" s="40">
        <v>0.0</v>
      </c>
      <c r="N3248" s="40">
        <v>0.0</v>
      </c>
      <c r="O3248" s="40">
        <v>0.0</v>
      </c>
      <c r="P3248" s="40">
        <v>0.0</v>
      </c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/>
      <c r="AB3248" s="16"/>
    </row>
    <row r="3249">
      <c r="A3249" s="27" t="s">
        <v>38</v>
      </c>
      <c r="B3249" s="27" t="s">
        <v>86</v>
      </c>
      <c r="C3249" s="38" t="s">
        <v>131</v>
      </c>
      <c r="D3249" s="27" t="s">
        <v>302</v>
      </c>
      <c r="E3249" s="27">
        <v>8174.0</v>
      </c>
      <c r="F3249" s="27">
        <v>0.0</v>
      </c>
      <c r="G3249" s="27" t="s">
        <v>6288</v>
      </c>
      <c r="H3249" s="27" t="s">
        <v>6289</v>
      </c>
      <c r="I3249" s="40">
        <v>0.0</v>
      </c>
      <c r="J3249" s="40">
        <v>0.0</v>
      </c>
      <c r="K3249" s="40">
        <v>0.0</v>
      </c>
      <c r="L3249" s="40">
        <v>0.0</v>
      </c>
      <c r="M3249" s="40">
        <v>0.0</v>
      </c>
      <c r="N3249" s="40">
        <v>0.0</v>
      </c>
      <c r="O3249" s="40">
        <v>0.0</v>
      </c>
      <c r="P3249" s="40">
        <v>0.0</v>
      </c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</row>
    <row r="3250">
      <c r="A3250" s="27" t="s">
        <v>38</v>
      </c>
      <c r="B3250" s="27" t="s">
        <v>86</v>
      </c>
      <c r="C3250" s="38" t="s">
        <v>131</v>
      </c>
      <c r="D3250" s="27" t="s">
        <v>302</v>
      </c>
      <c r="E3250" s="27">
        <v>8175.0</v>
      </c>
      <c r="F3250" s="27">
        <v>0.0</v>
      </c>
      <c r="G3250" s="27" t="s">
        <v>6290</v>
      </c>
      <c r="H3250" s="27" t="s">
        <v>6289</v>
      </c>
      <c r="I3250" s="40">
        <v>0.0</v>
      </c>
      <c r="J3250" s="40">
        <v>0.0</v>
      </c>
      <c r="K3250" s="40">
        <v>0.0</v>
      </c>
      <c r="L3250" s="40">
        <v>0.0</v>
      </c>
      <c r="M3250" s="40">
        <v>0.0</v>
      </c>
      <c r="N3250" s="40">
        <v>0.0</v>
      </c>
      <c r="O3250" s="40">
        <v>0.0</v>
      </c>
      <c r="P3250" s="40">
        <v>0.0</v>
      </c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</row>
    <row r="3251">
      <c r="A3251" s="27" t="s">
        <v>38</v>
      </c>
      <c r="B3251" s="27" t="s">
        <v>86</v>
      </c>
      <c r="C3251" s="38" t="s">
        <v>131</v>
      </c>
      <c r="D3251" s="27" t="s">
        <v>302</v>
      </c>
      <c r="E3251" s="27">
        <v>8176.0</v>
      </c>
      <c r="F3251" s="27">
        <v>0.0</v>
      </c>
      <c r="G3251" s="27" t="s">
        <v>6292</v>
      </c>
      <c r="H3251" s="27" t="s">
        <v>2041</v>
      </c>
      <c r="I3251" s="40">
        <v>0.0</v>
      </c>
      <c r="J3251" s="40">
        <v>0.0</v>
      </c>
      <c r="K3251" s="40">
        <v>0.0</v>
      </c>
      <c r="L3251" s="40">
        <v>0.0</v>
      </c>
      <c r="M3251" s="40">
        <v>0.0</v>
      </c>
      <c r="N3251" s="40">
        <v>0.0</v>
      </c>
      <c r="O3251" s="40">
        <v>0.0</v>
      </c>
      <c r="P3251" s="40">
        <v>0.0</v>
      </c>
      <c r="Q3251" s="16"/>
      <c r="R3251" s="16"/>
      <c r="S3251" s="16"/>
      <c r="T3251" s="16"/>
      <c r="U3251" s="16"/>
      <c r="V3251" s="16"/>
      <c r="W3251" s="16"/>
      <c r="X3251" s="16"/>
      <c r="Y3251" s="16"/>
      <c r="Z3251" s="16"/>
      <c r="AA3251" s="16"/>
      <c r="AB3251" s="16"/>
    </row>
    <row r="3252">
      <c r="A3252" s="27" t="s">
        <v>38</v>
      </c>
      <c r="B3252" s="27" t="s">
        <v>86</v>
      </c>
      <c r="C3252" s="38" t="s">
        <v>131</v>
      </c>
      <c r="D3252" s="27" t="s">
        <v>302</v>
      </c>
      <c r="E3252" s="27">
        <v>8178.0</v>
      </c>
      <c r="F3252" s="27">
        <v>0.0</v>
      </c>
      <c r="G3252" s="27" t="s">
        <v>6294</v>
      </c>
      <c r="H3252" s="27" t="s">
        <v>6295</v>
      </c>
      <c r="I3252" s="40">
        <v>0.0</v>
      </c>
      <c r="J3252" s="40">
        <v>0.0</v>
      </c>
      <c r="K3252" s="40">
        <v>0.0</v>
      </c>
      <c r="L3252" s="40">
        <v>0.0</v>
      </c>
      <c r="M3252" s="40">
        <v>0.0</v>
      </c>
      <c r="N3252" s="40">
        <v>0.0</v>
      </c>
      <c r="O3252" s="40">
        <v>0.0</v>
      </c>
      <c r="P3252" s="40">
        <v>0.0</v>
      </c>
      <c r="Q3252" s="16"/>
      <c r="R3252" s="16"/>
      <c r="S3252" s="16"/>
      <c r="T3252" s="16"/>
      <c r="U3252" s="16"/>
      <c r="V3252" s="16"/>
      <c r="W3252" s="16"/>
      <c r="X3252" s="16"/>
      <c r="Y3252" s="16"/>
      <c r="Z3252" s="16"/>
      <c r="AA3252" s="16"/>
      <c r="AB3252" s="16"/>
    </row>
    <row r="3253">
      <c r="A3253" s="27" t="s">
        <v>38</v>
      </c>
      <c r="B3253" s="27" t="s">
        <v>86</v>
      </c>
      <c r="C3253" s="38" t="s">
        <v>131</v>
      </c>
      <c r="D3253" s="27" t="s">
        <v>302</v>
      </c>
      <c r="E3253" s="27">
        <v>8179.0</v>
      </c>
      <c r="F3253" s="27">
        <v>0.0</v>
      </c>
      <c r="G3253" s="27" t="s">
        <v>6296</v>
      </c>
      <c r="H3253" s="27" t="s">
        <v>6297</v>
      </c>
      <c r="I3253" s="40">
        <v>0.0</v>
      </c>
      <c r="J3253" s="40">
        <v>0.0</v>
      </c>
      <c r="K3253" s="40">
        <v>0.0</v>
      </c>
      <c r="L3253" s="40">
        <v>0.0</v>
      </c>
      <c r="M3253" s="40">
        <v>0.0</v>
      </c>
      <c r="N3253" s="40">
        <v>0.0</v>
      </c>
      <c r="O3253" s="40">
        <v>0.0</v>
      </c>
      <c r="P3253" s="40">
        <v>0.0</v>
      </c>
      <c r="Q3253" s="16"/>
      <c r="R3253" s="16"/>
      <c r="S3253" s="16"/>
      <c r="T3253" s="16"/>
      <c r="U3253" s="16"/>
      <c r="V3253" s="16"/>
      <c r="W3253" s="16"/>
      <c r="X3253" s="16"/>
      <c r="Y3253" s="16"/>
      <c r="Z3253" s="16"/>
      <c r="AA3253" s="16"/>
      <c r="AB3253" s="16"/>
    </row>
    <row r="3254">
      <c r="A3254" s="27" t="s">
        <v>38</v>
      </c>
      <c r="B3254" s="27" t="s">
        <v>86</v>
      </c>
      <c r="C3254" s="38" t="s">
        <v>128</v>
      </c>
      <c r="D3254" s="27" t="s">
        <v>129</v>
      </c>
      <c r="E3254" s="27">
        <v>8180.0</v>
      </c>
      <c r="F3254" s="27">
        <v>0.0</v>
      </c>
      <c r="G3254" s="27" t="s">
        <v>6299</v>
      </c>
      <c r="H3254" s="27" t="s">
        <v>1998</v>
      </c>
      <c r="I3254" s="40">
        <v>0.0</v>
      </c>
      <c r="J3254" s="40">
        <v>0.0</v>
      </c>
      <c r="K3254" s="40">
        <v>0.0</v>
      </c>
      <c r="L3254" s="40">
        <v>0.0</v>
      </c>
      <c r="M3254" s="40">
        <v>0.0</v>
      </c>
      <c r="N3254" s="40">
        <v>0.0</v>
      </c>
      <c r="O3254" s="40">
        <v>0.0</v>
      </c>
      <c r="P3254" s="40">
        <v>0.0</v>
      </c>
      <c r="Q3254" s="16"/>
      <c r="R3254" s="16"/>
      <c r="S3254" s="16"/>
      <c r="T3254" s="16"/>
      <c r="U3254" s="16"/>
      <c r="V3254" s="16"/>
      <c r="W3254" s="16"/>
      <c r="X3254" s="16"/>
      <c r="Y3254" s="16"/>
      <c r="Z3254" s="16"/>
      <c r="AA3254" s="16"/>
      <c r="AB3254" s="16"/>
    </row>
    <row r="3255">
      <c r="A3255" s="27" t="s">
        <v>38</v>
      </c>
      <c r="B3255" s="27" t="s">
        <v>86</v>
      </c>
      <c r="C3255" s="38" t="s">
        <v>131</v>
      </c>
      <c r="D3255" s="27" t="s">
        <v>302</v>
      </c>
      <c r="E3255" s="27">
        <v>8181.0</v>
      </c>
      <c r="F3255" s="27">
        <v>0.0</v>
      </c>
      <c r="G3255" s="27" t="s">
        <v>6301</v>
      </c>
      <c r="H3255" s="27" t="s">
        <v>6302</v>
      </c>
      <c r="I3255" s="40">
        <v>0.0</v>
      </c>
      <c r="J3255" s="40">
        <v>0.0</v>
      </c>
      <c r="K3255" s="40">
        <v>0.0</v>
      </c>
      <c r="L3255" s="40">
        <v>0.0</v>
      </c>
      <c r="M3255" s="40">
        <v>0.0</v>
      </c>
      <c r="N3255" s="40">
        <v>0.0</v>
      </c>
      <c r="O3255" s="40">
        <v>0.0</v>
      </c>
      <c r="P3255" s="40">
        <v>0.0</v>
      </c>
      <c r="Q3255" s="16"/>
      <c r="R3255" s="16"/>
      <c r="S3255" s="16"/>
      <c r="T3255" s="16"/>
      <c r="U3255" s="16"/>
      <c r="V3255" s="16"/>
      <c r="W3255" s="16"/>
      <c r="X3255" s="16"/>
      <c r="Y3255" s="16"/>
      <c r="Z3255" s="16"/>
      <c r="AA3255" s="16"/>
      <c r="AB3255" s="16"/>
    </row>
    <row r="3256">
      <c r="A3256" s="27" t="s">
        <v>38</v>
      </c>
      <c r="B3256" s="27" t="s">
        <v>86</v>
      </c>
      <c r="C3256" s="38" t="s">
        <v>131</v>
      </c>
      <c r="D3256" s="27" t="s">
        <v>302</v>
      </c>
      <c r="E3256" s="27">
        <v>8182.0</v>
      </c>
      <c r="F3256" s="27">
        <v>0.0</v>
      </c>
      <c r="G3256" s="27" t="s">
        <v>6304</v>
      </c>
      <c r="H3256" s="27" t="s">
        <v>6305</v>
      </c>
      <c r="I3256" s="40">
        <v>0.0</v>
      </c>
      <c r="J3256" s="40">
        <v>0.0</v>
      </c>
      <c r="K3256" s="40">
        <v>0.0</v>
      </c>
      <c r="L3256" s="40">
        <v>0.0</v>
      </c>
      <c r="M3256" s="40">
        <v>0.0</v>
      </c>
      <c r="N3256" s="40">
        <v>0.0</v>
      </c>
      <c r="O3256" s="40">
        <v>0.0</v>
      </c>
      <c r="P3256" s="40">
        <v>0.0</v>
      </c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</row>
    <row r="3257">
      <c r="A3257" s="27" t="s">
        <v>38</v>
      </c>
      <c r="B3257" s="27" t="s">
        <v>86</v>
      </c>
      <c r="C3257" s="38" t="s">
        <v>131</v>
      </c>
      <c r="D3257" s="27" t="s">
        <v>302</v>
      </c>
      <c r="E3257" s="27">
        <v>8183.0</v>
      </c>
      <c r="F3257" s="27">
        <v>0.0</v>
      </c>
      <c r="G3257" s="27" t="s">
        <v>6309</v>
      </c>
      <c r="H3257" s="27" t="s">
        <v>6305</v>
      </c>
      <c r="I3257" s="40">
        <v>0.0</v>
      </c>
      <c r="J3257" s="40">
        <v>0.0</v>
      </c>
      <c r="K3257" s="40">
        <v>0.0</v>
      </c>
      <c r="L3257" s="40">
        <v>0.0</v>
      </c>
      <c r="M3257" s="40">
        <v>0.0</v>
      </c>
      <c r="N3257" s="40">
        <v>0.0</v>
      </c>
      <c r="O3257" s="40">
        <v>0.0</v>
      </c>
      <c r="P3257" s="40">
        <v>0.0</v>
      </c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</row>
    <row r="3258">
      <c r="A3258" s="27" t="s">
        <v>38</v>
      </c>
      <c r="B3258" s="27" t="s">
        <v>86</v>
      </c>
      <c r="C3258" s="38" t="s">
        <v>131</v>
      </c>
      <c r="D3258" s="27" t="s">
        <v>302</v>
      </c>
      <c r="E3258" s="27">
        <v>8184.0</v>
      </c>
      <c r="F3258" s="27">
        <v>0.0</v>
      </c>
      <c r="G3258" s="27" t="s">
        <v>6311</v>
      </c>
      <c r="H3258" s="27" t="s">
        <v>6312</v>
      </c>
      <c r="I3258" s="40">
        <v>0.0</v>
      </c>
      <c r="J3258" s="40">
        <v>0.0</v>
      </c>
      <c r="K3258" s="40">
        <v>0.0</v>
      </c>
      <c r="L3258" s="40">
        <v>0.0</v>
      </c>
      <c r="M3258" s="40">
        <v>0.0</v>
      </c>
      <c r="N3258" s="40">
        <v>0.0</v>
      </c>
      <c r="O3258" s="40">
        <v>0.0</v>
      </c>
      <c r="P3258" s="40">
        <v>0.0</v>
      </c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</row>
    <row r="3259">
      <c r="A3259" s="27" t="s">
        <v>38</v>
      </c>
      <c r="B3259" s="27" t="s">
        <v>86</v>
      </c>
      <c r="C3259" s="38" t="s">
        <v>315</v>
      </c>
      <c r="D3259" s="27" t="s">
        <v>316</v>
      </c>
      <c r="E3259" s="27">
        <v>8189.0</v>
      </c>
      <c r="F3259" s="27">
        <v>0.0</v>
      </c>
      <c r="G3259" s="27" t="s">
        <v>6313</v>
      </c>
      <c r="H3259" s="83"/>
      <c r="I3259" s="40">
        <v>0.0</v>
      </c>
      <c r="J3259" s="40">
        <v>0.0</v>
      </c>
      <c r="K3259" s="40">
        <v>0.0</v>
      </c>
      <c r="L3259" s="40">
        <v>0.0</v>
      </c>
      <c r="M3259" s="40">
        <v>0.0</v>
      </c>
      <c r="N3259" s="40">
        <v>0.0</v>
      </c>
      <c r="O3259" s="40">
        <v>0.0</v>
      </c>
      <c r="P3259" s="40">
        <v>0.0</v>
      </c>
      <c r="Q3259" s="16"/>
      <c r="R3259" s="16"/>
      <c r="S3259" s="16"/>
      <c r="T3259" s="16"/>
      <c r="U3259" s="16"/>
      <c r="V3259" s="16"/>
      <c r="W3259" s="16"/>
      <c r="X3259" s="16"/>
      <c r="Y3259" s="16"/>
      <c r="Z3259" s="16"/>
      <c r="AA3259" s="16"/>
      <c r="AB3259" s="16"/>
    </row>
    <row r="3260">
      <c r="A3260" s="27" t="s">
        <v>38</v>
      </c>
      <c r="B3260" s="27" t="s">
        <v>86</v>
      </c>
      <c r="C3260" s="38" t="s">
        <v>131</v>
      </c>
      <c r="D3260" s="27" t="s">
        <v>302</v>
      </c>
      <c r="E3260" s="27">
        <v>8198.0</v>
      </c>
      <c r="F3260" s="27">
        <v>0.0</v>
      </c>
      <c r="G3260" s="27" t="s">
        <v>2047</v>
      </c>
      <c r="H3260" s="27" t="s">
        <v>6289</v>
      </c>
      <c r="I3260" s="40">
        <v>0.0</v>
      </c>
      <c r="J3260" s="40">
        <v>0.0</v>
      </c>
      <c r="K3260" s="40">
        <v>0.0</v>
      </c>
      <c r="L3260" s="40">
        <v>0.0</v>
      </c>
      <c r="M3260" s="40">
        <v>0.0</v>
      </c>
      <c r="N3260" s="40">
        <v>0.0</v>
      </c>
      <c r="O3260" s="40">
        <v>0.0</v>
      </c>
      <c r="P3260" s="40">
        <v>0.0</v>
      </c>
      <c r="Q3260" s="16"/>
      <c r="R3260" s="16"/>
      <c r="S3260" s="16"/>
      <c r="T3260" s="16"/>
      <c r="U3260" s="16"/>
      <c r="V3260" s="16"/>
      <c r="W3260" s="16"/>
      <c r="X3260" s="16"/>
      <c r="Y3260" s="16"/>
      <c r="Z3260" s="16"/>
      <c r="AA3260" s="16"/>
      <c r="AB3260" s="16"/>
    </row>
    <row r="3261">
      <c r="A3261" s="27" t="s">
        <v>38</v>
      </c>
      <c r="B3261" s="27" t="s">
        <v>86</v>
      </c>
      <c r="C3261" s="38" t="s">
        <v>131</v>
      </c>
      <c r="D3261" s="27" t="s">
        <v>302</v>
      </c>
      <c r="E3261" s="27">
        <v>8199.0</v>
      </c>
      <c r="F3261" s="27">
        <v>1.0</v>
      </c>
      <c r="G3261" s="27" t="s">
        <v>6316</v>
      </c>
      <c r="H3261" s="27" t="s">
        <v>123</v>
      </c>
      <c r="I3261" s="40">
        <v>0.0</v>
      </c>
      <c r="J3261" s="40">
        <v>0.0</v>
      </c>
      <c r="K3261" s="40">
        <v>0.0</v>
      </c>
      <c r="L3261" s="40">
        <v>0.0</v>
      </c>
      <c r="M3261" s="40">
        <v>0.0</v>
      </c>
      <c r="N3261" s="40">
        <v>0.0</v>
      </c>
      <c r="O3261" s="40">
        <v>0.0</v>
      </c>
      <c r="P3261" s="40">
        <v>0.0</v>
      </c>
      <c r="Q3261" s="16"/>
      <c r="R3261" s="16"/>
      <c r="S3261" s="16"/>
      <c r="T3261" s="16"/>
      <c r="U3261" s="16"/>
      <c r="V3261" s="16"/>
      <c r="W3261" s="16"/>
      <c r="X3261" s="16"/>
      <c r="Y3261" s="16"/>
      <c r="Z3261" s="16"/>
      <c r="AA3261" s="16"/>
      <c r="AB3261" s="16"/>
    </row>
    <row r="3262">
      <c r="A3262" s="27" t="s">
        <v>38</v>
      </c>
      <c r="B3262" s="27" t="s">
        <v>86</v>
      </c>
      <c r="C3262" s="38" t="s">
        <v>131</v>
      </c>
      <c r="D3262" s="27" t="s">
        <v>302</v>
      </c>
      <c r="E3262" s="27">
        <v>8199.0</v>
      </c>
      <c r="F3262" s="27">
        <v>4.0</v>
      </c>
      <c r="G3262" s="27" t="s">
        <v>6318</v>
      </c>
      <c r="H3262" s="27" t="s">
        <v>123</v>
      </c>
      <c r="I3262" s="40">
        <v>0.0</v>
      </c>
      <c r="J3262" s="40">
        <v>0.0</v>
      </c>
      <c r="K3262" s="40">
        <v>0.0</v>
      </c>
      <c r="L3262" s="40">
        <v>0.0</v>
      </c>
      <c r="M3262" s="40">
        <v>0.0</v>
      </c>
      <c r="N3262" s="40">
        <v>0.0</v>
      </c>
      <c r="O3262" s="40">
        <v>0.0</v>
      </c>
      <c r="P3262" s="40">
        <v>0.0</v>
      </c>
      <c r="Q3262" s="16"/>
      <c r="R3262" s="16"/>
      <c r="S3262" s="16"/>
      <c r="T3262" s="16"/>
      <c r="U3262" s="16"/>
      <c r="V3262" s="16"/>
      <c r="W3262" s="16"/>
      <c r="X3262" s="16"/>
      <c r="Y3262" s="16"/>
      <c r="Z3262" s="16"/>
      <c r="AA3262" s="16"/>
      <c r="AB3262" s="16"/>
    </row>
    <row r="3263">
      <c r="A3263" s="27" t="s">
        <v>38</v>
      </c>
      <c r="B3263" s="27" t="s">
        <v>86</v>
      </c>
      <c r="C3263" s="38" t="s">
        <v>131</v>
      </c>
      <c r="D3263" s="27" t="s">
        <v>302</v>
      </c>
      <c r="E3263" s="27">
        <v>8199.0</v>
      </c>
      <c r="F3263" s="27">
        <v>0.0</v>
      </c>
      <c r="G3263" s="27" t="s">
        <v>6321</v>
      </c>
      <c r="H3263" s="27" t="s">
        <v>2048</v>
      </c>
      <c r="I3263" s="40">
        <v>564.0</v>
      </c>
      <c r="J3263" s="40">
        <v>14.0</v>
      </c>
      <c r="K3263" s="40">
        <v>0.0</v>
      </c>
      <c r="L3263" s="40">
        <v>0.0</v>
      </c>
      <c r="M3263" s="40">
        <v>0.0</v>
      </c>
      <c r="N3263" s="40">
        <v>0.0</v>
      </c>
      <c r="O3263" s="40">
        <v>564.0</v>
      </c>
      <c r="P3263" s="40">
        <v>14.0</v>
      </c>
      <c r="Q3263" s="16"/>
      <c r="R3263" s="16"/>
      <c r="S3263" s="16"/>
      <c r="T3263" s="16"/>
      <c r="U3263" s="16"/>
      <c r="V3263" s="16"/>
      <c r="W3263" s="16"/>
      <c r="X3263" s="16"/>
      <c r="Y3263" s="16"/>
      <c r="Z3263" s="16"/>
      <c r="AA3263" s="16"/>
      <c r="AB3263" s="16"/>
    </row>
    <row r="3264">
      <c r="A3264" s="27" t="s">
        <v>43</v>
      </c>
      <c r="B3264" s="27" t="s">
        <v>268</v>
      </c>
      <c r="C3264" s="38" t="s">
        <v>342</v>
      </c>
      <c r="D3264" s="27" t="s">
        <v>350</v>
      </c>
      <c r="E3264" s="27">
        <v>8200.0</v>
      </c>
      <c r="F3264" s="27">
        <v>0.0</v>
      </c>
      <c r="G3264" s="27" t="s">
        <v>6323</v>
      </c>
      <c r="H3264" s="83"/>
      <c r="I3264" s="40">
        <v>0.0</v>
      </c>
      <c r="J3264" s="40">
        <v>0.0</v>
      </c>
      <c r="K3264" s="40">
        <v>0.0</v>
      </c>
      <c r="L3264" s="40">
        <v>0.0</v>
      </c>
      <c r="M3264" s="40">
        <v>0.0</v>
      </c>
      <c r="N3264" s="40">
        <v>0.0</v>
      </c>
      <c r="O3264" s="40">
        <v>0.0</v>
      </c>
      <c r="P3264" s="40">
        <v>0.0</v>
      </c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</row>
    <row r="3265">
      <c r="A3265" s="27" t="s">
        <v>43</v>
      </c>
      <c r="B3265" s="27" t="s">
        <v>44</v>
      </c>
      <c r="C3265" s="38" t="s">
        <v>124</v>
      </c>
      <c r="D3265" s="27" t="s">
        <v>124</v>
      </c>
      <c r="E3265" s="27">
        <v>8201.0</v>
      </c>
      <c r="F3265" s="27">
        <v>0.0</v>
      </c>
      <c r="G3265" s="27" t="s">
        <v>6324</v>
      </c>
      <c r="H3265" s="83"/>
      <c r="I3265" s="40">
        <v>0.0</v>
      </c>
      <c r="J3265" s="40">
        <v>0.0</v>
      </c>
      <c r="K3265" s="40">
        <v>0.0</v>
      </c>
      <c r="L3265" s="40">
        <v>0.0</v>
      </c>
      <c r="M3265" s="40">
        <v>0.0</v>
      </c>
      <c r="N3265" s="40">
        <v>0.0</v>
      </c>
      <c r="O3265" s="40">
        <v>0.0</v>
      </c>
      <c r="P3265" s="40">
        <v>0.0</v>
      </c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</row>
    <row r="3266">
      <c r="A3266" s="27" t="s">
        <v>43</v>
      </c>
      <c r="B3266" s="27" t="s">
        <v>76</v>
      </c>
      <c r="C3266" s="38" t="s">
        <v>280</v>
      </c>
      <c r="D3266" s="27" t="s">
        <v>280</v>
      </c>
      <c r="E3266" s="27">
        <v>8202.0</v>
      </c>
      <c r="F3266" s="27">
        <v>0.0</v>
      </c>
      <c r="G3266" s="27" t="s">
        <v>6326</v>
      </c>
      <c r="H3266" s="83"/>
      <c r="I3266" s="40">
        <v>0.0</v>
      </c>
      <c r="J3266" s="40">
        <v>0.0</v>
      </c>
      <c r="K3266" s="40">
        <v>0.0</v>
      </c>
      <c r="L3266" s="40">
        <v>0.0</v>
      </c>
      <c r="M3266" s="40">
        <v>0.0</v>
      </c>
      <c r="N3266" s="40">
        <v>0.0</v>
      </c>
      <c r="O3266" s="40">
        <v>0.0</v>
      </c>
      <c r="P3266" s="40">
        <v>0.0</v>
      </c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</row>
    <row r="3267">
      <c r="A3267" s="27" t="s">
        <v>43</v>
      </c>
      <c r="B3267" s="27" t="s">
        <v>44</v>
      </c>
      <c r="C3267" s="38" t="s">
        <v>254</v>
      </c>
      <c r="D3267" s="27" t="s">
        <v>254</v>
      </c>
      <c r="E3267" s="27">
        <v>8203.0</v>
      </c>
      <c r="F3267" s="27">
        <v>0.0</v>
      </c>
      <c r="G3267" s="27" t="s">
        <v>6328</v>
      </c>
      <c r="H3267" s="83"/>
      <c r="I3267" s="40">
        <v>0.0</v>
      </c>
      <c r="J3267" s="40">
        <v>0.0</v>
      </c>
      <c r="K3267" s="40">
        <v>0.0</v>
      </c>
      <c r="L3267" s="40">
        <v>0.0</v>
      </c>
      <c r="M3267" s="40">
        <v>0.0</v>
      </c>
      <c r="N3267" s="40">
        <v>0.0</v>
      </c>
      <c r="O3267" s="40">
        <v>0.0</v>
      </c>
      <c r="P3267" s="40">
        <v>0.0</v>
      </c>
      <c r="Q3267" s="16"/>
      <c r="R3267" s="16"/>
      <c r="S3267" s="16"/>
      <c r="T3267" s="16"/>
      <c r="U3267" s="16"/>
      <c r="V3267" s="16"/>
      <c r="W3267" s="16"/>
      <c r="X3267" s="16"/>
      <c r="Y3267" s="16"/>
      <c r="Z3267" s="16"/>
      <c r="AA3267" s="16"/>
      <c r="AB3267" s="16"/>
    </row>
    <row r="3268">
      <c r="A3268" s="27" t="s">
        <v>43</v>
      </c>
      <c r="B3268" s="27" t="s">
        <v>225</v>
      </c>
      <c r="C3268" s="38" t="s">
        <v>226</v>
      </c>
      <c r="D3268" s="27" t="s">
        <v>324</v>
      </c>
      <c r="E3268" s="27">
        <v>8213.0</v>
      </c>
      <c r="F3268" s="27">
        <v>0.0</v>
      </c>
      <c r="G3268" s="27" t="s">
        <v>6330</v>
      </c>
      <c r="H3268" s="83"/>
      <c r="I3268" s="40">
        <v>0.0</v>
      </c>
      <c r="J3268" s="40">
        <v>0.0</v>
      </c>
      <c r="K3268" s="40">
        <v>0.0</v>
      </c>
      <c r="L3268" s="40">
        <v>0.0</v>
      </c>
      <c r="M3268" s="40">
        <v>0.0</v>
      </c>
      <c r="N3268" s="40">
        <v>0.0</v>
      </c>
      <c r="O3268" s="40">
        <v>0.0</v>
      </c>
      <c r="P3268" s="40">
        <v>0.0</v>
      </c>
      <c r="Q3268" s="16"/>
      <c r="R3268" s="16"/>
      <c r="S3268" s="16"/>
      <c r="T3268" s="16"/>
      <c r="U3268" s="16"/>
      <c r="V3268" s="16"/>
      <c r="W3268" s="16"/>
      <c r="X3268" s="16"/>
      <c r="Y3268" s="16"/>
      <c r="Z3268" s="16"/>
      <c r="AA3268" s="16"/>
      <c r="AB3268" s="16"/>
    </row>
    <row r="3269">
      <c r="A3269" s="27" t="s">
        <v>43</v>
      </c>
      <c r="B3269" s="27" t="s">
        <v>146</v>
      </c>
      <c r="C3269" s="38" t="s">
        <v>147</v>
      </c>
      <c r="D3269" s="27" t="s">
        <v>148</v>
      </c>
      <c r="E3269" s="27">
        <v>8214.0</v>
      </c>
      <c r="F3269" s="27">
        <v>0.0</v>
      </c>
      <c r="G3269" s="27" t="s">
        <v>6332</v>
      </c>
      <c r="H3269" s="83"/>
      <c r="I3269" s="40">
        <v>0.0</v>
      </c>
      <c r="J3269" s="40">
        <v>0.0</v>
      </c>
      <c r="K3269" s="40">
        <v>0.0</v>
      </c>
      <c r="L3269" s="40">
        <v>0.0</v>
      </c>
      <c r="M3269" s="40">
        <v>0.0</v>
      </c>
      <c r="N3269" s="40">
        <v>0.0</v>
      </c>
      <c r="O3269" s="40">
        <v>0.0</v>
      </c>
      <c r="P3269" s="40">
        <v>0.0</v>
      </c>
      <c r="Q3269" s="16"/>
      <c r="R3269" s="16"/>
      <c r="S3269" s="16"/>
      <c r="T3269" s="16"/>
      <c r="U3269" s="16"/>
      <c r="V3269" s="16"/>
      <c r="W3269" s="16"/>
      <c r="X3269" s="16"/>
      <c r="Y3269" s="16"/>
      <c r="Z3269" s="16"/>
      <c r="AA3269" s="16"/>
      <c r="AB3269" s="16"/>
    </row>
    <row r="3270">
      <c r="A3270" s="27" t="s">
        <v>38</v>
      </c>
      <c r="B3270" s="27" t="s">
        <v>86</v>
      </c>
      <c r="C3270" s="38" t="s">
        <v>131</v>
      </c>
      <c r="D3270" s="27" t="s">
        <v>6334</v>
      </c>
      <c r="E3270" s="27">
        <v>8217.0</v>
      </c>
      <c r="F3270" s="27">
        <v>0.0</v>
      </c>
      <c r="G3270" s="27" t="s">
        <v>6335</v>
      </c>
      <c r="H3270" s="27" t="s">
        <v>6336</v>
      </c>
      <c r="I3270" s="40">
        <v>0.0</v>
      </c>
      <c r="J3270" s="40">
        <v>0.0</v>
      </c>
      <c r="K3270" s="40">
        <v>0.0</v>
      </c>
      <c r="L3270" s="40">
        <v>0.0</v>
      </c>
      <c r="M3270" s="40">
        <v>0.0</v>
      </c>
      <c r="N3270" s="40">
        <v>0.0</v>
      </c>
      <c r="O3270" s="40">
        <v>0.0</v>
      </c>
      <c r="P3270" s="40">
        <v>0.0</v>
      </c>
      <c r="Q3270" s="16"/>
      <c r="R3270" s="16"/>
      <c r="S3270" s="16"/>
      <c r="T3270" s="16"/>
      <c r="U3270" s="16"/>
      <c r="V3270" s="16"/>
      <c r="W3270" s="16"/>
      <c r="X3270" s="16"/>
      <c r="Y3270" s="16"/>
      <c r="Z3270" s="16"/>
      <c r="AA3270" s="16"/>
      <c r="AB3270" s="16"/>
    </row>
    <row r="3271">
      <c r="A3271" s="27" t="s">
        <v>38</v>
      </c>
      <c r="B3271" s="27" t="s">
        <v>86</v>
      </c>
      <c r="C3271" s="38" t="s">
        <v>128</v>
      </c>
      <c r="D3271" s="27" t="s">
        <v>2509</v>
      </c>
      <c r="E3271" s="27">
        <v>8218.0</v>
      </c>
      <c r="F3271" s="27">
        <v>0.0</v>
      </c>
      <c r="G3271" s="27" t="s">
        <v>6337</v>
      </c>
      <c r="H3271" s="27" t="s">
        <v>6338</v>
      </c>
      <c r="I3271" s="40">
        <v>0.0</v>
      </c>
      <c r="J3271" s="40">
        <v>0.0</v>
      </c>
      <c r="K3271" s="40">
        <v>0.0</v>
      </c>
      <c r="L3271" s="40">
        <v>0.0</v>
      </c>
      <c r="M3271" s="40">
        <v>0.0</v>
      </c>
      <c r="N3271" s="40">
        <v>0.0</v>
      </c>
      <c r="O3271" s="40">
        <v>0.0</v>
      </c>
      <c r="P3271" s="40">
        <v>0.0</v>
      </c>
      <c r="Q3271" s="16"/>
      <c r="R3271" s="16"/>
      <c r="S3271" s="16"/>
      <c r="T3271" s="16"/>
      <c r="U3271" s="16"/>
      <c r="V3271" s="16"/>
      <c r="W3271" s="16"/>
      <c r="X3271" s="16"/>
      <c r="Y3271" s="16"/>
      <c r="Z3271" s="16"/>
      <c r="AA3271" s="16"/>
      <c r="AB3271" s="16"/>
    </row>
    <row r="3272">
      <c r="A3272" s="27" t="s">
        <v>38</v>
      </c>
      <c r="B3272" s="27" t="s">
        <v>86</v>
      </c>
      <c r="C3272" s="38" t="s">
        <v>128</v>
      </c>
      <c r="D3272" s="27" t="s">
        <v>2509</v>
      </c>
      <c r="E3272" s="27">
        <v>8218.0</v>
      </c>
      <c r="F3272" s="27">
        <v>1.0</v>
      </c>
      <c r="G3272" s="27" t="s">
        <v>6340</v>
      </c>
      <c r="H3272" s="27" t="s">
        <v>6338</v>
      </c>
      <c r="I3272" s="40">
        <v>0.0</v>
      </c>
      <c r="J3272" s="40">
        <v>0.0</v>
      </c>
      <c r="K3272" s="40">
        <v>0.0</v>
      </c>
      <c r="L3272" s="40">
        <v>0.0</v>
      </c>
      <c r="M3272" s="40">
        <v>0.0</v>
      </c>
      <c r="N3272" s="40">
        <v>0.0</v>
      </c>
      <c r="O3272" s="40">
        <v>0.0</v>
      </c>
      <c r="P3272" s="40">
        <v>0.0</v>
      </c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/>
      <c r="AB3272" s="16"/>
    </row>
    <row r="3273">
      <c r="A3273" s="27" t="s">
        <v>38</v>
      </c>
      <c r="B3273" s="27" t="s">
        <v>86</v>
      </c>
      <c r="C3273" s="38" t="s">
        <v>128</v>
      </c>
      <c r="D3273" s="27" t="s">
        <v>2509</v>
      </c>
      <c r="E3273" s="27">
        <v>8219.0</v>
      </c>
      <c r="F3273" s="27">
        <v>0.0</v>
      </c>
      <c r="G3273" s="27" t="s">
        <v>6342</v>
      </c>
      <c r="H3273" s="27" t="s">
        <v>6338</v>
      </c>
      <c r="I3273" s="40">
        <v>0.0</v>
      </c>
      <c r="J3273" s="40">
        <v>0.0</v>
      </c>
      <c r="K3273" s="40">
        <v>0.0</v>
      </c>
      <c r="L3273" s="40">
        <v>0.0</v>
      </c>
      <c r="M3273" s="40">
        <v>0.0</v>
      </c>
      <c r="N3273" s="40">
        <v>0.0</v>
      </c>
      <c r="O3273" s="40">
        <v>0.0</v>
      </c>
      <c r="P3273" s="40">
        <v>0.0</v>
      </c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</row>
    <row r="3274">
      <c r="A3274" s="27" t="s">
        <v>38</v>
      </c>
      <c r="B3274" s="27" t="s">
        <v>86</v>
      </c>
      <c r="C3274" s="38" t="s">
        <v>128</v>
      </c>
      <c r="D3274" s="27" t="s">
        <v>2509</v>
      </c>
      <c r="E3274" s="27">
        <v>8219.0</v>
      </c>
      <c r="F3274" s="27">
        <v>1.0</v>
      </c>
      <c r="G3274" s="27" t="s">
        <v>6343</v>
      </c>
      <c r="H3274" s="27" t="s">
        <v>6338</v>
      </c>
      <c r="I3274" s="40">
        <v>0.0</v>
      </c>
      <c r="J3274" s="40">
        <v>0.0</v>
      </c>
      <c r="K3274" s="40">
        <v>0.0</v>
      </c>
      <c r="L3274" s="40">
        <v>0.0</v>
      </c>
      <c r="M3274" s="40">
        <v>0.0</v>
      </c>
      <c r="N3274" s="40">
        <v>0.0</v>
      </c>
      <c r="O3274" s="40">
        <v>0.0</v>
      </c>
      <c r="P3274" s="40">
        <v>0.0</v>
      </c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</row>
    <row r="3275">
      <c r="A3275" s="27" t="s">
        <v>38</v>
      </c>
      <c r="B3275" s="27" t="s">
        <v>86</v>
      </c>
      <c r="C3275" s="38" t="s">
        <v>131</v>
      </c>
      <c r="D3275" s="27" t="s">
        <v>6345</v>
      </c>
      <c r="E3275" s="27">
        <v>8220.0</v>
      </c>
      <c r="F3275" s="27">
        <v>0.0</v>
      </c>
      <c r="G3275" s="27" t="s">
        <v>6346</v>
      </c>
      <c r="H3275" s="27" t="s">
        <v>1932</v>
      </c>
      <c r="I3275" s="40">
        <v>0.0</v>
      </c>
      <c r="J3275" s="40">
        <v>0.0</v>
      </c>
      <c r="K3275" s="40">
        <v>0.0</v>
      </c>
      <c r="L3275" s="40">
        <v>0.0</v>
      </c>
      <c r="M3275" s="40">
        <v>0.0</v>
      </c>
      <c r="N3275" s="40">
        <v>0.0</v>
      </c>
      <c r="O3275" s="40">
        <v>0.0</v>
      </c>
      <c r="P3275" s="40">
        <v>0.0</v>
      </c>
      <c r="Q3275" s="16"/>
      <c r="R3275" s="16"/>
      <c r="S3275" s="16"/>
      <c r="T3275" s="16"/>
      <c r="U3275" s="16"/>
      <c r="V3275" s="16"/>
      <c r="W3275" s="16"/>
      <c r="X3275" s="16"/>
      <c r="Y3275" s="16"/>
      <c r="Z3275" s="16"/>
      <c r="AA3275" s="16"/>
      <c r="AB3275" s="16"/>
    </row>
    <row r="3276">
      <c r="A3276" s="27" t="s">
        <v>38</v>
      </c>
      <c r="B3276" s="27" t="s">
        <v>86</v>
      </c>
      <c r="C3276" s="38" t="s">
        <v>131</v>
      </c>
      <c r="D3276" s="27" t="s">
        <v>6345</v>
      </c>
      <c r="E3276" s="27">
        <v>8221.0</v>
      </c>
      <c r="F3276" s="27">
        <v>0.0</v>
      </c>
      <c r="G3276" s="27" t="s">
        <v>6348</v>
      </c>
      <c r="H3276" s="27" t="s">
        <v>1932</v>
      </c>
      <c r="I3276" s="40">
        <v>0.0</v>
      </c>
      <c r="J3276" s="40">
        <v>0.0</v>
      </c>
      <c r="K3276" s="40">
        <v>0.0</v>
      </c>
      <c r="L3276" s="40">
        <v>0.0</v>
      </c>
      <c r="M3276" s="40">
        <v>0.0</v>
      </c>
      <c r="N3276" s="40">
        <v>0.0</v>
      </c>
      <c r="O3276" s="40">
        <v>0.0</v>
      </c>
      <c r="P3276" s="40">
        <v>0.0</v>
      </c>
      <c r="Q3276" s="16"/>
      <c r="R3276" s="16"/>
      <c r="S3276" s="16"/>
      <c r="T3276" s="16"/>
      <c r="U3276" s="16"/>
      <c r="V3276" s="16"/>
      <c r="W3276" s="16"/>
      <c r="X3276" s="16"/>
      <c r="Y3276" s="16"/>
      <c r="Z3276" s="16"/>
      <c r="AA3276" s="16"/>
      <c r="AB3276" s="16"/>
    </row>
    <row r="3277">
      <c r="A3277" s="27" t="s">
        <v>38</v>
      </c>
      <c r="B3277" s="27" t="s">
        <v>39</v>
      </c>
      <c r="C3277" s="38" t="s">
        <v>307</v>
      </c>
      <c r="D3277" s="27" t="s">
        <v>6350</v>
      </c>
      <c r="E3277" s="27">
        <v>8223.0</v>
      </c>
      <c r="F3277" s="27">
        <v>0.0</v>
      </c>
      <c r="G3277" s="27" t="s">
        <v>6351</v>
      </c>
      <c r="H3277" s="27" t="s">
        <v>532</v>
      </c>
      <c r="I3277" s="40">
        <v>0.0</v>
      </c>
      <c r="J3277" s="40">
        <v>0.0</v>
      </c>
      <c r="K3277" s="40">
        <v>0.0</v>
      </c>
      <c r="L3277" s="40">
        <v>0.0</v>
      </c>
      <c r="M3277" s="40">
        <v>0.0</v>
      </c>
      <c r="N3277" s="40">
        <v>0.0</v>
      </c>
      <c r="O3277" s="40">
        <v>0.0</v>
      </c>
      <c r="P3277" s="40">
        <v>0.0</v>
      </c>
      <c r="Q3277" s="16"/>
      <c r="R3277" s="16"/>
      <c r="S3277" s="16"/>
      <c r="T3277" s="16"/>
      <c r="U3277" s="16"/>
      <c r="V3277" s="16"/>
      <c r="W3277" s="16"/>
      <c r="X3277" s="16"/>
      <c r="Y3277" s="16"/>
      <c r="Z3277" s="16"/>
      <c r="AA3277" s="16"/>
      <c r="AB3277" s="16"/>
    </row>
    <row r="3278">
      <c r="A3278" s="27" t="s">
        <v>38</v>
      </c>
      <c r="B3278" s="27" t="s">
        <v>39</v>
      </c>
      <c r="C3278" s="38" t="s">
        <v>581</v>
      </c>
      <c r="D3278" s="27" t="s">
        <v>821</v>
      </c>
      <c r="E3278" s="27">
        <v>8224.0</v>
      </c>
      <c r="F3278" s="27">
        <v>0.0</v>
      </c>
      <c r="G3278" s="27" t="s">
        <v>821</v>
      </c>
      <c r="H3278" s="27" t="s">
        <v>5884</v>
      </c>
      <c r="I3278" s="40">
        <v>0.0</v>
      </c>
      <c r="J3278" s="40">
        <v>0.0</v>
      </c>
      <c r="K3278" s="40">
        <v>0.0</v>
      </c>
      <c r="L3278" s="40">
        <v>0.0</v>
      </c>
      <c r="M3278" s="40">
        <v>0.0</v>
      </c>
      <c r="N3278" s="40">
        <v>0.0</v>
      </c>
      <c r="O3278" s="40">
        <v>0.0</v>
      </c>
      <c r="P3278" s="40">
        <v>0.0</v>
      </c>
      <c r="Q3278" s="16"/>
      <c r="R3278" s="16"/>
      <c r="S3278" s="16"/>
      <c r="T3278" s="16"/>
      <c r="U3278" s="16"/>
      <c r="V3278" s="16"/>
      <c r="W3278" s="16"/>
      <c r="X3278" s="16"/>
      <c r="Y3278" s="16"/>
      <c r="Z3278" s="16"/>
      <c r="AA3278" s="16"/>
      <c r="AB3278" s="16"/>
    </row>
    <row r="3279">
      <c r="A3279" s="27" t="s">
        <v>38</v>
      </c>
      <c r="B3279" s="27" t="s">
        <v>39</v>
      </c>
      <c r="C3279" s="38" t="s">
        <v>137</v>
      </c>
      <c r="D3279" s="27" t="s">
        <v>2770</v>
      </c>
      <c r="E3279" s="27">
        <v>8225.0</v>
      </c>
      <c r="F3279" s="27">
        <v>0.0</v>
      </c>
      <c r="G3279" s="27" t="s">
        <v>6354</v>
      </c>
      <c r="H3279" s="27" t="s">
        <v>6355</v>
      </c>
      <c r="I3279" s="40">
        <v>0.0</v>
      </c>
      <c r="J3279" s="40">
        <v>0.0</v>
      </c>
      <c r="K3279" s="40">
        <v>0.0</v>
      </c>
      <c r="L3279" s="40">
        <v>0.0</v>
      </c>
      <c r="M3279" s="40">
        <v>0.0</v>
      </c>
      <c r="N3279" s="40">
        <v>0.0</v>
      </c>
      <c r="O3279" s="40">
        <v>0.0</v>
      </c>
      <c r="P3279" s="40">
        <v>0.0</v>
      </c>
      <c r="Q3279" s="16"/>
      <c r="R3279" s="16"/>
      <c r="S3279" s="16"/>
      <c r="T3279" s="16"/>
      <c r="U3279" s="16"/>
      <c r="V3279" s="16"/>
      <c r="W3279" s="16"/>
      <c r="X3279" s="16"/>
      <c r="Y3279" s="16"/>
      <c r="Z3279" s="16"/>
      <c r="AA3279" s="16"/>
      <c r="AB3279" s="16"/>
    </row>
    <row r="3280">
      <c r="A3280" s="27" t="s">
        <v>38</v>
      </c>
      <c r="B3280" s="27" t="s">
        <v>39</v>
      </c>
      <c r="C3280" s="38" t="s">
        <v>5049</v>
      </c>
      <c r="D3280" s="27" t="s">
        <v>5049</v>
      </c>
      <c r="E3280" s="27">
        <v>8231.0</v>
      </c>
      <c r="F3280" s="27">
        <v>0.0</v>
      </c>
      <c r="G3280" s="27" t="s">
        <v>6356</v>
      </c>
      <c r="H3280" s="27" t="s">
        <v>6357</v>
      </c>
      <c r="I3280" s="40">
        <v>0.0</v>
      </c>
      <c r="J3280" s="40">
        <v>0.0</v>
      </c>
      <c r="K3280" s="40">
        <v>0.0</v>
      </c>
      <c r="L3280" s="40">
        <v>0.0</v>
      </c>
      <c r="M3280" s="40">
        <v>0.0</v>
      </c>
      <c r="N3280" s="40">
        <v>0.0</v>
      </c>
      <c r="O3280" s="40">
        <v>0.0</v>
      </c>
      <c r="P3280" s="40">
        <v>0.0</v>
      </c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</row>
    <row r="3281">
      <c r="A3281" s="27" t="s">
        <v>38</v>
      </c>
      <c r="B3281" s="27" t="s">
        <v>39</v>
      </c>
      <c r="C3281" s="38" t="s">
        <v>5049</v>
      </c>
      <c r="D3281" s="27" t="s">
        <v>5049</v>
      </c>
      <c r="E3281" s="27">
        <v>8232.0</v>
      </c>
      <c r="F3281" s="27">
        <v>0.0</v>
      </c>
      <c r="G3281" s="27" t="s">
        <v>6359</v>
      </c>
      <c r="H3281" s="27" t="s">
        <v>6360</v>
      </c>
      <c r="I3281" s="40">
        <v>0.0</v>
      </c>
      <c r="J3281" s="40">
        <v>0.0</v>
      </c>
      <c r="K3281" s="40">
        <v>0.0</v>
      </c>
      <c r="L3281" s="40">
        <v>0.0</v>
      </c>
      <c r="M3281" s="40">
        <v>0.0</v>
      </c>
      <c r="N3281" s="40">
        <v>0.0</v>
      </c>
      <c r="O3281" s="40">
        <v>0.0</v>
      </c>
      <c r="P3281" s="40">
        <v>0.0</v>
      </c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</row>
    <row r="3282">
      <c r="A3282" s="27" t="s">
        <v>38</v>
      </c>
      <c r="B3282" s="27" t="s">
        <v>39</v>
      </c>
      <c r="C3282" s="38" t="s">
        <v>5049</v>
      </c>
      <c r="D3282" s="27" t="s">
        <v>5049</v>
      </c>
      <c r="E3282" s="27">
        <v>8233.0</v>
      </c>
      <c r="F3282" s="27">
        <v>0.0</v>
      </c>
      <c r="G3282" s="27" t="s">
        <v>6363</v>
      </c>
      <c r="H3282" s="27" t="s">
        <v>6360</v>
      </c>
      <c r="I3282" s="40">
        <v>0.0</v>
      </c>
      <c r="J3282" s="40">
        <v>0.0</v>
      </c>
      <c r="K3282" s="40">
        <v>0.0</v>
      </c>
      <c r="L3282" s="40">
        <v>0.0</v>
      </c>
      <c r="M3282" s="40">
        <v>0.0</v>
      </c>
      <c r="N3282" s="40">
        <v>0.0</v>
      </c>
      <c r="O3282" s="40">
        <v>0.0</v>
      </c>
      <c r="P3282" s="40">
        <v>0.0</v>
      </c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</row>
    <row r="3283">
      <c r="A3283" s="27" t="s">
        <v>38</v>
      </c>
      <c r="B3283" s="27" t="s">
        <v>39</v>
      </c>
      <c r="C3283" s="38" t="s">
        <v>5049</v>
      </c>
      <c r="D3283" s="27" t="s">
        <v>5049</v>
      </c>
      <c r="E3283" s="27">
        <v>8234.0</v>
      </c>
      <c r="F3283" s="27">
        <v>0.0</v>
      </c>
      <c r="G3283" s="27" t="s">
        <v>6365</v>
      </c>
      <c r="H3283" s="27" t="s">
        <v>6360</v>
      </c>
      <c r="I3283" s="40">
        <v>0.0</v>
      </c>
      <c r="J3283" s="40">
        <v>0.0</v>
      </c>
      <c r="K3283" s="40">
        <v>0.0</v>
      </c>
      <c r="L3283" s="40">
        <v>0.0</v>
      </c>
      <c r="M3283" s="40">
        <v>0.0</v>
      </c>
      <c r="N3283" s="40">
        <v>0.0</v>
      </c>
      <c r="O3283" s="40">
        <v>0.0</v>
      </c>
      <c r="P3283" s="40">
        <v>0.0</v>
      </c>
      <c r="Q3283" s="16"/>
      <c r="R3283" s="16"/>
      <c r="S3283" s="16"/>
      <c r="T3283" s="16"/>
      <c r="U3283" s="16"/>
      <c r="V3283" s="16"/>
      <c r="W3283" s="16"/>
      <c r="X3283" s="16"/>
      <c r="Y3283" s="16"/>
      <c r="Z3283" s="16"/>
      <c r="AA3283" s="16"/>
      <c r="AB3283" s="16"/>
    </row>
    <row r="3284">
      <c r="A3284" s="27" t="s">
        <v>38</v>
      </c>
      <c r="B3284" s="27" t="s">
        <v>86</v>
      </c>
      <c r="C3284" s="38" t="s">
        <v>131</v>
      </c>
      <c r="D3284" s="27" t="s">
        <v>239</v>
      </c>
      <c r="E3284" s="27">
        <v>8235.0</v>
      </c>
      <c r="F3284" s="27">
        <v>0.0</v>
      </c>
      <c r="G3284" s="27" t="s">
        <v>6367</v>
      </c>
      <c r="H3284" s="27" t="s">
        <v>6368</v>
      </c>
      <c r="I3284" s="40">
        <v>0.0</v>
      </c>
      <c r="J3284" s="40">
        <v>0.0</v>
      </c>
      <c r="K3284" s="40">
        <v>0.0</v>
      </c>
      <c r="L3284" s="40">
        <v>0.0</v>
      </c>
      <c r="M3284" s="40">
        <v>0.0</v>
      </c>
      <c r="N3284" s="40">
        <v>0.0</v>
      </c>
      <c r="O3284" s="40">
        <v>0.0</v>
      </c>
      <c r="P3284" s="40">
        <v>0.0</v>
      </c>
      <c r="Q3284" s="16"/>
      <c r="R3284" s="16"/>
      <c r="S3284" s="16"/>
      <c r="T3284" s="16"/>
      <c r="U3284" s="16"/>
      <c r="V3284" s="16"/>
      <c r="W3284" s="16"/>
      <c r="X3284" s="16"/>
      <c r="Y3284" s="16"/>
      <c r="Z3284" s="16"/>
      <c r="AA3284" s="16"/>
      <c r="AB3284" s="16"/>
    </row>
    <row r="3285">
      <c r="A3285" s="27" t="s">
        <v>38</v>
      </c>
      <c r="B3285" s="27" t="s">
        <v>86</v>
      </c>
      <c r="C3285" s="38" t="s">
        <v>131</v>
      </c>
      <c r="D3285" s="27" t="s">
        <v>132</v>
      </c>
      <c r="E3285" s="27">
        <v>8236.0</v>
      </c>
      <c r="F3285" s="27">
        <v>0.0</v>
      </c>
      <c r="G3285" s="27" t="s">
        <v>6370</v>
      </c>
      <c r="H3285" s="27" t="s">
        <v>3647</v>
      </c>
      <c r="I3285" s="40">
        <v>0.0</v>
      </c>
      <c r="J3285" s="40">
        <v>0.0</v>
      </c>
      <c r="K3285" s="40">
        <v>0.0</v>
      </c>
      <c r="L3285" s="40">
        <v>0.0</v>
      </c>
      <c r="M3285" s="40">
        <v>0.0</v>
      </c>
      <c r="N3285" s="40">
        <v>0.0</v>
      </c>
      <c r="O3285" s="40">
        <v>0.0</v>
      </c>
      <c r="P3285" s="40">
        <v>0.0</v>
      </c>
      <c r="Q3285" s="16"/>
      <c r="R3285" s="16"/>
      <c r="S3285" s="16"/>
      <c r="T3285" s="16"/>
      <c r="U3285" s="16"/>
      <c r="V3285" s="16"/>
      <c r="W3285" s="16"/>
      <c r="X3285" s="16"/>
      <c r="Y3285" s="16"/>
      <c r="Z3285" s="16"/>
      <c r="AA3285" s="16"/>
      <c r="AB3285" s="16"/>
    </row>
    <row r="3286">
      <c r="A3286" s="27" t="s">
        <v>43</v>
      </c>
      <c r="B3286" s="27" t="s">
        <v>146</v>
      </c>
      <c r="C3286" s="38" t="s">
        <v>199</v>
      </c>
      <c r="D3286" s="27" t="s">
        <v>200</v>
      </c>
      <c r="E3286" s="27">
        <v>8237.0</v>
      </c>
      <c r="F3286" s="27">
        <v>0.0</v>
      </c>
      <c r="G3286" s="27" t="s">
        <v>6371</v>
      </c>
      <c r="H3286" s="27" t="s">
        <v>193</v>
      </c>
      <c r="I3286" s="40">
        <v>0.0</v>
      </c>
      <c r="J3286" s="40">
        <v>0.0</v>
      </c>
      <c r="K3286" s="40">
        <v>0.0</v>
      </c>
      <c r="L3286" s="40">
        <v>0.0</v>
      </c>
      <c r="M3286" s="40">
        <v>0.0</v>
      </c>
      <c r="N3286" s="40">
        <v>0.0</v>
      </c>
      <c r="O3286" s="40">
        <v>0.0</v>
      </c>
      <c r="P3286" s="40">
        <v>0.0</v>
      </c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</row>
    <row r="3287">
      <c r="A3287" s="27" t="s">
        <v>43</v>
      </c>
      <c r="B3287" s="27" t="s">
        <v>146</v>
      </c>
      <c r="C3287" s="38" t="s">
        <v>199</v>
      </c>
      <c r="D3287" s="27" t="s">
        <v>200</v>
      </c>
      <c r="E3287" s="27">
        <v>8238.0</v>
      </c>
      <c r="F3287" s="27">
        <v>0.0</v>
      </c>
      <c r="G3287" s="27" t="s">
        <v>6371</v>
      </c>
      <c r="H3287" s="27" t="s">
        <v>6373</v>
      </c>
      <c r="I3287" s="40">
        <v>0.0</v>
      </c>
      <c r="J3287" s="40">
        <v>0.0</v>
      </c>
      <c r="K3287" s="40">
        <v>0.0</v>
      </c>
      <c r="L3287" s="40">
        <v>0.0</v>
      </c>
      <c r="M3287" s="40">
        <v>0.0</v>
      </c>
      <c r="N3287" s="40">
        <v>0.0</v>
      </c>
      <c r="O3287" s="40">
        <v>0.0</v>
      </c>
      <c r="P3287" s="40">
        <v>0.0</v>
      </c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/>
    </row>
    <row r="3288">
      <c r="A3288" s="27" t="s">
        <v>43</v>
      </c>
      <c r="B3288" s="27" t="s">
        <v>50</v>
      </c>
      <c r="C3288" s="38" t="s">
        <v>212</v>
      </c>
      <c r="D3288" s="27" t="s">
        <v>213</v>
      </c>
      <c r="E3288" s="27">
        <v>8239.0</v>
      </c>
      <c r="F3288" s="27">
        <v>0.0</v>
      </c>
      <c r="G3288" s="27" t="s">
        <v>6375</v>
      </c>
      <c r="H3288" s="27" t="s">
        <v>4128</v>
      </c>
      <c r="I3288" s="40">
        <v>31.0</v>
      </c>
      <c r="J3288" s="40">
        <v>2.0</v>
      </c>
      <c r="K3288" s="40">
        <v>0.0</v>
      </c>
      <c r="L3288" s="40">
        <v>0.0</v>
      </c>
      <c r="M3288" s="40">
        <v>0.0</v>
      </c>
      <c r="N3288" s="40">
        <v>0.0</v>
      </c>
      <c r="O3288" s="40">
        <v>31.0</v>
      </c>
      <c r="P3288" s="40">
        <v>2.0</v>
      </c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</row>
    <row r="3289">
      <c r="A3289" s="27" t="s">
        <v>43</v>
      </c>
      <c r="B3289" s="27" t="s">
        <v>50</v>
      </c>
      <c r="C3289" s="38" t="s">
        <v>212</v>
      </c>
      <c r="D3289" s="27" t="s">
        <v>213</v>
      </c>
      <c r="E3289" s="27">
        <v>8240.0</v>
      </c>
      <c r="F3289" s="27">
        <v>0.0</v>
      </c>
      <c r="G3289" s="27" t="s">
        <v>6376</v>
      </c>
      <c r="H3289" s="27" t="s">
        <v>4128</v>
      </c>
      <c r="I3289" s="40">
        <v>31.0</v>
      </c>
      <c r="J3289" s="40">
        <v>2.0</v>
      </c>
      <c r="K3289" s="40">
        <v>0.0</v>
      </c>
      <c r="L3289" s="40">
        <v>0.0</v>
      </c>
      <c r="M3289" s="40">
        <v>0.0</v>
      </c>
      <c r="N3289" s="40">
        <v>0.0</v>
      </c>
      <c r="O3289" s="40">
        <v>31.0</v>
      </c>
      <c r="P3289" s="40">
        <v>2.0</v>
      </c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</row>
    <row r="3290">
      <c r="A3290" s="27" t="s">
        <v>43</v>
      </c>
      <c r="B3290" s="27" t="s">
        <v>50</v>
      </c>
      <c r="C3290" s="38" t="s">
        <v>212</v>
      </c>
      <c r="D3290" s="27" t="s">
        <v>213</v>
      </c>
      <c r="E3290" s="27">
        <v>8241.0</v>
      </c>
      <c r="F3290" s="27">
        <v>0.0</v>
      </c>
      <c r="G3290" s="27" t="s">
        <v>6378</v>
      </c>
      <c r="H3290" s="27" t="s">
        <v>4128</v>
      </c>
      <c r="I3290" s="40">
        <v>0.0</v>
      </c>
      <c r="J3290" s="40">
        <v>0.0</v>
      </c>
      <c r="K3290" s="40">
        <v>0.0</v>
      </c>
      <c r="L3290" s="40">
        <v>0.0</v>
      </c>
      <c r="M3290" s="40">
        <v>0.0</v>
      </c>
      <c r="N3290" s="40">
        <v>0.0</v>
      </c>
      <c r="O3290" s="40">
        <v>0.0</v>
      </c>
      <c r="P3290" s="40">
        <v>0.0</v>
      </c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</row>
    <row r="3291">
      <c r="A3291" s="27" t="s">
        <v>43</v>
      </c>
      <c r="B3291" s="27" t="s">
        <v>50</v>
      </c>
      <c r="C3291" s="38" t="s">
        <v>212</v>
      </c>
      <c r="D3291" s="27" t="s">
        <v>213</v>
      </c>
      <c r="E3291" s="27">
        <v>8242.0</v>
      </c>
      <c r="F3291" s="27">
        <v>0.0</v>
      </c>
      <c r="G3291" s="27" t="s">
        <v>6380</v>
      </c>
      <c r="H3291" s="27" t="s">
        <v>4128</v>
      </c>
      <c r="I3291" s="40">
        <v>0.0</v>
      </c>
      <c r="J3291" s="40">
        <v>0.0</v>
      </c>
      <c r="K3291" s="40">
        <v>0.0</v>
      </c>
      <c r="L3291" s="40">
        <v>0.0</v>
      </c>
      <c r="M3291" s="40">
        <v>0.0</v>
      </c>
      <c r="N3291" s="40">
        <v>0.0</v>
      </c>
      <c r="O3291" s="40">
        <v>0.0</v>
      </c>
      <c r="P3291" s="40">
        <v>0.0</v>
      </c>
      <c r="Q3291" s="16"/>
      <c r="R3291" s="16"/>
      <c r="S3291" s="16"/>
      <c r="T3291" s="16"/>
      <c r="U3291" s="16"/>
      <c r="V3291" s="16"/>
      <c r="W3291" s="16"/>
      <c r="X3291" s="16"/>
      <c r="Y3291" s="16"/>
      <c r="Z3291" s="16"/>
      <c r="AA3291" s="16"/>
      <c r="AB3291" s="16"/>
    </row>
    <row r="3292">
      <c r="A3292" s="27" t="s">
        <v>43</v>
      </c>
      <c r="B3292" s="27" t="s">
        <v>50</v>
      </c>
      <c r="C3292" s="38" t="s">
        <v>212</v>
      </c>
      <c r="D3292" s="27" t="s">
        <v>213</v>
      </c>
      <c r="E3292" s="27">
        <v>8243.0</v>
      </c>
      <c r="F3292" s="27">
        <v>0.0</v>
      </c>
      <c r="G3292" s="27" t="s">
        <v>6381</v>
      </c>
      <c r="H3292" s="27" t="s">
        <v>4128</v>
      </c>
      <c r="I3292" s="40">
        <v>29.0</v>
      </c>
      <c r="J3292" s="40">
        <v>0.0</v>
      </c>
      <c r="K3292" s="40">
        <v>0.0</v>
      </c>
      <c r="L3292" s="40">
        <v>0.0</v>
      </c>
      <c r="M3292" s="40">
        <v>0.0</v>
      </c>
      <c r="N3292" s="40">
        <v>0.0</v>
      </c>
      <c r="O3292" s="40">
        <v>29.0</v>
      </c>
      <c r="P3292" s="40">
        <v>0.0</v>
      </c>
      <c r="Q3292" s="16"/>
      <c r="R3292" s="16"/>
      <c r="S3292" s="16"/>
      <c r="T3292" s="16"/>
      <c r="U3292" s="16"/>
      <c r="V3292" s="16"/>
      <c r="W3292" s="16"/>
      <c r="X3292" s="16"/>
      <c r="Y3292" s="16"/>
      <c r="Z3292" s="16"/>
      <c r="AA3292" s="16"/>
      <c r="AB3292" s="16"/>
    </row>
    <row r="3293">
      <c r="A3293" s="27" t="s">
        <v>38</v>
      </c>
      <c r="B3293" s="27" t="s">
        <v>39</v>
      </c>
      <c r="C3293" s="38" t="s">
        <v>415</v>
      </c>
      <c r="D3293" s="27" t="s">
        <v>416</v>
      </c>
      <c r="E3293" s="27">
        <v>8248.0</v>
      </c>
      <c r="F3293" s="27">
        <v>0.0</v>
      </c>
      <c r="G3293" s="27" t="s">
        <v>6383</v>
      </c>
      <c r="H3293" s="27" t="s">
        <v>6384</v>
      </c>
      <c r="I3293" s="40">
        <v>0.0</v>
      </c>
      <c r="J3293" s="40">
        <v>0.0</v>
      </c>
      <c r="K3293" s="40">
        <v>0.0</v>
      </c>
      <c r="L3293" s="40">
        <v>0.0</v>
      </c>
      <c r="M3293" s="40">
        <v>0.0</v>
      </c>
      <c r="N3293" s="40">
        <v>0.0</v>
      </c>
      <c r="O3293" s="40">
        <v>0.0</v>
      </c>
      <c r="P3293" s="40">
        <v>0.0</v>
      </c>
      <c r="Q3293" s="16"/>
      <c r="R3293" s="16"/>
      <c r="S3293" s="16"/>
      <c r="T3293" s="16"/>
      <c r="U3293" s="16"/>
      <c r="V3293" s="16"/>
      <c r="W3293" s="16"/>
      <c r="X3293" s="16"/>
      <c r="Y3293" s="16"/>
      <c r="Z3293" s="16"/>
      <c r="AA3293" s="16"/>
      <c r="AB3293" s="16"/>
    </row>
    <row r="3294">
      <c r="A3294" s="27" t="s">
        <v>38</v>
      </c>
      <c r="B3294" s="27" t="s">
        <v>86</v>
      </c>
      <c r="C3294" s="38" t="s">
        <v>128</v>
      </c>
      <c r="D3294" s="27" t="s">
        <v>330</v>
      </c>
      <c r="E3294" s="27">
        <v>8250.0</v>
      </c>
      <c r="F3294" s="27">
        <v>5.0</v>
      </c>
      <c r="G3294" s="27" t="s">
        <v>6386</v>
      </c>
      <c r="H3294" s="27" t="s">
        <v>123</v>
      </c>
      <c r="I3294" s="40">
        <v>0.0</v>
      </c>
      <c r="J3294" s="40">
        <v>0.0</v>
      </c>
      <c r="K3294" s="40">
        <v>0.0</v>
      </c>
      <c r="L3294" s="40">
        <v>0.0</v>
      </c>
      <c r="M3294" s="40">
        <v>0.0</v>
      </c>
      <c r="N3294" s="40">
        <v>0.0</v>
      </c>
      <c r="O3294" s="40">
        <v>0.0</v>
      </c>
      <c r="P3294" s="40">
        <v>0.0</v>
      </c>
      <c r="Q3294" s="16"/>
      <c r="R3294" s="16"/>
      <c r="S3294" s="16"/>
      <c r="T3294" s="16"/>
      <c r="U3294" s="16"/>
      <c r="V3294" s="16"/>
      <c r="W3294" s="16"/>
      <c r="X3294" s="16"/>
      <c r="Y3294" s="16"/>
      <c r="Z3294" s="16"/>
      <c r="AA3294" s="16"/>
      <c r="AB3294" s="16"/>
    </row>
    <row r="3295">
      <c r="A3295" s="27" t="s">
        <v>38</v>
      </c>
      <c r="B3295" s="27" t="s">
        <v>86</v>
      </c>
      <c r="C3295" s="38" t="s">
        <v>128</v>
      </c>
      <c r="D3295" s="27" t="s">
        <v>330</v>
      </c>
      <c r="E3295" s="27">
        <v>8250.0</v>
      </c>
      <c r="F3295" s="27">
        <v>8.0</v>
      </c>
      <c r="G3295" s="27" t="s">
        <v>6388</v>
      </c>
      <c r="H3295" s="27" t="s">
        <v>123</v>
      </c>
      <c r="I3295" s="40">
        <v>0.0</v>
      </c>
      <c r="J3295" s="40">
        <v>0.0</v>
      </c>
      <c r="K3295" s="40">
        <v>0.0</v>
      </c>
      <c r="L3295" s="40">
        <v>0.0</v>
      </c>
      <c r="M3295" s="40">
        <v>0.0</v>
      </c>
      <c r="N3295" s="40">
        <v>0.0</v>
      </c>
      <c r="O3295" s="40">
        <v>0.0</v>
      </c>
      <c r="P3295" s="40">
        <v>0.0</v>
      </c>
      <c r="Q3295" s="16"/>
      <c r="R3295" s="16"/>
      <c r="S3295" s="16"/>
      <c r="T3295" s="16"/>
      <c r="U3295" s="16"/>
      <c r="V3295" s="16"/>
      <c r="W3295" s="16"/>
      <c r="X3295" s="16"/>
      <c r="Y3295" s="16"/>
      <c r="Z3295" s="16"/>
      <c r="AA3295" s="16"/>
      <c r="AB3295" s="16"/>
    </row>
    <row r="3296">
      <c r="A3296" s="27" t="s">
        <v>38</v>
      </c>
      <c r="B3296" s="27" t="s">
        <v>86</v>
      </c>
      <c r="C3296" s="38" t="s">
        <v>128</v>
      </c>
      <c r="D3296" s="27" t="s">
        <v>330</v>
      </c>
      <c r="E3296" s="27">
        <v>8250.0</v>
      </c>
      <c r="F3296" s="27">
        <v>7.0</v>
      </c>
      <c r="G3296" s="27" t="s">
        <v>6389</v>
      </c>
      <c r="H3296" s="27" t="s">
        <v>123</v>
      </c>
      <c r="I3296" s="40">
        <v>0.0</v>
      </c>
      <c r="J3296" s="40">
        <v>0.0</v>
      </c>
      <c r="K3296" s="40">
        <v>0.0</v>
      </c>
      <c r="L3296" s="40">
        <v>0.0</v>
      </c>
      <c r="M3296" s="40">
        <v>0.0</v>
      </c>
      <c r="N3296" s="40">
        <v>0.0</v>
      </c>
      <c r="O3296" s="40">
        <v>0.0</v>
      </c>
      <c r="P3296" s="40">
        <v>0.0</v>
      </c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/>
      <c r="AB3296" s="16"/>
    </row>
    <row r="3297">
      <c r="A3297" s="27" t="s">
        <v>38</v>
      </c>
      <c r="B3297" s="27" t="s">
        <v>86</v>
      </c>
      <c r="C3297" s="38" t="s">
        <v>128</v>
      </c>
      <c r="D3297" s="27" t="s">
        <v>330</v>
      </c>
      <c r="E3297" s="27">
        <v>8250.0</v>
      </c>
      <c r="F3297" s="27">
        <v>3.0</v>
      </c>
      <c r="G3297" s="27" t="s">
        <v>6391</v>
      </c>
      <c r="H3297" s="27" t="s">
        <v>123</v>
      </c>
      <c r="I3297" s="40">
        <v>0.0</v>
      </c>
      <c r="J3297" s="40">
        <v>0.0</v>
      </c>
      <c r="K3297" s="40">
        <v>0.0</v>
      </c>
      <c r="L3297" s="40">
        <v>0.0</v>
      </c>
      <c r="M3297" s="40">
        <v>0.0</v>
      </c>
      <c r="N3297" s="40">
        <v>0.0</v>
      </c>
      <c r="O3297" s="40">
        <v>0.0</v>
      </c>
      <c r="P3297" s="40">
        <v>0.0</v>
      </c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</row>
    <row r="3298">
      <c r="A3298" s="27" t="s">
        <v>38</v>
      </c>
      <c r="B3298" s="27" t="s">
        <v>86</v>
      </c>
      <c r="C3298" s="38" t="s">
        <v>128</v>
      </c>
      <c r="D3298" s="27" t="s">
        <v>330</v>
      </c>
      <c r="E3298" s="27">
        <v>8250.0</v>
      </c>
      <c r="F3298" s="27">
        <v>0.0</v>
      </c>
      <c r="G3298" s="27" t="s">
        <v>6393</v>
      </c>
      <c r="H3298" s="27" t="s">
        <v>6394</v>
      </c>
      <c r="I3298" s="40">
        <v>0.0</v>
      </c>
      <c r="J3298" s="40">
        <v>0.0</v>
      </c>
      <c r="K3298" s="40">
        <v>0.0</v>
      </c>
      <c r="L3298" s="40">
        <v>0.0</v>
      </c>
      <c r="M3298" s="40">
        <v>0.0</v>
      </c>
      <c r="N3298" s="40">
        <v>0.0</v>
      </c>
      <c r="O3298" s="40">
        <v>0.0</v>
      </c>
      <c r="P3298" s="40">
        <v>0.0</v>
      </c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</row>
    <row r="3299">
      <c r="A3299" s="27" t="s">
        <v>38</v>
      </c>
      <c r="B3299" s="27" t="s">
        <v>86</v>
      </c>
      <c r="C3299" s="38" t="s">
        <v>128</v>
      </c>
      <c r="D3299" s="27" t="s">
        <v>330</v>
      </c>
      <c r="E3299" s="27">
        <v>8250.0</v>
      </c>
      <c r="F3299" s="27">
        <v>4.0</v>
      </c>
      <c r="G3299" s="27" t="s">
        <v>6395</v>
      </c>
      <c r="H3299" s="27" t="s">
        <v>123</v>
      </c>
      <c r="I3299" s="40">
        <v>0.0</v>
      </c>
      <c r="J3299" s="40">
        <v>0.0</v>
      </c>
      <c r="K3299" s="40">
        <v>0.0</v>
      </c>
      <c r="L3299" s="40">
        <v>0.0</v>
      </c>
      <c r="M3299" s="40">
        <v>0.0</v>
      </c>
      <c r="N3299" s="40">
        <v>0.0</v>
      </c>
      <c r="O3299" s="40">
        <v>0.0</v>
      </c>
      <c r="P3299" s="40">
        <v>0.0</v>
      </c>
      <c r="Q3299" s="16"/>
      <c r="R3299" s="16"/>
      <c r="S3299" s="16"/>
      <c r="T3299" s="16"/>
      <c r="U3299" s="16"/>
      <c r="V3299" s="16"/>
      <c r="W3299" s="16"/>
      <c r="X3299" s="16"/>
      <c r="Y3299" s="16"/>
      <c r="Z3299" s="16"/>
      <c r="AA3299" s="16"/>
      <c r="AB3299" s="16"/>
    </row>
    <row r="3300">
      <c r="A3300" s="27" t="s">
        <v>38</v>
      </c>
      <c r="B3300" s="27" t="s">
        <v>86</v>
      </c>
      <c r="C3300" s="38" t="s">
        <v>128</v>
      </c>
      <c r="D3300" s="27" t="s">
        <v>330</v>
      </c>
      <c r="E3300" s="27">
        <v>8251.0</v>
      </c>
      <c r="F3300" s="27">
        <v>0.0</v>
      </c>
      <c r="G3300" s="27" t="s">
        <v>6397</v>
      </c>
      <c r="H3300" s="27" t="s">
        <v>6394</v>
      </c>
      <c r="I3300" s="40">
        <v>0.0</v>
      </c>
      <c r="J3300" s="40">
        <v>0.0</v>
      </c>
      <c r="K3300" s="40">
        <v>0.0</v>
      </c>
      <c r="L3300" s="40">
        <v>0.0</v>
      </c>
      <c r="M3300" s="40">
        <v>0.0</v>
      </c>
      <c r="N3300" s="40">
        <v>0.0</v>
      </c>
      <c r="O3300" s="40">
        <v>0.0</v>
      </c>
      <c r="P3300" s="40">
        <v>0.0</v>
      </c>
      <c r="Q3300" s="16"/>
      <c r="R3300" s="16"/>
      <c r="S3300" s="16"/>
      <c r="T3300" s="16"/>
      <c r="U3300" s="16"/>
      <c r="V3300" s="16"/>
      <c r="W3300" s="16"/>
      <c r="X3300" s="16"/>
      <c r="Y3300" s="16"/>
      <c r="Z3300" s="16"/>
      <c r="AA3300" s="16"/>
      <c r="AB3300" s="16"/>
    </row>
    <row r="3301">
      <c r="A3301" s="27" t="s">
        <v>38</v>
      </c>
      <c r="B3301" s="27" t="s">
        <v>86</v>
      </c>
      <c r="C3301" s="38" t="s">
        <v>128</v>
      </c>
      <c r="D3301" s="27" t="s">
        <v>330</v>
      </c>
      <c r="E3301" s="27">
        <v>8252.0</v>
      </c>
      <c r="F3301" s="27">
        <v>0.0</v>
      </c>
      <c r="G3301" s="27" t="s">
        <v>6399</v>
      </c>
      <c r="H3301" s="27" t="s">
        <v>813</v>
      </c>
      <c r="I3301" s="40">
        <v>0.0</v>
      </c>
      <c r="J3301" s="40">
        <v>0.0</v>
      </c>
      <c r="K3301" s="40">
        <v>0.0</v>
      </c>
      <c r="L3301" s="40">
        <v>0.0</v>
      </c>
      <c r="M3301" s="40">
        <v>0.0</v>
      </c>
      <c r="N3301" s="40">
        <v>0.0</v>
      </c>
      <c r="O3301" s="40">
        <v>0.0</v>
      </c>
      <c r="P3301" s="40">
        <v>0.0</v>
      </c>
      <c r="Q3301" s="16"/>
      <c r="R3301" s="16"/>
      <c r="S3301" s="16"/>
      <c r="T3301" s="16"/>
      <c r="U3301" s="16"/>
      <c r="V3301" s="16"/>
      <c r="W3301" s="16"/>
      <c r="X3301" s="16"/>
      <c r="Y3301" s="16"/>
      <c r="Z3301" s="16"/>
      <c r="AA3301" s="16"/>
      <c r="AB3301" s="16"/>
    </row>
    <row r="3302">
      <c r="A3302" s="27" t="s">
        <v>38</v>
      </c>
      <c r="B3302" s="27" t="s">
        <v>86</v>
      </c>
      <c r="C3302" s="38" t="s">
        <v>128</v>
      </c>
      <c r="D3302" s="27" t="s">
        <v>330</v>
      </c>
      <c r="E3302" s="27">
        <v>8253.0</v>
      </c>
      <c r="F3302" s="27">
        <v>0.0</v>
      </c>
      <c r="G3302" s="27" t="s">
        <v>6401</v>
      </c>
      <c r="H3302" s="27" t="s">
        <v>2044</v>
      </c>
      <c r="I3302" s="40">
        <v>0.0</v>
      </c>
      <c r="J3302" s="40">
        <v>0.0</v>
      </c>
      <c r="K3302" s="40">
        <v>0.0</v>
      </c>
      <c r="L3302" s="40">
        <v>0.0</v>
      </c>
      <c r="M3302" s="40">
        <v>0.0</v>
      </c>
      <c r="N3302" s="40">
        <v>0.0</v>
      </c>
      <c r="O3302" s="40">
        <v>0.0</v>
      </c>
      <c r="P3302" s="40">
        <v>0.0</v>
      </c>
      <c r="Q3302" s="16"/>
      <c r="R3302" s="16"/>
      <c r="S3302" s="16"/>
      <c r="T3302" s="16"/>
      <c r="U3302" s="16"/>
      <c r="V3302" s="16"/>
      <c r="W3302" s="16"/>
      <c r="X3302" s="16"/>
      <c r="Y3302" s="16"/>
      <c r="Z3302" s="16"/>
      <c r="AA3302" s="16"/>
      <c r="AB3302" s="16"/>
    </row>
    <row r="3303">
      <c r="A3303" s="27" t="s">
        <v>38</v>
      </c>
      <c r="B3303" s="27" t="s">
        <v>86</v>
      </c>
      <c r="C3303" s="38" t="s">
        <v>128</v>
      </c>
      <c r="D3303" s="27" t="s">
        <v>330</v>
      </c>
      <c r="E3303" s="27">
        <v>8255.0</v>
      </c>
      <c r="F3303" s="27">
        <v>0.0</v>
      </c>
      <c r="G3303" s="27" t="s">
        <v>6403</v>
      </c>
      <c r="H3303" s="27" t="s">
        <v>2044</v>
      </c>
      <c r="I3303" s="40">
        <v>0.0</v>
      </c>
      <c r="J3303" s="40">
        <v>0.0</v>
      </c>
      <c r="K3303" s="40">
        <v>0.0</v>
      </c>
      <c r="L3303" s="40">
        <v>0.0</v>
      </c>
      <c r="M3303" s="40">
        <v>0.0</v>
      </c>
      <c r="N3303" s="40">
        <v>0.0</v>
      </c>
      <c r="O3303" s="40">
        <v>0.0</v>
      </c>
      <c r="P3303" s="40">
        <v>0.0</v>
      </c>
      <c r="Q3303" s="16"/>
      <c r="R3303" s="16"/>
      <c r="S3303" s="16"/>
      <c r="T3303" s="16"/>
      <c r="U3303" s="16"/>
      <c r="V3303" s="16"/>
      <c r="W3303" s="16"/>
      <c r="X3303" s="16"/>
      <c r="Y3303" s="16"/>
      <c r="Z3303" s="16"/>
      <c r="AA3303" s="16"/>
      <c r="AB3303" s="16"/>
    </row>
    <row r="3304">
      <c r="A3304" s="27" t="s">
        <v>38</v>
      </c>
      <c r="B3304" s="27" t="s">
        <v>86</v>
      </c>
      <c r="C3304" s="38" t="s">
        <v>128</v>
      </c>
      <c r="D3304" s="27" t="s">
        <v>330</v>
      </c>
      <c r="E3304" s="27">
        <v>8261.0</v>
      </c>
      <c r="F3304" s="27">
        <v>0.0</v>
      </c>
      <c r="G3304" s="27" t="s">
        <v>6405</v>
      </c>
      <c r="H3304" s="27" t="s">
        <v>6406</v>
      </c>
      <c r="I3304" s="40">
        <v>0.0</v>
      </c>
      <c r="J3304" s="40">
        <v>0.0</v>
      </c>
      <c r="K3304" s="40">
        <v>0.0</v>
      </c>
      <c r="L3304" s="40">
        <v>0.0</v>
      </c>
      <c r="M3304" s="40">
        <v>0.0</v>
      </c>
      <c r="N3304" s="40">
        <v>0.0</v>
      </c>
      <c r="O3304" s="40">
        <v>0.0</v>
      </c>
      <c r="P3304" s="40">
        <v>0.0</v>
      </c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</row>
    <row r="3305">
      <c r="A3305" s="27" t="s">
        <v>43</v>
      </c>
      <c r="B3305" s="27" t="s">
        <v>721</v>
      </c>
      <c r="C3305" s="38" t="s">
        <v>726</v>
      </c>
      <c r="D3305" s="27" t="s">
        <v>727</v>
      </c>
      <c r="E3305" s="27">
        <v>8263.0</v>
      </c>
      <c r="F3305" s="27">
        <v>0.0</v>
      </c>
      <c r="G3305" s="27" t="s">
        <v>6408</v>
      </c>
      <c r="H3305" s="83"/>
      <c r="I3305" s="40">
        <v>0.0</v>
      </c>
      <c r="J3305" s="40">
        <v>0.0</v>
      </c>
      <c r="K3305" s="40">
        <v>0.0</v>
      </c>
      <c r="L3305" s="40">
        <v>0.0</v>
      </c>
      <c r="M3305" s="40">
        <v>0.0</v>
      </c>
      <c r="N3305" s="40">
        <v>0.0</v>
      </c>
      <c r="O3305" s="40">
        <v>0.0</v>
      </c>
      <c r="P3305" s="40">
        <v>0.0</v>
      </c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</row>
    <row r="3306">
      <c r="A3306" s="27" t="s">
        <v>38</v>
      </c>
      <c r="B3306" s="27" t="s">
        <v>86</v>
      </c>
      <c r="C3306" s="38" t="s">
        <v>128</v>
      </c>
      <c r="D3306" s="27" t="s">
        <v>330</v>
      </c>
      <c r="E3306" s="27">
        <v>8264.0</v>
      </c>
      <c r="F3306" s="27">
        <v>0.0</v>
      </c>
      <c r="G3306" s="27" t="s">
        <v>6410</v>
      </c>
      <c r="H3306" s="27" t="s">
        <v>6406</v>
      </c>
      <c r="I3306" s="40">
        <v>0.0</v>
      </c>
      <c r="J3306" s="40">
        <v>0.0</v>
      </c>
      <c r="K3306" s="40">
        <v>0.0</v>
      </c>
      <c r="L3306" s="40">
        <v>0.0</v>
      </c>
      <c r="M3306" s="40">
        <v>0.0</v>
      </c>
      <c r="N3306" s="40">
        <v>0.0</v>
      </c>
      <c r="O3306" s="40">
        <v>0.0</v>
      </c>
      <c r="P3306" s="40">
        <v>0.0</v>
      </c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</row>
    <row r="3307">
      <c r="A3307" s="27" t="s">
        <v>38</v>
      </c>
      <c r="B3307" s="27" t="s">
        <v>86</v>
      </c>
      <c r="C3307" s="38" t="s">
        <v>128</v>
      </c>
      <c r="D3307" s="27" t="s">
        <v>330</v>
      </c>
      <c r="E3307" s="27">
        <v>8265.0</v>
      </c>
      <c r="F3307" s="27">
        <v>0.0</v>
      </c>
      <c r="G3307" s="27" t="s">
        <v>6411</v>
      </c>
      <c r="H3307" s="27" t="s">
        <v>6406</v>
      </c>
      <c r="I3307" s="40">
        <v>0.0</v>
      </c>
      <c r="J3307" s="40">
        <v>0.0</v>
      </c>
      <c r="K3307" s="40">
        <v>0.0</v>
      </c>
      <c r="L3307" s="40">
        <v>0.0</v>
      </c>
      <c r="M3307" s="40">
        <v>0.0</v>
      </c>
      <c r="N3307" s="40">
        <v>0.0</v>
      </c>
      <c r="O3307" s="40">
        <v>0.0</v>
      </c>
      <c r="P3307" s="40">
        <v>0.0</v>
      </c>
      <c r="Q3307" s="16"/>
      <c r="R3307" s="16"/>
      <c r="S3307" s="16"/>
      <c r="T3307" s="16"/>
      <c r="U3307" s="16"/>
      <c r="V3307" s="16"/>
      <c r="W3307" s="16"/>
      <c r="X3307" s="16"/>
      <c r="Y3307" s="16"/>
      <c r="Z3307" s="16"/>
      <c r="AA3307" s="16"/>
      <c r="AB3307" s="16"/>
    </row>
    <row r="3308">
      <c r="A3308" s="27" t="s">
        <v>29</v>
      </c>
      <c r="B3308" s="27" t="s">
        <v>29</v>
      </c>
      <c r="C3308" s="38" t="s">
        <v>29</v>
      </c>
      <c r="D3308" s="27" t="s">
        <v>29</v>
      </c>
      <c r="E3308" s="27">
        <v>8266.0</v>
      </c>
      <c r="F3308" s="27">
        <v>0.0</v>
      </c>
      <c r="G3308" s="27" t="s">
        <v>2075</v>
      </c>
      <c r="H3308" s="27" t="s">
        <v>6406</v>
      </c>
      <c r="I3308" s="40">
        <v>0.0</v>
      </c>
      <c r="J3308" s="40">
        <v>0.0</v>
      </c>
      <c r="K3308" s="40">
        <v>0.0</v>
      </c>
      <c r="L3308" s="40">
        <v>0.0</v>
      </c>
      <c r="M3308" s="40">
        <v>0.0</v>
      </c>
      <c r="N3308" s="40">
        <v>0.0</v>
      </c>
      <c r="O3308" s="40">
        <v>0.0</v>
      </c>
      <c r="P3308" s="40">
        <v>0.0</v>
      </c>
      <c r="Q3308" s="16"/>
      <c r="R3308" s="16"/>
      <c r="S3308" s="16"/>
      <c r="T3308" s="16"/>
      <c r="U3308" s="16"/>
      <c r="V3308" s="16"/>
      <c r="W3308" s="16"/>
      <c r="X3308" s="16"/>
      <c r="Y3308" s="16"/>
      <c r="Z3308" s="16"/>
      <c r="AA3308" s="16"/>
      <c r="AB3308" s="16"/>
    </row>
    <row r="3309">
      <c r="A3309" s="27" t="s">
        <v>43</v>
      </c>
      <c r="B3309" s="27" t="s">
        <v>268</v>
      </c>
      <c r="C3309" s="38" t="s">
        <v>342</v>
      </c>
      <c r="D3309" s="27" t="s">
        <v>350</v>
      </c>
      <c r="E3309" s="27">
        <v>8269.0</v>
      </c>
      <c r="F3309" s="27">
        <v>0.0</v>
      </c>
      <c r="G3309" s="27" t="s">
        <v>6414</v>
      </c>
      <c r="H3309" s="83"/>
      <c r="I3309" s="40">
        <v>0.0</v>
      </c>
      <c r="J3309" s="40">
        <v>0.0</v>
      </c>
      <c r="K3309" s="40">
        <v>0.0</v>
      </c>
      <c r="L3309" s="40">
        <v>0.0</v>
      </c>
      <c r="M3309" s="40">
        <v>0.0</v>
      </c>
      <c r="N3309" s="40">
        <v>0.0</v>
      </c>
      <c r="O3309" s="40">
        <v>0.0</v>
      </c>
      <c r="P3309" s="40">
        <v>0.0</v>
      </c>
      <c r="Q3309" s="16"/>
      <c r="R3309" s="16"/>
      <c r="S3309" s="16"/>
      <c r="T3309" s="16"/>
      <c r="U3309" s="16"/>
      <c r="V3309" s="16"/>
      <c r="W3309" s="16"/>
      <c r="X3309" s="16"/>
      <c r="Y3309" s="16"/>
      <c r="Z3309" s="16"/>
      <c r="AA3309" s="16"/>
      <c r="AB3309" s="16"/>
    </row>
    <row r="3310">
      <c r="A3310" s="27" t="s">
        <v>38</v>
      </c>
      <c r="B3310" s="27" t="s">
        <v>86</v>
      </c>
      <c r="C3310" s="38" t="s">
        <v>128</v>
      </c>
      <c r="D3310" s="27" t="s">
        <v>129</v>
      </c>
      <c r="E3310" s="27">
        <v>8270.0</v>
      </c>
      <c r="F3310" s="27">
        <v>0.0</v>
      </c>
      <c r="G3310" s="27" t="s">
        <v>6416</v>
      </c>
      <c r="H3310" s="27" t="s">
        <v>6417</v>
      </c>
      <c r="I3310" s="40">
        <v>0.0</v>
      </c>
      <c r="J3310" s="40">
        <v>0.0</v>
      </c>
      <c r="K3310" s="40">
        <v>0.0</v>
      </c>
      <c r="L3310" s="40">
        <v>0.0</v>
      </c>
      <c r="M3310" s="40">
        <v>0.0</v>
      </c>
      <c r="N3310" s="40">
        <v>0.0</v>
      </c>
      <c r="O3310" s="40">
        <v>0.0</v>
      </c>
      <c r="P3310" s="40">
        <v>0.0</v>
      </c>
      <c r="Q3310" s="16"/>
      <c r="R3310" s="16"/>
      <c r="S3310" s="16"/>
      <c r="T3310" s="16"/>
      <c r="U3310" s="16"/>
      <c r="V3310" s="16"/>
      <c r="W3310" s="16"/>
      <c r="X3310" s="16"/>
      <c r="Y3310" s="16"/>
      <c r="Z3310" s="16"/>
      <c r="AA3310" s="16"/>
      <c r="AB3310" s="16"/>
    </row>
    <row r="3311">
      <c r="A3311" s="27" t="s">
        <v>38</v>
      </c>
      <c r="B3311" s="27" t="s">
        <v>86</v>
      </c>
      <c r="C3311" s="38" t="s">
        <v>128</v>
      </c>
      <c r="D3311" s="27" t="s">
        <v>330</v>
      </c>
      <c r="E3311" s="27">
        <v>8271.0</v>
      </c>
      <c r="F3311" s="27">
        <v>0.0</v>
      </c>
      <c r="G3311" s="27" t="s">
        <v>6418</v>
      </c>
      <c r="H3311" s="27" t="s">
        <v>6406</v>
      </c>
      <c r="I3311" s="40">
        <v>0.0</v>
      </c>
      <c r="J3311" s="40">
        <v>0.0</v>
      </c>
      <c r="K3311" s="40">
        <v>0.0</v>
      </c>
      <c r="L3311" s="40">
        <v>0.0</v>
      </c>
      <c r="M3311" s="40">
        <v>0.0</v>
      </c>
      <c r="N3311" s="40">
        <v>0.0</v>
      </c>
      <c r="O3311" s="40">
        <v>0.0</v>
      </c>
      <c r="P3311" s="40">
        <v>0.0</v>
      </c>
      <c r="Q3311" s="16"/>
      <c r="R3311" s="16"/>
      <c r="S3311" s="16"/>
      <c r="T3311" s="16"/>
      <c r="U3311" s="16"/>
      <c r="V3311" s="16"/>
      <c r="W3311" s="16"/>
      <c r="X3311" s="16"/>
      <c r="Y3311" s="16"/>
      <c r="Z3311" s="16"/>
      <c r="AA3311" s="16"/>
      <c r="AB3311" s="16"/>
    </row>
    <row r="3312">
      <c r="A3312" s="27" t="s">
        <v>38</v>
      </c>
      <c r="B3312" s="27" t="s">
        <v>86</v>
      </c>
      <c r="C3312" s="38" t="s">
        <v>128</v>
      </c>
      <c r="D3312" s="27" t="s">
        <v>330</v>
      </c>
      <c r="E3312" s="27">
        <v>8273.0</v>
      </c>
      <c r="F3312" s="27">
        <v>0.0</v>
      </c>
      <c r="G3312" s="27" t="s">
        <v>6420</v>
      </c>
      <c r="H3312" s="83"/>
      <c r="I3312" s="40">
        <v>0.0</v>
      </c>
      <c r="J3312" s="40">
        <v>0.0</v>
      </c>
      <c r="K3312" s="40">
        <v>0.0</v>
      </c>
      <c r="L3312" s="40">
        <v>0.0</v>
      </c>
      <c r="M3312" s="40">
        <v>0.0</v>
      </c>
      <c r="N3312" s="40">
        <v>0.0</v>
      </c>
      <c r="O3312" s="40">
        <v>0.0</v>
      </c>
      <c r="P3312" s="40">
        <v>0.0</v>
      </c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</row>
    <row r="3313">
      <c r="A3313" s="27" t="s">
        <v>38</v>
      </c>
      <c r="B3313" s="27" t="s">
        <v>39</v>
      </c>
      <c r="C3313" s="38" t="s">
        <v>574</v>
      </c>
      <c r="D3313" s="27" t="s">
        <v>575</v>
      </c>
      <c r="E3313" s="27">
        <v>8276.0</v>
      </c>
      <c r="F3313" s="27">
        <v>0.0</v>
      </c>
      <c r="G3313" s="27" t="s">
        <v>6422</v>
      </c>
      <c r="H3313" s="83"/>
      <c r="I3313" s="40">
        <v>0.0</v>
      </c>
      <c r="J3313" s="40">
        <v>0.0</v>
      </c>
      <c r="K3313" s="40">
        <v>0.0</v>
      </c>
      <c r="L3313" s="40">
        <v>0.0</v>
      </c>
      <c r="M3313" s="40">
        <v>0.0</v>
      </c>
      <c r="N3313" s="40">
        <v>0.0</v>
      </c>
      <c r="O3313" s="40">
        <v>0.0</v>
      </c>
      <c r="P3313" s="40">
        <v>0.0</v>
      </c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</row>
    <row r="3314">
      <c r="A3314" s="27" t="s">
        <v>38</v>
      </c>
      <c r="B3314" s="27" t="s">
        <v>39</v>
      </c>
      <c r="C3314" s="38" t="s">
        <v>574</v>
      </c>
      <c r="D3314" s="27" t="s">
        <v>575</v>
      </c>
      <c r="E3314" s="27">
        <v>8277.0</v>
      </c>
      <c r="F3314" s="27">
        <v>0.0</v>
      </c>
      <c r="G3314" s="27" t="s">
        <v>6423</v>
      </c>
      <c r="H3314" s="83"/>
      <c r="I3314" s="40">
        <v>0.0</v>
      </c>
      <c r="J3314" s="40">
        <v>0.0</v>
      </c>
      <c r="K3314" s="40">
        <v>0.0</v>
      </c>
      <c r="L3314" s="40">
        <v>0.0</v>
      </c>
      <c r="M3314" s="40">
        <v>0.0</v>
      </c>
      <c r="N3314" s="40">
        <v>0.0</v>
      </c>
      <c r="O3314" s="40">
        <v>0.0</v>
      </c>
      <c r="P3314" s="40">
        <v>0.0</v>
      </c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</row>
    <row r="3315">
      <c r="A3315" s="27" t="s">
        <v>38</v>
      </c>
      <c r="B3315" s="27" t="s">
        <v>39</v>
      </c>
      <c r="C3315" s="38" t="s">
        <v>574</v>
      </c>
      <c r="D3315" s="27" t="s">
        <v>575</v>
      </c>
      <c r="E3315" s="27">
        <v>8278.0</v>
      </c>
      <c r="F3315" s="27">
        <v>0.0</v>
      </c>
      <c r="G3315" s="27" t="s">
        <v>6425</v>
      </c>
      <c r="H3315" s="83"/>
      <c r="I3315" s="40">
        <v>0.0</v>
      </c>
      <c r="J3315" s="40">
        <v>0.0</v>
      </c>
      <c r="K3315" s="40">
        <v>0.0</v>
      </c>
      <c r="L3315" s="40">
        <v>0.0</v>
      </c>
      <c r="M3315" s="40">
        <v>0.0</v>
      </c>
      <c r="N3315" s="40">
        <v>0.0</v>
      </c>
      <c r="O3315" s="40">
        <v>0.0</v>
      </c>
      <c r="P3315" s="40">
        <v>0.0</v>
      </c>
      <c r="Q3315" s="16"/>
      <c r="R3315" s="16"/>
      <c r="S3315" s="16"/>
      <c r="T3315" s="16"/>
      <c r="U3315" s="16"/>
      <c r="V3315" s="16"/>
      <c r="W3315" s="16"/>
      <c r="X3315" s="16"/>
      <c r="Y3315" s="16"/>
      <c r="Z3315" s="16"/>
      <c r="AA3315" s="16"/>
      <c r="AB3315" s="16"/>
    </row>
    <row r="3316">
      <c r="A3316" s="27" t="s">
        <v>38</v>
      </c>
      <c r="B3316" s="27" t="s">
        <v>39</v>
      </c>
      <c r="C3316" s="38" t="s">
        <v>574</v>
      </c>
      <c r="D3316" s="27" t="s">
        <v>575</v>
      </c>
      <c r="E3316" s="27">
        <v>8279.0</v>
      </c>
      <c r="F3316" s="27">
        <v>0.0</v>
      </c>
      <c r="G3316" s="27" t="s">
        <v>6427</v>
      </c>
      <c r="H3316" s="83"/>
      <c r="I3316" s="40">
        <v>0.0</v>
      </c>
      <c r="J3316" s="40">
        <v>0.0</v>
      </c>
      <c r="K3316" s="40">
        <v>0.0</v>
      </c>
      <c r="L3316" s="40">
        <v>0.0</v>
      </c>
      <c r="M3316" s="40">
        <v>0.0</v>
      </c>
      <c r="N3316" s="40">
        <v>0.0</v>
      </c>
      <c r="O3316" s="40">
        <v>0.0</v>
      </c>
      <c r="P3316" s="40">
        <v>0.0</v>
      </c>
      <c r="Q3316" s="16"/>
      <c r="R3316" s="16"/>
      <c r="S3316" s="16"/>
      <c r="T3316" s="16"/>
      <c r="U3316" s="16"/>
      <c r="V3316" s="16"/>
      <c r="W3316" s="16"/>
      <c r="X3316" s="16"/>
      <c r="Y3316" s="16"/>
      <c r="Z3316" s="16"/>
      <c r="AA3316" s="16"/>
      <c r="AB3316" s="16"/>
    </row>
    <row r="3317">
      <c r="A3317" s="27" t="s">
        <v>38</v>
      </c>
      <c r="B3317" s="27" t="s">
        <v>39</v>
      </c>
      <c r="C3317" s="38" t="s">
        <v>574</v>
      </c>
      <c r="D3317" s="27" t="s">
        <v>575</v>
      </c>
      <c r="E3317" s="27">
        <v>8280.0</v>
      </c>
      <c r="F3317" s="27">
        <v>0.0</v>
      </c>
      <c r="G3317" s="27" t="s">
        <v>6429</v>
      </c>
      <c r="H3317" s="83"/>
      <c r="I3317" s="40">
        <v>0.0</v>
      </c>
      <c r="J3317" s="40">
        <v>0.0</v>
      </c>
      <c r="K3317" s="40">
        <v>0.0</v>
      </c>
      <c r="L3317" s="40">
        <v>0.0</v>
      </c>
      <c r="M3317" s="40">
        <v>0.0</v>
      </c>
      <c r="N3317" s="40">
        <v>0.0</v>
      </c>
      <c r="O3317" s="40">
        <v>0.0</v>
      </c>
      <c r="P3317" s="40">
        <v>0.0</v>
      </c>
      <c r="Q3317" s="16"/>
      <c r="R3317" s="16"/>
      <c r="S3317" s="16"/>
      <c r="T3317" s="16"/>
      <c r="U3317" s="16"/>
      <c r="V3317" s="16"/>
      <c r="W3317" s="16"/>
      <c r="X3317" s="16"/>
      <c r="Y3317" s="16"/>
      <c r="Z3317" s="16"/>
      <c r="AA3317" s="16"/>
      <c r="AB3317" s="16"/>
    </row>
    <row r="3318">
      <c r="A3318" s="27" t="s">
        <v>38</v>
      </c>
      <c r="B3318" s="27" t="s">
        <v>39</v>
      </c>
      <c r="C3318" s="38" t="s">
        <v>574</v>
      </c>
      <c r="D3318" s="27" t="s">
        <v>575</v>
      </c>
      <c r="E3318" s="27">
        <v>8281.0</v>
      </c>
      <c r="F3318" s="27">
        <v>0.0</v>
      </c>
      <c r="G3318" s="27" t="s">
        <v>6431</v>
      </c>
      <c r="H3318" s="83"/>
      <c r="I3318" s="40">
        <v>0.0</v>
      </c>
      <c r="J3318" s="40">
        <v>0.0</v>
      </c>
      <c r="K3318" s="40">
        <v>0.0</v>
      </c>
      <c r="L3318" s="40">
        <v>0.0</v>
      </c>
      <c r="M3318" s="40">
        <v>0.0</v>
      </c>
      <c r="N3318" s="40">
        <v>0.0</v>
      </c>
      <c r="O3318" s="40">
        <v>0.0</v>
      </c>
      <c r="P3318" s="40">
        <v>0.0</v>
      </c>
      <c r="Q3318" s="16"/>
      <c r="R3318" s="16"/>
      <c r="S3318" s="16"/>
      <c r="T3318" s="16"/>
      <c r="U3318" s="16"/>
      <c r="V3318" s="16"/>
      <c r="W3318" s="16"/>
      <c r="X3318" s="16"/>
      <c r="Y3318" s="16"/>
      <c r="Z3318" s="16"/>
      <c r="AA3318" s="16"/>
      <c r="AB3318" s="16"/>
    </row>
    <row r="3319">
      <c r="A3319" s="27" t="s">
        <v>38</v>
      </c>
      <c r="B3319" s="27" t="s">
        <v>86</v>
      </c>
      <c r="C3319" s="38" t="s">
        <v>131</v>
      </c>
      <c r="D3319" s="27" t="s">
        <v>304</v>
      </c>
      <c r="E3319" s="27">
        <v>8283.0</v>
      </c>
      <c r="F3319" s="27">
        <v>0.0</v>
      </c>
      <c r="G3319" s="27" t="s">
        <v>6432</v>
      </c>
      <c r="H3319" s="27" t="s">
        <v>6433</v>
      </c>
      <c r="I3319" s="40">
        <v>0.0</v>
      </c>
      <c r="J3319" s="40">
        <v>0.0</v>
      </c>
      <c r="K3319" s="40">
        <v>0.0</v>
      </c>
      <c r="L3319" s="40">
        <v>0.0</v>
      </c>
      <c r="M3319" s="40">
        <v>0.0</v>
      </c>
      <c r="N3319" s="40">
        <v>0.0</v>
      </c>
      <c r="O3319" s="40">
        <v>0.0</v>
      </c>
      <c r="P3319" s="40">
        <v>0.0</v>
      </c>
      <c r="Q3319" s="16"/>
      <c r="R3319" s="16"/>
      <c r="S3319" s="16"/>
      <c r="T3319" s="16"/>
      <c r="U3319" s="16"/>
      <c r="V3319" s="16"/>
      <c r="W3319" s="16"/>
      <c r="X3319" s="16"/>
      <c r="Y3319" s="16"/>
      <c r="Z3319" s="16"/>
      <c r="AA3319" s="16"/>
      <c r="AB3319" s="16"/>
    </row>
    <row r="3320">
      <c r="A3320" s="27" t="s">
        <v>29</v>
      </c>
      <c r="B3320" s="27" t="s">
        <v>29</v>
      </c>
      <c r="C3320" s="38" t="s">
        <v>29</v>
      </c>
      <c r="D3320" s="27" t="s">
        <v>29</v>
      </c>
      <c r="E3320" s="27">
        <v>8285.0</v>
      </c>
      <c r="F3320" s="27">
        <v>0.0</v>
      </c>
      <c r="G3320" s="27" t="s">
        <v>6435</v>
      </c>
      <c r="H3320" s="27" t="s">
        <v>6436</v>
      </c>
      <c r="I3320" s="40">
        <v>0.0</v>
      </c>
      <c r="J3320" s="40">
        <v>0.0</v>
      </c>
      <c r="K3320" s="40">
        <v>0.0</v>
      </c>
      <c r="L3320" s="40">
        <v>0.0</v>
      </c>
      <c r="M3320" s="40">
        <v>0.0</v>
      </c>
      <c r="N3320" s="40">
        <v>0.0</v>
      </c>
      <c r="O3320" s="40">
        <v>0.0</v>
      </c>
      <c r="P3320" s="40">
        <v>0.0</v>
      </c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</row>
    <row r="3321">
      <c r="A3321" s="27" t="s">
        <v>38</v>
      </c>
      <c r="B3321" s="27" t="s">
        <v>86</v>
      </c>
      <c r="C3321" s="38" t="s">
        <v>131</v>
      </c>
      <c r="D3321" s="27" t="s">
        <v>304</v>
      </c>
      <c r="E3321" s="27">
        <v>8287.0</v>
      </c>
      <c r="F3321" s="27">
        <v>0.0</v>
      </c>
      <c r="G3321" s="27" t="s">
        <v>6438</v>
      </c>
      <c r="H3321" s="27" t="s">
        <v>6439</v>
      </c>
      <c r="I3321" s="40">
        <v>0.0</v>
      </c>
      <c r="J3321" s="40">
        <v>0.0</v>
      </c>
      <c r="K3321" s="40">
        <v>0.0</v>
      </c>
      <c r="L3321" s="40">
        <v>0.0</v>
      </c>
      <c r="M3321" s="40">
        <v>0.0</v>
      </c>
      <c r="N3321" s="40">
        <v>0.0</v>
      </c>
      <c r="O3321" s="40">
        <v>0.0</v>
      </c>
      <c r="P3321" s="40">
        <v>0.0</v>
      </c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</row>
    <row r="3322">
      <c r="A3322" s="27" t="s">
        <v>43</v>
      </c>
      <c r="B3322" s="27" t="s">
        <v>50</v>
      </c>
      <c r="C3322" s="38" t="s">
        <v>69</v>
      </c>
      <c r="D3322" s="27" t="s">
        <v>70</v>
      </c>
      <c r="E3322" s="27">
        <v>8290.0</v>
      </c>
      <c r="F3322" s="27">
        <v>0.0</v>
      </c>
      <c r="G3322" s="27" t="s">
        <v>6440</v>
      </c>
      <c r="H3322" s="83"/>
      <c r="I3322" s="40">
        <v>0.0</v>
      </c>
      <c r="J3322" s="40">
        <v>0.0</v>
      </c>
      <c r="K3322" s="40">
        <v>0.0</v>
      </c>
      <c r="L3322" s="40">
        <v>0.0</v>
      </c>
      <c r="M3322" s="40">
        <v>0.0</v>
      </c>
      <c r="N3322" s="40">
        <v>0.0</v>
      </c>
      <c r="O3322" s="40">
        <v>0.0</v>
      </c>
      <c r="P3322" s="40">
        <v>0.0</v>
      </c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</row>
    <row r="3323">
      <c r="A3323" s="27" t="s">
        <v>43</v>
      </c>
      <c r="B3323" s="27" t="s">
        <v>50</v>
      </c>
      <c r="C3323" s="38" t="s">
        <v>69</v>
      </c>
      <c r="D3323" s="27" t="s">
        <v>70</v>
      </c>
      <c r="E3323" s="27">
        <v>8291.0</v>
      </c>
      <c r="F3323" s="27">
        <v>0.0</v>
      </c>
      <c r="G3323" s="27" t="s">
        <v>6442</v>
      </c>
      <c r="H3323" s="27">
        <v>0.0</v>
      </c>
      <c r="I3323" s="40">
        <v>0.0</v>
      </c>
      <c r="J3323" s="40">
        <v>0.0</v>
      </c>
      <c r="K3323" s="40">
        <v>0.0</v>
      </c>
      <c r="L3323" s="40">
        <v>0.0</v>
      </c>
      <c r="M3323" s="40">
        <v>0.0</v>
      </c>
      <c r="N3323" s="40">
        <v>0.0</v>
      </c>
      <c r="O3323" s="40">
        <v>0.0</v>
      </c>
      <c r="P3323" s="40">
        <v>0.0</v>
      </c>
      <c r="Q3323" s="16"/>
      <c r="R3323" s="16"/>
      <c r="S3323" s="16"/>
      <c r="T3323" s="16"/>
      <c r="U3323" s="16"/>
      <c r="V3323" s="16"/>
      <c r="W3323" s="16"/>
      <c r="X3323" s="16"/>
      <c r="Y3323" s="16"/>
      <c r="Z3323" s="16"/>
      <c r="AA3323" s="16"/>
      <c r="AB3323" s="16"/>
    </row>
    <row r="3324">
      <c r="A3324" s="27" t="s">
        <v>43</v>
      </c>
      <c r="B3324" s="27" t="s">
        <v>264</v>
      </c>
      <c r="C3324" s="38" t="s">
        <v>462</v>
      </c>
      <c r="D3324" s="27" t="s">
        <v>462</v>
      </c>
      <c r="E3324" s="27">
        <v>8293.0</v>
      </c>
      <c r="F3324" s="27">
        <v>0.0</v>
      </c>
      <c r="G3324" s="27" t="s">
        <v>6444</v>
      </c>
      <c r="H3324" s="27">
        <v>0.0</v>
      </c>
      <c r="I3324" s="40">
        <v>0.0</v>
      </c>
      <c r="J3324" s="40">
        <v>0.0</v>
      </c>
      <c r="K3324" s="40">
        <v>0.0</v>
      </c>
      <c r="L3324" s="40">
        <v>0.0</v>
      </c>
      <c r="M3324" s="40">
        <v>0.0</v>
      </c>
      <c r="N3324" s="40">
        <v>0.0</v>
      </c>
      <c r="O3324" s="40">
        <v>0.0</v>
      </c>
      <c r="P3324" s="40">
        <v>0.0</v>
      </c>
      <c r="Q3324" s="16"/>
      <c r="R3324" s="16"/>
      <c r="S3324" s="16"/>
      <c r="T3324" s="16"/>
      <c r="U3324" s="16"/>
      <c r="V3324" s="16"/>
      <c r="W3324" s="16"/>
      <c r="X3324" s="16"/>
      <c r="Y3324" s="16"/>
      <c r="Z3324" s="16"/>
      <c r="AA3324" s="16"/>
      <c r="AB3324" s="16"/>
    </row>
    <row r="3325">
      <c r="A3325" s="27" t="s">
        <v>43</v>
      </c>
      <c r="B3325" s="27" t="s">
        <v>264</v>
      </c>
      <c r="C3325" s="38" t="s">
        <v>462</v>
      </c>
      <c r="D3325" s="27" t="s">
        <v>462</v>
      </c>
      <c r="E3325" s="27">
        <v>8294.0</v>
      </c>
      <c r="F3325" s="27">
        <v>0.0</v>
      </c>
      <c r="G3325" s="27" t="s">
        <v>6446</v>
      </c>
      <c r="H3325" s="27">
        <v>0.0</v>
      </c>
      <c r="I3325" s="40">
        <v>0.0</v>
      </c>
      <c r="J3325" s="40">
        <v>0.0</v>
      </c>
      <c r="K3325" s="40">
        <v>0.0</v>
      </c>
      <c r="L3325" s="40">
        <v>0.0</v>
      </c>
      <c r="M3325" s="40">
        <v>0.0</v>
      </c>
      <c r="N3325" s="40">
        <v>0.0</v>
      </c>
      <c r="O3325" s="40">
        <v>0.0</v>
      </c>
      <c r="P3325" s="40">
        <v>0.0</v>
      </c>
      <c r="Q3325" s="16"/>
      <c r="R3325" s="16"/>
      <c r="S3325" s="16"/>
      <c r="T3325" s="16"/>
      <c r="U3325" s="16"/>
      <c r="V3325" s="16"/>
      <c r="W3325" s="16"/>
      <c r="X3325" s="16"/>
      <c r="Y3325" s="16"/>
      <c r="Z3325" s="16"/>
      <c r="AA3325" s="16"/>
      <c r="AB3325" s="16"/>
    </row>
    <row r="3326">
      <c r="A3326" s="27" t="s">
        <v>43</v>
      </c>
      <c r="B3326" s="27" t="s">
        <v>264</v>
      </c>
      <c r="C3326" s="38" t="s">
        <v>462</v>
      </c>
      <c r="D3326" s="27" t="s">
        <v>462</v>
      </c>
      <c r="E3326" s="27">
        <v>8296.0</v>
      </c>
      <c r="F3326" s="27">
        <v>0.0</v>
      </c>
      <c r="G3326" s="27" t="s">
        <v>6448</v>
      </c>
      <c r="H3326" s="27">
        <v>0.0</v>
      </c>
      <c r="I3326" s="40">
        <v>0.0</v>
      </c>
      <c r="J3326" s="40">
        <v>0.0</v>
      </c>
      <c r="K3326" s="40">
        <v>0.0</v>
      </c>
      <c r="L3326" s="40">
        <v>0.0</v>
      </c>
      <c r="M3326" s="40">
        <v>0.0</v>
      </c>
      <c r="N3326" s="40">
        <v>0.0</v>
      </c>
      <c r="O3326" s="40">
        <v>0.0</v>
      </c>
      <c r="P3326" s="40">
        <v>0.0</v>
      </c>
      <c r="Q3326" s="16"/>
      <c r="R3326" s="16"/>
      <c r="S3326" s="16"/>
      <c r="T3326" s="16"/>
      <c r="U3326" s="16"/>
      <c r="V3326" s="16"/>
      <c r="W3326" s="16"/>
      <c r="X3326" s="16"/>
      <c r="Y3326" s="16"/>
      <c r="Z3326" s="16"/>
      <c r="AA3326" s="16"/>
      <c r="AB3326" s="16"/>
    </row>
    <row r="3327">
      <c r="A3327" s="27" t="s">
        <v>38</v>
      </c>
      <c r="B3327" s="27" t="s">
        <v>39</v>
      </c>
      <c r="C3327" s="38" t="s">
        <v>137</v>
      </c>
      <c r="D3327" s="27" t="s">
        <v>138</v>
      </c>
      <c r="E3327" s="27">
        <v>8298.0</v>
      </c>
      <c r="F3327" s="27">
        <v>0.0</v>
      </c>
      <c r="G3327" s="27" t="s">
        <v>6450</v>
      </c>
      <c r="H3327" s="27">
        <v>0.0</v>
      </c>
      <c r="I3327" s="40">
        <v>0.0</v>
      </c>
      <c r="J3327" s="40">
        <v>0.0</v>
      </c>
      <c r="K3327" s="40">
        <v>0.0</v>
      </c>
      <c r="L3327" s="40">
        <v>0.0</v>
      </c>
      <c r="M3327" s="40">
        <v>0.0</v>
      </c>
      <c r="N3327" s="40">
        <v>0.0</v>
      </c>
      <c r="O3327" s="40">
        <v>0.0</v>
      </c>
      <c r="P3327" s="40">
        <v>0.0</v>
      </c>
      <c r="Q3327" s="16"/>
      <c r="R3327" s="16"/>
      <c r="S3327" s="16"/>
      <c r="T3327" s="16"/>
      <c r="U3327" s="16"/>
      <c r="V3327" s="16"/>
      <c r="W3327" s="16"/>
      <c r="X3327" s="16"/>
      <c r="Y3327" s="16"/>
      <c r="Z3327" s="16"/>
      <c r="AA3327" s="16"/>
      <c r="AB3327" s="16"/>
    </row>
    <row r="3328">
      <c r="A3328" s="27" t="s">
        <v>38</v>
      </c>
      <c r="B3328" s="27" t="s">
        <v>39</v>
      </c>
      <c r="C3328" s="38" t="s">
        <v>574</v>
      </c>
      <c r="D3328" s="27" t="s">
        <v>575</v>
      </c>
      <c r="E3328" s="27">
        <v>8299.0</v>
      </c>
      <c r="F3328" s="27">
        <v>0.0</v>
      </c>
      <c r="G3328" s="27" t="s">
        <v>6451</v>
      </c>
      <c r="H3328" s="27">
        <v>0.0</v>
      </c>
      <c r="I3328" s="40">
        <v>0.0</v>
      </c>
      <c r="J3328" s="40">
        <v>0.0</v>
      </c>
      <c r="K3328" s="40">
        <v>0.0</v>
      </c>
      <c r="L3328" s="40">
        <v>0.0</v>
      </c>
      <c r="M3328" s="40">
        <v>0.0</v>
      </c>
      <c r="N3328" s="40">
        <v>0.0</v>
      </c>
      <c r="O3328" s="40">
        <v>0.0</v>
      </c>
      <c r="P3328" s="40">
        <v>0.0</v>
      </c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/>
    </row>
    <row r="3329">
      <c r="A3329" s="27" t="s">
        <v>38</v>
      </c>
      <c r="B3329" s="27" t="s">
        <v>86</v>
      </c>
      <c r="C3329" s="38" t="s">
        <v>128</v>
      </c>
      <c r="D3329" s="27" t="s">
        <v>1689</v>
      </c>
      <c r="E3329" s="27">
        <v>8303.0</v>
      </c>
      <c r="F3329" s="27">
        <v>0.0</v>
      </c>
      <c r="G3329" s="27" t="s">
        <v>6453</v>
      </c>
      <c r="H3329" s="27" t="s">
        <v>6454</v>
      </c>
      <c r="I3329" s="40">
        <v>0.0</v>
      </c>
      <c r="J3329" s="40">
        <v>0.0</v>
      </c>
      <c r="K3329" s="40">
        <v>0.0</v>
      </c>
      <c r="L3329" s="40">
        <v>0.0</v>
      </c>
      <c r="M3329" s="40">
        <v>0.0</v>
      </c>
      <c r="N3329" s="40">
        <v>0.0</v>
      </c>
      <c r="O3329" s="40">
        <v>0.0</v>
      </c>
      <c r="P3329" s="40">
        <v>0.0</v>
      </c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</row>
    <row r="3330">
      <c r="A3330" s="27" t="s">
        <v>38</v>
      </c>
      <c r="B3330" s="27" t="s">
        <v>86</v>
      </c>
      <c r="C3330" s="38" t="s">
        <v>128</v>
      </c>
      <c r="D3330" s="27" t="s">
        <v>1689</v>
      </c>
      <c r="E3330" s="27">
        <v>8304.0</v>
      </c>
      <c r="F3330" s="27">
        <v>0.0</v>
      </c>
      <c r="G3330" s="27" t="s">
        <v>6456</v>
      </c>
      <c r="H3330" s="27" t="s">
        <v>6454</v>
      </c>
      <c r="I3330" s="40">
        <v>0.0</v>
      </c>
      <c r="J3330" s="40">
        <v>0.0</v>
      </c>
      <c r="K3330" s="40">
        <v>0.0</v>
      </c>
      <c r="L3330" s="40">
        <v>0.0</v>
      </c>
      <c r="M3330" s="40">
        <v>0.0</v>
      </c>
      <c r="N3330" s="40">
        <v>0.0</v>
      </c>
      <c r="O3330" s="40">
        <v>0.0</v>
      </c>
      <c r="P3330" s="40">
        <v>0.0</v>
      </c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</row>
    <row r="3331">
      <c r="A3331" s="27" t="s">
        <v>38</v>
      </c>
      <c r="B3331" s="27" t="s">
        <v>86</v>
      </c>
      <c r="C3331" s="38" t="s">
        <v>128</v>
      </c>
      <c r="D3331" s="27" t="s">
        <v>330</v>
      </c>
      <c r="E3331" s="27">
        <v>8306.0</v>
      </c>
      <c r="F3331" s="27">
        <v>0.0</v>
      </c>
      <c r="G3331" s="27" t="s">
        <v>6458</v>
      </c>
      <c r="H3331" s="83"/>
      <c r="I3331" s="40">
        <v>0.0</v>
      </c>
      <c r="J3331" s="40">
        <v>0.0</v>
      </c>
      <c r="K3331" s="40">
        <v>0.0</v>
      </c>
      <c r="L3331" s="40">
        <v>0.0</v>
      </c>
      <c r="M3331" s="40">
        <v>0.0</v>
      </c>
      <c r="N3331" s="40">
        <v>0.0</v>
      </c>
      <c r="O3331" s="40">
        <v>0.0</v>
      </c>
      <c r="P3331" s="40">
        <v>0.0</v>
      </c>
      <c r="Q3331" s="16"/>
      <c r="R3331" s="16"/>
      <c r="S3331" s="16"/>
      <c r="T3331" s="16"/>
      <c r="U3331" s="16"/>
      <c r="V3331" s="16"/>
      <c r="W3331" s="16"/>
      <c r="X3331" s="16"/>
      <c r="Y3331" s="16"/>
      <c r="Z3331" s="16"/>
      <c r="AA3331" s="16"/>
      <c r="AB3331" s="16"/>
    </row>
    <row r="3332">
      <c r="A3332" s="27" t="s">
        <v>38</v>
      </c>
      <c r="B3332" s="27" t="s">
        <v>86</v>
      </c>
      <c r="C3332" s="38" t="s">
        <v>128</v>
      </c>
      <c r="D3332" s="27" t="s">
        <v>1689</v>
      </c>
      <c r="E3332" s="27">
        <v>8319.0</v>
      </c>
      <c r="F3332" s="27">
        <v>0.0</v>
      </c>
      <c r="G3332" s="27" t="s">
        <v>6459</v>
      </c>
      <c r="H3332" s="27" t="s">
        <v>1480</v>
      </c>
      <c r="I3332" s="40">
        <v>0.0</v>
      </c>
      <c r="J3332" s="40">
        <v>0.0</v>
      </c>
      <c r="K3332" s="40">
        <v>0.0</v>
      </c>
      <c r="L3332" s="40">
        <v>0.0</v>
      </c>
      <c r="M3332" s="40">
        <v>0.0</v>
      </c>
      <c r="N3332" s="40">
        <v>0.0</v>
      </c>
      <c r="O3332" s="40">
        <v>0.0</v>
      </c>
      <c r="P3332" s="40">
        <v>0.0</v>
      </c>
      <c r="Q3332" s="16"/>
      <c r="R3332" s="16"/>
      <c r="S3332" s="16"/>
      <c r="T3332" s="16"/>
      <c r="U3332" s="16"/>
      <c r="V3332" s="16"/>
      <c r="W3332" s="16"/>
      <c r="X3332" s="16"/>
      <c r="Y3332" s="16"/>
      <c r="Z3332" s="16"/>
      <c r="AA3332" s="16"/>
      <c r="AB3332" s="16"/>
    </row>
    <row r="3333">
      <c r="A3333" s="27" t="s">
        <v>553</v>
      </c>
      <c r="B3333" s="27" t="s">
        <v>553</v>
      </c>
      <c r="C3333" s="38" t="s">
        <v>825</v>
      </c>
      <c r="D3333" s="27" t="s">
        <v>973</v>
      </c>
      <c r="E3333" s="27">
        <v>8320.0</v>
      </c>
      <c r="F3333" s="27">
        <v>0.0</v>
      </c>
      <c r="G3333" s="27" t="s">
        <v>6461</v>
      </c>
      <c r="H3333" s="27" t="s">
        <v>2138</v>
      </c>
      <c r="I3333" s="40">
        <v>0.0</v>
      </c>
      <c r="J3333" s="40">
        <v>0.0</v>
      </c>
      <c r="K3333" s="40">
        <v>0.0</v>
      </c>
      <c r="L3333" s="40">
        <v>0.0</v>
      </c>
      <c r="M3333" s="40">
        <v>0.0</v>
      </c>
      <c r="N3333" s="40">
        <v>0.0</v>
      </c>
      <c r="O3333" s="40">
        <v>0.0</v>
      </c>
      <c r="P3333" s="40">
        <v>0.0</v>
      </c>
      <c r="Q3333" s="16"/>
      <c r="R3333" s="16"/>
      <c r="S3333" s="16"/>
      <c r="T3333" s="16"/>
      <c r="U3333" s="16"/>
      <c r="V3333" s="16"/>
      <c r="W3333" s="16"/>
      <c r="X3333" s="16"/>
      <c r="Y3333" s="16"/>
      <c r="Z3333" s="16"/>
      <c r="AA3333" s="16"/>
      <c r="AB3333" s="16"/>
    </row>
    <row r="3334">
      <c r="A3334" s="27" t="s">
        <v>43</v>
      </c>
      <c r="B3334" s="27" t="s">
        <v>50</v>
      </c>
      <c r="C3334" s="38" t="s">
        <v>69</v>
      </c>
      <c r="D3334" s="27" t="s">
        <v>70</v>
      </c>
      <c r="E3334" s="27">
        <v>8321.0</v>
      </c>
      <c r="F3334" s="27">
        <v>0.0</v>
      </c>
      <c r="G3334" s="27" t="s">
        <v>6463</v>
      </c>
      <c r="H3334" s="83"/>
      <c r="I3334" s="40">
        <v>0.0</v>
      </c>
      <c r="J3334" s="40">
        <v>0.0</v>
      </c>
      <c r="K3334" s="40">
        <v>0.0</v>
      </c>
      <c r="L3334" s="40">
        <v>0.0</v>
      </c>
      <c r="M3334" s="40">
        <v>0.0</v>
      </c>
      <c r="N3334" s="40">
        <v>0.0</v>
      </c>
      <c r="O3334" s="40">
        <v>0.0</v>
      </c>
      <c r="P3334" s="40">
        <v>0.0</v>
      </c>
      <c r="Q3334" s="16"/>
      <c r="R3334" s="16"/>
      <c r="S3334" s="16"/>
      <c r="T3334" s="16"/>
      <c r="U3334" s="16"/>
      <c r="V3334" s="16"/>
      <c r="W3334" s="16"/>
      <c r="X3334" s="16"/>
      <c r="Y3334" s="16"/>
      <c r="Z3334" s="16"/>
      <c r="AA3334" s="16"/>
      <c r="AB3334" s="16"/>
    </row>
    <row r="3335">
      <c r="A3335" s="27" t="s">
        <v>43</v>
      </c>
      <c r="B3335" s="27" t="s">
        <v>44</v>
      </c>
      <c r="C3335" s="38" t="s">
        <v>287</v>
      </c>
      <c r="D3335" s="27" t="s">
        <v>288</v>
      </c>
      <c r="E3335" s="27">
        <v>8323.0</v>
      </c>
      <c r="F3335" s="27">
        <v>0.0</v>
      </c>
      <c r="G3335" s="27" t="s">
        <v>6465</v>
      </c>
      <c r="H3335" s="83"/>
      <c r="I3335" s="40">
        <v>0.0</v>
      </c>
      <c r="J3335" s="40">
        <v>0.0</v>
      </c>
      <c r="K3335" s="40">
        <v>0.0</v>
      </c>
      <c r="L3335" s="40">
        <v>0.0</v>
      </c>
      <c r="M3335" s="40">
        <v>0.0</v>
      </c>
      <c r="N3335" s="40">
        <v>0.0</v>
      </c>
      <c r="O3335" s="40">
        <v>0.0</v>
      </c>
      <c r="P3335" s="40">
        <v>0.0</v>
      </c>
      <c r="Q3335" s="16"/>
      <c r="R3335" s="16"/>
      <c r="S3335" s="16"/>
      <c r="T3335" s="16"/>
      <c r="U3335" s="16"/>
      <c r="V3335" s="16"/>
      <c r="W3335" s="16"/>
      <c r="X3335" s="16"/>
      <c r="Y3335" s="16"/>
      <c r="Z3335" s="16"/>
      <c r="AA3335" s="16"/>
      <c r="AB3335" s="16"/>
    </row>
    <row r="3336">
      <c r="A3336" s="27" t="s">
        <v>38</v>
      </c>
      <c r="B3336" s="27" t="s">
        <v>39</v>
      </c>
      <c r="C3336" s="38" t="s">
        <v>415</v>
      </c>
      <c r="D3336" s="27" t="s">
        <v>1165</v>
      </c>
      <c r="E3336" s="27">
        <v>8329.0</v>
      </c>
      <c r="F3336" s="27">
        <v>0.0</v>
      </c>
      <c r="G3336" s="27" t="s">
        <v>6466</v>
      </c>
      <c r="H3336" s="83"/>
      <c r="I3336" s="40">
        <v>0.0</v>
      </c>
      <c r="J3336" s="40">
        <v>0.0</v>
      </c>
      <c r="K3336" s="40">
        <v>0.0</v>
      </c>
      <c r="L3336" s="40">
        <v>0.0</v>
      </c>
      <c r="M3336" s="40">
        <v>0.0</v>
      </c>
      <c r="N3336" s="40">
        <v>0.0</v>
      </c>
      <c r="O3336" s="40">
        <v>0.0</v>
      </c>
      <c r="P3336" s="40">
        <v>0.0</v>
      </c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</row>
    <row r="3337">
      <c r="A3337" s="27" t="s">
        <v>38</v>
      </c>
      <c r="B3337" s="27" t="s">
        <v>39</v>
      </c>
      <c r="C3337" s="38" t="s">
        <v>415</v>
      </c>
      <c r="D3337" s="27" t="s">
        <v>795</v>
      </c>
      <c r="E3337" s="27">
        <v>8330.0</v>
      </c>
      <c r="F3337" s="27">
        <v>0.0</v>
      </c>
      <c r="G3337" s="27" t="s">
        <v>6468</v>
      </c>
      <c r="H3337" s="83"/>
      <c r="I3337" s="40">
        <v>0.0</v>
      </c>
      <c r="J3337" s="40">
        <v>0.0</v>
      </c>
      <c r="K3337" s="40">
        <v>0.0</v>
      </c>
      <c r="L3337" s="40">
        <v>0.0</v>
      </c>
      <c r="M3337" s="40">
        <v>0.0</v>
      </c>
      <c r="N3337" s="40">
        <v>0.0</v>
      </c>
      <c r="O3337" s="40">
        <v>0.0</v>
      </c>
      <c r="P3337" s="40">
        <v>0.0</v>
      </c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</row>
    <row r="3338">
      <c r="A3338" s="27" t="s">
        <v>43</v>
      </c>
      <c r="B3338" s="27" t="s">
        <v>44</v>
      </c>
      <c r="C3338" s="38" t="s">
        <v>124</v>
      </c>
      <c r="D3338" s="27" t="s">
        <v>124</v>
      </c>
      <c r="E3338" s="27">
        <v>8347.0</v>
      </c>
      <c r="F3338" s="27">
        <v>0.0</v>
      </c>
      <c r="G3338" s="27" t="s">
        <v>6470</v>
      </c>
      <c r="H3338" s="83"/>
      <c r="I3338" s="40">
        <v>0.0</v>
      </c>
      <c r="J3338" s="40">
        <v>0.0</v>
      </c>
      <c r="K3338" s="40">
        <v>0.0</v>
      </c>
      <c r="L3338" s="40">
        <v>0.0</v>
      </c>
      <c r="M3338" s="40">
        <v>0.0</v>
      </c>
      <c r="N3338" s="40">
        <v>0.0</v>
      </c>
      <c r="O3338" s="40">
        <v>0.0</v>
      </c>
      <c r="P3338" s="40">
        <v>0.0</v>
      </c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</row>
    <row r="3339">
      <c r="A3339" s="27" t="s">
        <v>43</v>
      </c>
      <c r="B3339" s="27" t="s">
        <v>146</v>
      </c>
      <c r="C3339" s="38" t="s">
        <v>147</v>
      </c>
      <c r="D3339" s="27" t="s">
        <v>183</v>
      </c>
      <c r="E3339" s="27">
        <v>8349.0</v>
      </c>
      <c r="F3339" s="27">
        <v>0.0</v>
      </c>
      <c r="G3339" s="27" t="s">
        <v>6472</v>
      </c>
      <c r="H3339" s="83"/>
      <c r="I3339" s="40">
        <v>0.0</v>
      </c>
      <c r="J3339" s="40">
        <v>0.0</v>
      </c>
      <c r="K3339" s="40">
        <v>0.0</v>
      </c>
      <c r="L3339" s="40">
        <v>0.0</v>
      </c>
      <c r="M3339" s="40">
        <v>0.0</v>
      </c>
      <c r="N3339" s="40">
        <v>0.0</v>
      </c>
      <c r="O3339" s="40">
        <v>0.0</v>
      </c>
      <c r="P3339" s="40">
        <v>0.0</v>
      </c>
      <c r="Q3339" s="16"/>
      <c r="R3339" s="16"/>
      <c r="S3339" s="16"/>
      <c r="T3339" s="16"/>
      <c r="U3339" s="16"/>
      <c r="V3339" s="16"/>
      <c r="W3339" s="16"/>
      <c r="X3339" s="16"/>
      <c r="Y3339" s="16"/>
      <c r="Z3339" s="16"/>
      <c r="AA3339" s="16"/>
      <c r="AB3339" s="16"/>
    </row>
    <row r="3340">
      <c r="A3340" s="27" t="s">
        <v>43</v>
      </c>
      <c r="B3340" s="27" t="s">
        <v>50</v>
      </c>
      <c r="C3340" s="38" t="s">
        <v>275</v>
      </c>
      <c r="D3340" s="27" t="s">
        <v>276</v>
      </c>
      <c r="E3340" s="27">
        <v>8376.0</v>
      </c>
      <c r="F3340" s="27">
        <v>0.0</v>
      </c>
      <c r="G3340" s="27" t="s">
        <v>6473</v>
      </c>
      <c r="H3340" s="83"/>
      <c r="I3340" s="40">
        <v>0.0</v>
      </c>
      <c r="J3340" s="40">
        <v>0.0</v>
      </c>
      <c r="K3340" s="40">
        <v>0.0</v>
      </c>
      <c r="L3340" s="40">
        <v>0.0</v>
      </c>
      <c r="M3340" s="40">
        <v>0.0</v>
      </c>
      <c r="N3340" s="40">
        <v>0.0</v>
      </c>
      <c r="O3340" s="40">
        <v>0.0</v>
      </c>
      <c r="P3340" s="40">
        <v>0.0</v>
      </c>
      <c r="Q3340" s="16"/>
      <c r="R3340" s="16"/>
      <c r="S3340" s="16"/>
      <c r="T3340" s="16"/>
      <c r="U3340" s="16"/>
      <c r="V3340" s="16"/>
      <c r="W3340" s="16"/>
      <c r="X3340" s="16"/>
      <c r="Y3340" s="16"/>
      <c r="Z3340" s="16"/>
      <c r="AA3340" s="16"/>
      <c r="AB3340" s="16"/>
    </row>
    <row r="3341">
      <c r="A3341" s="27" t="s">
        <v>43</v>
      </c>
      <c r="B3341" s="27" t="s">
        <v>50</v>
      </c>
      <c r="C3341" s="38" t="s">
        <v>275</v>
      </c>
      <c r="D3341" s="27" t="s">
        <v>276</v>
      </c>
      <c r="E3341" s="27">
        <v>8377.0</v>
      </c>
      <c r="F3341" s="27">
        <v>0.0</v>
      </c>
      <c r="G3341" s="27" t="s">
        <v>6475</v>
      </c>
      <c r="H3341" s="83"/>
      <c r="I3341" s="40">
        <v>0.0</v>
      </c>
      <c r="J3341" s="40">
        <v>0.0</v>
      </c>
      <c r="K3341" s="40">
        <v>0.0</v>
      </c>
      <c r="L3341" s="40">
        <v>0.0</v>
      </c>
      <c r="M3341" s="40">
        <v>0.0</v>
      </c>
      <c r="N3341" s="40">
        <v>0.0</v>
      </c>
      <c r="O3341" s="40">
        <v>0.0</v>
      </c>
      <c r="P3341" s="40">
        <v>0.0</v>
      </c>
      <c r="Q3341" s="16"/>
      <c r="R3341" s="16"/>
      <c r="S3341" s="16"/>
      <c r="T3341" s="16"/>
      <c r="U3341" s="16"/>
      <c r="V3341" s="16"/>
      <c r="W3341" s="16"/>
      <c r="X3341" s="16"/>
      <c r="Y3341" s="16"/>
      <c r="Z3341" s="16"/>
      <c r="AA3341" s="16"/>
      <c r="AB3341" s="16"/>
    </row>
    <row r="3342">
      <c r="A3342" s="27" t="s">
        <v>43</v>
      </c>
      <c r="B3342" s="27" t="s">
        <v>264</v>
      </c>
      <c r="C3342" s="38" t="s">
        <v>462</v>
      </c>
      <c r="D3342" s="27" t="s">
        <v>462</v>
      </c>
      <c r="E3342" s="27">
        <v>8381.0</v>
      </c>
      <c r="F3342" s="27">
        <v>0.0</v>
      </c>
      <c r="G3342" s="27" t="s">
        <v>6477</v>
      </c>
      <c r="H3342" s="27">
        <v>0.0</v>
      </c>
      <c r="I3342" s="40">
        <v>0.0</v>
      </c>
      <c r="J3342" s="40">
        <v>0.0</v>
      </c>
      <c r="K3342" s="40">
        <v>0.0</v>
      </c>
      <c r="L3342" s="40">
        <v>0.0</v>
      </c>
      <c r="M3342" s="40">
        <v>0.0</v>
      </c>
      <c r="N3342" s="40">
        <v>0.0</v>
      </c>
      <c r="O3342" s="40">
        <v>0.0</v>
      </c>
      <c r="P3342" s="40">
        <v>0.0</v>
      </c>
      <c r="Q3342" s="16"/>
      <c r="R3342" s="16"/>
      <c r="S3342" s="16"/>
      <c r="T3342" s="16"/>
      <c r="U3342" s="16"/>
      <c r="V3342" s="16"/>
      <c r="W3342" s="16"/>
      <c r="X3342" s="16"/>
      <c r="Y3342" s="16"/>
      <c r="Z3342" s="16"/>
      <c r="AA3342" s="16"/>
      <c r="AB3342" s="16"/>
    </row>
    <row r="3343">
      <c r="A3343" s="27" t="s">
        <v>38</v>
      </c>
      <c r="B3343" s="27" t="s">
        <v>86</v>
      </c>
      <c r="C3343" s="38" t="s">
        <v>128</v>
      </c>
      <c r="D3343" s="27" t="s">
        <v>562</v>
      </c>
      <c r="E3343" s="27">
        <v>8383.0</v>
      </c>
      <c r="F3343" s="27">
        <v>0.0</v>
      </c>
      <c r="G3343" s="27" t="s">
        <v>6479</v>
      </c>
      <c r="H3343" s="27" t="s">
        <v>4248</v>
      </c>
      <c r="I3343" s="40">
        <v>0.0</v>
      </c>
      <c r="J3343" s="40">
        <v>0.0</v>
      </c>
      <c r="K3343" s="40">
        <v>0.0</v>
      </c>
      <c r="L3343" s="40">
        <v>0.0</v>
      </c>
      <c r="M3343" s="40">
        <v>0.0</v>
      </c>
      <c r="N3343" s="40">
        <v>0.0</v>
      </c>
      <c r="O3343" s="40">
        <v>0.0</v>
      </c>
      <c r="P3343" s="40">
        <v>0.0</v>
      </c>
      <c r="Q3343" s="16"/>
      <c r="R3343" s="16"/>
      <c r="S3343" s="16"/>
      <c r="T3343" s="16"/>
      <c r="U3343" s="16"/>
      <c r="V3343" s="16"/>
      <c r="W3343" s="16"/>
      <c r="X3343" s="16"/>
      <c r="Y3343" s="16"/>
      <c r="Z3343" s="16"/>
      <c r="AA3343" s="16"/>
      <c r="AB3343" s="16"/>
    </row>
    <row r="3344">
      <c r="A3344" s="27" t="s">
        <v>38</v>
      </c>
      <c r="B3344" s="27" t="s">
        <v>86</v>
      </c>
      <c r="C3344" s="38" t="s">
        <v>131</v>
      </c>
      <c r="D3344" s="27" t="s">
        <v>302</v>
      </c>
      <c r="E3344" s="27">
        <v>8384.0</v>
      </c>
      <c r="F3344" s="27">
        <v>0.0</v>
      </c>
      <c r="G3344" s="27" t="s">
        <v>6481</v>
      </c>
      <c r="H3344" s="27" t="s">
        <v>6482</v>
      </c>
      <c r="I3344" s="40">
        <v>1401.0</v>
      </c>
      <c r="J3344" s="40">
        <v>13.0</v>
      </c>
      <c r="K3344" s="40">
        <v>0.0</v>
      </c>
      <c r="L3344" s="40">
        <v>0.0</v>
      </c>
      <c r="M3344" s="40">
        <v>0.0</v>
      </c>
      <c r="N3344" s="40">
        <v>0.0</v>
      </c>
      <c r="O3344" s="40">
        <v>1401.0</v>
      </c>
      <c r="P3344" s="40">
        <v>13.0</v>
      </c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</row>
    <row r="3345">
      <c r="A3345" s="27" t="s">
        <v>38</v>
      </c>
      <c r="B3345" s="27" t="s">
        <v>86</v>
      </c>
      <c r="C3345" s="38" t="s">
        <v>131</v>
      </c>
      <c r="D3345" s="27" t="s">
        <v>302</v>
      </c>
      <c r="E3345" s="27">
        <v>8384.0</v>
      </c>
      <c r="F3345" s="27">
        <v>14.0</v>
      </c>
      <c r="G3345" s="27" t="s">
        <v>6484</v>
      </c>
      <c r="H3345" s="27" t="s">
        <v>123</v>
      </c>
      <c r="I3345" s="40">
        <v>0.0</v>
      </c>
      <c r="J3345" s="40">
        <v>0.0</v>
      </c>
      <c r="K3345" s="40">
        <v>0.0</v>
      </c>
      <c r="L3345" s="40">
        <v>0.0</v>
      </c>
      <c r="M3345" s="40">
        <v>0.0</v>
      </c>
      <c r="N3345" s="40">
        <v>0.0</v>
      </c>
      <c r="O3345" s="40">
        <v>0.0</v>
      </c>
      <c r="P3345" s="40">
        <v>0.0</v>
      </c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</row>
    <row r="3346">
      <c r="A3346" s="27" t="s">
        <v>38</v>
      </c>
      <c r="B3346" s="27" t="s">
        <v>86</v>
      </c>
      <c r="C3346" s="38" t="s">
        <v>131</v>
      </c>
      <c r="D3346" s="27" t="s">
        <v>302</v>
      </c>
      <c r="E3346" s="27">
        <v>8384.0</v>
      </c>
      <c r="F3346" s="27">
        <v>15.0</v>
      </c>
      <c r="G3346" s="27" t="s">
        <v>6486</v>
      </c>
      <c r="H3346" s="27" t="s">
        <v>123</v>
      </c>
      <c r="I3346" s="40">
        <v>243.0</v>
      </c>
      <c r="J3346" s="40">
        <v>0.0</v>
      </c>
      <c r="K3346" s="40">
        <v>0.0</v>
      </c>
      <c r="L3346" s="40">
        <v>0.0</v>
      </c>
      <c r="M3346" s="40">
        <v>0.0</v>
      </c>
      <c r="N3346" s="40">
        <v>0.0</v>
      </c>
      <c r="O3346" s="40">
        <v>243.0</v>
      </c>
      <c r="P3346" s="40">
        <v>0.0</v>
      </c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</row>
    <row r="3347">
      <c r="A3347" s="27" t="s">
        <v>38</v>
      </c>
      <c r="B3347" s="27" t="s">
        <v>86</v>
      </c>
      <c r="C3347" s="38" t="s">
        <v>131</v>
      </c>
      <c r="D3347" s="27" t="s">
        <v>302</v>
      </c>
      <c r="E3347" s="27">
        <v>8384.0</v>
      </c>
      <c r="F3347" s="27">
        <v>16.0</v>
      </c>
      <c r="G3347" s="27" t="s">
        <v>6488</v>
      </c>
      <c r="H3347" s="27" t="s">
        <v>123</v>
      </c>
      <c r="I3347" s="40">
        <v>0.0</v>
      </c>
      <c r="J3347" s="40">
        <v>0.0</v>
      </c>
      <c r="K3347" s="40">
        <v>0.0</v>
      </c>
      <c r="L3347" s="40">
        <v>0.0</v>
      </c>
      <c r="M3347" s="40">
        <v>0.0</v>
      </c>
      <c r="N3347" s="40">
        <v>0.0</v>
      </c>
      <c r="O3347" s="40">
        <v>0.0</v>
      </c>
      <c r="P3347" s="40">
        <v>0.0</v>
      </c>
      <c r="Q3347" s="16"/>
      <c r="R3347" s="16"/>
      <c r="S3347" s="16"/>
      <c r="T3347" s="16"/>
      <c r="U3347" s="16"/>
      <c r="V3347" s="16"/>
      <c r="W3347" s="16"/>
      <c r="X3347" s="16"/>
      <c r="Y3347" s="16"/>
      <c r="Z3347" s="16"/>
      <c r="AA3347" s="16"/>
      <c r="AB3347" s="16"/>
    </row>
    <row r="3348">
      <c r="A3348" s="27" t="s">
        <v>38</v>
      </c>
      <c r="B3348" s="27" t="s">
        <v>86</v>
      </c>
      <c r="C3348" s="38" t="s">
        <v>131</v>
      </c>
      <c r="D3348" s="27" t="s">
        <v>302</v>
      </c>
      <c r="E3348" s="27">
        <v>8384.0</v>
      </c>
      <c r="F3348" s="27">
        <v>2.0</v>
      </c>
      <c r="G3348" s="27" t="s">
        <v>6490</v>
      </c>
      <c r="H3348" s="27" t="s">
        <v>123</v>
      </c>
      <c r="I3348" s="40">
        <v>0.0</v>
      </c>
      <c r="J3348" s="40">
        <v>0.0</v>
      </c>
      <c r="K3348" s="40">
        <v>0.0</v>
      </c>
      <c r="L3348" s="40">
        <v>0.0</v>
      </c>
      <c r="M3348" s="40">
        <v>0.0</v>
      </c>
      <c r="N3348" s="40">
        <v>0.0</v>
      </c>
      <c r="O3348" s="40">
        <v>0.0</v>
      </c>
      <c r="P3348" s="40">
        <v>0.0</v>
      </c>
      <c r="Q3348" s="16"/>
      <c r="R3348" s="16"/>
      <c r="S3348" s="16"/>
      <c r="T3348" s="16"/>
      <c r="U3348" s="16"/>
      <c r="V3348" s="16"/>
      <c r="W3348" s="16"/>
      <c r="X3348" s="16"/>
      <c r="Y3348" s="16"/>
      <c r="Z3348" s="16"/>
      <c r="AA3348" s="16"/>
      <c r="AB3348" s="16"/>
    </row>
    <row r="3349">
      <c r="A3349" s="27" t="s">
        <v>38</v>
      </c>
      <c r="B3349" s="27" t="s">
        <v>39</v>
      </c>
      <c r="C3349" s="38" t="s">
        <v>137</v>
      </c>
      <c r="D3349" s="27" t="s">
        <v>138</v>
      </c>
      <c r="E3349" s="27">
        <v>8385.0</v>
      </c>
      <c r="F3349" s="27">
        <v>0.0</v>
      </c>
      <c r="G3349" s="27" t="s">
        <v>6492</v>
      </c>
      <c r="H3349" s="27">
        <v>0.0</v>
      </c>
      <c r="I3349" s="40">
        <v>0.0</v>
      </c>
      <c r="J3349" s="40">
        <v>0.0</v>
      </c>
      <c r="K3349" s="40">
        <v>0.0</v>
      </c>
      <c r="L3349" s="40">
        <v>0.0</v>
      </c>
      <c r="M3349" s="40">
        <v>0.0</v>
      </c>
      <c r="N3349" s="40">
        <v>0.0</v>
      </c>
      <c r="O3349" s="40">
        <v>0.0</v>
      </c>
      <c r="P3349" s="40">
        <v>0.0</v>
      </c>
      <c r="Q3349" s="16"/>
      <c r="R3349" s="16"/>
      <c r="S3349" s="16"/>
      <c r="T3349" s="16"/>
      <c r="U3349" s="16"/>
      <c r="V3349" s="16"/>
      <c r="W3349" s="16"/>
      <c r="X3349" s="16"/>
      <c r="Y3349" s="16"/>
      <c r="Z3349" s="16"/>
      <c r="AA3349" s="16"/>
      <c r="AB3349" s="16"/>
    </row>
    <row r="3350">
      <c r="A3350" s="27" t="s">
        <v>38</v>
      </c>
      <c r="B3350" s="27" t="s">
        <v>86</v>
      </c>
      <c r="C3350" s="38" t="s">
        <v>131</v>
      </c>
      <c r="D3350" s="27" t="s">
        <v>302</v>
      </c>
      <c r="E3350" s="27">
        <v>8395.0</v>
      </c>
      <c r="F3350" s="27">
        <v>11.0</v>
      </c>
      <c r="G3350" s="27" t="s">
        <v>6494</v>
      </c>
      <c r="H3350" s="27" t="s">
        <v>123</v>
      </c>
      <c r="I3350" s="40">
        <v>0.0</v>
      </c>
      <c r="J3350" s="40">
        <v>0.0</v>
      </c>
      <c r="K3350" s="40">
        <v>0.0</v>
      </c>
      <c r="L3350" s="40">
        <v>0.0</v>
      </c>
      <c r="M3350" s="40">
        <v>0.0</v>
      </c>
      <c r="N3350" s="40">
        <v>0.0</v>
      </c>
      <c r="O3350" s="40">
        <v>0.0</v>
      </c>
      <c r="P3350" s="40">
        <v>0.0</v>
      </c>
      <c r="Q3350" s="16"/>
      <c r="R3350" s="16"/>
      <c r="S3350" s="16"/>
      <c r="T3350" s="16"/>
      <c r="U3350" s="16"/>
      <c r="V3350" s="16"/>
      <c r="W3350" s="16"/>
      <c r="X3350" s="16"/>
      <c r="Y3350" s="16"/>
      <c r="Z3350" s="16"/>
      <c r="AA3350" s="16"/>
      <c r="AB3350" s="16"/>
    </row>
    <row r="3351">
      <c r="A3351" s="27" t="s">
        <v>38</v>
      </c>
      <c r="B3351" s="27" t="s">
        <v>86</v>
      </c>
      <c r="C3351" s="38" t="s">
        <v>131</v>
      </c>
      <c r="D3351" s="27" t="s">
        <v>302</v>
      </c>
      <c r="E3351" s="27">
        <v>8395.0</v>
      </c>
      <c r="F3351" s="27">
        <v>0.0</v>
      </c>
      <c r="G3351" s="27" t="s">
        <v>6496</v>
      </c>
      <c r="H3351" s="27" t="s">
        <v>2044</v>
      </c>
      <c r="I3351" s="40">
        <v>766.0</v>
      </c>
      <c r="J3351" s="40">
        <v>14.0</v>
      </c>
      <c r="K3351" s="40">
        <v>0.0</v>
      </c>
      <c r="L3351" s="40">
        <v>0.0</v>
      </c>
      <c r="M3351" s="40">
        <v>0.0</v>
      </c>
      <c r="N3351" s="40">
        <v>0.0</v>
      </c>
      <c r="O3351" s="40">
        <v>766.0</v>
      </c>
      <c r="P3351" s="40">
        <v>14.0</v>
      </c>
      <c r="Q3351" s="16"/>
      <c r="R3351" s="16"/>
      <c r="S3351" s="16"/>
      <c r="T3351" s="16"/>
      <c r="U3351" s="16"/>
      <c r="V3351" s="16"/>
      <c r="W3351" s="16"/>
      <c r="X3351" s="16"/>
      <c r="Y3351" s="16"/>
      <c r="Z3351" s="16"/>
      <c r="AA3351" s="16"/>
      <c r="AB3351" s="16"/>
    </row>
    <row r="3352">
      <c r="A3352" s="27" t="s">
        <v>38</v>
      </c>
      <c r="B3352" s="27" t="s">
        <v>86</v>
      </c>
      <c r="C3352" s="38" t="s">
        <v>131</v>
      </c>
      <c r="D3352" s="27" t="s">
        <v>302</v>
      </c>
      <c r="E3352" s="27">
        <v>8395.0</v>
      </c>
      <c r="F3352" s="27">
        <v>4.0</v>
      </c>
      <c r="G3352" s="27" t="s">
        <v>6498</v>
      </c>
      <c r="H3352" s="27" t="s">
        <v>123</v>
      </c>
      <c r="I3352" s="40">
        <v>0.0</v>
      </c>
      <c r="J3352" s="40">
        <v>0.0</v>
      </c>
      <c r="K3352" s="40">
        <v>0.0</v>
      </c>
      <c r="L3352" s="40">
        <v>0.0</v>
      </c>
      <c r="M3352" s="40">
        <v>0.0</v>
      </c>
      <c r="N3352" s="40">
        <v>0.0</v>
      </c>
      <c r="O3352" s="40">
        <v>0.0</v>
      </c>
      <c r="P3352" s="40">
        <v>0.0</v>
      </c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</row>
    <row r="3353">
      <c r="A3353" s="27" t="s">
        <v>38</v>
      </c>
      <c r="B3353" s="27" t="s">
        <v>86</v>
      </c>
      <c r="C3353" s="38" t="s">
        <v>131</v>
      </c>
      <c r="D3353" s="27" t="s">
        <v>302</v>
      </c>
      <c r="E3353" s="27">
        <v>8395.0</v>
      </c>
      <c r="F3353" s="27">
        <v>2.0</v>
      </c>
      <c r="G3353" s="27" t="s">
        <v>6500</v>
      </c>
      <c r="H3353" s="27" t="s">
        <v>123</v>
      </c>
      <c r="I3353" s="40">
        <v>0.0</v>
      </c>
      <c r="J3353" s="40">
        <v>0.0</v>
      </c>
      <c r="K3353" s="40">
        <v>0.0</v>
      </c>
      <c r="L3353" s="40">
        <v>0.0</v>
      </c>
      <c r="M3353" s="40">
        <v>0.0</v>
      </c>
      <c r="N3353" s="40">
        <v>0.0</v>
      </c>
      <c r="O3353" s="40">
        <v>0.0</v>
      </c>
      <c r="P3353" s="40">
        <v>0.0</v>
      </c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</row>
    <row r="3354">
      <c r="A3354" s="27" t="s">
        <v>38</v>
      </c>
      <c r="B3354" s="27" t="s">
        <v>86</v>
      </c>
      <c r="C3354" s="38" t="s">
        <v>131</v>
      </c>
      <c r="D3354" s="27" t="s">
        <v>302</v>
      </c>
      <c r="E3354" s="27">
        <v>8395.0</v>
      </c>
      <c r="F3354" s="27">
        <v>10.0</v>
      </c>
      <c r="G3354" s="27" t="s">
        <v>6502</v>
      </c>
      <c r="H3354" s="27" t="s">
        <v>123</v>
      </c>
      <c r="I3354" s="40">
        <v>0.0</v>
      </c>
      <c r="J3354" s="40">
        <v>0.0</v>
      </c>
      <c r="K3354" s="40">
        <v>0.0</v>
      </c>
      <c r="L3354" s="40">
        <v>0.0</v>
      </c>
      <c r="M3354" s="40">
        <v>0.0</v>
      </c>
      <c r="N3354" s="40">
        <v>0.0</v>
      </c>
      <c r="O3354" s="40">
        <v>0.0</v>
      </c>
      <c r="P3354" s="40">
        <v>0.0</v>
      </c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</row>
    <row r="3355">
      <c r="A3355" s="27" t="s">
        <v>38</v>
      </c>
      <c r="B3355" s="27" t="s">
        <v>86</v>
      </c>
      <c r="C3355" s="38" t="s">
        <v>128</v>
      </c>
      <c r="D3355" s="27" t="s">
        <v>2509</v>
      </c>
      <c r="E3355" s="27">
        <v>8403.0</v>
      </c>
      <c r="F3355" s="27">
        <v>0.0</v>
      </c>
      <c r="G3355" s="27" t="s">
        <v>6503</v>
      </c>
      <c r="H3355" s="27">
        <v>0.0</v>
      </c>
      <c r="I3355" s="40">
        <v>0.0</v>
      </c>
      <c r="J3355" s="40">
        <v>0.0</v>
      </c>
      <c r="K3355" s="40">
        <v>0.0</v>
      </c>
      <c r="L3355" s="40">
        <v>0.0</v>
      </c>
      <c r="M3355" s="40">
        <v>0.0</v>
      </c>
      <c r="N3355" s="40">
        <v>0.0</v>
      </c>
      <c r="O3355" s="40">
        <v>0.0</v>
      </c>
      <c r="P3355" s="40">
        <v>0.0</v>
      </c>
      <c r="Q3355" s="16"/>
      <c r="R3355" s="16"/>
      <c r="S3355" s="16"/>
      <c r="T3355" s="16"/>
      <c r="U3355" s="16"/>
      <c r="V3355" s="16"/>
      <c r="W3355" s="16"/>
      <c r="X3355" s="16"/>
      <c r="Y3355" s="16"/>
      <c r="Z3355" s="16"/>
      <c r="AA3355" s="16"/>
      <c r="AB3355" s="16"/>
    </row>
    <row r="3356">
      <c r="A3356" s="27" t="s">
        <v>43</v>
      </c>
      <c r="B3356" s="27" t="s">
        <v>225</v>
      </c>
      <c r="C3356" s="38" t="s">
        <v>226</v>
      </c>
      <c r="D3356" s="27" t="s">
        <v>324</v>
      </c>
      <c r="E3356" s="27">
        <v>8405.0</v>
      </c>
      <c r="F3356" s="27">
        <v>0.0</v>
      </c>
      <c r="G3356" s="27" t="s">
        <v>6505</v>
      </c>
      <c r="H3356" s="27">
        <v>0.0</v>
      </c>
      <c r="I3356" s="40">
        <v>0.0</v>
      </c>
      <c r="J3356" s="40">
        <v>0.0</v>
      </c>
      <c r="K3356" s="40">
        <v>0.0</v>
      </c>
      <c r="L3356" s="40">
        <v>0.0</v>
      </c>
      <c r="M3356" s="40">
        <v>0.0</v>
      </c>
      <c r="N3356" s="40">
        <v>0.0</v>
      </c>
      <c r="O3356" s="40">
        <v>0.0</v>
      </c>
      <c r="P3356" s="40">
        <v>0.0</v>
      </c>
      <c r="Q3356" s="16"/>
      <c r="R3356" s="16"/>
      <c r="S3356" s="16"/>
      <c r="T3356" s="16"/>
      <c r="U3356" s="16"/>
      <c r="V3356" s="16"/>
      <c r="W3356" s="16"/>
      <c r="X3356" s="16"/>
      <c r="Y3356" s="16"/>
      <c r="Z3356" s="16"/>
      <c r="AA3356" s="16"/>
      <c r="AB3356" s="16"/>
    </row>
    <row r="3357">
      <c r="A3357" s="27" t="s">
        <v>38</v>
      </c>
      <c r="B3357" s="27" t="s">
        <v>39</v>
      </c>
      <c r="C3357" s="38" t="s">
        <v>137</v>
      </c>
      <c r="D3357" s="27" t="s">
        <v>138</v>
      </c>
      <c r="E3357" s="27">
        <v>8406.0</v>
      </c>
      <c r="F3357" s="27">
        <v>0.0</v>
      </c>
      <c r="G3357" s="27" t="s">
        <v>6507</v>
      </c>
      <c r="H3357" s="27" t="s">
        <v>6508</v>
      </c>
      <c r="I3357" s="40">
        <v>0.0</v>
      </c>
      <c r="J3357" s="40">
        <v>0.0</v>
      </c>
      <c r="K3357" s="40">
        <v>0.0</v>
      </c>
      <c r="L3357" s="40">
        <v>0.0</v>
      </c>
      <c r="M3357" s="40">
        <v>0.0</v>
      </c>
      <c r="N3357" s="40">
        <v>0.0</v>
      </c>
      <c r="O3357" s="40">
        <v>0.0</v>
      </c>
      <c r="P3357" s="40">
        <v>0.0</v>
      </c>
      <c r="Q3357" s="16"/>
      <c r="R3357" s="16"/>
      <c r="S3357" s="16"/>
      <c r="T3357" s="16"/>
      <c r="U3357" s="16"/>
      <c r="V3357" s="16"/>
      <c r="W3357" s="16"/>
      <c r="X3357" s="16"/>
      <c r="Y3357" s="16"/>
      <c r="Z3357" s="16"/>
      <c r="AA3357" s="16"/>
      <c r="AB3357" s="16"/>
    </row>
    <row r="3358">
      <c r="A3358" s="27" t="s">
        <v>38</v>
      </c>
      <c r="B3358" s="27" t="s">
        <v>86</v>
      </c>
      <c r="C3358" s="38" t="s">
        <v>131</v>
      </c>
      <c r="D3358" s="27" t="s">
        <v>304</v>
      </c>
      <c r="E3358" s="27">
        <v>8407.0</v>
      </c>
      <c r="F3358" s="27">
        <v>0.0</v>
      </c>
      <c r="G3358" s="27" t="s">
        <v>6510</v>
      </c>
      <c r="H3358" s="27">
        <v>0.0</v>
      </c>
      <c r="I3358" s="40">
        <v>0.0</v>
      </c>
      <c r="J3358" s="40">
        <v>0.0</v>
      </c>
      <c r="K3358" s="40">
        <v>0.0</v>
      </c>
      <c r="L3358" s="40">
        <v>0.0</v>
      </c>
      <c r="M3358" s="40">
        <v>0.0</v>
      </c>
      <c r="N3358" s="40">
        <v>0.0</v>
      </c>
      <c r="O3358" s="40">
        <v>0.0</v>
      </c>
      <c r="P3358" s="40">
        <v>0.0</v>
      </c>
      <c r="Q3358" s="16"/>
      <c r="R3358" s="16"/>
      <c r="S3358" s="16"/>
      <c r="T3358" s="16"/>
      <c r="U3358" s="16"/>
      <c r="V3358" s="16"/>
      <c r="W3358" s="16"/>
      <c r="X3358" s="16"/>
      <c r="Y3358" s="16"/>
      <c r="Z3358" s="16"/>
      <c r="AA3358" s="16"/>
      <c r="AB3358" s="16"/>
    </row>
    <row r="3359">
      <c r="A3359" s="27" t="s">
        <v>38</v>
      </c>
      <c r="B3359" s="27" t="s">
        <v>86</v>
      </c>
      <c r="C3359" s="38" t="s">
        <v>131</v>
      </c>
      <c r="D3359" s="27" t="s">
        <v>132</v>
      </c>
      <c r="E3359" s="27">
        <v>8408.0</v>
      </c>
      <c r="F3359" s="27">
        <v>0.0</v>
      </c>
      <c r="G3359" s="27" t="s">
        <v>6512</v>
      </c>
      <c r="H3359" s="27">
        <v>0.0</v>
      </c>
      <c r="I3359" s="40">
        <v>0.0</v>
      </c>
      <c r="J3359" s="40">
        <v>0.0</v>
      </c>
      <c r="K3359" s="40">
        <v>0.0</v>
      </c>
      <c r="L3359" s="40">
        <v>0.0</v>
      </c>
      <c r="M3359" s="40">
        <v>0.0</v>
      </c>
      <c r="N3359" s="40">
        <v>0.0</v>
      </c>
      <c r="O3359" s="40">
        <v>0.0</v>
      </c>
      <c r="P3359" s="40">
        <v>0.0</v>
      </c>
      <c r="Q3359" s="16"/>
      <c r="R3359" s="16"/>
      <c r="S3359" s="16"/>
      <c r="T3359" s="16"/>
      <c r="U3359" s="16"/>
      <c r="V3359" s="16"/>
      <c r="W3359" s="16"/>
      <c r="X3359" s="16"/>
      <c r="Y3359" s="16"/>
      <c r="Z3359" s="16"/>
      <c r="AA3359" s="16"/>
      <c r="AB3359" s="16"/>
    </row>
    <row r="3360">
      <c r="A3360" s="27" t="s">
        <v>38</v>
      </c>
      <c r="B3360" s="27" t="s">
        <v>86</v>
      </c>
      <c r="C3360" s="38" t="s">
        <v>131</v>
      </c>
      <c r="D3360" s="27" t="s">
        <v>239</v>
      </c>
      <c r="E3360" s="27">
        <v>8409.0</v>
      </c>
      <c r="F3360" s="27">
        <v>0.0</v>
      </c>
      <c r="G3360" s="27" t="s">
        <v>6513</v>
      </c>
      <c r="H3360" s="27">
        <v>0.0</v>
      </c>
      <c r="I3360" s="40">
        <v>0.0</v>
      </c>
      <c r="J3360" s="40">
        <v>0.0</v>
      </c>
      <c r="K3360" s="40">
        <v>0.0</v>
      </c>
      <c r="L3360" s="40">
        <v>0.0</v>
      </c>
      <c r="M3360" s="40">
        <v>0.0</v>
      </c>
      <c r="N3360" s="40">
        <v>0.0</v>
      </c>
      <c r="O3360" s="40">
        <v>0.0</v>
      </c>
      <c r="P3360" s="40">
        <v>0.0</v>
      </c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</row>
    <row r="3361">
      <c r="A3361" s="27" t="s">
        <v>38</v>
      </c>
      <c r="B3361" s="27" t="s">
        <v>86</v>
      </c>
      <c r="C3361" s="38" t="s">
        <v>131</v>
      </c>
      <c r="D3361" s="27" t="s">
        <v>132</v>
      </c>
      <c r="E3361" s="27">
        <v>8410.0</v>
      </c>
      <c r="F3361" s="27">
        <v>0.0</v>
      </c>
      <c r="G3361" s="27" t="s">
        <v>6515</v>
      </c>
      <c r="H3361" s="27">
        <v>0.0</v>
      </c>
      <c r="I3361" s="40">
        <v>0.0</v>
      </c>
      <c r="J3361" s="40">
        <v>0.0</v>
      </c>
      <c r="K3361" s="40">
        <v>0.0</v>
      </c>
      <c r="L3361" s="40">
        <v>0.0</v>
      </c>
      <c r="M3361" s="40">
        <v>0.0</v>
      </c>
      <c r="N3361" s="40">
        <v>0.0</v>
      </c>
      <c r="O3361" s="40">
        <v>0.0</v>
      </c>
      <c r="P3361" s="40">
        <v>0.0</v>
      </c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</row>
    <row r="3362">
      <c r="A3362" s="27" t="s">
        <v>38</v>
      </c>
      <c r="B3362" s="27" t="s">
        <v>39</v>
      </c>
      <c r="C3362" s="38" t="s">
        <v>415</v>
      </c>
      <c r="D3362" s="27" t="s">
        <v>795</v>
      </c>
      <c r="E3362" s="27">
        <v>8411.0</v>
      </c>
      <c r="F3362" s="27">
        <v>0.0</v>
      </c>
      <c r="G3362" s="27" t="s">
        <v>6517</v>
      </c>
      <c r="H3362" s="27">
        <v>0.0</v>
      </c>
      <c r="I3362" s="40">
        <v>0.0</v>
      </c>
      <c r="J3362" s="40">
        <v>0.0</v>
      </c>
      <c r="K3362" s="40">
        <v>0.0</v>
      </c>
      <c r="L3362" s="40">
        <v>0.0</v>
      </c>
      <c r="M3362" s="40">
        <v>0.0</v>
      </c>
      <c r="N3362" s="40">
        <v>0.0</v>
      </c>
      <c r="O3362" s="40">
        <v>0.0</v>
      </c>
      <c r="P3362" s="40">
        <v>0.0</v>
      </c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</row>
    <row r="3363">
      <c r="A3363" s="27" t="s">
        <v>43</v>
      </c>
      <c r="B3363" s="27" t="s">
        <v>4446</v>
      </c>
      <c r="C3363" s="38" t="s">
        <v>4446</v>
      </c>
      <c r="D3363" s="27" t="s">
        <v>4447</v>
      </c>
      <c r="E3363" s="27">
        <v>8437.0</v>
      </c>
      <c r="F3363" s="27">
        <v>0.0</v>
      </c>
      <c r="G3363" s="27" t="s">
        <v>6519</v>
      </c>
      <c r="H3363" s="27">
        <v>0.0</v>
      </c>
      <c r="I3363" s="40">
        <v>0.0</v>
      </c>
      <c r="J3363" s="40">
        <v>0.0</v>
      </c>
      <c r="K3363" s="40">
        <v>0.0</v>
      </c>
      <c r="L3363" s="40">
        <v>0.0</v>
      </c>
      <c r="M3363" s="40">
        <v>0.0</v>
      </c>
      <c r="N3363" s="40">
        <v>0.0</v>
      </c>
      <c r="O3363" s="40">
        <v>0.0</v>
      </c>
      <c r="P3363" s="40">
        <v>0.0</v>
      </c>
      <c r="Q3363" s="16"/>
      <c r="R3363" s="16"/>
      <c r="S3363" s="16"/>
      <c r="T3363" s="16"/>
      <c r="U3363" s="16"/>
      <c r="V3363" s="16"/>
      <c r="W3363" s="16"/>
      <c r="X3363" s="16"/>
      <c r="Y3363" s="16"/>
      <c r="Z3363" s="16"/>
      <c r="AA3363" s="16"/>
      <c r="AB3363" s="16"/>
    </row>
    <row r="3364">
      <c r="A3364" s="27" t="s">
        <v>43</v>
      </c>
      <c r="B3364" s="27" t="s">
        <v>50</v>
      </c>
      <c r="C3364" s="38" t="s">
        <v>251</v>
      </c>
      <c r="D3364" s="27" t="s">
        <v>252</v>
      </c>
      <c r="E3364" s="27">
        <v>8451.0</v>
      </c>
      <c r="F3364" s="27">
        <v>0.0</v>
      </c>
      <c r="G3364" s="27" t="s">
        <v>6520</v>
      </c>
      <c r="H3364" s="27" t="s">
        <v>5522</v>
      </c>
      <c r="I3364" s="40">
        <v>2.0</v>
      </c>
      <c r="J3364" s="40">
        <v>405.0</v>
      </c>
      <c r="K3364" s="40">
        <v>0.0</v>
      </c>
      <c r="L3364" s="40">
        <v>0.0</v>
      </c>
      <c r="M3364" s="40">
        <v>0.0</v>
      </c>
      <c r="N3364" s="40">
        <v>0.0</v>
      </c>
      <c r="O3364" s="40">
        <v>2.0</v>
      </c>
      <c r="P3364" s="40">
        <v>405.0</v>
      </c>
      <c r="Q3364" s="16"/>
      <c r="R3364" s="16"/>
      <c r="S3364" s="16"/>
      <c r="T3364" s="16"/>
      <c r="U3364" s="16"/>
      <c r="V3364" s="16"/>
      <c r="W3364" s="16"/>
      <c r="X3364" s="16"/>
      <c r="Y3364" s="16"/>
      <c r="Z3364" s="16"/>
      <c r="AA3364" s="16"/>
      <c r="AB3364" s="16"/>
    </row>
    <row r="3365">
      <c r="A3365" s="27" t="s">
        <v>43</v>
      </c>
      <c r="B3365" s="27" t="s">
        <v>4446</v>
      </c>
      <c r="C3365" s="38" t="s">
        <v>4446</v>
      </c>
      <c r="D3365" s="27" t="s">
        <v>4447</v>
      </c>
      <c r="E3365" s="27">
        <v>8453.0</v>
      </c>
      <c r="F3365" s="27">
        <v>0.0</v>
      </c>
      <c r="G3365" s="27" t="s">
        <v>6522</v>
      </c>
      <c r="H3365" s="27">
        <v>0.0</v>
      </c>
      <c r="I3365" s="40">
        <v>0.0</v>
      </c>
      <c r="J3365" s="40">
        <v>0.0</v>
      </c>
      <c r="K3365" s="40">
        <v>0.0</v>
      </c>
      <c r="L3365" s="40">
        <v>0.0</v>
      </c>
      <c r="M3365" s="40">
        <v>0.0</v>
      </c>
      <c r="N3365" s="40">
        <v>0.0</v>
      </c>
      <c r="O3365" s="40">
        <v>0.0</v>
      </c>
      <c r="P3365" s="40">
        <v>0.0</v>
      </c>
      <c r="Q3365" s="16"/>
      <c r="R3365" s="16"/>
      <c r="S3365" s="16"/>
      <c r="T3365" s="16"/>
      <c r="U3365" s="16"/>
      <c r="V3365" s="16"/>
      <c r="W3365" s="16"/>
      <c r="X3365" s="16"/>
      <c r="Y3365" s="16"/>
      <c r="Z3365" s="16"/>
      <c r="AA3365" s="16"/>
      <c r="AB3365" s="16"/>
    </row>
    <row r="3366">
      <c r="A3366" s="27" t="s">
        <v>38</v>
      </c>
      <c r="B3366" s="27" t="s">
        <v>39</v>
      </c>
      <c r="C3366" s="38" t="s">
        <v>307</v>
      </c>
      <c r="D3366" s="27" t="s">
        <v>504</v>
      </c>
      <c r="E3366" s="27">
        <v>8466.0</v>
      </c>
      <c r="F3366" s="27">
        <v>0.0</v>
      </c>
      <c r="G3366" s="27" t="s">
        <v>6524</v>
      </c>
      <c r="H3366" s="27">
        <v>0.0</v>
      </c>
      <c r="I3366" s="40">
        <v>0.0</v>
      </c>
      <c r="J3366" s="40">
        <v>0.0</v>
      </c>
      <c r="K3366" s="40">
        <v>0.0</v>
      </c>
      <c r="L3366" s="40">
        <v>0.0</v>
      </c>
      <c r="M3366" s="40">
        <v>0.0</v>
      </c>
      <c r="N3366" s="40">
        <v>0.0</v>
      </c>
      <c r="O3366" s="40">
        <v>0.0</v>
      </c>
      <c r="P3366" s="40">
        <v>0.0</v>
      </c>
      <c r="Q3366" s="16"/>
      <c r="R3366" s="16"/>
      <c r="S3366" s="16"/>
      <c r="T3366" s="16"/>
      <c r="U3366" s="16"/>
      <c r="V3366" s="16"/>
      <c r="W3366" s="16"/>
      <c r="X3366" s="16"/>
      <c r="Y3366" s="16"/>
      <c r="Z3366" s="16"/>
      <c r="AA3366" s="16"/>
      <c r="AB3366" s="16"/>
    </row>
    <row r="3367">
      <c r="A3367" s="27" t="s">
        <v>38</v>
      </c>
      <c r="B3367" s="27" t="s">
        <v>39</v>
      </c>
      <c r="C3367" s="38" t="s">
        <v>307</v>
      </c>
      <c r="D3367" s="27" t="s">
        <v>5366</v>
      </c>
      <c r="E3367" s="27">
        <v>8467.0</v>
      </c>
      <c r="F3367" s="27">
        <v>0.0</v>
      </c>
      <c r="G3367" s="27" t="s">
        <v>6526</v>
      </c>
      <c r="H3367" s="27">
        <v>0.0</v>
      </c>
      <c r="I3367" s="40">
        <v>0.0</v>
      </c>
      <c r="J3367" s="40">
        <v>0.0</v>
      </c>
      <c r="K3367" s="40">
        <v>0.0</v>
      </c>
      <c r="L3367" s="40">
        <v>0.0</v>
      </c>
      <c r="M3367" s="40">
        <v>0.0</v>
      </c>
      <c r="N3367" s="40">
        <v>0.0</v>
      </c>
      <c r="O3367" s="40">
        <v>0.0</v>
      </c>
      <c r="P3367" s="40">
        <v>0.0</v>
      </c>
      <c r="Q3367" s="16"/>
      <c r="R3367" s="16"/>
      <c r="S3367" s="16"/>
      <c r="T3367" s="16"/>
      <c r="U3367" s="16"/>
      <c r="V3367" s="16"/>
      <c r="W3367" s="16"/>
      <c r="X3367" s="16"/>
      <c r="Y3367" s="16"/>
      <c r="Z3367" s="16"/>
      <c r="AA3367" s="16"/>
      <c r="AB3367" s="16"/>
    </row>
    <row r="3368">
      <c r="A3368" s="27" t="s">
        <v>38</v>
      </c>
      <c r="B3368" s="27" t="s">
        <v>86</v>
      </c>
      <c r="C3368" s="38" t="s">
        <v>131</v>
      </c>
      <c r="D3368" s="27" t="s">
        <v>132</v>
      </c>
      <c r="E3368" s="27">
        <v>8468.0</v>
      </c>
      <c r="F3368" s="27">
        <v>0.0</v>
      </c>
      <c r="G3368" s="27" t="s">
        <v>6528</v>
      </c>
      <c r="H3368" s="27">
        <v>0.0</v>
      </c>
      <c r="I3368" s="40">
        <v>0.0</v>
      </c>
      <c r="J3368" s="40">
        <v>0.0</v>
      </c>
      <c r="K3368" s="40">
        <v>0.0</v>
      </c>
      <c r="L3368" s="40">
        <v>0.0</v>
      </c>
      <c r="M3368" s="40">
        <v>0.0</v>
      </c>
      <c r="N3368" s="40">
        <v>0.0</v>
      </c>
      <c r="O3368" s="40">
        <v>0.0</v>
      </c>
      <c r="P3368" s="40">
        <v>0.0</v>
      </c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/>
      <c r="AB3368" s="16"/>
    </row>
    <row r="3369">
      <c r="A3369" s="27" t="s">
        <v>43</v>
      </c>
      <c r="B3369" s="27" t="s">
        <v>146</v>
      </c>
      <c r="C3369" s="38" t="s">
        <v>147</v>
      </c>
      <c r="D3369" s="27" t="s">
        <v>183</v>
      </c>
      <c r="E3369" s="27">
        <v>8471.0</v>
      </c>
      <c r="F3369" s="27">
        <v>0.0</v>
      </c>
      <c r="G3369" s="27" t="s">
        <v>6530</v>
      </c>
      <c r="H3369" s="27">
        <v>0.0</v>
      </c>
      <c r="I3369" s="40">
        <v>0.0</v>
      </c>
      <c r="J3369" s="40">
        <v>0.0</v>
      </c>
      <c r="K3369" s="40">
        <v>0.0</v>
      </c>
      <c r="L3369" s="40">
        <v>0.0</v>
      </c>
      <c r="M3369" s="40">
        <v>0.0</v>
      </c>
      <c r="N3369" s="40">
        <v>0.0</v>
      </c>
      <c r="O3369" s="40">
        <v>0.0</v>
      </c>
      <c r="P3369" s="40">
        <v>0.0</v>
      </c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</row>
    <row r="3370">
      <c r="A3370" s="27" t="s">
        <v>38</v>
      </c>
      <c r="B3370" s="27" t="s">
        <v>86</v>
      </c>
      <c r="C3370" s="38" t="s">
        <v>131</v>
      </c>
      <c r="D3370" s="27" t="s">
        <v>132</v>
      </c>
      <c r="E3370" s="27">
        <v>8472.0</v>
      </c>
      <c r="F3370" s="27">
        <v>0.0</v>
      </c>
      <c r="G3370" s="27" t="s">
        <v>6532</v>
      </c>
      <c r="H3370" s="27" t="s">
        <v>6533</v>
      </c>
      <c r="I3370" s="40">
        <v>0.0</v>
      </c>
      <c r="J3370" s="40">
        <v>0.0</v>
      </c>
      <c r="K3370" s="40">
        <v>0.0</v>
      </c>
      <c r="L3370" s="40">
        <v>0.0</v>
      </c>
      <c r="M3370" s="40">
        <v>0.0</v>
      </c>
      <c r="N3370" s="40">
        <v>0.0</v>
      </c>
      <c r="O3370" s="40">
        <v>0.0</v>
      </c>
      <c r="P3370" s="40">
        <v>0.0</v>
      </c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</row>
    <row r="3371">
      <c r="A3371" s="27" t="s">
        <v>38</v>
      </c>
      <c r="B3371" s="27" t="s">
        <v>39</v>
      </c>
      <c r="C3371" s="38" t="s">
        <v>415</v>
      </c>
      <c r="D3371" s="27" t="s">
        <v>416</v>
      </c>
      <c r="E3371" s="27">
        <v>8473.0</v>
      </c>
      <c r="F3371" s="27">
        <v>0.0</v>
      </c>
      <c r="G3371" s="27" t="s">
        <v>6534</v>
      </c>
      <c r="H3371" s="27">
        <v>0.0</v>
      </c>
      <c r="I3371" s="40">
        <v>0.0</v>
      </c>
      <c r="J3371" s="40">
        <v>0.0</v>
      </c>
      <c r="K3371" s="40">
        <v>0.0</v>
      </c>
      <c r="L3371" s="40">
        <v>0.0</v>
      </c>
      <c r="M3371" s="40">
        <v>0.0</v>
      </c>
      <c r="N3371" s="40">
        <v>0.0</v>
      </c>
      <c r="O3371" s="40">
        <v>0.0</v>
      </c>
      <c r="P3371" s="40">
        <v>0.0</v>
      </c>
      <c r="Q3371" s="16"/>
      <c r="R3371" s="16"/>
      <c r="S3371" s="16"/>
      <c r="T3371" s="16"/>
      <c r="U3371" s="16"/>
      <c r="V3371" s="16"/>
      <c r="W3371" s="16"/>
      <c r="X3371" s="16"/>
      <c r="Y3371" s="16"/>
      <c r="Z3371" s="16"/>
      <c r="AA3371" s="16"/>
      <c r="AB3371" s="16"/>
    </row>
    <row r="3372">
      <c r="A3372" s="27" t="s">
        <v>43</v>
      </c>
      <c r="B3372" s="27" t="s">
        <v>50</v>
      </c>
      <c r="C3372" s="38" t="s">
        <v>69</v>
      </c>
      <c r="D3372" s="27" t="s">
        <v>426</v>
      </c>
      <c r="E3372" s="27">
        <v>8478.0</v>
      </c>
      <c r="F3372" s="27">
        <v>0.0</v>
      </c>
      <c r="G3372" s="27" t="s">
        <v>6536</v>
      </c>
      <c r="H3372" s="27">
        <v>0.0</v>
      </c>
      <c r="I3372" s="40">
        <v>0.0</v>
      </c>
      <c r="J3372" s="40">
        <v>0.0</v>
      </c>
      <c r="K3372" s="40">
        <v>0.0</v>
      </c>
      <c r="L3372" s="40">
        <v>0.0</v>
      </c>
      <c r="M3372" s="40">
        <v>0.0</v>
      </c>
      <c r="N3372" s="40">
        <v>0.0</v>
      </c>
      <c r="O3372" s="40">
        <v>0.0</v>
      </c>
      <c r="P3372" s="40">
        <v>0.0</v>
      </c>
      <c r="Q3372" s="16"/>
      <c r="R3372" s="16"/>
      <c r="S3372" s="16"/>
      <c r="T3372" s="16"/>
      <c r="U3372" s="16"/>
      <c r="V3372" s="16"/>
      <c r="W3372" s="16"/>
      <c r="X3372" s="16"/>
      <c r="Y3372" s="16"/>
      <c r="Z3372" s="16"/>
      <c r="AA3372" s="16"/>
      <c r="AB3372" s="16"/>
    </row>
    <row r="3373">
      <c r="A3373" s="27" t="s">
        <v>38</v>
      </c>
      <c r="B3373" s="27" t="s">
        <v>86</v>
      </c>
      <c r="C3373" s="38" t="s">
        <v>141</v>
      </c>
      <c r="D3373" s="27" t="s">
        <v>888</v>
      </c>
      <c r="E3373" s="27">
        <v>8481.0</v>
      </c>
      <c r="F3373" s="27">
        <v>0.0</v>
      </c>
      <c r="G3373" s="27" t="s">
        <v>6538</v>
      </c>
      <c r="H3373" s="27" t="s">
        <v>6539</v>
      </c>
      <c r="I3373" s="40">
        <v>400.0</v>
      </c>
      <c r="J3373" s="40">
        <v>5.0</v>
      </c>
      <c r="K3373" s="40">
        <v>0.0</v>
      </c>
      <c r="L3373" s="40">
        <v>0.0</v>
      </c>
      <c r="M3373" s="40">
        <v>0.0</v>
      </c>
      <c r="N3373" s="40">
        <v>0.0</v>
      </c>
      <c r="O3373" s="40">
        <v>400.0</v>
      </c>
      <c r="P3373" s="40">
        <v>5.0</v>
      </c>
      <c r="Q3373" s="16"/>
      <c r="R3373" s="16"/>
      <c r="S3373" s="16"/>
      <c r="T3373" s="16"/>
      <c r="U3373" s="16"/>
      <c r="V3373" s="16"/>
      <c r="W3373" s="16"/>
      <c r="X3373" s="16"/>
      <c r="Y3373" s="16"/>
      <c r="Z3373" s="16"/>
      <c r="AA3373" s="16"/>
      <c r="AB3373" s="16"/>
    </row>
    <row r="3374">
      <c r="A3374" s="27" t="s">
        <v>38</v>
      </c>
      <c r="B3374" s="27" t="s">
        <v>86</v>
      </c>
      <c r="C3374" s="38" t="s">
        <v>141</v>
      </c>
      <c r="D3374" s="27" t="s">
        <v>888</v>
      </c>
      <c r="E3374" s="27">
        <v>8482.0</v>
      </c>
      <c r="F3374" s="27">
        <v>0.0</v>
      </c>
      <c r="G3374" s="27" t="s">
        <v>6540</v>
      </c>
      <c r="H3374" s="27" t="s">
        <v>6539</v>
      </c>
      <c r="I3374" s="40">
        <v>547.0</v>
      </c>
      <c r="J3374" s="40">
        <v>18.0</v>
      </c>
      <c r="K3374" s="40">
        <v>0.0</v>
      </c>
      <c r="L3374" s="40">
        <v>0.0</v>
      </c>
      <c r="M3374" s="40">
        <v>0.0</v>
      </c>
      <c r="N3374" s="40">
        <v>0.0</v>
      </c>
      <c r="O3374" s="40">
        <v>547.0</v>
      </c>
      <c r="P3374" s="40">
        <v>18.0</v>
      </c>
      <c r="Q3374" s="16"/>
      <c r="R3374" s="16"/>
      <c r="S3374" s="16"/>
      <c r="T3374" s="16"/>
      <c r="U3374" s="16"/>
      <c r="V3374" s="16"/>
      <c r="W3374" s="16"/>
      <c r="X3374" s="16"/>
      <c r="Y3374" s="16"/>
      <c r="Z3374" s="16"/>
      <c r="AA3374" s="16"/>
      <c r="AB3374" s="16"/>
    </row>
    <row r="3375">
      <c r="A3375" s="27" t="s">
        <v>43</v>
      </c>
      <c r="B3375" s="27" t="s">
        <v>50</v>
      </c>
      <c r="C3375" s="38" t="s">
        <v>69</v>
      </c>
      <c r="D3375" s="27" t="s">
        <v>70</v>
      </c>
      <c r="E3375" s="27">
        <v>8483.0</v>
      </c>
      <c r="F3375" s="27">
        <v>0.0</v>
      </c>
      <c r="G3375" s="27" t="s">
        <v>6542</v>
      </c>
      <c r="H3375" s="27" t="s">
        <v>6543</v>
      </c>
      <c r="I3375" s="40">
        <v>0.0</v>
      </c>
      <c r="J3375" s="40">
        <v>0.0</v>
      </c>
      <c r="K3375" s="40">
        <v>0.0</v>
      </c>
      <c r="L3375" s="40">
        <v>0.0</v>
      </c>
      <c r="M3375" s="40">
        <v>0.0</v>
      </c>
      <c r="N3375" s="40">
        <v>0.0</v>
      </c>
      <c r="O3375" s="40">
        <v>0.0</v>
      </c>
      <c r="P3375" s="40">
        <v>0.0</v>
      </c>
      <c r="Q3375" s="16"/>
      <c r="R3375" s="16"/>
      <c r="S3375" s="16"/>
      <c r="T3375" s="16"/>
      <c r="U3375" s="16"/>
      <c r="V3375" s="16"/>
      <c r="W3375" s="16"/>
      <c r="X3375" s="16"/>
      <c r="Y3375" s="16"/>
      <c r="Z3375" s="16"/>
      <c r="AA3375" s="16"/>
      <c r="AB3375" s="16"/>
    </row>
    <row r="3376">
      <c r="A3376" s="27" t="s">
        <v>43</v>
      </c>
      <c r="B3376" s="27" t="s">
        <v>264</v>
      </c>
      <c r="C3376" s="38" t="s">
        <v>265</v>
      </c>
      <c r="D3376" s="27" t="s">
        <v>265</v>
      </c>
      <c r="E3376" s="27">
        <v>8484.0</v>
      </c>
      <c r="F3376" s="27">
        <v>0.0</v>
      </c>
      <c r="G3376" s="27" t="s">
        <v>5941</v>
      </c>
      <c r="H3376" s="27" t="s">
        <v>2688</v>
      </c>
      <c r="I3376" s="40">
        <v>0.0</v>
      </c>
      <c r="J3376" s="40">
        <v>0.0</v>
      </c>
      <c r="K3376" s="40">
        <v>0.0</v>
      </c>
      <c r="L3376" s="40">
        <v>0.0</v>
      </c>
      <c r="M3376" s="40">
        <v>0.0</v>
      </c>
      <c r="N3376" s="40">
        <v>0.0</v>
      </c>
      <c r="O3376" s="40">
        <v>0.0</v>
      </c>
      <c r="P3376" s="40">
        <v>0.0</v>
      </c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/>
    </row>
    <row r="3377">
      <c r="A3377" s="27" t="s">
        <v>43</v>
      </c>
      <c r="B3377" s="27" t="s">
        <v>264</v>
      </c>
      <c r="C3377" s="38" t="s">
        <v>280</v>
      </c>
      <c r="D3377" s="27" t="s">
        <v>929</v>
      </c>
      <c r="E3377" s="27">
        <v>8485.0</v>
      </c>
      <c r="F3377" s="27">
        <v>0.0</v>
      </c>
      <c r="G3377" s="27" t="s">
        <v>5946</v>
      </c>
      <c r="H3377" s="27" t="s">
        <v>1030</v>
      </c>
      <c r="I3377" s="40">
        <v>96.0</v>
      </c>
      <c r="J3377" s="40">
        <v>17.0</v>
      </c>
      <c r="K3377" s="40">
        <v>0.0</v>
      </c>
      <c r="L3377" s="40">
        <v>0.0</v>
      </c>
      <c r="M3377" s="40">
        <v>0.0</v>
      </c>
      <c r="N3377" s="40">
        <v>0.0</v>
      </c>
      <c r="O3377" s="40">
        <v>96.0</v>
      </c>
      <c r="P3377" s="40">
        <v>17.0</v>
      </c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</row>
    <row r="3378">
      <c r="A3378" s="27" t="s">
        <v>43</v>
      </c>
      <c r="B3378" s="27" t="s">
        <v>264</v>
      </c>
      <c r="C3378" s="38" t="s">
        <v>462</v>
      </c>
      <c r="D3378" s="27" t="s">
        <v>462</v>
      </c>
      <c r="E3378" s="27">
        <v>8486.0</v>
      </c>
      <c r="F3378" s="27">
        <v>0.0</v>
      </c>
      <c r="G3378" s="27" t="s">
        <v>5943</v>
      </c>
      <c r="H3378" s="27" t="s">
        <v>1030</v>
      </c>
      <c r="I3378" s="40">
        <v>90.0</v>
      </c>
      <c r="J3378" s="40">
        <v>11.0</v>
      </c>
      <c r="K3378" s="40">
        <v>0.0</v>
      </c>
      <c r="L3378" s="40">
        <v>0.0</v>
      </c>
      <c r="M3378" s="40">
        <v>0.0</v>
      </c>
      <c r="N3378" s="40">
        <v>0.0</v>
      </c>
      <c r="O3378" s="40">
        <v>90.0</v>
      </c>
      <c r="P3378" s="40">
        <v>11.0</v>
      </c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</row>
    <row r="3379">
      <c r="A3379" s="27" t="s">
        <v>43</v>
      </c>
      <c r="B3379" s="27" t="s">
        <v>264</v>
      </c>
      <c r="C3379" s="38" t="s">
        <v>1006</v>
      </c>
      <c r="D3379" s="27" t="s">
        <v>749</v>
      </c>
      <c r="E3379" s="27">
        <v>8487.0</v>
      </c>
      <c r="F3379" s="27">
        <v>0.0</v>
      </c>
      <c r="G3379" s="27" t="s">
        <v>6548</v>
      </c>
      <c r="H3379" s="27" t="s">
        <v>2688</v>
      </c>
      <c r="I3379" s="40">
        <v>0.0</v>
      </c>
      <c r="J3379" s="40">
        <v>0.0</v>
      </c>
      <c r="K3379" s="40">
        <v>0.0</v>
      </c>
      <c r="L3379" s="40">
        <v>0.0</v>
      </c>
      <c r="M3379" s="40">
        <v>0.0</v>
      </c>
      <c r="N3379" s="40">
        <v>0.0</v>
      </c>
      <c r="O3379" s="40">
        <v>0.0</v>
      </c>
      <c r="P3379" s="40">
        <v>0.0</v>
      </c>
      <c r="Q3379" s="16"/>
      <c r="R3379" s="16"/>
      <c r="S3379" s="16"/>
      <c r="T3379" s="16"/>
      <c r="U3379" s="16"/>
      <c r="V3379" s="16"/>
      <c r="W3379" s="16"/>
      <c r="X3379" s="16"/>
      <c r="Y3379" s="16"/>
      <c r="Z3379" s="16"/>
      <c r="AA3379" s="16"/>
      <c r="AB3379" s="16"/>
    </row>
    <row r="3380">
      <c r="A3380" s="27" t="s">
        <v>38</v>
      </c>
      <c r="B3380" s="27" t="s">
        <v>39</v>
      </c>
      <c r="C3380" s="38" t="s">
        <v>4553</v>
      </c>
      <c r="D3380" s="27" t="s">
        <v>4554</v>
      </c>
      <c r="E3380" s="27">
        <v>8488.0</v>
      </c>
      <c r="F3380" s="27">
        <v>0.0</v>
      </c>
      <c r="G3380" s="27" t="s">
        <v>6549</v>
      </c>
      <c r="H3380" s="27" t="s">
        <v>5976</v>
      </c>
      <c r="I3380" s="40">
        <v>0.0</v>
      </c>
      <c r="J3380" s="40">
        <v>0.0</v>
      </c>
      <c r="K3380" s="40">
        <v>0.0</v>
      </c>
      <c r="L3380" s="40">
        <v>0.0</v>
      </c>
      <c r="M3380" s="40">
        <v>0.0</v>
      </c>
      <c r="N3380" s="40">
        <v>0.0</v>
      </c>
      <c r="O3380" s="40">
        <v>0.0</v>
      </c>
      <c r="P3380" s="40">
        <v>0.0</v>
      </c>
      <c r="Q3380" s="16"/>
      <c r="R3380" s="16"/>
      <c r="S3380" s="16"/>
      <c r="T3380" s="16"/>
      <c r="U3380" s="16"/>
      <c r="V3380" s="16"/>
      <c r="W3380" s="16"/>
      <c r="X3380" s="16"/>
      <c r="Y3380" s="16"/>
      <c r="Z3380" s="16"/>
      <c r="AA3380" s="16"/>
      <c r="AB3380" s="16"/>
    </row>
    <row r="3381">
      <c r="A3381" s="27" t="s">
        <v>43</v>
      </c>
      <c r="B3381" s="27" t="s">
        <v>225</v>
      </c>
      <c r="C3381" s="38" t="s">
        <v>626</v>
      </c>
      <c r="D3381" s="27" t="s">
        <v>627</v>
      </c>
      <c r="E3381" s="27">
        <v>8489.0</v>
      </c>
      <c r="F3381" s="27">
        <v>0.0</v>
      </c>
      <c r="G3381" s="27" t="s">
        <v>6551</v>
      </c>
      <c r="H3381" s="27" t="s">
        <v>4338</v>
      </c>
      <c r="I3381" s="40">
        <v>0.0</v>
      </c>
      <c r="J3381" s="40">
        <v>0.0</v>
      </c>
      <c r="K3381" s="40">
        <v>0.0</v>
      </c>
      <c r="L3381" s="40">
        <v>0.0</v>
      </c>
      <c r="M3381" s="40">
        <v>0.0</v>
      </c>
      <c r="N3381" s="40">
        <v>0.0</v>
      </c>
      <c r="O3381" s="40">
        <v>0.0</v>
      </c>
      <c r="P3381" s="40">
        <v>0.0</v>
      </c>
      <c r="Q3381" s="16"/>
      <c r="R3381" s="16"/>
      <c r="S3381" s="16"/>
      <c r="T3381" s="16"/>
      <c r="U3381" s="16"/>
      <c r="V3381" s="16"/>
      <c r="W3381" s="16"/>
      <c r="X3381" s="16"/>
      <c r="Y3381" s="16"/>
      <c r="Z3381" s="16"/>
      <c r="AA3381" s="16"/>
      <c r="AB3381" s="16"/>
    </row>
    <row r="3382">
      <c r="A3382" s="27" t="s">
        <v>43</v>
      </c>
      <c r="B3382" s="27" t="s">
        <v>146</v>
      </c>
      <c r="C3382" s="38" t="s">
        <v>147</v>
      </c>
      <c r="D3382" s="27" t="s">
        <v>148</v>
      </c>
      <c r="E3382" s="27">
        <v>8493.0</v>
      </c>
      <c r="F3382" s="27">
        <v>0.0</v>
      </c>
      <c r="G3382" s="27" t="s">
        <v>6553</v>
      </c>
      <c r="H3382" s="27" t="s">
        <v>6554</v>
      </c>
      <c r="I3382" s="40">
        <v>0.0</v>
      </c>
      <c r="J3382" s="40">
        <v>0.0</v>
      </c>
      <c r="K3382" s="40">
        <v>0.0</v>
      </c>
      <c r="L3382" s="40">
        <v>0.0</v>
      </c>
      <c r="M3382" s="40">
        <v>0.0</v>
      </c>
      <c r="N3382" s="40">
        <v>0.0</v>
      </c>
      <c r="O3382" s="40">
        <v>0.0</v>
      </c>
      <c r="P3382" s="40">
        <v>0.0</v>
      </c>
      <c r="Q3382" s="16"/>
      <c r="R3382" s="16"/>
      <c r="S3382" s="16"/>
      <c r="T3382" s="16"/>
      <c r="U3382" s="16"/>
      <c r="V3382" s="16"/>
      <c r="W3382" s="16"/>
      <c r="X3382" s="16"/>
      <c r="Y3382" s="16"/>
      <c r="Z3382" s="16"/>
      <c r="AA3382" s="16"/>
      <c r="AB3382" s="16"/>
    </row>
    <row r="3383">
      <c r="A3383" s="27" t="s">
        <v>43</v>
      </c>
      <c r="B3383" s="27" t="s">
        <v>225</v>
      </c>
      <c r="C3383" s="38" t="s">
        <v>1316</v>
      </c>
      <c r="D3383" s="27" t="s">
        <v>1317</v>
      </c>
      <c r="E3383" s="27">
        <v>8494.0</v>
      </c>
      <c r="F3383" s="27">
        <v>0.0</v>
      </c>
      <c r="G3383" s="27" t="s">
        <v>6556</v>
      </c>
      <c r="H3383" s="27" t="s">
        <v>5310</v>
      </c>
      <c r="I3383" s="40">
        <v>0.0</v>
      </c>
      <c r="J3383" s="40">
        <v>0.0</v>
      </c>
      <c r="K3383" s="40">
        <v>0.0</v>
      </c>
      <c r="L3383" s="40">
        <v>0.0</v>
      </c>
      <c r="M3383" s="40">
        <v>0.0</v>
      </c>
      <c r="N3383" s="40">
        <v>0.0</v>
      </c>
      <c r="O3383" s="40">
        <v>0.0</v>
      </c>
      <c r="P3383" s="40">
        <v>0.0</v>
      </c>
      <c r="Q3383" s="16"/>
      <c r="R3383" s="16"/>
      <c r="S3383" s="16"/>
      <c r="T3383" s="16"/>
      <c r="U3383" s="16"/>
      <c r="V3383" s="16"/>
      <c r="W3383" s="16"/>
      <c r="X3383" s="16"/>
      <c r="Y3383" s="16"/>
      <c r="Z3383" s="16"/>
      <c r="AA3383" s="16"/>
      <c r="AB3383" s="16"/>
    </row>
    <row r="3384">
      <c r="A3384" s="27" t="s">
        <v>43</v>
      </c>
      <c r="B3384" s="27" t="s">
        <v>44</v>
      </c>
      <c r="C3384" s="38" t="s">
        <v>124</v>
      </c>
      <c r="D3384" s="27" t="s">
        <v>5313</v>
      </c>
      <c r="E3384" s="27">
        <v>8501.0</v>
      </c>
      <c r="F3384" s="27">
        <v>0.0</v>
      </c>
      <c r="G3384" s="27" t="s">
        <v>6558</v>
      </c>
      <c r="H3384" s="27" t="s">
        <v>5831</v>
      </c>
      <c r="I3384" s="40">
        <v>68.0</v>
      </c>
      <c r="J3384" s="40">
        <v>3.0</v>
      </c>
      <c r="K3384" s="40">
        <v>0.0</v>
      </c>
      <c r="L3384" s="40">
        <v>0.0</v>
      </c>
      <c r="M3384" s="40">
        <v>0.0</v>
      </c>
      <c r="N3384" s="40">
        <v>0.0</v>
      </c>
      <c r="O3384" s="40">
        <v>68.0</v>
      </c>
      <c r="P3384" s="40">
        <v>3.0</v>
      </c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</row>
    <row r="3385">
      <c r="A3385" s="27" t="s">
        <v>38</v>
      </c>
      <c r="B3385" s="27" t="s">
        <v>86</v>
      </c>
      <c r="C3385" s="38" t="s">
        <v>131</v>
      </c>
      <c r="D3385" s="27" t="s">
        <v>304</v>
      </c>
      <c r="E3385" s="27">
        <v>8521.0</v>
      </c>
      <c r="F3385" s="27">
        <v>0.0</v>
      </c>
      <c r="G3385" s="27" t="s">
        <v>6560</v>
      </c>
      <c r="H3385" s="27" t="s">
        <v>2803</v>
      </c>
      <c r="I3385" s="40">
        <v>0.0</v>
      </c>
      <c r="J3385" s="40">
        <v>0.0</v>
      </c>
      <c r="K3385" s="40">
        <v>0.0</v>
      </c>
      <c r="L3385" s="40">
        <v>0.0</v>
      </c>
      <c r="M3385" s="40">
        <v>0.0</v>
      </c>
      <c r="N3385" s="40">
        <v>0.0</v>
      </c>
      <c r="O3385" s="40">
        <v>0.0</v>
      </c>
      <c r="P3385" s="40">
        <v>0.0</v>
      </c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</row>
    <row r="3386">
      <c r="A3386" s="27" t="s">
        <v>43</v>
      </c>
      <c r="B3386" s="27" t="s">
        <v>264</v>
      </c>
      <c r="C3386" s="38" t="s">
        <v>316</v>
      </c>
      <c r="D3386" s="27" t="s">
        <v>1212</v>
      </c>
      <c r="E3386" s="27">
        <v>8523.0</v>
      </c>
      <c r="F3386" s="27">
        <v>0.0</v>
      </c>
      <c r="G3386" s="27" t="s">
        <v>3871</v>
      </c>
      <c r="H3386" s="27" t="s">
        <v>4091</v>
      </c>
      <c r="I3386" s="40">
        <v>0.0</v>
      </c>
      <c r="J3386" s="40">
        <v>0.0</v>
      </c>
      <c r="K3386" s="40">
        <v>0.0</v>
      </c>
      <c r="L3386" s="40">
        <v>0.0</v>
      </c>
      <c r="M3386" s="40">
        <v>0.0</v>
      </c>
      <c r="N3386" s="40">
        <v>0.0</v>
      </c>
      <c r="O3386" s="40">
        <v>0.0</v>
      </c>
      <c r="P3386" s="40">
        <v>0.0</v>
      </c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</row>
    <row r="3387">
      <c r="A3387" s="27" t="s">
        <v>43</v>
      </c>
      <c r="B3387" s="27" t="s">
        <v>264</v>
      </c>
      <c r="C3387" s="38" t="s">
        <v>316</v>
      </c>
      <c r="D3387" s="27" t="s">
        <v>1212</v>
      </c>
      <c r="E3387" s="27">
        <v>8524.0</v>
      </c>
      <c r="F3387" s="27">
        <v>0.0</v>
      </c>
      <c r="G3387" s="27" t="s">
        <v>3871</v>
      </c>
      <c r="H3387" s="27" t="s">
        <v>3872</v>
      </c>
      <c r="I3387" s="40">
        <v>0.0</v>
      </c>
      <c r="J3387" s="40">
        <v>0.0</v>
      </c>
      <c r="K3387" s="40">
        <v>0.0</v>
      </c>
      <c r="L3387" s="40">
        <v>0.0</v>
      </c>
      <c r="M3387" s="40">
        <v>0.0</v>
      </c>
      <c r="N3387" s="40">
        <v>0.0</v>
      </c>
      <c r="O3387" s="40">
        <v>0.0</v>
      </c>
      <c r="P3387" s="40">
        <v>0.0</v>
      </c>
      <c r="Q3387" s="16"/>
      <c r="R3387" s="16"/>
      <c r="S3387" s="16"/>
      <c r="T3387" s="16"/>
      <c r="U3387" s="16"/>
      <c r="V3387" s="16"/>
      <c r="W3387" s="16"/>
      <c r="X3387" s="16"/>
      <c r="Y3387" s="16"/>
      <c r="Z3387" s="16"/>
      <c r="AA3387" s="16"/>
      <c r="AB3387" s="16"/>
    </row>
    <row r="3388">
      <c r="A3388" s="27" t="s">
        <v>38</v>
      </c>
      <c r="B3388" s="27" t="s">
        <v>39</v>
      </c>
      <c r="C3388" s="38" t="s">
        <v>307</v>
      </c>
      <c r="D3388" s="27" t="s">
        <v>308</v>
      </c>
      <c r="E3388" s="27">
        <v>8525.0</v>
      </c>
      <c r="F3388" s="27">
        <v>0.0</v>
      </c>
      <c r="G3388" s="27" t="s">
        <v>6564</v>
      </c>
      <c r="H3388" s="27" t="s">
        <v>123</v>
      </c>
      <c r="I3388" s="40">
        <v>0.0</v>
      </c>
      <c r="J3388" s="40">
        <v>0.0</v>
      </c>
      <c r="K3388" s="40">
        <v>0.0</v>
      </c>
      <c r="L3388" s="40">
        <v>0.0</v>
      </c>
      <c r="M3388" s="40">
        <v>0.0</v>
      </c>
      <c r="N3388" s="40">
        <v>0.0</v>
      </c>
      <c r="O3388" s="40">
        <v>0.0</v>
      </c>
      <c r="P3388" s="40">
        <v>0.0</v>
      </c>
      <c r="Q3388" s="16"/>
      <c r="R3388" s="16"/>
      <c r="S3388" s="16"/>
      <c r="T3388" s="16"/>
      <c r="U3388" s="16"/>
      <c r="V3388" s="16"/>
      <c r="W3388" s="16"/>
      <c r="X3388" s="16"/>
      <c r="Y3388" s="16"/>
      <c r="Z3388" s="16"/>
      <c r="AA3388" s="16"/>
      <c r="AB3388" s="16"/>
    </row>
    <row r="3389">
      <c r="A3389" s="27" t="s">
        <v>38</v>
      </c>
      <c r="B3389" s="27" t="s">
        <v>39</v>
      </c>
      <c r="C3389" s="38" t="s">
        <v>415</v>
      </c>
      <c r="D3389" s="27" t="s">
        <v>416</v>
      </c>
      <c r="E3389" s="27">
        <v>8526.0</v>
      </c>
      <c r="F3389" s="27">
        <v>0.0</v>
      </c>
      <c r="G3389" s="27" t="s">
        <v>6566</v>
      </c>
      <c r="H3389" s="27" t="s">
        <v>123</v>
      </c>
      <c r="I3389" s="40">
        <v>0.0</v>
      </c>
      <c r="J3389" s="40">
        <v>0.0</v>
      </c>
      <c r="K3389" s="40">
        <v>0.0</v>
      </c>
      <c r="L3389" s="40">
        <v>0.0</v>
      </c>
      <c r="M3389" s="40">
        <v>0.0</v>
      </c>
      <c r="N3389" s="40">
        <v>0.0</v>
      </c>
      <c r="O3389" s="40">
        <v>0.0</v>
      </c>
      <c r="P3389" s="40">
        <v>0.0</v>
      </c>
      <c r="Q3389" s="16"/>
      <c r="R3389" s="16"/>
      <c r="S3389" s="16"/>
      <c r="T3389" s="16"/>
      <c r="U3389" s="16"/>
      <c r="V3389" s="16"/>
      <c r="W3389" s="16"/>
      <c r="X3389" s="16"/>
      <c r="Y3389" s="16"/>
      <c r="Z3389" s="16"/>
      <c r="AA3389" s="16"/>
      <c r="AB3389" s="16"/>
    </row>
    <row r="3390">
      <c r="A3390" s="27" t="s">
        <v>38</v>
      </c>
      <c r="B3390" s="27" t="s">
        <v>86</v>
      </c>
      <c r="C3390" s="38" t="s">
        <v>546</v>
      </c>
      <c r="D3390" s="27" t="s">
        <v>547</v>
      </c>
      <c r="E3390" s="27">
        <v>8527.0</v>
      </c>
      <c r="F3390" s="27">
        <v>0.0</v>
      </c>
      <c r="G3390" s="27" t="s">
        <v>6567</v>
      </c>
      <c r="H3390" s="27" t="s">
        <v>123</v>
      </c>
      <c r="I3390" s="40">
        <v>0.0</v>
      </c>
      <c r="J3390" s="40">
        <v>0.0</v>
      </c>
      <c r="K3390" s="40">
        <v>0.0</v>
      </c>
      <c r="L3390" s="40">
        <v>0.0</v>
      </c>
      <c r="M3390" s="40">
        <v>0.0</v>
      </c>
      <c r="N3390" s="40">
        <v>0.0</v>
      </c>
      <c r="O3390" s="40">
        <v>0.0</v>
      </c>
      <c r="P3390" s="40">
        <v>0.0</v>
      </c>
      <c r="Q3390" s="16"/>
      <c r="R3390" s="16"/>
      <c r="S3390" s="16"/>
      <c r="T3390" s="16"/>
      <c r="U3390" s="16"/>
      <c r="V3390" s="16"/>
      <c r="W3390" s="16"/>
      <c r="X3390" s="16"/>
      <c r="Y3390" s="16"/>
      <c r="Z3390" s="16"/>
      <c r="AA3390" s="16"/>
      <c r="AB3390" s="16"/>
    </row>
    <row r="3391">
      <c r="A3391" s="27" t="s">
        <v>43</v>
      </c>
      <c r="B3391" s="27" t="s">
        <v>225</v>
      </c>
      <c r="C3391" s="38" t="s">
        <v>226</v>
      </c>
      <c r="D3391" s="27" t="s">
        <v>324</v>
      </c>
      <c r="E3391" s="27">
        <v>8535.0</v>
      </c>
      <c r="F3391" s="27">
        <v>0.0</v>
      </c>
      <c r="G3391" s="27" t="s">
        <v>6569</v>
      </c>
      <c r="H3391" s="27" t="s">
        <v>123</v>
      </c>
      <c r="I3391" s="40">
        <v>0.0</v>
      </c>
      <c r="J3391" s="40">
        <v>0.0</v>
      </c>
      <c r="K3391" s="40">
        <v>0.0</v>
      </c>
      <c r="L3391" s="40">
        <v>0.0</v>
      </c>
      <c r="M3391" s="40">
        <v>0.0</v>
      </c>
      <c r="N3391" s="40">
        <v>0.0</v>
      </c>
      <c r="O3391" s="40">
        <v>0.0</v>
      </c>
      <c r="P3391" s="40">
        <v>0.0</v>
      </c>
      <c r="Q3391" s="16"/>
      <c r="R3391" s="16"/>
      <c r="S3391" s="16"/>
      <c r="T3391" s="16"/>
      <c r="U3391" s="16"/>
      <c r="V3391" s="16"/>
      <c r="W3391" s="16"/>
      <c r="X3391" s="16"/>
      <c r="Y3391" s="16"/>
      <c r="Z3391" s="16"/>
      <c r="AA3391" s="16"/>
      <c r="AB3391" s="16"/>
    </row>
    <row r="3392">
      <c r="A3392" s="27" t="s">
        <v>38</v>
      </c>
      <c r="B3392" s="27" t="s">
        <v>39</v>
      </c>
      <c r="C3392" s="38" t="s">
        <v>574</v>
      </c>
      <c r="D3392" s="27" t="s">
        <v>575</v>
      </c>
      <c r="E3392" s="27">
        <v>8537.0</v>
      </c>
      <c r="F3392" s="27">
        <v>0.0</v>
      </c>
      <c r="G3392" s="27" t="s">
        <v>6571</v>
      </c>
      <c r="H3392" s="27" t="s">
        <v>123</v>
      </c>
      <c r="I3392" s="40">
        <v>0.0</v>
      </c>
      <c r="J3392" s="40">
        <v>0.0</v>
      </c>
      <c r="K3392" s="40">
        <v>0.0</v>
      </c>
      <c r="L3392" s="40">
        <v>0.0</v>
      </c>
      <c r="M3392" s="40">
        <v>0.0</v>
      </c>
      <c r="N3392" s="40">
        <v>0.0</v>
      </c>
      <c r="O3392" s="40">
        <v>0.0</v>
      </c>
      <c r="P3392" s="40">
        <v>0.0</v>
      </c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</row>
    <row r="3393">
      <c r="A3393" s="27" t="s">
        <v>38</v>
      </c>
      <c r="B3393" s="27" t="s">
        <v>39</v>
      </c>
      <c r="C3393" s="38" t="s">
        <v>137</v>
      </c>
      <c r="D3393" s="27" t="s">
        <v>138</v>
      </c>
      <c r="E3393" s="27">
        <v>8555.0</v>
      </c>
      <c r="F3393" s="27">
        <v>0.0</v>
      </c>
      <c r="G3393" s="27" t="s">
        <v>406</v>
      </c>
      <c r="H3393" s="27" t="s">
        <v>6572</v>
      </c>
      <c r="I3393" s="40">
        <v>0.0</v>
      </c>
      <c r="J3393" s="40">
        <v>0.0</v>
      </c>
      <c r="K3393" s="40">
        <v>0.0</v>
      </c>
      <c r="L3393" s="40">
        <v>0.0</v>
      </c>
      <c r="M3393" s="40">
        <v>0.0</v>
      </c>
      <c r="N3393" s="40">
        <v>0.0</v>
      </c>
      <c r="O3393" s="40">
        <v>0.0</v>
      </c>
      <c r="P3393" s="40">
        <v>0.0</v>
      </c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</row>
    <row r="3394">
      <c r="A3394" s="27" t="s">
        <v>43</v>
      </c>
      <c r="B3394" s="27" t="s">
        <v>50</v>
      </c>
      <c r="C3394" s="38" t="s">
        <v>2248</v>
      </c>
      <c r="D3394" s="27" t="s">
        <v>166</v>
      </c>
      <c r="E3394" s="27">
        <v>8559.0</v>
      </c>
      <c r="F3394" s="27">
        <v>0.0</v>
      </c>
      <c r="G3394" s="27" t="s">
        <v>6573</v>
      </c>
      <c r="H3394" s="27" t="s">
        <v>2920</v>
      </c>
      <c r="I3394" s="40">
        <v>190.0</v>
      </c>
      <c r="J3394" s="40">
        <v>9.0</v>
      </c>
      <c r="K3394" s="40">
        <v>0.0</v>
      </c>
      <c r="L3394" s="40">
        <v>0.0</v>
      </c>
      <c r="M3394" s="40">
        <v>0.0</v>
      </c>
      <c r="N3394" s="40">
        <v>0.0</v>
      </c>
      <c r="O3394" s="40">
        <v>190.0</v>
      </c>
      <c r="P3394" s="40">
        <v>9.0</v>
      </c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</row>
    <row r="3395">
      <c r="A3395" s="27" t="s">
        <v>43</v>
      </c>
      <c r="B3395" s="27" t="s">
        <v>50</v>
      </c>
      <c r="C3395" s="38" t="s">
        <v>69</v>
      </c>
      <c r="D3395" s="27" t="s">
        <v>166</v>
      </c>
      <c r="E3395" s="27">
        <v>8560.0</v>
      </c>
      <c r="F3395" s="27">
        <v>0.0</v>
      </c>
      <c r="G3395" s="27" t="s">
        <v>6573</v>
      </c>
      <c r="H3395" s="27" t="s">
        <v>2747</v>
      </c>
      <c r="I3395" s="40">
        <v>101.0</v>
      </c>
      <c r="J3395" s="40">
        <v>22.0</v>
      </c>
      <c r="K3395" s="40">
        <v>0.0</v>
      </c>
      <c r="L3395" s="40">
        <v>0.0</v>
      </c>
      <c r="M3395" s="40">
        <v>0.0</v>
      </c>
      <c r="N3395" s="40">
        <v>0.0</v>
      </c>
      <c r="O3395" s="40">
        <v>101.0</v>
      </c>
      <c r="P3395" s="40">
        <v>22.0</v>
      </c>
      <c r="Q3395" s="16"/>
      <c r="R3395" s="16"/>
      <c r="S3395" s="16"/>
      <c r="T3395" s="16"/>
      <c r="U3395" s="16"/>
      <c r="V3395" s="16"/>
      <c r="W3395" s="16"/>
      <c r="X3395" s="16"/>
      <c r="Y3395" s="16"/>
      <c r="Z3395" s="16"/>
      <c r="AA3395" s="16"/>
      <c r="AB3395" s="16"/>
    </row>
    <row r="3396">
      <c r="A3396" s="27" t="s">
        <v>43</v>
      </c>
      <c r="B3396" s="27" t="s">
        <v>50</v>
      </c>
      <c r="C3396" s="38" t="s">
        <v>2248</v>
      </c>
      <c r="D3396" s="27" t="s">
        <v>166</v>
      </c>
      <c r="E3396" s="27">
        <v>8561.0</v>
      </c>
      <c r="F3396" s="27">
        <v>0.0</v>
      </c>
      <c r="G3396" s="27" t="s">
        <v>6575</v>
      </c>
      <c r="H3396" s="27" t="s">
        <v>2757</v>
      </c>
      <c r="I3396" s="40">
        <v>28.0</v>
      </c>
      <c r="J3396" s="40">
        <v>18.0</v>
      </c>
      <c r="K3396" s="40">
        <v>0.0</v>
      </c>
      <c r="L3396" s="40">
        <v>0.0</v>
      </c>
      <c r="M3396" s="40">
        <v>0.0</v>
      </c>
      <c r="N3396" s="40">
        <v>0.0</v>
      </c>
      <c r="O3396" s="40">
        <v>28.0</v>
      </c>
      <c r="P3396" s="40">
        <v>18.0</v>
      </c>
      <c r="Q3396" s="16"/>
      <c r="R3396" s="16"/>
      <c r="S3396" s="16"/>
      <c r="T3396" s="16"/>
      <c r="U3396" s="16"/>
      <c r="V3396" s="16"/>
      <c r="W3396" s="16"/>
      <c r="X3396" s="16"/>
      <c r="Y3396" s="16"/>
      <c r="Z3396" s="16"/>
      <c r="AA3396" s="16"/>
      <c r="AB3396" s="16"/>
    </row>
    <row r="3397">
      <c r="A3397" s="27" t="s">
        <v>38</v>
      </c>
      <c r="B3397" s="27" t="s">
        <v>39</v>
      </c>
      <c r="C3397" s="38" t="s">
        <v>415</v>
      </c>
      <c r="D3397" s="27" t="s">
        <v>416</v>
      </c>
      <c r="E3397" s="27">
        <v>8567.0</v>
      </c>
      <c r="F3397" s="27">
        <v>0.0</v>
      </c>
      <c r="G3397" s="27" t="s">
        <v>6577</v>
      </c>
      <c r="H3397" s="27" t="s">
        <v>123</v>
      </c>
      <c r="I3397" s="40">
        <v>0.0</v>
      </c>
      <c r="J3397" s="40">
        <v>0.0</v>
      </c>
      <c r="K3397" s="40">
        <v>0.0</v>
      </c>
      <c r="L3397" s="40">
        <v>0.0</v>
      </c>
      <c r="M3397" s="40">
        <v>0.0</v>
      </c>
      <c r="N3397" s="40">
        <v>0.0</v>
      </c>
      <c r="O3397" s="40">
        <v>0.0</v>
      </c>
      <c r="P3397" s="40">
        <v>0.0</v>
      </c>
      <c r="Q3397" s="16"/>
      <c r="R3397" s="16"/>
      <c r="S3397" s="16"/>
      <c r="T3397" s="16"/>
      <c r="U3397" s="16"/>
      <c r="V3397" s="16"/>
      <c r="W3397" s="16"/>
      <c r="X3397" s="16"/>
      <c r="Y3397" s="16"/>
      <c r="Z3397" s="16"/>
      <c r="AA3397" s="16"/>
      <c r="AB3397" s="16"/>
    </row>
    <row r="3398">
      <c r="A3398" s="27" t="s">
        <v>38</v>
      </c>
      <c r="B3398" s="27" t="s">
        <v>86</v>
      </c>
      <c r="C3398" s="38" t="s">
        <v>131</v>
      </c>
      <c r="D3398" s="27" t="s">
        <v>644</v>
      </c>
      <c r="E3398" s="27">
        <v>8568.0</v>
      </c>
      <c r="F3398" s="27">
        <v>0.0</v>
      </c>
      <c r="G3398" s="27" t="s">
        <v>6579</v>
      </c>
      <c r="H3398" s="27" t="s">
        <v>123</v>
      </c>
      <c r="I3398" s="40">
        <v>0.0</v>
      </c>
      <c r="J3398" s="40">
        <v>0.0</v>
      </c>
      <c r="K3398" s="40">
        <v>0.0</v>
      </c>
      <c r="L3398" s="40">
        <v>0.0</v>
      </c>
      <c r="M3398" s="40">
        <v>0.0</v>
      </c>
      <c r="N3398" s="40">
        <v>0.0</v>
      </c>
      <c r="O3398" s="40">
        <v>0.0</v>
      </c>
      <c r="P3398" s="40">
        <v>0.0</v>
      </c>
      <c r="Q3398" s="16"/>
      <c r="R3398" s="16"/>
      <c r="S3398" s="16"/>
      <c r="T3398" s="16"/>
      <c r="U3398" s="16"/>
      <c r="V3398" s="16"/>
      <c r="W3398" s="16"/>
      <c r="X3398" s="16"/>
      <c r="Y3398" s="16"/>
      <c r="Z3398" s="16"/>
      <c r="AA3398" s="16"/>
      <c r="AB3398" s="16"/>
    </row>
    <row r="3399">
      <c r="A3399" s="27" t="s">
        <v>43</v>
      </c>
      <c r="B3399" s="27" t="s">
        <v>4446</v>
      </c>
      <c r="C3399" s="38" t="s">
        <v>4446</v>
      </c>
      <c r="D3399" s="27" t="s">
        <v>4570</v>
      </c>
      <c r="E3399" s="27">
        <v>8580.0</v>
      </c>
      <c r="F3399" s="27">
        <v>0.0</v>
      </c>
      <c r="G3399" s="27" t="s">
        <v>6581</v>
      </c>
      <c r="H3399" s="27" t="s">
        <v>123</v>
      </c>
      <c r="I3399" s="40">
        <v>0.0</v>
      </c>
      <c r="J3399" s="40">
        <v>0.0</v>
      </c>
      <c r="K3399" s="40">
        <v>0.0</v>
      </c>
      <c r="L3399" s="40">
        <v>0.0</v>
      </c>
      <c r="M3399" s="40">
        <v>0.0</v>
      </c>
      <c r="N3399" s="40">
        <v>0.0</v>
      </c>
      <c r="O3399" s="40">
        <v>0.0</v>
      </c>
      <c r="P3399" s="40">
        <v>0.0</v>
      </c>
      <c r="Q3399" s="16"/>
      <c r="R3399" s="16"/>
      <c r="S3399" s="16"/>
      <c r="T3399" s="16"/>
      <c r="U3399" s="16"/>
      <c r="V3399" s="16"/>
      <c r="W3399" s="16"/>
      <c r="X3399" s="16"/>
      <c r="Y3399" s="16"/>
      <c r="Z3399" s="16"/>
      <c r="AA3399" s="16"/>
      <c r="AB3399" s="16"/>
    </row>
    <row r="3400">
      <c r="A3400" s="27" t="s">
        <v>43</v>
      </c>
      <c r="B3400" s="27" t="s">
        <v>50</v>
      </c>
      <c r="C3400" s="38" t="s">
        <v>69</v>
      </c>
      <c r="D3400" s="27" t="s">
        <v>70</v>
      </c>
      <c r="E3400" s="27">
        <v>8583.0</v>
      </c>
      <c r="F3400" s="27">
        <v>0.0</v>
      </c>
      <c r="G3400" s="27" t="s">
        <v>6583</v>
      </c>
      <c r="H3400" s="27" t="s">
        <v>2920</v>
      </c>
      <c r="I3400" s="40">
        <v>0.0</v>
      </c>
      <c r="J3400" s="40">
        <v>0.0</v>
      </c>
      <c r="K3400" s="40">
        <v>0.0</v>
      </c>
      <c r="L3400" s="40">
        <v>0.0</v>
      </c>
      <c r="M3400" s="40">
        <v>0.0</v>
      </c>
      <c r="N3400" s="40">
        <v>0.0</v>
      </c>
      <c r="O3400" s="40">
        <v>0.0</v>
      </c>
      <c r="P3400" s="40">
        <v>0.0</v>
      </c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</row>
    <row r="3401">
      <c r="A3401" s="27" t="s">
        <v>43</v>
      </c>
      <c r="B3401" s="27" t="s">
        <v>50</v>
      </c>
      <c r="C3401" s="38" t="s">
        <v>69</v>
      </c>
      <c r="D3401" s="27" t="s">
        <v>70</v>
      </c>
      <c r="E3401" s="27">
        <v>8584.0</v>
      </c>
      <c r="F3401" s="27">
        <v>0.0</v>
      </c>
      <c r="G3401" s="27" t="s">
        <v>6585</v>
      </c>
      <c r="H3401" s="27" t="s">
        <v>2757</v>
      </c>
      <c r="I3401" s="40">
        <v>114.0</v>
      </c>
      <c r="J3401" s="40">
        <v>19.0</v>
      </c>
      <c r="K3401" s="40">
        <v>0.0</v>
      </c>
      <c r="L3401" s="40">
        <v>0.0</v>
      </c>
      <c r="M3401" s="40">
        <v>0.0</v>
      </c>
      <c r="N3401" s="40">
        <v>0.0</v>
      </c>
      <c r="O3401" s="40">
        <v>114.0</v>
      </c>
      <c r="P3401" s="40">
        <v>19.0</v>
      </c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/>
    </row>
    <row r="3402">
      <c r="A3402" s="27" t="s">
        <v>43</v>
      </c>
      <c r="B3402" s="27" t="s">
        <v>50</v>
      </c>
      <c r="C3402" s="38" t="s">
        <v>69</v>
      </c>
      <c r="D3402" s="27" t="s">
        <v>70</v>
      </c>
      <c r="E3402" s="27">
        <v>8585.0</v>
      </c>
      <c r="F3402" s="27">
        <v>0.0</v>
      </c>
      <c r="G3402" s="27" t="s">
        <v>6585</v>
      </c>
      <c r="H3402" s="27" t="s">
        <v>328</v>
      </c>
      <c r="I3402" s="40">
        <v>77.0</v>
      </c>
      <c r="J3402" s="40">
        <v>7.0</v>
      </c>
      <c r="K3402" s="40">
        <v>0.0</v>
      </c>
      <c r="L3402" s="40">
        <v>0.0</v>
      </c>
      <c r="M3402" s="40">
        <v>0.0</v>
      </c>
      <c r="N3402" s="40">
        <v>0.0</v>
      </c>
      <c r="O3402" s="40">
        <v>77.0</v>
      </c>
      <c r="P3402" s="40">
        <v>7.0</v>
      </c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</row>
    <row r="3403">
      <c r="A3403" s="27" t="s">
        <v>43</v>
      </c>
      <c r="B3403" s="27" t="s">
        <v>50</v>
      </c>
      <c r="C3403" s="38" t="s">
        <v>69</v>
      </c>
      <c r="D3403" s="27" t="s">
        <v>70</v>
      </c>
      <c r="E3403" s="27">
        <v>8586.0</v>
      </c>
      <c r="F3403" s="27">
        <v>0.0</v>
      </c>
      <c r="G3403" s="27" t="s">
        <v>6588</v>
      </c>
      <c r="H3403" s="27" t="s">
        <v>2920</v>
      </c>
      <c r="I3403" s="40">
        <v>0.0</v>
      </c>
      <c r="J3403" s="40">
        <v>0.0</v>
      </c>
      <c r="K3403" s="40">
        <v>0.0</v>
      </c>
      <c r="L3403" s="40">
        <v>0.0</v>
      </c>
      <c r="M3403" s="40">
        <v>0.0</v>
      </c>
      <c r="N3403" s="40">
        <v>0.0</v>
      </c>
      <c r="O3403" s="40">
        <v>0.0</v>
      </c>
      <c r="P3403" s="40">
        <v>0.0</v>
      </c>
      <c r="Q3403" s="16"/>
      <c r="R3403" s="16"/>
      <c r="S3403" s="16"/>
      <c r="T3403" s="16"/>
      <c r="U3403" s="16"/>
      <c r="V3403" s="16"/>
      <c r="W3403" s="16"/>
      <c r="X3403" s="16"/>
      <c r="Y3403" s="16"/>
      <c r="Z3403" s="16"/>
      <c r="AA3403" s="16"/>
      <c r="AB3403" s="16"/>
    </row>
    <row r="3404">
      <c r="A3404" s="27" t="s">
        <v>43</v>
      </c>
      <c r="B3404" s="27" t="s">
        <v>264</v>
      </c>
      <c r="C3404" s="38" t="s">
        <v>265</v>
      </c>
      <c r="D3404" s="27" t="s">
        <v>265</v>
      </c>
      <c r="E3404" s="27">
        <v>8587.0</v>
      </c>
      <c r="F3404" s="27">
        <v>0.0</v>
      </c>
      <c r="G3404" s="27" t="s">
        <v>6590</v>
      </c>
      <c r="H3404" s="27" t="s">
        <v>1209</v>
      </c>
      <c r="I3404" s="40">
        <v>0.0</v>
      </c>
      <c r="J3404" s="40">
        <v>0.0</v>
      </c>
      <c r="K3404" s="40">
        <v>0.0</v>
      </c>
      <c r="L3404" s="40">
        <v>0.0</v>
      </c>
      <c r="M3404" s="40">
        <v>0.0</v>
      </c>
      <c r="N3404" s="40">
        <v>0.0</v>
      </c>
      <c r="O3404" s="40">
        <v>0.0</v>
      </c>
      <c r="P3404" s="40">
        <v>0.0</v>
      </c>
      <c r="Q3404" s="16"/>
      <c r="R3404" s="16"/>
      <c r="S3404" s="16"/>
      <c r="T3404" s="16"/>
      <c r="U3404" s="16"/>
      <c r="V3404" s="16"/>
      <c r="W3404" s="16"/>
      <c r="X3404" s="16"/>
      <c r="Y3404" s="16"/>
      <c r="Z3404" s="16"/>
      <c r="AA3404" s="16"/>
      <c r="AB3404" s="16"/>
    </row>
    <row r="3405">
      <c r="A3405" s="27" t="s">
        <v>43</v>
      </c>
      <c r="B3405" s="27" t="s">
        <v>264</v>
      </c>
      <c r="C3405" s="38" t="s">
        <v>265</v>
      </c>
      <c r="D3405" s="27" t="s">
        <v>265</v>
      </c>
      <c r="E3405" s="27">
        <v>8588.0</v>
      </c>
      <c r="F3405" s="27">
        <v>0.0</v>
      </c>
      <c r="G3405" s="27" t="s">
        <v>6592</v>
      </c>
      <c r="H3405" s="27" t="s">
        <v>2688</v>
      </c>
      <c r="I3405" s="40">
        <v>0.0</v>
      </c>
      <c r="J3405" s="40">
        <v>0.0</v>
      </c>
      <c r="K3405" s="40">
        <v>0.0</v>
      </c>
      <c r="L3405" s="40">
        <v>0.0</v>
      </c>
      <c r="M3405" s="40">
        <v>0.0</v>
      </c>
      <c r="N3405" s="40">
        <v>0.0</v>
      </c>
      <c r="O3405" s="40">
        <v>0.0</v>
      </c>
      <c r="P3405" s="40">
        <v>0.0</v>
      </c>
      <c r="Q3405" s="16"/>
      <c r="R3405" s="16"/>
      <c r="S3405" s="16"/>
      <c r="T3405" s="16"/>
      <c r="U3405" s="16"/>
      <c r="V3405" s="16"/>
      <c r="W3405" s="16"/>
      <c r="X3405" s="16"/>
      <c r="Y3405" s="16"/>
      <c r="Z3405" s="16"/>
      <c r="AA3405" s="16"/>
      <c r="AB3405" s="16"/>
    </row>
    <row r="3406">
      <c r="A3406" s="27" t="s">
        <v>38</v>
      </c>
      <c r="B3406" s="27" t="s">
        <v>39</v>
      </c>
      <c r="C3406" s="38" t="s">
        <v>307</v>
      </c>
      <c r="D3406" s="27" t="s">
        <v>308</v>
      </c>
      <c r="E3406" s="27">
        <v>8589.0</v>
      </c>
      <c r="F3406" s="27">
        <v>0.0</v>
      </c>
      <c r="G3406" s="27" t="s">
        <v>6594</v>
      </c>
      <c r="H3406" s="27" t="s">
        <v>6595</v>
      </c>
      <c r="I3406" s="40">
        <v>0.0</v>
      </c>
      <c r="J3406" s="40">
        <v>0.0</v>
      </c>
      <c r="K3406" s="40">
        <v>0.0</v>
      </c>
      <c r="L3406" s="40">
        <v>0.0</v>
      </c>
      <c r="M3406" s="40">
        <v>0.0</v>
      </c>
      <c r="N3406" s="40">
        <v>0.0</v>
      </c>
      <c r="O3406" s="40">
        <v>0.0</v>
      </c>
      <c r="P3406" s="40">
        <v>0.0</v>
      </c>
      <c r="Q3406" s="16"/>
      <c r="R3406" s="16"/>
      <c r="S3406" s="16"/>
      <c r="T3406" s="16"/>
      <c r="U3406" s="16"/>
      <c r="V3406" s="16"/>
      <c r="W3406" s="16"/>
      <c r="X3406" s="16"/>
      <c r="Y3406" s="16"/>
      <c r="Z3406" s="16"/>
      <c r="AA3406" s="16"/>
      <c r="AB3406" s="16"/>
    </row>
    <row r="3407">
      <c r="A3407" s="27" t="s">
        <v>43</v>
      </c>
      <c r="B3407" s="27" t="s">
        <v>50</v>
      </c>
      <c r="C3407" s="38" t="s">
        <v>69</v>
      </c>
      <c r="D3407" s="27" t="s">
        <v>70</v>
      </c>
      <c r="E3407" s="27">
        <v>8591.0</v>
      </c>
      <c r="F3407" s="27">
        <v>0.0</v>
      </c>
      <c r="G3407" s="27" t="s">
        <v>6597</v>
      </c>
      <c r="H3407" s="27" t="s">
        <v>123</v>
      </c>
      <c r="I3407" s="40">
        <v>0.0</v>
      </c>
      <c r="J3407" s="40">
        <v>0.0</v>
      </c>
      <c r="K3407" s="40">
        <v>0.0</v>
      </c>
      <c r="L3407" s="40">
        <v>0.0</v>
      </c>
      <c r="M3407" s="40">
        <v>0.0</v>
      </c>
      <c r="N3407" s="40">
        <v>0.0</v>
      </c>
      <c r="O3407" s="40">
        <v>0.0</v>
      </c>
      <c r="P3407" s="40">
        <v>0.0</v>
      </c>
      <c r="Q3407" s="16"/>
      <c r="R3407" s="16"/>
      <c r="S3407" s="16"/>
      <c r="T3407" s="16"/>
      <c r="U3407" s="16"/>
      <c r="V3407" s="16"/>
      <c r="W3407" s="16"/>
      <c r="X3407" s="16"/>
      <c r="Y3407" s="16"/>
      <c r="Z3407" s="16"/>
      <c r="AA3407" s="16"/>
      <c r="AB3407" s="16"/>
    </row>
    <row r="3408">
      <c r="A3408" s="27" t="s">
        <v>43</v>
      </c>
      <c r="B3408" s="27" t="s">
        <v>50</v>
      </c>
      <c r="C3408" s="38" t="s">
        <v>69</v>
      </c>
      <c r="D3408" s="27" t="s">
        <v>70</v>
      </c>
      <c r="E3408" s="27">
        <v>8593.0</v>
      </c>
      <c r="F3408" s="27">
        <v>0.0</v>
      </c>
      <c r="G3408" s="27" t="s">
        <v>6598</v>
      </c>
      <c r="H3408" s="27" t="s">
        <v>123</v>
      </c>
      <c r="I3408" s="40">
        <v>0.0</v>
      </c>
      <c r="J3408" s="40">
        <v>0.0</v>
      </c>
      <c r="K3408" s="40">
        <v>0.0</v>
      </c>
      <c r="L3408" s="40">
        <v>0.0</v>
      </c>
      <c r="M3408" s="40">
        <v>0.0</v>
      </c>
      <c r="N3408" s="40">
        <v>0.0</v>
      </c>
      <c r="O3408" s="40">
        <v>0.0</v>
      </c>
      <c r="P3408" s="40">
        <v>0.0</v>
      </c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</row>
    <row r="3409">
      <c r="A3409" s="27" t="s">
        <v>43</v>
      </c>
      <c r="B3409" s="27" t="s">
        <v>44</v>
      </c>
      <c r="C3409" s="38" t="s">
        <v>287</v>
      </c>
      <c r="D3409" s="27" t="s">
        <v>288</v>
      </c>
      <c r="E3409" s="27">
        <v>8594.0</v>
      </c>
      <c r="F3409" s="27">
        <v>0.0</v>
      </c>
      <c r="G3409" s="27" t="s">
        <v>6600</v>
      </c>
      <c r="H3409" s="27" t="s">
        <v>123</v>
      </c>
      <c r="I3409" s="40">
        <v>0.0</v>
      </c>
      <c r="J3409" s="40">
        <v>0.0</v>
      </c>
      <c r="K3409" s="40">
        <v>0.0</v>
      </c>
      <c r="L3409" s="40">
        <v>0.0</v>
      </c>
      <c r="M3409" s="40">
        <v>0.0</v>
      </c>
      <c r="N3409" s="40">
        <v>0.0</v>
      </c>
      <c r="O3409" s="40">
        <v>0.0</v>
      </c>
      <c r="P3409" s="40">
        <v>0.0</v>
      </c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</row>
    <row r="3410">
      <c r="A3410" s="27" t="s">
        <v>38</v>
      </c>
      <c r="B3410" s="27" t="s">
        <v>86</v>
      </c>
      <c r="C3410" s="38" t="s">
        <v>131</v>
      </c>
      <c r="D3410" s="27" t="s">
        <v>132</v>
      </c>
      <c r="E3410" s="27">
        <v>8595.0</v>
      </c>
      <c r="F3410" s="27">
        <v>0.0</v>
      </c>
      <c r="G3410" s="27" t="s">
        <v>6602</v>
      </c>
      <c r="H3410" s="27" t="s">
        <v>123</v>
      </c>
      <c r="I3410" s="40">
        <v>0.0</v>
      </c>
      <c r="J3410" s="40">
        <v>0.0</v>
      </c>
      <c r="K3410" s="40">
        <v>0.0</v>
      </c>
      <c r="L3410" s="40">
        <v>0.0</v>
      </c>
      <c r="M3410" s="40">
        <v>0.0</v>
      </c>
      <c r="N3410" s="40">
        <v>0.0</v>
      </c>
      <c r="O3410" s="40">
        <v>0.0</v>
      </c>
      <c r="P3410" s="40">
        <v>0.0</v>
      </c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</row>
    <row r="3411">
      <c r="A3411" s="27" t="s">
        <v>38</v>
      </c>
      <c r="B3411" s="27" t="s">
        <v>39</v>
      </c>
      <c r="C3411" s="38" t="s">
        <v>307</v>
      </c>
      <c r="D3411" s="27" t="s">
        <v>308</v>
      </c>
      <c r="E3411" s="27">
        <v>8596.0</v>
      </c>
      <c r="F3411" s="27">
        <v>0.0</v>
      </c>
      <c r="G3411" s="27" t="s">
        <v>6605</v>
      </c>
      <c r="H3411" s="27" t="s">
        <v>123</v>
      </c>
      <c r="I3411" s="40">
        <v>0.0</v>
      </c>
      <c r="J3411" s="40">
        <v>0.0</v>
      </c>
      <c r="K3411" s="40">
        <v>0.0</v>
      </c>
      <c r="L3411" s="40">
        <v>0.0</v>
      </c>
      <c r="M3411" s="40">
        <v>0.0</v>
      </c>
      <c r="N3411" s="40">
        <v>0.0</v>
      </c>
      <c r="O3411" s="40">
        <v>0.0</v>
      </c>
      <c r="P3411" s="40">
        <v>0.0</v>
      </c>
      <c r="Q3411" s="16"/>
      <c r="R3411" s="16"/>
      <c r="S3411" s="16"/>
      <c r="T3411" s="16"/>
      <c r="U3411" s="16"/>
      <c r="V3411" s="16"/>
      <c r="W3411" s="16"/>
      <c r="X3411" s="16"/>
      <c r="Y3411" s="16"/>
      <c r="Z3411" s="16"/>
      <c r="AA3411" s="16"/>
      <c r="AB3411" s="16"/>
    </row>
    <row r="3412">
      <c r="A3412" s="27" t="s">
        <v>38</v>
      </c>
      <c r="B3412" s="27" t="s">
        <v>86</v>
      </c>
      <c r="C3412" s="38" t="s">
        <v>131</v>
      </c>
      <c r="D3412" s="27" t="s">
        <v>3817</v>
      </c>
      <c r="E3412" s="27">
        <v>8597.0</v>
      </c>
      <c r="F3412" s="27">
        <v>0.0</v>
      </c>
      <c r="G3412" s="27" t="s">
        <v>6607</v>
      </c>
      <c r="H3412" s="27" t="s">
        <v>2051</v>
      </c>
      <c r="I3412" s="40">
        <v>0.0</v>
      </c>
      <c r="J3412" s="40">
        <v>0.0</v>
      </c>
      <c r="K3412" s="40">
        <v>0.0</v>
      </c>
      <c r="L3412" s="40">
        <v>0.0</v>
      </c>
      <c r="M3412" s="40">
        <v>0.0</v>
      </c>
      <c r="N3412" s="40">
        <v>0.0</v>
      </c>
      <c r="O3412" s="40">
        <v>0.0</v>
      </c>
      <c r="P3412" s="40">
        <v>0.0</v>
      </c>
      <c r="Q3412" s="16"/>
      <c r="R3412" s="16"/>
      <c r="S3412" s="16"/>
      <c r="T3412" s="16"/>
      <c r="U3412" s="16"/>
      <c r="V3412" s="16"/>
      <c r="W3412" s="16"/>
      <c r="X3412" s="16"/>
      <c r="Y3412" s="16"/>
      <c r="Z3412" s="16"/>
      <c r="AA3412" s="16"/>
      <c r="AB3412" s="16"/>
    </row>
    <row r="3413">
      <c r="A3413" s="27" t="s">
        <v>43</v>
      </c>
      <c r="B3413" s="27" t="s">
        <v>146</v>
      </c>
      <c r="C3413" s="38" t="s">
        <v>177</v>
      </c>
      <c r="D3413" s="27" t="s">
        <v>178</v>
      </c>
      <c r="E3413" s="27">
        <v>8598.0</v>
      </c>
      <c r="F3413" s="27">
        <v>0.0</v>
      </c>
      <c r="G3413" s="27" t="s">
        <v>6609</v>
      </c>
      <c r="H3413" s="27" t="s">
        <v>123</v>
      </c>
      <c r="I3413" s="40">
        <v>0.0</v>
      </c>
      <c r="J3413" s="40">
        <v>0.0</v>
      </c>
      <c r="K3413" s="40">
        <v>0.0</v>
      </c>
      <c r="L3413" s="40">
        <v>0.0</v>
      </c>
      <c r="M3413" s="40">
        <v>0.0</v>
      </c>
      <c r="N3413" s="40">
        <v>0.0</v>
      </c>
      <c r="O3413" s="40">
        <v>0.0</v>
      </c>
      <c r="P3413" s="40">
        <v>0.0</v>
      </c>
      <c r="Q3413" s="16"/>
      <c r="R3413" s="16"/>
      <c r="S3413" s="16"/>
      <c r="T3413" s="16"/>
      <c r="U3413" s="16"/>
      <c r="V3413" s="16"/>
      <c r="W3413" s="16"/>
      <c r="X3413" s="16"/>
      <c r="Y3413" s="16"/>
      <c r="Z3413" s="16"/>
      <c r="AA3413" s="16"/>
      <c r="AB3413" s="16"/>
    </row>
    <row r="3414">
      <c r="A3414" s="27" t="s">
        <v>38</v>
      </c>
      <c r="B3414" s="27" t="s">
        <v>86</v>
      </c>
      <c r="C3414" s="38" t="s">
        <v>131</v>
      </c>
      <c r="D3414" s="27" t="s">
        <v>132</v>
      </c>
      <c r="E3414" s="27">
        <v>8599.0</v>
      </c>
      <c r="F3414" s="27">
        <v>0.0</v>
      </c>
      <c r="G3414" s="27" t="s">
        <v>6610</v>
      </c>
      <c r="H3414" s="27" t="s">
        <v>123</v>
      </c>
      <c r="I3414" s="40">
        <v>0.0</v>
      </c>
      <c r="J3414" s="40">
        <v>0.0</v>
      </c>
      <c r="K3414" s="40">
        <v>0.0</v>
      </c>
      <c r="L3414" s="40">
        <v>0.0</v>
      </c>
      <c r="M3414" s="40">
        <v>0.0</v>
      </c>
      <c r="N3414" s="40">
        <v>0.0</v>
      </c>
      <c r="O3414" s="40">
        <v>0.0</v>
      </c>
      <c r="P3414" s="40">
        <v>0.0</v>
      </c>
      <c r="Q3414" s="16"/>
      <c r="R3414" s="16"/>
      <c r="S3414" s="16"/>
      <c r="T3414" s="16"/>
      <c r="U3414" s="16"/>
      <c r="V3414" s="16"/>
      <c r="W3414" s="16"/>
      <c r="X3414" s="16"/>
      <c r="Y3414" s="16"/>
      <c r="Z3414" s="16"/>
      <c r="AA3414" s="16"/>
      <c r="AB3414" s="16"/>
    </row>
    <row r="3415">
      <c r="A3415" s="27" t="s">
        <v>43</v>
      </c>
      <c r="B3415" s="27" t="s">
        <v>146</v>
      </c>
      <c r="C3415" s="38" t="s">
        <v>870</v>
      </c>
      <c r="D3415" s="27" t="s">
        <v>871</v>
      </c>
      <c r="E3415" s="27">
        <v>8601.0</v>
      </c>
      <c r="F3415" s="27">
        <v>0.0</v>
      </c>
      <c r="G3415" s="27" t="s">
        <v>6612</v>
      </c>
      <c r="H3415" s="27" t="s">
        <v>6613</v>
      </c>
      <c r="I3415" s="40">
        <v>0.0</v>
      </c>
      <c r="J3415" s="40">
        <v>0.0</v>
      </c>
      <c r="K3415" s="40">
        <v>0.0</v>
      </c>
      <c r="L3415" s="40">
        <v>0.0</v>
      </c>
      <c r="M3415" s="40">
        <v>0.0</v>
      </c>
      <c r="N3415" s="40">
        <v>0.0</v>
      </c>
      <c r="O3415" s="40">
        <v>0.0</v>
      </c>
      <c r="P3415" s="40">
        <v>0.0</v>
      </c>
      <c r="Q3415" s="16"/>
      <c r="R3415" s="16"/>
      <c r="S3415" s="16"/>
      <c r="T3415" s="16"/>
      <c r="U3415" s="16"/>
      <c r="V3415" s="16"/>
      <c r="W3415" s="16"/>
      <c r="X3415" s="16"/>
      <c r="Y3415" s="16"/>
      <c r="Z3415" s="16"/>
      <c r="AA3415" s="16"/>
      <c r="AB3415" s="16"/>
    </row>
    <row r="3416">
      <c r="A3416" s="27" t="s">
        <v>43</v>
      </c>
      <c r="B3416" s="27" t="s">
        <v>44</v>
      </c>
      <c r="C3416" s="38" t="s">
        <v>254</v>
      </c>
      <c r="D3416" s="27" t="s">
        <v>254</v>
      </c>
      <c r="E3416" s="27">
        <v>8602.0</v>
      </c>
      <c r="F3416" s="27">
        <v>0.0</v>
      </c>
      <c r="G3416" s="27" t="s">
        <v>6615</v>
      </c>
      <c r="H3416" s="27" t="s">
        <v>123</v>
      </c>
      <c r="I3416" s="40">
        <v>0.0</v>
      </c>
      <c r="J3416" s="40">
        <v>0.0</v>
      </c>
      <c r="K3416" s="40">
        <v>0.0</v>
      </c>
      <c r="L3416" s="40">
        <v>0.0</v>
      </c>
      <c r="M3416" s="40">
        <v>0.0</v>
      </c>
      <c r="N3416" s="40">
        <v>0.0</v>
      </c>
      <c r="O3416" s="40">
        <v>0.0</v>
      </c>
      <c r="P3416" s="40">
        <v>0.0</v>
      </c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</row>
    <row r="3417">
      <c r="A3417" s="27" t="s">
        <v>38</v>
      </c>
      <c r="B3417" s="27" t="s">
        <v>39</v>
      </c>
      <c r="C3417" s="38" t="s">
        <v>307</v>
      </c>
      <c r="D3417" s="27" t="s">
        <v>6616</v>
      </c>
      <c r="E3417" s="27">
        <v>8605.0</v>
      </c>
      <c r="F3417" s="27">
        <v>0.0</v>
      </c>
      <c r="G3417" s="27" t="s">
        <v>6618</v>
      </c>
      <c r="H3417" s="27" t="s">
        <v>6619</v>
      </c>
      <c r="I3417" s="40">
        <v>0.0</v>
      </c>
      <c r="J3417" s="40">
        <v>0.0</v>
      </c>
      <c r="K3417" s="40">
        <v>0.0</v>
      </c>
      <c r="L3417" s="40">
        <v>0.0</v>
      </c>
      <c r="M3417" s="40">
        <v>0.0</v>
      </c>
      <c r="N3417" s="40">
        <v>0.0</v>
      </c>
      <c r="O3417" s="40">
        <v>0.0</v>
      </c>
      <c r="P3417" s="40">
        <v>0.0</v>
      </c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</row>
    <row r="3418">
      <c r="A3418" s="27" t="s">
        <v>38</v>
      </c>
      <c r="B3418" s="27" t="s">
        <v>39</v>
      </c>
      <c r="C3418" s="38" t="s">
        <v>307</v>
      </c>
      <c r="D3418" s="27" t="s">
        <v>6616</v>
      </c>
      <c r="E3418" s="27">
        <v>8606.0</v>
      </c>
      <c r="F3418" s="27">
        <v>0.0</v>
      </c>
      <c r="G3418" s="27" t="s">
        <v>6620</v>
      </c>
      <c r="H3418" s="27" t="s">
        <v>6619</v>
      </c>
      <c r="I3418" s="40">
        <v>0.0</v>
      </c>
      <c r="J3418" s="40">
        <v>0.0</v>
      </c>
      <c r="K3418" s="40">
        <v>0.0</v>
      </c>
      <c r="L3418" s="40">
        <v>0.0</v>
      </c>
      <c r="M3418" s="40">
        <v>0.0</v>
      </c>
      <c r="N3418" s="40">
        <v>0.0</v>
      </c>
      <c r="O3418" s="40">
        <v>0.0</v>
      </c>
      <c r="P3418" s="40">
        <v>0.0</v>
      </c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/>
    </row>
    <row r="3419">
      <c r="A3419" s="27" t="s">
        <v>38</v>
      </c>
      <c r="B3419" s="27" t="s">
        <v>39</v>
      </c>
      <c r="C3419" s="38" t="s">
        <v>307</v>
      </c>
      <c r="D3419" s="27" t="s">
        <v>6616</v>
      </c>
      <c r="E3419" s="27">
        <v>8607.0</v>
      </c>
      <c r="F3419" s="27">
        <v>0.0</v>
      </c>
      <c r="G3419" s="27" t="s">
        <v>6622</v>
      </c>
      <c r="H3419" s="27" t="s">
        <v>6619</v>
      </c>
      <c r="I3419" s="40">
        <v>0.0</v>
      </c>
      <c r="J3419" s="40">
        <v>0.0</v>
      </c>
      <c r="K3419" s="40">
        <v>0.0</v>
      </c>
      <c r="L3419" s="40">
        <v>0.0</v>
      </c>
      <c r="M3419" s="40">
        <v>0.0</v>
      </c>
      <c r="N3419" s="40">
        <v>0.0</v>
      </c>
      <c r="O3419" s="40">
        <v>0.0</v>
      </c>
      <c r="P3419" s="40">
        <v>0.0</v>
      </c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</row>
    <row r="3420">
      <c r="A3420" s="27" t="s">
        <v>43</v>
      </c>
      <c r="B3420" s="27" t="s">
        <v>50</v>
      </c>
      <c r="C3420" s="38" t="s">
        <v>257</v>
      </c>
      <c r="D3420" s="27" t="s">
        <v>258</v>
      </c>
      <c r="E3420" s="27">
        <v>8608.0</v>
      </c>
      <c r="F3420" s="27">
        <v>0.0</v>
      </c>
      <c r="G3420" s="27" t="s">
        <v>6624</v>
      </c>
      <c r="H3420" s="27" t="s">
        <v>6625</v>
      </c>
      <c r="I3420" s="40">
        <v>0.0</v>
      </c>
      <c r="J3420" s="40">
        <v>0.0</v>
      </c>
      <c r="K3420" s="40">
        <v>0.0</v>
      </c>
      <c r="L3420" s="40">
        <v>0.0</v>
      </c>
      <c r="M3420" s="40">
        <v>0.0</v>
      </c>
      <c r="N3420" s="40">
        <v>0.0</v>
      </c>
      <c r="O3420" s="40">
        <v>0.0</v>
      </c>
      <c r="P3420" s="40">
        <v>0.0</v>
      </c>
      <c r="Q3420" s="16"/>
      <c r="R3420" s="16"/>
      <c r="S3420" s="16"/>
      <c r="T3420" s="16"/>
      <c r="U3420" s="16"/>
      <c r="V3420" s="16"/>
      <c r="W3420" s="16"/>
      <c r="X3420" s="16"/>
      <c r="Y3420" s="16"/>
      <c r="Z3420" s="16"/>
      <c r="AA3420" s="16"/>
      <c r="AB3420" s="16"/>
    </row>
    <row r="3421">
      <c r="A3421" s="27" t="s">
        <v>43</v>
      </c>
      <c r="B3421" s="27" t="s">
        <v>225</v>
      </c>
      <c r="C3421" s="38" t="s">
        <v>226</v>
      </c>
      <c r="D3421" s="27" t="s">
        <v>324</v>
      </c>
      <c r="E3421" s="27">
        <v>8609.0</v>
      </c>
      <c r="F3421" s="27">
        <v>0.0</v>
      </c>
      <c r="G3421" s="27" t="s">
        <v>6627</v>
      </c>
      <c r="H3421" s="27" t="s">
        <v>6628</v>
      </c>
      <c r="I3421" s="40">
        <v>0.0</v>
      </c>
      <c r="J3421" s="40">
        <v>0.0</v>
      </c>
      <c r="K3421" s="40">
        <v>0.0</v>
      </c>
      <c r="L3421" s="40">
        <v>0.0</v>
      </c>
      <c r="M3421" s="40">
        <v>0.0</v>
      </c>
      <c r="N3421" s="40">
        <v>0.0</v>
      </c>
      <c r="O3421" s="40">
        <v>0.0</v>
      </c>
      <c r="P3421" s="40">
        <v>0.0</v>
      </c>
      <c r="Q3421" s="16"/>
      <c r="R3421" s="16"/>
      <c r="S3421" s="16"/>
      <c r="T3421" s="16"/>
      <c r="U3421" s="16"/>
      <c r="V3421" s="16"/>
      <c r="W3421" s="16"/>
      <c r="X3421" s="16"/>
      <c r="Y3421" s="16"/>
      <c r="Z3421" s="16"/>
      <c r="AA3421" s="16"/>
      <c r="AB3421" s="16"/>
    </row>
    <row r="3422">
      <c r="A3422" s="27" t="s">
        <v>43</v>
      </c>
      <c r="B3422" s="27" t="s">
        <v>76</v>
      </c>
      <c r="C3422" s="38" t="s">
        <v>280</v>
      </c>
      <c r="D3422" s="27" t="s">
        <v>280</v>
      </c>
      <c r="E3422" s="27">
        <v>8611.0</v>
      </c>
      <c r="F3422" s="27">
        <v>0.0</v>
      </c>
      <c r="G3422" s="27" t="s">
        <v>6630</v>
      </c>
      <c r="H3422" s="27" t="s">
        <v>123</v>
      </c>
      <c r="I3422" s="40">
        <v>0.0</v>
      </c>
      <c r="J3422" s="40">
        <v>0.0</v>
      </c>
      <c r="K3422" s="40">
        <v>0.0</v>
      </c>
      <c r="L3422" s="40">
        <v>0.0</v>
      </c>
      <c r="M3422" s="40">
        <v>0.0</v>
      </c>
      <c r="N3422" s="40">
        <v>0.0</v>
      </c>
      <c r="O3422" s="40">
        <v>0.0</v>
      </c>
      <c r="P3422" s="40">
        <v>0.0</v>
      </c>
      <c r="Q3422" s="16"/>
      <c r="R3422" s="16"/>
      <c r="S3422" s="16"/>
      <c r="T3422" s="16"/>
      <c r="U3422" s="16"/>
      <c r="V3422" s="16"/>
      <c r="W3422" s="16"/>
      <c r="X3422" s="16"/>
      <c r="Y3422" s="16"/>
      <c r="Z3422" s="16"/>
      <c r="AA3422" s="16"/>
      <c r="AB3422" s="16"/>
    </row>
    <row r="3423">
      <c r="A3423" s="27" t="s">
        <v>38</v>
      </c>
      <c r="B3423" s="27" t="s">
        <v>86</v>
      </c>
      <c r="C3423" s="38" t="s">
        <v>131</v>
      </c>
      <c r="D3423" s="27" t="s">
        <v>3817</v>
      </c>
      <c r="E3423" s="27">
        <v>8615.0</v>
      </c>
      <c r="F3423" s="27">
        <v>0.0</v>
      </c>
      <c r="G3423" s="27" t="s">
        <v>6632</v>
      </c>
      <c r="H3423" s="27" t="s">
        <v>2051</v>
      </c>
      <c r="I3423" s="40">
        <v>0.0</v>
      </c>
      <c r="J3423" s="40">
        <v>0.0</v>
      </c>
      <c r="K3423" s="40">
        <v>0.0</v>
      </c>
      <c r="L3423" s="40">
        <v>0.0</v>
      </c>
      <c r="M3423" s="40">
        <v>0.0</v>
      </c>
      <c r="N3423" s="40">
        <v>0.0</v>
      </c>
      <c r="O3423" s="40">
        <v>0.0</v>
      </c>
      <c r="P3423" s="40">
        <v>0.0</v>
      </c>
      <c r="Q3423" s="16"/>
      <c r="R3423" s="16"/>
      <c r="S3423" s="16"/>
      <c r="T3423" s="16"/>
      <c r="U3423" s="16"/>
      <c r="V3423" s="16"/>
      <c r="W3423" s="16"/>
      <c r="X3423" s="16"/>
      <c r="Y3423" s="16"/>
      <c r="Z3423" s="16"/>
      <c r="AA3423" s="16"/>
      <c r="AB3423" s="16"/>
    </row>
    <row r="3424">
      <c r="A3424" s="27" t="s">
        <v>43</v>
      </c>
      <c r="B3424" s="27" t="s">
        <v>4446</v>
      </c>
      <c r="C3424" s="38" t="s">
        <v>4446</v>
      </c>
      <c r="D3424" s="27" t="s">
        <v>4570</v>
      </c>
      <c r="E3424" s="27">
        <v>8619.0</v>
      </c>
      <c r="F3424" s="27">
        <v>0.0</v>
      </c>
      <c r="G3424" s="27" t="s">
        <v>6634</v>
      </c>
      <c r="H3424" s="27" t="s">
        <v>123</v>
      </c>
      <c r="I3424" s="40">
        <v>0.0</v>
      </c>
      <c r="J3424" s="40">
        <v>0.0</v>
      </c>
      <c r="K3424" s="40">
        <v>0.0</v>
      </c>
      <c r="L3424" s="40">
        <v>0.0</v>
      </c>
      <c r="M3424" s="40">
        <v>0.0</v>
      </c>
      <c r="N3424" s="40">
        <v>0.0</v>
      </c>
      <c r="O3424" s="40">
        <v>0.0</v>
      </c>
      <c r="P3424" s="40">
        <v>0.0</v>
      </c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</row>
    <row r="3425">
      <c r="A3425" s="27" t="s">
        <v>43</v>
      </c>
      <c r="B3425" s="27" t="s">
        <v>50</v>
      </c>
      <c r="C3425" s="38" t="s">
        <v>275</v>
      </c>
      <c r="D3425" s="27" t="s">
        <v>276</v>
      </c>
      <c r="E3425" s="27">
        <v>8620.0</v>
      </c>
      <c r="F3425" s="27">
        <v>0.0</v>
      </c>
      <c r="G3425" s="27" t="s">
        <v>6636</v>
      </c>
      <c r="H3425" s="27" t="s">
        <v>6637</v>
      </c>
      <c r="I3425" s="40">
        <v>0.0</v>
      </c>
      <c r="J3425" s="40">
        <v>0.0</v>
      </c>
      <c r="K3425" s="40">
        <v>0.0</v>
      </c>
      <c r="L3425" s="40">
        <v>0.0</v>
      </c>
      <c r="M3425" s="40">
        <v>0.0</v>
      </c>
      <c r="N3425" s="40">
        <v>0.0</v>
      </c>
      <c r="O3425" s="40">
        <v>0.0</v>
      </c>
      <c r="P3425" s="40">
        <v>0.0</v>
      </c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/>
    </row>
    <row r="3426">
      <c r="A3426" s="27" t="s">
        <v>43</v>
      </c>
      <c r="B3426" s="27" t="s">
        <v>50</v>
      </c>
      <c r="C3426" s="38" t="s">
        <v>275</v>
      </c>
      <c r="D3426" s="27" t="s">
        <v>276</v>
      </c>
      <c r="E3426" s="27">
        <v>8621.0</v>
      </c>
      <c r="F3426" s="27">
        <v>0.0</v>
      </c>
      <c r="G3426" s="27" t="s">
        <v>6639</v>
      </c>
      <c r="H3426" s="27" t="s">
        <v>6640</v>
      </c>
      <c r="I3426" s="40">
        <v>0.0</v>
      </c>
      <c r="J3426" s="40">
        <v>0.0</v>
      </c>
      <c r="K3426" s="40">
        <v>0.0</v>
      </c>
      <c r="L3426" s="40">
        <v>0.0</v>
      </c>
      <c r="M3426" s="40">
        <v>0.0</v>
      </c>
      <c r="N3426" s="40">
        <v>0.0</v>
      </c>
      <c r="O3426" s="40">
        <v>0.0</v>
      </c>
      <c r="P3426" s="40">
        <v>0.0</v>
      </c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</row>
    <row r="3427">
      <c r="A3427" s="27" t="s">
        <v>43</v>
      </c>
      <c r="B3427" s="27" t="s">
        <v>44</v>
      </c>
      <c r="C3427" s="38" t="s">
        <v>254</v>
      </c>
      <c r="D3427" s="27" t="s">
        <v>254</v>
      </c>
      <c r="E3427" s="27">
        <v>8625.0</v>
      </c>
      <c r="F3427" s="27">
        <v>0.0</v>
      </c>
      <c r="G3427" s="27" t="s">
        <v>6642</v>
      </c>
      <c r="H3427" s="27" t="s">
        <v>123</v>
      </c>
      <c r="I3427" s="40">
        <v>0.0</v>
      </c>
      <c r="J3427" s="40">
        <v>0.0</v>
      </c>
      <c r="K3427" s="40">
        <v>0.0</v>
      </c>
      <c r="L3427" s="40">
        <v>0.0</v>
      </c>
      <c r="M3427" s="40">
        <v>0.0</v>
      </c>
      <c r="N3427" s="40">
        <v>0.0</v>
      </c>
      <c r="O3427" s="40">
        <v>0.0</v>
      </c>
      <c r="P3427" s="40">
        <v>0.0</v>
      </c>
      <c r="Q3427" s="16"/>
      <c r="R3427" s="16"/>
      <c r="S3427" s="16"/>
      <c r="T3427" s="16"/>
      <c r="U3427" s="16"/>
      <c r="V3427" s="16"/>
      <c r="W3427" s="16"/>
      <c r="X3427" s="16"/>
      <c r="Y3427" s="16"/>
      <c r="Z3427" s="16"/>
      <c r="AA3427" s="16"/>
      <c r="AB3427" s="16"/>
    </row>
    <row r="3428">
      <c r="A3428" s="27" t="s">
        <v>43</v>
      </c>
      <c r="B3428" s="27" t="s">
        <v>264</v>
      </c>
      <c r="C3428" s="38" t="s">
        <v>931</v>
      </c>
      <c r="D3428" s="27" t="s">
        <v>931</v>
      </c>
      <c r="E3428" s="27">
        <v>8630.0</v>
      </c>
      <c r="F3428" s="27">
        <v>0.0</v>
      </c>
      <c r="G3428" s="27" t="s">
        <v>6644</v>
      </c>
      <c r="H3428" s="27" t="s">
        <v>1210</v>
      </c>
      <c r="I3428" s="40">
        <v>0.0</v>
      </c>
      <c r="J3428" s="40">
        <v>0.0</v>
      </c>
      <c r="K3428" s="40">
        <v>0.0</v>
      </c>
      <c r="L3428" s="40">
        <v>0.0</v>
      </c>
      <c r="M3428" s="40">
        <v>0.0</v>
      </c>
      <c r="N3428" s="40">
        <v>0.0</v>
      </c>
      <c r="O3428" s="40">
        <v>0.0</v>
      </c>
      <c r="P3428" s="40">
        <v>0.0</v>
      </c>
      <c r="Q3428" s="16"/>
      <c r="R3428" s="16"/>
      <c r="S3428" s="16"/>
      <c r="T3428" s="16"/>
      <c r="U3428" s="16"/>
      <c r="V3428" s="16"/>
      <c r="W3428" s="16"/>
      <c r="X3428" s="16"/>
      <c r="Y3428" s="16"/>
      <c r="Z3428" s="16"/>
      <c r="AA3428" s="16"/>
      <c r="AB3428" s="16"/>
    </row>
    <row r="3429">
      <c r="A3429" s="27" t="s">
        <v>43</v>
      </c>
      <c r="B3429" s="27" t="s">
        <v>225</v>
      </c>
      <c r="C3429" s="38" t="s">
        <v>226</v>
      </c>
      <c r="D3429" s="27" t="s">
        <v>227</v>
      </c>
      <c r="E3429" s="27">
        <v>8631.0</v>
      </c>
      <c r="F3429" s="27">
        <v>0.0</v>
      </c>
      <c r="G3429" s="27" t="s">
        <v>6646</v>
      </c>
      <c r="H3429" s="27" t="s">
        <v>6647</v>
      </c>
      <c r="I3429" s="40">
        <v>0.0</v>
      </c>
      <c r="J3429" s="40">
        <v>0.0</v>
      </c>
      <c r="K3429" s="40">
        <v>0.0</v>
      </c>
      <c r="L3429" s="40">
        <v>0.0</v>
      </c>
      <c r="M3429" s="40">
        <v>0.0</v>
      </c>
      <c r="N3429" s="40">
        <v>0.0</v>
      </c>
      <c r="O3429" s="40">
        <v>0.0</v>
      </c>
      <c r="P3429" s="40">
        <v>0.0</v>
      </c>
      <c r="Q3429" s="16"/>
      <c r="R3429" s="16"/>
      <c r="S3429" s="16"/>
      <c r="T3429" s="16"/>
      <c r="U3429" s="16"/>
      <c r="V3429" s="16"/>
      <c r="W3429" s="16"/>
      <c r="X3429" s="16"/>
      <c r="Y3429" s="16"/>
      <c r="Z3429" s="16"/>
      <c r="AA3429" s="16"/>
      <c r="AB3429" s="16"/>
    </row>
    <row r="3430">
      <c r="A3430" s="27" t="s">
        <v>43</v>
      </c>
      <c r="B3430" s="27" t="s">
        <v>50</v>
      </c>
      <c r="C3430" s="38" t="s">
        <v>69</v>
      </c>
      <c r="D3430" s="27" t="s">
        <v>70</v>
      </c>
      <c r="E3430" s="27">
        <v>8636.0</v>
      </c>
      <c r="F3430" s="27">
        <v>0.0</v>
      </c>
      <c r="G3430" s="27" t="s">
        <v>6649</v>
      </c>
      <c r="H3430" s="27" t="s">
        <v>123</v>
      </c>
      <c r="I3430" s="40">
        <v>0.0</v>
      </c>
      <c r="J3430" s="40">
        <v>0.0</v>
      </c>
      <c r="K3430" s="40">
        <v>0.0</v>
      </c>
      <c r="L3430" s="40">
        <v>0.0</v>
      </c>
      <c r="M3430" s="40">
        <v>0.0</v>
      </c>
      <c r="N3430" s="40">
        <v>0.0</v>
      </c>
      <c r="O3430" s="40">
        <v>0.0</v>
      </c>
      <c r="P3430" s="40">
        <v>0.0</v>
      </c>
      <c r="Q3430" s="16"/>
      <c r="R3430" s="16"/>
      <c r="S3430" s="16"/>
      <c r="T3430" s="16"/>
      <c r="U3430" s="16"/>
      <c r="V3430" s="16"/>
      <c r="W3430" s="16"/>
      <c r="X3430" s="16"/>
      <c r="Y3430" s="16"/>
      <c r="Z3430" s="16"/>
      <c r="AA3430" s="16"/>
      <c r="AB3430" s="16"/>
    </row>
    <row r="3431">
      <c r="A3431" s="27" t="s">
        <v>43</v>
      </c>
      <c r="B3431" s="27" t="s">
        <v>50</v>
      </c>
      <c r="C3431" s="38" t="s">
        <v>69</v>
      </c>
      <c r="D3431" s="27" t="s">
        <v>70</v>
      </c>
      <c r="E3431" s="27">
        <v>8637.0</v>
      </c>
      <c r="F3431" s="27">
        <v>0.0</v>
      </c>
      <c r="G3431" s="27" t="s">
        <v>6651</v>
      </c>
      <c r="H3431" s="27" t="s">
        <v>123</v>
      </c>
      <c r="I3431" s="40">
        <v>0.0</v>
      </c>
      <c r="J3431" s="40">
        <v>0.0</v>
      </c>
      <c r="K3431" s="40">
        <v>0.0</v>
      </c>
      <c r="L3431" s="40">
        <v>0.0</v>
      </c>
      <c r="M3431" s="40">
        <v>0.0</v>
      </c>
      <c r="N3431" s="40">
        <v>0.0</v>
      </c>
      <c r="O3431" s="40">
        <v>0.0</v>
      </c>
      <c r="P3431" s="40">
        <v>0.0</v>
      </c>
      <c r="Q3431" s="16"/>
      <c r="R3431" s="16"/>
      <c r="S3431" s="16"/>
      <c r="T3431" s="16"/>
      <c r="U3431" s="16"/>
      <c r="V3431" s="16"/>
      <c r="W3431" s="16"/>
      <c r="X3431" s="16"/>
      <c r="Y3431" s="16"/>
      <c r="Z3431" s="16"/>
      <c r="AA3431" s="16"/>
      <c r="AB3431" s="16"/>
    </row>
    <row r="3432">
      <c r="A3432" s="27" t="s">
        <v>43</v>
      </c>
      <c r="B3432" s="27" t="s">
        <v>50</v>
      </c>
      <c r="C3432" s="38" t="s">
        <v>69</v>
      </c>
      <c r="D3432" s="27" t="s">
        <v>70</v>
      </c>
      <c r="E3432" s="27">
        <v>8638.0</v>
      </c>
      <c r="F3432" s="27">
        <v>0.0</v>
      </c>
      <c r="G3432" s="27" t="s">
        <v>6653</v>
      </c>
      <c r="H3432" s="27" t="s">
        <v>123</v>
      </c>
      <c r="I3432" s="40">
        <v>0.0</v>
      </c>
      <c r="J3432" s="40">
        <v>0.0</v>
      </c>
      <c r="K3432" s="40">
        <v>0.0</v>
      </c>
      <c r="L3432" s="40">
        <v>0.0</v>
      </c>
      <c r="M3432" s="40">
        <v>0.0</v>
      </c>
      <c r="N3432" s="40">
        <v>0.0</v>
      </c>
      <c r="O3432" s="40">
        <v>0.0</v>
      </c>
      <c r="P3432" s="40">
        <v>0.0</v>
      </c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</row>
    <row r="3433">
      <c r="A3433" s="27" t="s">
        <v>43</v>
      </c>
      <c r="B3433" s="27" t="s">
        <v>264</v>
      </c>
      <c r="C3433" s="38" t="s">
        <v>265</v>
      </c>
      <c r="D3433" s="27" t="s">
        <v>265</v>
      </c>
      <c r="E3433" s="27">
        <v>8641.0</v>
      </c>
      <c r="F3433" s="27">
        <v>0.0</v>
      </c>
      <c r="G3433" s="27" t="s">
        <v>6654</v>
      </c>
      <c r="H3433" s="27" t="s">
        <v>6655</v>
      </c>
      <c r="I3433" s="40">
        <v>0.0</v>
      </c>
      <c r="J3433" s="40">
        <v>0.0</v>
      </c>
      <c r="K3433" s="40">
        <v>0.0</v>
      </c>
      <c r="L3433" s="40">
        <v>0.0</v>
      </c>
      <c r="M3433" s="40">
        <v>0.0</v>
      </c>
      <c r="N3433" s="40">
        <v>0.0</v>
      </c>
      <c r="O3433" s="40">
        <v>0.0</v>
      </c>
      <c r="P3433" s="40">
        <v>0.0</v>
      </c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</row>
    <row r="3434">
      <c r="A3434" s="27" t="s">
        <v>38</v>
      </c>
      <c r="B3434" s="27" t="s">
        <v>86</v>
      </c>
      <c r="C3434" s="38" t="s">
        <v>131</v>
      </c>
      <c r="D3434" s="27" t="s">
        <v>304</v>
      </c>
      <c r="E3434" s="27">
        <v>8643.0</v>
      </c>
      <c r="F3434" s="27">
        <v>0.0</v>
      </c>
      <c r="G3434" s="27" t="s">
        <v>6657</v>
      </c>
      <c r="H3434" s="27" t="s">
        <v>123</v>
      </c>
      <c r="I3434" s="40">
        <v>0.0</v>
      </c>
      <c r="J3434" s="40">
        <v>0.0</v>
      </c>
      <c r="K3434" s="40">
        <v>0.0</v>
      </c>
      <c r="L3434" s="40">
        <v>0.0</v>
      </c>
      <c r="M3434" s="40">
        <v>0.0</v>
      </c>
      <c r="N3434" s="40">
        <v>0.0</v>
      </c>
      <c r="O3434" s="40">
        <v>0.0</v>
      </c>
      <c r="P3434" s="40">
        <v>0.0</v>
      </c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</row>
    <row r="3435">
      <c r="A3435" s="27" t="s">
        <v>43</v>
      </c>
      <c r="B3435" s="27" t="s">
        <v>44</v>
      </c>
      <c r="C3435" s="38" t="s">
        <v>254</v>
      </c>
      <c r="D3435" s="27" t="s">
        <v>254</v>
      </c>
      <c r="E3435" s="27">
        <v>8650.0</v>
      </c>
      <c r="F3435" s="27">
        <v>0.0</v>
      </c>
      <c r="G3435" s="27" t="s">
        <v>6659</v>
      </c>
      <c r="H3435" s="27" t="s">
        <v>6660</v>
      </c>
      <c r="I3435" s="40">
        <v>0.0</v>
      </c>
      <c r="J3435" s="40">
        <v>0.0</v>
      </c>
      <c r="K3435" s="40">
        <v>0.0</v>
      </c>
      <c r="L3435" s="40">
        <v>0.0</v>
      </c>
      <c r="M3435" s="40">
        <v>0.0</v>
      </c>
      <c r="N3435" s="40">
        <v>0.0</v>
      </c>
      <c r="O3435" s="40">
        <v>0.0</v>
      </c>
      <c r="P3435" s="40">
        <v>0.0</v>
      </c>
      <c r="Q3435" s="16"/>
      <c r="R3435" s="16"/>
      <c r="S3435" s="16"/>
      <c r="T3435" s="16"/>
      <c r="U3435" s="16"/>
      <c r="V3435" s="16"/>
      <c r="W3435" s="16"/>
      <c r="X3435" s="16"/>
      <c r="Y3435" s="16"/>
      <c r="Z3435" s="16"/>
      <c r="AA3435" s="16"/>
      <c r="AB3435" s="16"/>
    </row>
    <row r="3436">
      <c r="A3436" s="27" t="s">
        <v>43</v>
      </c>
      <c r="B3436" s="27" t="s">
        <v>50</v>
      </c>
      <c r="C3436" s="38" t="s">
        <v>69</v>
      </c>
      <c r="D3436" s="27" t="s">
        <v>70</v>
      </c>
      <c r="E3436" s="27">
        <v>8652.0</v>
      </c>
      <c r="F3436" s="27">
        <v>0.0</v>
      </c>
      <c r="G3436" s="27" t="s">
        <v>6661</v>
      </c>
      <c r="H3436" s="27" t="s">
        <v>123</v>
      </c>
      <c r="I3436" s="40">
        <v>0.0</v>
      </c>
      <c r="J3436" s="40">
        <v>0.0</v>
      </c>
      <c r="K3436" s="40">
        <v>0.0</v>
      </c>
      <c r="L3436" s="40">
        <v>0.0</v>
      </c>
      <c r="M3436" s="40">
        <v>0.0</v>
      </c>
      <c r="N3436" s="40">
        <v>0.0</v>
      </c>
      <c r="O3436" s="40">
        <v>0.0</v>
      </c>
      <c r="P3436" s="40">
        <v>0.0</v>
      </c>
      <c r="Q3436" s="16"/>
      <c r="R3436" s="16"/>
      <c r="S3436" s="16"/>
      <c r="T3436" s="16"/>
      <c r="U3436" s="16"/>
      <c r="V3436" s="16"/>
      <c r="W3436" s="16"/>
      <c r="X3436" s="16"/>
      <c r="Y3436" s="16"/>
      <c r="Z3436" s="16"/>
      <c r="AA3436" s="16"/>
      <c r="AB3436" s="16"/>
    </row>
    <row r="3437">
      <c r="A3437" s="27" t="s">
        <v>43</v>
      </c>
      <c r="B3437" s="27" t="s">
        <v>50</v>
      </c>
      <c r="C3437" s="38" t="s">
        <v>69</v>
      </c>
      <c r="D3437" s="27" t="s">
        <v>70</v>
      </c>
      <c r="E3437" s="27">
        <v>8653.0</v>
      </c>
      <c r="F3437" s="27">
        <v>0.0</v>
      </c>
      <c r="G3437" s="27" t="s">
        <v>6663</v>
      </c>
      <c r="H3437" s="27" t="s">
        <v>123</v>
      </c>
      <c r="I3437" s="40">
        <v>0.0</v>
      </c>
      <c r="J3437" s="40">
        <v>0.0</v>
      </c>
      <c r="K3437" s="40">
        <v>0.0</v>
      </c>
      <c r="L3437" s="40">
        <v>0.0</v>
      </c>
      <c r="M3437" s="40">
        <v>0.0</v>
      </c>
      <c r="N3437" s="40">
        <v>0.0</v>
      </c>
      <c r="O3437" s="40">
        <v>0.0</v>
      </c>
      <c r="P3437" s="40">
        <v>0.0</v>
      </c>
      <c r="Q3437" s="16"/>
      <c r="R3437" s="16"/>
      <c r="S3437" s="16"/>
      <c r="T3437" s="16"/>
      <c r="U3437" s="16"/>
      <c r="V3437" s="16"/>
      <c r="W3437" s="16"/>
      <c r="X3437" s="16"/>
      <c r="Y3437" s="16"/>
      <c r="Z3437" s="16"/>
      <c r="AA3437" s="16"/>
      <c r="AB3437" s="16"/>
    </row>
    <row r="3438">
      <c r="A3438" s="27" t="s">
        <v>38</v>
      </c>
      <c r="B3438" s="27" t="s">
        <v>86</v>
      </c>
      <c r="C3438" s="38" t="s">
        <v>141</v>
      </c>
      <c r="D3438" s="27" t="s">
        <v>888</v>
      </c>
      <c r="E3438" s="27">
        <v>8657.0</v>
      </c>
      <c r="F3438" s="27">
        <v>0.0</v>
      </c>
      <c r="G3438" s="27" t="s">
        <v>6665</v>
      </c>
      <c r="H3438" s="27" t="s">
        <v>6666</v>
      </c>
      <c r="I3438" s="40">
        <v>0.0</v>
      </c>
      <c r="J3438" s="40">
        <v>0.0</v>
      </c>
      <c r="K3438" s="40">
        <v>0.0</v>
      </c>
      <c r="L3438" s="40">
        <v>0.0</v>
      </c>
      <c r="M3438" s="40">
        <v>0.0</v>
      </c>
      <c r="N3438" s="40">
        <v>0.0</v>
      </c>
      <c r="O3438" s="40">
        <v>0.0</v>
      </c>
      <c r="P3438" s="40">
        <v>0.0</v>
      </c>
      <c r="Q3438" s="16"/>
      <c r="R3438" s="16"/>
      <c r="S3438" s="16"/>
      <c r="T3438" s="16"/>
      <c r="U3438" s="16"/>
      <c r="V3438" s="16"/>
      <c r="W3438" s="16"/>
      <c r="X3438" s="16"/>
      <c r="Y3438" s="16"/>
      <c r="Z3438" s="16"/>
      <c r="AA3438" s="16"/>
      <c r="AB3438" s="16"/>
    </row>
    <row r="3439">
      <c r="A3439" s="27" t="s">
        <v>38</v>
      </c>
      <c r="B3439" s="27" t="s">
        <v>86</v>
      </c>
      <c r="C3439" s="38" t="s">
        <v>141</v>
      </c>
      <c r="D3439" s="27" t="s">
        <v>888</v>
      </c>
      <c r="E3439" s="27">
        <v>8658.0</v>
      </c>
      <c r="F3439" s="27">
        <v>0.0</v>
      </c>
      <c r="G3439" s="27" t="s">
        <v>6668</v>
      </c>
      <c r="H3439" s="27" t="s">
        <v>6274</v>
      </c>
      <c r="I3439" s="40">
        <v>0.0</v>
      </c>
      <c r="J3439" s="40">
        <v>0.0</v>
      </c>
      <c r="K3439" s="40">
        <v>0.0</v>
      </c>
      <c r="L3439" s="40">
        <v>0.0</v>
      </c>
      <c r="M3439" s="40">
        <v>0.0</v>
      </c>
      <c r="N3439" s="40">
        <v>0.0</v>
      </c>
      <c r="O3439" s="40">
        <v>0.0</v>
      </c>
      <c r="P3439" s="40">
        <v>0.0</v>
      </c>
      <c r="Q3439" s="16"/>
      <c r="R3439" s="16"/>
      <c r="S3439" s="16"/>
      <c r="T3439" s="16"/>
      <c r="U3439" s="16"/>
      <c r="V3439" s="16"/>
      <c r="W3439" s="16"/>
      <c r="X3439" s="16"/>
      <c r="Y3439" s="16"/>
      <c r="Z3439" s="16"/>
      <c r="AA3439" s="16"/>
      <c r="AB3439" s="16"/>
    </row>
    <row r="3440">
      <c r="A3440" s="27" t="s">
        <v>38</v>
      </c>
      <c r="B3440" s="27" t="s">
        <v>86</v>
      </c>
      <c r="C3440" s="38" t="s">
        <v>141</v>
      </c>
      <c r="D3440" s="27" t="s">
        <v>888</v>
      </c>
      <c r="E3440" s="27">
        <v>8659.0</v>
      </c>
      <c r="F3440" s="27">
        <v>0.0</v>
      </c>
      <c r="G3440" s="27" t="s">
        <v>6669</v>
      </c>
      <c r="H3440" s="27" t="s">
        <v>2044</v>
      </c>
      <c r="I3440" s="40">
        <v>0.0</v>
      </c>
      <c r="J3440" s="40">
        <v>0.0</v>
      </c>
      <c r="K3440" s="40">
        <v>0.0</v>
      </c>
      <c r="L3440" s="40">
        <v>0.0</v>
      </c>
      <c r="M3440" s="40">
        <v>0.0</v>
      </c>
      <c r="N3440" s="40">
        <v>0.0</v>
      </c>
      <c r="O3440" s="40">
        <v>0.0</v>
      </c>
      <c r="P3440" s="40">
        <v>0.0</v>
      </c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/>
      <c r="AB3440" s="16"/>
    </row>
    <row r="3441">
      <c r="A3441" s="27" t="s">
        <v>43</v>
      </c>
      <c r="B3441" s="27" t="s">
        <v>44</v>
      </c>
      <c r="C3441" s="38" t="s">
        <v>124</v>
      </c>
      <c r="D3441" s="27" t="s">
        <v>124</v>
      </c>
      <c r="E3441" s="27">
        <v>8663.0</v>
      </c>
      <c r="F3441" s="27">
        <v>0.0</v>
      </c>
      <c r="G3441" s="27" t="s">
        <v>6671</v>
      </c>
      <c r="H3441" s="27" t="s">
        <v>6672</v>
      </c>
      <c r="I3441" s="40">
        <v>0.0</v>
      </c>
      <c r="J3441" s="40">
        <v>0.0</v>
      </c>
      <c r="K3441" s="40">
        <v>0.0</v>
      </c>
      <c r="L3441" s="40">
        <v>0.0</v>
      </c>
      <c r="M3441" s="40">
        <v>0.0</v>
      </c>
      <c r="N3441" s="40">
        <v>0.0</v>
      </c>
      <c r="O3441" s="40">
        <v>0.0</v>
      </c>
      <c r="P3441" s="40">
        <v>0.0</v>
      </c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</row>
    <row r="3442">
      <c r="A3442" s="27" t="s">
        <v>38</v>
      </c>
      <c r="B3442" s="27" t="s">
        <v>86</v>
      </c>
      <c r="C3442" s="38" t="s">
        <v>128</v>
      </c>
      <c r="D3442" s="27" t="s">
        <v>129</v>
      </c>
      <c r="E3442" s="27">
        <v>8664.0</v>
      </c>
      <c r="F3442" s="27">
        <v>6.0</v>
      </c>
      <c r="G3442" s="27" t="s">
        <v>6674</v>
      </c>
      <c r="H3442" s="27" t="s">
        <v>123</v>
      </c>
      <c r="I3442" s="40">
        <v>208.0</v>
      </c>
      <c r="J3442" s="40">
        <v>0.0</v>
      </c>
      <c r="K3442" s="40">
        <v>0.0</v>
      </c>
      <c r="L3442" s="40">
        <v>0.0</v>
      </c>
      <c r="M3442" s="40">
        <v>0.0</v>
      </c>
      <c r="N3442" s="40">
        <v>0.0</v>
      </c>
      <c r="O3442" s="40">
        <v>208.0</v>
      </c>
      <c r="P3442" s="40">
        <v>0.0</v>
      </c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</row>
    <row r="3443">
      <c r="A3443" s="27" t="s">
        <v>38</v>
      </c>
      <c r="B3443" s="27" t="s">
        <v>86</v>
      </c>
      <c r="C3443" s="38" t="s">
        <v>128</v>
      </c>
      <c r="D3443" s="27" t="s">
        <v>129</v>
      </c>
      <c r="E3443" s="27">
        <v>8664.0</v>
      </c>
      <c r="F3443" s="27">
        <v>0.0</v>
      </c>
      <c r="G3443" s="27" t="s">
        <v>6676</v>
      </c>
      <c r="H3443" s="27" t="s">
        <v>6677</v>
      </c>
      <c r="I3443" s="40">
        <v>1493.0</v>
      </c>
      <c r="J3443" s="40">
        <v>5.0</v>
      </c>
      <c r="K3443" s="40">
        <v>0.0</v>
      </c>
      <c r="L3443" s="40">
        <v>0.0</v>
      </c>
      <c r="M3443" s="40">
        <v>0.0</v>
      </c>
      <c r="N3443" s="40">
        <v>0.0</v>
      </c>
      <c r="O3443" s="40">
        <v>1493.0</v>
      </c>
      <c r="P3443" s="40">
        <v>5.0</v>
      </c>
      <c r="Q3443" s="16"/>
      <c r="R3443" s="16"/>
      <c r="S3443" s="16"/>
      <c r="T3443" s="16"/>
      <c r="U3443" s="16"/>
      <c r="V3443" s="16"/>
      <c r="W3443" s="16"/>
      <c r="X3443" s="16"/>
      <c r="Y3443" s="16"/>
      <c r="Z3443" s="16"/>
      <c r="AA3443" s="16"/>
      <c r="AB3443" s="16"/>
    </row>
    <row r="3444">
      <c r="A3444" s="27" t="s">
        <v>38</v>
      </c>
      <c r="B3444" s="27" t="s">
        <v>86</v>
      </c>
      <c r="C3444" s="38" t="s">
        <v>128</v>
      </c>
      <c r="D3444" s="27" t="s">
        <v>129</v>
      </c>
      <c r="E3444" s="27">
        <v>8664.0</v>
      </c>
      <c r="F3444" s="27">
        <v>5.0</v>
      </c>
      <c r="G3444" s="27" t="s">
        <v>6679</v>
      </c>
      <c r="H3444" s="27" t="s">
        <v>123</v>
      </c>
      <c r="I3444" s="40">
        <v>0.0</v>
      </c>
      <c r="J3444" s="40">
        <v>0.0</v>
      </c>
      <c r="K3444" s="40">
        <v>0.0</v>
      </c>
      <c r="L3444" s="40">
        <v>0.0</v>
      </c>
      <c r="M3444" s="40">
        <v>0.0</v>
      </c>
      <c r="N3444" s="40">
        <v>0.0</v>
      </c>
      <c r="O3444" s="40">
        <v>0.0</v>
      </c>
      <c r="P3444" s="40">
        <v>0.0</v>
      </c>
      <c r="Q3444" s="16"/>
      <c r="R3444" s="16"/>
      <c r="S3444" s="16"/>
      <c r="T3444" s="16"/>
      <c r="U3444" s="16"/>
      <c r="V3444" s="16"/>
      <c r="W3444" s="16"/>
      <c r="X3444" s="16"/>
      <c r="Y3444" s="16"/>
      <c r="Z3444" s="16"/>
      <c r="AA3444" s="16"/>
      <c r="AB3444" s="16"/>
    </row>
    <row r="3445">
      <c r="A3445" s="27" t="s">
        <v>38</v>
      </c>
      <c r="B3445" s="27" t="s">
        <v>86</v>
      </c>
      <c r="C3445" s="38" t="s">
        <v>128</v>
      </c>
      <c r="D3445" s="27" t="s">
        <v>129</v>
      </c>
      <c r="E3445" s="27">
        <v>8665.0</v>
      </c>
      <c r="F3445" s="27">
        <v>0.0</v>
      </c>
      <c r="G3445" s="27" t="s">
        <v>6681</v>
      </c>
      <c r="H3445" s="27" t="s">
        <v>6682</v>
      </c>
      <c r="I3445" s="40">
        <v>0.0</v>
      </c>
      <c r="J3445" s="40">
        <v>0.0</v>
      </c>
      <c r="K3445" s="40">
        <v>0.0</v>
      </c>
      <c r="L3445" s="40">
        <v>0.0</v>
      </c>
      <c r="M3445" s="40">
        <v>0.0</v>
      </c>
      <c r="N3445" s="40">
        <v>0.0</v>
      </c>
      <c r="O3445" s="40">
        <v>0.0</v>
      </c>
      <c r="P3445" s="40">
        <v>0.0</v>
      </c>
      <c r="Q3445" s="16"/>
      <c r="R3445" s="16"/>
      <c r="S3445" s="16"/>
      <c r="T3445" s="16"/>
      <c r="U3445" s="16"/>
      <c r="V3445" s="16"/>
      <c r="W3445" s="16"/>
      <c r="X3445" s="16"/>
      <c r="Y3445" s="16"/>
      <c r="Z3445" s="16"/>
      <c r="AA3445" s="16"/>
      <c r="AB3445" s="16"/>
    </row>
    <row r="3446">
      <c r="A3446" s="27" t="s">
        <v>38</v>
      </c>
      <c r="B3446" s="27" t="s">
        <v>86</v>
      </c>
      <c r="C3446" s="38" t="s">
        <v>128</v>
      </c>
      <c r="D3446" s="27" t="s">
        <v>129</v>
      </c>
      <c r="E3446" s="27">
        <v>8666.0</v>
      </c>
      <c r="F3446" s="27">
        <v>0.0</v>
      </c>
      <c r="G3446" s="27" t="s">
        <v>6685</v>
      </c>
      <c r="H3446" s="27" t="s">
        <v>6274</v>
      </c>
      <c r="I3446" s="40">
        <v>0.0</v>
      </c>
      <c r="J3446" s="40">
        <v>0.0</v>
      </c>
      <c r="K3446" s="40">
        <v>0.0</v>
      </c>
      <c r="L3446" s="40">
        <v>0.0</v>
      </c>
      <c r="M3446" s="40">
        <v>0.0</v>
      </c>
      <c r="N3446" s="40">
        <v>0.0</v>
      </c>
      <c r="O3446" s="40">
        <v>0.0</v>
      </c>
      <c r="P3446" s="40">
        <v>0.0</v>
      </c>
      <c r="Q3446" s="16"/>
      <c r="R3446" s="16"/>
      <c r="S3446" s="16"/>
      <c r="T3446" s="16"/>
      <c r="U3446" s="16"/>
      <c r="V3446" s="16"/>
      <c r="W3446" s="16"/>
      <c r="X3446" s="16"/>
      <c r="Y3446" s="16"/>
      <c r="Z3446" s="16"/>
      <c r="AA3446" s="16"/>
      <c r="AB3446" s="16"/>
    </row>
    <row r="3447">
      <c r="A3447" s="27" t="s">
        <v>43</v>
      </c>
      <c r="B3447" s="27" t="s">
        <v>44</v>
      </c>
      <c r="C3447" s="38" t="s">
        <v>124</v>
      </c>
      <c r="D3447" s="27" t="s">
        <v>124</v>
      </c>
      <c r="E3447" s="27">
        <v>8667.0</v>
      </c>
      <c r="F3447" s="27">
        <v>0.0</v>
      </c>
      <c r="G3447" s="27" t="s">
        <v>6687</v>
      </c>
      <c r="H3447" s="27" t="s">
        <v>6688</v>
      </c>
      <c r="I3447" s="40">
        <v>0.0</v>
      </c>
      <c r="J3447" s="40">
        <v>0.0</v>
      </c>
      <c r="K3447" s="40">
        <v>0.0</v>
      </c>
      <c r="L3447" s="40">
        <v>0.0</v>
      </c>
      <c r="M3447" s="40">
        <v>0.0</v>
      </c>
      <c r="N3447" s="40">
        <v>0.0</v>
      </c>
      <c r="O3447" s="40">
        <v>0.0</v>
      </c>
      <c r="P3447" s="40">
        <v>0.0</v>
      </c>
      <c r="Q3447" s="16"/>
      <c r="R3447" s="16"/>
      <c r="S3447" s="16"/>
      <c r="T3447" s="16"/>
      <c r="U3447" s="16"/>
      <c r="V3447" s="16"/>
      <c r="W3447" s="16"/>
      <c r="X3447" s="16"/>
      <c r="Y3447" s="16"/>
      <c r="Z3447" s="16"/>
      <c r="AA3447" s="16"/>
      <c r="AB3447" s="16"/>
    </row>
    <row r="3448">
      <c r="A3448" s="27" t="s">
        <v>43</v>
      </c>
      <c r="B3448" s="27" t="s">
        <v>4446</v>
      </c>
      <c r="C3448" s="38" t="s">
        <v>4446</v>
      </c>
      <c r="D3448" s="27" t="s">
        <v>4570</v>
      </c>
      <c r="E3448" s="27">
        <v>8672.0</v>
      </c>
      <c r="F3448" s="27">
        <v>0.0</v>
      </c>
      <c r="G3448" s="27" t="s">
        <v>6689</v>
      </c>
      <c r="H3448" s="27" t="s">
        <v>123</v>
      </c>
      <c r="I3448" s="40">
        <v>0.0</v>
      </c>
      <c r="J3448" s="40">
        <v>0.0</v>
      </c>
      <c r="K3448" s="40">
        <v>0.0</v>
      </c>
      <c r="L3448" s="40">
        <v>0.0</v>
      </c>
      <c r="M3448" s="40">
        <v>0.0</v>
      </c>
      <c r="N3448" s="40">
        <v>0.0</v>
      </c>
      <c r="O3448" s="40">
        <v>0.0</v>
      </c>
      <c r="P3448" s="40">
        <v>0.0</v>
      </c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/>
      <c r="AB3448" s="16"/>
    </row>
    <row r="3449">
      <c r="A3449" s="27" t="s">
        <v>43</v>
      </c>
      <c r="B3449" s="27" t="s">
        <v>4446</v>
      </c>
      <c r="C3449" s="38" t="s">
        <v>4446</v>
      </c>
      <c r="D3449" s="27" t="s">
        <v>4570</v>
      </c>
      <c r="E3449" s="27">
        <v>8673.0</v>
      </c>
      <c r="F3449" s="27">
        <v>0.0</v>
      </c>
      <c r="G3449" s="27" t="s">
        <v>6691</v>
      </c>
      <c r="H3449" s="27" t="s">
        <v>123</v>
      </c>
      <c r="I3449" s="40">
        <v>0.0</v>
      </c>
      <c r="J3449" s="40">
        <v>0.0</v>
      </c>
      <c r="K3449" s="40">
        <v>0.0</v>
      </c>
      <c r="L3449" s="40">
        <v>0.0</v>
      </c>
      <c r="M3449" s="40">
        <v>0.0</v>
      </c>
      <c r="N3449" s="40">
        <v>0.0</v>
      </c>
      <c r="O3449" s="40">
        <v>0.0</v>
      </c>
      <c r="P3449" s="40">
        <v>0.0</v>
      </c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</row>
    <row r="3450">
      <c r="A3450" s="27" t="s">
        <v>43</v>
      </c>
      <c r="B3450" s="27" t="s">
        <v>44</v>
      </c>
      <c r="C3450" s="38" t="s">
        <v>254</v>
      </c>
      <c r="D3450" s="27" t="s">
        <v>254</v>
      </c>
      <c r="E3450" s="27">
        <v>8678.0</v>
      </c>
      <c r="F3450" s="27">
        <v>0.0</v>
      </c>
      <c r="G3450" s="27" t="s">
        <v>6659</v>
      </c>
      <c r="H3450" s="27" t="s">
        <v>6693</v>
      </c>
      <c r="I3450" s="40">
        <v>0.0</v>
      </c>
      <c r="J3450" s="40">
        <v>0.0</v>
      </c>
      <c r="K3450" s="40">
        <v>0.0</v>
      </c>
      <c r="L3450" s="40">
        <v>0.0</v>
      </c>
      <c r="M3450" s="40">
        <v>0.0</v>
      </c>
      <c r="N3450" s="40">
        <v>0.0</v>
      </c>
      <c r="O3450" s="40">
        <v>0.0</v>
      </c>
      <c r="P3450" s="40">
        <v>0.0</v>
      </c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/>
    </row>
    <row r="3451">
      <c r="A3451" s="27" t="s">
        <v>43</v>
      </c>
      <c r="B3451" s="27" t="s">
        <v>264</v>
      </c>
      <c r="C3451" s="38" t="s">
        <v>265</v>
      </c>
      <c r="D3451" s="27" t="s">
        <v>265</v>
      </c>
      <c r="E3451" s="27">
        <v>8680.0</v>
      </c>
      <c r="F3451" s="27">
        <v>0.0</v>
      </c>
      <c r="G3451" s="27" t="s">
        <v>6695</v>
      </c>
      <c r="H3451" s="27" t="s">
        <v>123</v>
      </c>
      <c r="I3451" s="40">
        <v>0.0</v>
      </c>
      <c r="J3451" s="40">
        <v>0.0</v>
      </c>
      <c r="K3451" s="40">
        <v>0.0</v>
      </c>
      <c r="L3451" s="40">
        <v>0.0</v>
      </c>
      <c r="M3451" s="40">
        <v>0.0</v>
      </c>
      <c r="N3451" s="40">
        <v>0.0</v>
      </c>
      <c r="O3451" s="40">
        <v>0.0</v>
      </c>
      <c r="P3451" s="40">
        <v>0.0</v>
      </c>
      <c r="Q3451" s="16"/>
      <c r="R3451" s="16"/>
      <c r="S3451" s="16"/>
      <c r="T3451" s="16"/>
      <c r="U3451" s="16"/>
      <c r="V3451" s="16"/>
      <c r="W3451" s="16"/>
      <c r="X3451" s="16"/>
      <c r="Y3451" s="16"/>
      <c r="Z3451" s="16"/>
      <c r="AA3451" s="16"/>
      <c r="AB3451" s="16"/>
    </row>
    <row r="3452">
      <c r="A3452" s="27" t="s">
        <v>43</v>
      </c>
      <c r="B3452" s="27" t="s">
        <v>264</v>
      </c>
      <c r="C3452" s="38" t="s">
        <v>265</v>
      </c>
      <c r="D3452" s="27" t="s">
        <v>265</v>
      </c>
      <c r="E3452" s="27">
        <v>8688.0</v>
      </c>
      <c r="F3452" s="27">
        <v>0.0</v>
      </c>
      <c r="G3452" s="27" t="s">
        <v>6696</v>
      </c>
      <c r="H3452" s="27" t="s">
        <v>123</v>
      </c>
      <c r="I3452" s="40">
        <v>0.0</v>
      </c>
      <c r="J3452" s="40">
        <v>0.0</v>
      </c>
      <c r="K3452" s="40">
        <v>0.0</v>
      </c>
      <c r="L3452" s="40">
        <v>0.0</v>
      </c>
      <c r="M3452" s="40">
        <v>0.0</v>
      </c>
      <c r="N3452" s="40">
        <v>0.0</v>
      </c>
      <c r="O3452" s="40">
        <v>0.0</v>
      </c>
      <c r="P3452" s="40">
        <v>0.0</v>
      </c>
      <c r="Q3452" s="16"/>
      <c r="R3452" s="16"/>
      <c r="S3452" s="16"/>
      <c r="T3452" s="16"/>
      <c r="U3452" s="16"/>
      <c r="V3452" s="16"/>
      <c r="W3452" s="16"/>
      <c r="X3452" s="16"/>
      <c r="Y3452" s="16"/>
      <c r="Z3452" s="16"/>
      <c r="AA3452" s="16"/>
      <c r="AB3452" s="16"/>
    </row>
    <row r="3453">
      <c r="A3453" s="27" t="s">
        <v>38</v>
      </c>
      <c r="B3453" s="27" t="s">
        <v>86</v>
      </c>
      <c r="C3453" s="38" t="s">
        <v>128</v>
      </c>
      <c r="D3453" s="27" t="s">
        <v>129</v>
      </c>
      <c r="E3453" s="27">
        <v>8693.0</v>
      </c>
      <c r="F3453" s="27">
        <v>0.0</v>
      </c>
      <c r="G3453" s="27" t="s">
        <v>6698</v>
      </c>
      <c r="H3453" s="27" t="s">
        <v>6699</v>
      </c>
      <c r="I3453" s="40">
        <v>0.0</v>
      </c>
      <c r="J3453" s="40">
        <v>0.0</v>
      </c>
      <c r="K3453" s="40">
        <v>0.0</v>
      </c>
      <c r="L3453" s="40">
        <v>0.0</v>
      </c>
      <c r="M3453" s="40">
        <v>0.0</v>
      </c>
      <c r="N3453" s="40">
        <v>0.0</v>
      </c>
      <c r="O3453" s="40">
        <v>0.0</v>
      </c>
      <c r="P3453" s="40">
        <v>0.0</v>
      </c>
      <c r="Q3453" s="16"/>
      <c r="R3453" s="16"/>
      <c r="S3453" s="16"/>
      <c r="T3453" s="16"/>
      <c r="U3453" s="16"/>
      <c r="V3453" s="16"/>
      <c r="W3453" s="16"/>
      <c r="X3453" s="16"/>
      <c r="Y3453" s="16"/>
      <c r="Z3453" s="16"/>
      <c r="AA3453" s="16"/>
      <c r="AB3453" s="16"/>
    </row>
    <row r="3454">
      <c r="A3454" s="27" t="s">
        <v>38</v>
      </c>
      <c r="B3454" s="27" t="s">
        <v>86</v>
      </c>
      <c r="C3454" s="38" t="s">
        <v>131</v>
      </c>
      <c r="D3454" s="27" t="s">
        <v>132</v>
      </c>
      <c r="E3454" s="27">
        <v>8695.0</v>
      </c>
      <c r="F3454" s="27">
        <v>20.0</v>
      </c>
      <c r="G3454" s="27" t="s">
        <v>6701</v>
      </c>
      <c r="H3454" s="27" t="s">
        <v>123</v>
      </c>
      <c r="I3454" s="40">
        <v>0.0</v>
      </c>
      <c r="J3454" s="40">
        <v>0.0</v>
      </c>
      <c r="K3454" s="40">
        <v>0.0</v>
      </c>
      <c r="L3454" s="40">
        <v>0.0</v>
      </c>
      <c r="M3454" s="40">
        <v>0.0</v>
      </c>
      <c r="N3454" s="40">
        <v>0.0</v>
      </c>
      <c r="O3454" s="40">
        <v>0.0</v>
      </c>
      <c r="P3454" s="40">
        <v>0.0</v>
      </c>
      <c r="Q3454" s="16"/>
      <c r="R3454" s="16"/>
      <c r="S3454" s="16"/>
      <c r="T3454" s="16"/>
      <c r="U3454" s="16"/>
      <c r="V3454" s="16"/>
      <c r="W3454" s="16"/>
      <c r="X3454" s="16"/>
      <c r="Y3454" s="16"/>
      <c r="Z3454" s="16"/>
      <c r="AA3454" s="16"/>
      <c r="AB3454" s="16"/>
    </row>
    <row r="3455">
      <c r="A3455" s="27" t="s">
        <v>38</v>
      </c>
      <c r="B3455" s="27" t="s">
        <v>86</v>
      </c>
      <c r="C3455" s="38" t="s">
        <v>131</v>
      </c>
      <c r="D3455" s="27" t="s">
        <v>132</v>
      </c>
      <c r="E3455" s="27">
        <v>8695.0</v>
      </c>
      <c r="F3455" s="27">
        <v>24.0</v>
      </c>
      <c r="G3455" s="27" t="s">
        <v>6703</v>
      </c>
      <c r="H3455" s="27" t="s">
        <v>123</v>
      </c>
      <c r="I3455" s="40">
        <v>0.0</v>
      </c>
      <c r="J3455" s="40">
        <v>0.0</v>
      </c>
      <c r="K3455" s="40">
        <v>0.0</v>
      </c>
      <c r="L3455" s="40">
        <v>0.0</v>
      </c>
      <c r="M3455" s="40">
        <v>0.0</v>
      </c>
      <c r="N3455" s="40">
        <v>0.0</v>
      </c>
      <c r="O3455" s="40">
        <v>0.0</v>
      </c>
      <c r="P3455" s="40">
        <v>0.0</v>
      </c>
      <c r="Q3455" s="16"/>
      <c r="R3455" s="16"/>
      <c r="S3455" s="16"/>
      <c r="T3455" s="16"/>
      <c r="U3455" s="16"/>
      <c r="V3455" s="16"/>
      <c r="W3455" s="16"/>
      <c r="X3455" s="16"/>
      <c r="Y3455" s="16"/>
      <c r="Z3455" s="16"/>
      <c r="AA3455" s="16"/>
      <c r="AB3455" s="16"/>
    </row>
    <row r="3456">
      <c r="A3456" s="27" t="s">
        <v>38</v>
      </c>
      <c r="B3456" s="27" t="s">
        <v>86</v>
      </c>
      <c r="C3456" s="38" t="s">
        <v>131</v>
      </c>
      <c r="D3456" s="27" t="s">
        <v>132</v>
      </c>
      <c r="E3456" s="27">
        <v>8695.0</v>
      </c>
      <c r="F3456" s="27">
        <v>25.0</v>
      </c>
      <c r="G3456" s="27" t="s">
        <v>6705</v>
      </c>
      <c r="H3456" s="27" t="s">
        <v>123</v>
      </c>
      <c r="I3456" s="40">
        <v>0.0</v>
      </c>
      <c r="J3456" s="40">
        <v>0.0</v>
      </c>
      <c r="K3456" s="40">
        <v>0.0</v>
      </c>
      <c r="L3456" s="40">
        <v>0.0</v>
      </c>
      <c r="M3456" s="40">
        <v>0.0</v>
      </c>
      <c r="N3456" s="40">
        <v>0.0</v>
      </c>
      <c r="O3456" s="40">
        <v>0.0</v>
      </c>
      <c r="P3456" s="40">
        <v>0.0</v>
      </c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</row>
    <row r="3457">
      <c r="A3457" s="27" t="s">
        <v>38</v>
      </c>
      <c r="B3457" s="27" t="s">
        <v>86</v>
      </c>
      <c r="C3457" s="38" t="s">
        <v>131</v>
      </c>
      <c r="D3457" s="27" t="s">
        <v>132</v>
      </c>
      <c r="E3457" s="27">
        <v>8695.0</v>
      </c>
      <c r="F3457" s="27">
        <v>27.0</v>
      </c>
      <c r="G3457" s="27" t="s">
        <v>6707</v>
      </c>
      <c r="H3457" s="27" t="s">
        <v>123</v>
      </c>
      <c r="I3457" s="40">
        <v>0.0</v>
      </c>
      <c r="J3457" s="40">
        <v>0.0</v>
      </c>
      <c r="K3457" s="40">
        <v>0.0</v>
      </c>
      <c r="L3457" s="40">
        <v>0.0</v>
      </c>
      <c r="M3457" s="40">
        <v>0.0</v>
      </c>
      <c r="N3457" s="40">
        <v>0.0</v>
      </c>
      <c r="O3457" s="40">
        <v>0.0</v>
      </c>
      <c r="P3457" s="40">
        <v>0.0</v>
      </c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</row>
    <row r="3458">
      <c r="A3458" s="27" t="s">
        <v>38</v>
      </c>
      <c r="B3458" s="27" t="s">
        <v>86</v>
      </c>
      <c r="C3458" s="38" t="s">
        <v>131</v>
      </c>
      <c r="D3458" s="27" t="s">
        <v>132</v>
      </c>
      <c r="E3458" s="27">
        <v>8695.0</v>
      </c>
      <c r="F3458" s="27">
        <v>0.0</v>
      </c>
      <c r="G3458" s="27" t="s">
        <v>6709</v>
      </c>
      <c r="H3458" s="27" t="s">
        <v>3647</v>
      </c>
      <c r="I3458" s="40">
        <v>0.0</v>
      </c>
      <c r="J3458" s="40">
        <v>0.0</v>
      </c>
      <c r="K3458" s="40">
        <v>0.0</v>
      </c>
      <c r="L3458" s="40">
        <v>0.0</v>
      </c>
      <c r="M3458" s="40">
        <v>0.0</v>
      </c>
      <c r="N3458" s="40">
        <v>0.0</v>
      </c>
      <c r="O3458" s="40">
        <v>0.0</v>
      </c>
      <c r="P3458" s="40">
        <v>0.0</v>
      </c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</row>
    <row r="3459">
      <c r="A3459" s="27" t="s">
        <v>38</v>
      </c>
      <c r="B3459" s="27" t="s">
        <v>86</v>
      </c>
      <c r="C3459" s="38" t="s">
        <v>131</v>
      </c>
      <c r="D3459" s="27" t="s">
        <v>132</v>
      </c>
      <c r="E3459" s="27">
        <v>8695.0</v>
      </c>
      <c r="F3459" s="27">
        <v>28.0</v>
      </c>
      <c r="G3459" s="27" t="s">
        <v>6711</v>
      </c>
      <c r="H3459" s="27" t="s">
        <v>123</v>
      </c>
      <c r="I3459" s="40">
        <v>0.0</v>
      </c>
      <c r="J3459" s="40">
        <v>0.0</v>
      </c>
      <c r="K3459" s="40">
        <v>0.0</v>
      </c>
      <c r="L3459" s="40">
        <v>0.0</v>
      </c>
      <c r="M3459" s="40">
        <v>0.0</v>
      </c>
      <c r="N3459" s="40">
        <v>0.0</v>
      </c>
      <c r="O3459" s="40">
        <v>0.0</v>
      </c>
      <c r="P3459" s="40">
        <v>0.0</v>
      </c>
      <c r="Q3459" s="16"/>
      <c r="R3459" s="16"/>
      <c r="S3459" s="16"/>
      <c r="T3459" s="16"/>
      <c r="U3459" s="16"/>
      <c r="V3459" s="16"/>
      <c r="W3459" s="16"/>
      <c r="X3459" s="16"/>
      <c r="Y3459" s="16"/>
      <c r="Z3459" s="16"/>
      <c r="AA3459" s="16"/>
      <c r="AB3459" s="16"/>
    </row>
    <row r="3460">
      <c r="A3460" s="27" t="s">
        <v>38</v>
      </c>
      <c r="B3460" s="27" t="s">
        <v>86</v>
      </c>
      <c r="C3460" s="38" t="s">
        <v>131</v>
      </c>
      <c r="D3460" s="27" t="s">
        <v>132</v>
      </c>
      <c r="E3460" s="27">
        <v>8695.0</v>
      </c>
      <c r="F3460" s="27">
        <v>32.0</v>
      </c>
      <c r="G3460" s="27" t="s">
        <v>6713</v>
      </c>
      <c r="H3460" s="27" t="s">
        <v>123</v>
      </c>
      <c r="I3460" s="40">
        <v>0.0</v>
      </c>
      <c r="J3460" s="40">
        <v>0.0</v>
      </c>
      <c r="K3460" s="40">
        <v>0.0</v>
      </c>
      <c r="L3460" s="40">
        <v>0.0</v>
      </c>
      <c r="M3460" s="40">
        <v>0.0</v>
      </c>
      <c r="N3460" s="40">
        <v>0.0</v>
      </c>
      <c r="O3460" s="40">
        <v>0.0</v>
      </c>
      <c r="P3460" s="40">
        <v>0.0</v>
      </c>
      <c r="Q3460" s="16"/>
      <c r="R3460" s="16"/>
      <c r="S3460" s="16"/>
      <c r="T3460" s="16"/>
      <c r="U3460" s="16"/>
      <c r="V3460" s="16"/>
      <c r="W3460" s="16"/>
      <c r="X3460" s="16"/>
      <c r="Y3460" s="16"/>
      <c r="Z3460" s="16"/>
      <c r="AA3460" s="16"/>
      <c r="AB3460" s="16"/>
    </row>
    <row r="3461">
      <c r="A3461" s="27" t="s">
        <v>38</v>
      </c>
      <c r="B3461" s="27" t="s">
        <v>86</v>
      </c>
      <c r="C3461" s="38" t="s">
        <v>131</v>
      </c>
      <c r="D3461" s="27" t="s">
        <v>132</v>
      </c>
      <c r="E3461" s="27">
        <v>8695.0</v>
      </c>
      <c r="F3461" s="27">
        <v>33.0</v>
      </c>
      <c r="G3461" s="27" t="s">
        <v>6715</v>
      </c>
      <c r="H3461" s="27" t="s">
        <v>123</v>
      </c>
      <c r="I3461" s="40">
        <v>0.0</v>
      </c>
      <c r="J3461" s="40">
        <v>0.0</v>
      </c>
      <c r="K3461" s="40">
        <v>0.0</v>
      </c>
      <c r="L3461" s="40">
        <v>0.0</v>
      </c>
      <c r="M3461" s="40">
        <v>0.0</v>
      </c>
      <c r="N3461" s="40">
        <v>0.0</v>
      </c>
      <c r="O3461" s="40">
        <v>0.0</v>
      </c>
      <c r="P3461" s="40">
        <v>0.0</v>
      </c>
      <c r="Q3461" s="16"/>
      <c r="R3461" s="16"/>
      <c r="S3461" s="16"/>
      <c r="T3461" s="16"/>
      <c r="U3461" s="16"/>
      <c r="V3461" s="16"/>
      <c r="W3461" s="16"/>
      <c r="X3461" s="16"/>
      <c r="Y3461" s="16"/>
      <c r="Z3461" s="16"/>
      <c r="AA3461" s="16"/>
      <c r="AB3461" s="16"/>
    </row>
    <row r="3462">
      <c r="A3462" s="27" t="s">
        <v>38</v>
      </c>
      <c r="B3462" s="27" t="s">
        <v>86</v>
      </c>
      <c r="C3462" s="38" t="s">
        <v>131</v>
      </c>
      <c r="D3462" s="27" t="s">
        <v>132</v>
      </c>
      <c r="E3462" s="27">
        <v>8695.0</v>
      </c>
      <c r="F3462" s="27">
        <v>41.0</v>
      </c>
      <c r="G3462" s="27" t="s">
        <v>6717</v>
      </c>
      <c r="H3462" s="27" t="s">
        <v>123</v>
      </c>
      <c r="I3462" s="40">
        <v>0.0</v>
      </c>
      <c r="J3462" s="40">
        <v>0.0</v>
      </c>
      <c r="K3462" s="40">
        <v>0.0</v>
      </c>
      <c r="L3462" s="40">
        <v>0.0</v>
      </c>
      <c r="M3462" s="40">
        <v>0.0</v>
      </c>
      <c r="N3462" s="40">
        <v>0.0</v>
      </c>
      <c r="O3462" s="40">
        <v>0.0</v>
      </c>
      <c r="P3462" s="40">
        <v>0.0</v>
      </c>
      <c r="Q3462" s="16"/>
      <c r="R3462" s="16"/>
      <c r="S3462" s="16"/>
      <c r="T3462" s="16"/>
      <c r="U3462" s="16"/>
      <c r="V3462" s="16"/>
      <c r="W3462" s="16"/>
      <c r="X3462" s="16"/>
      <c r="Y3462" s="16"/>
      <c r="Z3462" s="16"/>
      <c r="AA3462" s="16"/>
      <c r="AB3462" s="16"/>
    </row>
    <row r="3463">
      <c r="A3463" s="27" t="s">
        <v>38</v>
      </c>
      <c r="B3463" s="27" t="s">
        <v>86</v>
      </c>
      <c r="C3463" s="38" t="s">
        <v>131</v>
      </c>
      <c r="D3463" s="27" t="s">
        <v>132</v>
      </c>
      <c r="E3463" s="27">
        <v>8695.0</v>
      </c>
      <c r="F3463" s="27">
        <v>11.0</v>
      </c>
      <c r="G3463" s="27" t="s">
        <v>6719</v>
      </c>
      <c r="H3463" s="27" t="s">
        <v>123</v>
      </c>
      <c r="I3463" s="40">
        <v>0.0</v>
      </c>
      <c r="J3463" s="40">
        <v>0.0</v>
      </c>
      <c r="K3463" s="40">
        <v>0.0</v>
      </c>
      <c r="L3463" s="40">
        <v>0.0</v>
      </c>
      <c r="M3463" s="40">
        <v>0.0</v>
      </c>
      <c r="N3463" s="40">
        <v>0.0</v>
      </c>
      <c r="O3463" s="40">
        <v>0.0</v>
      </c>
      <c r="P3463" s="40">
        <v>0.0</v>
      </c>
      <c r="Q3463" s="16"/>
      <c r="R3463" s="16"/>
      <c r="S3463" s="16"/>
      <c r="T3463" s="16"/>
      <c r="U3463" s="16"/>
      <c r="V3463" s="16"/>
      <c r="W3463" s="16"/>
      <c r="X3463" s="16"/>
      <c r="Y3463" s="16"/>
      <c r="Z3463" s="16"/>
      <c r="AA3463" s="16"/>
      <c r="AB3463" s="16"/>
    </row>
    <row r="3464">
      <c r="A3464" s="27" t="s">
        <v>38</v>
      </c>
      <c r="B3464" s="27" t="s">
        <v>86</v>
      </c>
      <c r="C3464" s="38" t="s">
        <v>131</v>
      </c>
      <c r="D3464" s="27" t="s">
        <v>132</v>
      </c>
      <c r="E3464" s="27">
        <v>8695.0</v>
      </c>
      <c r="F3464" s="27">
        <v>12.0</v>
      </c>
      <c r="G3464" s="27" t="s">
        <v>6721</v>
      </c>
      <c r="H3464" s="27" t="s">
        <v>123</v>
      </c>
      <c r="I3464" s="40">
        <v>0.0</v>
      </c>
      <c r="J3464" s="40">
        <v>0.0</v>
      </c>
      <c r="K3464" s="40">
        <v>0.0</v>
      </c>
      <c r="L3464" s="40">
        <v>0.0</v>
      </c>
      <c r="M3464" s="40">
        <v>0.0</v>
      </c>
      <c r="N3464" s="40">
        <v>0.0</v>
      </c>
      <c r="O3464" s="40">
        <v>0.0</v>
      </c>
      <c r="P3464" s="40">
        <v>0.0</v>
      </c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/>
      <c r="AB3464" s="16"/>
    </row>
    <row r="3465">
      <c r="A3465" s="27" t="s">
        <v>38</v>
      </c>
      <c r="B3465" s="27" t="s">
        <v>86</v>
      </c>
      <c r="C3465" s="38" t="s">
        <v>131</v>
      </c>
      <c r="D3465" s="27" t="s">
        <v>132</v>
      </c>
      <c r="E3465" s="27">
        <v>8695.0</v>
      </c>
      <c r="F3465" s="27">
        <v>16.0</v>
      </c>
      <c r="G3465" s="27" t="s">
        <v>6722</v>
      </c>
      <c r="H3465" s="27" t="s">
        <v>123</v>
      </c>
      <c r="I3465" s="40">
        <v>0.0</v>
      </c>
      <c r="J3465" s="40">
        <v>0.0</v>
      </c>
      <c r="K3465" s="40">
        <v>0.0</v>
      </c>
      <c r="L3465" s="40">
        <v>0.0</v>
      </c>
      <c r="M3465" s="40">
        <v>0.0</v>
      </c>
      <c r="N3465" s="40">
        <v>0.0</v>
      </c>
      <c r="O3465" s="40">
        <v>0.0</v>
      </c>
      <c r="P3465" s="40">
        <v>0.0</v>
      </c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</row>
    <row r="3466">
      <c r="A3466" s="27" t="s">
        <v>38</v>
      </c>
      <c r="B3466" s="27" t="s">
        <v>86</v>
      </c>
      <c r="C3466" s="38" t="s">
        <v>131</v>
      </c>
      <c r="D3466" s="27" t="s">
        <v>132</v>
      </c>
      <c r="E3466" s="27">
        <v>8695.0</v>
      </c>
      <c r="F3466" s="27">
        <v>10.0</v>
      </c>
      <c r="G3466" s="27" t="s">
        <v>6724</v>
      </c>
      <c r="H3466" s="27" t="s">
        <v>123</v>
      </c>
      <c r="I3466" s="40">
        <v>0.0</v>
      </c>
      <c r="J3466" s="40">
        <v>0.0</v>
      </c>
      <c r="K3466" s="40">
        <v>0.0</v>
      </c>
      <c r="L3466" s="40">
        <v>0.0</v>
      </c>
      <c r="M3466" s="40">
        <v>0.0</v>
      </c>
      <c r="N3466" s="40">
        <v>0.0</v>
      </c>
      <c r="O3466" s="40">
        <v>0.0</v>
      </c>
      <c r="P3466" s="40">
        <v>0.0</v>
      </c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</row>
    <row r="3467">
      <c r="A3467" s="27" t="s">
        <v>38</v>
      </c>
      <c r="B3467" s="27" t="s">
        <v>86</v>
      </c>
      <c r="C3467" s="38" t="s">
        <v>131</v>
      </c>
      <c r="D3467" s="27" t="s">
        <v>132</v>
      </c>
      <c r="E3467" s="27">
        <v>8695.0</v>
      </c>
      <c r="F3467" s="27">
        <v>13.0</v>
      </c>
      <c r="G3467" s="27" t="s">
        <v>6726</v>
      </c>
      <c r="H3467" s="27" t="s">
        <v>123</v>
      </c>
      <c r="I3467" s="40">
        <v>0.0</v>
      </c>
      <c r="J3467" s="40">
        <v>0.0</v>
      </c>
      <c r="K3467" s="40">
        <v>0.0</v>
      </c>
      <c r="L3467" s="40">
        <v>0.0</v>
      </c>
      <c r="M3467" s="40">
        <v>0.0</v>
      </c>
      <c r="N3467" s="40">
        <v>0.0</v>
      </c>
      <c r="O3467" s="40">
        <v>0.0</v>
      </c>
      <c r="P3467" s="40">
        <v>0.0</v>
      </c>
      <c r="Q3467" s="16"/>
      <c r="R3467" s="16"/>
      <c r="S3467" s="16"/>
      <c r="T3467" s="16"/>
      <c r="U3467" s="16"/>
      <c r="V3467" s="16"/>
      <c r="W3467" s="16"/>
      <c r="X3467" s="16"/>
      <c r="Y3467" s="16"/>
      <c r="Z3467" s="16"/>
      <c r="AA3467" s="16"/>
      <c r="AB3467" s="16"/>
    </row>
    <row r="3468">
      <c r="A3468" s="27" t="s">
        <v>38</v>
      </c>
      <c r="B3468" s="27" t="s">
        <v>86</v>
      </c>
      <c r="C3468" s="38" t="s">
        <v>131</v>
      </c>
      <c r="D3468" s="27" t="s">
        <v>132</v>
      </c>
      <c r="E3468" s="27">
        <v>8695.0</v>
      </c>
      <c r="F3468" s="27">
        <v>17.0</v>
      </c>
      <c r="G3468" s="27" t="s">
        <v>6727</v>
      </c>
      <c r="H3468" s="27" t="s">
        <v>123</v>
      </c>
      <c r="I3468" s="40">
        <v>0.0</v>
      </c>
      <c r="J3468" s="40">
        <v>0.0</v>
      </c>
      <c r="K3468" s="40">
        <v>0.0</v>
      </c>
      <c r="L3468" s="40">
        <v>0.0</v>
      </c>
      <c r="M3468" s="40">
        <v>0.0</v>
      </c>
      <c r="N3468" s="40">
        <v>0.0</v>
      </c>
      <c r="O3468" s="40">
        <v>0.0</v>
      </c>
      <c r="P3468" s="40">
        <v>0.0</v>
      </c>
      <c r="Q3468" s="16"/>
      <c r="R3468" s="16"/>
      <c r="S3468" s="16"/>
      <c r="T3468" s="16"/>
      <c r="U3468" s="16"/>
      <c r="V3468" s="16"/>
      <c r="W3468" s="16"/>
      <c r="X3468" s="16"/>
      <c r="Y3468" s="16"/>
      <c r="Z3468" s="16"/>
      <c r="AA3468" s="16"/>
      <c r="AB3468" s="16"/>
    </row>
    <row r="3469">
      <c r="A3469" s="27" t="s">
        <v>38</v>
      </c>
      <c r="B3469" s="27" t="s">
        <v>86</v>
      </c>
      <c r="C3469" s="38" t="s">
        <v>131</v>
      </c>
      <c r="D3469" s="27" t="s">
        <v>132</v>
      </c>
      <c r="E3469" s="27">
        <v>8695.0</v>
      </c>
      <c r="F3469" s="27">
        <v>18.0</v>
      </c>
      <c r="G3469" s="27" t="s">
        <v>6730</v>
      </c>
      <c r="H3469" s="27" t="s">
        <v>123</v>
      </c>
      <c r="I3469" s="40">
        <v>0.0</v>
      </c>
      <c r="J3469" s="40">
        <v>0.0</v>
      </c>
      <c r="K3469" s="40">
        <v>0.0</v>
      </c>
      <c r="L3469" s="40">
        <v>0.0</v>
      </c>
      <c r="M3469" s="40">
        <v>0.0</v>
      </c>
      <c r="N3469" s="40">
        <v>0.0</v>
      </c>
      <c r="O3469" s="40">
        <v>0.0</v>
      </c>
      <c r="P3469" s="40">
        <v>0.0</v>
      </c>
      <c r="Q3469" s="16"/>
      <c r="R3469" s="16"/>
      <c r="S3469" s="16"/>
      <c r="T3469" s="16"/>
      <c r="U3469" s="16"/>
      <c r="V3469" s="16"/>
      <c r="W3469" s="16"/>
      <c r="X3469" s="16"/>
      <c r="Y3469" s="16"/>
      <c r="Z3469" s="16"/>
      <c r="AA3469" s="16"/>
      <c r="AB3469" s="16"/>
    </row>
    <row r="3470">
      <c r="A3470" s="27" t="s">
        <v>38</v>
      </c>
      <c r="B3470" s="27" t="s">
        <v>86</v>
      </c>
      <c r="C3470" s="38" t="s">
        <v>131</v>
      </c>
      <c r="D3470" s="27" t="s">
        <v>132</v>
      </c>
      <c r="E3470" s="27">
        <v>8695.0</v>
      </c>
      <c r="F3470" s="27">
        <v>19.0</v>
      </c>
      <c r="G3470" s="27" t="s">
        <v>6731</v>
      </c>
      <c r="H3470" s="27" t="s">
        <v>123</v>
      </c>
      <c r="I3470" s="40">
        <v>0.0</v>
      </c>
      <c r="J3470" s="40">
        <v>0.0</v>
      </c>
      <c r="K3470" s="40">
        <v>0.0</v>
      </c>
      <c r="L3470" s="40">
        <v>0.0</v>
      </c>
      <c r="M3470" s="40">
        <v>0.0</v>
      </c>
      <c r="N3470" s="40">
        <v>0.0</v>
      </c>
      <c r="O3470" s="40">
        <v>0.0</v>
      </c>
      <c r="P3470" s="40">
        <v>0.0</v>
      </c>
      <c r="Q3470" s="16"/>
      <c r="R3470" s="16"/>
      <c r="S3470" s="16"/>
      <c r="T3470" s="16"/>
      <c r="U3470" s="16"/>
      <c r="V3470" s="16"/>
      <c r="W3470" s="16"/>
      <c r="X3470" s="16"/>
      <c r="Y3470" s="16"/>
      <c r="Z3470" s="16"/>
      <c r="AA3470" s="16"/>
      <c r="AB3470" s="16"/>
    </row>
    <row r="3471">
      <c r="A3471" s="27" t="s">
        <v>38</v>
      </c>
      <c r="B3471" s="27" t="s">
        <v>86</v>
      </c>
      <c r="C3471" s="38" t="s">
        <v>131</v>
      </c>
      <c r="D3471" s="27" t="s">
        <v>132</v>
      </c>
      <c r="E3471" s="27">
        <v>8695.0</v>
      </c>
      <c r="F3471" s="27">
        <v>34.0</v>
      </c>
      <c r="G3471" s="27" t="s">
        <v>6733</v>
      </c>
      <c r="H3471" s="27" t="s">
        <v>123</v>
      </c>
      <c r="I3471" s="40">
        <v>0.0</v>
      </c>
      <c r="J3471" s="40">
        <v>0.0</v>
      </c>
      <c r="K3471" s="40">
        <v>0.0</v>
      </c>
      <c r="L3471" s="40">
        <v>0.0</v>
      </c>
      <c r="M3471" s="40">
        <v>0.0</v>
      </c>
      <c r="N3471" s="40">
        <v>0.0</v>
      </c>
      <c r="O3471" s="40">
        <v>0.0</v>
      </c>
      <c r="P3471" s="40">
        <v>0.0</v>
      </c>
      <c r="Q3471" s="16"/>
      <c r="R3471" s="16"/>
      <c r="S3471" s="16"/>
      <c r="T3471" s="16"/>
      <c r="U3471" s="16"/>
      <c r="V3471" s="16"/>
      <c r="W3471" s="16"/>
      <c r="X3471" s="16"/>
      <c r="Y3471" s="16"/>
      <c r="Z3471" s="16"/>
      <c r="AA3471" s="16"/>
      <c r="AB3471" s="16"/>
    </row>
    <row r="3472">
      <c r="A3472" s="27" t="s">
        <v>38</v>
      </c>
      <c r="B3472" s="27" t="s">
        <v>86</v>
      </c>
      <c r="C3472" s="38" t="s">
        <v>131</v>
      </c>
      <c r="D3472" s="27" t="s">
        <v>132</v>
      </c>
      <c r="E3472" s="27">
        <v>8695.0</v>
      </c>
      <c r="F3472" s="27">
        <v>37.0</v>
      </c>
      <c r="G3472" s="27" t="s">
        <v>6735</v>
      </c>
      <c r="H3472" s="27" t="s">
        <v>123</v>
      </c>
      <c r="I3472" s="40">
        <v>0.0</v>
      </c>
      <c r="J3472" s="40">
        <v>0.0</v>
      </c>
      <c r="K3472" s="40">
        <v>0.0</v>
      </c>
      <c r="L3472" s="40">
        <v>0.0</v>
      </c>
      <c r="M3472" s="40">
        <v>0.0</v>
      </c>
      <c r="N3472" s="40">
        <v>0.0</v>
      </c>
      <c r="O3472" s="40">
        <v>0.0</v>
      </c>
      <c r="P3472" s="40">
        <v>0.0</v>
      </c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</row>
    <row r="3473">
      <c r="A3473" s="27" t="s">
        <v>38</v>
      </c>
      <c r="B3473" s="27" t="s">
        <v>86</v>
      </c>
      <c r="C3473" s="38" t="s">
        <v>131</v>
      </c>
      <c r="D3473" s="27" t="s">
        <v>132</v>
      </c>
      <c r="E3473" s="27">
        <v>8695.0</v>
      </c>
      <c r="F3473" s="27">
        <v>38.0</v>
      </c>
      <c r="G3473" s="27" t="s">
        <v>6737</v>
      </c>
      <c r="H3473" s="27" t="s">
        <v>123</v>
      </c>
      <c r="I3473" s="40">
        <v>0.0</v>
      </c>
      <c r="J3473" s="40">
        <v>0.0</v>
      </c>
      <c r="K3473" s="40">
        <v>0.0</v>
      </c>
      <c r="L3473" s="40">
        <v>0.0</v>
      </c>
      <c r="M3473" s="40">
        <v>0.0</v>
      </c>
      <c r="N3473" s="40">
        <v>0.0</v>
      </c>
      <c r="O3473" s="40">
        <v>0.0</v>
      </c>
      <c r="P3473" s="40">
        <v>0.0</v>
      </c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</row>
    <row r="3474">
      <c r="A3474" s="27" t="s">
        <v>38</v>
      </c>
      <c r="B3474" s="27" t="s">
        <v>86</v>
      </c>
      <c r="C3474" s="38" t="s">
        <v>131</v>
      </c>
      <c r="D3474" s="27" t="s">
        <v>132</v>
      </c>
      <c r="E3474" s="27">
        <v>8695.0</v>
      </c>
      <c r="F3474" s="27">
        <v>39.0</v>
      </c>
      <c r="G3474" s="27" t="s">
        <v>6724</v>
      </c>
      <c r="H3474" s="27" t="s">
        <v>123</v>
      </c>
      <c r="I3474" s="40">
        <v>0.0</v>
      </c>
      <c r="J3474" s="40">
        <v>0.0</v>
      </c>
      <c r="K3474" s="40">
        <v>0.0</v>
      </c>
      <c r="L3474" s="40">
        <v>0.0</v>
      </c>
      <c r="M3474" s="40">
        <v>0.0</v>
      </c>
      <c r="N3474" s="40">
        <v>0.0</v>
      </c>
      <c r="O3474" s="40">
        <v>0.0</v>
      </c>
      <c r="P3474" s="40">
        <v>0.0</v>
      </c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</row>
    <row r="3475">
      <c r="A3475" s="27" t="s">
        <v>38</v>
      </c>
      <c r="B3475" s="27" t="s">
        <v>86</v>
      </c>
      <c r="C3475" s="38" t="s">
        <v>131</v>
      </c>
      <c r="D3475" s="27" t="s">
        <v>132</v>
      </c>
      <c r="E3475" s="27">
        <v>8695.0</v>
      </c>
      <c r="F3475" s="27">
        <v>40.0</v>
      </c>
      <c r="G3475" s="27" t="s">
        <v>6740</v>
      </c>
      <c r="H3475" s="27" t="s">
        <v>123</v>
      </c>
      <c r="I3475" s="40">
        <v>0.0</v>
      </c>
      <c r="J3475" s="40">
        <v>0.0</v>
      </c>
      <c r="K3475" s="40">
        <v>0.0</v>
      </c>
      <c r="L3475" s="40">
        <v>0.0</v>
      </c>
      <c r="M3475" s="40">
        <v>0.0</v>
      </c>
      <c r="N3475" s="40">
        <v>0.0</v>
      </c>
      <c r="O3475" s="40">
        <v>0.0</v>
      </c>
      <c r="P3475" s="40">
        <v>0.0</v>
      </c>
      <c r="Q3475" s="16"/>
      <c r="R3475" s="16"/>
      <c r="S3475" s="16"/>
      <c r="T3475" s="16"/>
      <c r="U3475" s="16"/>
      <c r="V3475" s="16"/>
      <c r="W3475" s="16"/>
      <c r="X3475" s="16"/>
      <c r="Y3475" s="16"/>
      <c r="Z3475" s="16"/>
      <c r="AA3475" s="16"/>
      <c r="AB3475" s="16"/>
    </row>
    <row r="3476">
      <c r="A3476" s="27" t="s">
        <v>38</v>
      </c>
      <c r="B3476" s="27" t="s">
        <v>86</v>
      </c>
      <c r="C3476" s="38" t="s">
        <v>131</v>
      </c>
      <c r="D3476" s="27" t="s">
        <v>132</v>
      </c>
      <c r="E3476" s="27">
        <v>8695.0</v>
      </c>
      <c r="F3476" s="27">
        <v>15.0</v>
      </c>
      <c r="G3476" s="27" t="s">
        <v>6741</v>
      </c>
      <c r="H3476" s="27" t="s">
        <v>123</v>
      </c>
      <c r="I3476" s="40">
        <v>0.0</v>
      </c>
      <c r="J3476" s="40">
        <v>0.0</v>
      </c>
      <c r="K3476" s="40">
        <v>0.0</v>
      </c>
      <c r="L3476" s="40">
        <v>0.0</v>
      </c>
      <c r="M3476" s="40">
        <v>0.0</v>
      </c>
      <c r="N3476" s="40">
        <v>0.0</v>
      </c>
      <c r="O3476" s="40">
        <v>0.0</v>
      </c>
      <c r="P3476" s="40">
        <v>0.0</v>
      </c>
      <c r="Q3476" s="16"/>
      <c r="R3476" s="16"/>
      <c r="S3476" s="16"/>
      <c r="T3476" s="16"/>
      <c r="U3476" s="16"/>
      <c r="V3476" s="16"/>
      <c r="W3476" s="16"/>
      <c r="X3476" s="16"/>
      <c r="Y3476" s="16"/>
      <c r="Z3476" s="16"/>
      <c r="AA3476" s="16"/>
      <c r="AB3476" s="16"/>
    </row>
    <row r="3477">
      <c r="A3477" s="27" t="s">
        <v>38</v>
      </c>
      <c r="B3477" s="27" t="s">
        <v>86</v>
      </c>
      <c r="C3477" s="38" t="s">
        <v>131</v>
      </c>
      <c r="D3477" s="27" t="s">
        <v>132</v>
      </c>
      <c r="E3477" s="27">
        <v>8695.0</v>
      </c>
      <c r="F3477" s="27">
        <v>23.0</v>
      </c>
      <c r="G3477" s="27" t="s">
        <v>6743</v>
      </c>
      <c r="H3477" s="27" t="s">
        <v>123</v>
      </c>
      <c r="I3477" s="40">
        <v>0.0</v>
      </c>
      <c r="J3477" s="40">
        <v>0.0</v>
      </c>
      <c r="K3477" s="40">
        <v>0.0</v>
      </c>
      <c r="L3477" s="40">
        <v>0.0</v>
      </c>
      <c r="M3477" s="40">
        <v>0.0</v>
      </c>
      <c r="N3477" s="40">
        <v>0.0</v>
      </c>
      <c r="O3477" s="40">
        <v>0.0</v>
      </c>
      <c r="P3477" s="40">
        <v>0.0</v>
      </c>
      <c r="Q3477" s="16"/>
      <c r="R3477" s="16"/>
      <c r="S3477" s="16"/>
      <c r="T3477" s="16"/>
      <c r="U3477" s="16"/>
      <c r="V3477" s="16"/>
      <c r="W3477" s="16"/>
      <c r="X3477" s="16"/>
      <c r="Y3477" s="16"/>
      <c r="Z3477" s="16"/>
      <c r="AA3477" s="16"/>
      <c r="AB3477" s="16"/>
    </row>
    <row r="3478">
      <c r="A3478" s="27" t="s">
        <v>38</v>
      </c>
      <c r="B3478" s="27" t="s">
        <v>86</v>
      </c>
      <c r="C3478" s="38" t="s">
        <v>131</v>
      </c>
      <c r="D3478" s="27" t="s">
        <v>132</v>
      </c>
      <c r="E3478" s="27">
        <v>8695.0</v>
      </c>
      <c r="F3478" s="27">
        <v>22.0</v>
      </c>
      <c r="G3478" s="27" t="s">
        <v>6745</v>
      </c>
      <c r="H3478" s="27" t="s">
        <v>123</v>
      </c>
      <c r="I3478" s="40">
        <v>0.0</v>
      </c>
      <c r="J3478" s="40">
        <v>0.0</v>
      </c>
      <c r="K3478" s="40">
        <v>0.0</v>
      </c>
      <c r="L3478" s="40">
        <v>0.0</v>
      </c>
      <c r="M3478" s="40">
        <v>0.0</v>
      </c>
      <c r="N3478" s="40">
        <v>0.0</v>
      </c>
      <c r="O3478" s="40">
        <v>0.0</v>
      </c>
      <c r="P3478" s="40">
        <v>0.0</v>
      </c>
      <c r="Q3478" s="16"/>
      <c r="R3478" s="16"/>
      <c r="S3478" s="16"/>
      <c r="T3478" s="16"/>
      <c r="U3478" s="16"/>
      <c r="V3478" s="16"/>
      <c r="W3478" s="16"/>
      <c r="X3478" s="16"/>
      <c r="Y3478" s="16"/>
      <c r="Z3478" s="16"/>
      <c r="AA3478" s="16"/>
      <c r="AB3478" s="16"/>
    </row>
    <row r="3479">
      <c r="A3479" s="27" t="s">
        <v>38</v>
      </c>
      <c r="B3479" s="27" t="s">
        <v>86</v>
      </c>
      <c r="C3479" s="38" t="s">
        <v>131</v>
      </c>
      <c r="D3479" s="27" t="s">
        <v>132</v>
      </c>
      <c r="E3479" s="27">
        <v>8695.0</v>
      </c>
      <c r="F3479" s="27">
        <v>3.0</v>
      </c>
      <c r="G3479" s="27" t="s">
        <v>6746</v>
      </c>
      <c r="H3479" s="27" t="s">
        <v>123</v>
      </c>
      <c r="I3479" s="40">
        <v>0.0</v>
      </c>
      <c r="J3479" s="40">
        <v>0.0</v>
      </c>
      <c r="K3479" s="40">
        <v>0.0</v>
      </c>
      <c r="L3479" s="40">
        <v>0.0</v>
      </c>
      <c r="M3479" s="40">
        <v>0.0</v>
      </c>
      <c r="N3479" s="40">
        <v>0.0</v>
      </c>
      <c r="O3479" s="40">
        <v>0.0</v>
      </c>
      <c r="P3479" s="40">
        <v>0.0</v>
      </c>
      <c r="Q3479" s="16"/>
      <c r="R3479" s="16"/>
      <c r="S3479" s="16"/>
      <c r="T3479" s="16"/>
      <c r="U3479" s="16"/>
      <c r="V3479" s="16"/>
      <c r="W3479" s="16"/>
      <c r="X3479" s="16"/>
      <c r="Y3479" s="16"/>
      <c r="Z3479" s="16"/>
      <c r="AA3479" s="16"/>
      <c r="AB3479" s="16"/>
    </row>
    <row r="3480">
      <c r="A3480" s="27" t="s">
        <v>38</v>
      </c>
      <c r="B3480" s="27" t="s">
        <v>86</v>
      </c>
      <c r="C3480" s="38" t="s">
        <v>131</v>
      </c>
      <c r="D3480" s="27" t="s">
        <v>132</v>
      </c>
      <c r="E3480" s="27">
        <v>8696.0</v>
      </c>
      <c r="F3480" s="27">
        <v>9.0</v>
      </c>
      <c r="G3480" s="27" t="s">
        <v>6748</v>
      </c>
      <c r="H3480" s="27" t="s">
        <v>123</v>
      </c>
      <c r="I3480" s="40">
        <v>0.0</v>
      </c>
      <c r="J3480" s="40">
        <v>0.0</v>
      </c>
      <c r="K3480" s="40">
        <v>0.0</v>
      </c>
      <c r="L3480" s="40">
        <v>0.0</v>
      </c>
      <c r="M3480" s="40">
        <v>0.0</v>
      </c>
      <c r="N3480" s="40">
        <v>0.0</v>
      </c>
      <c r="O3480" s="40">
        <v>0.0</v>
      </c>
      <c r="P3480" s="40">
        <v>0.0</v>
      </c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</row>
    <row r="3481">
      <c r="A3481" s="27" t="s">
        <v>38</v>
      </c>
      <c r="B3481" s="27" t="s">
        <v>86</v>
      </c>
      <c r="C3481" s="38" t="s">
        <v>131</v>
      </c>
      <c r="D3481" s="27" t="s">
        <v>132</v>
      </c>
      <c r="E3481" s="27">
        <v>8696.0</v>
      </c>
      <c r="F3481" s="27">
        <v>7.0</v>
      </c>
      <c r="G3481" s="27" t="s">
        <v>6750</v>
      </c>
      <c r="H3481" s="27" t="s">
        <v>123</v>
      </c>
      <c r="I3481" s="40">
        <v>0.0</v>
      </c>
      <c r="J3481" s="40">
        <v>0.0</v>
      </c>
      <c r="K3481" s="40">
        <v>0.0</v>
      </c>
      <c r="L3481" s="40">
        <v>0.0</v>
      </c>
      <c r="M3481" s="40">
        <v>0.0</v>
      </c>
      <c r="N3481" s="40">
        <v>0.0</v>
      </c>
      <c r="O3481" s="40">
        <v>0.0</v>
      </c>
      <c r="P3481" s="40">
        <v>0.0</v>
      </c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</row>
    <row r="3482">
      <c r="A3482" s="27" t="s">
        <v>38</v>
      </c>
      <c r="B3482" s="27" t="s">
        <v>86</v>
      </c>
      <c r="C3482" s="38" t="s">
        <v>131</v>
      </c>
      <c r="D3482" s="27" t="s">
        <v>132</v>
      </c>
      <c r="E3482" s="27">
        <v>8696.0</v>
      </c>
      <c r="F3482" s="27">
        <v>20.0</v>
      </c>
      <c r="G3482" s="27" t="s">
        <v>6752</v>
      </c>
      <c r="H3482" s="27" t="s">
        <v>123</v>
      </c>
      <c r="I3482" s="40">
        <v>0.0</v>
      </c>
      <c r="J3482" s="40">
        <v>0.0</v>
      </c>
      <c r="K3482" s="40">
        <v>0.0</v>
      </c>
      <c r="L3482" s="40">
        <v>0.0</v>
      </c>
      <c r="M3482" s="40">
        <v>0.0</v>
      </c>
      <c r="N3482" s="40">
        <v>0.0</v>
      </c>
      <c r="O3482" s="40">
        <v>0.0</v>
      </c>
      <c r="P3482" s="40">
        <v>0.0</v>
      </c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</row>
    <row r="3483">
      <c r="A3483" s="27" t="s">
        <v>38</v>
      </c>
      <c r="B3483" s="27" t="s">
        <v>86</v>
      </c>
      <c r="C3483" s="38" t="s">
        <v>131</v>
      </c>
      <c r="D3483" s="27" t="s">
        <v>132</v>
      </c>
      <c r="E3483" s="27">
        <v>8696.0</v>
      </c>
      <c r="F3483" s="27">
        <v>18.0</v>
      </c>
      <c r="G3483" s="27" t="s">
        <v>6754</v>
      </c>
      <c r="H3483" s="27" t="s">
        <v>123</v>
      </c>
      <c r="I3483" s="40">
        <v>0.0</v>
      </c>
      <c r="J3483" s="40">
        <v>0.0</v>
      </c>
      <c r="K3483" s="40">
        <v>0.0</v>
      </c>
      <c r="L3483" s="40">
        <v>0.0</v>
      </c>
      <c r="M3483" s="40">
        <v>0.0</v>
      </c>
      <c r="N3483" s="40">
        <v>0.0</v>
      </c>
      <c r="O3483" s="40">
        <v>0.0</v>
      </c>
      <c r="P3483" s="40">
        <v>0.0</v>
      </c>
      <c r="Q3483" s="16"/>
      <c r="R3483" s="16"/>
      <c r="S3483" s="16"/>
      <c r="T3483" s="16"/>
      <c r="U3483" s="16"/>
      <c r="V3483" s="16"/>
      <c r="W3483" s="16"/>
      <c r="X3483" s="16"/>
      <c r="Y3483" s="16"/>
      <c r="Z3483" s="16"/>
      <c r="AA3483" s="16"/>
      <c r="AB3483" s="16"/>
    </row>
    <row r="3484">
      <c r="A3484" s="27" t="s">
        <v>38</v>
      </c>
      <c r="B3484" s="27" t="s">
        <v>86</v>
      </c>
      <c r="C3484" s="38" t="s">
        <v>131</v>
      </c>
      <c r="D3484" s="27" t="s">
        <v>132</v>
      </c>
      <c r="E3484" s="27">
        <v>8696.0</v>
      </c>
      <c r="F3484" s="27">
        <v>3.0</v>
      </c>
      <c r="G3484" s="27" t="s">
        <v>6757</v>
      </c>
      <c r="H3484" s="27" t="s">
        <v>123</v>
      </c>
      <c r="I3484" s="40">
        <v>0.0</v>
      </c>
      <c r="J3484" s="40">
        <v>0.0</v>
      </c>
      <c r="K3484" s="40">
        <v>0.0</v>
      </c>
      <c r="L3484" s="40">
        <v>0.0</v>
      </c>
      <c r="M3484" s="40">
        <v>0.0</v>
      </c>
      <c r="N3484" s="40">
        <v>0.0</v>
      </c>
      <c r="O3484" s="40">
        <v>0.0</v>
      </c>
      <c r="P3484" s="40">
        <v>0.0</v>
      </c>
      <c r="Q3484" s="16"/>
      <c r="R3484" s="16"/>
      <c r="S3484" s="16"/>
      <c r="T3484" s="16"/>
      <c r="U3484" s="16"/>
      <c r="V3484" s="16"/>
      <c r="W3484" s="16"/>
      <c r="X3484" s="16"/>
      <c r="Y3484" s="16"/>
      <c r="Z3484" s="16"/>
      <c r="AA3484" s="16"/>
      <c r="AB3484" s="16"/>
    </row>
    <row r="3485">
      <c r="A3485" s="27" t="s">
        <v>38</v>
      </c>
      <c r="B3485" s="27" t="s">
        <v>86</v>
      </c>
      <c r="C3485" s="38" t="s">
        <v>131</v>
      </c>
      <c r="D3485" s="27" t="s">
        <v>132</v>
      </c>
      <c r="E3485" s="27">
        <v>8696.0</v>
      </c>
      <c r="F3485" s="27">
        <v>15.0</v>
      </c>
      <c r="G3485" s="27" t="s">
        <v>6760</v>
      </c>
      <c r="H3485" s="27" t="s">
        <v>123</v>
      </c>
      <c r="I3485" s="40">
        <v>0.0</v>
      </c>
      <c r="J3485" s="40">
        <v>0.0</v>
      </c>
      <c r="K3485" s="40">
        <v>0.0</v>
      </c>
      <c r="L3485" s="40">
        <v>0.0</v>
      </c>
      <c r="M3485" s="40">
        <v>0.0</v>
      </c>
      <c r="N3485" s="40">
        <v>0.0</v>
      </c>
      <c r="O3485" s="40">
        <v>0.0</v>
      </c>
      <c r="P3485" s="40">
        <v>0.0</v>
      </c>
      <c r="Q3485" s="16"/>
      <c r="R3485" s="16"/>
      <c r="S3485" s="16"/>
      <c r="T3485" s="16"/>
      <c r="U3485" s="16"/>
      <c r="V3485" s="16"/>
      <c r="W3485" s="16"/>
      <c r="X3485" s="16"/>
      <c r="Y3485" s="16"/>
      <c r="Z3485" s="16"/>
      <c r="AA3485" s="16"/>
      <c r="AB3485" s="16"/>
    </row>
    <row r="3486">
      <c r="A3486" s="27" t="s">
        <v>38</v>
      </c>
      <c r="B3486" s="27" t="s">
        <v>86</v>
      </c>
      <c r="C3486" s="38" t="s">
        <v>131</v>
      </c>
      <c r="D3486" s="27" t="s">
        <v>132</v>
      </c>
      <c r="E3486" s="27">
        <v>8696.0</v>
      </c>
      <c r="F3486" s="27">
        <v>8.0</v>
      </c>
      <c r="G3486" s="27" t="s">
        <v>6762</v>
      </c>
      <c r="H3486" s="27" t="s">
        <v>123</v>
      </c>
      <c r="I3486" s="40">
        <v>0.0</v>
      </c>
      <c r="J3486" s="40">
        <v>0.0</v>
      </c>
      <c r="K3486" s="40">
        <v>0.0</v>
      </c>
      <c r="L3486" s="40">
        <v>0.0</v>
      </c>
      <c r="M3486" s="40">
        <v>0.0</v>
      </c>
      <c r="N3486" s="40">
        <v>0.0</v>
      </c>
      <c r="O3486" s="40">
        <v>0.0</v>
      </c>
      <c r="P3486" s="40">
        <v>0.0</v>
      </c>
      <c r="Q3486" s="16"/>
      <c r="R3486" s="16"/>
      <c r="S3486" s="16"/>
      <c r="T3486" s="16"/>
      <c r="U3486" s="16"/>
      <c r="V3486" s="16"/>
      <c r="W3486" s="16"/>
      <c r="X3486" s="16"/>
      <c r="Y3486" s="16"/>
      <c r="Z3486" s="16"/>
      <c r="AA3486" s="16"/>
      <c r="AB3486" s="16"/>
    </row>
    <row r="3487">
      <c r="A3487" s="27" t="s">
        <v>38</v>
      </c>
      <c r="B3487" s="27" t="s">
        <v>86</v>
      </c>
      <c r="C3487" s="38" t="s">
        <v>131</v>
      </c>
      <c r="D3487" s="27" t="s">
        <v>132</v>
      </c>
      <c r="E3487" s="27">
        <v>8696.0</v>
      </c>
      <c r="F3487" s="27">
        <v>0.0</v>
      </c>
      <c r="G3487" s="27" t="s">
        <v>6764</v>
      </c>
      <c r="H3487" s="27" t="s">
        <v>3647</v>
      </c>
      <c r="I3487" s="40">
        <v>0.0</v>
      </c>
      <c r="J3487" s="40">
        <v>0.0</v>
      </c>
      <c r="K3487" s="40">
        <v>0.0</v>
      </c>
      <c r="L3487" s="40">
        <v>0.0</v>
      </c>
      <c r="M3487" s="40">
        <v>0.0</v>
      </c>
      <c r="N3487" s="40">
        <v>0.0</v>
      </c>
      <c r="O3487" s="40">
        <v>0.0</v>
      </c>
      <c r="P3487" s="40">
        <v>0.0</v>
      </c>
      <c r="Q3487" s="16"/>
      <c r="R3487" s="16"/>
      <c r="S3487" s="16"/>
      <c r="T3487" s="16"/>
      <c r="U3487" s="16"/>
      <c r="V3487" s="16"/>
      <c r="W3487" s="16"/>
      <c r="X3487" s="16"/>
      <c r="Y3487" s="16"/>
      <c r="Z3487" s="16"/>
      <c r="AA3487" s="16"/>
      <c r="AB3487" s="16"/>
    </row>
    <row r="3488">
      <c r="A3488" s="27" t="s">
        <v>38</v>
      </c>
      <c r="B3488" s="27" t="s">
        <v>86</v>
      </c>
      <c r="C3488" s="38" t="s">
        <v>131</v>
      </c>
      <c r="D3488" s="27" t="s">
        <v>132</v>
      </c>
      <c r="E3488" s="27">
        <v>8696.0</v>
      </c>
      <c r="F3488" s="27">
        <v>13.0</v>
      </c>
      <c r="G3488" s="27" t="s">
        <v>6766</v>
      </c>
      <c r="H3488" s="27" t="s">
        <v>123</v>
      </c>
      <c r="I3488" s="40">
        <v>0.0</v>
      </c>
      <c r="J3488" s="40">
        <v>0.0</v>
      </c>
      <c r="K3488" s="40">
        <v>0.0</v>
      </c>
      <c r="L3488" s="40">
        <v>0.0</v>
      </c>
      <c r="M3488" s="40">
        <v>0.0</v>
      </c>
      <c r="N3488" s="40">
        <v>0.0</v>
      </c>
      <c r="O3488" s="40">
        <v>0.0</v>
      </c>
      <c r="P3488" s="40">
        <v>0.0</v>
      </c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</row>
    <row r="3489">
      <c r="A3489" s="27" t="s">
        <v>38</v>
      </c>
      <c r="B3489" s="27" t="s">
        <v>86</v>
      </c>
      <c r="C3489" s="38" t="s">
        <v>131</v>
      </c>
      <c r="D3489" s="27" t="s">
        <v>132</v>
      </c>
      <c r="E3489" s="27">
        <v>8696.0</v>
      </c>
      <c r="F3489" s="27">
        <v>12.0</v>
      </c>
      <c r="G3489" s="27" t="s">
        <v>6767</v>
      </c>
      <c r="H3489" s="27" t="s">
        <v>123</v>
      </c>
      <c r="I3489" s="40">
        <v>0.0</v>
      </c>
      <c r="J3489" s="40">
        <v>0.0</v>
      </c>
      <c r="K3489" s="40">
        <v>0.0</v>
      </c>
      <c r="L3489" s="40">
        <v>0.0</v>
      </c>
      <c r="M3489" s="40">
        <v>0.0</v>
      </c>
      <c r="N3489" s="40">
        <v>0.0</v>
      </c>
      <c r="O3489" s="40">
        <v>0.0</v>
      </c>
      <c r="P3489" s="40">
        <v>0.0</v>
      </c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</row>
    <row r="3490">
      <c r="A3490" s="27" t="s">
        <v>38</v>
      </c>
      <c r="B3490" s="27" t="s">
        <v>86</v>
      </c>
      <c r="C3490" s="38" t="s">
        <v>131</v>
      </c>
      <c r="D3490" s="27" t="s">
        <v>132</v>
      </c>
      <c r="E3490" s="27">
        <v>8696.0</v>
      </c>
      <c r="F3490" s="27">
        <v>16.0</v>
      </c>
      <c r="G3490" s="27" t="s">
        <v>6769</v>
      </c>
      <c r="H3490" s="27" t="s">
        <v>123</v>
      </c>
      <c r="I3490" s="40">
        <v>0.0</v>
      </c>
      <c r="J3490" s="40">
        <v>0.0</v>
      </c>
      <c r="K3490" s="40">
        <v>0.0</v>
      </c>
      <c r="L3490" s="40">
        <v>0.0</v>
      </c>
      <c r="M3490" s="40">
        <v>0.0</v>
      </c>
      <c r="N3490" s="40">
        <v>0.0</v>
      </c>
      <c r="O3490" s="40">
        <v>0.0</v>
      </c>
      <c r="P3490" s="40">
        <v>0.0</v>
      </c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</row>
    <row r="3491">
      <c r="A3491" s="27" t="s">
        <v>38</v>
      </c>
      <c r="B3491" s="27" t="s">
        <v>86</v>
      </c>
      <c r="C3491" s="38" t="s">
        <v>131</v>
      </c>
      <c r="D3491" s="27" t="s">
        <v>132</v>
      </c>
      <c r="E3491" s="27">
        <v>8696.0</v>
      </c>
      <c r="F3491" s="27">
        <v>10.0</v>
      </c>
      <c r="G3491" s="27" t="s">
        <v>6772</v>
      </c>
      <c r="H3491" s="27" t="s">
        <v>123</v>
      </c>
      <c r="I3491" s="40">
        <v>0.0</v>
      </c>
      <c r="J3491" s="40">
        <v>0.0</v>
      </c>
      <c r="K3491" s="40">
        <v>0.0</v>
      </c>
      <c r="L3491" s="40">
        <v>0.0</v>
      </c>
      <c r="M3491" s="40">
        <v>0.0</v>
      </c>
      <c r="N3491" s="40">
        <v>0.0</v>
      </c>
      <c r="O3491" s="40">
        <v>0.0</v>
      </c>
      <c r="P3491" s="40">
        <v>0.0</v>
      </c>
      <c r="Q3491" s="16"/>
      <c r="R3491" s="16"/>
      <c r="S3491" s="16"/>
      <c r="T3491" s="16"/>
      <c r="U3491" s="16"/>
      <c r="V3491" s="16"/>
      <c r="W3491" s="16"/>
      <c r="X3491" s="16"/>
      <c r="Y3491" s="16"/>
      <c r="Z3491" s="16"/>
      <c r="AA3491" s="16"/>
      <c r="AB3491" s="16"/>
    </row>
    <row r="3492">
      <c r="A3492" s="27" t="s">
        <v>38</v>
      </c>
      <c r="B3492" s="27" t="s">
        <v>86</v>
      </c>
      <c r="C3492" s="38" t="s">
        <v>131</v>
      </c>
      <c r="D3492" s="27" t="s">
        <v>132</v>
      </c>
      <c r="E3492" s="27">
        <v>8696.0</v>
      </c>
      <c r="F3492" s="27">
        <v>19.0</v>
      </c>
      <c r="G3492" s="27" t="s">
        <v>6775</v>
      </c>
      <c r="H3492" s="27" t="s">
        <v>123</v>
      </c>
      <c r="I3492" s="40">
        <v>0.0</v>
      </c>
      <c r="J3492" s="40">
        <v>0.0</v>
      </c>
      <c r="K3492" s="40">
        <v>0.0</v>
      </c>
      <c r="L3492" s="40">
        <v>0.0</v>
      </c>
      <c r="M3492" s="40">
        <v>0.0</v>
      </c>
      <c r="N3492" s="40">
        <v>0.0</v>
      </c>
      <c r="O3492" s="40">
        <v>0.0</v>
      </c>
      <c r="P3492" s="40">
        <v>0.0</v>
      </c>
      <c r="Q3492" s="16"/>
      <c r="R3492" s="16"/>
      <c r="S3492" s="16"/>
      <c r="T3492" s="16"/>
      <c r="U3492" s="16"/>
      <c r="V3492" s="16"/>
      <c r="W3492" s="16"/>
      <c r="X3492" s="16"/>
      <c r="Y3492" s="16"/>
      <c r="Z3492" s="16"/>
      <c r="AA3492" s="16"/>
      <c r="AB3492" s="16"/>
    </row>
    <row r="3493">
      <c r="A3493" s="27" t="s">
        <v>43</v>
      </c>
      <c r="B3493" s="27" t="s">
        <v>146</v>
      </c>
      <c r="C3493" s="38" t="s">
        <v>147</v>
      </c>
      <c r="D3493" s="27" t="s">
        <v>148</v>
      </c>
      <c r="E3493" s="27">
        <v>8699.0</v>
      </c>
      <c r="F3493" s="27">
        <v>0.0</v>
      </c>
      <c r="G3493" s="27" t="s">
        <v>6777</v>
      </c>
      <c r="H3493" s="27" t="s">
        <v>123</v>
      </c>
      <c r="I3493" s="40">
        <v>0.0</v>
      </c>
      <c r="J3493" s="40">
        <v>0.0</v>
      </c>
      <c r="K3493" s="40">
        <v>0.0</v>
      </c>
      <c r="L3493" s="40">
        <v>0.0</v>
      </c>
      <c r="M3493" s="40">
        <v>0.0</v>
      </c>
      <c r="N3493" s="40">
        <v>0.0</v>
      </c>
      <c r="O3493" s="40">
        <v>0.0</v>
      </c>
      <c r="P3493" s="40">
        <v>0.0</v>
      </c>
      <c r="Q3493" s="16"/>
      <c r="R3493" s="16"/>
      <c r="S3493" s="16"/>
      <c r="T3493" s="16"/>
      <c r="U3493" s="16"/>
      <c r="V3493" s="16"/>
      <c r="W3493" s="16"/>
      <c r="X3493" s="16"/>
      <c r="Y3493" s="16"/>
      <c r="Z3493" s="16"/>
      <c r="AA3493" s="16"/>
      <c r="AB3493" s="16"/>
    </row>
    <row r="3494">
      <c r="A3494" s="27" t="s">
        <v>43</v>
      </c>
      <c r="B3494" s="27" t="s">
        <v>264</v>
      </c>
      <c r="C3494" s="38" t="s">
        <v>462</v>
      </c>
      <c r="D3494" s="27" t="s">
        <v>462</v>
      </c>
      <c r="E3494" s="27">
        <v>8715.0</v>
      </c>
      <c r="F3494" s="27">
        <v>0.0</v>
      </c>
      <c r="G3494" s="27" t="s">
        <v>6779</v>
      </c>
      <c r="H3494" s="27" t="s">
        <v>123</v>
      </c>
      <c r="I3494" s="40">
        <v>0.0</v>
      </c>
      <c r="J3494" s="40">
        <v>0.0</v>
      </c>
      <c r="K3494" s="40">
        <v>0.0</v>
      </c>
      <c r="L3494" s="40">
        <v>0.0</v>
      </c>
      <c r="M3494" s="40">
        <v>0.0</v>
      </c>
      <c r="N3494" s="40">
        <v>0.0</v>
      </c>
      <c r="O3494" s="40">
        <v>0.0</v>
      </c>
      <c r="P3494" s="40">
        <v>0.0</v>
      </c>
      <c r="Q3494" s="16"/>
      <c r="R3494" s="16"/>
      <c r="S3494" s="16"/>
      <c r="T3494" s="16"/>
      <c r="U3494" s="16"/>
      <c r="V3494" s="16"/>
      <c r="W3494" s="16"/>
      <c r="X3494" s="16"/>
      <c r="Y3494" s="16"/>
      <c r="Z3494" s="16"/>
      <c r="AA3494" s="16"/>
      <c r="AB3494" s="16"/>
    </row>
    <row r="3495">
      <c r="A3495" s="27" t="s">
        <v>43</v>
      </c>
      <c r="B3495" s="27" t="s">
        <v>44</v>
      </c>
      <c r="C3495" s="38" t="s">
        <v>254</v>
      </c>
      <c r="D3495" s="27" t="s">
        <v>254</v>
      </c>
      <c r="E3495" s="27">
        <v>8717.0</v>
      </c>
      <c r="F3495" s="27">
        <v>0.0</v>
      </c>
      <c r="G3495" s="27" t="s">
        <v>6781</v>
      </c>
      <c r="H3495" s="27" t="s">
        <v>123</v>
      </c>
      <c r="I3495" s="40">
        <v>0.0</v>
      </c>
      <c r="J3495" s="40">
        <v>0.0</v>
      </c>
      <c r="K3495" s="40">
        <v>0.0</v>
      </c>
      <c r="L3495" s="40">
        <v>0.0</v>
      </c>
      <c r="M3495" s="40">
        <v>0.0</v>
      </c>
      <c r="N3495" s="40">
        <v>0.0</v>
      </c>
      <c r="O3495" s="40">
        <v>0.0</v>
      </c>
      <c r="P3495" s="40">
        <v>0.0</v>
      </c>
      <c r="Q3495" s="16"/>
      <c r="R3495" s="16"/>
      <c r="S3495" s="16"/>
      <c r="T3495" s="16"/>
      <c r="U3495" s="16"/>
      <c r="V3495" s="16"/>
      <c r="W3495" s="16"/>
      <c r="X3495" s="16"/>
      <c r="Y3495" s="16"/>
      <c r="Z3495" s="16"/>
      <c r="AA3495" s="16"/>
      <c r="AB3495" s="16"/>
    </row>
    <row r="3496">
      <c r="A3496" s="27" t="s">
        <v>38</v>
      </c>
      <c r="B3496" s="27" t="s">
        <v>86</v>
      </c>
      <c r="C3496" s="38" t="s">
        <v>131</v>
      </c>
      <c r="D3496" s="27" t="s">
        <v>304</v>
      </c>
      <c r="E3496" s="27">
        <v>8722.0</v>
      </c>
      <c r="F3496" s="27">
        <v>0.0</v>
      </c>
      <c r="G3496" s="27" t="s">
        <v>6782</v>
      </c>
      <c r="H3496" s="27" t="s">
        <v>123</v>
      </c>
      <c r="I3496" s="40">
        <v>0.0</v>
      </c>
      <c r="J3496" s="40">
        <v>0.0</v>
      </c>
      <c r="K3496" s="40">
        <v>0.0</v>
      </c>
      <c r="L3496" s="40">
        <v>0.0</v>
      </c>
      <c r="M3496" s="40">
        <v>0.0</v>
      </c>
      <c r="N3496" s="40">
        <v>0.0</v>
      </c>
      <c r="O3496" s="40">
        <v>0.0</v>
      </c>
      <c r="P3496" s="40">
        <v>0.0</v>
      </c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</row>
    <row r="3497">
      <c r="A3497" s="27" t="s">
        <v>38</v>
      </c>
      <c r="B3497" s="27" t="s">
        <v>86</v>
      </c>
      <c r="C3497" s="38" t="s">
        <v>131</v>
      </c>
      <c r="D3497" s="27" t="s">
        <v>304</v>
      </c>
      <c r="E3497" s="27">
        <v>8723.0</v>
      </c>
      <c r="F3497" s="27">
        <v>0.0</v>
      </c>
      <c r="G3497" s="27" t="s">
        <v>6784</v>
      </c>
      <c r="H3497" s="27" t="s">
        <v>123</v>
      </c>
      <c r="I3497" s="40">
        <v>0.0</v>
      </c>
      <c r="J3497" s="40">
        <v>0.0</v>
      </c>
      <c r="K3497" s="40">
        <v>0.0</v>
      </c>
      <c r="L3497" s="40">
        <v>0.0</v>
      </c>
      <c r="M3497" s="40">
        <v>0.0</v>
      </c>
      <c r="N3497" s="40">
        <v>0.0</v>
      </c>
      <c r="O3497" s="40">
        <v>0.0</v>
      </c>
      <c r="P3497" s="40">
        <v>0.0</v>
      </c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</row>
    <row r="3498">
      <c r="A3498" s="27" t="s">
        <v>43</v>
      </c>
      <c r="B3498" s="27" t="s">
        <v>708</v>
      </c>
      <c r="C3498" s="38" t="s">
        <v>709</v>
      </c>
      <c r="D3498" s="27" t="s">
        <v>1310</v>
      </c>
      <c r="E3498" s="27">
        <v>8726.0</v>
      </c>
      <c r="F3498" s="27">
        <v>0.0</v>
      </c>
      <c r="G3498" s="27" t="s">
        <v>6786</v>
      </c>
      <c r="H3498" s="27" t="s">
        <v>6787</v>
      </c>
      <c r="I3498" s="40">
        <v>0.0</v>
      </c>
      <c r="J3498" s="40">
        <v>0.0</v>
      </c>
      <c r="K3498" s="40">
        <v>0.0</v>
      </c>
      <c r="L3498" s="40">
        <v>0.0</v>
      </c>
      <c r="M3498" s="40">
        <v>0.0</v>
      </c>
      <c r="N3498" s="40">
        <v>0.0</v>
      </c>
      <c r="O3498" s="40">
        <v>0.0</v>
      </c>
      <c r="P3498" s="40">
        <v>0.0</v>
      </c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</row>
    <row r="3499">
      <c r="A3499" s="27" t="s">
        <v>38</v>
      </c>
      <c r="B3499" s="27" t="s">
        <v>39</v>
      </c>
      <c r="C3499" s="38" t="s">
        <v>574</v>
      </c>
      <c r="D3499" s="27" t="s">
        <v>575</v>
      </c>
      <c r="E3499" s="27">
        <v>8727.0</v>
      </c>
      <c r="F3499" s="27">
        <v>0.0</v>
      </c>
      <c r="G3499" s="27" t="s">
        <v>6789</v>
      </c>
      <c r="H3499" s="27" t="s">
        <v>123</v>
      </c>
      <c r="I3499" s="40">
        <v>0.0</v>
      </c>
      <c r="J3499" s="40">
        <v>0.0</v>
      </c>
      <c r="K3499" s="40">
        <v>0.0</v>
      </c>
      <c r="L3499" s="40">
        <v>0.0</v>
      </c>
      <c r="M3499" s="40">
        <v>0.0</v>
      </c>
      <c r="N3499" s="40">
        <v>0.0</v>
      </c>
      <c r="O3499" s="40">
        <v>0.0</v>
      </c>
      <c r="P3499" s="40">
        <v>0.0</v>
      </c>
      <c r="Q3499" s="16"/>
      <c r="R3499" s="16"/>
      <c r="S3499" s="16"/>
      <c r="T3499" s="16"/>
      <c r="U3499" s="16"/>
      <c r="V3499" s="16"/>
      <c r="W3499" s="16"/>
      <c r="X3499" s="16"/>
      <c r="Y3499" s="16"/>
      <c r="Z3499" s="16"/>
      <c r="AA3499" s="16"/>
      <c r="AB3499" s="16"/>
    </row>
    <row r="3500">
      <c r="A3500" s="27" t="s">
        <v>38</v>
      </c>
      <c r="B3500" s="27" t="s">
        <v>39</v>
      </c>
      <c r="C3500" s="38" t="s">
        <v>137</v>
      </c>
      <c r="D3500" s="27" t="s">
        <v>138</v>
      </c>
      <c r="E3500" s="27">
        <v>8728.0</v>
      </c>
      <c r="F3500" s="27">
        <v>0.0</v>
      </c>
      <c r="G3500" s="27" t="s">
        <v>6790</v>
      </c>
      <c r="H3500" s="27" t="s">
        <v>123</v>
      </c>
      <c r="I3500" s="40">
        <v>0.0</v>
      </c>
      <c r="J3500" s="40">
        <v>0.0</v>
      </c>
      <c r="K3500" s="40">
        <v>0.0</v>
      </c>
      <c r="L3500" s="40">
        <v>0.0</v>
      </c>
      <c r="M3500" s="40">
        <v>0.0</v>
      </c>
      <c r="N3500" s="40">
        <v>0.0</v>
      </c>
      <c r="O3500" s="40">
        <v>0.0</v>
      </c>
      <c r="P3500" s="40">
        <v>0.0</v>
      </c>
      <c r="Q3500" s="16"/>
      <c r="R3500" s="16"/>
      <c r="S3500" s="16"/>
      <c r="T3500" s="16"/>
      <c r="U3500" s="16"/>
      <c r="V3500" s="16"/>
      <c r="W3500" s="16"/>
      <c r="X3500" s="16"/>
      <c r="Y3500" s="16"/>
      <c r="Z3500" s="16"/>
      <c r="AA3500" s="16"/>
      <c r="AB3500" s="16"/>
    </row>
    <row r="3501">
      <c r="A3501" s="27" t="s">
        <v>38</v>
      </c>
      <c r="B3501" s="27" t="s">
        <v>86</v>
      </c>
      <c r="C3501" s="38" t="s">
        <v>128</v>
      </c>
      <c r="D3501" s="27" t="s">
        <v>562</v>
      </c>
      <c r="E3501" s="27">
        <v>8733.0</v>
      </c>
      <c r="F3501" s="27">
        <v>0.0</v>
      </c>
      <c r="G3501" s="27" t="s">
        <v>6792</v>
      </c>
      <c r="H3501" s="27" t="s">
        <v>2051</v>
      </c>
      <c r="I3501" s="40">
        <v>617.0</v>
      </c>
      <c r="J3501" s="40">
        <v>34.0</v>
      </c>
      <c r="K3501" s="40">
        <v>0.0</v>
      </c>
      <c r="L3501" s="40">
        <v>0.0</v>
      </c>
      <c r="M3501" s="40">
        <v>0.0</v>
      </c>
      <c r="N3501" s="40">
        <v>0.0</v>
      </c>
      <c r="O3501" s="40">
        <v>617.0</v>
      </c>
      <c r="P3501" s="40">
        <v>34.0</v>
      </c>
      <c r="Q3501" s="16"/>
      <c r="R3501" s="16"/>
      <c r="S3501" s="16"/>
      <c r="T3501" s="16"/>
      <c r="U3501" s="16"/>
      <c r="V3501" s="16"/>
      <c r="W3501" s="16"/>
      <c r="X3501" s="16"/>
      <c r="Y3501" s="16"/>
      <c r="Z3501" s="16"/>
      <c r="AA3501" s="16"/>
      <c r="AB3501" s="16"/>
    </row>
    <row r="3502">
      <c r="A3502" s="27" t="s">
        <v>38</v>
      </c>
      <c r="B3502" s="27" t="s">
        <v>86</v>
      </c>
      <c r="C3502" s="38" t="s">
        <v>128</v>
      </c>
      <c r="D3502" s="27" t="s">
        <v>562</v>
      </c>
      <c r="E3502" s="27">
        <v>8738.0</v>
      </c>
      <c r="F3502" s="27">
        <v>0.0</v>
      </c>
      <c r="G3502" s="27" t="s">
        <v>6794</v>
      </c>
      <c r="H3502" s="27" t="s">
        <v>2051</v>
      </c>
      <c r="I3502" s="40">
        <v>0.0</v>
      </c>
      <c r="J3502" s="40">
        <v>0.0</v>
      </c>
      <c r="K3502" s="40">
        <v>0.0</v>
      </c>
      <c r="L3502" s="40">
        <v>0.0</v>
      </c>
      <c r="M3502" s="40">
        <v>0.0</v>
      </c>
      <c r="N3502" s="40">
        <v>0.0</v>
      </c>
      <c r="O3502" s="40">
        <v>0.0</v>
      </c>
      <c r="P3502" s="40">
        <v>0.0</v>
      </c>
      <c r="Q3502" s="16"/>
      <c r="R3502" s="16"/>
      <c r="S3502" s="16"/>
      <c r="T3502" s="16"/>
      <c r="U3502" s="16"/>
      <c r="V3502" s="16"/>
      <c r="W3502" s="16"/>
      <c r="X3502" s="16"/>
      <c r="Y3502" s="16"/>
      <c r="Z3502" s="16"/>
      <c r="AA3502" s="16"/>
      <c r="AB3502" s="16"/>
    </row>
    <row r="3503">
      <c r="A3503" s="27" t="s">
        <v>38</v>
      </c>
      <c r="B3503" s="27" t="s">
        <v>86</v>
      </c>
      <c r="C3503" s="38" t="s">
        <v>128</v>
      </c>
      <c r="D3503" s="27" t="s">
        <v>562</v>
      </c>
      <c r="E3503" s="27">
        <v>8739.0</v>
      </c>
      <c r="F3503" s="27">
        <v>0.0</v>
      </c>
      <c r="G3503" s="27" t="s">
        <v>6796</v>
      </c>
      <c r="H3503" s="27" t="s">
        <v>6797</v>
      </c>
      <c r="I3503" s="40">
        <v>0.0</v>
      </c>
      <c r="J3503" s="40">
        <v>0.0</v>
      </c>
      <c r="K3503" s="40">
        <v>0.0</v>
      </c>
      <c r="L3503" s="40">
        <v>0.0</v>
      </c>
      <c r="M3503" s="40">
        <v>0.0</v>
      </c>
      <c r="N3503" s="40">
        <v>0.0</v>
      </c>
      <c r="O3503" s="40">
        <v>0.0</v>
      </c>
      <c r="P3503" s="40">
        <v>0.0</v>
      </c>
      <c r="Q3503" s="16"/>
      <c r="R3503" s="16"/>
      <c r="S3503" s="16"/>
      <c r="T3503" s="16"/>
      <c r="U3503" s="16"/>
      <c r="V3503" s="16"/>
      <c r="W3503" s="16"/>
      <c r="X3503" s="16"/>
      <c r="Y3503" s="16"/>
      <c r="Z3503" s="16"/>
      <c r="AA3503" s="16"/>
      <c r="AB3503" s="16"/>
    </row>
    <row r="3504">
      <c r="A3504" s="27" t="s">
        <v>43</v>
      </c>
      <c r="B3504" s="27" t="s">
        <v>721</v>
      </c>
      <c r="C3504" s="38" t="s">
        <v>726</v>
      </c>
      <c r="D3504" s="27" t="s">
        <v>1227</v>
      </c>
      <c r="E3504" s="27">
        <v>8740.0</v>
      </c>
      <c r="F3504" s="27">
        <v>0.0</v>
      </c>
      <c r="G3504" s="27" t="s">
        <v>6799</v>
      </c>
      <c r="H3504" s="27" t="s">
        <v>6800</v>
      </c>
      <c r="I3504" s="40">
        <v>0.0</v>
      </c>
      <c r="J3504" s="40">
        <v>0.0</v>
      </c>
      <c r="K3504" s="40">
        <v>0.0</v>
      </c>
      <c r="L3504" s="40">
        <v>0.0</v>
      </c>
      <c r="M3504" s="40">
        <v>0.0</v>
      </c>
      <c r="N3504" s="40">
        <v>0.0</v>
      </c>
      <c r="O3504" s="40">
        <v>0.0</v>
      </c>
      <c r="P3504" s="40">
        <v>0.0</v>
      </c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</row>
    <row r="3505">
      <c r="A3505" s="27" t="s">
        <v>38</v>
      </c>
      <c r="B3505" s="27" t="s">
        <v>86</v>
      </c>
      <c r="C3505" s="38" t="s">
        <v>128</v>
      </c>
      <c r="D3505" s="27" t="s">
        <v>562</v>
      </c>
      <c r="E3505" s="27">
        <v>8746.0</v>
      </c>
      <c r="F3505" s="27">
        <v>7.0</v>
      </c>
      <c r="G3505" s="27" t="s">
        <v>6802</v>
      </c>
      <c r="H3505" s="27" t="s">
        <v>123</v>
      </c>
      <c r="I3505" s="40">
        <v>0.0</v>
      </c>
      <c r="J3505" s="40">
        <v>0.0</v>
      </c>
      <c r="K3505" s="40">
        <v>0.0</v>
      </c>
      <c r="L3505" s="40">
        <v>0.0</v>
      </c>
      <c r="M3505" s="40">
        <v>0.0</v>
      </c>
      <c r="N3505" s="40">
        <v>0.0</v>
      </c>
      <c r="O3505" s="40">
        <v>0.0</v>
      </c>
      <c r="P3505" s="40">
        <v>0.0</v>
      </c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</row>
    <row r="3506">
      <c r="A3506" s="27" t="s">
        <v>38</v>
      </c>
      <c r="B3506" s="27" t="s">
        <v>86</v>
      </c>
      <c r="C3506" s="38" t="s">
        <v>128</v>
      </c>
      <c r="D3506" s="27" t="s">
        <v>562</v>
      </c>
      <c r="E3506" s="27">
        <v>8746.0</v>
      </c>
      <c r="F3506" s="27">
        <v>8.0</v>
      </c>
      <c r="G3506" s="27" t="s">
        <v>6804</v>
      </c>
      <c r="H3506" s="27" t="s">
        <v>123</v>
      </c>
      <c r="I3506" s="40">
        <v>0.0</v>
      </c>
      <c r="J3506" s="40">
        <v>0.0</v>
      </c>
      <c r="K3506" s="40">
        <v>0.0</v>
      </c>
      <c r="L3506" s="40">
        <v>0.0</v>
      </c>
      <c r="M3506" s="40">
        <v>0.0</v>
      </c>
      <c r="N3506" s="40">
        <v>0.0</v>
      </c>
      <c r="O3506" s="40">
        <v>0.0</v>
      </c>
      <c r="P3506" s="40">
        <v>0.0</v>
      </c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/>
    </row>
    <row r="3507">
      <c r="A3507" s="27" t="s">
        <v>38</v>
      </c>
      <c r="B3507" s="27" t="s">
        <v>86</v>
      </c>
      <c r="C3507" s="38" t="s">
        <v>128</v>
      </c>
      <c r="D3507" s="27" t="s">
        <v>562</v>
      </c>
      <c r="E3507" s="27">
        <v>8746.0</v>
      </c>
      <c r="F3507" s="27">
        <v>0.0</v>
      </c>
      <c r="G3507" s="27" t="s">
        <v>6806</v>
      </c>
      <c r="H3507" s="27" t="s">
        <v>2051</v>
      </c>
      <c r="I3507" s="40">
        <v>598.0</v>
      </c>
      <c r="J3507" s="40">
        <v>4.0</v>
      </c>
      <c r="K3507" s="40">
        <v>0.0</v>
      </c>
      <c r="L3507" s="40">
        <v>0.0</v>
      </c>
      <c r="M3507" s="40">
        <v>0.0</v>
      </c>
      <c r="N3507" s="40">
        <v>0.0</v>
      </c>
      <c r="O3507" s="40">
        <v>598.0</v>
      </c>
      <c r="P3507" s="40">
        <v>4.0</v>
      </c>
      <c r="Q3507" s="16"/>
      <c r="R3507" s="16"/>
      <c r="S3507" s="16"/>
      <c r="T3507" s="16"/>
      <c r="U3507" s="16"/>
      <c r="V3507" s="16"/>
      <c r="W3507" s="16"/>
      <c r="X3507" s="16"/>
      <c r="Y3507" s="16"/>
      <c r="Z3507" s="16"/>
      <c r="AA3507" s="16"/>
      <c r="AB3507" s="16"/>
    </row>
    <row r="3508">
      <c r="A3508" s="27" t="s">
        <v>38</v>
      </c>
      <c r="B3508" s="27" t="s">
        <v>86</v>
      </c>
      <c r="C3508" s="38" t="s">
        <v>128</v>
      </c>
      <c r="D3508" s="27" t="s">
        <v>562</v>
      </c>
      <c r="E3508" s="27">
        <v>8746.0</v>
      </c>
      <c r="F3508" s="27">
        <v>2.0</v>
      </c>
      <c r="G3508" s="27" t="s">
        <v>6808</v>
      </c>
      <c r="H3508" s="27" t="s">
        <v>123</v>
      </c>
      <c r="I3508" s="40">
        <v>0.0</v>
      </c>
      <c r="J3508" s="40">
        <v>0.0</v>
      </c>
      <c r="K3508" s="40">
        <v>0.0</v>
      </c>
      <c r="L3508" s="40">
        <v>0.0</v>
      </c>
      <c r="M3508" s="40">
        <v>0.0</v>
      </c>
      <c r="N3508" s="40">
        <v>0.0</v>
      </c>
      <c r="O3508" s="40">
        <v>0.0</v>
      </c>
      <c r="P3508" s="40">
        <v>0.0</v>
      </c>
      <c r="Q3508" s="16"/>
      <c r="R3508" s="16"/>
      <c r="S3508" s="16"/>
      <c r="T3508" s="16"/>
      <c r="U3508" s="16"/>
      <c r="V3508" s="16"/>
      <c r="W3508" s="16"/>
      <c r="X3508" s="16"/>
      <c r="Y3508" s="16"/>
      <c r="Z3508" s="16"/>
      <c r="AA3508" s="16"/>
      <c r="AB3508" s="16"/>
    </row>
    <row r="3509">
      <c r="A3509" s="27" t="s">
        <v>38</v>
      </c>
      <c r="B3509" s="27" t="s">
        <v>86</v>
      </c>
      <c r="C3509" s="38" t="s">
        <v>128</v>
      </c>
      <c r="D3509" s="27" t="s">
        <v>562</v>
      </c>
      <c r="E3509" s="27">
        <v>8746.0</v>
      </c>
      <c r="F3509" s="27">
        <v>3.0</v>
      </c>
      <c r="G3509" s="27" t="s">
        <v>6810</v>
      </c>
      <c r="H3509" s="27" t="s">
        <v>123</v>
      </c>
      <c r="I3509" s="40">
        <v>0.0</v>
      </c>
      <c r="J3509" s="40">
        <v>0.0</v>
      </c>
      <c r="K3509" s="40">
        <v>0.0</v>
      </c>
      <c r="L3509" s="40">
        <v>0.0</v>
      </c>
      <c r="M3509" s="40">
        <v>0.0</v>
      </c>
      <c r="N3509" s="40">
        <v>0.0</v>
      </c>
      <c r="O3509" s="40">
        <v>0.0</v>
      </c>
      <c r="P3509" s="40">
        <v>0.0</v>
      </c>
      <c r="Q3509" s="16"/>
      <c r="R3509" s="16"/>
      <c r="S3509" s="16"/>
      <c r="T3509" s="16"/>
      <c r="U3509" s="16"/>
      <c r="V3509" s="16"/>
      <c r="W3509" s="16"/>
      <c r="X3509" s="16"/>
      <c r="Y3509" s="16"/>
      <c r="Z3509" s="16"/>
      <c r="AA3509" s="16"/>
      <c r="AB3509" s="16"/>
    </row>
    <row r="3510">
      <c r="A3510" s="27" t="s">
        <v>38</v>
      </c>
      <c r="B3510" s="27" t="s">
        <v>86</v>
      </c>
      <c r="C3510" s="38" t="s">
        <v>128</v>
      </c>
      <c r="D3510" s="27" t="s">
        <v>562</v>
      </c>
      <c r="E3510" s="27">
        <v>8746.0</v>
      </c>
      <c r="F3510" s="27">
        <v>6.0</v>
      </c>
      <c r="G3510" s="27" t="s">
        <v>6812</v>
      </c>
      <c r="H3510" s="27" t="s">
        <v>123</v>
      </c>
      <c r="I3510" s="40">
        <v>0.0</v>
      </c>
      <c r="J3510" s="40">
        <v>0.0</v>
      </c>
      <c r="K3510" s="40">
        <v>0.0</v>
      </c>
      <c r="L3510" s="40">
        <v>0.0</v>
      </c>
      <c r="M3510" s="40">
        <v>0.0</v>
      </c>
      <c r="N3510" s="40">
        <v>0.0</v>
      </c>
      <c r="O3510" s="40">
        <v>0.0</v>
      </c>
      <c r="P3510" s="40">
        <v>0.0</v>
      </c>
      <c r="Q3510" s="16"/>
      <c r="R3510" s="16"/>
      <c r="S3510" s="16"/>
      <c r="T3510" s="16"/>
      <c r="U3510" s="16"/>
      <c r="V3510" s="16"/>
      <c r="W3510" s="16"/>
      <c r="X3510" s="16"/>
      <c r="Y3510" s="16"/>
      <c r="Z3510" s="16"/>
      <c r="AA3510" s="16"/>
      <c r="AB3510" s="16"/>
    </row>
    <row r="3511">
      <c r="A3511" s="27" t="s">
        <v>38</v>
      </c>
      <c r="B3511" s="27" t="s">
        <v>86</v>
      </c>
      <c r="C3511" s="38" t="s">
        <v>128</v>
      </c>
      <c r="D3511" s="27" t="s">
        <v>562</v>
      </c>
      <c r="E3511" s="27">
        <v>8746.0</v>
      </c>
      <c r="F3511" s="27">
        <v>4.0</v>
      </c>
      <c r="G3511" s="27" t="s">
        <v>6814</v>
      </c>
      <c r="H3511" s="27" t="s">
        <v>123</v>
      </c>
      <c r="I3511" s="40">
        <v>0.0</v>
      </c>
      <c r="J3511" s="40">
        <v>0.0</v>
      </c>
      <c r="K3511" s="40">
        <v>0.0</v>
      </c>
      <c r="L3511" s="40">
        <v>0.0</v>
      </c>
      <c r="M3511" s="40">
        <v>0.0</v>
      </c>
      <c r="N3511" s="40">
        <v>0.0</v>
      </c>
      <c r="O3511" s="40">
        <v>0.0</v>
      </c>
      <c r="P3511" s="40">
        <v>0.0</v>
      </c>
      <c r="Q3511" s="16"/>
      <c r="R3511" s="16"/>
      <c r="S3511" s="16"/>
      <c r="T3511" s="16"/>
      <c r="U3511" s="16"/>
      <c r="V3511" s="16"/>
      <c r="W3511" s="16"/>
      <c r="X3511" s="16"/>
      <c r="Y3511" s="16"/>
      <c r="Z3511" s="16"/>
      <c r="AA3511" s="16"/>
      <c r="AB3511" s="16"/>
    </row>
    <row r="3512">
      <c r="A3512" s="27" t="s">
        <v>38</v>
      </c>
      <c r="B3512" s="27" t="s">
        <v>86</v>
      </c>
      <c r="C3512" s="38" t="s">
        <v>128</v>
      </c>
      <c r="D3512" s="27" t="s">
        <v>562</v>
      </c>
      <c r="E3512" s="27">
        <v>8746.0</v>
      </c>
      <c r="F3512" s="27">
        <v>5.0</v>
      </c>
      <c r="G3512" s="27" t="s">
        <v>6816</v>
      </c>
      <c r="H3512" s="27" t="s">
        <v>123</v>
      </c>
      <c r="I3512" s="40">
        <v>0.0</v>
      </c>
      <c r="J3512" s="40">
        <v>0.0</v>
      </c>
      <c r="K3512" s="40">
        <v>0.0</v>
      </c>
      <c r="L3512" s="40">
        <v>0.0</v>
      </c>
      <c r="M3512" s="40">
        <v>0.0</v>
      </c>
      <c r="N3512" s="40">
        <v>0.0</v>
      </c>
      <c r="O3512" s="40">
        <v>0.0</v>
      </c>
      <c r="P3512" s="40">
        <v>0.0</v>
      </c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/>
      <c r="AB3512" s="16"/>
    </row>
    <row r="3513">
      <c r="A3513" s="27" t="s">
        <v>38</v>
      </c>
      <c r="B3513" s="27" t="s">
        <v>86</v>
      </c>
      <c r="C3513" s="38" t="s">
        <v>128</v>
      </c>
      <c r="D3513" s="27" t="s">
        <v>562</v>
      </c>
      <c r="E3513" s="27">
        <v>8746.0</v>
      </c>
      <c r="F3513" s="27">
        <v>1.0</v>
      </c>
      <c r="G3513" s="27" t="s">
        <v>6818</v>
      </c>
      <c r="H3513" s="27" t="s">
        <v>123</v>
      </c>
      <c r="I3513" s="40">
        <v>0.0</v>
      </c>
      <c r="J3513" s="40">
        <v>0.0</v>
      </c>
      <c r="K3513" s="40">
        <v>0.0</v>
      </c>
      <c r="L3513" s="40">
        <v>0.0</v>
      </c>
      <c r="M3513" s="40">
        <v>0.0</v>
      </c>
      <c r="N3513" s="40">
        <v>0.0</v>
      </c>
      <c r="O3513" s="40">
        <v>0.0</v>
      </c>
      <c r="P3513" s="40">
        <v>0.0</v>
      </c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</row>
    <row r="3514">
      <c r="A3514" s="27" t="s">
        <v>38</v>
      </c>
      <c r="B3514" s="27" t="s">
        <v>86</v>
      </c>
      <c r="C3514" s="38" t="s">
        <v>128</v>
      </c>
      <c r="D3514" s="27" t="s">
        <v>562</v>
      </c>
      <c r="E3514" s="27">
        <v>8746.0</v>
      </c>
      <c r="F3514" s="27">
        <v>10.0</v>
      </c>
      <c r="G3514" s="27" t="s">
        <v>6820</v>
      </c>
      <c r="H3514" s="27" t="s">
        <v>123</v>
      </c>
      <c r="I3514" s="40">
        <v>0.0</v>
      </c>
      <c r="J3514" s="40">
        <v>0.0</v>
      </c>
      <c r="K3514" s="40">
        <v>0.0</v>
      </c>
      <c r="L3514" s="40">
        <v>0.0</v>
      </c>
      <c r="M3514" s="40">
        <v>0.0</v>
      </c>
      <c r="N3514" s="40">
        <v>0.0</v>
      </c>
      <c r="O3514" s="40">
        <v>0.0</v>
      </c>
      <c r="P3514" s="40">
        <v>0.0</v>
      </c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/>
    </row>
    <row r="3515">
      <c r="A3515" s="27" t="s">
        <v>38</v>
      </c>
      <c r="B3515" s="27" t="s">
        <v>86</v>
      </c>
      <c r="C3515" s="38" t="s">
        <v>128</v>
      </c>
      <c r="D3515" s="27" t="s">
        <v>562</v>
      </c>
      <c r="E3515" s="27">
        <v>8746.0</v>
      </c>
      <c r="F3515" s="27">
        <v>9.0</v>
      </c>
      <c r="G3515" s="27" t="s">
        <v>6822</v>
      </c>
      <c r="H3515" s="27" t="s">
        <v>123</v>
      </c>
      <c r="I3515" s="40">
        <v>0.0</v>
      </c>
      <c r="J3515" s="40">
        <v>0.0</v>
      </c>
      <c r="K3515" s="40">
        <v>0.0</v>
      </c>
      <c r="L3515" s="40">
        <v>0.0</v>
      </c>
      <c r="M3515" s="40">
        <v>0.0</v>
      </c>
      <c r="N3515" s="40">
        <v>0.0</v>
      </c>
      <c r="O3515" s="40">
        <v>0.0</v>
      </c>
      <c r="P3515" s="40">
        <v>0.0</v>
      </c>
      <c r="Q3515" s="16"/>
      <c r="R3515" s="16"/>
      <c r="S3515" s="16"/>
      <c r="T3515" s="16"/>
      <c r="U3515" s="16"/>
      <c r="V3515" s="16"/>
      <c r="W3515" s="16"/>
      <c r="X3515" s="16"/>
      <c r="Y3515" s="16"/>
      <c r="Z3515" s="16"/>
      <c r="AA3515" s="16"/>
      <c r="AB3515" s="16"/>
    </row>
    <row r="3516">
      <c r="A3516" s="27" t="s">
        <v>38</v>
      </c>
      <c r="B3516" s="27" t="s">
        <v>86</v>
      </c>
      <c r="C3516" s="38" t="s">
        <v>128</v>
      </c>
      <c r="D3516" s="27" t="s">
        <v>562</v>
      </c>
      <c r="E3516" s="27">
        <v>8748.0</v>
      </c>
      <c r="F3516" s="27">
        <v>0.0</v>
      </c>
      <c r="G3516" s="27" t="s">
        <v>6823</v>
      </c>
      <c r="H3516" s="27" t="s">
        <v>2051</v>
      </c>
      <c r="I3516" s="40">
        <v>0.0</v>
      </c>
      <c r="J3516" s="40">
        <v>0.0</v>
      </c>
      <c r="K3516" s="40">
        <v>0.0</v>
      </c>
      <c r="L3516" s="40">
        <v>0.0</v>
      </c>
      <c r="M3516" s="40">
        <v>0.0</v>
      </c>
      <c r="N3516" s="40">
        <v>0.0</v>
      </c>
      <c r="O3516" s="40">
        <v>0.0</v>
      </c>
      <c r="P3516" s="40">
        <v>0.0</v>
      </c>
      <c r="Q3516" s="16"/>
      <c r="R3516" s="16"/>
      <c r="S3516" s="16"/>
      <c r="T3516" s="16"/>
      <c r="U3516" s="16"/>
      <c r="V3516" s="16"/>
      <c r="W3516" s="16"/>
      <c r="X3516" s="16"/>
      <c r="Y3516" s="16"/>
      <c r="Z3516" s="16"/>
      <c r="AA3516" s="16"/>
      <c r="AB3516" s="16"/>
    </row>
    <row r="3517">
      <c r="A3517" s="27" t="s">
        <v>38</v>
      </c>
      <c r="B3517" s="27" t="s">
        <v>86</v>
      </c>
      <c r="C3517" s="38" t="s">
        <v>128</v>
      </c>
      <c r="D3517" s="27" t="s">
        <v>2509</v>
      </c>
      <c r="E3517" s="27">
        <v>8749.0</v>
      </c>
      <c r="F3517" s="27">
        <v>0.0</v>
      </c>
      <c r="G3517" s="27" t="s">
        <v>6825</v>
      </c>
      <c r="H3517" s="27" t="s">
        <v>2051</v>
      </c>
      <c r="I3517" s="40">
        <v>0.0</v>
      </c>
      <c r="J3517" s="40">
        <v>0.0</v>
      </c>
      <c r="K3517" s="40">
        <v>0.0</v>
      </c>
      <c r="L3517" s="40">
        <v>0.0</v>
      </c>
      <c r="M3517" s="40">
        <v>0.0</v>
      </c>
      <c r="N3517" s="40">
        <v>0.0</v>
      </c>
      <c r="O3517" s="40">
        <v>0.0</v>
      </c>
      <c r="P3517" s="40">
        <v>0.0</v>
      </c>
      <c r="Q3517" s="16"/>
      <c r="R3517" s="16"/>
      <c r="S3517" s="16"/>
      <c r="T3517" s="16"/>
      <c r="U3517" s="16"/>
      <c r="V3517" s="16"/>
      <c r="W3517" s="16"/>
      <c r="X3517" s="16"/>
      <c r="Y3517" s="16"/>
      <c r="Z3517" s="16"/>
      <c r="AA3517" s="16"/>
      <c r="AB3517" s="16"/>
    </row>
    <row r="3518">
      <c r="A3518" s="27" t="s">
        <v>38</v>
      </c>
      <c r="B3518" s="27" t="s">
        <v>39</v>
      </c>
      <c r="C3518" s="38" t="s">
        <v>415</v>
      </c>
      <c r="D3518" s="27" t="s">
        <v>4877</v>
      </c>
      <c r="E3518" s="27">
        <v>8752.0</v>
      </c>
      <c r="F3518" s="27">
        <v>0.0</v>
      </c>
      <c r="G3518" s="27" t="s">
        <v>6827</v>
      </c>
      <c r="H3518" s="27" t="s">
        <v>6828</v>
      </c>
      <c r="I3518" s="40">
        <v>0.0</v>
      </c>
      <c r="J3518" s="40">
        <v>0.0</v>
      </c>
      <c r="K3518" s="40">
        <v>0.0</v>
      </c>
      <c r="L3518" s="40">
        <v>0.0</v>
      </c>
      <c r="M3518" s="40">
        <v>0.0</v>
      </c>
      <c r="N3518" s="40">
        <v>0.0</v>
      </c>
      <c r="O3518" s="40">
        <v>0.0</v>
      </c>
      <c r="P3518" s="40">
        <v>0.0</v>
      </c>
      <c r="Q3518" s="16"/>
      <c r="R3518" s="16"/>
      <c r="S3518" s="16"/>
      <c r="T3518" s="16"/>
      <c r="U3518" s="16"/>
      <c r="V3518" s="16"/>
      <c r="W3518" s="16"/>
      <c r="X3518" s="16"/>
      <c r="Y3518" s="16"/>
      <c r="Z3518" s="16"/>
      <c r="AA3518" s="16"/>
      <c r="AB3518" s="16"/>
    </row>
    <row r="3519">
      <c r="A3519" s="27" t="s">
        <v>38</v>
      </c>
      <c r="B3519" s="27" t="s">
        <v>39</v>
      </c>
      <c r="C3519" s="38" t="s">
        <v>5049</v>
      </c>
      <c r="D3519" s="27" t="s">
        <v>5049</v>
      </c>
      <c r="E3519" s="27">
        <v>8753.0</v>
      </c>
      <c r="F3519" s="27">
        <v>0.0</v>
      </c>
      <c r="G3519" s="27" t="s">
        <v>5067</v>
      </c>
      <c r="H3519" s="27" t="s">
        <v>6830</v>
      </c>
      <c r="I3519" s="40">
        <v>0.0</v>
      </c>
      <c r="J3519" s="40">
        <v>0.0</v>
      </c>
      <c r="K3519" s="40">
        <v>0.0</v>
      </c>
      <c r="L3519" s="40">
        <v>0.0</v>
      </c>
      <c r="M3519" s="40">
        <v>0.0</v>
      </c>
      <c r="N3519" s="40">
        <v>0.0</v>
      </c>
      <c r="O3519" s="40">
        <v>0.0</v>
      </c>
      <c r="P3519" s="40">
        <v>0.0</v>
      </c>
      <c r="Q3519" s="16"/>
      <c r="R3519" s="16"/>
      <c r="S3519" s="16"/>
      <c r="T3519" s="16"/>
      <c r="U3519" s="16"/>
      <c r="V3519" s="16"/>
      <c r="W3519" s="16"/>
      <c r="X3519" s="16"/>
      <c r="Y3519" s="16"/>
      <c r="Z3519" s="16"/>
      <c r="AA3519" s="16"/>
      <c r="AB3519" s="16"/>
    </row>
    <row r="3520">
      <c r="A3520" s="27" t="s">
        <v>38</v>
      </c>
      <c r="B3520" s="27" t="s">
        <v>86</v>
      </c>
      <c r="C3520" s="38" t="s">
        <v>128</v>
      </c>
      <c r="D3520" s="27" t="s">
        <v>562</v>
      </c>
      <c r="E3520" s="27">
        <v>8754.0</v>
      </c>
      <c r="F3520" s="27">
        <v>2.0</v>
      </c>
      <c r="G3520" s="27" t="s">
        <v>6831</v>
      </c>
      <c r="H3520" s="27" t="s">
        <v>123</v>
      </c>
      <c r="I3520" s="40">
        <v>0.0</v>
      </c>
      <c r="J3520" s="40">
        <v>0.0</v>
      </c>
      <c r="K3520" s="40">
        <v>0.0</v>
      </c>
      <c r="L3520" s="40">
        <v>0.0</v>
      </c>
      <c r="M3520" s="40">
        <v>0.0</v>
      </c>
      <c r="N3520" s="40">
        <v>0.0</v>
      </c>
      <c r="O3520" s="40">
        <v>0.0</v>
      </c>
      <c r="P3520" s="40">
        <v>0.0</v>
      </c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</row>
    <row r="3521">
      <c r="A3521" s="27" t="s">
        <v>38</v>
      </c>
      <c r="B3521" s="27" t="s">
        <v>86</v>
      </c>
      <c r="C3521" s="38" t="s">
        <v>128</v>
      </c>
      <c r="D3521" s="27" t="s">
        <v>562</v>
      </c>
      <c r="E3521" s="27">
        <v>8754.0</v>
      </c>
      <c r="F3521" s="27">
        <v>0.0</v>
      </c>
      <c r="G3521" s="27" t="s">
        <v>6833</v>
      </c>
      <c r="H3521" s="27" t="s">
        <v>2051</v>
      </c>
      <c r="I3521" s="40">
        <v>0.0</v>
      </c>
      <c r="J3521" s="40">
        <v>0.0</v>
      </c>
      <c r="K3521" s="40">
        <v>0.0</v>
      </c>
      <c r="L3521" s="40">
        <v>0.0</v>
      </c>
      <c r="M3521" s="40">
        <v>0.0</v>
      </c>
      <c r="N3521" s="40">
        <v>0.0</v>
      </c>
      <c r="O3521" s="40">
        <v>0.0</v>
      </c>
      <c r="P3521" s="40">
        <v>0.0</v>
      </c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/>
    </row>
    <row r="3522">
      <c r="A3522" s="27" t="s">
        <v>38</v>
      </c>
      <c r="B3522" s="27" t="s">
        <v>86</v>
      </c>
      <c r="C3522" s="38" t="s">
        <v>128</v>
      </c>
      <c r="D3522" s="27" t="s">
        <v>562</v>
      </c>
      <c r="E3522" s="27">
        <v>8754.0</v>
      </c>
      <c r="F3522" s="27">
        <v>1.0</v>
      </c>
      <c r="G3522" s="27" t="s">
        <v>6834</v>
      </c>
      <c r="H3522" s="27" t="s">
        <v>123</v>
      </c>
      <c r="I3522" s="40">
        <v>0.0</v>
      </c>
      <c r="J3522" s="40">
        <v>0.0</v>
      </c>
      <c r="K3522" s="40">
        <v>0.0</v>
      </c>
      <c r="L3522" s="40">
        <v>0.0</v>
      </c>
      <c r="M3522" s="40">
        <v>0.0</v>
      </c>
      <c r="N3522" s="40">
        <v>0.0</v>
      </c>
      <c r="O3522" s="40">
        <v>0.0</v>
      </c>
      <c r="P3522" s="40">
        <v>0.0</v>
      </c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</row>
    <row r="3523">
      <c r="A3523" s="27" t="s">
        <v>43</v>
      </c>
      <c r="B3523" s="27" t="s">
        <v>146</v>
      </c>
      <c r="C3523" s="38" t="s">
        <v>177</v>
      </c>
      <c r="D3523" s="27" t="s">
        <v>178</v>
      </c>
      <c r="E3523" s="27">
        <v>8757.0</v>
      </c>
      <c r="F3523" s="27">
        <v>0.0</v>
      </c>
      <c r="G3523" s="27" t="s">
        <v>5096</v>
      </c>
      <c r="H3523" s="27" t="s">
        <v>6836</v>
      </c>
      <c r="I3523" s="40">
        <v>0.0</v>
      </c>
      <c r="J3523" s="40">
        <v>0.0</v>
      </c>
      <c r="K3523" s="40">
        <v>0.0</v>
      </c>
      <c r="L3523" s="40">
        <v>0.0</v>
      </c>
      <c r="M3523" s="40">
        <v>0.0</v>
      </c>
      <c r="N3523" s="40">
        <v>0.0</v>
      </c>
      <c r="O3523" s="40">
        <v>0.0</v>
      </c>
      <c r="P3523" s="40">
        <v>0.0</v>
      </c>
      <c r="Q3523" s="16"/>
      <c r="R3523" s="16"/>
      <c r="S3523" s="16"/>
      <c r="T3523" s="16"/>
      <c r="U3523" s="16"/>
      <c r="V3523" s="16"/>
      <c r="W3523" s="16"/>
      <c r="X3523" s="16"/>
      <c r="Y3523" s="16"/>
      <c r="Z3523" s="16"/>
      <c r="AA3523" s="16"/>
      <c r="AB3523" s="16"/>
    </row>
    <row r="3524">
      <c r="A3524" s="27" t="s">
        <v>38</v>
      </c>
      <c r="B3524" s="27" t="s">
        <v>39</v>
      </c>
      <c r="C3524" s="38" t="s">
        <v>137</v>
      </c>
      <c r="D3524" s="27" t="s">
        <v>138</v>
      </c>
      <c r="E3524" s="27">
        <v>8769.0</v>
      </c>
      <c r="F3524" s="27">
        <v>0.0</v>
      </c>
      <c r="G3524" s="27" t="s">
        <v>6838</v>
      </c>
      <c r="H3524" s="27" t="s">
        <v>123</v>
      </c>
      <c r="I3524" s="40">
        <v>0.0</v>
      </c>
      <c r="J3524" s="40">
        <v>0.0</v>
      </c>
      <c r="K3524" s="40">
        <v>0.0</v>
      </c>
      <c r="L3524" s="40">
        <v>0.0</v>
      </c>
      <c r="M3524" s="40">
        <v>0.0</v>
      </c>
      <c r="N3524" s="40">
        <v>0.0</v>
      </c>
      <c r="O3524" s="40">
        <v>0.0</v>
      </c>
      <c r="P3524" s="40">
        <v>0.0</v>
      </c>
      <c r="Q3524" s="16"/>
      <c r="R3524" s="16"/>
      <c r="S3524" s="16"/>
      <c r="T3524" s="16"/>
      <c r="U3524" s="16"/>
      <c r="V3524" s="16"/>
      <c r="W3524" s="16"/>
      <c r="X3524" s="16"/>
      <c r="Y3524" s="16"/>
      <c r="Z3524" s="16"/>
      <c r="AA3524" s="16"/>
      <c r="AB3524" s="16"/>
    </row>
    <row r="3525">
      <c r="A3525" s="27" t="s">
        <v>43</v>
      </c>
      <c r="B3525" s="27" t="s">
        <v>264</v>
      </c>
      <c r="C3525" s="38" t="s">
        <v>265</v>
      </c>
      <c r="D3525" s="27" t="s">
        <v>265</v>
      </c>
      <c r="E3525" s="27">
        <v>8777.0</v>
      </c>
      <c r="F3525" s="27">
        <v>0.0</v>
      </c>
      <c r="G3525" s="27" t="s">
        <v>4544</v>
      </c>
      <c r="H3525" s="27" t="s">
        <v>1210</v>
      </c>
      <c r="I3525" s="40">
        <v>0.0</v>
      </c>
      <c r="J3525" s="40">
        <v>0.0</v>
      </c>
      <c r="K3525" s="40">
        <v>0.0</v>
      </c>
      <c r="L3525" s="40">
        <v>0.0</v>
      </c>
      <c r="M3525" s="40">
        <v>0.0</v>
      </c>
      <c r="N3525" s="40">
        <v>0.0</v>
      </c>
      <c r="O3525" s="40">
        <v>0.0</v>
      </c>
      <c r="P3525" s="40">
        <v>0.0</v>
      </c>
      <c r="Q3525" s="16"/>
      <c r="R3525" s="16"/>
      <c r="S3525" s="16"/>
      <c r="T3525" s="16"/>
      <c r="U3525" s="16"/>
      <c r="V3525" s="16"/>
      <c r="W3525" s="16"/>
      <c r="X3525" s="16"/>
      <c r="Y3525" s="16"/>
      <c r="Z3525" s="16"/>
      <c r="AA3525" s="16"/>
      <c r="AB3525" s="16"/>
    </row>
    <row r="3526">
      <c r="A3526" s="27" t="s">
        <v>38</v>
      </c>
      <c r="B3526" s="27" t="s">
        <v>86</v>
      </c>
      <c r="C3526" s="38" t="s">
        <v>131</v>
      </c>
      <c r="D3526" s="27" t="s">
        <v>132</v>
      </c>
      <c r="E3526" s="27">
        <v>8785.0</v>
      </c>
      <c r="F3526" s="27">
        <v>0.0</v>
      </c>
      <c r="G3526" s="27" t="s">
        <v>6841</v>
      </c>
      <c r="H3526" s="27" t="s">
        <v>3647</v>
      </c>
      <c r="I3526" s="40">
        <v>0.0</v>
      </c>
      <c r="J3526" s="40">
        <v>0.0</v>
      </c>
      <c r="K3526" s="40">
        <v>0.0</v>
      </c>
      <c r="L3526" s="40">
        <v>0.0</v>
      </c>
      <c r="M3526" s="40">
        <v>0.0</v>
      </c>
      <c r="N3526" s="40">
        <v>0.0</v>
      </c>
      <c r="O3526" s="40">
        <v>0.0</v>
      </c>
      <c r="P3526" s="40">
        <v>0.0</v>
      </c>
      <c r="Q3526" s="16"/>
      <c r="R3526" s="16"/>
      <c r="S3526" s="16"/>
      <c r="T3526" s="16"/>
      <c r="U3526" s="16"/>
      <c r="V3526" s="16"/>
      <c r="W3526" s="16"/>
      <c r="X3526" s="16"/>
      <c r="Y3526" s="16"/>
      <c r="Z3526" s="16"/>
      <c r="AA3526" s="16"/>
      <c r="AB3526" s="16"/>
    </row>
    <row r="3527">
      <c r="A3527" s="27" t="s">
        <v>38</v>
      </c>
      <c r="B3527" s="27" t="s">
        <v>39</v>
      </c>
      <c r="C3527" s="38" t="s">
        <v>574</v>
      </c>
      <c r="D3527" s="27" t="s">
        <v>1145</v>
      </c>
      <c r="E3527" s="27">
        <v>8787.0</v>
      </c>
      <c r="F3527" s="27">
        <v>0.0</v>
      </c>
      <c r="G3527" s="27" t="s">
        <v>1146</v>
      </c>
      <c r="H3527" s="27" t="s">
        <v>1147</v>
      </c>
      <c r="I3527" s="40">
        <v>711.0</v>
      </c>
      <c r="J3527" s="40">
        <v>10.0</v>
      </c>
      <c r="K3527" s="40">
        <v>0.0</v>
      </c>
      <c r="L3527" s="40">
        <v>0.0</v>
      </c>
      <c r="M3527" s="40">
        <v>0.0</v>
      </c>
      <c r="N3527" s="40">
        <v>0.0</v>
      </c>
      <c r="O3527" s="40">
        <v>711.0</v>
      </c>
      <c r="P3527" s="40">
        <v>10.0</v>
      </c>
      <c r="Q3527" s="16"/>
      <c r="R3527" s="16"/>
      <c r="S3527" s="16"/>
      <c r="T3527" s="16"/>
      <c r="U3527" s="16"/>
      <c r="V3527" s="16"/>
      <c r="W3527" s="16"/>
      <c r="X3527" s="16"/>
      <c r="Y3527" s="16"/>
      <c r="Z3527" s="16"/>
      <c r="AA3527" s="16"/>
      <c r="AB3527" s="16"/>
    </row>
    <row r="3528">
      <c r="A3528" s="27" t="s">
        <v>38</v>
      </c>
      <c r="B3528" s="27" t="s">
        <v>39</v>
      </c>
      <c r="C3528" s="38" t="s">
        <v>415</v>
      </c>
      <c r="D3528" s="27" t="s">
        <v>1165</v>
      </c>
      <c r="E3528" s="27">
        <v>8789.0</v>
      </c>
      <c r="F3528" s="27">
        <v>1.0</v>
      </c>
      <c r="G3528" s="27" t="s">
        <v>6844</v>
      </c>
      <c r="H3528" s="27" t="s">
        <v>123</v>
      </c>
      <c r="I3528" s="40">
        <v>0.0</v>
      </c>
      <c r="J3528" s="40">
        <v>0.0</v>
      </c>
      <c r="K3528" s="40">
        <v>0.0</v>
      </c>
      <c r="L3528" s="40">
        <v>0.0</v>
      </c>
      <c r="M3528" s="40">
        <v>0.0</v>
      </c>
      <c r="N3528" s="40">
        <v>0.0</v>
      </c>
      <c r="O3528" s="40">
        <v>0.0</v>
      </c>
      <c r="P3528" s="40">
        <v>0.0</v>
      </c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/>
      <c r="AB3528" s="16"/>
    </row>
    <row r="3529">
      <c r="A3529" s="27" t="s">
        <v>38</v>
      </c>
      <c r="B3529" s="27" t="s">
        <v>39</v>
      </c>
      <c r="C3529" s="38" t="s">
        <v>415</v>
      </c>
      <c r="D3529" s="27" t="s">
        <v>1165</v>
      </c>
      <c r="E3529" s="27">
        <v>8789.0</v>
      </c>
      <c r="F3529" s="27">
        <v>0.0</v>
      </c>
      <c r="G3529" s="27" t="s">
        <v>6845</v>
      </c>
      <c r="H3529" s="27" t="s">
        <v>1163</v>
      </c>
      <c r="I3529" s="40">
        <v>1064.0</v>
      </c>
      <c r="J3529" s="40">
        <v>1.0</v>
      </c>
      <c r="K3529" s="40">
        <v>0.0</v>
      </c>
      <c r="L3529" s="40">
        <v>0.0</v>
      </c>
      <c r="M3529" s="40">
        <v>0.0</v>
      </c>
      <c r="N3529" s="40">
        <v>0.0</v>
      </c>
      <c r="O3529" s="40">
        <v>1064.0</v>
      </c>
      <c r="P3529" s="40">
        <v>1.0</v>
      </c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</row>
    <row r="3530">
      <c r="A3530" s="27" t="s">
        <v>38</v>
      </c>
      <c r="B3530" s="27" t="s">
        <v>39</v>
      </c>
      <c r="C3530" s="38" t="s">
        <v>415</v>
      </c>
      <c r="D3530" s="27" t="s">
        <v>1165</v>
      </c>
      <c r="E3530" s="27">
        <v>8789.0</v>
      </c>
      <c r="F3530" s="27">
        <v>2.0</v>
      </c>
      <c r="G3530" s="27" t="s">
        <v>6847</v>
      </c>
      <c r="H3530" s="27" t="s">
        <v>123</v>
      </c>
      <c r="I3530" s="40">
        <v>0.0</v>
      </c>
      <c r="J3530" s="40">
        <v>0.0</v>
      </c>
      <c r="K3530" s="40">
        <v>0.0</v>
      </c>
      <c r="L3530" s="40">
        <v>0.0</v>
      </c>
      <c r="M3530" s="40">
        <v>0.0</v>
      </c>
      <c r="N3530" s="40">
        <v>0.0</v>
      </c>
      <c r="O3530" s="40">
        <v>0.0</v>
      </c>
      <c r="P3530" s="40">
        <v>0.0</v>
      </c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/>
    </row>
    <row r="3531">
      <c r="A3531" s="27" t="s">
        <v>38</v>
      </c>
      <c r="B3531" s="27" t="s">
        <v>39</v>
      </c>
      <c r="C3531" s="38" t="s">
        <v>415</v>
      </c>
      <c r="D3531" s="27" t="s">
        <v>795</v>
      </c>
      <c r="E3531" s="27">
        <v>8790.0</v>
      </c>
      <c r="F3531" s="27">
        <v>1.0</v>
      </c>
      <c r="G3531" s="27" t="s">
        <v>6849</v>
      </c>
      <c r="H3531" s="27" t="s">
        <v>123</v>
      </c>
      <c r="I3531" s="40">
        <v>0.0</v>
      </c>
      <c r="J3531" s="40">
        <v>0.0</v>
      </c>
      <c r="K3531" s="40">
        <v>0.0</v>
      </c>
      <c r="L3531" s="40">
        <v>0.0</v>
      </c>
      <c r="M3531" s="40">
        <v>0.0</v>
      </c>
      <c r="N3531" s="40">
        <v>0.0</v>
      </c>
      <c r="O3531" s="40">
        <v>0.0</v>
      </c>
      <c r="P3531" s="40">
        <v>0.0</v>
      </c>
      <c r="Q3531" s="16"/>
      <c r="R3531" s="16"/>
      <c r="S3531" s="16"/>
      <c r="T3531" s="16"/>
      <c r="U3531" s="16"/>
      <c r="V3531" s="16"/>
      <c r="W3531" s="16"/>
      <c r="X3531" s="16"/>
      <c r="Y3531" s="16"/>
      <c r="Z3531" s="16"/>
      <c r="AA3531" s="16"/>
      <c r="AB3531" s="16"/>
    </row>
    <row r="3532">
      <c r="A3532" s="27" t="s">
        <v>38</v>
      </c>
      <c r="B3532" s="27" t="s">
        <v>39</v>
      </c>
      <c r="C3532" s="38" t="s">
        <v>415</v>
      </c>
      <c r="D3532" s="27" t="s">
        <v>795</v>
      </c>
      <c r="E3532" s="27">
        <v>8790.0</v>
      </c>
      <c r="F3532" s="27">
        <v>2.0</v>
      </c>
      <c r="G3532" s="27" t="s">
        <v>6851</v>
      </c>
      <c r="H3532" s="27" t="s">
        <v>123</v>
      </c>
      <c r="I3532" s="40">
        <v>0.0</v>
      </c>
      <c r="J3532" s="40">
        <v>0.0</v>
      </c>
      <c r="K3532" s="40">
        <v>0.0</v>
      </c>
      <c r="L3532" s="40">
        <v>0.0</v>
      </c>
      <c r="M3532" s="40">
        <v>0.0</v>
      </c>
      <c r="N3532" s="40">
        <v>0.0</v>
      </c>
      <c r="O3532" s="40">
        <v>0.0</v>
      </c>
      <c r="P3532" s="40">
        <v>0.0</v>
      </c>
      <c r="Q3532" s="16"/>
      <c r="R3532" s="16"/>
      <c r="S3532" s="16"/>
      <c r="T3532" s="16"/>
      <c r="U3532" s="16"/>
      <c r="V3532" s="16"/>
      <c r="W3532" s="16"/>
      <c r="X3532" s="16"/>
      <c r="Y3532" s="16"/>
      <c r="Z3532" s="16"/>
      <c r="AA3532" s="16"/>
      <c r="AB3532" s="16"/>
    </row>
    <row r="3533">
      <c r="A3533" s="27" t="s">
        <v>38</v>
      </c>
      <c r="B3533" s="27" t="s">
        <v>39</v>
      </c>
      <c r="C3533" s="38" t="s">
        <v>415</v>
      </c>
      <c r="D3533" s="27" t="s">
        <v>795</v>
      </c>
      <c r="E3533" s="27">
        <v>8790.0</v>
      </c>
      <c r="F3533" s="27">
        <v>5.0</v>
      </c>
      <c r="G3533" s="27" t="s">
        <v>6852</v>
      </c>
      <c r="H3533" s="27" t="s">
        <v>123</v>
      </c>
      <c r="I3533" s="40">
        <v>0.0</v>
      </c>
      <c r="J3533" s="40">
        <v>0.0</v>
      </c>
      <c r="K3533" s="40">
        <v>0.0</v>
      </c>
      <c r="L3533" s="40">
        <v>0.0</v>
      </c>
      <c r="M3533" s="40">
        <v>0.0</v>
      </c>
      <c r="N3533" s="40">
        <v>0.0</v>
      </c>
      <c r="O3533" s="40">
        <v>0.0</v>
      </c>
      <c r="P3533" s="40">
        <v>0.0</v>
      </c>
      <c r="Q3533" s="16"/>
      <c r="R3533" s="16"/>
      <c r="S3533" s="16"/>
      <c r="T3533" s="16"/>
      <c r="U3533" s="16"/>
      <c r="V3533" s="16"/>
      <c r="W3533" s="16"/>
      <c r="X3533" s="16"/>
      <c r="Y3533" s="16"/>
      <c r="Z3533" s="16"/>
      <c r="AA3533" s="16"/>
      <c r="AB3533" s="16"/>
    </row>
    <row r="3534">
      <c r="A3534" s="27" t="s">
        <v>38</v>
      </c>
      <c r="B3534" s="27" t="s">
        <v>39</v>
      </c>
      <c r="C3534" s="38" t="s">
        <v>415</v>
      </c>
      <c r="D3534" s="27" t="s">
        <v>795</v>
      </c>
      <c r="E3534" s="27">
        <v>8790.0</v>
      </c>
      <c r="F3534" s="27">
        <v>0.0</v>
      </c>
      <c r="G3534" s="27" t="s">
        <v>6854</v>
      </c>
      <c r="H3534" s="27" t="s">
        <v>1163</v>
      </c>
      <c r="I3534" s="40">
        <v>0.0</v>
      </c>
      <c r="J3534" s="40">
        <v>0.0</v>
      </c>
      <c r="K3534" s="40">
        <v>0.0</v>
      </c>
      <c r="L3534" s="40">
        <v>0.0</v>
      </c>
      <c r="M3534" s="40">
        <v>0.0</v>
      </c>
      <c r="N3534" s="40">
        <v>0.0</v>
      </c>
      <c r="O3534" s="40">
        <v>0.0</v>
      </c>
      <c r="P3534" s="40">
        <v>0.0</v>
      </c>
      <c r="Q3534" s="16"/>
      <c r="R3534" s="16"/>
      <c r="S3534" s="16"/>
      <c r="T3534" s="16"/>
      <c r="U3534" s="16"/>
      <c r="V3534" s="16"/>
      <c r="W3534" s="16"/>
      <c r="X3534" s="16"/>
      <c r="Y3534" s="16"/>
      <c r="Z3534" s="16"/>
      <c r="AA3534" s="16"/>
      <c r="AB3534" s="16"/>
    </row>
    <row r="3535">
      <c r="A3535" s="27" t="s">
        <v>38</v>
      </c>
      <c r="B3535" s="27" t="s">
        <v>39</v>
      </c>
      <c r="C3535" s="38" t="s">
        <v>415</v>
      </c>
      <c r="D3535" s="27" t="s">
        <v>795</v>
      </c>
      <c r="E3535" s="27">
        <v>8790.0</v>
      </c>
      <c r="F3535" s="27">
        <v>4.0</v>
      </c>
      <c r="G3535" s="27" t="s">
        <v>6855</v>
      </c>
      <c r="H3535" s="27" t="s">
        <v>123</v>
      </c>
      <c r="I3535" s="40">
        <v>0.0</v>
      </c>
      <c r="J3535" s="40">
        <v>0.0</v>
      </c>
      <c r="K3535" s="40">
        <v>0.0</v>
      </c>
      <c r="L3535" s="40">
        <v>0.0</v>
      </c>
      <c r="M3535" s="40">
        <v>0.0</v>
      </c>
      <c r="N3535" s="40">
        <v>0.0</v>
      </c>
      <c r="O3535" s="40">
        <v>0.0</v>
      </c>
      <c r="P3535" s="40">
        <v>0.0</v>
      </c>
      <c r="Q3535" s="16"/>
      <c r="R3535" s="16"/>
      <c r="S3535" s="16"/>
      <c r="T3535" s="16"/>
      <c r="U3535" s="16"/>
      <c r="V3535" s="16"/>
      <c r="W3535" s="16"/>
      <c r="X3535" s="16"/>
      <c r="Y3535" s="16"/>
      <c r="Z3535" s="16"/>
      <c r="AA3535" s="16"/>
      <c r="AB3535" s="16"/>
    </row>
    <row r="3536">
      <c r="A3536" s="27" t="s">
        <v>38</v>
      </c>
      <c r="B3536" s="27" t="s">
        <v>39</v>
      </c>
      <c r="C3536" s="38" t="s">
        <v>415</v>
      </c>
      <c r="D3536" s="27" t="s">
        <v>416</v>
      </c>
      <c r="E3536" s="27">
        <v>8791.0</v>
      </c>
      <c r="F3536" s="27">
        <v>2.0</v>
      </c>
      <c r="G3536" s="27" t="s">
        <v>6857</v>
      </c>
      <c r="H3536" s="27" t="s">
        <v>123</v>
      </c>
      <c r="I3536" s="40">
        <v>0.0</v>
      </c>
      <c r="J3536" s="40">
        <v>0.0</v>
      </c>
      <c r="K3536" s="40">
        <v>0.0</v>
      </c>
      <c r="L3536" s="40">
        <v>0.0</v>
      </c>
      <c r="M3536" s="40">
        <v>0.0</v>
      </c>
      <c r="N3536" s="40">
        <v>0.0</v>
      </c>
      <c r="O3536" s="40">
        <v>0.0</v>
      </c>
      <c r="P3536" s="40">
        <v>0.0</v>
      </c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</row>
    <row r="3537">
      <c r="A3537" s="27" t="s">
        <v>38</v>
      </c>
      <c r="B3537" s="27" t="s">
        <v>39</v>
      </c>
      <c r="C3537" s="38" t="s">
        <v>415</v>
      </c>
      <c r="D3537" s="27" t="s">
        <v>416</v>
      </c>
      <c r="E3537" s="27">
        <v>8791.0</v>
      </c>
      <c r="F3537" s="27">
        <v>17.0</v>
      </c>
      <c r="G3537" s="27" t="s">
        <v>6858</v>
      </c>
      <c r="H3537" s="27" t="s">
        <v>123</v>
      </c>
      <c r="I3537" s="40">
        <v>0.0</v>
      </c>
      <c r="J3537" s="40">
        <v>0.0</v>
      </c>
      <c r="K3537" s="40">
        <v>0.0</v>
      </c>
      <c r="L3537" s="40">
        <v>0.0</v>
      </c>
      <c r="M3537" s="40">
        <v>0.0</v>
      </c>
      <c r="N3537" s="40">
        <v>0.0</v>
      </c>
      <c r="O3537" s="40">
        <v>0.0</v>
      </c>
      <c r="P3537" s="40">
        <v>0.0</v>
      </c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</row>
    <row r="3538">
      <c r="A3538" s="27" t="s">
        <v>38</v>
      </c>
      <c r="B3538" s="27" t="s">
        <v>39</v>
      </c>
      <c r="C3538" s="38" t="s">
        <v>415</v>
      </c>
      <c r="D3538" s="27" t="s">
        <v>416</v>
      </c>
      <c r="E3538" s="27">
        <v>8791.0</v>
      </c>
      <c r="F3538" s="27">
        <v>16.0</v>
      </c>
      <c r="G3538" s="27" t="s">
        <v>6860</v>
      </c>
      <c r="H3538" s="27" t="s">
        <v>123</v>
      </c>
      <c r="I3538" s="40">
        <v>252.0</v>
      </c>
      <c r="J3538" s="40">
        <v>0.0</v>
      </c>
      <c r="K3538" s="40">
        <v>0.0</v>
      </c>
      <c r="L3538" s="40">
        <v>0.0</v>
      </c>
      <c r="M3538" s="40">
        <v>0.0</v>
      </c>
      <c r="N3538" s="40">
        <v>0.0</v>
      </c>
      <c r="O3538" s="40">
        <v>252.0</v>
      </c>
      <c r="P3538" s="40">
        <v>0.0</v>
      </c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</row>
    <row r="3539">
      <c r="A3539" s="27" t="s">
        <v>38</v>
      </c>
      <c r="B3539" s="27" t="s">
        <v>39</v>
      </c>
      <c r="C3539" s="38" t="s">
        <v>415</v>
      </c>
      <c r="D3539" s="27" t="s">
        <v>416</v>
      </c>
      <c r="E3539" s="27">
        <v>8791.0</v>
      </c>
      <c r="F3539" s="27">
        <v>15.0</v>
      </c>
      <c r="G3539" s="27" t="s">
        <v>6861</v>
      </c>
      <c r="H3539" s="27" t="s">
        <v>123</v>
      </c>
      <c r="I3539" s="40">
        <v>12.0</v>
      </c>
      <c r="J3539" s="40">
        <v>0.0</v>
      </c>
      <c r="K3539" s="40">
        <v>0.0</v>
      </c>
      <c r="L3539" s="40">
        <v>0.0</v>
      </c>
      <c r="M3539" s="40">
        <v>0.0</v>
      </c>
      <c r="N3539" s="40">
        <v>0.0</v>
      </c>
      <c r="O3539" s="40">
        <v>12.0</v>
      </c>
      <c r="P3539" s="40">
        <v>0.0</v>
      </c>
      <c r="Q3539" s="16"/>
      <c r="R3539" s="16"/>
      <c r="S3539" s="16"/>
      <c r="T3539" s="16"/>
      <c r="U3539" s="16"/>
      <c r="V3539" s="16"/>
      <c r="W3539" s="16"/>
      <c r="X3539" s="16"/>
      <c r="Y3539" s="16"/>
      <c r="Z3539" s="16"/>
      <c r="AA3539" s="16"/>
      <c r="AB3539" s="16"/>
    </row>
    <row r="3540">
      <c r="A3540" s="27" t="s">
        <v>38</v>
      </c>
      <c r="B3540" s="27" t="s">
        <v>39</v>
      </c>
      <c r="C3540" s="38" t="s">
        <v>415</v>
      </c>
      <c r="D3540" s="27" t="s">
        <v>416</v>
      </c>
      <c r="E3540" s="27">
        <v>8791.0</v>
      </c>
      <c r="F3540" s="27">
        <v>3.0</v>
      </c>
      <c r="G3540" s="27" t="s">
        <v>6863</v>
      </c>
      <c r="H3540" s="27" t="s">
        <v>123</v>
      </c>
      <c r="I3540" s="40">
        <v>0.0</v>
      </c>
      <c r="J3540" s="40">
        <v>0.0</v>
      </c>
      <c r="K3540" s="40">
        <v>0.0</v>
      </c>
      <c r="L3540" s="40">
        <v>0.0</v>
      </c>
      <c r="M3540" s="40">
        <v>0.0</v>
      </c>
      <c r="N3540" s="40">
        <v>0.0</v>
      </c>
      <c r="O3540" s="40">
        <v>0.0</v>
      </c>
      <c r="P3540" s="40">
        <v>0.0</v>
      </c>
      <c r="Q3540" s="16"/>
      <c r="R3540" s="16"/>
      <c r="S3540" s="16"/>
      <c r="T3540" s="16"/>
      <c r="U3540" s="16"/>
      <c r="V3540" s="16"/>
      <c r="W3540" s="16"/>
      <c r="X3540" s="16"/>
      <c r="Y3540" s="16"/>
      <c r="Z3540" s="16"/>
      <c r="AA3540" s="16"/>
      <c r="AB3540" s="16"/>
    </row>
    <row r="3541">
      <c r="A3541" s="27" t="s">
        <v>38</v>
      </c>
      <c r="B3541" s="27" t="s">
        <v>39</v>
      </c>
      <c r="C3541" s="38" t="s">
        <v>415</v>
      </c>
      <c r="D3541" s="27" t="s">
        <v>416</v>
      </c>
      <c r="E3541" s="27">
        <v>8791.0</v>
      </c>
      <c r="F3541" s="27">
        <v>22.0</v>
      </c>
      <c r="G3541" s="27" t="s">
        <v>6865</v>
      </c>
      <c r="H3541" s="27" t="s">
        <v>123</v>
      </c>
      <c r="I3541" s="40">
        <v>385.0</v>
      </c>
      <c r="J3541" s="40">
        <v>0.0</v>
      </c>
      <c r="K3541" s="40">
        <v>0.0</v>
      </c>
      <c r="L3541" s="40">
        <v>0.0</v>
      </c>
      <c r="M3541" s="40">
        <v>0.0</v>
      </c>
      <c r="N3541" s="40">
        <v>0.0</v>
      </c>
      <c r="O3541" s="40">
        <v>385.0</v>
      </c>
      <c r="P3541" s="40">
        <v>0.0</v>
      </c>
      <c r="Q3541" s="16"/>
      <c r="R3541" s="16"/>
      <c r="S3541" s="16"/>
      <c r="T3541" s="16"/>
      <c r="U3541" s="16"/>
      <c r="V3541" s="16"/>
      <c r="W3541" s="16"/>
      <c r="X3541" s="16"/>
      <c r="Y3541" s="16"/>
      <c r="Z3541" s="16"/>
      <c r="AA3541" s="16"/>
      <c r="AB3541" s="16"/>
    </row>
    <row r="3542">
      <c r="A3542" s="27" t="s">
        <v>38</v>
      </c>
      <c r="B3542" s="27" t="s">
        <v>39</v>
      </c>
      <c r="C3542" s="38" t="s">
        <v>415</v>
      </c>
      <c r="D3542" s="27" t="s">
        <v>416</v>
      </c>
      <c r="E3542" s="27">
        <v>8791.0</v>
      </c>
      <c r="F3542" s="27">
        <v>4.0</v>
      </c>
      <c r="G3542" s="27" t="s">
        <v>6866</v>
      </c>
      <c r="H3542" s="27" t="s">
        <v>123</v>
      </c>
      <c r="I3542" s="40">
        <v>0.0</v>
      </c>
      <c r="J3542" s="40">
        <v>0.0</v>
      </c>
      <c r="K3542" s="40">
        <v>0.0</v>
      </c>
      <c r="L3542" s="40">
        <v>0.0</v>
      </c>
      <c r="M3542" s="40">
        <v>0.0</v>
      </c>
      <c r="N3542" s="40">
        <v>0.0</v>
      </c>
      <c r="O3542" s="40">
        <v>0.0</v>
      </c>
      <c r="P3542" s="40">
        <v>0.0</v>
      </c>
      <c r="Q3542" s="16"/>
      <c r="R3542" s="16"/>
      <c r="S3542" s="16"/>
      <c r="T3542" s="16"/>
      <c r="U3542" s="16"/>
      <c r="V3542" s="16"/>
      <c r="W3542" s="16"/>
      <c r="X3542" s="16"/>
      <c r="Y3542" s="16"/>
      <c r="Z3542" s="16"/>
      <c r="AA3542" s="16"/>
      <c r="AB3542" s="16"/>
    </row>
    <row r="3543">
      <c r="A3543" s="27" t="s">
        <v>38</v>
      </c>
      <c r="B3543" s="27" t="s">
        <v>39</v>
      </c>
      <c r="C3543" s="38" t="s">
        <v>415</v>
      </c>
      <c r="D3543" s="27" t="s">
        <v>416</v>
      </c>
      <c r="E3543" s="27">
        <v>8791.0</v>
      </c>
      <c r="F3543" s="27">
        <v>5.0</v>
      </c>
      <c r="G3543" s="27" t="s">
        <v>6868</v>
      </c>
      <c r="H3543" s="27" t="s">
        <v>123</v>
      </c>
      <c r="I3543" s="40">
        <v>0.0</v>
      </c>
      <c r="J3543" s="40">
        <v>0.0</v>
      </c>
      <c r="K3543" s="40">
        <v>0.0</v>
      </c>
      <c r="L3543" s="40">
        <v>0.0</v>
      </c>
      <c r="M3543" s="40">
        <v>0.0</v>
      </c>
      <c r="N3543" s="40">
        <v>0.0</v>
      </c>
      <c r="O3543" s="40">
        <v>0.0</v>
      </c>
      <c r="P3543" s="40">
        <v>0.0</v>
      </c>
      <c r="Q3543" s="16"/>
      <c r="R3543" s="16"/>
      <c r="S3543" s="16"/>
      <c r="T3543" s="16"/>
      <c r="U3543" s="16"/>
      <c r="V3543" s="16"/>
      <c r="W3543" s="16"/>
      <c r="X3543" s="16"/>
      <c r="Y3543" s="16"/>
      <c r="Z3543" s="16"/>
      <c r="AA3543" s="16"/>
      <c r="AB3543" s="16"/>
    </row>
    <row r="3544">
      <c r="A3544" s="27" t="s">
        <v>38</v>
      </c>
      <c r="B3544" s="27" t="s">
        <v>39</v>
      </c>
      <c r="C3544" s="38" t="s">
        <v>415</v>
      </c>
      <c r="D3544" s="27" t="s">
        <v>416</v>
      </c>
      <c r="E3544" s="27">
        <v>8791.0</v>
      </c>
      <c r="F3544" s="27">
        <v>0.0</v>
      </c>
      <c r="G3544" s="27" t="s">
        <v>6869</v>
      </c>
      <c r="H3544" s="27" t="s">
        <v>1149</v>
      </c>
      <c r="I3544" s="40">
        <v>5088.0</v>
      </c>
      <c r="J3544" s="40">
        <v>1.0</v>
      </c>
      <c r="K3544" s="40">
        <v>0.0</v>
      </c>
      <c r="L3544" s="40">
        <v>0.0</v>
      </c>
      <c r="M3544" s="40">
        <v>0.0</v>
      </c>
      <c r="N3544" s="40">
        <v>0.0</v>
      </c>
      <c r="O3544" s="40">
        <v>5088.0</v>
      </c>
      <c r="P3544" s="40">
        <v>1.0</v>
      </c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</row>
    <row r="3545">
      <c r="A3545" s="27" t="s">
        <v>38</v>
      </c>
      <c r="B3545" s="27" t="s">
        <v>39</v>
      </c>
      <c r="C3545" s="38" t="s">
        <v>415</v>
      </c>
      <c r="D3545" s="27" t="s">
        <v>416</v>
      </c>
      <c r="E3545" s="27">
        <v>8791.0</v>
      </c>
      <c r="F3545" s="27">
        <v>14.0</v>
      </c>
      <c r="G3545" s="27" t="s">
        <v>6871</v>
      </c>
      <c r="H3545" s="27" t="s">
        <v>123</v>
      </c>
      <c r="I3545" s="40">
        <v>0.0</v>
      </c>
      <c r="J3545" s="40">
        <v>0.0</v>
      </c>
      <c r="K3545" s="40">
        <v>0.0</v>
      </c>
      <c r="L3545" s="40">
        <v>0.0</v>
      </c>
      <c r="M3545" s="40">
        <v>0.0</v>
      </c>
      <c r="N3545" s="40">
        <v>0.0</v>
      </c>
      <c r="O3545" s="40">
        <v>0.0</v>
      </c>
      <c r="P3545" s="40">
        <v>0.0</v>
      </c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</row>
    <row r="3546">
      <c r="A3546" s="27" t="s">
        <v>38</v>
      </c>
      <c r="B3546" s="27" t="s">
        <v>39</v>
      </c>
      <c r="C3546" s="38" t="s">
        <v>415</v>
      </c>
      <c r="D3546" s="27" t="s">
        <v>416</v>
      </c>
      <c r="E3546" s="27">
        <v>8791.0</v>
      </c>
      <c r="F3546" s="27">
        <v>10.0</v>
      </c>
      <c r="G3546" s="27" t="s">
        <v>6872</v>
      </c>
      <c r="H3546" s="27" t="s">
        <v>123</v>
      </c>
      <c r="I3546" s="40">
        <v>0.0</v>
      </c>
      <c r="J3546" s="40">
        <v>0.0</v>
      </c>
      <c r="K3546" s="40">
        <v>0.0</v>
      </c>
      <c r="L3546" s="40">
        <v>0.0</v>
      </c>
      <c r="M3546" s="40">
        <v>0.0</v>
      </c>
      <c r="N3546" s="40">
        <v>0.0</v>
      </c>
      <c r="O3546" s="40">
        <v>0.0</v>
      </c>
      <c r="P3546" s="40">
        <v>0.0</v>
      </c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</row>
    <row r="3547">
      <c r="A3547" s="27" t="s">
        <v>38</v>
      </c>
      <c r="B3547" s="27" t="s">
        <v>39</v>
      </c>
      <c r="C3547" s="38" t="s">
        <v>415</v>
      </c>
      <c r="D3547" s="27" t="s">
        <v>416</v>
      </c>
      <c r="E3547" s="27">
        <v>8791.0</v>
      </c>
      <c r="F3547" s="27">
        <v>13.0</v>
      </c>
      <c r="G3547" s="27" t="s">
        <v>6874</v>
      </c>
      <c r="H3547" s="27" t="s">
        <v>1149</v>
      </c>
      <c r="I3547" s="40">
        <v>0.0</v>
      </c>
      <c r="J3547" s="40">
        <v>0.0</v>
      </c>
      <c r="K3547" s="40">
        <v>0.0</v>
      </c>
      <c r="L3547" s="40">
        <v>0.0</v>
      </c>
      <c r="M3547" s="40">
        <v>0.0</v>
      </c>
      <c r="N3547" s="40">
        <v>0.0</v>
      </c>
      <c r="O3547" s="40">
        <v>0.0</v>
      </c>
      <c r="P3547" s="40">
        <v>0.0</v>
      </c>
      <c r="Q3547" s="16"/>
      <c r="R3547" s="16"/>
      <c r="S3547" s="16"/>
      <c r="T3547" s="16"/>
      <c r="U3547" s="16"/>
      <c r="V3547" s="16"/>
      <c r="W3547" s="16"/>
      <c r="X3547" s="16"/>
      <c r="Y3547" s="16"/>
      <c r="Z3547" s="16"/>
      <c r="AA3547" s="16"/>
      <c r="AB3547" s="16"/>
    </row>
    <row r="3548">
      <c r="A3548" s="27" t="s">
        <v>38</v>
      </c>
      <c r="B3548" s="27" t="s">
        <v>39</v>
      </c>
      <c r="C3548" s="38" t="s">
        <v>415</v>
      </c>
      <c r="D3548" s="27" t="s">
        <v>586</v>
      </c>
      <c r="E3548" s="27">
        <v>8792.0</v>
      </c>
      <c r="F3548" s="27">
        <v>0.0</v>
      </c>
      <c r="G3548" s="27" t="s">
        <v>600</v>
      </c>
      <c r="H3548" s="27" t="s">
        <v>589</v>
      </c>
      <c r="I3548" s="40">
        <v>0.0</v>
      </c>
      <c r="J3548" s="40">
        <v>0.0</v>
      </c>
      <c r="K3548" s="40">
        <v>0.0</v>
      </c>
      <c r="L3548" s="40">
        <v>0.0</v>
      </c>
      <c r="M3548" s="40">
        <v>0.0</v>
      </c>
      <c r="N3548" s="40">
        <v>0.0</v>
      </c>
      <c r="O3548" s="40">
        <v>0.0</v>
      </c>
      <c r="P3548" s="40">
        <v>0.0</v>
      </c>
      <c r="Q3548" s="16"/>
      <c r="R3548" s="16"/>
      <c r="S3548" s="16"/>
      <c r="T3548" s="16"/>
      <c r="U3548" s="16"/>
      <c r="V3548" s="16"/>
      <c r="W3548" s="16"/>
      <c r="X3548" s="16"/>
      <c r="Y3548" s="16"/>
      <c r="Z3548" s="16"/>
      <c r="AA3548" s="16"/>
      <c r="AB3548" s="16"/>
    </row>
    <row r="3549">
      <c r="A3549" s="27" t="s">
        <v>38</v>
      </c>
      <c r="B3549" s="27" t="s">
        <v>39</v>
      </c>
      <c r="C3549" s="38" t="s">
        <v>415</v>
      </c>
      <c r="D3549" s="27" t="s">
        <v>586</v>
      </c>
      <c r="E3549" s="27">
        <v>8793.0</v>
      </c>
      <c r="F3549" s="27">
        <v>0.0</v>
      </c>
      <c r="G3549" s="27" t="s">
        <v>640</v>
      </c>
      <c r="H3549" s="27" t="s">
        <v>589</v>
      </c>
      <c r="I3549" s="40">
        <v>0.0</v>
      </c>
      <c r="J3549" s="40">
        <v>0.0</v>
      </c>
      <c r="K3549" s="40">
        <v>0.0</v>
      </c>
      <c r="L3549" s="40">
        <v>0.0</v>
      </c>
      <c r="M3549" s="40">
        <v>0.0</v>
      </c>
      <c r="N3549" s="40">
        <v>0.0</v>
      </c>
      <c r="O3549" s="40">
        <v>0.0</v>
      </c>
      <c r="P3549" s="40">
        <v>0.0</v>
      </c>
      <c r="Q3549" s="16"/>
      <c r="R3549" s="16"/>
      <c r="S3549" s="16"/>
      <c r="T3549" s="16"/>
      <c r="U3549" s="16"/>
      <c r="V3549" s="16"/>
      <c r="W3549" s="16"/>
      <c r="X3549" s="16"/>
      <c r="Y3549" s="16"/>
      <c r="Z3549" s="16"/>
      <c r="AA3549" s="16"/>
      <c r="AB3549" s="16"/>
    </row>
    <row r="3550">
      <c r="A3550" s="27" t="s">
        <v>38</v>
      </c>
      <c r="B3550" s="27" t="s">
        <v>86</v>
      </c>
      <c r="C3550" s="38" t="s">
        <v>546</v>
      </c>
      <c r="D3550" s="27" t="s">
        <v>547</v>
      </c>
      <c r="E3550" s="27">
        <v>8794.0</v>
      </c>
      <c r="F3550" s="27">
        <v>0.0</v>
      </c>
      <c r="G3550" s="27" t="s">
        <v>6876</v>
      </c>
      <c r="H3550" s="27" t="s">
        <v>6877</v>
      </c>
      <c r="I3550" s="40">
        <v>0.0</v>
      </c>
      <c r="J3550" s="40">
        <v>0.0</v>
      </c>
      <c r="K3550" s="40">
        <v>0.0</v>
      </c>
      <c r="L3550" s="40">
        <v>0.0</v>
      </c>
      <c r="M3550" s="40">
        <v>0.0</v>
      </c>
      <c r="N3550" s="40">
        <v>0.0</v>
      </c>
      <c r="O3550" s="40">
        <v>0.0</v>
      </c>
      <c r="P3550" s="40">
        <v>0.0</v>
      </c>
      <c r="Q3550" s="16"/>
      <c r="R3550" s="16"/>
      <c r="S3550" s="16"/>
      <c r="T3550" s="16"/>
      <c r="U3550" s="16"/>
      <c r="V3550" s="16"/>
      <c r="W3550" s="16"/>
      <c r="X3550" s="16"/>
      <c r="Y3550" s="16"/>
      <c r="Z3550" s="16"/>
      <c r="AA3550" s="16"/>
      <c r="AB3550" s="16"/>
    </row>
    <row r="3551">
      <c r="A3551" s="27" t="s">
        <v>43</v>
      </c>
      <c r="B3551" s="27" t="s">
        <v>146</v>
      </c>
      <c r="C3551" s="38" t="s">
        <v>147</v>
      </c>
      <c r="D3551" s="27" t="s">
        <v>148</v>
      </c>
      <c r="E3551" s="27">
        <v>8795.0</v>
      </c>
      <c r="F3551" s="27">
        <v>1.0</v>
      </c>
      <c r="G3551" s="27" t="s">
        <v>6879</v>
      </c>
      <c r="H3551" s="27" t="s">
        <v>6880</v>
      </c>
      <c r="I3551" s="40">
        <v>794.0</v>
      </c>
      <c r="J3551" s="40">
        <v>21.0</v>
      </c>
      <c r="K3551" s="40">
        <v>0.0</v>
      </c>
      <c r="L3551" s="40">
        <v>0.0</v>
      </c>
      <c r="M3551" s="40">
        <v>0.0</v>
      </c>
      <c r="N3551" s="40">
        <v>0.0</v>
      </c>
      <c r="O3551" s="40">
        <v>794.0</v>
      </c>
      <c r="P3551" s="40">
        <v>21.0</v>
      </c>
      <c r="Q3551" s="16"/>
      <c r="R3551" s="16"/>
      <c r="S3551" s="16"/>
      <c r="T3551" s="16"/>
      <c r="U3551" s="16"/>
      <c r="V3551" s="16"/>
      <c r="W3551" s="16"/>
      <c r="X3551" s="16"/>
      <c r="Y3551" s="16"/>
      <c r="Z3551" s="16"/>
      <c r="AA3551" s="16"/>
      <c r="AB3551" s="16"/>
    </row>
    <row r="3552">
      <c r="A3552" s="27" t="s">
        <v>43</v>
      </c>
      <c r="B3552" s="27" t="s">
        <v>146</v>
      </c>
      <c r="C3552" s="38" t="s">
        <v>147</v>
      </c>
      <c r="D3552" s="27" t="s">
        <v>148</v>
      </c>
      <c r="E3552" s="27">
        <v>8795.0</v>
      </c>
      <c r="F3552" s="27">
        <v>0.0</v>
      </c>
      <c r="G3552" s="27" t="s">
        <v>6882</v>
      </c>
      <c r="H3552" s="27" t="s">
        <v>5097</v>
      </c>
      <c r="I3552" s="40">
        <v>0.0</v>
      </c>
      <c r="J3552" s="40">
        <v>0.0</v>
      </c>
      <c r="K3552" s="40">
        <v>0.0</v>
      </c>
      <c r="L3552" s="40">
        <v>0.0</v>
      </c>
      <c r="M3552" s="40">
        <v>0.0</v>
      </c>
      <c r="N3552" s="40">
        <v>0.0</v>
      </c>
      <c r="O3552" s="40">
        <v>0.0</v>
      </c>
      <c r="P3552" s="40">
        <v>0.0</v>
      </c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/>
      <c r="AB3552" s="16"/>
    </row>
    <row r="3553">
      <c r="A3553" s="27" t="s">
        <v>38</v>
      </c>
      <c r="B3553" s="27" t="s">
        <v>86</v>
      </c>
      <c r="C3553" s="38" t="s">
        <v>131</v>
      </c>
      <c r="D3553" s="27" t="s">
        <v>304</v>
      </c>
      <c r="E3553" s="27">
        <v>8812.0</v>
      </c>
      <c r="F3553" s="27">
        <v>0.0</v>
      </c>
      <c r="G3553" s="27" t="s">
        <v>6883</v>
      </c>
      <c r="H3553" s="27" t="s">
        <v>123</v>
      </c>
      <c r="I3553" s="40">
        <v>0.0</v>
      </c>
      <c r="J3553" s="40">
        <v>0.0</v>
      </c>
      <c r="K3553" s="40">
        <v>0.0</v>
      </c>
      <c r="L3553" s="40">
        <v>0.0</v>
      </c>
      <c r="M3553" s="40">
        <v>0.0</v>
      </c>
      <c r="N3553" s="40">
        <v>0.0</v>
      </c>
      <c r="O3553" s="40">
        <v>0.0</v>
      </c>
      <c r="P3553" s="40">
        <v>0.0</v>
      </c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</row>
    <row r="3554">
      <c r="A3554" s="27" t="s">
        <v>38</v>
      </c>
      <c r="B3554" s="27" t="s">
        <v>86</v>
      </c>
      <c r="C3554" s="38" t="s">
        <v>131</v>
      </c>
      <c r="D3554" s="27" t="s">
        <v>239</v>
      </c>
      <c r="E3554" s="27">
        <v>8813.0</v>
      </c>
      <c r="F3554" s="27">
        <v>0.0</v>
      </c>
      <c r="G3554" s="27" t="s">
        <v>6885</v>
      </c>
      <c r="H3554" s="27" t="s">
        <v>123</v>
      </c>
      <c r="I3554" s="40">
        <v>0.0</v>
      </c>
      <c r="J3554" s="40">
        <v>0.0</v>
      </c>
      <c r="K3554" s="40">
        <v>0.0</v>
      </c>
      <c r="L3554" s="40">
        <v>0.0</v>
      </c>
      <c r="M3554" s="40">
        <v>0.0</v>
      </c>
      <c r="N3554" s="40">
        <v>0.0</v>
      </c>
      <c r="O3554" s="40">
        <v>0.0</v>
      </c>
      <c r="P3554" s="40">
        <v>0.0</v>
      </c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</row>
    <row r="3555">
      <c r="A3555" s="27" t="s">
        <v>43</v>
      </c>
      <c r="B3555" s="27" t="s">
        <v>50</v>
      </c>
      <c r="C3555" s="38" t="s">
        <v>275</v>
      </c>
      <c r="D3555" s="27" t="s">
        <v>276</v>
      </c>
      <c r="E3555" s="27">
        <v>8814.0</v>
      </c>
      <c r="F3555" s="27">
        <v>0.0</v>
      </c>
      <c r="G3555" s="27" t="s">
        <v>6886</v>
      </c>
      <c r="H3555" s="27" t="s">
        <v>123</v>
      </c>
      <c r="I3555" s="40">
        <v>0.0</v>
      </c>
      <c r="J3555" s="40">
        <v>0.0</v>
      </c>
      <c r="K3555" s="40">
        <v>0.0</v>
      </c>
      <c r="L3555" s="40">
        <v>0.0</v>
      </c>
      <c r="M3555" s="40">
        <v>0.0</v>
      </c>
      <c r="N3555" s="40">
        <v>0.0</v>
      </c>
      <c r="O3555" s="40">
        <v>0.0</v>
      </c>
      <c r="P3555" s="40">
        <v>0.0</v>
      </c>
      <c r="Q3555" s="16"/>
      <c r="R3555" s="16"/>
      <c r="S3555" s="16"/>
      <c r="T3555" s="16"/>
      <c r="U3555" s="16"/>
      <c r="V3555" s="16"/>
      <c r="W3555" s="16"/>
      <c r="X3555" s="16"/>
      <c r="Y3555" s="16"/>
      <c r="Z3555" s="16"/>
      <c r="AA3555" s="16"/>
      <c r="AB3555" s="16"/>
    </row>
    <row r="3556">
      <c r="A3556" s="27" t="s">
        <v>43</v>
      </c>
      <c r="B3556" s="27" t="s">
        <v>146</v>
      </c>
      <c r="C3556" s="38" t="s">
        <v>870</v>
      </c>
      <c r="D3556" s="27" t="s">
        <v>871</v>
      </c>
      <c r="E3556" s="27">
        <v>8815.0</v>
      </c>
      <c r="F3556" s="27">
        <v>0.0</v>
      </c>
      <c r="G3556" s="27" t="s">
        <v>6888</v>
      </c>
      <c r="H3556" s="27" t="s">
        <v>123</v>
      </c>
      <c r="I3556" s="40">
        <v>0.0</v>
      </c>
      <c r="J3556" s="40">
        <v>0.0</v>
      </c>
      <c r="K3556" s="40">
        <v>0.0</v>
      </c>
      <c r="L3556" s="40">
        <v>0.0</v>
      </c>
      <c r="M3556" s="40">
        <v>0.0</v>
      </c>
      <c r="N3556" s="40">
        <v>0.0</v>
      </c>
      <c r="O3556" s="40">
        <v>0.0</v>
      </c>
      <c r="P3556" s="40">
        <v>0.0</v>
      </c>
      <c r="Q3556" s="16"/>
      <c r="R3556" s="16"/>
      <c r="S3556" s="16"/>
      <c r="T3556" s="16"/>
      <c r="U3556" s="16"/>
      <c r="V3556" s="16"/>
      <c r="W3556" s="16"/>
      <c r="X3556" s="16"/>
      <c r="Y3556" s="16"/>
      <c r="Z3556" s="16"/>
      <c r="AA3556" s="16"/>
      <c r="AB3556" s="16"/>
    </row>
    <row r="3557">
      <c r="A3557" s="27" t="s">
        <v>43</v>
      </c>
      <c r="B3557" s="27" t="s">
        <v>50</v>
      </c>
      <c r="C3557" s="38" t="s">
        <v>69</v>
      </c>
      <c r="D3557" s="27" t="s">
        <v>70</v>
      </c>
      <c r="E3557" s="27">
        <v>8816.0</v>
      </c>
      <c r="F3557" s="27">
        <v>0.0</v>
      </c>
      <c r="G3557" s="27" t="s">
        <v>6890</v>
      </c>
      <c r="H3557" s="27" t="s">
        <v>123</v>
      </c>
      <c r="I3557" s="40">
        <v>0.0</v>
      </c>
      <c r="J3557" s="40">
        <v>0.0</v>
      </c>
      <c r="K3557" s="40">
        <v>0.0</v>
      </c>
      <c r="L3557" s="40">
        <v>0.0</v>
      </c>
      <c r="M3557" s="40">
        <v>0.0</v>
      </c>
      <c r="N3557" s="40">
        <v>0.0</v>
      </c>
      <c r="O3557" s="40">
        <v>0.0</v>
      </c>
      <c r="P3557" s="40">
        <v>0.0</v>
      </c>
      <c r="Q3557" s="16"/>
      <c r="R3557" s="16"/>
      <c r="S3557" s="16"/>
      <c r="T3557" s="16"/>
      <c r="U3557" s="16"/>
      <c r="V3557" s="16"/>
      <c r="W3557" s="16"/>
      <c r="X3557" s="16"/>
      <c r="Y3557" s="16"/>
      <c r="Z3557" s="16"/>
      <c r="AA3557" s="16"/>
      <c r="AB3557" s="16"/>
    </row>
    <row r="3558">
      <c r="A3558" s="27" t="s">
        <v>43</v>
      </c>
      <c r="B3558" s="27" t="s">
        <v>50</v>
      </c>
      <c r="C3558" s="38" t="s">
        <v>69</v>
      </c>
      <c r="D3558" s="27" t="s">
        <v>458</v>
      </c>
      <c r="E3558" s="27">
        <v>8817.0</v>
      </c>
      <c r="F3558" s="27">
        <v>0.0</v>
      </c>
      <c r="G3558" s="27" t="s">
        <v>6891</v>
      </c>
      <c r="H3558" s="27" t="s">
        <v>123</v>
      </c>
      <c r="I3558" s="40">
        <v>0.0</v>
      </c>
      <c r="J3558" s="40">
        <v>0.0</v>
      </c>
      <c r="K3558" s="40">
        <v>0.0</v>
      </c>
      <c r="L3558" s="40">
        <v>0.0</v>
      </c>
      <c r="M3558" s="40">
        <v>0.0</v>
      </c>
      <c r="N3558" s="40">
        <v>0.0</v>
      </c>
      <c r="O3558" s="40">
        <v>0.0</v>
      </c>
      <c r="P3558" s="40">
        <v>0.0</v>
      </c>
      <c r="Q3558" s="16"/>
      <c r="R3558" s="16"/>
      <c r="S3558" s="16"/>
      <c r="T3558" s="16"/>
      <c r="U3558" s="16"/>
      <c r="V3558" s="16"/>
      <c r="W3558" s="16"/>
      <c r="X3558" s="16"/>
      <c r="Y3558" s="16"/>
      <c r="Z3558" s="16"/>
      <c r="AA3558" s="16"/>
      <c r="AB3558" s="16"/>
    </row>
    <row r="3559">
      <c r="A3559" s="27" t="s">
        <v>38</v>
      </c>
      <c r="B3559" s="27" t="s">
        <v>86</v>
      </c>
      <c r="C3559" s="38" t="s">
        <v>131</v>
      </c>
      <c r="D3559" s="27" t="s">
        <v>132</v>
      </c>
      <c r="E3559" s="27">
        <v>8818.0</v>
      </c>
      <c r="F3559" s="27">
        <v>0.0</v>
      </c>
      <c r="G3559" s="27" t="s">
        <v>6893</v>
      </c>
      <c r="H3559" s="27" t="s">
        <v>123</v>
      </c>
      <c r="I3559" s="40">
        <v>0.0</v>
      </c>
      <c r="J3559" s="40">
        <v>0.0</v>
      </c>
      <c r="K3559" s="40">
        <v>0.0</v>
      </c>
      <c r="L3559" s="40">
        <v>0.0</v>
      </c>
      <c r="M3559" s="40">
        <v>0.0</v>
      </c>
      <c r="N3559" s="40">
        <v>0.0</v>
      </c>
      <c r="O3559" s="40">
        <v>0.0</v>
      </c>
      <c r="P3559" s="40">
        <v>0.0</v>
      </c>
      <c r="Q3559" s="16"/>
      <c r="R3559" s="16"/>
      <c r="S3559" s="16"/>
      <c r="T3559" s="16"/>
      <c r="U3559" s="16"/>
      <c r="V3559" s="16"/>
      <c r="W3559" s="16"/>
      <c r="X3559" s="16"/>
      <c r="Y3559" s="16"/>
      <c r="Z3559" s="16"/>
      <c r="AA3559" s="16"/>
      <c r="AB3559" s="16"/>
    </row>
    <row r="3560">
      <c r="A3560" s="27" t="s">
        <v>38</v>
      </c>
      <c r="B3560" s="27" t="s">
        <v>39</v>
      </c>
      <c r="C3560" s="38" t="s">
        <v>307</v>
      </c>
      <c r="D3560" s="27" t="s">
        <v>308</v>
      </c>
      <c r="E3560" s="27">
        <v>8819.0</v>
      </c>
      <c r="F3560" s="27">
        <v>0.0</v>
      </c>
      <c r="G3560" s="27" t="s">
        <v>6894</v>
      </c>
      <c r="H3560" s="27" t="s">
        <v>123</v>
      </c>
      <c r="I3560" s="40">
        <v>0.0</v>
      </c>
      <c r="J3560" s="40">
        <v>0.0</v>
      </c>
      <c r="K3560" s="40">
        <v>0.0</v>
      </c>
      <c r="L3560" s="40">
        <v>0.0</v>
      </c>
      <c r="M3560" s="40">
        <v>0.0</v>
      </c>
      <c r="N3560" s="40">
        <v>0.0</v>
      </c>
      <c r="O3560" s="40">
        <v>0.0</v>
      </c>
      <c r="P3560" s="40">
        <v>0.0</v>
      </c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</row>
    <row r="3561">
      <c r="A3561" s="27" t="s">
        <v>43</v>
      </c>
      <c r="B3561" s="27" t="s">
        <v>708</v>
      </c>
      <c r="C3561" s="38" t="s">
        <v>709</v>
      </c>
      <c r="D3561" s="27" t="s">
        <v>710</v>
      </c>
      <c r="E3561" s="27">
        <v>8820.0</v>
      </c>
      <c r="F3561" s="27">
        <v>0.0</v>
      </c>
      <c r="G3561" s="27" t="s">
        <v>6896</v>
      </c>
      <c r="H3561" s="27" t="s">
        <v>1186</v>
      </c>
      <c r="I3561" s="40">
        <v>0.0</v>
      </c>
      <c r="J3561" s="40">
        <v>0.0</v>
      </c>
      <c r="K3561" s="40">
        <v>0.0</v>
      </c>
      <c r="L3561" s="40">
        <v>0.0</v>
      </c>
      <c r="M3561" s="40">
        <v>0.0</v>
      </c>
      <c r="N3561" s="40">
        <v>0.0</v>
      </c>
      <c r="O3561" s="40">
        <v>0.0</v>
      </c>
      <c r="P3561" s="40">
        <v>0.0</v>
      </c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</row>
    <row r="3562">
      <c r="A3562" s="27" t="s">
        <v>43</v>
      </c>
      <c r="B3562" s="27" t="s">
        <v>708</v>
      </c>
      <c r="C3562" s="38" t="s">
        <v>709</v>
      </c>
      <c r="D3562" s="27" t="s">
        <v>1312</v>
      </c>
      <c r="E3562" s="27">
        <v>8821.0</v>
      </c>
      <c r="F3562" s="27">
        <v>0.0</v>
      </c>
      <c r="G3562" s="27" t="s">
        <v>6898</v>
      </c>
      <c r="H3562" s="27" t="s">
        <v>1186</v>
      </c>
      <c r="I3562" s="40">
        <v>0.0</v>
      </c>
      <c r="J3562" s="40">
        <v>0.0</v>
      </c>
      <c r="K3562" s="40">
        <v>0.0</v>
      </c>
      <c r="L3562" s="40">
        <v>0.0</v>
      </c>
      <c r="M3562" s="40">
        <v>0.0</v>
      </c>
      <c r="N3562" s="40">
        <v>0.0</v>
      </c>
      <c r="O3562" s="40">
        <v>0.0</v>
      </c>
      <c r="P3562" s="40">
        <v>0.0</v>
      </c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</row>
    <row r="3563">
      <c r="A3563" s="27" t="s">
        <v>43</v>
      </c>
      <c r="B3563" s="27" t="s">
        <v>708</v>
      </c>
      <c r="C3563" s="38" t="s">
        <v>709</v>
      </c>
      <c r="D3563" s="27" t="s">
        <v>1312</v>
      </c>
      <c r="E3563" s="27">
        <v>8822.0</v>
      </c>
      <c r="F3563" s="27">
        <v>0.0</v>
      </c>
      <c r="G3563" s="27" t="s">
        <v>6899</v>
      </c>
      <c r="H3563" s="27" t="s">
        <v>6900</v>
      </c>
      <c r="I3563" s="40">
        <v>0.0</v>
      </c>
      <c r="J3563" s="40">
        <v>0.0</v>
      </c>
      <c r="K3563" s="40">
        <v>0.0</v>
      </c>
      <c r="L3563" s="40">
        <v>0.0</v>
      </c>
      <c r="M3563" s="40">
        <v>0.0</v>
      </c>
      <c r="N3563" s="40">
        <v>0.0</v>
      </c>
      <c r="O3563" s="40">
        <v>0.0</v>
      </c>
      <c r="P3563" s="40">
        <v>0.0</v>
      </c>
      <c r="Q3563" s="16"/>
      <c r="R3563" s="16"/>
      <c r="S3563" s="16"/>
      <c r="T3563" s="16"/>
      <c r="U3563" s="16"/>
      <c r="V3563" s="16"/>
      <c r="W3563" s="16"/>
      <c r="X3563" s="16"/>
      <c r="Y3563" s="16"/>
      <c r="Z3563" s="16"/>
      <c r="AA3563" s="16"/>
      <c r="AB3563" s="16"/>
    </row>
    <row r="3564">
      <c r="A3564" s="27" t="s">
        <v>43</v>
      </c>
      <c r="B3564" s="27" t="s">
        <v>708</v>
      </c>
      <c r="C3564" s="38" t="s">
        <v>709</v>
      </c>
      <c r="D3564" s="27" t="s">
        <v>1310</v>
      </c>
      <c r="E3564" s="27">
        <v>8823.0</v>
      </c>
      <c r="F3564" s="27">
        <v>0.0</v>
      </c>
      <c r="G3564" s="27" t="s">
        <v>6902</v>
      </c>
      <c r="H3564" s="27" t="s">
        <v>6903</v>
      </c>
      <c r="I3564" s="40">
        <v>0.0</v>
      </c>
      <c r="J3564" s="40">
        <v>0.0</v>
      </c>
      <c r="K3564" s="40">
        <v>0.0</v>
      </c>
      <c r="L3564" s="40">
        <v>0.0</v>
      </c>
      <c r="M3564" s="40">
        <v>0.0</v>
      </c>
      <c r="N3564" s="40">
        <v>0.0</v>
      </c>
      <c r="O3564" s="40">
        <v>0.0</v>
      </c>
      <c r="P3564" s="40">
        <v>0.0</v>
      </c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/>
      <c r="AB3564" s="16"/>
    </row>
    <row r="3565">
      <c r="A3565" s="27" t="s">
        <v>43</v>
      </c>
      <c r="B3565" s="27" t="s">
        <v>708</v>
      </c>
      <c r="C3565" s="38" t="s">
        <v>709</v>
      </c>
      <c r="D3565" s="27" t="s">
        <v>710</v>
      </c>
      <c r="E3565" s="27">
        <v>8824.0</v>
      </c>
      <c r="F3565" s="27">
        <v>0.0</v>
      </c>
      <c r="G3565" s="27" t="s">
        <v>6904</v>
      </c>
      <c r="H3565" s="27" t="s">
        <v>6903</v>
      </c>
      <c r="I3565" s="40">
        <v>0.0</v>
      </c>
      <c r="J3565" s="40">
        <v>0.0</v>
      </c>
      <c r="K3565" s="40">
        <v>0.0</v>
      </c>
      <c r="L3565" s="40">
        <v>0.0</v>
      </c>
      <c r="M3565" s="40">
        <v>0.0</v>
      </c>
      <c r="N3565" s="40">
        <v>0.0</v>
      </c>
      <c r="O3565" s="40">
        <v>0.0</v>
      </c>
      <c r="P3565" s="40">
        <v>0.0</v>
      </c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</row>
    <row r="3566">
      <c r="A3566" s="27" t="s">
        <v>43</v>
      </c>
      <c r="B3566" s="27" t="s">
        <v>264</v>
      </c>
      <c r="C3566" s="38" t="s">
        <v>926</v>
      </c>
      <c r="D3566" s="27" t="s">
        <v>927</v>
      </c>
      <c r="E3566" s="27">
        <v>8830.0</v>
      </c>
      <c r="F3566" s="27">
        <v>0.0</v>
      </c>
      <c r="G3566" s="27" t="s">
        <v>6906</v>
      </c>
      <c r="H3566" s="27" t="s">
        <v>4338</v>
      </c>
      <c r="I3566" s="40">
        <v>0.0</v>
      </c>
      <c r="J3566" s="40">
        <v>0.0</v>
      </c>
      <c r="K3566" s="40">
        <v>0.0</v>
      </c>
      <c r="L3566" s="40">
        <v>0.0</v>
      </c>
      <c r="M3566" s="40">
        <v>0.0</v>
      </c>
      <c r="N3566" s="40">
        <v>0.0</v>
      </c>
      <c r="O3566" s="40">
        <v>0.0</v>
      </c>
      <c r="P3566" s="40">
        <v>0.0</v>
      </c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/>
    </row>
    <row r="3567">
      <c r="A3567" s="27" t="s">
        <v>43</v>
      </c>
      <c r="B3567" s="27" t="s">
        <v>264</v>
      </c>
      <c r="C3567" s="38" t="s">
        <v>856</v>
      </c>
      <c r="D3567" s="27" t="s">
        <v>856</v>
      </c>
      <c r="E3567" s="27">
        <v>8832.0</v>
      </c>
      <c r="F3567" s="27">
        <v>0.0</v>
      </c>
      <c r="G3567" s="27" t="s">
        <v>6907</v>
      </c>
      <c r="H3567" s="27" t="s">
        <v>6909</v>
      </c>
      <c r="I3567" s="40">
        <v>0.0</v>
      </c>
      <c r="J3567" s="40">
        <v>0.0</v>
      </c>
      <c r="K3567" s="40">
        <v>0.0</v>
      </c>
      <c r="L3567" s="40">
        <v>0.0</v>
      </c>
      <c r="M3567" s="40">
        <v>0.0</v>
      </c>
      <c r="N3567" s="40">
        <v>0.0</v>
      </c>
      <c r="O3567" s="40">
        <v>0.0</v>
      </c>
      <c r="P3567" s="40">
        <v>0.0</v>
      </c>
      <c r="Q3567" s="16"/>
      <c r="R3567" s="16"/>
      <c r="S3567" s="16"/>
      <c r="T3567" s="16"/>
      <c r="U3567" s="16"/>
      <c r="V3567" s="16"/>
      <c r="W3567" s="16"/>
      <c r="X3567" s="16"/>
      <c r="Y3567" s="16"/>
      <c r="Z3567" s="16"/>
      <c r="AA3567" s="16"/>
      <c r="AB3567" s="16"/>
    </row>
    <row r="3568">
      <c r="A3568" s="27" t="s">
        <v>38</v>
      </c>
      <c r="B3568" s="27" t="s">
        <v>86</v>
      </c>
      <c r="C3568" s="38" t="s">
        <v>141</v>
      </c>
      <c r="D3568" s="27" t="s">
        <v>141</v>
      </c>
      <c r="E3568" s="27">
        <v>8843.0</v>
      </c>
      <c r="F3568" s="27">
        <v>0.0</v>
      </c>
      <c r="G3568" s="27" t="s">
        <v>6910</v>
      </c>
      <c r="H3568" s="27" t="s">
        <v>6911</v>
      </c>
      <c r="I3568" s="40">
        <v>0.0</v>
      </c>
      <c r="J3568" s="40">
        <v>0.0</v>
      </c>
      <c r="K3568" s="40">
        <v>0.0</v>
      </c>
      <c r="L3568" s="40">
        <v>0.0</v>
      </c>
      <c r="M3568" s="40">
        <v>0.0</v>
      </c>
      <c r="N3568" s="40">
        <v>0.0</v>
      </c>
      <c r="O3568" s="40">
        <v>0.0</v>
      </c>
      <c r="P3568" s="40">
        <v>0.0</v>
      </c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  <c r="AB3568" s="16"/>
    </row>
    <row r="3569">
      <c r="A3569" s="27" t="s">
        <v>38</v>
      </c>
      <c r="B3569" s="27" t="s">
        <v>86</v>
      </c>
      <c r="C3569" s="38" t="s">
        <v>141</v>
      </c>
      <c r="D3569" s="27" t="s">
        <v>141</v>
      </c>
      <c r="E3569" s="27">
        <v>8844.0</v>
      </c>
      <c r="F3569" s="27">
        <v>0.0</v>
      </c>
      <c r="G3569" s="27" t="s">
        <v>6910</v>
      </c>
      <c r="H3569" s="27" t="s">
        <v>5269</v>
      </c>
      <c r="I3569" s="40">
        <v>0.0</v>
      </c>
      <c r="J3569" s="40">
        <v>0.0</v>
      </c>
      <c r="K3569" s="40">
        <v>0.0</v>
      </c>
      <c r="L3569" s="40">
        <v>0.0</v>
      </c>
      <c r="M3569" s="40">
        <v>0.0</v>
      </c>
      <c r="N3569" s="40">
        <v>0.0</v>
      </c>
      <c r="O3569" s="40">
        <v>0.0</v>
      </c>
      <c r="P3569" s="40">
        <v>0.0</v>
      </c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</row>
    <row r="3570">
      <c r="A3570" s="27" t="s">
        <v>43</v>
      </c>
      <c r="B3570" s="27" t="s">
        <v>264</v>
      </c>
      <c r="C3570" s="38" t="s">
        <v>265</v>
      </c>
      <c r="D3570" s="27" t="s">
        <v>265</v>
      </c>
      <c r="E3570" s="27">
        <v>8849.0</v>
      </c>
      <c r="F3570" s="27">
        <v>0.0</v>
      </c>
      <c r="G3570" s="27" t="s">
        <v>266</v>
      </c>
      <c r="H3570" s="27" t="s">
        <v>5980</v>
      </c>
      <c r="I3570" s="40">
        <v>0.0</v>
      </c>
      <c r="J3570" s="40">
        <v>0.0</v>
      </c>
      <c r="K3570" s="40">
        <v>0.0</v>
      </c>
      <c r="L3570" s="40">
        <v>0.0</v>
      </c>
      <c r="M3570" s="40">
        <v>0.0</v>
      </c>
      <c r="N3570" s="40">
        <v>0.0</v>
      </c>
      <c r="O3570" s="40">
        <v>0.0</v>
      </c>
      <c r="P3570" s="40">
        <v>0.0</v>
      </c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</row>
    <row r="3571">
      <c r="A3571" s="27" t="s">
        <v>43</v>
      </c>
      <c r="B3571" s="27" t="s">
        <v>44</v>
      </c>
      <c r="C3571" s="38" t="s">
        <v>124</v>
      </c>
      <c r="D3571" s="27" t="s">
        <v>124</v>
      </c>
      <c r="E3571" s="27">
        <v>8856.0</v>
      </c>
      <c r="F3571" s="27">
        <v>0.0</v>
      </c>
      <c r="G3571" s="27" t="s">
        <v>6914</v>
      </c>
      <c r="H3571" s="27">
        <v>1.0</v>
      </c>
      <c r="I3571" s="40">
        <v>0.0</v>
      </c>
      <c r="J3571" s="40">
        <v>0.0</v>
      </c>
      <c r="K3571" s="40">
        <v>0.0</v>
      </c>
      <c r="L3571" s="40">
        <v>0.0</v>
      </c>
      <c r="M3571" s="40">
        <v>0.0</v>
      </c>
      <c r="N3571" s="40">
        <v>0.0</v>
      </c>
      <c r="O3571" s="40">
        <v>0.0</v>
      </c>
      <c r="P3571" s="40">
        <v>0.0</v>
      </c>
      <c r="Q3571" s="16"/>
      <c r="R3571" s="16"/>
      <c r="S3571" s="16"/>
      <c r="T3571" s="16"/>
      <c r="U3571" s="16"/>
      <c r="V3571" s="16"/>
      <c r="W3571" s="16"/>
      <c r="X3571" s="16"/>
      <c r="Y3571" s="16"/>
      <c r="Z3571" s="16"/>
      <c r="AA3571" s="16"/>
      <c r="AB3571" s="16"/>
    </row>
    <row r="3572">
      <c r="A3572" s="27" t="s">
        <v>43</v>
      </c>
      <c r="B3572" s="27" t="s">
        <v>76</v>
      </c>
      <c r="C3572" s="38" t="s">
        <v>1153</v>
      </c>
      <c r="D3572" s="27" t="s">
        <v>1154</v>
      </c>
      <c r="E3572" s="27">
        <v>8858.0</v>
      </c>
      <c r="F3572" s="27">
        <v>0.0</v>
      </c>
      <c r="G3572" s="27" t="s">
        <v>6915</v>
      </c>
      <c r="H3572" s="27" t="s">
        <v>6917</v>
      </c>
      <c r="I3572" s="40">
        <v>0.0</v>
      </c>
      <c r="J3572" s="40">
        <v>0.0</v>
      </c>
      <c r="K3572" s="40">
        <v>0.0</v>
      </c>
      <c r="L3572" s="40">
        <v>0.0</v>
      </c>
      <c r="M3572" s="40">
        <v>0.0</v>
      </c>
      <c r="N3572" s="40">
        <v>0.0</v>
      </c>
      <c r="O3572" s="40">
        <v>0.0</v>
      </c>
      <c r="P3572" s="40">
        <v>0.0</v>
      </c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/>
      <c r="AB3572" s="16"/>
    </row>
    <row r="3573">
      <c r="A3573" s="27" t="s">
        <v>43</v>
      </c>
      <c r="B3573" s="27" t="s">
        <v>50</v>
      </c>
      <c r="C3573" s="38" t="s">
        <v>2654</v>
      </c>
      <c r="D3573" s="27" t="s">
        <v>2655</v>
      </c>
      <c r="E3573" s="27">
        <v>8859.0</v>
      </c>
      <c r="F3573" s="27">
        <v>0.0</v>
      </c>
      <c r="G3573" s="27" t="s">
        <v>6918</v>
      </c>
      <c r="H3573" s="27" t="s">
        <v>6919</v>
      </c>
      <c r="I3573" s="40">
        <v>0.0</v>
      </c>
      <c r="J3573" s="40">
        <v>0.0</v>
      </c>
      <c r="K3573" s="40">
        <v>0.0</v>
      </c>
      <c r="L3573" s="40">
        <v>0.0</v>
      </c>
      <c r="M3573" s="40">
        <v>0.0</v>
      </c>
      <c r="N3573" s="40">
        <v>0.0</v>
      </c>
      <c r="O3573" s="40">
        <v>0.0</v>
      </c>
      <c r="P3573" s="40">
        <v>0.0</v>
      </c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</row>
    <row r="3574">
      <c r="A3574" s="27" t="s">
        <v>38</v>
      </c>
      <c r="B3574" s="27" t="s">
        <v>86</v>
      </c>
      <c r="C3574" s="38" t="s">
        <v>141</v>
      </c>
      <c r="D3574" s="27" t="s">
        <v>460</v>
      </c>
      <c r="E3574" s="27">
        <v>8861.0</v>
      </c>
      <c r="F3574" s="27">
        <v>0.0</v>
      </c>
      <c r="G3574" s="27" t="s">
        <v>6921</v>
      </c>
      <c r="H3574" s="27" t="s">
        <v>123</v>
      </c>
      <c r="I3574" s="40">
        <v>0.0</v>
      </c>
      <c r="J3574" s="40">
        <v>0.0</v>
      </c>
      <c r="K3574" s="40">
        <v>0.0</v>
      </c>
      <c r="L3574" s="40">
        <v>0.0</v>
      </c>
      <c r="M3574" s="40">
        <v>0.0</v>
      </c>
      <c r="N3574" s="40">
        <v>0.0</v>
      </c>
      <c r="O3574" s="40">
        <v>0.0</v>
      </c>
      <c r="P3574" s="40">
        <v>0.0</v>
      </c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</row>
    <row r="3575">
      <c r="A3575" s="27" t="s">
        <v>43</v>
      </c>
      <c r="B3575" s="27" t="s">
        <v>44</v>
      </c>
      <c r="C3575" s="38" t="s">
        <v>254</v>
      </c>
      <c r="D3575" s="27" t="s">
        <v>254</v>
      </c>
      <c r="E3575" s="27">
        <v>8867.0</v>
      </c>
      <c r="F3575" s="27">
        <v>0.0</v>
      </c>
      <c r="G3575" s="27" t="s">
        <v>6923</v>
      </c>
      <c r="H3575" s="27" t="s">
        <v>123</v>
      </c>
      <c r="I3575" s="40">
        <v>0.0</v>
      </c>
      <c r="J3575" s="40">
        <v>0.0</v>
      </c>
      <c r="K3575" s="40">
        <v>0.0</v>
      </c>
      <c r="L3575" s="40">
        <v>0.0</v>
      </c>
      <c r="M3575" s="40">
        <v>0.0</v>
      </c>
      <c r="N3575" s="40">
        <v>0.0</v>
      </c>
      <c r="O3575" s="40">
        <v>0.0</v>
      </c>
      <c r="P3575" s="40">
        <v>0.0</v>
      </c>
      <c r="Q3575" s="16"/>
      <c r="R3575" s="16"/>
      <c r="S3575" s="16"/>
      <c r="T3575" s="16"/>
      <c r="U3575" s="16"/>
      <c r="V3575" s="16"/>
      <c r="W3575" s="16"/>
      <c r="X3575" s="16"/>
      <c r="Y3575" s="16"/>
      <c r="Z3575" s="16"/>
      <c r="AA3575" s="16"/>
      <c r="AB3575" s="16"/>
    </row>
    <row r="3576">
      <c r="A3576" s="27" t="s">
        <v>43</v>
      </c>
      <c r="B3576" s="27" t="s">
        <v>50</v>
      </c>
      <c r="C3576" s="38" t="s">
        <v>391</v>
      </c>
      <c r="D3576" s="27" t="s">
        <v>487</v>
      </c>
      <c r="E3576" s="27">
        <v>8874.0</v>
      </c>
      <c r="F3576" s="27">
        <v>0.0</v>
      </c>
      <c r="G3576" s="27" t="s">
        <v>6925</v>
      </c>
      <c r="H3576" s="27" t="s">
        <v>6010</v>
      </c>
      <c r="I3576" s="40">
        <v>0.0</v>
      </c>
      <c r="J3576" s="40">
        <v>0.0</v>
      </c>
      <c r="K3576" s="40">
        <v>0.0</v>
      </c>
      <c r="L3576" s="40">
        <v>0.0</v>
      </c>
      <c r="M3576" s="40">
        <v>0.0</v>
      </c>
      <c r="N3576" s="40">
        <v>0.0</v>
      </c>
      <c r="O3576" s="40">
        <v>0.0</v>
      </c>
      <c r="P3576" s="40">
        <v>0.0</v>
      </c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/>
    </row>
    <row r="3577">
      <c r="A3577" s="27" t="s">
        <v>38</v>
      </c>
      <c r="B3577" s="27" t="s">
        <v>86</v>
      </c>
      <c r="C3577" s="38" t="s">
        <v>128</v>
      </c>
      <c r="D3577" s="27" t="s">
        <v>206</v>
      </c>
      <c r="E3577" s="27">
        <v>8882.0</v>
      </c>
      <c r="F3577" s="27">
        <v>8.0</v>
      </c>
      <c r="G3577" s="27" t="s">
        <v>6926</v>
      </c>
      <c r="H3577" s="27" t="s">
        <v>123</v>
      </c>
      <c r="I3577" s="40">
        <v>0.0</v>
      </c>
      <c r="J3577" s="40">
        <v>0.0</v>
      </c>
      <c r="K3577" s="40">
        <v>0.0</v>
      </c>
      <c r="L3577" s="40">
        <v>0.0</v>
      </c>
      <c r="M3577" s="40">
        <v>0.0</v>
      </c>
      <c r="N3577" s="40">
        <v>0.0</v>
      </c>
      <c r="O3577" s="40">
        <v>0.0</v>
      </c>
      <c r="P3577" s="40">
        <v>0.0</v>
      </c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</row>
    <row r="3578">
      <c r="A3578" s="27" t="s">
        <v>38</v>
      </c>
      <c r="B3578" s="27" t="s">
        <v>86</v>
      </c>
      <c r="C3578" s="38" t="s">
        <v>128</v>
      </c>
      <c r="D3578" s="27" t="s">
        <v>206</v>
      </c>
      <c r="E3578" s="27">
        <v>8882.0</v>
      </c>
      <c r="F3578" s="27">
        <v>3.0</v>
      </c>
      <c r="G3578" s="27" t="s">
        <v>6928</v>
      </c>
      <c r="H3578" s="27" t="s">
        <v>123</v>
      </c>
      <c r="I3578" s="40">
        <v>0.0</v>
      </c>
      <c r="J3578" s="40">
        <v>0.0</v>
      </c>
      <c r="K3578" s="40">
        <v>0.0</v>
      </c>
      <c r="L3578" s="40">
        <v>0.0</v>
      </c>
      <c r="M3578" s="40">
        <v>0.0</v>
      </c>
      <c r="N3578" s="40">
        <v>0.0</v>
      </c>
      <c r="O3578" s="40">
        <v>0.0</v>
      </c>
      <c r="P3578" s="40">
        <v>0.0</v>
      </c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</row>
    <row r="3579">
      <c r="A3579" s="27" t="s">
        <v>38</v>
      </c>
      <c r="B3579" s="27" t="s">
        <v>86</v>
      </c>
      <c r="C3579" s="38" t="s">
        <v>128</v>
      </c>
      <c r="D3579" s="27" t="s">
        <v>206</v>
      </c>
      <c r="E3579" s="27">
        <v>8882.0</v>
      </c>
      <c r="F3579" s="27">
        <v>1.0</v>
      </c>
      <c r="G3579" s="27" t="s">
        <v>6929</v>
      </c>
      <c r="H3579" s="27" t="s">
        <v>123</v>
      </c>
      <c r="I3579" s="40">
        <v>0.0</v>
      </c>
      <c r="J3579" s="40">
        <v>0.0</v>
      </c>
      <c r="K3579" s="40">
        <v>0.0</v>
      </c>
      <c r="L3579" s="40">
        <v>0.0</v>
      </c>
      <c r="M3579" s="40">
        <v>0.0</v>
      </c>
      <c r="N3579" s="40">
        <v>0.0</v>
      </c>
      <c r="O3579" s="40">
        <v>0.0</v>
      </c>
      <c r="P3579" s="40">
        <v>0.0</v>
      </c>
      <c r="Q3579" s="16"/>
      <c r="R3579" s="16"/>
      <c r="S3579" s="16"/>
      <c r="T3579" s="16"/>
      <c r="U3579" s="16"/>
      <c r="V3579" s="16"/>
      <c r="W3579" s="16"/>
      <c r="X3579" s="16"/>
      <c r="Y3579" s="16"/>
      <c r="Z3579" s="16"/>
      <c r="AA3579" s="16"/>
      <c r="AB3579" s="16"/>
    </row>
    <row r="3580">
      <c r="A3580" s="27" t="s">
        <v>38</v>
      </c>
      <c r="B3580" s="27" t="s">
        <v>86</v>
      </c>
      <c r="C3580" s="38" t="s">
        <v>128</v>
      </c>
      <c r="D3580" s="27" t="s">
        <v>206</v>
      </c>
      <c r="E3580" s="27">
        <v>8882.0</v>
      </c>
      <c r="F3580" s="27">
        <v>0.0</v>
      </c>
      <c r="G3580" s="27" t="s">
        <v>6931</v>
      </c>
      <c r="H3580" s="27" t="s">
        <v>2051</v>
      </c>
      <c r="I3580" s="40">
        <v>1740.0</v>
      </c>
      <c r="J3580" s="40">
        <v>16.0</v>
      </c>
      <c r="K3580" s="40">
        <v>0.0</v>
      </c>
      <c r="L3580" s="40">
        <v>0.0</v>
      </c>
      <c r="M3580" s="40">
        <v>0.0</v>
      </c>
      <c r="N3580" s="40">
        <v>0.0</v>
      </c>
      <c r="O3580" s="40">
        <v>1740.0</v>
      </c>
      <c r="P3580" s="40">
        <v>16.0</v>
      </c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/>
      <c r="AB3580" s="16"/>
    </row>
    <row r="3581">
      <c r="A3581" s="27" t="s">
        <v>38</v>
      </c>
      <c r="B3581" s="27" t="s">
        <v>86</v>
      </c>
      <c r="C3581" s="38" t="s">
        <v>128</v>
      </c>
      <c r="D3581" s="27" t="s">
        <v>206</v>
      </c>
      <c r="E3581" s="27">
        <v>8882.0</v>
      </c>
      <c r="F3581" s="27">
        <v>4.0</v>
      </c>
      <c r="G3581" s="27" t="s">
        <v>6933</v>
      </c>
      <c r="H3581" s="27" t="s">
        <v>123</v>
      </c>
      <c r="I3581" s="40">
        <v>0.0</v>
      </c>
      <c r="J3581" s="40">
        <v>0.0</v>
      </c>
      <c r="K3581" s="40">
        <v>0.0</v>
      </c>
      <c r="L3581" s="40">
        <v>0.0</v>
      </c>
      <c r="M3581" s="40">
        <v>0.0</v>
      </c>
      <c r="N3581" s="40">
        <v>0.0</v>
      </c>
      <c r="O3581" s="40">
        <v>0.0</v>
      </c>
      <c r="P3581" s="40">
        <v>0.0</v>
      </c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</row>
    <row r="3582">
      <c r="A3582" s="27" t="s">
        <v>29</v>
      </c>
      <c r="B3582" s="27" t="s">
        <v>29</v>
      </c>
      <c r="C3582" s="38" t="s">
        <v>29</v>
      </c>
      <c r="D3582" s="27" t="s">
        <v>29</v>
      </c>
      <c r="E3582" s="27">
        <v>8883.0</v>
      </c>
      <c r="F3582" s="27">
        <v>0.0</v>
      </c>
      <c r="G3582" s="27" t="s">
        <v>6935</v>
      </c>
      <c r="H3582" s="27" t="s">
        <v>6797</v>
      </c>
      <c r="I3582" s="40">
        <v>0.0</v>
      </c>
      <c r="J3582" s="40">
        <v>0.0</v>
      </c>
      <c r="K3582" s="40">
        <v>0.0</v>
      </c>
      <c r="L3582" s="40">
        <v>0.0</v>
      </c>
      <c r="M3582" s="40">
        <v>0.0</v>
      </c>
      <c r="N3582" s="40">
        <v>0.0</v>
      </c>
      <c r="O3582" s="40">
        <v>0.0</v>
      </c>
      <c r="P3582" s="40">
        <v>0.0</v>
      </c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</row>
    <row r="3583">
      <c r="A3583" s="27" t="s">
        <v>43</v>
      </c>
      <c r="B3583" s="27" t="s">
        <v>50</v>
      </c>
      <c r="C3583" s="38" t="s">
        <v>2654</v>
      </c>
      <c r="D3583" s="27" t="s">
        <v>2655</v>
      </c>
      <c r="E3583" s="27">
        <v>8888.0</v>
      </c>
      <c r="F3583" s="27">
        <v>0.0</v>
      </c>
      <c r="G3583" s="27" t="s">
        <v>6936</v>
      </c>
      <c r="H3583" s="27" t="s">
        <v>6919</v>
      </c>
      <c r="I3583" s="40">
        <v>0.0</v>
      </c>
      <c r="J3583" s="40">
        <v>0.0</v>
      </c>
      <c r="K3583" s="40">
        <v>0.0</v>
      </c>
      <c r="L3583" s="40">
        <v>0.0</v>
      </c>
      <c r="M3583" s="40">
        <v>0.0</v>
      </c>
      <c r="N3583" s="40">
        <v>0.0</v>
      </c>
      <c r="O3583" s="40">
        <v>0.0</v>
      </c>
      <c r="P3583" s="40">
        <v>0.0</v>
      </c>
      <c r="Q3583" s="16"/>
      <c r="R3583" s="16"/>
      <c r="S3583" s="16"/>
      <c r="T3583" s="16"/>
      <c r="U3583" s="16"/>
      <c r="V3583" s="16"/>
      <c r="W3583" s="16"/>
      <c r="X3583" s="16"/>
      <c r="Y3583" s="16"/>
      <c r="Z3583" s="16"/>
      <c r="AA3583" s="16"/>
      <c r="AB3583" s="16"/>
    </row>
    <row r="3584">
      <c r="A3584" s="27" t="s">
        <v>43</v>
      </c>
      <c r="B3584" s="27" t="s">
        <v>50</v>
      </c>
      <c r="C3584" s="38" t="s">
        <v>2654</v>
      </c>
      <c r="D3584" s="27" t="s">
        <v>2655</v>
      </c>
      <c r="E3584" s="27">
        <v>8889.0</v>
      </c>
      <c r="F3584" s="27">
        <v>0.0</v>
      </c>
      <c r="G3584" s="27" t="s">
        <v>6939</v>
      </c>
      <c r="H3584" s="27" t="s">
        <v>6940</v>
      </c>
      <c r="I3584" s="40">
        <v>0.0</v>
      </c>
      <c r="J3584" s="40">
        <v>0.0</v>
      </c>
      <c r="K3584" s="40">
        <v>0.0</v>
      </c>
      <c r="L3584" s="40">
        <v>0.0</v>
      </c>
      <c r="M3584" s="40">
        <v>0.0</v>
      </c>
      <c r="N3584" s="40">
        <v>0.0</v>
      </c>
      <c r="O3584" s="40">
        <v>0.0</v>
      </c>
      <c r="P3584" s="40">
        <v>0.0</v>
      </c>
      <c r="Q3584" s="16"/>
      <c r="R3584" s="16"/>
      <c r="S3584" s="16"/>
      <c r="T3584" s="16"/>
      <c r="U3584" s="16"/>
      <c r="V3584" s="16"/>
      <c r="W3584" s="16"/>
      <c r="X3584" s="16"/>
      <c r="Y3584" s="16"/>
      <c r="Z3584" s="16"/>
      <c r="AA3584" s="16"/>
      <c r="AB3584" s="16"/>
    </row>
    <row r="3585">
      <c r="A3585" s="27" t="s">
        <v>38</v>
      </c>
      <c r="B3585" s="27" t="s">
        <v>86</v>
      </c>
      <c r="C3585" s="38" t="s">
        <v>131</v>
      </c>
      <c r="D3585" s="27" t="s">
        <v>1696</v>
      </c>
      <c r="E3585" s="27">
        <v>8894.0</v>
      </c>
      <c r="F3585" s="27">
        <v>0.0</v>
      </c>
      <c r="G3585" s="27" t="s">
        <v>6941</v>
      </c>
      <c r="H3585" s="27" t="s">
        <v>6942</v>
      </c>
      <c r="I3585" s="40">
        <v>0.0</v>
      </c>
      <c r="J3585" s="40">
        <v>0.0</v>
      </c>
      <c r="K3585" s="40">
        <v>0.0</v>
      </c>
      <c r="L3585" s="40">
        <v>0.0</v>
      </c>
      <c r="M3585" s="40">
        <v>0.0</v>
      </c>
      <c r="N3585" s="40">
        <v>0.0</v>
      </c>
      <c r="O3585" s="40">
        <v>0.0</v>
      </c>
      <c r="P3585" s="40">
        <v>0.0</v>
      </c>
      <c r="Q3585" s="16"/>
      <c r="R3585" s="16"/>
      <c r="S3585" s="16"/>
      <c r="T3585" s="16"/>
      <c r="U3585" s="16"/>
      <c r="V3585" s="16"/>
      <c r="W3585" s="16"/>
      <c r="X3585" s="16"/>
      <c r="Y3585" s="16"/>
      <c r="Z3585" s="16"/>
      <c r="AA3585" s="16"/>
      <c r="AB3585" s="16"/>
    </row>
    <row r="3586">
      <c r="A3586" s="27" t="s">
        <v>38</v>
      </c>
      <c r="B3586" s="27" t="s">
        <v>86</v>
      </c>
      <c r="C3586" s="38" t="s">
        <v>131</v>
      </c>
      <c r="D3586" s="27" t="s">
        <v>1696</v>
      </c>
      <c r="E3586" s="27">
        <v>8895.0</v>
      </c>
      <c r="F3586" s="27">
        <v>0.0</v>
      </c>
      <c r="G3586" s="27" t="s">
        <v>1696</v>
      </c>
      <c r="H3586" s="27" t="s">
        <v>6944</v>
      </c>
      <c r="I3586" s="40">
        <v>0.0</v>
      </c>
      <c r="J3586" s="40">
        <v>0.0</v>
      </c>
      <c r="K3586" s="40">
        <v>0.0</v>
      </c>
      <c r="L3586" s="40">
        <v>0.0</v>
      </c>
      <c r="M3586" s="40">
        <v>0.0</v>
      </c>
      <c r="N3586" s="40">
        <v>0.0</v>
      </c>
      <c r="O3586" s="40">
        <v>0.0</v>
      </c>
      <c r="P3586" s="40">
        <v>0.0</v>
      </c>
      <c r="Q3586" s="16"/>
      <c r="R3586" s="16"/>
      <c r="S3586" s="16"/>
      <c r="T3586" s="16"/>
      <c r="U3586" s="16"/>
      <c r="V3586" s="16"/>
      <c r="W3586" s="16"/>
      <c r="X3586" s="16"/>
      <c r="Y3586" s="16"/>
      <c r="Z3586" s="16"/>
      <c r="AA3586" s="16"/>
      <c r="AB3586" s="16"/>
    </row>
    <row r="3587">
      <c r="A3587" s="27" t="s">
        <v>38</v>
      </c>
      <c r="B3587" s="27" t="s">
        <v>39</v>
      </c>
      <c r="C3587" s="38" t="s">
        <v>574</v>
      </c>
      <c r="D3587" s="27" t="s">
        <v>575</v>
      </c>
      <c r="E3587" s="27">
        <v>8896.0</v>
      </c>
      <c r="F3587" s="27">
        <v>0.0</v>
      </c>
      <c r="G3587" s="27" t="s">
        <v>6946</v>
      </c>
      <c r="H3587" s="27" t="s">
        <v>6947</v>
      </c>
      <c r="I3587" s="40">
        <v>0.0</v>
      </c>
      <c r="J3587" s="40">
        <v>0.0</v>
      </c>
      <c r="K3587" s="40">
        <v>0.0</v>
      </c>
      <c r="L3587" s="40">
        <v>0.0</v>
      </c>
      <c r="M3587" s="40">
        <v>0.0</v>
      </c>
      <c r="N3587" s="40">
        <v>0.0</v>
      </c>
      <c r="O3587" s="40">
        <v>0.0</v>
      </c>
      <c r="P3587" s="40">
        <v>0.0</v>
      </c>
      <c r="Q3587" s="16"/>
      <c r="R3587" s="16"/>
      <c r="S3587" s="16"/>
      <c r="T3587" s="16"/>
      <c r="U3587" s="16"/>
      <c r="V3587" s="16"/>
      <c r="W3587" s="16"/>
      <c r="X3587" s="16"/>
      <c r="Y3587" s="16"/>
      <c r="Z3587" s="16"/>
      <c r="AA3587" s="16"/>
      <c r="AB3587" s="16"/>
    </row>
    <row r="3588">
      <c r="A3588" s="27" t="s">
        <v>38</v>
      </c>
      <c r="B3588" s="27" t="s">
        <v>86</v>
      </c>
      <c r="C3588" s="38" t="s">
        <v>131</v>
      </c>
      <c r="D3588" s="27" t="s">
        <v>132</v>
      </c>
      <c r="E3588" s="27">
        <v>8897.0</v>
      </c>
      <c r="F3588" s="27">
        <v>0.0</v>
      </c>
      <c r="G3588" s="27" t="s">
        <v>6948</v>
      </c>
      <c r="H3588" s="27" t="s">
        <v>123</v>
      </c>
      <c r="I3588" s="40">
        <v>0.0</v>
      </c>
      <c r="J3588" s="40">
        <v>0.0</v>
      </c>
      <c r="K3588" s="40">
        <v>0.0</v>
      </c>
      <c r="L3588" s="40">
        <v>0.0</v>
      </c>
      <c r="M3588" s="40">
        <v>0.0</v>
      </c>
      <c r="N3588" s="40">
        <v>0.0</v>
      </c>
      <c r="O3588" s="40">
        <v>0.0</v>
      </c>
      <c r="P3588" s="40">
        <v>0.0</v>
      </c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</row>
    <row r="3589">
      <c r="A3589" s="27" t="s">
        <v>38</v>
      </c>
      <c r="B3589" s="27" t="s">
        <v>39</v>
      </c>
      <c r="C3589" s="38" t="s">
        <v>574</v>
      </c>
      <c r="D3589" s="27" t="s">
        <v>575</v>
      </c>
      <c r="E3589" s="27">
        <v>8898.0</v>
      </c>
      <c r="F3589" s="27">
        <v>0.0</v>
      </c>
      <c r="G3589" s="27" t="s">
        <v>6951</v>
      </c>
      <c r="H3589" s="27" t="s">
        <v>123</v>
      </c>
      <c r="I3589" s="40">
        <v>0.0</v>
      </c>
      <c r="J3589" s="40">
        <v>0.0</v>
      </c>
      <c r="K3589" s="40">
        <v>0.0</v>
      </c>
      <c r="L3589" s="40">
        <v>0.0</v>
      </c>
      <c r="M3589" s="40">
        <v>0.0</v>
      </c>
      <c r="N3589" s="40">
        <v>0.0</v>
      </c>
      <c r="O3589" s="40">
        <v>0.0</v>
      </c>
      <c r="P3589" s="40">
        <v>0.0</v>
      </c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</row>
    <row r="3590">
      <c r="A3590" s="27" t="s">
        <v>38</v>
      </c>
      <c r="B3590" s="27" t="s">
        <v>39</v>
      </c>
      <c r="C3590" s="38" t="s">
        <v>307</v>
      </c>
      <c r="D3590" s="27" t="s">
        <v>308</v>
      </c>
      <c r="E3590" s="27">
        <v>8899.0</v>
      </c>
      <c r="F3590" s="27">
        <v>0.0</v>
      </c>
      <c r="G3590" s="27" t="s">
        <v>6953</v>
      </c>
      <c r="H3590" s="27" t="s">
        <v>123</v>
      </c>
      <c r="I3590" s="40">
        <v>0.0</v>
      </c>
      <c r="J3590" s="40">
        <v>0.0</v>
      </c>
      <c r="K3590" s="40">
        <v>0.0</v>
      </c>
      <c r="L3590" s="40">
        <v>0.0</v>
      </c>
      <c r="M3590" s="40">
        <v>0.0</v>
      </c>
      <c r="N3590" s="40">
        <v>0.0</v>
      </c>
      <c r="O3590" s="40">
        <v>0.0</v>
      </c>
      <c r="P3590" s="40">
        <v>0.0</v>
      </c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</row>
    <row r="3591">
      <c r="A3591" s="27" t="s">
        <v>38</v>
      </c>
      <c r="B3591" s="27" t="s">
        <v>86</v>
      </c>
      <c r="C3591" s="38" t="s">
        <v>131</v>
      </c>
      <c r="D3591" s="27" t="s">
        <v>132</v>
      </c>
      <c r="E3591" s="27">
        <v>8900.0</v>
      </c>
      <c r="F3591" s="27">
        <v>0.0</v>
      </c>
      <c r="G3591" s="27" t="s">
        <v>6955</v>
      </c>
      <c r="H3591" s="27" t="s">
        <v>123</v>
      </c>
      <c r="I3591" s="40">
        <v>0.0</v>
      </c>
      <c r="J3591" s="40">
        <v>0.0</v>
      </c>
      <c r="K3591" s="40">
        <v>0.0</v>
      </c>
      <c r="L3591" s="40">
        <v>0.0</v>
      </c>
      <c r="M3591" s="40">
        <v>0.0</v>
      </c>
      <c r="N3591" s="40">
        <v>0.0</v>
      </c>
      <c r="O3591" s="40">
        <v>0.0</v>
      </c>
      <c r="P3591" s="40">
        <v>0.0</v>
      </c>
      <c r="Q3591" s="16"/>
      <c r="R3591" s="16"/>
      <c r="S3591" s="16"/>
      <c r="T3591" s="16"/>
      <c r="U3591" s="16"/>
      <c r="V3591" s="16"/>
      <c r="W3591" s="16"/>
      <c r="X3591" s="16"/>
      <c r="Y3591" s="16"/>
      <c r="Z3591" s="16"/>
      <c r="AA3591" s="16"/>
      <c r="AB3591" s="16"/>
    </row>
    <row r="3592">
      <c r="A3592" s="27" t="s">
        <v>43</v>
      </c>
      <c r="B3592" s="27" t="s">
        <v>50</v>
      </c>
      <c r="C3592" s="38" t="s">
        <v>69</v>
      </c>
      <c r="D3592" s="27" t="s">
        <v>70</v>
      </c>
      <c r="E3592" s="27">
        <v>8901.0</v>
      </c>
      <c r="F3592" s="27">
        <v>0.0</v>
      </c>
      <c r="G3592" s="27" t="s">
        <v>6957</v>
      </c>
      <c r="H3592" s="27" t="s">
        <v>123</v>
      </c>
      <c r="I3592" s="40">
        <v>0.0</v>
      </c>
      <c r="J3592" s="40">
        <v>0.0</v>
      </c>
      <c r="K3592" s="40">
        <v>0.0</v>
      </c>
      <c r="L3592" s="40">
        <v>0.0</v>
      </c>
      <c r="M3592" s="40">
        <v>0.0</v>
      </c>
      <c r="N3592" s="40">
        <v>0.0</v>
      </c>
      <c r="O3592" s="40">
        <v>0.0</v>
      </c>
      <c r="P3592" s="40">
        <v>0.0</v>
      </c>
      <c r="Q3592" s="16"/>
      <c r="R3592" s="16"/>
      <c r="S3592" s="16"/>
      <c r="T3592" s="16"/>
      <c r="U3592" s="16"/>
      <c r="V3592" s="16"/>
      <c r="W3592" s="16"/>
      <c r="X3592" s="16"/>
      <c r="Y3592" s="16"/>
      <c r="Z3592" s="16"/>
      <c r="AA3592" s="16"/>
      <c r="AB3592" s="16"/>
    </row>
    <row r="3593">
      <c r="A3593" s="27" t="s">
        <v>43</v>
      </c>
      <c r="B3593" s="27" t="s">
        <v>50</v>
      </c>
      <c r="C3593" s="38" t="s">
        <v>69</v>
      </c>
      <c r="D3593" s="27" t="s">
        <v>70</v>
      </c>
      <c r="E3593" s="27">
        <v>8905.0</v>
      </c>
      <c r="F3593" s="27">
        <v>0.0</v>
      </c>
      <c r="G3593" s="27" t="s">
        <v>6959</v>
      </c>
      <c r="H3593" s="27" t="s">
        <v>123</v>
      </c>
      <c r="I3593" s="40">
        <v>0.0</v>
      </c>
      <c r="J3593" s="40">
        <v>0.0</v>
      </c>
      <c r="K3593" s="40">
        <v>0.0</v>
      </c>
      <c r="L3593" s="40">
        <v>0.0</v>
      </c>
      <c r="M3593" s="40">
        <v>0.0</v>
      </c>
      <c r="N3593" s="40">
        <v>0.0</v>
      </c>
      <c r="O3593" s="40">
        <v>0.0</v>
      </c>
      <c r="P3593" s="40">
        <v>0.0</v>
      </c>
      <c r="Q3593" s="16"/>
      <c r="R3593" s="16"/>
      <c r="S3593" s="16"/>
      <c r="T3593" s="16"/>
      <c r="U3593" s="16"/>
      <c r="V3593" s="16"/>
      <c r="W3593" s="16"/>
      <c r="X3593" s="16"/>
      <c r="Y3593" s="16"/>
      <c r="Z3593" s="16"/>
      <c r="AA3593" s="16"/>
      <c r="AB3593" s="16"/>
    </row>
    <row r="3594">
      <c r="A3594" s="27" t="s">
        <v>43</v>
      </c>
      <c r="B3594" s="27" t="s">
        <v>50</v>
      </c>
      <c r="C3594" s="38" t="s">
        <v>69</v>
      </c>
      <c r="D3594" s="27" t="s">
        <v>70</v>
      </c>
      <c r="E3594" s="27">
        <v>8906.0</v>
      </c>
      <c r="F3594" s="27">
        <v>0.0</v>
      </c>
      <c r="G3594" s="27" t="s">
        <v>6960</v>
      </c>
      <c r="H3594" s="27" t="s">
        <v>123</v>
      </c>
      <c r="I3594" s="40">
        <v>0.0</v>
      </c>
      <c r="J3594" s="40">
        <v>0.0</v>
      </c>
      <c r="K3594" s="40">
        <v>0.0</v>
      </c>
      <c r="L3594" s="40">
        <v>0.0</v>
      </c>
      <c r="M3594" s="40">
        <v>0.0</v>
      </c>
      <c r="N3594" s="40">
        <v>0.0</v>
      </c>
      <c r="O3594" s="40">
        <v>0.0</v>
      </c>
      <c r="P3594" s="40">
        <v>0.0</v>
      </c>
      <c r="Q3594" s="16"/>
      <c r="R3594" s="16"/>
      <c r="S3594" s="16"/>
      <c r="T3594" s="16"/>
      <c r="U3594" s="16"/>
      <c r="V3594" s="16"/>
      <c r="W3594" s="16"/>
      <c r="X3594" s="16"/>
      <c r="Y3594" s="16"/>
      <c r="Z3594" s="16"/>
      <c r="AA3594" s="16"/>
      <c r="AB3594" s="16"/>
    </row>
    <row r="3595">
      <c r="A3595" s="27" t="s">
        <v>43</v>
      </c>
      <c r="B3595" s="27" t="s">
        <v>50</v>
      </c>
      <c r="C3595" s="38" t="s">
        <v>69</v>
      </c>
      <c r="D3595" s="27" t="s">
        <v>70</v>
      </c>
      <c r="E3595" s="27">
        <v>8907.0</v>
      </c>
      <c r="F3595" s="27">
        <v>0.0</v>
      </c>
      <c r="G3595" s="27" t="s">
        <v>6962</v>
      </c>
      <c r="H3595" s="27" t="s">
        <v>123</v>
      </c>
      <c r="I3595" s="40">
        <v>0.0</v>
      </c>
      <c r="J3595" s="40">
        <v>0.0</v>
      </c>
      <c r="K3595" s="40">
        <v>0.0</v>
      </c>
      <c r="L3595" s="40">
        <v>0.0</v>
      </c>
      <c r="M3595" s="40">
        <v>0.0</v>
      </c>
      <c r="N3595" s="40">
        <v>0.0</v>
      </c>
      <c r="O3595" s="40">
        <v>0.0</v>
      </c>
      <c r="P3595" s="40">
        <v>0.0</v>
      </c>
      <c r="Q3595" s="16"/>
      <c r="R3595" s="16"/>
      <c r="S3595" s="16"/>
      <c r="T3595" s="16"/>
      <c r="U3595" s="16"/>
      <c r="V3595" s="16"/>
      <c r="W3595" s="16"/>
      <c r="X3595" s="16"/>
      <c r="Y3595" s="16"/>
      <c r="Z3595" s="16"/>
      <c r="AA3595" s="16"/>
      <c r="AB3595" s="16"/>
    </row>
    <row r="3596">
      <c r="A3596" s="27" t="s">
        <v>38</v>
      </c>
      <c r="B3596" s="27" t="s">
        <v>86</v>
      </c>
      <c r="C3596" s="38" t="s">
        <v>128</v>
      </c>
      <c r="D3596" s="27" t="s">
        <v>2627</v>
      </c>
      <c r="E3596" s="27">
        <v>8918.0</v>
      </c>
      <c r="F3596" s="27">
        <v>0.0</v>
      </c>
      <c r="G3596" s="27" t="s">
        <v>6964</v>
      </c>
      <c r="H3596" s="27" t="s">
        <v>6338</v>
      </c>
      <c r="I3596" s="40">
        <v>263.0</v>
      </c>
      <c r="J3596" s="40">
        <v>9.0</v>
      </c>
      <c r="K3596" s="40">
        <v>0.0</v>
      </c>
      <c r="L3596" s="40">
        <v>0.0</v>
      </c>
      <c r="M3596" s="40">
        <v>0.0</v>
      </c>
      <c r="N3596" s="40">
        <v>0.0</v>
      </c>
      <c r="O3596" s="40">
        <v>263.0</v>
      </c>
      <c r="P3596" s="40">
        <v>9.0</v>
      </c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/>
      <c r="AB3596" s="16"/>
    </row>
    <row r="3597">
      <c r="A3597" s="27" t="s">
        <v>43</v>
      </c>
      <c r="B3597" s="27" t="s">
        <v>50</v>
      </c>
      <c r="C3597" s="38" t="s">
        <v>69</v>
      </c>
      <c r="D3597" s="27" t="s">
        <v>458</v>
      </c>
      <c r="E3597" s="27">
        <v>8920.0</v>
      </c>
      <c r="F3597" s="27">
        <v>0.0</v>
      </c>
      <c r="G3597" s="27" t="s">
        <v>6966</v>
      </c>
      <c r="H3597" s="27" t="s">
        <v>123</v>
      </c>
      <c r="I3597" s="40">
        <v>0.0</v>
      </c>
      <c r="J3597" s="40">
        <v>0.0</v>
      </c>
      <c r="K3597" s="40">
        <v>0.0</v>
      </c>
      <c r="L3597" s="40">
        <v>0.0</v>
      </c>
      <c r="M3597" s="40">
        <v>0.0</v>
      </c>
      <c r="N3597" s="40">
        <v>0.0</v>
      </c>
      <c r="O3597" s="40">
        <v>0.0</v>
      </c>
      <c r="P3597" s="40">
        <v>0.0</v>
      </c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</row>
    <row r="3598">
      <c r="A3598" s="27" t="s">
        <v>43</v>
      </c>
      <c r="B3598" s="27" t="s">
        <v>44</v>
      </c>
      <c r="C3598" s="38" t="s">
        <v>4468</v>
      </c>
      <c r="D3598" s="27" t="s">
        <v>4469</v>
      </c>
      <c r="E3598" s="27">
        <v>8921.0</v>
      </c>
      <c r="F3598" s="27">
        <v>0.0</v>
      </c>
      <c r="G3598" s="27" t="s">
        <v>6968</v>
      </c>
      <c r="H3598" s="27" t="s">
        <v>6969</v>
      </c>
      <c r="I3598" s="40">
        <v>0.0</v>
      </c>
      <c r="J3598" s="40">
        <v>0.0</v>
      </c>
      <c r="K3598" s="40">
        <v>0.0</v>
      </c>
      <c r="L3598" s="40">
        <v>0.0</v>
      </c>
      <c r="M3598" s="40">
        <v>0.0</v>
      </c>
      <c r="N3598" s="40">
        <v>0.0</v>
      </c>
      <c r="O3598" s="40">
        <v>0.0</v>
      </c>
      <c r="P3598" s="40">
        <v>0.0</v>
      </c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</row>
    <row r="3599">
      <c r="A3599" s="27" t="s">
        <v>43</v>
      </c>
      <c r="B3599" s="27" t="s">
        <v>44</v>
      </c>
      <c r="C3599" s="38" t="s">
        <v>4468</v>
      </c>
      <c r="D3599" s="27" t="s">
        <v>4469</v>
      </c>
      <c r="E3599" s="27">
        <v>8922.0</v>
      </c>
      <c r="F3599" s="27">
        <v>0.0</v>
      </c>
      <c r="G3599" s="27" t="s">
        <v>6968</v>
      </c>
      <c r="H3599" s="27" t="s">
        <v>6971</v>
      </c>
      <c r="I3599" s="40">
        <v>0.0</v>
      </c>
      <c r="J3599" s="40">
        <v>0.0</v>
      </c>
      <c r="K3599" s="40">
        <v>0.0</v>
      </c>
      <c r="L3599" s="40">
        <v>0.0</v>
      </c>
      <c r="M3599" s="40">
        <v>0.0</v>
      </c>
      <c r="N3599" s="40">
        <v>0.0</v>
      </c>
      <c r="O3599" s="40">
        <v>0.0</v>
      </c>
      <c r="P3599" s="40">
        <v>0.0</v>
      </c>
      <c r="Q3599" s="16"/>
      <c r="R3599" s="16"/>
      <c r="S3599" s="16"/>
      <c r="T3599" s="16"/>
      <c r="U3599" s="16"/>
      <c r="V3599" s="16"/>
      <c r="W3599" s="16"/>
      <c r="X3599" s="16"/>
      <c r="Y3599" s="16"/>
      <c r="Z3599" s="16"/>
      <c r="AA3599" s="16"/>
      <c r="AB3599" s="16"/>
    </row>
    <row r="3600">
      <c r="A3600" s="27" t="s">
        <v>43</v>
      </c>
      <c r="B3600" s="27" t="s">
        <v>264</v>
      </c>
      <c r="C3600" s="38" t="s">
        <v>265</v>
      </c>
      <c r="D3600" s="27" t="s">
        <v>265</v>
      </c>
      <c r="E3600" s="27">
        <v>8924.0</v>
      </c>
      <c r="F3600" s="27">
        <v>0.0</v>
      </c>
      <c r="G3600" s="27" t="s">
        <v>6973</v>
      </c>
      <c r="H3600" s="27" t="s">
        <v>1177</v>
      </c>
      <c r="I3600" s="40">
        <v>0.0</v>
      </c>
      <c r="J3600" s="40">
        <v>0.0</v>
      </c>
      <c r="K3600" s="40">
        <v>0.0</v>
      </c>
      <c r="L3600" s="40">
        <v>0.0</v>
      </c>
      <c r="M3600" s="40">
        <v>0.0</v>
      </c>
      <c r="N3600" s="40">
        <v>0.0</v>
      </c>
      <c r="O3600" s="40">
        <v>0.0</v>
      </c>
      <c r="P3600" s="40">
        <v>0.0</v>
      </c>
      <c r="Q3600" s="16"/>
      <c r="R3600" s="16"/>
      <c r="S3600" s="16"/>
      <c r="T3600" s="16"/>
      <c r="U3600" s="16"/>
      <c r="V3600" s="16"/>
      <c r="W3600" s="16"/>
      <c r="X3600" s="16"/>
      <c r="Y3600" s="16"/>
      <c r="Z3600" s="16"/>
      <c r="AA3600" s="16"/>
      <c r="AB3600" s="16"/>
    </row>
    <row r="3601">
      <c r="A3601" s="27" t="s">
        <v>38</v>
      </c>
      <c r="B3601" s="27" t="s">
        <v>39</v>
      </c>
      <c r="C3601" s="38" t="s">
        <v>137</v>
      </c>
      <c r="D3601" s="27" t="s">
        <v>138</v>
      </c>
      <c r="E3601" s="27">
        <v>8926.0</v>
      </c>
      <c r="F3601" s="27">
        <v>0.0</v>
      </c>
      <c r="G3601" s="27" t="s">
        <v>406</v>
      </c>
      <c r="H3601" s="27" t="s">
        <v>6572</v>
      </c>
      <c r="I3601" s="40">
        <v>0.0</v>
      </c>
      <c r="J3601" s="40">
        <v>0.0</v>
      </c>
      <c r="K3601" s="40">
        <v>0.0</v>
      </c>
      <c r="L3601" s="40">
        <v>0.0</v>
      </c>
      <c r="M3601" s="40">
        <v>0.0</v>
      </c>
      <c r="N3601" s="40">
        <v>0.0</v>
      </c>
      <c r="O3601" s="40">
        <v>0.0</v>
      </c>
      <c r="P3601" s="40">
        <v>0.0</v>
      </c>
      <c r="Q3601" s="16"/>
      <c r="R3601" s="16"/>
      <c r="S3601" s="16"/>
      <c r="T3601" s="16"/>
      <c r="U3601" s="16"/>
      <c r="V3601" s="16"/>
      <c r="W3601" s="16"/>
      <c r="X3601" s="16"/>
      <c r="Y3601" s="16"/>
      <c r="Z3601" s="16"/>
      <c r="AA3601" s="16"/>
      <c r="AB3601" s="16"/>
    </row>
    <row r="3602">
      <c r="A3602" s="27" t="s">
        <v>43</v>
      </c>
      <c r="B3602" s="27" t="s">
        <v>44</v>
      </c>
      <c r="C3602" s="38" t="s">
        <v>287</v>
      </c>
      <c r="D3602" s="27" t="s">
        <v>1358</v>
      </c>
      <c r="E3602" s="27">
        <v>8930.0</v>
      </c>
      <c r="F3602" s="27">
        <v>0.0</v>
      </c>
      <c r="G3602" s="27" t="s">
        <v>6975</v>
      </c>
      <c r="H3602" s="27" t="s">
        <v>6976</v>
      </c>
      <c r="I3602" s="40">
        <v>0.0</v>
      </c>
      <c r="J3602" s="40">
        <v>0.0</v>
      </c>
      <c r="K3602" s="40">
        <v>0.0</v>
      </c>
      <c r="L3602" s="40">
        <v>0.0</v>
      </c>
      <c r="M3602" s="40">
        <v>0.0</v>
      </c>
      <c r="N3602" s="40">
        <v>0.0</v>
      </c>
      <c r="O3602" s="40">
        <v>0.0</v>
      </c>
      <c r="P3602" s="40">
        <v>0.0</v>
      </c>
      <c r="Q3602" s="16"/>
      <c r="R3602" s="16"/>
      <c r="S3602" s="16"/>
      <c r="T3602" s="16"/>
      <c r="U3602" s="16"/>
      <c r="V3602" s="16"/>
      <c r="W3602" s="16"/>
      <c r="X3602" s="16"/>
      <c r="Y3602" s="16"/>
      <c r="Z3602" s="16"/>
      <c r="AA3602" s="16"/>
      <c r="AB3602" s="16"/>
    </row>
    <row r="3603">
      <c r="A3603" s="27" t="s">
        <v>43</v>
      </c>
      <c r="B3603" s="27" t="s">
        <v>44</v>
      </c>
      <c r="C3603" s="38" t="s">
        <v>287</v>
      </c>
      <c r="D3603" s="27" t="s">
        <v>1358</v>
      </c>
      <c r="E3603" s="27">
        <v>8931.0</v>
      </c>
      <c r="F3603" s="27">
        <v>0.0</v>
      </c>
      <c r="G3603" s="27" t="s">
        <v>6978</v>
      </c>
      <c r="H3603" s="27" t="s">
        <v>6979</v>
      </c>
      <c r="I3603" s="40">
        <v>0.0</v>
      </c>
      <c r="J3603" s="40">
        <v>0.0</v>
      </c>
      <c r="K3603" s="40">
        <v>0.0</v>
      </c>
      <c r="L3603" s="40">
        <v>0.0</v>
      </c>
      <c r="M3603" s="40">
        <v>0.0</v>
      </c>
      <c r="N3603" s="40">
        <v>0.0</v>
      </c>
      <c r="O3603" s="40">
        <v>0.0</v>
      </c>
      <c r="P3603" s="40">
        <v>0.0</v>
      </c>
      <c r="Q3603" s="16"/>
      <c r="R3603" s="16"/>
      <c r="S3603" s="16"/>
      <c r="T3603" s="16"/>
      <c r="U3603" s="16"/>
      <c r="V3603" s="16"/>
      <c r="W3603" s="16"/>
      <c r="X3603" s="16"/>
      <c r="Y3603" s="16"/>
      <c r="Z3603" s="16"/>
      <c r="AA3603" s="16"/>
      <c r="AB3603" s="16"/>
    </row>
    <row r="3604">
      <c r="A3604" s="27" t="s">
        <v>43</v>
      </c>
      <c r="B3604" s="27" t="s">
        <v>146</v>
      </c>
      <c r="C3604" s="38" t="s">
        <v>870</v>
      </c>
      <c r="D3604" s="27" t="s">
        <v>871</v>
      </c>
      <c r="E3604" s="27">
        <v>8938.0</v>
      </c>
      <c r="F3604" s="27">
        <v>0.0</v>
      </c>
      <c r="G3604" s="27" t="s">
        <v>6981</v>
      </c>
      <c r="H3604" s="27" t="s">
        <v>123</v>
      </c>
      <c r="I3604" s="40">
        <v>0.0</v>
      </c>
      <c r="J3604" s="40">
        <v>0.0</v>
      </c>
      <c r="K3604" s="40">
        <v>0.0</v>
      </c>
      <c r="L3604" s="40">
        <v>0.0</v>
      </c>
      <c r="M3604" s="40">
        <v>0.0</v>
      </c>
      <c r="N3604" s="40">
        <v>0.0</v>
      </c>
      <c r="O3604" s="40">
        <v>0.0</v>
      </c>
      <c r="P3604" s="40">
        <v>0.0</v>
      </c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  <c r="AB3604" s="16"/>
    </row>
    <row r="3605">
      <c r="A3605" s="27" t="s">
        <v>43</v>
      </c>
      <c r="B3605" s="27" t="s">
        <v>4446</v>
      </c>
      <c r="C3605" s="38" t="s">
        <v>4446</v>
      </c>
      <c r="D3605" s="27" t="s">
        <v>6982</v>
      </c>
      <c r="E3605" s="27">
        <v>8939.0</v>
      </c>
      <c r="F3605" s="27">
        <v>0.0</v>
      </c>
      <c r="G3605" s="27" t="s">
        <v>6983</v>
      </c>
      <c r="H3605" s="27" t="s">
        <v>6984</v>
      </c>
      <c r="I3605" s="40">
        <v>0.0</v>
      </c>
      <c r="J3605" s="40">
        <v>0.0</v>
      </c>
      <c r="K3605" s="40">
        <v>0.0</v>
      </c>
      <c r="L3605" s="40">
        <v>0.0</v>
      </c>
      <c r="M3605" s="40">
        <v>0.0</v>
      </c>
      <c r="N3605" s="40">
        <v>0.0</v>
      </c>
      <c r="O3605" s="40">
        <v>0.0</v>
      </c>
      <c r="P3605" s="40">
        <v>0.0</v>
      </c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</row>
    <row r="3606">
      <c r="A3606" s="27" t="s">
        <v>38</v>
      </c>
      <c r="B3606" s="27" t="s">
        <v>86</v>
      </c>
      <c r="C3606" s="38" t="s">
        <v>131</v>
      </c>
      <c r="D3606" s="27" t="s">
        <v>1642</v>
      </c>
      <c r="E3606" s="27">
        <v>8940.0</v>
      </c>
      <c r="F3606" s="27">
        <v>0.0</v>
      </c>
      <c r="G3606" s="27" t="s">
        <v>6987</v>
      </c>
      <c r="H3606" s="27" t="s">
        <v>1644</v>
      </c>
      <c r="I3606" s="40">
        <v>0.0</v>
      </c>
      <c r="J3606" s="40">
        <v>0.0</v>
      </c>
      <c r="K3606" s="40">
        <v>0.0</v>
      </c>
      <c r="L3606" s="40">
        <v>0.0</v>
      </c>
      <c r="M3606" s="40">
        <v>0.0</v>
      </c>
      <c r="N3606" s="40">
        <v>0.0</v>
      </c>
      <c r="O3606" s="40">
        <v>0.0</v>
      </c>
      <c r="P3606" s="40">
        <v>0.0</v>
      </c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</row>
    <row r="3607">
      <c r="A3607" s="27" t="s">
        <v>38</v>
      </c>
      <c r="B3607" s="27" t="s">
        <v>86</v>
      </c>
      <c r="C3607" s="38" t="s">
        <v>131</v>
      </c>
      <c r="D3607" s="27" t="s">
        <v>1642</v>
      </c>
      <c r="E3607" s="27">
        <v>8941.0</v>
      </c>
      <c r="F3607" s="27">
        <v>0.0</v>
      </c>
      <c r="G3607" s="27" t="s">
        <v>6988</v>
      </c>
      <c r="H3607" s="27" t="s">
        <v>1648</v>
      </c>
      <c r="I3607" s="40">
        <v>0.0</v>
      </c>
      <c r="J3607" s="40">
        <v>0.0</v>
      </c>
      <c r="K3607" s="40">
        <v>0.0</v>
      </c>
      <c r="L3607" s="40">
        <v>0.0</v>
      </c>
      <c r="M3607" s="40">
        <v>0.0</v>
      </c>
      <c r="N3607" s="40">
        <v>0.0</v>
      </c>
      <c r="O3607" s="40">
        <v>0.0</v>
      </c>
      <c r="P3607" s="40">
        <v>0.0</v>
      </c>
      <c r="Q3607" s="16"/>
      <c r="R3607" s="16"/>
      <c r="S3607" s="16"/>
      <c r="T3607" s="16"/>
      <c r="U3607" s="16"/>
      <c r="V3607" s="16"/>
      <c r="W3607" s="16"/>
      <c r="X3607" s="16"/>
      <c r="Y3607" s="16"/>
      <c r="Z3607" s="16"/>
      <c r="AA3607" s="16"/>
      <c r="AB3607" s="16"/>
    </row>
    <row r="3608">
      <c r="A3608" s="27" t="s">
        <v>43</v>
      </c>
      <c r="B3608" s="27" t="s">
        <v>4446</v>
      </c>
      <c r="C3608" s="38" t="s">
        <v>4446</v>
      </c>
      <c r="D3608" s="27" t="s">
        <v>6982</v>
      </c>
      <c r="E3608" s="27">
        <v>8942.0</v>
      </c>
      <c r="F3608" s="27">
        <v>0.0</v>
      </c>
      <c r="G3608" s="27" t="s">
        <v>6990</v>
      </c>
      <c r="H3608" s="27" t="s">
        <v>6984</v>
      </c>
      <c r="I3608" s="40">
        <v>0.0</v>
      </c>
      <c r="J3608" s="40">
        <v>0.0</v>
      </c>
      <c r="K3608" s="40">
        <v>0.0</v>
      </c>
      <c r="L3608" s="40">
        <v>0.0</v>
      </c>
      <c r="M3608" s="40">
        <v>0.0</v>
      </c>
      <c r="N3608" s="40">
        <v>0.0</v>
      </c>
      <c r="O3608" s="40">
        <v>0.0</v>
      </c>
      <c r="P3608" s="40">
        <v>0.0</v>
      </c>
      <c r="Q3608" s="16"/>
      <c r="R3608" s="16"/>
      <c r="S3608" s="16"/>
      <c r="T3608" s="16"/>
      <c r="U3608" s="16"/>
      <c r="V3608" s="16"/>
      <c r="W3608" s="16"/>
      <c r="X3608" s="16"/>
      <c r="Y3608" s="16"/>
      <c r="Z3608" s="16"/>
      <c r="AA3608" s="16"/>
      <c r="AB3608" s="16"/>
    </row>
    <row r="3609">
      <c r="A3609" s="27" t="s">
        <v>38</v>
      </c>
      <c r="B3609" s="27" t="s">
        <v>39</v>
      </c>
      <c r="C3609" s="38" t="s">
        <v>137</v>
      </c>
      <c r="D3609" s="27" t="s">
        <v>138</v>
      </c>
      <c r="E3609" s="27">
        <v>8944.0</v>
      </c>
      <c r="F3609" s="27">
        <v>0.0</v>
      </c>
      <c r="G3609" s="27" t="s">
        <v>630</v>
      </c>
      <c r="H3609" s="27" t="s">
        <v>6992</v>
      </c>
      <c r="I3609" s="40">
        <v>0.0</v>
      </c>
      <c r="J3609" s="40">
        <v>0.0</v>
      </c>
      <c r="K3609" s="40">
        <v>0.0</v>
      </c>
      <c r="L3609" s="40">
        <v>0.0</v>
      </c>
      <c r="M3609" s="40">
        <v>0.0</v>
      </c>
      <c r="N3609" s="40">
        <v>0.0</v>
      </c>
      <c r="O3609" s="40">
        <v>0.0</v>
      </c>
      <c r="P3609" s="40">
        <v>0.0</v>
      </c>
      <c r="Q3609" s="16"/>
      <c r="R3609" s="16"/>
      <c r="S3609" s="16"/>
      <c r="T3609" s="16"/>
      <c r="U3609" s="16"/>
      <c r="V3609" s="16"/>
      <c r="W3609" s="16"/>
      <c r="X3609" s="16"/>
      <c r="Y3609" s="16"/>
      <c r="Z3609" s="16"/>
      <c r="AA3609" s="16"/>
      <c r="AB3609" s="16"/>
    </row>
    <row r="3610">
      <c r="A3610" s="27" t="s">
        <v>38</v>
      </c>
      <c r="B3610" s="27" t="s">
        <v>39</v>
      </c>
      <c r="C3610" s="38" t="s">
        <v>137</v>
      </c>
      <c r="D3610" s="27" t="s">
        <v>138</v>
      </c>
      <c r="E3610" s="27">
        <v>8945.0</v>
      </c>
      <c r="F3610" s="27">
        <v>0.0</v>
      </c>
      <c r="G3610" s="27" t="s">
        <v>632</v>
      </c>
      <c r="H3610" s="27" t="s">
        <v>6994</v>
      </c>
      <c r="I3610" s="40">
        <v>0.0</v>
      </c>
      <c r="J3610" s="40">
        <v>0.0</v>
      </c>
      <c r="K3610" s="40">
        <v>0.0</v>
      </c>
      <c r="L3610" s="40">
        <v>0.0</v>
      </c>
      <c r="M3610" s="40">
        <v>0.0</v>
      </c>
      <c r="N3610" s="40">
        <v>0.0</v>
      </c>
      <c r="O3610" s="40">
        <v>0.0</v>
      </c>
      <c r="P3610" s="40">
        <v>0.0</v>
      </c>
      <c r="Q3610" s="16"/>
      <c r="R3610" s="16"/>
      <c r="S3610" s="16"/>
      <c r="T3610" s="16"/>
      <c r="U3610" s="16"/>
      <c r="V3610" s="16"/>
      <c r="W3610" s="16"/>
      <c r="X3610" s="16"/>
      <c r="Y3610" s="16"/>
      <c r="Z3610" s="16"/>
      <c r="AA3610" s="16"/>
      <c r="AB3610" s="16"/>
    </row>
    <row r="3611">
      <c r="A3611" s="27" t="s">
        <v>38</v>
      </c>
      <c r="B3611" s="27" t="s">
        <v>86</v>
      </c>
      <c r="C3611" s="38" t="s">
        <v>131</v>
      </c>
      <c r="D3611" s="27" t="s">
        <v>132</v>
      </c>
      <c r="E3611" s="27">
        <v>8947.0</v>
      </c>
      <c r="F3611" s="27">
        <v>0.0</v>
      </c>
      <c r="G3611" s="27" t="s">
        <v>6996</v>
      </c>
      <c r="H3611" s="27" t="s">
        <v>123</v>
      </c>
      <c r="I3611" s="40">
        <v>0.0</v>
      </c>
      <c r="J3611" s="40">
        <v>0.0</v>
      </c>
      <c r="K3611" s="40">
        <v>0.0</v>
      </c>
      <c r="L3611" s="40">
        <v>0.0</v>
      </c>
      <c r="M3611" s="40">
        <v>0.0</v>
      </c>
      <c r="N3611" s="40">
        <v>0.0</v>
      </c>
      <c r="O3611" s="40">
        <v>0.0</v>
      </c>
      <c r="P3611" s="40">
        <v>0.0</v>
      </c>
      <c r="Q3611" s="16"/>
      <c r="R3611" s="16"/>
      <c r="S3611" s="16"/>
      <c r="T3611" s="16"/>
      <c r="U3611" s="16"/>
      <c r="V3611" s="16"/>
      <c r="W3611" s="16"/>
      <c r="X3611" s="16"/>
      <c r="Y3611" s="16"/>
      <c r="Z3611" s="16"/>
      <c r="AA3611" s="16"/>
      <c r="AB3611" s="16"/>
    </row>
    <row r="3612">
      <c r="A3612" s="27" t="s">
        <v>38</v>
      </c>
      <c r="B3612" s="27" t="s">
        <v>86</v>
      </c>
      <c r="C3612" s="38" t="s">
        <v>131</v>
      </c>
      <c r="D3612" s="27" t="s">
        <v>302</v>
      </c>
      <c r="E3612" s="27">
        <v>8953.0</v>
      </c>
      <c r="F3612" s="27">
        <v>0.0</v>
      </c>
      <c r="G3612" s="27" t="s">
        <v>6998</v>
      </c>
      <c r="H3612" s="27" t="s">
        <v>123</v>
      </c>
      <c r="I3612" s="40">
        <v>0.0</v>
      </c>
      <c r="J3612" s="40">
        <v>0.0</v>
      </c>
      <c r="K3612" s="40">
        <v>0.0</v>
      </c>
      <c r="L3612" s="40">
        <v>0.0</v>
      </c>
      <c r="M3612" s="40">
        <v>0.0</v>
      </c>
      <c r="N3612" s="40">
        <v>0.0</v>
      </c>
      <c r="O3612" s="40">
        <v>0.0</v>
      </c>
      <c r="P3612" s="40">
        <v>0.0</v>
      </c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/>
      <c r="AB3612" s="16"/>
    </row>
    <row r="3613">
      <c r="A3613" s="27" t="s">
        <v>43</v>
      </c>
      <c r="B3613" s="27" t="s">
        <v>264</v>
      </c>
      <c r="C3613" s="38" t="s">
        <v>265</v>
      </c>
      <c r="D3613" s="27" t="s">
        <v>265</v>
      </c>
      <c r="E3613" s="27">
        <v>8959.0</v>
      </c>
      <c r="F3613" s="27">
        <v>0.0</v>
      </c>
      <c r="G3613" s="27" t="s">
        <v>7000</v>
      </c>
      <c r="H3613" s="27" t="s">
        <v>1209</v>
      </c>
      <c r="I3613" s="40">
        <v>0.0</v>
      </c>
      <c r="J3613" s="40">
        <v>0.0</v>
      </c>
      <c r="K3613" s="40">
        <v>0.0</v>
      </c>
      <c r="L3613" s="40">
        <v>0.0</v>
      </c>
      <c r="M3613" s="40">
        <v>0.0</v>
      </c>
      <c r="N3613" s="40">
        <v>0.0</v>
      </c>
      <c r="O3613" s="40">
        <v>0.0</v>
      </c>
      <c r="P3613" s="40">
        <v>0.0</v>
      </c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</row>
    <row r="3614">
      <c r="A3614" s="27" t="s">
        <v>38</v>
      </c>
      <c r="B3614" s="27" t="s">
        <v>86</v>
      </c>
      <c r="C3614" s="38" t="s">
        <v>131</v>
      </c>
      <c r="D3614" s="27" t="s">
        <v>132</v>
      </c>
      <c r="E3614" s="27">
        <v>8965.0</v>
      </c>
      <c r="F3614" s="27">
        <v>0.0</v>
      </c>
      <c r="G3614" s="27" t="s">
        <v>7001</v>
      </c>
      <c r="H3614" s="27" t="s">
        <v>123</v>
      </c>
      <c r="I3614" s="40">
        <v>0.0</v>
      </c>
      <c r="J3614" s="40">
        <v>0.0</v>
      </c>
      <c r="K3614" s="40">
        <v>0.0</v>
      </c>
      <c r="L3614" s="40">
        <v>0.0</v>
      </c>
      <c r="M3614" s="40">
        <v>0.0</v>
      </c>
      <c r="N3614" s="40">
        <v>0.0</v>
      </c>
      <c r="O3614" s="40">
        <v>0.0</v>
      </c>
      <c r="P3614" s="40">
        <v>0.0</v>
      </c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</row>
    <row r="3615">
      <c r="A3615" s="27" t="s">
        <v>38</v>
      </c>
      <c r="B3615" s="27" t="s">
        <v>39</v>
      </c>
      <c r="C3615" s="38" t="s">
        <v>307</v>
      </c>
      <c r="D3615" s="27" t="s">
        <v>504</v>
      </c>
      <c r="E3615" s="27">
        <v>8970.0</v>
      </c>
      <c r="F3615" s="27">
        <v>0.0</v>
      </c>
      <c r="G3615" s="27" t="s">
        <v>7003</v>
      </c>
      <c r="H3615" s="27" t="s">
        <v>7004</v>
      </c>
      <c r="I3615" s="40">
        <v>0.0</v>
      </c>
      <c r="J3615" s="40">
        <v>0.0</v>
      </c>
      <c r="K3615" s="40">
        <v>0.0</v>
      </c>
      <c r="L3615" s="40">
        <v>0.0</v>
      </c>
      <c r="M3615" s="40">
        <v>0.0</v>
      </c>
      <c r="N3615" s="40">
        <v>0.0</v>
      </c>
      <c r="O3615" s="40">
        <v>0.0</v>
      </c>
      <c r="P3615" s="40">
        <v>0.0</v>
      </c>
      <c r="Q3615" s="16"/>
      <c r="R3615" s="16"/>
      <c r="S3615" s="16"/>
      <c r="T3615" s="16"/>
      <c r="U3615" s="16"/>
      <c r="V3615" s="16"/>
      <c r="W3615" s="16"/>
      <c r="X3615" s="16"/>
      <c r="Y3615" s="16"/>
      <c r="Z3615" s="16"/>
      <c r="AA3615" s="16"/>
      <c r="AB3615" s="16"/>
    </row>
    <row r="3616">
      <c r="A3616" s="27" t="s">
        <v>38</v>
      </c>
      <c r="B3616" s="27" t="s">
        <v>39</v>
      </c>
      <c r="C3616" s="38" t="s">
        <v>307</v>
      </c>
      <c r="D3616" s="27" t="s">
        <v>504</v>
      </c>
      <c r="E3616" s="27">
        <v>8970.0</v>
      </c>
      <c r="F3616" s="27">
        <v>1.0</v>
      </c>
      <c r="G3616" s="27" t="s">
        <v>7006</v>
      </c>
      <c r="H3616" s="27" t="s">
        <v>7004</v>
      </c>
      <c r="I3616" s="40">
        <v>0.0</v>
      </c>
      <c r="J3616" s="40">
        <v>0.0</v>
      </c>
      <c r="K3616" s="40">
        <v>0.0</v>
      </c>
      <c r="L3616" s="40">
        <v>0.0</v>
      </c>
      <c r="M3616" s="40">
        <v>0.0</v>
      </c>
      <c r="N3616" s="40">
        <v>0.0</v>
      </c>
      <c r="O3616" s="40">
        <v>0.0</v>
      </c>
      <c r="P3616" s="40">
        <v>0.0</v>
      </c>
      <c r="Q3616" s="16"/>
      <c r="R3616" s="16"/>
      <c r="S3616" s="16"/>
      <c r="T3616" s="16"/>
      <c r="U3616" s="16"/>
      <c r="V3616" s="16"/>
      <c r="W3616" s="16"/>
      <c r="X3616" s="16"/>
      <c r="Y3616" s="16"/>
      <c r="Z3616" s="16"/>
      <c r="AA3616" s="16"/>
      <c r="AB3616" s="16"/>
    </row>
    <row r="3617">
      <c r="A3617" s="27" t="s">
        <v>38</v>
      </c>
      <c r="B3617" s="27" t="s">
        <v>86</v>
      </c>
      <c r="C3617" s="38" t="s">
        <v>128</v>
      </c>
      <c r="D3617" s="27" t="s">
        <v>562</v>
      </c>
      <c r="E3617" s="27">
        <v>8971.0</v>
      </c>
      <c r="F3617" s="27">
        <v>0.0</v>
      </c>
      <c r="G3617" s="27" t="s">
        <v>7008</v>
      </c>
      <c r="H3617" s="27" t="s">
        <v>7009</v>
      </c>
      <c r="I3617" s="40">
        <v>0.0</v>
      </c>
      <c r="J3617" s="40">
        <v>0.0</v>
      </c>
      <c r="K3617" s="40">
        <v>0.0</v>
      </c>
      <c r="L3617" s="40">
        <v>0.0</v>
      </c>
      <c r="M3617" s="40">
        <v>0.0</v>
      </c>
      <c r="N3617" s="40">
        <v>0.0</v>
      </c>
      <c r="O3617" s="40">
        <v>0.0</v>
      </c>
      <c r="P3617" s="40">
        <v>0.0</v>
      </c>
      <c r="Q3617" s="16"/>
      <c r="R3617" s="16"/>
      <c r="S3617" s="16"/>
      <c r="T3617" s="16"/>
      <c r="U3617" s="16"/>
      <c r="V3617" s="16"/>
      <c r="W3617" s="16"/>
      <c r="X3617" s="16"/>
      <c r="Y3617" s="16"/>
      <c r="Z3617" s="16"/>
      <c r="AA3617" s="16"/>
      <c r="AB3617" s="16"/>
    </row>
    <row r="3618">
      <c r="A3618" s="27" t="s">
        <v>38</v>
      </c>
      <c r="B3618" s="27" t="s">
        <v>86</v>
      </c>
      <c r="C3618" s="38" t="s">
        <v>128</v>
      </c>
      <c r="D3618" s="27" t="s">
        <v>129</v>
      </c>
      <c r="E3618" s="27">
        <v>8972.0</v>
      </c>
      <c r="F3618" s="27">
        <v>0.0</v>
      </c>
      <c r="G3618" s="27" t="s">
        <v>7011</v>
      </c>
      <c r="H3618" s="27" t="s">
        <v>6274</v>
      </c>
      <c r="I3618" s="40">
        <v>0.0</v>
      </c>
      <c r="J3618" s="40">
        <v>0.0</v>
      </c>
      <c r="K3618" s="40">
        <v>0.0</v>
      </c>
      <c r="L3618" s="40">
        <v>0.0</v>
      </c>
      <c r="M3618" s="40">
        <v>0.0</v>
      </c>
      <c r="N3618" s="40">
        <v>0.0</v>
      </c>
      <c r="O3618" s="40">
        <v>0.0</v>
      </c>
      <c r="P3618" s="40">
        <v>0.0</v>
      </c>
      <c r="Q3618" s="16"/>
      <c r="R3618" s="16"/>
      <c r="S3618" s="16"/>
      <c r="T3618" s="16"/>
      <c r="U3618" s="16"/>
      <c r="V3618" s="16"/>
      <c r="W3618" s="16"/>
      <c r="X3618" s="16"/>
      <c r="Y3618" s="16"/>
      <c r="Z3618" s="16"/>
      <c r="AA3618" s="16"/>
      <c r="AB3618" s="16"/>
    </row>
    <row r="3619">
      <c r="A3619" s="27" t="s">
        <v>29</v>
      </c>
      <c r="B3619" s="27" t="s">
        <v>29</v>
      </c>
      <c r="C3619" s="38" t="s">
        <v>29</v>
      </c>
      <c r="D3619" s="27" t="s">
        <v>29</v>
      </c>
      <c r="E3619" s="27">
        <v>8974.0</v>
      </c>
      <c r="F3619" s="27">
        <v>0.0</v>
      </c>
      <c r="G3619" s="27" t="s">
        <v>7013</v>
      </c>
      <c r="H3619" s="27" t="s">
        <v>5509</v>
      </c>
      <c r="I3619" s="40">
        <v>0.0</v>
      </c>
      <c r="J3619" s="40">
        <v>0.0</v>
      </c>
      <c r="K3619" s="40">
        <v>0.0</v>
      </c>
      <c r="L3619" s="40">
        <v>0.0</v>
      </c>
      <c r="M3619" s="40">
        <v>0.0</v>
      </c>
      <c r="N3619" s="40">
        <v>0.0</v>
      </c>
      <c r="O3619" s="40">
        <v>0.0</v>
      </c>
      <c r="P3619" s="40">
        <v>0.0</v>
      </c>
      <c r="Q3619" s="16"/>
      <c r="R3619" s="16"/>
      <c r="S3619" s="16"/>
      <c r="T3619" s="16"/>
      <c r="U3619" s="16"/>
      <c r="V3619" s="16"/>
      <c r="W3619" s="16"/>
      <c r="X3619" s="16"/>
      <c r="Y3619" s="16"/>
      <c r="Z3619" s="16"/>
      <c r="AA3619" s="16"/>
      <c r="AB3619" s="16"/>
    </row>
    <row r="3620">
      <c r="A3620" s="27" t="s">
        <v>38</v>
      </c>
      <c r="B3620" s="27" t="s">
        <v>39</v>
      </c>
      <c r="C3620" s="38" t="s">
        <v>415</v>
      </c>
      <c r="D3620" s="27" t="s">
        <v>586</v>
      </c>
      <c r="E3620" s="27">
        <v>8975.0</v>
      </c>
      <c r="F3620" s="27">
        <v>0.0</v>
      </c>
      <c r="G3620" s="27" t="s">
        <v>7015</v>
      </c>
      <c r="H3620" s="27" t="s">
        <v>2537</v>
      </c>
      <c r="I3620" s="40">
        <v>0.0</v>
      </c>
      <c r="J3620" s="40">
        <v>0.0</v>
      </c>
      <c r="K3620" s="40">
        <v>0.0</v>
      </c>
      <c r="L3620" s="40">
        <v>0.0</v>
      </c>
      <c r="M3620" s="40">
        <v>0.0</v>
      </c>
      <c r="N3620" s="40">
        <v>0.0</v>
      </c>
      <c r="O3620" s="40">
        <v>0.0</v>
      </c>
      <c r="P3620" s="40">
        <v>0.0</v>
      </c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/>
      <c r="AB3620" s="16"/>
    </row>
    <row r="3621">
      <c r="A3621" s="27" t="s">
        <v>38</v>
      </c>
      <c r="B3621" s="27" t="s">
        <v>39</v>
      </c>
      <c r="C3621" s="38" t="s">
        <v>137</v>
      </c>
      <c r="D3621" s="27" t="s">
        <v>138</v>
      </c>
      <c r="E3621" s="27">
        <v>8976.0</v>
      </c>
      <c r="F3621" s="27">
        <v>0.0</v>
      </c>
      <c r="G3621" s="27" t="s">
        <v>7016</v>
      </c>
      <c r="H3621" s="27" t="s">
        <v>3825</v>
      </c>
      <c r="I3621" s="40">
        <v>0.0</v>
      </c>
      <c r="J3621" s="40">
        <v>0.0</v>
      </c>
      <c r="K3621" s="40">
        <v>0.0</v>
      </c>
      <c r="L3621" s="40">
        <v>0.0</v>
      </c>
      <c r="M3621" s="40">
        <v>0.0</v>
      </c>
      <c r="N3621" s="40">
        <v>0.0</v>
      </c>
      <c r="O3621" s="40">
        <v>0.0</v>
      </c>
      <c r="P3621" s="40">
        <v>0.0</v>
      </c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</row>
    <row r="3622">
      <c r="A3622" s="27" t="s">
        <v>29</v>
      </c>
      <c r="B3622" s="27" t="s">
        <v>29</v>
      </c>
      <c r="C3622" s="38" t="s">
        <v>29</v>
      </c>
      <c r="D3622" s="27" t="s">
        <v>29</v>
      </c>
      <c r="E3622" s="27">
        <v>8977.0</v>
      </c>
      <c r="F3622" s="27">
        <v>0.0</v>
      </c>
      <c r="G3622" s="27" t="s">
        <v>7017</v>
      </c>
      <c r="H3622" s="27" t="s">
        <v>2529</v>
      </c>
      <c r="I3622" s="40">
        <v>0.0</v>
      </c>
      <c r="J3622" s="40">
        <v>0.0</v>
      </c>
      <c r="K3622" s="40">
        <v>0.0</v>
      </c>
      <c r="L3622" s="40">
        <v>0.0</v>
      </c>
      <c r="M3622" s="40">
        <v>0.0</v>
      </c>
      <c r="N3622" s="40">
        <v>0.0</v>
      </c>
      <c r="O3622" s="40">
        <v>0.0</v>
      </c>
      <c r="P3622" s="40">
        <v>0.0</v>
      </c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</row>
    <row r="3623">
      <c r="A3623" s="27" t="s">
        <v>29</v>
      </c>
      <c r="B3623" s="27" t="s">
        <v>29</v>
      </c>
      <c r="C3623" s="38" t="s">
        <v>29</v>
      </c>
      <c r="D3623" s="27" t="s">
        <v>29</v>
      </c>
      <c r="E3623" s="27">
        <v>8978.0</v>
      </c>
      <c r="F3623" s="27">
        <v>0.0</v>
      </c>
      <c r="G3623" s="27" t="s">
        <v>7018</v>
      </c>
      <c r="H3623" s="27" t="s">
        <v>114</v>
      </c>
      <c r="I3623" s="40">
        <v>0.0</v>
      </c>
      <c r="J3623" s="40">
        <v>0.0</v>
      </c>
      <c r="K3623" s="40">
        <v>0.0</v>
      </c>
      <c r="L3623" s="40">
        <v>0.0</v>
      </c>
      <c r="M3623" s="40">
        <v>0.0</v>
      </c>
      <c r="N3623" s="40">
        <v>0.0</v>
      </c>
      <c r="O3623" s="40">
        <v>0.0</v>
      </c>
      <c r="P3623" s="40">
        <v>0.0</v>
      </c>
      <c r="Q3623" s="16"/>
      <c r="R3623" s="16"/>
      <c r="S3623" s="16"/>
      <c r="T3623" s="16"/>
      <c r="U3623" s="16"/>
      <c r="V3623" s="16"/>
      <c r="W3623" s="16"/>
      <c r="X3623" s="16"/>
      <c r="Y3623" s="16"/>
      <c r="Z3623" s="16"/>
      <c r="AA3623" s="16"/>
      <c r="AB3623" s="16"/>
    </row>
    <row r="3624">
      <c r="A3624" s="27" t="s">
        <v>38</v>
      </c>
      <c r="B3624" s="27" t="s">
        <v>86</v>
      </c>
      <c r="C3624" s="38" t="s">
        <v>131</v>
      </c>
      <c r="D3624" s="27" t="s">
        <v>132</v>
      </c>
      <c r="E3624" s="27">
        <v>8980.0</v>
      </c>
      <c r="F3624" s="27">
        <v>0.0</v>
      </c>
      <c r="G3624" s="27" t="s">
        <v>7020</v>
      </c>
      <c r="H3624" s="27" t="s">
        <v>134</v>
      </c>
      <c r="I3624" s="40">
        <v>0.0</v>
      </c>
      <c r="J3624" s="40">
        <v>0.0</v>
      </c>
      <c r="K3624" s="40">
        <v>0.0</v>
      </c>
      <c r="L3624" s="40">
        <v>0.0</v>
      </c>
      <c r="M3624" s="40">
        <v>0.0</v>
      </c>
      <c r="N3624" s="40">
        <v>0.0</v>
      </c>
      <c r="O3624" s="40">
        <v>0.0</v>
      </c>
      <c r="P3624" s="40">
        <v>0.0</v>
      </c>
      <c r="Q3624" s="16"/>
      <c r="R3624" s="16"/>
      <c r="S3624" s="16"/>
      <c r="T3624" s="16"/>
      <c r="U3624" s="16"/>
      <c r="V3624" s="16"/>
      <c r="W3624" s="16"/>
      <c r="X3624" s="16"/>
      <c r="Y3624" s="16"/>
      <c r="Z3624" s="16"/>
      <c r="AA3624" s="16"/>
      <c r="AB3624" s="16"/>
    </row>
    <row r="3625">
      <c r="A3625" s="27" t="s">
        <v>38</v>
      </c>
      <c r="B3625" s="27" t="s">
        <v>86</v>
      </c>
      <c r="C3625" s="38" t="s">
        <v>315</v>
      </c>
      <c r="D3625" s="27" t="s">
        <v>316</v>
      </c>
      <c r="E3625" s="27">
        <v>8981.0</v>
      </c>
      <c r="F3625" s="27">
        <v>0.0</v>
      </c>
      <c r="G3625" s="27" t="s">
        <v>7021</v>
      </c>
      <c r="H3625" s="27" t="s">
        <v>3526</v>
      </c>
      <c r="I3625" s="40">
        <v>0.0</v>
      </c>
      <c r="J3625" s="40">
        <v>0.0</v>
      </c>
      <c r="K3625" s="40">
        <v>0.0</v>
      </c>
      <c r="L3625" s="40">
        <v>0.0</v>
      </c>
      <c r="M3625" s="40">
        <v>0.0</v>
      </c>
      <c r="N3625" s="40">
        <v>0.0</v>
      </c>
      <c r="O3625" s="40">
        <v>0.0</v>
      </c>
      <c r="P3625" s="40">
        <v>0.0</v>
      </c>
      <c r="Q3625" s="16"/>
      <c r="R3625" s="16"/>
      <c r="S3625" s="16"/>
      <c r="T3625" s="16"/>
      <c r="U3625" s="16"/>
      <c r="V3625" s="16"/>
      <c r="W3625" s="16"/>
      <c r="X3625" s="16"/>
      <c r="Y3625" s="16"/>
      <c r="Z3625" s="16"/>
      <c r="AA3625" s="16"/>
      <c r="AB3625" s="16"/>
    </row>
    <row r="3626">
      <c r="A3626" s="27" t="s">
        <v>38</v>
      </c>
      <c r="B3626" s="27" t="s">
        <v>86</v>
      </c>
      <c r="C3626" s="38" t="s">
        <v>315</v>
      </c>
      <c r="D3626" s="27" t="s">
        <v>316</v>
      </c>
      <c r="E3626" s="27">
        <v>8982.0</v>
      </c>
      <c r="F3626" s="27">
        <v>0.0</v>
      </c>
      <c r="G3626" s="27" t="s">
        <v>7023</v>
      </c>
      <c r="H3626" s="27" t="s">
        <v>3526</v>
      </c>
      <c r="I3626" s="40">
        <v>0.0</v>
      </c>
      <c r="J3626" s="40">
        <v>0.0</v>
      </c>
      <c r="K3626" s="40">
        <v>0.0</v>
      </c>
      <c r="L3626" s="40">
        <v>0.0</v>
      </c>
      <c r="M3626" s="40">
        <v>0.0</v>
      </c>
      <c r="N3626" s="40">
        <v>0.0</v>
      </c>
      <c r="O3626" s="40">
        <v>0.0</v>
      </c>
      <c r="P3626" s="40">
        <v>0.0</v>
      </c>
      <c r="Q3626" s="16"/>
      <c r="R3626" s="16"/>
      <c r="S3626" s="16"/>
      <c r="T3626" s="16"/>
      <c r="U3626" s="16"/>
      <c r="V3626" s="16"/>
      <c r="W3626" s="16"/>
      <c r="X3626" s="16"/>
      <c r="Y3626" s="16"/>
      <c r="Z3626" s="16"/>
      <c r="AA3626" s="16"/>
      <c r="AB3626" s="16"/>
    </row>
    <row r="3627">
      <c r="A3627" s="27" t="s">
        <v>43</v>
      </c>
      <c r="B3627" s="27" t="s">
        <v>50</v>
      </c>
      <c r="C3627" s="38" t="s">
        <v>69</v>
      </c>
      <c r="D3627" s="27" t="s">
        <v>3121</v>
      </c>
      <c r="E3627" s="27">
        <v>8984.0</v>
      </c>
      <c r="F3627" s="27">
        <v>0.0</v>
      </c>
      <c r="G3627" s="27" t="s">
        <v>7024</v>
      </c>
      <c r="H3627" s="83"/>
      <c r="I3627" s="40">
        <v>0.0</v>
      </c>
      <c r="J3627" s="40">
        <v>0.0</v>
      </c>
      <c r="K3627" s="40">
        <v>0.0</v>
      </c>
      <c r="L3627" s="40">
        <v>0.0</v>
      </c>
      <c r="M3627" s="40">
        <v>0.0</v>
      </c>
      <c r="N3627" s="40">
        <v>0.0</v>
      </c>
      <c r="O3627" s="40">
        <v>0.0</v>
      </c>
      <c r="P3627" s="40">
        <v>0.0</v>
      </c>
      <c r="Q3627" s="16"/>
      <c r="R3627" s="16"/>
      <c r="S3627" s="16"/>
      <c r="T3627" s="16"/>
      <c r="U3627" s="16"/>
      <c r="V3627" s="16"/>
      <c r="W3627" s="16"/>
      <c r="X3627" s="16"/>
      <c r="Y3627" s="16"/>
      <c r="Z3627" s="16"/>
      <c r="AA3627" s="16"/>
      <c r="AB3627" s="16"/>
    </row>
    <row r="3628">
      <c r="A3628" s="27" t="s">
        <v>43</v>
      </c>
      <c r="B3628" s="27" t="s">
        <v>50</v>
      </c>
      <c r="C3628" s="38" t="s">
        <v>275</v>
      </c>
      <c r="D3628" s="27" t="s">
        <v>276</v>
      </c>
      <c r="E3628" s="27">
        <v>8986.0</v>
      </c>
      <c r="F3628" s="27">
        <v>0.0</v>
      </c>
      <c r="G3628" s="27" t="s">
        <v>7025</v>
      </c>
      <c r="H3628" s="27" t="s">
        <v>123</v>
      </c>
      <c r="I3628" s="40">
        <v>0.0</v>
      </c>
      <c r="J3628" s="40">
        <v>0.0</v>
      </c>
      <c r="K3628" s="40">
        <v>0.0</v>
      </c>
      <c r="L3628" s="40">
        <v>0.0</v>
      </c>
      <c r="M3628" s="40">
        <v>0.0</v>
      </c>
      <c r="N3628" s="40">
        <v>0.0</v>
      </c>
      <c r="O3628" s="40">
        <v>0.0</v>
      </c>
      <c r="P3628" s="40">
        <v>0.0</v>
      </c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/>
      <c r="AB3628" s="16"/>
    </row>
    <row r="3629">
      <c r="A3629" s="27" t="s">
        <v>43</v>
      </c>
      <c r="B3629" s="27" t="s">
        <v>50</v>
      </c>
      <c r="C3629" s="38" t="s">
        <v>275</v>
      </c>
      <c r="D3629" s="27" t="s">
        <v>276</v>
      </c>
      <c r="E3629" s="27">
        <v>8998.0</v>
      </c>
      <c r="F3629" s="27">
        <v>0.0</v>
      </c>
      <c r="G3629" s="27" t="s">
        <v>7027</v>
      </c>
      <c r="H3629" s="27" t="s">
        <v>5828</v>
      </c>
      <c r="I3629" s="40">
        <v>0.0</v>
      </c>
      <c r="J3629" s="40">
        <v>0.0</v>
      </c>
      <c r="K3629" s="40">
        <v>0.0</v>
      </c>
      <c r="L3629" s="40">
        <v>0.0</v>
      </c>
      <c r="M3629" s="40">
        <v>0.0</v>
      </c>
      <c r="N3629" s="40">
        <v>0.0</v>
      </c>
      <c r="O3629" s="40">
        <v>0.0</v>
      </c>
      <c r="P3629" s="40">
        <v>0.0</v>
      </c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</row>
    <row r="3630">
      <c r="A3630" s="27" t="s">
        <v>43</v>
      </c>
      <c r="B3630" s="27" t="s">
        <v>721</v>
      </c>
      <c r="C3630" s="38" t="s">
        <v>726</v>
      </c>
      <c r="D3630" s="27" t="s">
        <v>727</v>
      </c>
      <c r="E3630" s="27">
        <v>9000.0</v>
      </c>
      <c r="F3630" s="27">
        <v>0.0</v>
      </c>
      <c r="G3630" s="27" t="s">
        <v>7029</v>
      </c>
      <c r="H3630" s="27" t="s">
        <v>7030</v>
      </c>
      <c r="I3630" s="40">
        <v>14.0</v>
      </c>
      <c r="J3630" s="40">
        <v>10.0</v>
      </c>
      <c r="K3630" s="40">
        <v>0.0</v>
      </c>
      <c r="L3630" s="40">
        <v>0.0</v>
      </c>
      <c r="M3630" s="40">
        <v>0.0</v>
      </c>
      <c r="N3630" s="40">
        <v>0.0</v>
      </c>
      <c r="O3630" s="40">
        <v>14.0</v>
      </c>
      <c r="P3630" s="40">
        <v>10.0</v>
      </c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/>
    </row>
    <row r="3631">
      <c r="A3631" s="27" t="s">
        <v>43</v>
      </c>
      <c r="B3631" s="27" t="s">
        <v>50</v>
      </c>
      <c r="C3631" s="38" t="s">
        <v>212</v>
      </c>
      <c r="D3631" s="27" t="s">
        <v>213</v>
      </c>
      <c r="E3631" s="27">
        <v>9041.0</v>
      </c>
      <c r="F3631" s="27">
        <v>0.0</v>
      </c>
      <c r="G3631" s="27" t="s">
        <v>5198</v>
      </c>
      <c r="H3631" s="27" t="s">
        <v>1174</v>
      </c>
      <c r="I3631" s="40">
        <v>0.0</v>
      </c>
      <c r="J3631" s="40">
        <v>0.0</v>
      </c>
      <c r="K3631" s="40">
        <v>0.0</v>
      </c>
      <c r="L3631" s="40">
        <v>0.0</v>
      </c>
      <c r="M3631" s="40">
        <v>0.0</v>
      </c>
      <c r="N3631" s="40">
        <v>0.0</v>
      </c>
      <c r="O3631" s="40">
        <v>0.0</v>
      </c>
      <c r="P3631" s="40">
        <v>0.0</v>
      </c>
      <c r="Q3631" s="16"/>
      <c r="R3631" s="16"/>
      <c r="S3631" s="16"/>
      <c r="T3631" s="16"/>
      <c r="U3631" s="16"/>
      <c r="V3631" s="16"/>
      <c r="W3631" s="16"/>
      <c r="X3631" s="16"/>
      <c r="Y3631" s="16"/>
      <c r="Z3631" s="16"/>
      <c r="AA3631" s="16"/>
      <c r="AB3631" s="16"/>
    </row>
    <row r="3632">
      <c r="A3632" s="27" t="s">
        <v>43</v>
      </c>
      <c r="B3632" s="27" t="s">
        <v>225</v>
      </c>
      <c r="C3632" s="38" t="s">
        <v>226</v>
      </c>
      <c r="D3632" s="27" t="s">
        <v>324</v>
      </c>
      <c r="E3632" s="27">
        <v>9042.0</v>
      </c>
      <c r="F3632" s="27">
        <v>0.0</v>
      </c>
      <c r="G3632" s="27" t="s">
        <v>7032</v>
      </c>
      <c r="H3632" s="27" t="s">
        <v>6628</v>
      </c>
      <c r="I3632" s="40">
        <v>0.0</v>
      </c>
      <c r="J3632" s="40">
        <v>0.0</v>
      </c>
      <c r="K3632" s="40">
        <v>0.0</v>
      </c>
      <c r="L3632" s="40">
        <v>0.0</v>
      </c>
      <c r="M3632" s="40">
        <v>0.0</v>
      </c>
      <c r="N3632" s="40">
        <v>0.0</v>
      </c>
      <c r="O3632" s="40">
        <v>0.0</v>
      </c>
      <c r="P3632" s="40">
        <v>0.0</v>
      </c>
      <c r="Q3632" s="16"/>
      <c r="R3632" s="16"/>
      <c r="S3632" s="16"/>
      <c r="T3632" s="16"/>
      <c r="U3632" s="16"/>
      <c r="V3632" s="16"/>
      <c r="W3632" s="16"/>
      <c r="X3632" s="16"/>
      <c r="Y3632" s="16"/>
      <c r="Z3632" s="16"/>
      <c r="AA3632" s="16"/>
      <c r="AB3632" s="16"/>
    </row>
    <row r="3633">
      <c r="A3633" s="27" t="s">
        <v>38</v>
      </c>
      <c r="B3633" s="27" t="s">
        <v>86</v>
      </c>
      <c r="C3633" s="38" t="s">
        <v>128</v>
      </c>
      <c r="D3633" s="27" t="s">
        <v>1689</v>
      </c>
      <c r="E3633" s="27">
        <v>9047.0</v>
      </c>
      <c r="F3633" s="27">
        <v>0.0</v>
      </c>
      <c r="G3633" s="27" t="s">
        <v>7033</v>
      </c>
      <c r="H3633" s="27" t="s">
        <v>876</v>
      </c>
      <c r="I3633" s="40">
        <v>0.0</v>
      </c>
      <c r="J3633" s="40">
        <v>0.0</v>
      </c>
      <c r="K3633" s="40">
        <v>0.0</v>
      </c>
      <c r="L3633" s="40">
        <v>0.0</v>
      </c>
      <c r="M3633" s="40">
        <v>0.0</v>
      </c>
      <c r="N3633" s="40">
        <v>0.0</v>
      </c>
      <c r="O3633" s="40">
        <v>0.0</v>
      </c>
      <c r="P3633" s="40">
        <v>0.0</v>
      </c>
      <c r="Q3633" s="16"/>
      <c r="R3633" s="16"/>
      <c r="S3633" s="16"/>
      <c r="T3633" s="16"/>
      <c r="U3633" s="16"/>
      <c r="V3633" s="16"/>
      <c r="W3633" s="16"/>
      <c r="X3633" s="16"/>
      <c r="Y3633" s="16"/>
      <c r="Z3633" s="16"/>
      <c r="AA3633" s="16"/>
      <c r="AB3633" s="16"/>
    </row>
    <row r="3634">
      <c r="A3634" s="27" t="s">
        <v>38</v>
      </c>
      <c r="B3634" s="27" t="s">
        <v>86</v>
      </c>
      <c r="C3634" s="38" t="s">
        <v>128</v>
      </c>
      <c r="D3634" s="27" t="s">
        <v>1689</v>
      </c>
      <c r="E3634" s="27">
        <v>9048.0</v>
      </c>
      <c r="F3634" s="27">
        <v>0.0</v>
      </c>
      <c r="G3634" s="27" t="s">
        <v>7035</v>
      </c>
      <c r="H3634" s="27" t="s">
        <v>876</v>
      </c>
      <c r="I3634" s="40">
        <v>0.0</v>
      </c>
      <c r="J3634" s="40">
        <v>0.0</v>
      </c>
      <c r="K3634" s="40">
        <v>0.0</v>
      </c>
      <c r="L3634" s="40">
        <v>0.0</v>
      </c>
      <c r="M3634" s="40">
        <v>0.0</v>
      </c>
      <c r="N3634" s="40">
        <v>0.0</v>
      </c>
      <c r="O3634" s="40">
        <v>0.0</v>
      </c>
      <c r="P3634" s="40">
        <v>0.0</v>
      </c>
      <c r="Q3634" s="16"/>
      <c r="R3634" s="16"/>
      <c r="S3634" s="16"/>
      <c r="T3634" s="16"/>
      <c r="U3634" s="16"/>
      <c r="V3634" s="16"/>
      <c r="W3634" s="16"/>
      <c r="X3634" s="16"/>
      <c r="Y3634" s="16"/>
      <c r="Z3634" s="16"/>
      <c r="AA3634" s="16"/>
      <c r="AB3634" s="16"/>
    </row>
    <row r="3635">
      <c r="A3635" s="27" t="s">
        <v>43</v>
      </c>
      <c r="B3635" s="27" t="s">
        <v>4446</v>
      </c>
      <c r="C3635" s="38" t="s">
        <v>4446</v>
      </c>
      <c r="D3635" s="27" t="s">
        <v>4570</v>
      </c>
      <c r="E3635" s="27">
        <v>9049.0</v>
      </c>
      <c r="F3635" s="27">
        <v>0.0</v>
      </c>
      <c r="G3635" s="27" t="s">
        <v>7037</v>
      </c>
      <c r="H3635" s="27" t="s">
        <v>5920</v>
      </c>
      <c r="I3635" s="40">
        <v>0.0</v>
      </c>
      <c r="J3635" s="40">
        <v>0.0</v>
      </c>
      <c r="K3635" s="40">
        <v>0.0</v>
      </c>
      <c r="L3635" s="40">
        <v>0.0</v>
      </c>
      <c r="M3635" s="40">
        <v>0.0</v>
      </c>
      <c r="N3635" s="40">
        <v>0.0</v>
      </c>
      <c r="O3635" s="40">
        <v>0.0</v>
      </c>
      <c r="P3635" s="40">
        <v>0.0</v>
      </c>
      <c r="Q3635" s="16"/>
      <c r="R3635" s="16"/>
      <c r="S3635" s="16"/>
      <c r="T3635" s="16"/>
      <c r="U3635" s="16"/>
      <c r="V3635" s="16"/>
      <c r="W3635" s="16"/>
      <c r="X3635" s="16"/>
      <c r="Y3635" s="16"/>
      <c r="Z3635" s="16"/>
      <c r="AA3635" s="16"/>
      <c r="AB3635" s="16"/>
    </row>
    <row r="3636">
      <c r="A3636" s="27" t="s">
        <v>43</v>
      </c>
      <c r="B3636" s="27" t="s">
        <v>50</v>
      </c>
      <c r="C3636" s="38" t="s">
        <v>69</v>
      </c>
      <c r="D3636" s="27" t="s">
        <v>70</v>
      </c>
      <c r="E3636" s="27">
        <v>9052.0</v>
      </c>
      <c r="F3636" s="27">
        <v>0.0</v>
      </c>
      <c r="G3636" s="27" t="s">
        <v>7038</v>
      </c>
      <c r="H3636" s="27" t="s">
        <v>123</v>
      </c>
      <c r="I3636" s="40">
        <v>0.0</v>
      </c>
      <c r="J3636" s="40">
        <v>0.0</v>
      </c>
      <c r="K3636" s="40">
        <v>0.0</v>
      </c>
      <c r="L3636" s="40">
        <v>0.0</v>
      </c>
      <c r="M3636" s="40">
        <v>0.0</v>
      </c>
      <c r="N3636" s="40">
        <v>0.0</v>
      </c>
      <c r="O3636" s="40">
        <v>0.0</v>
      </c>
      <c r="P3636" s="40">
        <v>0.0</v>
      </c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/>
    </row>
    <row r="3637">
      <c r="A3637" s="27" t="s">
        <v>38</v>
      </c>
      <c r="B3637" s="27" t="s">
        <v>86</v>
      </c>
      <c r="C3637" s="38" t="s">
        <v>128</v>
      </c>
      <c r="D3637" s="27" t="s">
        <v>1689</v>
      </c>
      <c r="E3637" s="27">
        <v>9053.0</v>
      </c>
      <c r="F3637" s="27">
        <v>0.0</v>
      </c>
      <c r="G3637" s="27" t="s">
        <v>7040</v>
      </c>
      <c r="H3637" s="27" t="s">
        <v>123</v>
      </c>
      <c r="I3637" s="40">
        <v>0.0</v>
      </c>
      <c r="J3637" s="40">
        <v>0.0</v>
      </c>
      <c r="K3637" s="40">
        <v>0.0</v>
      </c>
      <c r="L3637" s="40">
        <v>0.0</v>
      </c>
      <c r="M3637" s="40">
        <v>0.0</v>
      </c>
      <c r="N3637" s="40">
        <v>0.0</v>
      </c>
      <c r="O3637" s="40">
        <v>0.0</v>
      </c>
      <c r="P3637" s="40">
        <v>0.0</v>
      </c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</row>
    <row r="3638">
      <c r="A3638" s="27" t="s">
        <v>38</v>
      </c>
      <c r="B3638" s="27" t="s">
        <v>39</v>
      </c>
      <c r="C3638" s="38" t="s">
        <v>307</v>
      </c>
      <c r="D3638" s="27" t="s">
        <v>308</v>
      </c>
      <c r="E3638" s="27">
        <v>9054.0</v>
      </c>
      <c r="F3638" s="27">
        <v>0.0</v>
      </c>
      <c r="G3638" s="27" t="s">
        <v>7042</v>
      </c>
      <c r="H3638" s="27" t="s">
        <v>6595</v>
      </c>
      <c r="I3638" s="40">
        <v>0.0</v>
      </c>
      <c r="J3638" s="40">
        <v>0.0</v>
      </c>
      <c r="K3638" s="40">
        <v>0.0</v>
      </c>
      <c r="L3638" s="40">
        <v>0.0</v>
      </c>
      <c r="M3638" s="40">
        <v>0.0</v>
      </c>
      <c r="N3638" s="40">
        <v>0.0</v>
      </c>
      <c r="O3638" s="40">
        <v>0.0</v>
      </c>
      <c r="P3638" s="40">
        <v>0.0</v>
      </c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</row>
    <row r="3639">
      <c r="A3639" s="27" t="s">
        <v>43</v>
      </c>
      <c r="B3639" s="27" t="s">
        <v>50</v>
      </c>
      <c r="C3639" s="38" t="s">
        <v>2654</v>
      </c>
      <c r="D3639" s="27" t="s">
        <v>2655</v>
      </c>
      <c r="E3639" s="27">
        <v>9058.0</v>
      </c>
      <c r="F3639" s="27">
        <v>0.0</v>
      </c>
      <c r="G3639" s="27" t="s">
        <v>5812</v>
      </c>
      <c r="H3639" s="27" t="s">
        <v>7043</v>
      </c>
      <c r="I3639" s="40">
        <v>0.0</v>
      </c>
      <c r="J3639" s="40">
        <v>0.0</v>
      </c>
      <c r="K3639" s="40">
        <v>0.0</v>
      </c>
      <c r="L3639" s="40">
        <v>0.0</v>
      </c>
      <c r="M3639" s="40">
        <v>0.0</v>
      </c>
      <c r="N3639" s="40">
        <v>0.0</v>
      </c>
      <c r="O3639" s="40">
        <v>0.0</v>
      </c>
      <c r="P3639" s="40">
        <v>0.0</v>
      </c>
      <c r="Q3639" s="16"/>
      <c r="R3639" s="16"/>
      <c r="S3639" s="16"/>
      <c r="T3639" s="16"/>
      <c r="U3639" s="16"/>
      <c r="V3639" s="16"/>
      <c r="W3639" s="16"/>
      <c r="X3639" s="16"/>
      <c r="Y3639" s="16"/>
      <c r="Z3639" s="16"/>
      <c r="AA3639" s="16"/>
      <c r="AB3639" s="16"/>
    </row>
    <row r="3640">
      <c r="A3640" s="27" t="s">
        <v>43</v>
      </c>
      <c r="B3640" s="27" t="s">
        <v>50</v>
      </c>
      <c r="C3640" s="38" t="s">
        <v>2654</v>
      </c>
      <c r="D3640" s="27" t="s">
        <v>2655</v>
      </c>
      <c r="E3640" s="27">
        <v>9059.0</v>
      </c>
      <c r="F3640" s="27">
        <v>0.0</v>
      </c>
      <c r="G3640" s="27" t="s">
        <v>5817</v>
      </c>
      <c r="H3640" s="27" t="s">
        <v>7045</v>
      </c>
      <c r="I3640" s="40">
        <v>0.0</v>
      </c>
      <c r="J3640" s="40">
        <v>0.0</v>
      </c>
      <c r="K3640" s="40">
        <v>0.0</v>
      </c>
      <c r="L3640" s="40">
        <v>0.0</v>
      </c>
      <c r="M3640" s="40">
        <v>0.0</v>
      </c>
      <c r="N3640" s="40">
        <v>0.0</v>
      </c>
      <c r="O3640" s="40">
        <v>0.0</v>
      </c>
      <c r="P3640" s="40">
        <v>0.0</v>
      </c>
      <c r="Q3640" s="16"/>
      <c r="R3640" s="16"/>
      <c r="S3640" s="16"/>
      <c r="T3640" s="16"/>
      <c r="U3640" s="16"/>
      <c r="V3640" s="16"/>
      <c r="W3640" s="16"/>
      <c r="X3640" s="16"/>
      <c r="Y3640" s="16"/>
      <c r="Z3640" s="16"/>
      <c r="AA3640" s="16"/>
      <c r="AB3640" s="16"/>
    </row>
    <row r="3641">
      <c r="A3641" s="27" t="s">
        <v>43</v>
      </c>
      <c r="B3641" s="27" t="s">
        <v>50</v>
      </c>
      <c r="C3641" s="38" t="s">
        <v>212</v>
      </c>
      <c r="D3641" s="27" t="s">
        <v>213</v>
      </c>
      <c r="E3641" s="27">
        <v>9061.0</v>
      </c>
      <c r="F3641" s="27">
        <v>0.0</v>
      </c>
      <c r="G3641" s="27" t="s">
        <v>4549</v>
      </c>
      <c r="H3641" s="27" t="s">
        <v>7047</v>
      </c>
      <c r="I3641" s="40">
        <v>0.0</v>
      </c>
      <c r="J3641" s="40">
        <v>0.0</v>
      </c>
      <c r="K3641" s="40">
        <v>0.0</v>
      </c>
      <c r="L3641" s="40">
        <v>0.0</v>
      </c>
      <c r="M3641" s="40">
        <v>0.0</v>
      </c>
      <c r="N3641" s="40">
        <v>0.0</v>
      </c>
      <c r="O3641" s="40">
        <v>0.0</v>
      </c>
      <c r="P3641" s="40">
        <v>0.0</v>
      </c>
      <c r="Q3641" s="16"/>
      <c r="R3641" s="16"/>
      <c r="S3641" s="16"/>
      <c r="T3641" s="16"/>
      <c r="U3641" s="16"/>
      <c r="V3641" s="16"/>
      <c r="W3641" s="16"/>
      <c r="X3641" s="16"/>
      <c r="Y3641" s="16"/>
      <c r="Z3641" s="16"/>
      <c r="AA3641" s="16"/>
      <c r="AB3641" s="16"/>
    </row>
    <row r="3642">
      <c r="A3642" s="27" t="s">
        <v>43</v>
      </c>
      <c r="B3642" s="27" t="s">
        <v>44</v>
      </c>
      <c r="C3642" s="38" t="s">
        <v>254</v>
      </c>
      <c r="D3642" s="27" t="s">
        <v>254</v>
      </c>
      <c r="E3642" s="27">
        <v>9063.0</v>
      </c>
      <c r="F3642" s="27">
        <v>0.0</v>
      </c>
      <c r="G3642" s="27" t="s">
        <v>7048</v>
      </c>
      <c r="H3642" s="27" t="s">
        <v>7049</v>
      </c>
      <c r="I3642" s="40">
        <v>2108.0</v>
      </c>
      <c r="J3642" s="40">
        <v>14.0</v>
      </c>
      <c r="K3642" s="40">
        <v>0.0</v>
      </c>
      <c r="L3642" s="40">
        <v>0.0</v>
      </c>
      <c r="M3642" s="40">
        <v>0.0</v>
      </c>
      <c r="N3642" s="40">
        <v>0.0</v>
      </c>
      <c r="O3642" s="40">
        <v>2108.0</v>
      </c>
      <c r="P3642" s="40">
        <v>14.0</v>
      </c>
      <c r="Q3642" s="16"/>
      <c r="R3642" s="16"/>
      <c r="S3642" s="16"/>
      <c r="T3642" s="16"/>
      <c r="U3642" s="16"/>
      <c r="V3642" s="16"/>
      <c r="W3642" s="16"/>
      <c r="X3642" s="16"/>
      <c r="Y3642" s="16"/>
      <c r="Z3642" s="16"/>
      <c r="AA3642" s="16"/>
      <c r="AB3642" s="16"/>
    </row>
    <row r="3643">
      <c r="A3643" s="27" t="s">
        <v>38</v>
      </c>
      <c r="B3643" s="27" t="s">
        <v>86</v>
      </c>
      <c r="C3643" s="38" t="s">
        <v>131</v>
      </c>
      <c r="D3643" s="27" t="s">
        <v>302</v>
      </c>
      <c r="E3643" s="27">
        <v>9068.0</v>
      </c>
      <c r="F3643" s="27">
        <v>0.0</v>
      </c>
      <c r="G3643" s="27" t="s">
        <v>7051</v>
      </c>
      <c r="H3643" s="27" t="s">
        <v>7052</v>
      </c>
      <c r="I3643" s="40">
        <v>435.0</v>
      </c>
      <c r="J3643" s="40">
        <v>27.0</v>
      </c>
      <c r="K3643" s="40">
        <v>0.0</v>
      </c>
      <c r="L3643" s="40">
        <v>0.0</v>
      </c>
      <c r="M3643" s="40">
        <v>0.0</v>
      </c>
      <c r="N3643" s="40">
        <v>0.0</v>
      </c>
      <c r="O3643" s="40">
        <v>435.0</v>
      </c>
      <c r="P3643" s="40">
        <v>27.0</v>
      </c>
      <c r="Q3643" s="16"/>
      <c r="R3643" s="16"/>
      <c r="S3643" s="16"/>
      <c r="T3643" s="16"/>
      <c r="U3643" s="16"/>
      <c r="V3643" s="16"/>
      <c r="W3643" s="16"/>
      <c r="X3643" s="16"/>
      <c r="Y3643" s="16"/>
      <c r="Z3643" s="16"/>
      <c r="AA3643" s="16"/>
      <c r="AB3643" s="16"/>
    </row>
    <row r="3644">
      <c r="A3644" s="27" t="s">
        <v>38</v>
      </c>
      <c r="B3644" s="27" t="s">
        <v>86</v>
      </c>
      <c r="C3644" s="38" t="s">
        <v>131</v>
      </c>
      <c r="D3644" s="27" t="s">
        <v>302</v>
      </c>
      <c r="E3644" s="27">
        <v>9068.0</v>
      </c>
      <c r="F3644" s="27">
        <v>2.0</v>
      </c>
      <c r="G3644" s="27" t="s">
        <v>7054</v>
      </c>
      <c r="H3644" s="27" t="s">
        <v>123</v>
      </c>
      <c r="I3644" s="40">
        <v>0.0</v>
      </c>
      <c r="J3644" s="40">
        <v>0.0</v>
      </c>
      <c r="K3644" s="40">
        <v>0.0</v>
      </c>
      <c r="L3644" s="40">
        <v>0.0</v>
      </c>
      <c r="M3644" s="40">
        <v>0.0</v>
      </c>
      <c r="N3644" s="40">
        <v>0.0</v>
      </c>
      <c r="O3644" s="40">
        <v>0.0</v>
      </c>
      <c r="P3644" s="40">
        <v>0.0</v>
      </c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/>
      <c r="AB3644" s="16"/>
    </row>
    <row r="3645">
      <c r="A3645" s="27" t="s">
        <v>43</v>
      </c>
      <c r="B3645" s="27" t="s">
        <v>44</v>
      </c>
      <c r="C3645" s="38" t="s">
        <v>287</v>
      </c>
      <c r="D3645" s="27" t="s">
        <v>288</v>
      </c>
      <c r="E3645" s="27">
        <v>9069.0</v>
      </c>
      <c r="F3645" s="27">
        <v>0.0</v>
      </c>
      <c r="G3645" s="27" t="s">
        <v>7055</v>
      </c>
      <c r="H3645" s="27" t="s">
        <v>123</v>
      </c>
      <c r="I3645" s="40">
        <v>0.0</v>
      </c>
      <c r="J3645" s="40">
        <v>0.0</v>
      </c>
      <c r="K3645" s="40">
        <v>0.0</v>
      </c>
      <c r="L3645" s="40">
        <v>0.0</v>
      </c>
      <c r="M3645" s="40">
        <v>0.0</v>
      </c>
      <c r="N3645" s="40">
        <v>0.0</v>
      </c>
      <c r="O3645" s="40">
        <v>0.0</v>
      </c>
      <c r="P3645" s="40">
        <v>0.0</v>
      </c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/>
    </row>
    <row r="3646">
      <c r="A3646" s="27" t="s">
        <v>38</v>
      </c>
      <c r="B3646" s="27" t="s">
        <v>39</v>
      </c>
      <c r="C3646" s="38" t="s">
        <v>137</v>
      </c>
      <c r="D3646" s="27" t="s">
        <v>138</v>
      </c>
      <c r="E3646" s="27">
        <v>9070.0</v>
      </c>
      <c r="F3646" s="27">
        <v>0.0</v>
      </c>
      <c r="G3646" s="27" t="s">
        <v>7057</v>
      </c>
      <c r="H3646" s="27" t="s">
        <v>123</v>
      </c>
      <c r="I3646" s="40">
        <v>0.0</v>
      </c>
      <c r="J3646" s="40">
        <v>0.0</v>
      </c>
      <c r="K3646" s="40">
        <v>0.0</v>
      </c>
      <c r="L3646" s="40">
        <v>0.0</v>
      </c>
      <c r="M3646" s="40">
        <v>0.0</v>
      </c>
      <c r="N3646" s="40">
        <v>0.0</v>
      </c>
      <c r="O3646" s="40">
        <v>0.0</v>
      </c>
      <c r="P3646" s="40">
        <v>0.0</v>
      </c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/>
    </row>
    <row r="3647">
      <c r="A3647" s="27" t="s">
        <v>38</v>
      </c>
      <c r="B3647" s="27" t="s">
        <v>86</v>
      </c>
      <c r="C3647" s="38" t="s">
        <v>128</v>
      </c>
      <c r="D3647" s="27" t="s">
        <v>562</v>
      </c>
      <c r="E3647" s="27">
        <v>9071.0</v>
      </c>
      <c r="F3647" s="27">
        <v>0.0</v>
      </c>
      <c r="G3647" s="27" t="s">
        <v>7058</v>
      </c>
      <c r="H3647" s="27" t="s">
        <v>565</v>
      </c>
      <c r="I3647" s="40">
        <v>512.0</v>
      </c>
      <c r="J3647" s="40">
        <v>7.0</v>
      </c>
      <c r="K3647" s="40">
        <v>0.0</v>
      </c>
      <c r="L3647" s="40">
        <v>0.0</v>
      </c>
      <c r="M3647" s="40">
        <v>0.0</v>
      </c>
      <c r="N3647" s="40">
        <v>0.0</v>
      </c>
      <c r="O3647" s="40">
        <v>512.0</v>
      </c>
      <c r="P3647" s="40">
        <v>7.0</v>
      </c>
      <c r="Q3647" s="16"/>
      <c r="R3647" s="16"/>
      <c r="S3647" s="16"/>
      <c r="T3647" s="16"/>
      <c r="U3647" s="16"/>
      <c r="V3647" s="16"/>
      <c r="W3647" s="16"/>
      <c r="X3647" s="16"/>
      <c r="Y3647" s="16"/>
      <c r="Z3647" s="16"/>
      <c r="AA3647" s="16"/>
      <c r="AB3647" s="16"/>
    </row>
    <row r="3648">
      <c r="A3648" s="27" t="s">
        <v>38</v>
      </c>
      <c r="B3648" s="27" t="s">
        <v>86</v>
      </c>
      <c r="C3648" s="38" t="s">
        <v>546</v>
      </c>
      <c r="D3648" s="27" t="s">
        <v>547</v>
      </c>
      <c r="E3648" s="27">
        <v>9072.0</v>
      </c>
      <c r="F3648" s="27">
        <v>4.0</v>
      </c>
      <c r="G3648" s="27" t="s">
        <v>7059</v>
      </c>
      <c r="H3648" s="27" t="s">
        <v>123</v>
      </c>
      <c r="I3648" s="40">
        <v>0.0</v>
      </c>
      <c r="J3648" s="40">
        <v>0.0</v>
      </c>
      <c r="K3648" s="40">
        <v>0.0</v>
      </c>
      <c r="L3648" s="40">
        <v>0.0</v>
      </c>
      <c r="M3648" s="40">
        <v>0.0</v>
      </c>
      <c r="N3648" s="40">
        <v>0.0</v>
      </c>
      <c r="O3648" s="40">
        <v>0.0</v>
      </c>
      <c r="P3648" s="40">
        <v>0.0</v>
      </c>
      <c r="Q3648" s="16"/>
      <c r="R3648" s="16"/>
      <c r="S3648" s="16"/>
      <c r="T3648" s="16"/>
      <c r="U3648" s="16"/>
      <c r="V3648" s="16"/>
      <c r="W3648" s="16"/>
      <c r="X3648" s="16"/>
      <c r="Y3648" s="16"/>
      <c r="Z3648" s="16"/>
      <c r="AA3648" s="16"/>
      <c r="AB3648" s="16"/>
    </row>
    <row r="3649">
      <c r="A3649" s="27" t="s">
        <v>38</v>
      </c>
      <c r="B3649" s="27" t="s">
        <v>86</v>
      </c>
      <c r="C3649" s="38" t="s">
        <v>546</v>
      </c>
      <c r="D3649" s="27" t="s">
        <v>547</v>
      </c>
      <c r="E3649" s="27">
        <v>9072.0</v>
      </c>
      <c r="F3649" s="27">
        <v>6.0</v>
      </c>
      <c r="G3649" s="27" t="s">
        <v>7061</v>
      </c>
      <c r="H3649" s="27" t="s">
        <v>123</v>
      </c>
      <c r="I3649" s="40">
        <v>0.0</v>
      </c>
      <c r="J3649" s="40">
        <v>0.0</v>
      </c>
      <c r="K3649" s="40">
        <v>0.0</v>
      </c>
      <c r="L3649" s="40">
        <v>0.0</v>
      </c>
      <c r="M3649" s="40">
        <v>0.0</v>
      </c>
      <c r="N3649" s="40">
        <v>0.0</v>
      </c>
      <c r="O3649" s="40">
        <v>0.0</v>
      </c>
      <c r="P3649" s="40">
        <v>0.0</v>
      </c>
      <c r="Q3649" s="16"/>
      <c r="R3649" s="16"/>
      <c r="S3649" s="16"/>
      <c r="T3649" s="16"/>
      <c r="U3649" s="16"/>
      <c r="V3649" s="16"/>
      <c r="W3649" s="16"/>
      <c r="X3649" s="16"/>
      <c r="Y3649" s="16"/>
      <c r="Z3649" s="16"/>
      <c r="AA3649" s="16"/>
      <c r="AB3649" s="16"/>
    </row>
    <row r="3650">
      <c r="A3650" s="27" t="s">
        <v>38</v>
      </c>
      <c r="B3650" s="27" t="s">
        <v>86</v>
      </c>
      <c r="C3650" s="38" t="s">
        <v>546</v>
      </c>
      <c r="D3650" s="27" t="s">
        <v>547</v>
      </c>
      <c r="E3650" s="27">
        <v>9072.0</v>
      </c>
      <c r="F3650" s="27">
        <v>5.0</v>
      </c>
      <c r="G3650" s="27" t="s">
        <v>7062</v>
      </c>
      <c r="H3650" s="27" t="s">
        <v>123</v>
      </c>
      <c r="I3650" s="40">
        <v>0.0</v>
      </c>
      <c r="J3650" s="40">
        <v>0.0</v>
      </c>
      <c r="K3650" s="40">
        <v>0.0</v>
      </c>
      <c r="L3650" s="40">
        <v>0.0</v>
      </c>
      <c r="M3650" s="40">
        <v>0.0</v>
      </c>
      <c r="N3650" s="40">
        <v>0.0</v>
      </c>
      <c r="O3650" s="40">
        <v>0.0</v>
      </c>
      <c r="P3650" s="40">
        <v>0.0</v>
      </c>
      <c r="Q3650" s="16"/>
      <c r="R3650" s="16"/>
      <c r="S3650" s="16"/>
      <c r="T3650" s="16"/>
      <c r="U3650" s="16"/>
      <c r="V3650" s="16"/>
      <c r="W3650" s="16"/>
      <c r="X3650" s="16"/>
      <c r="Y3650" s="16"/>
      <c r="Z3650" s="16"/>
      <c r="AA3650" s="16"/>
      <c r="AB3650" s="16"/>
    </row>
    <row r="3651">
      <c r="A3651" s="27" t="s">
        <v>38</v>
      </c>
      <c r="B3651" s="27" t="s">
        <v>86</v>
      </c>
      <c r="C3651" s="38" t="s">
        <v>546</v>
      </c>
      <c r="D3651" s="27" t="s">
        <v>547</v>
      </c>
      <c r="E3651" s="27">
        <v>9072.0</v>
      </c>
      <c r="F3651" s="27">
        <v>0.0</v>
      </c>
      <c r="G3651" s="27" t="s">
        <v>7064</v>
      </c>
      <c r="H3651" s="27" t="s">
        <v>7065</v>
      </c>
      <c r="I3651" s="40">
        <v>3474.0</v>
      </c>
      <c r="J3651" s="40">
        <v>4.0</v>
      </c>
      <c r="K3651" s="40">
        <v>0.0</v>
      </c>
      <c r="L3651" s="40">
        <v>0.0</v>
      </c>
      <c r="M3651" s="40">
        <v>0.0</v>
      </c>
      <c r="N3651" s="40">
        <v>0.0</v>
      </c>
      <c r="O3651" s="40">
        <v>3474.0</v>
      </c>
      <c r="P3651" s="40">
        <v>4.0</v>
      </c>
      <c r="Q3651" s="16"/>
      <c r="R3651" s="16"/>
      <c r="S3651" s="16"/>
      <c r="T3651" s="16"/>
      <c r="U3651" s="16"/>
      <c r="V3651" s="16"/>
      <c r="W3651" s="16"/>
      <c r="X3651" s="16"/>
      <c r="Y3651" s="16"/>
      <c r="Z3651" s="16"/>
      <c r="AA3651" s="16"/>
      <c r="AB3651" s="16"/>
    </row>
    <row r="3652">
      <c r="A3652" s="27" t="s">
        <v>38</v>
      </c>
      <c r="B3652" s="27" t="s">
        <v>86</v>
      </c>
      <c r="C3652" s="38" t="s">
        <v>546</v>
      </c>
      <c r="D3652" s="27" t="s">
        <v>547</v>
      </c>
      <c r="E3652" s="27">
        <v>9072.0</v>
      </c>
      <c r="F3652" s="27">
        <v>7.0</v>
      </c>
      <c r="G3652" s="27" t="s">
        <v>7067</v>
      </c>
      <c r="H3652" s="27" t="s">
        <v>123</v>
      </c>
      <c r="I3652" s="40">
        <v>0.0</v>
      </c>
      <c r="J3652" s="40">
        <v>0.0</v>
      </c>
      <c r="K3652" s="40">
        <v>0.0</v>
      </c>
      <c r="L3652" s="40">
        <v>0.0</v>
      </c>
      <c r="M3652" s="40">
        <v>0.0</v>
      </c>
      <c r="N3652" s="40">
        <v>0.0</v>
      </c>
      <c r="O3652" s="40">
        <v>0.0</v>
      </c>
      <c r="P3652" s="40">
        <v>0.0</v>
      </c>
      <c r="Q3652" s="16"/>
      <c r="R3652" s="16"/>
      <c r="S3652" s="16"/>
      <c r="T3652" s="16"/>
      <c r="U3652" s="16"/>
      <c r="V3652" s="16"/>
      <c r="W3652" s="16"/>
      <c r="X3652" s="16"/>
      <c r="Y3652" s="16"/>
      <c r="Z3652" s="16"/>
      <c r="AA3652" s="16"/>
      <c r="AB3652" s="16"/>
    </row>
    <row r="3653">
      <c r="A3653" s="27" t="s">
        <v>43</v>
      </c>
      <c r="B3653" s="27" t="s">
        <v>225</v>
      </c>
      <c r="C3653" s="38" t="s">
        <v>226</v>
      </c>
      <c r="D3653" s="27" t="s">
        <v>227</v>
      </c>
      <c r="E3653" s="27">
        <v>9073.0</v>
      </c>
      <c r="F3653" s="27">
        <v>0.0</v>
      </c>
      <c r="G3653" s="27" t="s">
        <v>7068</v>
      </c>
      <c r="H3653" s="27" t="s">
        <v>712</v>
      </c>
      <c r="I3653" s="40">
        <v>63.0</v>
      </c>
      <c r="J3653" s="40">
        <v>2.0</v>
      </c>
      <c r="K3653" s="40">
        <v>0.0</v>
      </c>
      <c r="L3653" s="40">
        <v>0.0</v>
      </c>
      <c r="M3653" s="40">
        <v>0.0</v>
      </c>
      <c r="N3653" s="40">
        <v>0.0</v>
      </c>
      <c r="O3653" s="40">
        <v>63.0</v>
      </c>
      <c r="P3653" s="40">
        <v>2.0</v>
      </c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  <c r="AA3653" s="16"/>
      <c r="AB3653" s="16"/>
    </row>
    <row r="3654">
      <c r="A3654" s="27" t="s">
        <v>43</v>
      </c>
      <c r="B3654" s="27" t="s">
        <v>50</v>
      </c>
      <c r="C3654" s="38" t="s">
        <v>275</v>
      </c>
      <c r="D3654" s="27" t="s">
        <v>276</v>
      </c>
      <c r="E3654" s="27">
        <v>9089.0</v>
      </c>
      <c r="F3654" s="27">
        <v>0.0</v>
      </c>
      <c r="G3654" s="27" t="s">
        <v>7070</v>
      </c>
      <c r="H3654" s="27" t="s">
        <v>7071</v>
      </c>
      <c r="I3654" s="40">
        <v>0.0</v>
      </c>
      <c r="J3654" s="40">
        <v>0.0</v>
      </c>
      <c r="K3654" s="40">
        <v>0.0</v>
      </c>
      <c r="L3654" s="40">
        <v>0.0</v>
      </c>
      <c r="M3654" s="40">
        <v>0.0</v>
      </c>
      <c r="N3654" s="40">
        <v>0.0</v>
      </c>
      <c r="O3654" s="40">
        <v>0.0</v>
      </c>
      <c r="P3654" s="40">
        <v>0.0</v>
      </c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</row>
    <row r="3655">
      <c r="A3655" s="27" t="s">
        <v>43</v>
      </c>
      <c r="B3655" s="27" t="s">
        <v>44</v>
      </c>
      <c r="C3655" s="38" t="s">
        <v>287</v>
      </c>
      <c r="D3655" s="27" t="s">
        <v>807</v>
      </c>
      <c r="E3655" s="27">
        <v>9447.0</v>
      </c>
      <c r="F3655" s="27">
        <v>0.0</v>
      </c>
      <c r="G3655" s="27" t="s">
        <v>7073</v>
      </c>
      <c r="H3655" s="27" t="s">
        <v>7074</v>
      </c>
      <c r="I3655" s="40">
        <v>0.0</v>
      </c>
      <c r="J3655" s="40">
        <v>0.0</v>
      </c>
      <c r="K3655" s="40">
        <v>0.0</v>
      </c>
      <c r="L3655" s="40">
        <v>0.0</v>
      </c>
      <c r="M3655" s="40">
        <v>0.0</v>
      </c>
      <c r="N3655" s="40">
        <v>0.0</v>
      </c>
      <c r="O3655" s="40">
        <v>0.0</v>
      </c>
      <c r="P3655" s="40">
        <v>0.0</v>
      </c>
      <c r="Q3655" s="16"/>
      <c r="R3655" s="16"/>
      <c r="S3655" s="16"/>
      <c r="T3655" s="16"/>
      <c r="U3655" s="16"/>
      <c r="V3655" s="16"/>
      <c r="W3655" s="16"/>
      <c r="X3655" s="16"/>
      <c r="Y3655" s="16"/>
      <c r="Z3655" s="16"/>
      <c r="AA3655" s="16"/>
      <c r="AB3655" s="16"/>
    </row>
    <row r="3656">
      <c r="A3656" s="27" t="s">
        <v>38</v>
      </c>
      <c r="B3656" s="27" t="s">
        <v>39</v>
      </c>
      <c r="C3656" s="38" t="s">
        <v>574</v>
      </c>
      <c r="D3656" s="27" t="s">
        <v>575</v>
      </c>
      <c r="E3656" s="27">
        <v>9448.0</v>
      </c>
      <c r="F3656" s="27">
        <v>6.0</v>
      </c>
      <c r="G3656" s="27" t="s">
        <v>7075</v>
      </c>
      <c r="H3656" s="27" t="s">
        <v>123</v>
      </c>
      <c r="I3656" s="40">
        <v>0.0</v>
      </c>
      <c r="J3656" s="40">
        <v>0.0</v>
      </c>
      <c r="K3656" s="40">
        <v>0.0</v>
      </c>
      <c r="L3656" s="40">
        <v>0.0</v>
      </c>
      <c r="M3656" s="40">
        <v>0.0</v>
      </c>
      <c r="N3656" s="40">
        <v>0.0</v>
      </c>
      <c r="O3656" s="40">
        <v>0.0</v>
      </c>
      <c r="P3656" s="40">
        <v>0.0</v>
      </c>
      <c r="Q3656" s="16"/>
      <c r="R3656" s="16"/>
      <c r="S3656" s="16"/>
      <c r="T3656" s="16"/>
      <c r="U3656" s="16"/>
      <c r="V3656" s="16"/>
      <c r="W3656" s="16"/>
      <c r="X3656" s="16"/>
      <c r="Y3656" s="16"/>
      <c r="Z3656" s="16"/>
      <c r="AA3656" s="16"/>
      <c r="AB3656" s="16"/>
    </row>
    <row r="3657">
      <c r="A3657" s="27" t="s">
        <v>38</v>
      </c>
      <c r="B3657" s="27" t="s">
        <v>39</v>
      </c>
      <c r="C3657" s="38" t="s">
        <v>574</v>
      </c>
      <c r="D3657" s="27" t="s">
        <v>575</v>
      </c>
      <c r="E3657" s="27">
        <v>9448.0</v>
      </c>
      <c r="F3657" s="27">
        <v>22.0</v>
      </c>
      <c r="G3657" s="27" t="s">
        <v>7077</v>
      </c>
      <c r="H3657" s="27" t="s">
        <v>123</v>
      </c>
      <c r="I3657" s="40">
        <v>0.0</v>
      </c>
      <c r="J3657" s="40">
        <v>0.0</v>
      </c>
      <c r="K3657" s="40">
        <v>0.0</v>
      </c>
      <c r="L3657" s="40">
        <v>0.0</v>
      </c>
      <c r="M3657" s="40">
        <v>0.0</v>
      </c>
      <c r="N3657" s="40">
        <v>0.0</v>
      </c>
      <c r="O3657" s="40">
        <v>0.0</v>
      </c>
      <c r="P3657" s="40">
        <v>0.0</v>
      </c>
      <c r="Q3657" s="16"/>
      <c r="R3657" s="16"/>
      <c r="S3657" s="16"/>
      <c r="T3657" s="16"/>
      <c r="U3657" s="16"/>
      <c r="V3657" s="16"/>
      <c r="W3657" s="16"/>
      <c r="X3657" s="16"/>
      <c r="Y3657" s="16"/>
      <c r="Z3657" s="16"/>
      <c r="AA3657" s="16"/>
      <c r="AB3657" s="16"/>
    </row>
    <row r="3658">
      <c r="A3658" s="27" t="s">
        <v>38</v>
      </c>
      <c r="B3658" s="27" t="s">
        <v>39</v>
      </c>
      <c r="C3658" s="38" t="s">
        <v>574</v>
      </c>
      <c r="D3658" s="27" t="s">
        <v>575</v>
      </c>
      <c r="E3658" s="27">
        <v>9448.0</v>
      </c>
      <c r="F3658" s="27">
        <v>21.0</v>
      </c>
      <c r="G3658" s="27" t="s">
        <v>7078</v>
      </c>
      <c r="H3658" s="27" t="s">
        <v>123</v>
      </c>
      <c r="I3658" s="40">
        <v>0.0</v>
      </c>
      <c r="J3658" s="40">
        <v>0.0</v>
      </c>
      <c r="K3658" s="40">
        <v>0.0</v>
      </c>
      <c r="L3658" s="40">
        <v>0.0</v>
      </c>
      <c r="M3658" s="40">
        <v>0.0</v>
      </c>
      <c r="N3658" s="40">
        <v>0.0</v>
      </c>
      <c r="O3658" s="40">
        <v>0.0</v>
      </c>
      <c r="P3658" s="40">
        <v>0.0</v>
      </c>
      <c r="Q3658" s="16"/>
      <c r="R3658" s="16"/>
      <c r="S3658" s="16"/>
      <c r="T3658" s="16"/>
      <c r="U3658" s="16"/>
      <c r="V3658" s="16"/>
      <c r="W3658" s="16"/>
      <c r="X3658" s="16"/>
      <c r="Y3658" s="16"/>
      <c r="Z3658" s="16"/>
      <c r="AA3658" s="16"/>
      <c r="AB3658" s="16"/>
    </row>
    <row r="3659">
      <c r="A3659" s="27" t="s">
        <v>38</v>
      </c>
      <c r="B3659" s="27" t="s">
        <v>39</v>
      </c>
      <c r="C3659" s="38" t="s">
        <v>574</v>
      </c>
      <c r="D3659" s="27" t="s">
        <v>575</v>
      </c>
      <c r="E3659" s="27">
        <v>9448.0</v>
      </c>
      <c r="F3659" s="27">
        <v>18.0</v>
      </c>
      <c r="G3659" s="27" t="s">
        <v>7080</v>
      </c>
      <c r="H3659" s="27" t="s">
        <v>123</v>
      </c>
      <c r="I3659" s="40">
        <v>0.0</v>
      </c>
      <c r="J3659" s="40">
        <v>0.0</v>
      </c>
      <c r="K3659" s="40">
        <v>0.0</v>
      </c>
      <c r="L3659" s="40">
        <v>0.0</v>
      </c>
      <c r="M3659" s="40">
        <v>0.0</v>
      </c>
      <c r="N3659" s="40">
        <v>0.0</v>
      </c>
      <c r="O3659" s="40">
        <v>0.0</v>
      </c>
      <c r="P3659" s="40">
        <v>0.0</v>
      </c>
      <c r="Q3659" s="16"/>
      <c r="R3659" s="16"/>
      <c r="S3659" s="16"/>
      <c r="T3659" s="16"/>
      <c r="U3659" s="16"/>
      <c r="V3659" s="16"/>
      <c r="W3659" s="16"/>
      <c r="X3659" s="16"/>
      <c r="Y3659" s="16"/>
      <c r="Z3659" s="16"/>
      <c r="AA3659" s="16"/>
      <c r="AB3659" s="16"/>
    </row>
    <row r="3660">
      <c r="A3660" s="27" t="s">
        <v>38</v>
      </c>
      <c r="B3660" s="27" t="s">
        <v>39</v>
      </c>
      <c r="C3660" s="38" t="s">
        <v>574</v>
      </c>
      <c r="D3660" s="27" t="s">
        <v>575</v>
      </c>
      <c r="E3660" s="27">
        <v>9448.0</v>
      </c>
      <c r="F3660" s="27">
        <v>17.0</v>
      </c>
      <c r="G3660" s="27" t="s">
        <v>7081</v>
      </c>
      <c r="H3660" s="27" t="s">
        <v>123</v>
      </c>
      <c r="I3660" s="40">
        <v>0.0</v>
      </c>
      <c r="J3660" s="40">
        <v>0.0</v>
      </c>
      <c r="K3660" s="40">
        <v>0.0</v>
      </c>
      <c r="L3660" s="40">
        <v>0.0</v>
      </c>
      <c r="M3660" s="40">
        <v>0.0</v>
      </c>
      <c r="N3660" s="40">
        <v>0.0</v>
      </c>
      <c r="O3660" s="40">
        <v>0.0</v>
      </c>
      <c r="P3660" s="40">
        <v>0.0</v>
      </c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  <c r="AA3660" s="16"/>
      <c r="AB3660" s="16"/>
    </row>
    <row r="3661">
      <c r="A3661" s="27" t="s">
        <v>38</v>
      </c>
      <c r="B3661" s="27" t="s">
        <v>39</v>
      </c>
      <c r="C3661" s="38" t="s">
        <v>574</v>
      </c>
      <c r="D3661" s="27" t="s">
        <v>575</v>
      </c>
      <c r="E3661" s="27">
        <v>9448.0</v>
      </c>
      <c r="F3661" s="27">
        <v>13.0</v>
      </c>
      <c r="G3661" s="27" t="s">
        <v>7083</v>
      </c>
      <c r="H3661" s="27" t="s">
        <v>123</v>
      </c>
      <c r="I3661" s="40">
        <v>0.0</v>
      </c>
      <c r="J3661" s="40">
        <v>0.0</v>
      </c>
      <c r="K3661" s="40">
        <v>0.0</v>
      </c>
      <c r="L3661" s="40">
        <v>0.0</v>
      </c>
      <c r="M3661" s="40">
        <v>0.0</v>
      </c>
      <c r="N3661" s="40">
        <v>0.0</v>
      </c>
      <c r="O3661" s="40">
        <v>0.0</v>
      </c>
      <c r="P3661" s="40">
        <v>0.0</v>
      </c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/>
      <c r="AB3661" s="16"/>
    </row>
    <row r="3662">
      <c r="A3662" s="27" t="s">
        <v>38</v>
      </c>
      <c r="B3662" s="27" t="s">
        <v>39</v>
      </c>
      <c r="C3662" s="38" t="s">
        <v>574</v>
      </c>
      <c r="D3662" s="27" t="s">
        <v>575</v>
      </c>
      <c r="E3662" s="27">
        <v>9448.0</v>
      </c>
      <c r="F3662" s="27">
        <v>11.0</v>
      </c>
      <c r="G3662" s="27" t="s">
        <v>7085</v>
      </c>
      <c r="H3662" s="27" t="s">
        <v>123</v>
      </c>
      <c r="I3662" s="40">
        <v>0.0</v>
      </c>
      <c r="J3662" s="40">
        <v>0.0</v>
      </c>
      <c r="K3662" s="40">
        <v>0.0</v>
      </c>
      <c r="L3662" s="40">
        <v>0.0</v>
      </c>
      <c r="M3662" s="40">
        <v>0.0</v>
      </c>
      <c r="N3662" s="40">
        <v>0.0</v>
      </c>
      <c r="O3662" s="40">
        <v>0.0</v>
      </c>
      <c r="P3662" s="40">
        <v>0.0</v>
      </c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/>
      <c r="AB3662" s="16"/>
    </row>
    <row r="3663">
      <c r="A3663" s="27" t="s">
        <v>38</v>
      </c>
      <c r="B3663" s="27" t="s">
        <v>39</v>
      </c>
      <c r="C3663" s="38" t="s">
        <v>574</v>
      </c>
      <c r="D3663" s="27" t="s">
        <v>575</v>
      </c>
      <c r="E3663" s="27">
        <v>9448.0</v>
      </c>
      <c r="F3663" s="27">
        <v>12.0</v>
      </c>
      <c r="G3663" s="27" t="s">
        <v>7087</v>
      </c>
      <c r="H3663" s="27" t="s">
        <v>123</v>
      </c>
      <c r="I3663" s="40">
        <v>0.0</v>
      </c>
      <c r="J3663" s="40">
        <v>0.0</v>
      </c>
      <c r="K3663" s="40">
        <v>0.0</v>
      </c>
      <c r="L3663" s="40">
        <v>0.0</v>
      </c>
      <c r="M3663" s="40">
        <v>0.0</v>
      </c>
      <c r="N3663" s="40">
        <v>0.0</v>
      </c>
      <c r="O3663" s="40">
        <v>0.0</v>
      </c>
      <c r="P3663" s="40">
        <v>0.0</v>
      </c>
      <c r="Q3663" s="16"/>
      <c r="R3663" s="16"/>
      <c r="S3663" s="16"/>
      <c r="T3663" s="16"/>
      <c r="U3663" s="16"/>
      <c r="V3663" s="16"/>
      <c r="W3663" s="16"/>
      <c r="X3663" s="16"/>
      <c r="Y3663" s="16"/>
      <c r="Z3663" s="16"/>
      <c r="AA3663" s="16"/>
      <c r="AB3663" s="16"/>
    </row>
    <row r="3664">
      <c r="A3664" s="27" t="s">
        <v>38</v>
      </c>
      <c r="B3664" s="27" t="s">
        <v>39</v>
      </c>
      <c r="C3664" s="38" t="s">
        <v>574</v>
      </c>
      <c r="D3664" s="27" t="s">
        <v>575</v>
      </c>
      <c r="E3664" s="27">
        <v>9448.0</v>
      </c>
      <c r="F3664" s="27">
        <v>9.0</v>
      </c>
      <c r="G3664" s="27" t="s">
        <v>7089</v>
      </c>
      <c r="H3664" s="27" t="s">
        <v>123</v>
      </c>
      <c r="I3664" s="40">
        <v>0.0</v>
      </c>
      <c r="J3664" s="40">
        <v>0.0</v>
      </c>
      <c r="K3664" s="40">
        <v>0.0</v>
      </c>
      <c r="L3664" s="40">
        <v>0.0</v>
      </c>
      <c r="M3664" s="40">
        <v>0.0</v>
      </c>
      <c r="N3664" s="40">
        <v>0.0</v>
      </c>
      <c r="O3664" s="40">
        <v>0.0</v>
      </c>
      <c r="P3664" s="40">
        <v>0.0</v>
      </c>
      <c r="Q3664" s="16"/>
      <c r="R3664" s="16"/>
      <c r="S3664" s="16"/>
      <c r="T3664" s="16"/>
      <c r="U3664" s="16"/>
      <c r="V3664" s="16"/>
      <c r="W3664" s="16"/>
      <c r="X3664" s="16"/>
      <c r="Y3664" s="16"/>
      <c r="Z3664" s="16"/>
      <c r="AA3664" s="16"/>
      <c r="AB3664" s="16"/>
    </row>
    <row r="3665">
      <c r="A3665" s="27" t="s">
        <v>38</v>
      </c>
      <c r="B3665" s="27" t="s">
        <v>39</v>
      </c>
      <c r="C3665" s="38" t="s">
        <v>574</v>
      </c>
      <c r="D3665" s="27" t="s">
        <v>575</v>
      </c>
      <c r="E3665" s="27">
        <v>9448.0</v>
      </c>
      <c r="F3665" s="27">
        <v>8.0</v>
      </c>
      <c r="G3665" s="27" t="s">
        <v>7090</v>
      </c>
      <c r="H3665" s="27" t="s">
        <v>123</v>
      </c>
      <c r="I3665" s="40">
        <v>0.0</v>
      </c>
      <c r="J3665" s="40">
        <v>0.0</v>
      </c>
      <c r="K3665" s="40">
        <v>0.0</v>
      </c>
      <c r="L3665" s="40">
        <v>0.0</v>
      </c>
      <c r="M3665" s="40">
        <v>0.0</v>
      </c>
      <c r="N3665" s="40">
        <v>0.0</v>
      </c>
      <c r="O3665" s="40">
        <v>0.0</v>
      </c>
      <c r="P3665" s="40">
        <v>0.0</v>
      </c>
      <c r="Q3665" s="16"/>
      <c r="R3665" s="16"/>
      <c r="S3665" s="16"/>
      <c r="T3665" s="16"/>
      <c r="U3665" s="16"/>
      <c r="V3665" s="16"/>
      <c r="W3665" s="16"/>
      <c r="X3665" s="16"/>
      <c r="Y3665" s="16"/>
      <c r="Z3665" s="16"/>
      <c r="AA3665" s="16"/>
      <c r="AB3665" s="16"/>
    </row>
    <row r="3666">
      <c r="A3666" s="27" t="s">
        <v>38</v>
      </c>
      <c r="B3666" s="27" t="s">
        <v>39</v>
      </c>
      <c r="C3666" s="38" t="s">
        <v>574</v>
      </c>
      <c r="D3666" s="27" t="s">
        <v>575</v>
      </c>
      <c r="E3666" s="27">
        <v>9448.0</v>
      </c>
      <c r="F3666" s="27">
        <v>26.0</v>
      </c>
      <c r="G3666" s="27" t="s">
        <v>7092</v>
      </c>
      <c r="H3666" s="27" t="s">
        <v>123</v>
      </c>
      <c r="I3666" s="40">
        <v>0.0</v>
      </c>
      <c r="J3666" s="40">
        <v>0.0</v>
      </c>
      <c r="K3666" s="40">
        <v>0.0</v>
      </c>
      <c r="L3666" s="40">
        <v>0.0</v>
      </c>
      <c r="M3666" s="40">
        <v>0.0</v>
      </c>
      <c r="N3666" s="40">
        <v>0.0</v>
      </c>
      <c r="O3666" s="40">
        <v>0.0</v>
      </c>
      <c r="P3666" s="40">
        <v>0.0</v>
      </c>
      <c r="Q3666" s="16"/>
      <c r="R3666" s="16"/>
      <c r="S3666" s="16"/>
      <c r="T3666" s="16"/>
      <c r="U3666" s="16"/>
      <c r="V3666" s="16"/>
      <c r="W3666" s="16"/>
      <c r="X3666" s="16"/>
      <c r="Y3666" s="16"/>
      <c r="Z3666" s="16"/>
      <c r="AA3666" s="16"/>
      <c r="AB3666" s="16"/>
    </row>
    <row r="3667">
      <c r="A3667" s="27" t="s">
        <v>38</v>
      </c>
      <c r="B3667" s="27" t="s">
        <v>39</v>
      </c>
      <c r="C3667" s="38" t="s">
        <v>574</v>
      </c>
      <c r="D3667" s="27" t="s">
        <v>575</v>
      </c>
      <c r="E3667" s="27">
        <v>9448.0</v>
      </c>
      <c r="F3667" s="27">
        <v>0.0</v>
      </c>
      <c r="G3667" s="27" t="s">
        <v>7094</v>
      </c>
      <c r="H3667" s="27" t="s">
        <v>7095</v>
      </c>
      <c r="I3667" s="40">
        <v>3641.0</v>
      </c>
      <c r="J3667" s="40">
        <v>21.0</v>
      </c>
      <c r="K3667" s="40">
        <v>0.0</v>
      </c>
      <c r="L3667" s="40">
        <v>0.0</v>
      </c>
      <c r="M3667" s="40">
        <v>0.0</v>
      </c>
      <c r="N3667" s="40">
        <v>0.0</v>
      </c>
      <c r="O3667" s="40">
        <v>3641.0</v>
      </c>
      <c r="P3667" s="40">
        <v>21.0</v>
      </c>
      <c r="Q3667" s="16"/>
      <c r="R3667" s="16"/>
      <c r="S3667" s="16"/>
      <c r="T3667" s="16"/>
      <c r="U3667" s="16"/>
      <c r="V3667" s="16"/>
      <c r="W3667" s="16"/>
      <c r="X3667" s="16"/>
      <c r="Y3667" s="16"/>
      <c r="Z3667" s="16"/>
      <c r="AA3667" s="16"/>
      <c r="AB3667" s="16"/>
    </row>
    <row r="3668">
      <c r="A3668" s="27" t="s">
        <v>38</v>
      </c>
      <c r="B3668" s="27" t="s">
        <v>39</v>
      </c>
      <c r="C3668" s="38" t="s">
        <v>574</v>
      </c>
      <c r="D3668" s="27" t="s">
        <v>575</v>
      </c>
      <c r="E3668" s="27">
        <v>9448.0</v>
      </c>
      <c r="F3668" s="27">
        <v>5.0</v>
      </c>
      <c r="G3668" s="27" t="s">
        <v>7096</v>
      </c>
      <c r="H3668" s="27" t="s">
        <v>123</v>
      </c>
      <c r="I3668" s="40">
        <v>0.0</v>
      </c>
      <c r="J3668" s="40">
        <v>0.0</v>
      </c>
      <c r="K3668" s="40">
        <v>0.0</v>
      </c>
      <c r="L3668" s="40">
        <v>0.0</v>
      </c>
      <c r="M3668" s="40">
        <v>0.0</v>
      </c>
      <c r="N3668" s="40">
        <v>0.0</v>
      </c>
      <c r="O3668" s="40">
        <v>0.0</v>
      </c>
      <c r="P3668" s="40">
        <v>0.0</v>
      </c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  <c r="AA3668" s="16"/>
      <c r="AB3668" s="16"/>
    </row>
    <row r="3669">
      <c r="A3669" s="27" t="s">
        <v>38</v>
      </c>
      <c r="B3669" s="27" t="s">
        <v>39</v>
      </c>
      <c r="C3669" s="38" t="s">
        <v>574</v>
      </c>
      <c r="D3669" s="27" t="s">
        <v>575</v>
      </c>
      <c r="E3669" s="27">
        <v>9448.0</v>
      </c>
      <c r="F3669" s="27">
        <v>7.0</v>
      </c>
      <c r="G3669" s="27" t="s">
        <v>7097</v>
      </c>
      <c r="H3669" s="27" t="s">
        <v>123</v>
      </c>
      <c r="I3669" s="40">
        <v>0.0</v>
      </c>
      <c r="J3669" s="40">
        <v>0.0</v>
      </c>
      <c r="K3669" s="40">
        <v>0.0</v>
      </c>
      <c r="L3669" s="40">
        <v>0.0</v>
      </c>
      <c r="M3669" s="40">
        <v>0.0</v>
      </c>
      <c r="N3669" s="40">
        <v>0.0</v>
      </c>
      <c r="O3669" s="40">
        <v>0.0</v>
      </c>
      <c r="P3669" s="40">
        <v>0.0</v>
      </c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/>
      <c r="AB3669" s="16"/>
    </row>
    <row r="3670">
      <c r="A3670" s="27" t="s">
        <v>38</v>
      </c>
      <c r="B3670" s="27" t="s">
        <v>39</v>
      </c>
      <c r="C3670" s="38" t="s">
        <v>574</v>
      </c>
      <c r="D3670" s="27" t="s">
        <v>575</v>
      </c>
      <c r="E3670" s="27">
        <v>9448.0</v>
      </c>
      <c r="F3670" s="27">
        <v>24.0</v>
      </c>
      <c r="G3670" s="27" t="s">
        <v>7099</v>
      </c>
      <c r="H3670" s="27" t="s">
        <v>123</v>
      </c>
      <c r="I3670" s="40">
        <v>464.0</v>
      </c>
      <c r="J3670" s="40">
        <v>0.0</v>
      </c>
      <c r="K3670" s="40">
        <v>0.0</v>
      </c>
      <c r="L3670" s="40">
        <v>0.0</v>
      </c>
      <c r="M3670" s="40">
        <v>0.0</v>
      </c>
      <c r="N3670" s="40">
        <v>0.0</v>
      </c>
      <c r="O3670" s="40">
        <v>464.0</v>
      </c>
      <c r="P3670" s="40">
        <v>0.0</v>
      </c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</row>
    <row r="3671">
      <c r="A3671" s="27" t="s">
        <v>38</v>
      </c>
      <c r="B3671" s="27" t="s">
        <v>39</v>
      </c>
      <c r="C3671" s="38" t="s">
        <v>574</v>
      </c>
      <c r="D3671" s="27" t="s">
        <v>575</v>
      </c>
      <c r="E3671" s="27">
        <v>9448.0</v>
      </c>
      <c r="F3671" s="27">
        <v>23.0</v>
      </c>
      <c r="G3671" s="27" t="s">
        <v>7101</v>
      </c>
      <c r="H3671" s="27" t="s">
        <v>123</v>
      </c>
      <c r="I3671" s="40">
        <v>0.0</v>
      </c>
      <c r="J3671" s="40">
        <v>0.0</v>
      </c>
      <c r="K3671" s="40">
        <v>0.0</v>
      </c>
      <c r="L3671" s="40">
        <v>0.0</v>
      </c>
      <c r="M3671" s="40">
        <v>0.0</v>
      </c>
      <c r="N3671" s="40">
        <v>0.0</v>
      </c>
      <c r="O3671" s="40">
        <v>0.0</v>
      </c>
      <c r="P3671" s="40">
        <v>0.0</v>
      </c>
      <c r="Q3671" s="16"/>
      <c r="R3671" s="16"/>
      <c r="S3671" s="16"/>
      <c r="T3671" s="16"/>
      <c r="U3671" s="16"/>
      <c r="V3671" s="16"/>
      <c r="W3671" s="16"/>
      <c r="X3671" s="16"/>
      <c r="Y3671" s="16"/>
      <c r="Z3671" s="16"/>
      <c r="AA3671" s="16"/>
      <c r="AB3671" s="16"/>
    </row>
    <row r="3672">
      <c r="A3672" s="27" t="s">
        <v>38</v>
      </c>
      <c r="B3672" s="27" t="s">
        <v>86</v>
      </c>
      <c r="C3672" s="38" t="s">
        <v>131</v>
      </c>
      <c r="D3672" s="27" t="s">
        <v>132</v>
      </c>
      <c r="E3672" s="27">
        <v>9453.0</v>
      </c>
      <c r="F3672" s="27">
        <v>0.0</v>
      </c>
      <c r="G3672" s="27" t="s">
        <v>7102</v>
      </c>
      <c r="H3672" s="27" t="s">
        <v>7103</v>
      </c>
      <c r="I3672" s="40">
        <v>0.0</v>
      </c>
      <c r="J3672" s="40">
        <v>0.0</v>
      </c>
      <c r="K3672" s="40">
        <v>0.0</v>
      </c>
      <c r="L3672" s="40">
        <v>0.0</v>
      </c>
      <c r="M3672" s="40">
        <v>0.0</v>
      </c>
      <c r="N3672" s="40">
        <v>0.0</v>
      </c>
      <c r="O3672" s="40">
        <v>0.0</v>
      </c>
      <c r="P3672" s="40">
        <v>0.0</v>
      </c>
      <c r="Q3672" s="16"/>
      <c r="R3672" s="16"/>
      <c r="S3672" s="16"/>
      <c r="T3672" s="16"/>
      <c r="U3672" s="16"/>
      <c r="V3672" s="16"/>
      <c r="W3672" s="16"/>
      <c r="X3672" s="16"/>
      <c r="Y3672" s="16"/>
      <c r="Z3672" s="16"/>
      <c r="AA3672" s="16"/>
      <c r="AB3672" s="16"/>
    </row>
    <row r="3673">
      <c r="A3673" s="27" t="s">
        <v>43</v>
      </c>
      <c r="B3673" s="27" t="s">
        <v>225</v>
      </c>
      <c r="C3673" s="38" t="s">
        <v>226</v>
      </c>
      <c r="D3673" s="27" t="s">
        <v>324</v>
      </c>
      <c r="E3673" s="27">
        <v>9455.0</v>
      </c>
      <c r="F3673" s="27">
        <v>0.0</v>
      </c>
      <c r="G3673" s="27" t="s">
        <v>4809</v>
      </c>
      <c r="H3673" s="27" t="s">
        <v>4891</v>
      </c>
      <c r="I3673" s="40">
        <v>1958.0</v>
      </c>
      <c r="J3673" s="40">
        <v>4.0</v>
      </c>
      <c r="K3673" s="40">
        <v>0.0</v>
      </c>
      <c r="L3673" s="40">
        <v>0.0</v>
      </c>
      <c r="M3673" s="40">
        <v>0.0</v>
      </c>
      <c r="N3673" s="40">
        <v>0.0</v>
      </c>
      <c r="O3673" s="40">
        <v>1958.0</v>
      </c>
      <c r="P3673" s="40">
        <v>4.0</v>
      </c>
      <c r="Q3673" s="16"/>
      <c r="R3673" s="16"/>
      <c r="S3673" s="16"/>
      <c r="T3673" s="16"/>
      <c r="U3673" s="16"/>
      <c r="V3673" s="16"/>
      <c r="W3673" s="16"/>
      <c r="X3673" s="16"/>
      <c r="Y3673" s="16"/>
      <c r="Z3673" s="16"/>
      <c r="AA3673" s="16"/>
      <c r="AB3673" s="16"/>
    </row>
    <row r="3674">
      <c r="A3674" s="27" t="s">
        <v>43</v>
      </c>
      <c r="B3674" s="27" t="s">
        <v>225</v>
      </c>
      <c r="C3674" s="38" t="s">
        <v>226</v>
      </c>
      <c r="D3674" s="27" t="s">
        <v>324</v>
      </c>
      <c r="E3674" s="27">
        <v>9455.0</v>
      </c>
      <c r="F3674" s="27">
        <v>5.0</v>
      </c>
      <c r="G3674" s="27" t="s">
        <v>7105</v>
      </c>
      <c r="H3674" s="27" t="s">
        <v>123</v>
      </c>
      <c r="I3674" s="40">
        <v>0.0</v>
      </c>
      <c r="J3674" s="40">
        <v>0.0</v>
      </c>
      <c r="K3674" s="40">
        <v>0.0</v>
      </c>
      <c r="L3674" s="40">
        <v>0.0</v>
      </c>
      <c r="M3674" s="40">
        <v>0.0</v>
      </c>
      <c r="N3674" s="40">
        <v>0.0</v>
      </c>
      <c r="O3674" s="40">
        <v>0.0</v>
      </c>
      <c r="P3674" s="40">
        <v>0.0</v>
      </c>
      <c r="Q3674" s="16"/>
      <c r="R3674" s="16"/>
      <c r="S3674" s="16"/>
      <c r="T3674" s="16"/>
      <c r="U3674" s="16"/>
      <c r="V3674" s="16"/>
      <c r="W3674" s="16"/>
      <c r="X3674" s="16"/>
      <c r="Y3674" s="16"/>
      <c r="Z3674" s="16"/>
      <c r="AA3674" s="16"/>
      <c r="AB3674" s="16"/>
    </row>
    <row r="3675">
      <c r="A3675" s="27" t="s">
        <v>43</v>
      </c>
      <c r="B3675" s="27" t="s">
        <v>225</v>
      </c>
      <c r="C3675" s="38" t="s">
        <v>226</v>
      </c>
      <c r="D3675" s="27" t="s">
        <v>324</v>
      </c>
      <c r="E3675" s="27">
        <v>9455.0</v>
      </c>
      <c r="F3675" s="27">
        <v>7.0</v>
      </c>
      <c r="G3675" s="27" t="s">
        <v>7107</v>
      </c>
      <c r="H3675" s="27" t="s">
        <v>123</v>
      </c>
      <c r="I3675" s="40">
        <v>0.0</v>
      </c>
      <c r="J3675" s="40">
        <v>0.0</v>
      </c>
      <c r="K3675" s="40">
        <v>0.0</v>
      </c>
      <c r="L3675" s="40">
        <v>0.0</v>
      </c>
      <c r="M3675" s="40">
        <v>0.0</v>
      </c>
      <c r="N3675" s="40">
        <v>0.0</v>
      </c>
      <c r="O3675" s="40">
        <v>0.0</v>
      </c>
      <c r="P3675" s="40">
        <v>0.0</v>
      </c>
      <c r="Q3675" s="16"/>
      <c r="R3675" s="16"/>
      <c r="S3675" s="16"/>
      <c r="T3675" s="16"/>
      <c r="U3675" s="16"/>
      <c r="V3675" s="16"/>
      <c r="W3675" s="16"/>
      <c r="X3675" s="16"/>
      <c r="Y3675" s="16"/>
      <c r="Z3675" s="16"/>
      <c r="AA3675" s="16"/>
      <c r="AB3675" s="16"/>
    </row>
    <row r="3676">
      <c r="A3676" s="27" t="s">
        <v>43</v>
      </c>
      <c r="B3676" s="27" t="s">
        <v>225</v>
      </c>
      <c r="C3676" s="38" t="s">
        <v>226</v>
      </c>
      <c r="D3676" s="27" t="s">
        <v>324</v>
      </c>
      <c r="E3676" s="27">
        <v>9455.0</v>
      </c>
      <c r="F3676" s="27">
        <v>8.0</v>
      </c>
      <c r="G3676" s="27" t="s">
        <v>7109</v>
      </c>
      <c r="H3676" s="27" t="s">
        <v>123</v>
      </c>
      <c r="I3676" s="40">
        <v>383.0</v>
      </c>
      <c r="J3676" s="40">
        <v>0.0</v>
      </c>
      <c r="K3676" s="40">
        <v>0.0</v>
      </c>
      <c r="L3676" s="40">
        <v>0.0</v>
      </c>
      <c r="M3676" s="40">
        <v>0.0</v>
      </c>
      <c r="N3676" s="40">
        <v>0.0</v>
      </c>
      <c r="O3676" s="40">
        <v>383.0</v>
      </c>
      <c r="P3676" s="40">
        <v>0.0</v>
      </c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  <c r="AA3676" s="16"/>
      <c r="AB3676" s="16"/>
    </row>
    <row r="3677">
      <c r="A3677" s="27" t="s">
        <v>43</v>
      </c>
      <c r="B3677" s="27" t="s">
        <v>225</v>
      </c>
      <c r="C3677" s="38" t="s">
        <v>226</v>
      </c>
      <c r="D3677" s="27" t="s">
        <v>324</v>
      </c>
      <c r="E3677" s="27">
        <v>9455.0</v>
      </c>
      <c r="F3677" s="27">
        <v>13.0</v>
      </c>
      <c r="G3677" s="27" t="s">
        <v>7110</v>
      </c>
      <c r="H3677" s="27" t="s">
        <v>123</v>
      </c>
      <c r="I3677" s="40">
        <v>0.0</v>
      </c>
      <c r="J3677" s="40">
        <v>0.0</v>
      </c>
      <c r="K3677" s="40">
        <v>0.0</v>
      </c>
      <c r="L3677" s="40">
        <v>0.0</v>
      </c>
      <c r="M3677" s="40">
        <v>0.0</v>
      </c>
      <c r="N3677" s="40">
        <v>0.0</v>
      </c>
      <c r="O3677" s="40">
        <v>0.0</v>
      </c>
      <c r="P3677" s="40">
        <v>0.0</v>
      </c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/>
      <c r="AB3677" s="16"/>
    </row>
    <row r="3678">
      <c r="A3678" s="27" t="s">
        <v>43</v>
      </c>
      <c r="B3678" s="27" t="s">
        <v>225</v>
      </c>
      <c r="C3678" s="38" t="s">
        <v>226</v>
      </c>
      <c r="D3678" s="27" t="s">
        <v>324</v>
      </c>
      <c r="E3678" s="27">
        <v>9455.0</v>
      </c>
      <c r="F3678" s="27">
        <v>9.0</v>
      </c>
      <c r="G3678" s="27" t="s">
        <v>7112</v>
      </c>
      <c r="H3678" s="27" t="s">
        <v>123</v>
      </c>
      <c r="I3678" s="40">
        <v>0.0</v>
      </c>
      <c r="J3678" s="40">
        <v>0.0</v>
      </c>
      <c r="K3678" s="40">
        <v>0.0</v>
      </c>
      <c r="L3678" s="40">
        <v>0.0</v>
      </c>
      <c r="M3678" s="40">
        <v>0.0</v>
      </c>
      <c r="N3678" s="40">
        <v>0.0</v>
      </c>
      <c r="O3678" s="40">
        <v>0.0</v>
      </c>
      <c r="P3678" s="40">
        <v>0.0</v>
      </c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</row>
    <row r="3679">
      <c r="A3679" s="27" t="s">
        <v>43</v>
      </c>
      <c r="B3679" s="27" t="s">
        <v>225</v>
      </c>
      <c r="C3679" s="38" t="s">
        <v>226</v>
      </c>
      <c r="D3679" s="27" t="s">
        <v>324</v>
      </c>
      <c r="E3679" s="27">
        <v>9455.0</v>
      </c>
      <c r="F3679" s="27">
        <v>10.0</v>
      </c>
      <c r="G3679" s="27" t="s">
        <v>7113</v>
      </c>
      <c r="H3679" s="27" t="s">
        <v>123</v>
      </c>
      <c r="I3679" s="40">
        <v>0.0</v>
      </c>
      <c r="J3679" s="40">
        <v>0.0</v>
      </c>
      <c r="K3679" s="40">
        <v>0.0</v>
      </c>
      <c r="L3679" s="40">
        <v>0.0</v>
      </c>
      <c r="M3679" s="40">
        <v>0.0</v>
      </c>
      <c r="N3679" s="40">
        <v>0.0</v>
      </c>
      <c r="O3679" s="40">
        <v>0.0</v>
      </c>
      <c r="P3679" s="40">
        <v>0.0</v>
      </c>
      <c r="Q3679" s="16"/>
      <c r="R3679" s="16"/>
      <c r="S3679" s="16"/>
      <c r="T3679" s="16"/>
      <c r="U3679" s="16"/>
      <c r="V3679" s="16"/>
      <c r="W3679" s="16"/>
      <c r="X3679" s="16"/>
      <c r="Y3679" s="16"/>
      <c r="Z3679" s="16"/>
      <c r="AA3679" s="16"/>
      <c r="AB3679" s="16"/>
    </row>
    <row r="3680">
      <c r="A3680" s="27" t="s">
        <v>43</v>
      </c>
      <c r="B3680" s="27" t="s">
        <v>225</v>
      </c>
      <c r="C3680" s="38" t="s">
        <v>226</v>
      </c>
      <c r="D3680" s="27" t="s">
        <v>324</v>
      </c>
      <c r="E3680" s="27">
        <v>9455.0</v>
      </c>
      <c r="F3680" s="27">
        <v>4.0</v>
      </c>
      <c r="G3680" s="27" t="s">
        <v>7115</v>
      </c>
      <c r="H3680" s="27" t="s">
        <v>123</v>
      </c>
      <c r="I3680" s="40">
        <v>0.0</v>
      </c>
      <c r="J3680" s="40">
        <v>0.0</v>
      </c>
      <c r="K3680" s="40">
        <v>0.0</v>
      </c>
      <c r="L3680" s="40">
        <v>0.0</v>
      </c>
      <c r="M3680" s="40">
        <v>0.0</v>
      </c>
      <c r="N3680" s="40">
        <v>0.0</v>
      </c>
      <c r="O3680" s="40">
        <v>0.0</v>
      </c>
      <c r="P3680" s="40">
        <v>0.0</v>
      </c>
      <c r="Q3680" s="16"/>
      <c r="R3680" s="16"/>
      <c r="S3680" s="16"/>
      <c r="T3680" s="16"/>
      <c r="U3680" s="16"/>
      <c r="V3680" s="16"/>
      <c r="W3680" s="16"/>
      <c r="X3680" s="16"/>
      <c r="Y3680" s="16"/>
      <c r="Z3680" s="16"/>
      <c r="AA3680" s="16"/>
      <c r="AB3680" s="16"/>
    </row>
    <row r="3681">
      <c r="A3681" s="27" t="s">
        <v>43</v>
      </c>
      <c r="B3681" s="27" t="s">
        <v>225</v>
      </c>
      <c r="C3681" s="38" t="s">
        <v>226</v>
      </c>
      <c r="D3681" s="27" t="s">
        <v>324</v>
      </c>
      <c r="E3681" s="27">
        <v>9455.0</v>
      </c>
      <c r="F3681" s="27">
        <v>3.0</v>
      </c>
      <c r="G3681" s="27" t="s">
        <v>7117</v>
      </c>
      <c r="H3681" s="27" t="s">
        <v>123</v>
      </c>
      <c r="I3681" s="40">
        <v>0.0</v>
      </c>
      <c r="J3681" s="40">
        <v>0.0</v>
      </c>
      <c r="K3681" s="40">
        <v>0.0</v>
      </c>
      <c r="L3681" s="40">
        <v>0.0</v>
      </c>
      <c r="M3681" s="40">
        <v>0.0</v>
      </c>
      <c r="N3681" s="40">
        <v>0.0</v>
      </c>
      <c r="O3681" s="40">
        <v>0.0</v>
      </c>
      <c r="P3681" s="40">
        <v>0.0</v>
      </c>
      <c r="Q3681" s="16"/>
      <c r="R3681" s="16"/>
      <c r="S3681" s="16"/>
      <c r="T3681" s="16"/>
      <c r="U3681" s="16"/>
      <c r="V3681" s="16"/>
      <c r="W3681" s="16"/>
      <c r="X3681" s="16"/>
      <c r="Y3681" s="16"/>
      <c r="Z3681" s="16"/>
      <c r="AA3681" s="16"/>
      <c r="AB3681" s="16"/>
    </row>
    <row r="3682">
      <c r="A3682" s="27" t="s">
        <v>38</v>
      </c>
      <c r="B3682" s="27" t="s">
        <v>86</v>
      </c>
      <c r="C3682" s="38" t="s">
        <v>131</v>
      </c>
      <c r="D3682" s="27" t="s">
        <v>132</v>
      </c>
      <c r="E3682" s="27">
        <v>9459.0</v>
      </c>
      <c r="F3682" s="27">
        <v>0.0</v>
      </c>
      <c r="G3682" s="27" t="s">
        <v>7118</v>
      </c>
      <c r="H3682" s="27" t="s">
        <v>7119</v>
      </c>
      <c r="I3682" s="40">
        <v>0.0</v>
      </c>
      <c r="J3682" s="40">
        <v>0.0</v>
      </c>
      <c r="K3682" s="40">
        <v>0.0</v>
      </c>
      <c r="L3682" s="40">
        <v>0.0</v>
      </c>
      <c r="M3682" s="40">
        <v>0.0</v>
      </c>
      <c r="N3682" s="40">
        <v>0.0</v>
      </c>
      <c r="O3682" s="40">
        <v>0.0</v>
      </c>
      <c r="P3682" s="40">
        <v>0.0</v>
      </c>
      <c r="Q3682" s="16"/>
      <c r="R3682" s="16"/>
      <c r="S3682" s="16"/>
      <c r="T3682" s="16"/>
      <c r="U3682" s="16"/>
      <c r="V3682" s="16"/>
      <c r="W3682" s="16"/>
      <c r="X3682" s="16"/>
      <c r="Y3682" s="16"/>
      <c r="Z3682" s="16"/>
      <c r="AA3682" s="16"/>
      <c r="AB3682" s="16"/>
    </row>
    <row r="3683">
      <c r="A3683" s="27" t="s">
        <v>43</v>
      </c>
      <c r="B3683" s="27" t="s">
        <v>50</v>
      </c>
      <c r="C3683" s="38" t="s">
        <v>2654</v>
      </c>
      <c r="D3683" s="27" t="s">
        <v>2655</v>
      </c>
      <c r="E3683" s="27">
        <v>9460.0</v>
      </c>
      <c r="F3683" s="27">
        <v>0.0</v>
      </c>
      <c r="G3683" s="27" t="s">
        <v>7120</v>
      </c>
      <c r="H3683" s="27" t="s">
        <v>123</v>
      </c>
      <c r="I3683" s="40">
        <v>0.0</v>
      </c>
      <c r="J3683" s="40">
        <v>0.0</v>
      </c>
      <c r="K3683" s="40">
        <v>0.0</v>
      </c>
      <c r="L3683" s="40">
        <v>0.0</v>
      </c>
      <c r="M3683" s="40">
        <v>0.0</v>
      </c>
      <c r="N3683" s="40">
        <v>0.0</v>
      </c>
      <c r="O3683" s="40">
        <v>0.0</v>
      </c>
      <c r="P3683" s="40">
        <v>0.0</v>
      </c>
      <c r="Q3683" s="16"/>
      <c r="R3683" s="16"/>
      <c r="S3683" s="16"/>
      <c r="T3683" s="16"/>
      <c r="U3683" s="16"/>
      <c r="V3683" s="16"/>
      <c r="W3683" s="16"/>
      <c r="X3683" s="16"/>
      <c r="Y3683" s="16"/>
      <c r="Z3683" s="16"/>
      <c r="AA3683" s="16"/>
      <c r="AB3683" s="16"/>
    </row>
    <row r="3684">
      <c r="A3684" s="27" t="s">
        <v>43</v>
      </c>
      <c r="B3684" s="27" t="s">
        <v>50</v>
      </c>
      <c r="C3684" s="38" t="s">
        <v>275</v>
      </c>
      <c r="D3684" s="27" t="s">
        <v>276</v>
      </c>
      <c r="E3684" s="27">
        <v>9461.0</v>
      </c>
      <c r="F3684" s="27">
        <v>0.0</v>
      </c>
      <c r="G3684" s="27" t="s">
        <v>7122</v>
      </c>
      <c r="H3684" s="27" t="s">
        <v>123</v>
      </c>
      <c r="I3684" s="40">
        <v>0.0</v>
      </c>
      <c r="J3684" s="40">
        <v>0.0</v>
      </c>
      <c r="K3684" s="40">
        <v>0.0</v>
      </c>
      <c r="L3684" s="40">
        <v>0.0</v>
      </c>
      <c r="M3684" s="40">
        <v>0.0</v>
      </c>
      <c r="N3684" s="40">
        <v>0.0</v>
      </c>
      <c r="O3684" s="40">
        <v>0.0</v>
      </c>
      <c r="P3684" s="40">
        <v>0.0</v>
      </c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  <c r="AA3684" s="16"/>
      <c r="AB3684" s="16"/>
    </row>
    <row r="3685">
      <c r="A3685" s="27" t="s">
        <v>38</v>
      </c>
      <c r="B3685" s="27" t="s">
        <v>86</v>
      </c>
      <c r="C3685" s="38" t="s">
        <v>131</v>
      </c>
      <c r="D3685" s="27" t="s">
        <v>302</v>
      </c>
      <c r="E3685" s="27">
        <v>9463.0</v>
      </c>
      <c r="F3685" s="27">
        <v>0.0</v>
      </c>
      <c r="G3685" s="27" t="s">
        <v>7124</v>
      </c>
      <c r="H3685" s="27" t="s">
        <v>123</v>
      </c>
      <c r="I3685" s="40">
        <v>0.0</v>
      </c>
      <c r="J3685" s="40">
        <v>0.0</v>
      </c>
      <c r="K3685" s="40">
        <v>0.0</v>
      </c>
      <c r="L3685" s="40">
        <v>0.0</v>
      </c>
      <c r="M3685" s="40">
        <v>0.0</v>
      </c>
      <c r="N3685" s="40">
        <v>0.0</v>
      </c>
      <c r="O3685" s="40">
        <v>0.0</v>
      </c>
      <c r="P3685" s="40">
        <v>0.0</v>
      </c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/>
      <c r="AB3685" s="16"/>
    </row>
    <row r="3686">
      <c r="A3686" s="27" t="s">
        <v>43</v>
      </c>
      <c r="B3686" s="27" t="s">
        <v>76</v>
      </c>
      <c r="C3686" s="38" t="s">
        <v>280</v>
      </c>
      <c r="D3686" s="27" t="s">
        <v>280</v>
      </c>
      <c r="E3686" s="27">
        <v>9480.0</v>
      </c>
      <c r="F3686" s="27">
        <v>0.0</v>
      </c>
      <c r="G3686" s="27" t="s">
        <v>636</v>
      </c>
      <c r="H3686" s="27" t="s">
        <v>7127</v>
      </c>
      <c r="I3686" s="40">
        <v>0.0</v>
      </c>
      <c r="J3686" s="40">
        <v>0.0</v>
      </c>
      <c r="K3686" s="40">
        <v>0.0</v>
      </c>
      <c r="L3686" s="40">
        <v>0.0</v>
      </c>
      <c r="M3686" s="40">
        <v>0.0</v>
      </c>
      <c r="N3686" s="40">
        <v>0.0</v>
      </c>
      <c r="O3686" s="40">
        <v>0.0</v>
      </c>
      <c r="P3686" s="40">
        <v>0.0</v>
      </c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</row>
    <row r="3687">
      <c r="A3687" s="27" t="s">
        <v>38</v>
      </c>
      <c r="B3687" s="27" t="s">
        <v>39</v>
      </c>
      <c r="C3687" s="38" t="s">
        <v>574</v>
      </c>
      <c r="D3687" s="27" t="s">
        <v>1145</v>
      </c>
      <c r="E3687" s="27">
        <v>9481.0</v>
      </c>
      <c r="F3687" s="27">
        <v>0.0</v>
      </c>
      <c r="G3687" s="27" t="s">
        <v>7129</v>
      </c>
      <c r="H3687" s="27" t="s">
        <v>7130</v>
      </c>
      <c r="I3687" s="40">
        <v>0.0</v>
      </c>
      <c r="J3687" s="40">
        <v>0.0</v>
      </c>
      <c r="K3687" s="40">
        <v>0.0</v>
      </c>
      <c r="L3687" s="40">
        <v>0.0</v>
      </c>
      <c r="M3687" s="40">
        <v>0.0</v>
      </c>
      <c r="N3687" s="40">
        <v>0.0</v>
      </c>
      <c r="O3687" s="40">
        <v>0.0</v>
      </c>
      <c r="P3687" s="40">
        <v>0.0</v>
      </c>
      <c r="Q3687" s="16"/>
      <c r="R3687" s="16"/>
      <c r="S3687" s="16"/>
      <c r="T3687" s="16"/>
      <c r="U3687" s="16"/>
      <c r="V3687" s="16"/>
      <c r="W3687" s="16"/>
      <c r="X3687" s="16"/>
      <c r="Y3687" s="16"/>
      <c r="Z3687" s="16"/>
      <c r="AA3687" s="16"/>
      <c r="AB3687" s="16"/>
    </row>
    <row r="3688">
      <c r="A3688" s="27" t="s">
        <v>43</v>
      </c>
      <c r="B3688" s="27" t="s">
        <v>225</v>
      </c>
      <c r="C3688" s="38" t="s">
        <v>226</v>
      </c>
      <c r="D3688" s="27" t="s">
        <v>324</v>
      </c>
      <c r="E3688" s="27">
        <v>9486.0</v>
      </c>
      <c r="F3688" s="27">
        <v>1.0</v>
      </c>
      <c r="G3688" s="27" t="s">
        <v>7132</v>
      </c>
      <c r="H3688" s="27" t="s">
        <v>123</v>
      </c>
      <c r="I3688" s="40">
        <v>0.0</v>
      </c>
      <c r="J3688" s="40">
        <v>0.0</v>
      </c>
      <c r="K3688" s="40">
        <v>0.0</v>
      </c>
      <c r="L3688" s="40">
        <v>0.0</v>
      </c>
      <c r="M3688" s="40">
        <v>0.0</v>
      </c>
      <c r="N3688" s="40">
        <v>0.0</v>
      </c>
      <c r="O3688" s="40">
        <v>0.0</v>
      </c>
      <c r="P3688" s="40">
        <v>0.0</v>
      </c>
      <c r="Q3688" s="16"/>
      <c r="R3688" s="16"/>
      <c r="S3688" s="16"/>
      <c r="T3688" s="16"/>
      <c r="U3688" s="16"/>
      <c r="V3688" s="16"/>
      <c r="W3688" s="16"/>
      <c r="X3688" s="16"/>
      <c r="Y3688" s="16"/>
      <c r="Z3688" s="16"/>
      <c r="AA3688" s="16"/>
      <c r="AB3688" s="16"/>
    </row>
    <row r="3689">
      <c r="A3689" s="27" t="s">
        <v>43</v>
      </c>
      <c r="B3689" s="27" t="s">
        <v>225</v>
      </c>
      <c r="C3689" s="38" t="s">
        <v>226</v>
      </c>
      <c r="D3689" s="27" t="s">
        <v>324</v>
      </c>
      <c r="E3689" s="27">
        <v>9486.0</v>
      </c>
      <c r="F3689" s="27">
        <v>0.0</v>
      </c>
      <c r="G3689" s="27" t="s">
        <v>7134</v>
      </c>
      <c r="H3689" s="27" t="s">
        <v>123</v>
      </c>
      <c r="I3689" s="40">
        <v>0.0</v>
      </c>
      <c r="J3689" s="40">
        <v>0.0</v>
      </c>
      <c r="K3689" s="40">
        <v>0.0</v>
      </c>
      <c r="L3689" s="40">
        <v>0.0</v>
      </c>
      <c r="M3689" s="40">
        <v>0.0</v>
      </c>
      <c r="N3689" s="40">
        <v>0.0</v>
      </c>
      <c r="O3689" s="40">
        <v>0.0</v>
      </c>
      <c r="P3689" s="40">
        <v>0.0</v>
      </c>
      <c r="Q3689" s="16"/>
      <c r="R3689" s="16"/>
      <c r="S3689" s="16"/>
      <c r="T3689" s="16"/>
      <c r="U3689" s="16"/>
      <c r="V3689" s="16"/>
      <c r="W3689" s="16"/>
      <c r="X3689" s="16"/>
      <c r="Y3689" s="16"/>
      <c r="Z3689" s="16"/>
      <c r="AA3689" s="16"/>
      <c r="AB3689" s="16"/>
    </row>
    <row r="3690">
      <c r="A3690" s="27" t="s">
        <v>43</v>
      </c>
      <c r="B3690" s="27" t="s">
        <v>268</v>
      </c>
      <c r="C3690" s="38" t="s">
        <v>342</v>
      </c>
      <c r="D3690" s="27" t="s">
        <v>343</v>
      </c>
      <c r="E3690" s="27">
        <v>9487.0</v>
      </c>
      <c r="F3690" s="27">
        <v>0.0</v>
      </c>
      <c r="G3690" s="27" t="s">
        <v>7135</v>
      </c>
      <c r="H3690" s="27">
        <v>1.0</v>
      </c>
      <c r="I3690" s="40">
        <v>0.0</v>
      </c>
      <c r="J3690" s="40">
        <v>0.0</v>
      </c>
      <c r="K3690" s="40">
        <v>0.0</v>
      </c>
      <c r="L3690" s="40">
        <v>0.0</v>
      </c>
      <c r="M3690" s="40">
        <v>0.0</v>
      </c>
      <c r="N3690" s="40">
        <v>0.0</v>
      </c>
      <c r="O3690" s="40">
        <v>0.0</v>
      </c>
      <c r="P3690" s="40">
        <v>0.0</v>
      </c>
      <c r="Q3690" s="16"/>
      <c r="R3690" s="16"/>
      <c r="S3690" s="16"/>
      <c r="T3690" s="16"/>
      <c r="U3690" s="16"/>
      <c r="V3690" s="16"/>
      <c r="W3690" s="16"/>
      <c r="X3690" s="16"/>
      <c r="Y3690" s="16"/>
      <c r="Z3690" s="16"/>
      <c r="AA3690" s="16"/>
      <c r="AB3690" s="16"/>
    </row>
    <row r="3691">
      <c r="A3691" s="27" t="s">
        <v>43</v>
      </c>
      <c r="B3691" s="27" t="s">
        <v>268</v>
      </c>
      <c r="C3691" s="38" t="s">
        <v>342</v>
      </c>
      <c r="D3691" s="27" t="s">
        <v>343</v>
      </c>
      <c r="E3691" s="27">
        <v>9488.0</v>
      </c>
      <c r="F3691" s="27">
        <v>0.0</v>
      </c>
      <c r="G3691" s="27" t="s">
        <v>7137</v>
      </c>
      <c r="H3691" s="27" t="s">
        <v>123</v>
      </c>
      <c r="I3691" s="40">
        <v>0.0</v>
      </c>
      <c r="J3691" s="40">
        <v>0.0</v>
      </c>
      <c r="K3691" s="40">
        <v>0.0</v>
      </c>
      <c r="L3691" s="40">
        <v>0.0</v>
      </c>
      <c r="M3691" s="40">
        <v>0.0</v>
      </c>
      <c r="N3691" s="40">
        <v>0.0</v>
      </c>
      <c r="O3691" s="40">
        <v>0.0</v>
      </c>
      <c r="P3691" s="40">
        <v>0.0</v>
      </c>
      <c r="Q3691" s="16"/>
      <c r="R3691" s="16"/>
      <c r="S3691" s="16"/>
      <c r="T3691" s="16"/>
      <c r="U3691" s="16"/>
      <c r="V3691" s="16"/>
      <c r="W3691" s="16"/>
      <c r="X3691" s="16"/>
      <c r="Y3691" s="16"/>
      <c r="Z3691" s="16"/>
      <c r="AA3691" s="16"/>
      <c r="AB3691" s="16"/>
    </row>
    <row r="3692">
      <c r="A3692" s="27" t="s">
        <v>43</v>
      </c>
      <c r="B3692" s="27" t="s">
        <v>50</v>
      </c>
      <c r="C3692" s="38" t="s">
        <v>69</v>
      </c>
      <c r="D3692" s="27" t="s">
        <v>70</v>
      </c>
      <c r="E3692" s="27">
        <v>9495.0</v>
      </c>
      <c r="F3692" s="27">
        <v>0.0</v>
      </c>
      <c r="G3692" s="27" t="s">
        <v>1051</v>
      </c>
      <c r="H3692" s="27" t="s">
        <v>7139</v>
      </c>
      <c r="I3692" s="40">
        <v>1.0</v>
      </c>
      <c r="J3692" s="40">
        <v>83.0</v>
      </c>
      <c r="K3692" s="40">
        <v>0.0</v>
      </c>
      <c r="L3692" s="40">
        <v>0.0</v>
      </c>
      <c r="M3692" s="40">
        <v>0.0</v>
      </c>
      <c r="N3692" s="40">
        <v>0.0</v>
      </c>
      <c r="O3692" s="40">
        <v>1.0</v>
      </c>
      <c r="P3692" s="40">
        <v>83.0</v>
      </c>
      <c r="Q3692" s="16"/>
      <c r="R3692" s="16"/>
      <c r="S3692" s="16"/>
      <c r="T3692" s="16"/>
      <c r="U3692" s="16"/>
      <c r="V3692" s="16"/>
      <c r="W3692" s="16"/>
      <c r="X3692" s="16"/>
      <c r="Y3692" s="16"/>
      <c r="Z3692" s="16"/>
      <c r="AA3692" s="16"/>
      <c r="AB3692" s="16"/>
    </row>
    <row r="3693">
      <c r="A3693" s="27" t="s">
        <v>38</v>
      </c>
      <c r="B3693" s="27" t="s">
        <v>39</v>
      </c>
      <c r="C3693" s="38" t="s">
        <v>574</v>
      </c>
      <c r="D3693" s="27" t="s">
        <v>575</v>
      </c>
      <c r="E3693" s="27">
        <v>9498.0</v>
      </c>
      <c r="F3693" s="27">
        <v>0.0</v>
      </c>
      <c r="G3693" s="27" t="s">
        <v>7141</v>
      </c>
      <c r="H3693" s="27" t="s">
        <v>7142</v>
      </c>
      <c r="I3693" s="40">
        <v>0.0</v>
      </c>
      <c r="J3693" s="40">
        <v>0.0</v>
      </c>
      <c r="K3693" s="40">
        <v>0.0</v>
      </c>
      <c r="L3693" s="40">
        <v>0.0</v>
      </c>
      <c r="M3693" s="40">
        <v>0.0</v>
      </c>
      <c r="N3693" s="40">
        <v>0.0</v>
      </c>
      <c r="O3693" s="40">
        <v>0.0</v>
      </c>
      <c r="P3693" s="40">
        <v>0.0</v>
      </c>
      <c r="Q3693" s="16"/>
      <c r="R3693" s="16"/>
      <c r="S3693" s="16"/>
      <c r="T3693" s="16"/>
      <c r="U3693" s="16"/>
      <c r="V3693" s="16"/>
      <c r="W3693" s="16"/>
      <c r="X3693" s="16"/>
      <c r="Y3693" s="16"/>
      <c r="Z3693" s="16"/>
      <c r="AA3693" s="16"/>
      <c r="AB3693" s="16"/>
    </row>
    <row r="3694">
      <c r="A3694" s="27" t="s">
        <v>43</v>
      </c>
      <c r="B3694" s="27" t="s">
        <v>44</v>
      </c>
      <c r="C3694" s="38" t="s">
        <v>4468</v>
      </c>
      <c r="D3694" s="27" t="s">
        <v>4469</v>
      </c>
      <c r="E3694" s="27">
        <v>9499.0</v>
      </c>
      <c r="F3694" s="27">
        <v>0.0</v>
      </c>
      <c r="G3694" s="27" t="s">
        <v>7143</v>
      </c>
      <c r="H3694" s="27" t="s">
        <v>123</v>
      </c>
      <c r="I3694" s="40">
        <v>0.0</v>
      </c>
      <c r="J3694" s="40">
        <v>0.0</v>
      </c>
      <c r="K3694" s="40">
        <v>0.0</v>
      </c>
      <c r="L3694" s="40">
        <v>0.0</v>
      </c>
      <c r="M3694" s="40">
        <v>0.0</v>
      </c>
      <c r="N3694" s="40">
        <v>0.0</v>
      </c>
      <c r="O3694" s="40">
        <v>0.0</v>
      </c>
      <c r="P3694" s="40">
        <v>0.0</v>
      </c>
      <c r="Q3694" s="16"/>
      <c r="R3694" s="16"/>
      <c r="S3694" s="16"/>
      <c r="T3694" s="16"/>
      <c r="U3694" s="16"/>
      <c r="V3694" s="16"/>
      <c r="W3694" s="16"/>
      <c r="X3694" s="16"/>
      <c r="Y3694" s="16"/>
      <c r="Z3694" s="16"/>
      <c r="AA3694" s="16"/>
      <c r="AB3694" s="16"/>
    </row>
    <row r="3695">
      <c r="A3695" s="27" t="s">
        <v>43</v>
      </c>
      <c r="B3695" s="27" t="s">
        <v>146</v>
      </c>
      <c r="C3695" s="38" t="s">
        <v>177</v>
      </c>
      <c r="D3695" s="27" t="s">
        <v>178</v>
      </c>
      <c r="E3695" s="27">
        <v>9500.0</v>
      </c>
      <c r="F3695" s="27">
        <v>0.0</v>
      </c>
      <c r="G3695" s="27" t="s">
        <v>7145</v>
      </c>
      <c r="H3695" s="27" t="s">
        <v>123</v>
      </c>
      <c r="I3695" s="40">
        <v>0.0</v>
      </c>
      <c r="J3695" s="40">
        <v>0.0</v>
      </c>
      <c r="K3695" s="40">
        <v>0.0</v>
      </c>
      <c r="L3695" s="40">
        <v>0.0</v>
      </c>
      <c r="M3695" s="40">
        <v>0.0</v>
      </c>
      <c r="N3695" s="40">
        <v>0.0</v>
      </c>
      <c r="O3695" s="40">
        <v>0.0</v>
      </c>
      <c r="P3695" s="40">
        <v>0.0</v>
      </c>
      <c r="Q3695" s="16"/>
      <c r="R3695" s="16"/>
      <c r="S3695" s="16"/>
      <c r="T3695" s="16"/>
      <c r="U3695" s="16"/>
      <c r="V3695" s="16"/>
      <c r="W3695" s="16"/>
      <c r="X3695" s="16"/>
      <c r="Y3695" s="16"/>
      <c r="Z3695" s="16"/>
      <c r="AA3695" s="16"/>
      <c r="AB3695" s="16"/>
    </row>
    <row r="3696">
      <c r="A3696" s="27" t="s">
        <v>43</v>
      </c>
      <c r="B3696" s="27" t="s">
        <v>44</v>
      </c>
      <c r="C3696" s="38" t="s">
        <v>4468</v>
      </c>
      <c r="D3696" s="27" t="s">
        <v>4469</v>
      </c>
      <c r="E3696" s="27">
        <v>9501.0</v>
      </c>
      <c r="F3696" s="27">
        <v>0.0</v>
      </c>
      <c r="G3696" s="27" t="s">
        <v>7147</v>
      </c>
      <c r="H3696" s="27" t="s">
        <v>123</v>
      </c>
      <c r="I3696" s="40">
        <v>0.0</v>
      </c>
      <c r="J3696" s="40">
        <v>0.0</v>
      </c>
      <c r="K3696" s="40">
        <v>0.0</v>
      </c>
      <c r="L3696" s="40">
        <v>0.0</v>
      </c>
      <c r="M3696" s="40">
        <v>0.0</v>
      </c>
      <c r="N3696" s="40">
        <v>0.0</v>
      </c>
      <c r="O3696" s="40">
        <v>0.0</v>
      </c>
      <c r="P3696" s="40">
        <v>0.0</v>
      </c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  <c r="AB3696" s="16"/>
    </row>
    <row r="3697">
      <c r="A3697" s="27" t="s">
        <v>38</v>
      </c>
      <c r="B3697" s="27" t="s">
        <v>86</v>
      </c>
      <c r="C3697" s="38" t="s">
        <v>131</v>
      </c>
      <c r="D3697" s="27" t="s">
        <v>239</v>
      </c>
      <c r="E3697" s="27">
        <v>9502.0</v>
      </c>
      <c r="F3697" s="27">
        <v>0.0</v>
      </c>
      <c r="G3697" s="27" t="s">
        <v>7148</v>
      </c>
      <c r="H3697" s="27" t="s">
        <v>123</v>
      </c>
      <c r="I3697" s="40">
        <v>0.0</v>
      </c>
      <c r="J3697" s="40">
        <v>0.0</v>
      </c>
      <c r="K3697" s="40">
        <v>0.0</v>
      </c>
      <c r="L3697" s="40">
        <v>0.0</v>
      </c>
      <c r="M3697" s="40">
        <v>0.0</v>
      </c>
      <c r="N3697" s="40">
        <v>0.0</v>
      </c>
      <c r="O3697" s="40">
        <v>0.0</v>
      </c>
      <c r="P3697" s="40">
        <v>0.0</v>
      </c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/>
      <c r="AB3697" s="16"/>
    </row>
    <row r="3698">
      <c r="A3698" s="27" t="s">
        <v>38</v>
      </c>
      <c r="B3698" s="27" t="s">
        <v>86</v>
      </c>
      <c r="C3698" s="38" t="s">
        <v>131</v>
      </c>
      <c r="D3698" s="27" t="s">
        <v>132</v>
      </c>
      <c r="E3698" s="27">
        <v>9503.0</v>
      </c>
      <c r="F3698" s="27">
        <v>0.0</v>
      </c>
      <c r="G3698" s="27" t="s">
        <v>7149</v>
      </c>
      <c r="H3698" s="27" t="s">
        <v>123</v>
      </c>
      <c r="I3698" s="40">
        <v>0.0</v>
      </c>
      <c r="J3698" s="40">
        <v>0.0</v>
      </c>
      <c r="K3698" s="40">
        <v>0.0</v>
      </c>
      <c r="L3698" s="40">
        <v>0.0</v>
      </c>
      <c r="M3698" s="40">
        <v>0.0</v>
      </c>
      <c r="N3698" s="40">
        <v>0.0</v>
      </c>
      <c r="O3698" s="40">
        <v>0.0</v>
      </c>
      <c r="P3698" s="40">
        <v>0.0</v>
      </c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/>
      <c r="AB3698" s="16"/>
    </row>
    <row r="3699">
      <c r="A3699" s="27" t="s">
        <v>38</v>
      </c>
      <c r="B3699" s="27" t="s">
        <v>86</v>
      </c>
      <c r="C3699" s="38" t="s">
        <v>131</v>
      </c>
      <c r="D3699" s="27" t="s">
        <v>132</v>
      </c>
      <c r="E3699" s="27">
        <v>9504.0</v>
      </c>
      <c r="F3699" s="27">
        <v>0.0</v>
      </c>
      <c r="G3699" s="27" t="s">
        <v>7151</v>
      </c>
      <c r="H3699" s="27" t="s">
        <v>123</v>
      </c>
      <c r="I3699" s="40">
        <v>0.0</v>
      </c>
      <c r="J3699" s="40">
        <v>0.0</v>
      </c>
      <c r="K3699" s="40">
        <v>0.0</v>
      </c>
      <c r="L3699" s="40">
        <v>0.0</v>
      </c>
      <c r="M3699" s="40">
        <v>0.0</v>
      </c>
      <c r="N3699" s="40">
        <v>0.0</v>
      </c>
      <c r="O3699" s="40">
        <v>0.0</v>
      </c>
      <c r="P3699" s="40">
        <v>0.0</v>
      </c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</row>
    <row r="3700">
      <c r="A3700" s="27" t="s">
        <v>38</v>
      </c>
      <c r="B3700" s="27" t="s">
        <v>39</v>
      </c>
      <c r="C3700" s="38" t="s">
        <v>574</v>
      </c>
      <c r="D3700" s="27" t="s">
        <v>575</v>
      </c>
      <c r="E3700" s="27">
        <v>9505.0</v>
      </c>
      <c r="F3700" s="27">
        <v>0.0</v>
      </c>
      <c r="G3700" s="27" t="s">
        <v>7152</v>
      </c>
      <c r="H3700" s="27" t="s">
        <v>123</v>
      </c>
      <c r="I3700" s="40">
        <v>0.0</v>
      </c>
      <c r="J3700" s="40">
        <v>0.0</v>
      </c>
      <c r="K3700" s="40">
        <v>0.0</v>
      </c>
      <c r="L3700" s="40">
        <v>0.0</v>
      </c>
      <c r="M3700" s="40">
        <v>0.0</v>
      </c>
      <c r="N3700" s="40">
        <v>0.0</v>
      </c>
      <c r="O3700" s="40">
        <v>0.0</v>
      </c>
      <c r="P3700" s="40">
        <v>0.0</v>
      </c>
      <c r="Q3700" s="16"/>
      <c r="R3700" s="16"/>
      <c r="S3700" s="16"/>
      <c r="T3700" s="16"/>
      <c r="U3700" s="16"/>
      <c r="V3700" s="16"/>
      <c r="W3700" s="16"/>
      <c r="X3700" s="16"/>
      <c r="Y3700" s="16"/>
      <c r="Z3700" s="16"/>
      <c r="AA3700" s="16"/>
      <c r="AB3700" s="16"/>
    </row>
    <row r="3701">
      <c r="A3701" s="27" t="s">
        <v>43</v>
      </c>
      <c r="B3701" s="27" t="s">
        <v>268</v>
      </c>
      <c r="C3701" s="38" t="s">
        <v>342</v>
      </c>
      <c r="D3701" s="27" t="s">
        <v>350</v>
      </c>
      <c r="E3701" s="27">
        <v>9506.0</v>
      </c>
      <c r="F3701" s="27">
        <v>0.0</v>
      </c>
      <c r="G3701" s="27" t="s">
        <v>7154</v>
      </c>
      <c r="H3701" s="27" t="s">
        <v>123</v>
      </c>
      <c r="I3701" s="40">
        <v>0.0</v>
      </c>
      <c r="J3701" s="40">
        <v>0.0</v>
      </c>
      <c r="K3701" s="40">
        <v>0.0</v>
      </c>
      <c r="L3701" s="40">
        <v>0.0</v>
      </c>
      <c r="M3701" s="40">
        <v>0.0</v>
      </c>
      <c r="N3701" s="40">
        <v>0.0</v>
      </c>
      <c r="O3701" s="40">
        <v>0.0</v>
      </c>
      <c r="P3701" s="40">
        <v>0.0</v>
      </c>
      <c r="Q3701" s="16"/>
      <c r="R3701" s="16"/>
      <c r="S3701" s="16"/>
      <c r="T3701" s="16"/>
      <c r="U3701" s="16"/>
      <c r="V3701" s="16"/>
      <c r="W3701" s="16"/>
      <c r="X3701" s="16"/>
      <c r="Y3701" s="16"/>
      <c r="Z3701" s="16"/>
      <c r="AA3701" s="16"/>
      <c r="AB3701" s="16"/>
    </row>
    <row r="3702">
      <c r="A3702" s="27" t="s">
        <v>43</v>
      </c>
      <c r="B3702" s="27" t="s">
        <v>268</v>
      </c>
      <c r="C3702" s="38" t="s">
        <v>342</v>
      </c>
      <c r="D3702" s="27" t="s">
        <v>350</v>
      </c>
      <c r="E3702" s="27">
        <v>9507.0</v>
      </c>
      <c r="F3702" s="27">
        <v>0.0</v>
      </c>
      <c r="G3702" s="27" t="s">
        <v>7156</v>
      </c>
      <c r="H3702" s="27" t="s">
        <v>123</v>
      </c>
      <c r="I3702" s="40">
        <v>0.0</v>
      </c>
      <c r="J3702" s="40">
        <v>0.0</v>
      </c>
      <c r="K3702" s="40">
        <v>0.0</v>
      </c>
      <c r="L3702" s="40">
        <v>0.0</v>
      </c>
      <c r="M3702" s="40">
        <v>0.0</v>
      </c>
      <c r="N3702" s="40">
        <v>0.0</v>
      </c>
      <c r="O3702" s="40">
        <v>0.0</v>
      </c>
      <c r="P3702" s="40">
        <v>0.0</v>
      </c>
      <c r="Q3702" s="16"/>
      <c r="R3702" s="16"/>
      <c r="S3702" s="16"/>
      <c r="T3702" s="16"/>
      <c r="U3702" s="16"/>
      <c r="V3702" s="16"/>
      <c r="W3702" s="16"/>
      <c r="X3702" s="16"/>
      <c r="Y3702" s="16"/>
      <c r="Z3702" s="16"/>
      <c r="AA3702" s="16"/>
      <c r="AB3702" s="16"/>
    </row>
    <row r="3703">
      <c r="A3703" s="27" t="s">
        <v>38</v>
      </c>
      <c r="B3703" s="27" t="s">
        <v>39</v>
      </c>
      <c r="C3703" s="38" t="s">
        <v>137</v>
      </c>
      <c r="D3703" s="27" t="s">
        <v>138</v>
      </c>
      <c r="E3703" s="27">
        <v>9512.0</v>
      </c>
      <c r="F3703" s="27">
        <v>0.0</v>
      </c>
      <c r="G3703" s="27" t="s">
        <v>7057</v>
      </c>
      <c r="H3703" s="27" t="s">
        <v>123</v>
      </c>
      <c r="I3703" s="40">
        <v>0.0</v>
      </c>
      <c r="J3703" s="40">
        <v>0.0</v>
      </c>
      <c r="K3703" s="40">
        <v>0.0</v>
      </c>
      <c r="L3703" s="40">
        <v>0.0</v>
      </c>
      <c r="M3703" s="40">
        <v>0.0</v>
      </c>
      <c r="N3703" s="40">
        <v>0.0</v>
      </c>
      <c r="O3703" s="40">
        <v>0.0</v>
      </c>
      <c r="P3703" s="40">
        <v>0.0</v>
      </c>
      <c r="Q3703" s="16"/>
      <c r="R3703" s="16"/>
      <c r="S3703" s="16"/>
      <c r="T3703" s="16"/>
      <c r="U3703" s="16"/>
      <c r="V3703" s="16"/>
      <c r="W3703" s="16"/>
      <c r="X3703" s="16"/>
      <c r="Y3703" s="16"/>
      <c r="Z3703" s="16"/>
      <c r="AA3703" s="16"/>
      <c r="AB3703" s="16"/>
    </row>
    <row r="3704">
      <c r="A3704" s="27" t="s">
        <v>38</v>
      </c>
      <c r="B3704" s="27" t="s">
        <v>39</v>
      </c>
      <c r="C3704" s="38" t="s">
        <v>137</v>
      </c>
      <c r="D3704" s="27" t="s">
        <v>138</v>
      </c>
      <c r="E3704" s="27">
        <v>9519.0</v>
      </c>
      <c r="F3704" s="27">
        <v>0.0</v>
      </c>
      <c r="G3704" s="27" t="s">
        <v>7158</v>
      </c>
      <c r="H3704" s="27" t="s">
        <v>7159</v>
      </c>
      <c r="I3704" s="40">
        <v>0.0</v>
      </c>
      <c r="J3704" s="40">
        <v>0.0</v>
      </c>
      <c r="K3704" s="40">
        <v>0.0</v>
      </c>
      <c r="L3704" s="40">
        <v>0.0</v>
      </c>
      <c r="M3704" s="40">
        <v>0.0</v>
      </c>
      <c r="N3704" s="40">
        <v>0.0</v>
      </c>
      <c r="O3704" s="40">
        <v>0.0</v>
      </c>
      <c r="P3704" s="40">
        <v>0.0</v>
      </c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  <c r="AA3704" s="16"/>
      <c r="AB3704" s="16"/>
    </row>
    <row r="3705">
      <c r="A3705" s="27" t="s">
        <v>38</v>
      </c>
      <c r="B3705" s="27" t="s">
        <v>39</v>
      </c>
      <c r="C3705" s="38" t="s">
        <v>307</v>
      </c>
      <c r="D3705" s="27" t="s">
        <v>504</v>
      </c>
      <c r="E3705" s="27">
        <v>9530.0</v>
      </c>
      <c r="F3705" s="27">
        <v>0.0</v>
      </c>
      <c r="G3705" s="27" t="s">
        <v>7162</v>
      </c>
      <c r="H3705" s="27" t="s">
        <v>123</v>
      </c>
      <c r="I3705" s="40">
        <v>0.0</v>
      </c>
      <c r="J3705" s="40">
        <v>0.0</v>
      </c>
      <c r="K3705" s="40">
        <v>0.0</v>
      </c>
      <c r="L3705" s="40">
        <v>0.0</v>
      </c>
      <c r="M3705" s="40">
        <v>0.0</v>
      </c>
      <c r="N3705" s="40">
        <v>0.0</v>
      </c>
      <c r="O3705" s="40">
        <v>0.0</v>
      </c>
      <c r="P3705" s="40">
        <v>0.0</v>
      </c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/>
      <c r="AB3705" s="16"/>
    </row>
    <row r="3706">
      <c r="A3706" s="27" t="s">
        <v>43</v>
      </c>
      <c r="B3706" s="27" t="s">
        <v>50</v>
      </c>
      <c r="C3706" s="38" t="s">
        <v>69</v>
      </c>
      <c r="D3706" s="27" t="s">
        <v>70</v>
      </c>
      <c r="E3706" s="27">
        <v>9534.0</v>
      </c>
      <c r="F3706" s="27">
        <v>0.0</v>
      </c>
      <c r="G3706" s="27" t="s">
        <v>7163</v>
      </c>
      <c r="H3706" s="27" t="s">
        <v>123</v>
      </c>
      <c r="I3706" s="40">
        <v>0.0</v>
      </c>
      <c r="J3706" s="40">
        <v>0.0</v>
      </c>
      <c r="K3706" s="40">
        <v>0.0</v>
      </c>
      <c r="L3706" s="40">
        <v>0.0</v>
      </c>
      <c r="M3706" s="40">
        <v>0.0</v>
      </c>
      <c r="N3706" s="40">
        <v>0.0</v>
      </c>
      <c r="O3706" s="40">
        <v>0.0</v>
      </c>
      <c r="P3706" s="40">
        <v>0.0</v>
      </c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/>
      <c r="AB3706" s="16"/>
    </row>
    <row r="3707">
      <c r="A3707" s="27" t="s">
        <v>43</v>
      </c>
      <c r="B3707" s="27" t="s">
        <v>50</v>
      </c>
      <c r="C3707" s="38" t="s">
        <v>69</v>
      </c>
      <c r="D3707" s="27" t="s">
        <v>70</v>
      </c>
      <c r="E3707" s="27">
        <v>9535.0</v>
      </c>
      <c r="F3707" s="27">
        <v>0.0</v>
      </c>
      <c r="G3707" s="27" t="s">
        <v>7165</v>
      </c>
      <c r="H3707" s="27" t="s">
        <v>123</v>
      </c>
      <c r="I3707" s="40">
        <v>0.0</v>
      </c>
      <c r="J3707" s="40">
        <v>0.0</v>
      </c>
      <c r="K3707" s="40">
        <v>0.0</v>
      </c>
      <c r="L3707" s="40">
        <v>0.0</v>
      </c>
      <c r="M3707" s="40">
        <v>0.0</v>
      </c>
      <c r="N3707" s="40">
        <v>0.0</v>
      </c>
      <c r="O3707" s="40">
        <v>0.0</v>
      </c>
      <c r="P3707" s="40">
        <v>0.0</v>
      </c>
      <c r="Q3707" s="16"/>
      <c r="R3707" s="16"/>
      <c r="S3707" s="16"/>
      <c r="T3707" s="16"/>
      <c r="U3707" s="16"/>
      <c r="V3707" s="16"/>
      <c r="W3707" s="16"/>
      <c r="X3707" s="16"/>
      <c r="Y3707" s="16"/>
      <c r="Z3707" s="16"/>
      <c r="AA3707" s="16"/>
      <c r="AB3707" s="16"/>
    </row>
    <row r="3708">
      <c r="A3708" s="27" t="s">
        <v>43</v>
      </c>
      <c r="B3708" s="27" t="s">
        <v>264</v>
      </c>
      <c r="C3708" s="38" t="s">
        <v>265</v>
      </c>
      <c r="D3708" s="27" t="s">
        <v>265</v>
      </c>
      <c r="E3708" s="27">
        <v>9537.0</v>
      </c>
      <c r="F3708" s="27">
        <v>0.0</v>
      </c>
      <c r="G3708" s="27" t="s">
        <v>266</v>
      </c>
      <c r="H3708" s="27" t="s">
        <v>7167</v>
      </c>
      <c r="I3708" s="40">
        <v>0.0</v>
      </c>
      <c r="J3708" s="40">
        <v>0.0</v>
      </c>
      <c r="K3708" s="40">
        <v>0.0</v>
      </c>
      <c r="L3708" s="40">
        <v>0.0</v>
      </c>
      <c r="M3708" s="40">
        <v>0.0</v>
      </c>
      <c r="N3708" s="40">
        <v>0.0</v>
      </c>
      <c r="O3708" s="40">
        <v>0.0</v>
      </c>
      <c r="P3708" s="40">
        <v>0.0</v>
      </c>
      <c r="Q3708" s="16"/>
      <c r="R3708" s="16"/>
      <c r="S3708" s="16"/>
      <c r="T3708" s="16"/>
      <c r="U3708" s="16"/>
      <c r="V3708" s="16"/>
      <c r="W3708" s="16"/>
      <c r="X3708" s="16"/>
      <c r="Y3708" s="16"/>
      <c r="Z3708" s="16"/>
      <c r="AA3708" s="16"/>
      <c r="AB3708" s="16"/>
    </row>
    <row r="3709">
      <c r="A3709" s="27" t="s">
        <v>43</v>
      </c>
      <c r="B3709" s="27" t="s">
        <v>264</v>
      </c>
      <c r="C3709" s="38" t="s">
        <v>265</v>
      </c>
      <c r="D3709" s="27" t="s">
        <v>265</v>
      </c>
      <c r="E3709" s="27">
        <v>9538.0</v>
      </c>
      <c r="F3709" s="27">
        <v>0.0</v>
      </c>
      <c r="G3709" s="27" t="s">
        <v>7169</v>
      </c>
      <c r="H3709" s="27" t="s">
        <v>7170</v>
      </c>
      <c r="I3709" s="40">
        <v>0.0</v>
      </c>
      <c r="J3709" s="40">
        <v>0.0</v>
      </c>
      <c r="K3709" s="40">
        <v>0.0</v>
      </c>
      <c r="L3709" s="40">
        <v>0.0</v>
      </c>
      <c r="M3709" s="40">
        <v>0.0</v>
      </c>
      <c r="N3709" s="40">
        <v>0.0</v>
      </c>
      <c r="O3709" s="40">
        <v>0.0</v>
      </c>
      <c r="P3709" s="40">
        <v>0.0</v>
      </c>
      <c r="Q3709" s="16"/>
      <c r="R3709" s="16"/>
      <c r="S3709" s="16"/>
      <c r="T3709" s="16"/>
      <c r="U3709" s="16"/>
      <c r="V3709" s="16"/>
      <c r="W3709" s="16"/>
      <c r="X3709" s="16"/>
      <c r="Y3709" s="16"/>
      <c r="Z3709" s="16"/>
      <c r="AA3709" s="16"/>
      <c r="AB3709" s="16"/>
    </row>
    <row r="3710">
      <c r="A3710" s="27" t="s">
        <v>43</v>
      </c>
      <c r="B3710" s="27" t="s">
        <v>225</v>
      </c>
      <c r="C3710" s="38" t="s">
        <v>226</v>
      </c>
      <c r="D3710" s="27" t="s">
        <v>227</v>
      </c>
      <c r="E3710" s="27">
        <v>9555.0</v>
      </c>
      <c r="F3710" s="27">
        <v>0.0</v>
      </c>
      <c r="G3710" s="27" t="s">
        <v>7172</v>
      </c>
      <c r="H3710" s="27" t="s">
        <v>7173</v>
      </c>
      <c r="I3710" s="40">
        <v>0.0</v>
      </c>
      <c r="J3710" s="40">
        <v>0.0</v>
      </c>
      <c r="K3710" s="40">
        <v>0.0</v>
      </c>
      <c r="L3710" s="40">
        <v>0.0</v>
      </c>
      <c r="M3710" s="40">
        <v>0.0</v>
      </c>
      <c r="N3710" s="40">
        <v>0.0</v>
      </c>
      <c r="O3710" s="40">
        <v>0.0</v>
      </c>
      <c r="P3710" s="40">
        <v>0.0</v>
      </c>
      <c r="Q3710" s="16"/>
      <c r="R3710" s="16"/>
      <c r="S3710" s="16"/>
      <c r="T3710" s="16"/>
      <c r="U3710" s="16"/>
      <c r="V3710" s="16"/>
      <c r="W3710" s="16"/>
      <c r="X3710" s="16"/>
      <c r="Y3710" s="16"/>
      <c r="Z3710" s="16"/>
      <c r="AA3710" s="16"/>
      <c r="AB3710" s="16"/>
    </row>
    <row r="3711">
      <c r="A3711" s="27" t="s">
        <v>43</v>
      </c>
      <c r="B3711" s="27" t="s">
        <v>76</v>
      </c>
      <c r="C3711" s="38" t="s">
        <v>1153</v>
      </c>
      <c r="D3711" s="27" t="s">
        <v>1154</v>
      </c>
      <c r="E3711" s="27">
        <v>9559.0</v>
      </c>
      <c r="F3711" s="27">
        <v>0.0</v>
      </c>
      <c r="G3711" s="27" t="s">
        <v>7175</v>
      </c>
      <c r="H3711" s="27" t="s">
        <v>7176</v>
      </c>
      <c r="I3711" s="40">
        <v>0.0</v>
      </c>
      <c r="J3711" s="40">
        <v>0.0</v>
      </c>
      <c r="K3711" s="40">
        <v>0.0</v>
      </c>
      <c r="L3711" s="40">
        <v>0.0</v>
      </c>
      <c r="M3711" s="40">
        <v>0.0</v>
      </c>
      <c r="N3711" s="40">
        <v>0.0</v>
      </c>
      <c r="O3711" s="40">
        <v>0.0</v>
      </c>
      <c r="P3711" s="40">
        <v>0.0</v>
      </c>
      <c r="Q3711" s="16"/>
      <c r="R3711" s="16"/>
      <c r="S3711" s="16"/>
      <c r="T3711" s="16"/>
      <c r="U3711" s="16"/>
      <c r="V3711" s="16"/>
      <c r="W3711" s="16"/>
      <c r="X3711" s="16"/>
      <c r="Y3711" s="16"/>
      <c r="Z3711" s="16"/>
      <c r="AA3711" s="16"/>
      <c r="AB3711" s="16"/>
    </row>
    <row r="3712">
      <c r="A3712" s="27" t="s">
        <v>43</v>
      </c>
      <c r="B3712" s="27" t="s">
        <v>264</v>
      </c>
      <c r="C3712" s="38" t="s">
        <v>265</v>
      </c>
      <c r="D3712" s="27" t="s">
        <v>265</v>
      </c>
      <c r="E3712" s="27">
        <v>9560.0</v>
      </c>
      <c r="F3712" s="27">
        <v>0.0</v>
      </c>
      <c r="G3712" s="27" t="s">
        <v>4544</v>
      </c>
      <c r="H3712" s="27" t="s">
        <v>7167</v>
      </c>
      <c r="I3712" s="40">
        <v>0.0</v>
      </c>
      <c r="J3712" s="40">
        <v>0.0</v>
      </c>
      <c r="K3712" s="40">
        <v>0.0</v>
      </c>
      <c r="L3712" s="40">
        <v>0.0</v>
      </c>
      <c r="M3712" s="40">
        <v>0.0</v>
      </c>
      <c r="N3712" s="40">
        <v>0.0</v>
      </c>
      <c r="O3712" s="40">
        <v>0.0</v>
      </c>
      <c r="P3712" s="40">
        <v>0.0</v>
      </c>
      <c r="Q3712" s="16"/>
      <c r="R3712" s="16"/>
      <c r="S3712" s="16"/>
      <c r="T3712" s="16"/>
      <c r="U3712" s="16"/>
      <c r="V3712" s="16"/>
      <c r="W3712" s="16"/>
      <c r="X3712" s="16"/>
      <c r="Y3712" s="16"/>
      <c r="Z3712" s="16"/>
      <c r="AA3712" s="16"/>
      <c r="AB3712" s="16"/>
    </row>
    <row r="3713">
      <c r="A3713" s="27" t="s">
        <v>43</v>
      </c>
      <c r="B3713" s="27" t="s">
        <v>1015</v>
      </c>
      <c r="C3713" s="38" t="s">
        <v>1156</v>
      </c>
      <c r="D3713" s="27" t="s">
        <v>1157</v>
      </c>
      <c r="E3713" s="27">
        <v>9561.0</v>
      </c>
      <c r="F3713" s="27">
        <v>1.0</v>
      </c>
      <c r="G3713" s="27" t="s">
        <v>7179</v>
      </c>
      <c r="H3713" s="27" t="s">
        <v>1186</v>
      </c>
      <c r="I3713" s="40">
        <v>0.0</v>
      </c>
      <c r="J3713" s="40">
        <v>0.0</v>
      </c>
      <c r="K3713" s="40">
        <v>0.0</v>
      </c>
      <c r="L3713" s="40">
        <v>0.0</v>
      </c>
      <c r="M3713" s="40">
        <v>0.0</v>
      </c>
      <c r="N3713" s="40">
        <v>0.0</v>
      </c>
      <c r="O3713" s="40">
        <v>0.0</v>
      </c>
      <c r="P3713" s="40">
        <v>0.0</v>
      </c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/>
      <c r="AB3713" s="16"/>
    </row>
    <row r="3714">
      <c r="A3714" s="27" t="s">
        <v>43</v>
      </c>
      <c r="B3714" s="27" t="s">
        <v>1015</v>
      </c>
      <c r="C3714" s="38" t="s">
        <v>1156</v>
      </c>
      <c r="D3714" s="27" t="s">
        <v>1157</v>
      </c>
      <c r="E3714" s="27">
        <v>9561.0</v>
      </c>
      <c r="F3714" s="27">
        <v>0.0</v>
      </c>
      <c r="G3714" s="27" t="s">
        <v>7180</v>
      </c>
      <c r="H3714" s="27" t="s">
        <v>7181</v>
      </c>
      <c r="I3714" s="40">
        <v>0.0</v>
      </c>
      <c r="J3714" s="40">
        <v>0.0</v>
      </c>
      <c r="K3714" s="40">
        <v>0.0</v>
      </c>
      <c r="L3714" s="40">
        <v>0.0</v>
      </c>
      <c r="M3714" s="40">
        <v>0.0</v>
      </c>
      <c r="N3714" s="40">
        <v>0.0</v>
      </c>
      <c r="O3714" s="40">
        <v>0.0</v>
      </c>
      <c r="P3714" s="40">
        <v>0.0</v>
      </c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/>
      <c r="AB3714" s="16"/>
    </row>
    <row r="3715">
      <c r="A3715" s="27" t="s">
        <v>38</v>
      </c>
      <c r="B3715" s="27" t="s">
        <v>39</v>
      </c>
      <c r="C3715" s="38" t="s">
        <v>574</v>
      </c>
      <c r="D3715" s="27" t="s">
        <v>575</v>
      </c>
      <c r="E3715" s="27">
        <v>9565.0</v>
      </c>
      <c r="F3715" s="27">
        <v>0.0</v>
      </c>
      <c r="G3715" s="27" t="s">
        <v>7141</v>
      </c>
      <c r="H3715" s="27" t="s">
        <v>7183</v>
      </c>
      <c r="I3715" s="40">
        <v>0.0</v>
      </c>
      <c r="J3715" s="40">
        <v>0.0</v>
      </c>
      <c r="K3715" s="40">
        <v>0.0</v>
      </c>
      <c r="L3715" s="40">
        <v>0.0</v>
      </c>
      <c r="M3715" s="40">
        <v>0.0</v>
      </c>
      <c r="N3715" s="40">
        <v>0.0</v>
      </c>
      <c r="O3715" s="40">
        <v>0.0</v>
      </c>
      <c r="P3715" s="40">
        <v>0.0</v>
      </c>
      <c r="Q3715" s="16"/>
      <c r="R3715" s="16"/>
      <c r="S3715" s="16"/>
      <c r="T3715" s="16"/>
      <c r="U3715" s="16"/>
      <c r="V3715" s="16"/>
      <c r="W3715" s="16"/>
      <c r="X3715" s="16"/>
      <c r="Y3715" s="16"/>
      <c r="Z3715" s="16"/>
      <c r="AA3715" s="16"/>
      <c r="AB3715" s="16"/>
    </row>
    <row r="3716">
      <c r="A3716" s="27" t="s">
        <v>43</v>
      </c>
      <c r="B3716" s="27" t="s">
        <v>50</v>
      </c>
      <c r="C3716" s="38" t="s">
        <v>2654</v>
      </c>
      <c r="D3716" s="27" t="s">
        <v>2655</v>
      </c>
      <c r="E3716" s="27">
        <v>9566.0</v>
      </c>
      <c r="F3716" s="27">
        <v>0.0</v>
      </c>
      <c r="G3716" s="27" t="s">
        <v>7185</v>
      </c>
      <c r="H3716" s="27" t="s">
        <v>123</v>
      </c>
      <c r="I3716" s="40">
        <v>0.0</v>
      </c>
      <c r="J3716" s="40">
        <v>0.0</v>
      </c>
      <c r="K3716" s="40">
        <v>0.0</v>
      </c>
      <c r="L3716" s="40">
        <v>0.0</v>
      </c>
      <c r="M3716" s="40">
        <v>0.0</v>
      </c>
      <c r="N3716" s="40">
        <v>0.0</v>
      </c>
      <c r="O3716" s="40">
        <v>0.0</v>
      </c>
      <c r="P3716" s="40">
        <v>0.0</v>
      </c>
      <c r="Q3716" s="16"/>
      <c r="R3716" s="16"/>
      <c r="S3716" s="16"/>
      <c r="T3716" s="16"/>
      <c r="U3716" s="16"/>
      <c r="V3716" s="16"/>
      <c r="W3716" s="16"/>
      <c r="X3716" s="16"/>
      <c r="Y3716" s="16"/>
      <c r="Z3716" s="16"/>
      <c r="AA3716" s="16"/>
      <c r="AB3716" s="16"/>
    </row>
    <row r="3717">
      <c r="A3717" s="27" t="s">
        <v>38</v>
      </c>
      <c r="B3717" s="27" t="s">
        <v>86</v>
      </c>
      <c r="C3717" s="38" t="s">
        <v>131</v>
      </c>
      <c r="D3717" s="27" t="s">
        <v>304</v>
      </c>
      <c r="E3717" s="27">
        <v>9568.0</v>
      </c>
      <c r="F3717" s="27">
        <v>0.0</v>
      </c>
      <c r="G3717" s="27" t="s">
        <v>7187</v>
      </c>
      <c r="H3717" s="27" t="s">
        <v>123</v>
      </c>
      <c r="I3717" s="40">
        <v>0.0</v>
      </c>
      <c r="J3717" s="40">
        <v>0.0</v>
      </c>
      <c r="K3717" s="40">
        <v>0.0</v>
      </c>
      <c r="L3717" s="40">
        <v>0.0</v>
      </c>
      <c r="M3717" s="40">
        <v>0.0</v>
      </c>
      <c r="N3717" s="40">
        <v>0.0</v>
      </c>
      <c r="O3717" s="40">
        <v>0.0</v>
      </c>
      <c r="P3717" s="40">
        <v>0.0</v>
      </c>
      <c r="Q3717" s="16"/>
      <c r="R3717" s="16"/>
      <c r="S3717" s="16"/>
      <c r="T3717" s="16"/>
      <c r="U3717" s="16"/>
      <c r="V3717" s="16"/>
      <c r="W3717" s="16"/>
      <c r="X3717" s="16"/>
      <c r="Y3717" s="16"/>
      <c r="Z3717" s="16"/>
      <c r="AA3717" s="16"/>
      <c r="AB3717" s="16"/>
    </row>
    <row r="3718">
      <c r="A3718" s="27" t="s">
        <v>38</v>
      </c>
      <c r="B3718" s="27" t="s">
        <v>86</v>
      </c>
      <c r="C3718" s="38" t="s">
        <v>128</v>
      </c>
      <c r="D3718" s="27" t="s">
        <v>330</v>
      </c>
      <c r="E3718" s="27">
        <v>9569.0</v>
      </c>
      <c r="F3718" s="27">
        <v>0.0</v>
      </c>
      <c r="G3718" s="27" t="s">
        <v>402</v>
      </c>
      <c r="H3718" s="27" t="s">
        <v>123</v>
      </c>
      <c r="I3718" s="40">
        <v>0.0</v>
      </c>
      <c r="J3718" s="40">
        <v>0.0</v>
      </c>
      <c r="K3718" s="40">
        <v>0.0</v>
      </c>
      <c r="L3718" s="40">
        <v>0.0</v>
      </c>
      <c r="M3718" s="40">
        <v>0.0</v>
      </c>
      <c r="N3718" s="40">
        <v>0.0</v>
      </c>
      <c r="O3718" s="40">
        <v>0.0</v>
      </c>
      <c r="P3718" s="40">
        <v>0.0</v>
      </c>
      <c r="Q3718" s="16"/>
      <c r="R3718" s="16"/>
      <c r="S3718" s="16"/>
      <c r="T3718" s="16"/>
      <c r="U3718" s="16"/>
      <c r="V3718" s="16"/>
      <c r="W3718" s="16"/>
      <c r="X3718" s="16"/>
      <c r="Y3718" s="16"/>
      <c r="Z3718" s="16"/>
      <c r="AA3718" s="16"/>
      <c r="AB3718" s="16"/>
    </row>
    <row r="3719">
      <c r="A3719" s="27" t="s">
        <v>43</v>
      </c>
      <c r="B3719" s="27" t="s">
        <v>264</v>
      </c>
      <c r="C3719" s="38" t="s">
        <v>462</v>
      </c>
      <c r="D3719" s="27" t="s">
        <v>462</v>
      </c>
      <c r="E3719" s="27">
        <v>9583.0</v>
      </c>
      <c r="F3719" s="27">
        <v>0.0</v>
      </c>
      <c r="G3719" s="27" t="s">
        <v>7189</v>
      </c>
      <c r="H3719" s="27" t="s">
        <v>123</v>
      </c>
      <c r="I3719" s="40">
        <v>0.0</v>
      </c>
      <c r="J3719" s="40">
        <v>0.0</v>
      </c>
      <c r="K3719" s="40">
        <v>0.0</v>
      </c>
      <c r="L3719" s="40">
        <v>0.0</v>
      </c>
      <c r="M3719" s="40">
        <v>0.0</v>
      </c>
      <c r="N3719" s="40">
        <v>0.0</v>
      </c>
      <c r="O3719" s="40">
        <v>0.0</v>
      </c>
      <c r="P3719" s="40">
        <v>0.0</v>
      </c>
      <c r="Q3719" s="16"/>
      <c r="R3719" s="16"/>
      <c r="S3719" s="16"/>
      <c r="T3719" s="16"/>
      <c r="U3719" s="16"/>
      <c r="V3719" s="16"/>
      <c r="W3719" s="16"/>
      <c r="X3719" s="16"/>
      <c r="Y3719" s="16"/>
      <c r="Z3719" s="16"/>
      <c r="AA3719" s="16"/>
      <c r="AB3719" s="16"/>
    </row>
    <row r="3720">
      <c r="A3720" s="27" t="s">
        <v>43</v>
      </c>
      <c r="B3720" s="27" t="s">
        <v>264</v>
      </c>
      <c r="C3720" s="38" t="s">
        <v>265</v>
      </c>
      <c r="D3720" s="27" t="s">
        <v>265</v>
      </c>
      <c r="E3720" s="27">
        <v>9585.0</v>
      </c>
      <c r="F3720" s="27">
        <v>2.0</v>
      </c>
      <c r="G3720" s="27" t="s">
        <v>7191</v>
      </c>
      <c r="H3720" s="27" t="s">
        <v>123</v>
      </c>
      <c r="I3720" s="40">
        <v>0.0</v>
      </c>
      <c r="J3720" s="40">
        <v>0.0</v>
      </c>
      <c r="K3720" s="40">
        <v>0.0</v>
      </c>
      <c r="L3720" s="40">
        <v>0.0</v>
      </c>
      <c r="M3720" s="40">
        <v>0.0</v>
      </c>
      <c r="N3720" s="40">
        <v>0.0</v>
      </c>
      <c r="O3720" s="40">
        <v>0.0</v>
      </c>
      <c r="P3720" s="40">
        <v>0.0</v>
      </c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  <c r="AA3720" s="16"/>
      <c r="AB3720" s="16"/>
    </row>
    <row r="3721">
      <c r="A3721" s="27" t="s">
        <v>43</v>
      </c>
      <c r="B3721" s="27" t="s">
        <v>264</v>
      </c>
      <c r="C3721" s="38" t="s">
        <v>265</v>
      </c>
      <c r="D3721" s="27" t="s">
        <v>265</v>
      </c>
      <c r="E3721" s="27">
        <v>9585.0</v>
      </c>
      <c r="F3721" s="27">
        <v>0.0</v>
      </c>
      <c r="G3721" s="27" t="s">
        <v>4544</v>
      </c>
      <c r="H3721" s="27" t="s">
        <v>7193</v>
      </c>
      <c r="I3721" s="40">
        <v>640.0</v>
      </c>
      <c r="J3721" s="40">
        <v>29.0</v>
      </c>
      <c r="K3721" s="40">
        <v>0.0</v>
      </c>
      <c r="L3721" s="40">
        <v>0.0</v>
      </c>
      <c r="M3721" s="40">
        <v>0.0</v>
      </c>
      <c r="N3721" s="40">
        <v>0.0</v>
      </c>
      <c r="O3721" s="40">
        <v>640.0</v>
      </c>
      <c r="P3721" s="40">
        <v>29.0</v>
      </c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/>
      <c r="AB3721" s="16"/>
    </row>
    <row r="3722">
      <c r="A3722" s="27" t="s">
        <v>43</v>
      </c>
      <c r="B3722" s="27" t="s">
        <v>264</v>
      </c>
      <c r="C3722" s="38" t="s">
        <v>462</v>
      </c>
      <c r="D3722" s="27" t="s">
        <v>462</v>
      </c>
      <c r="E3722" s="27">
        <v>9586.0</v>
      </c>
      <c r="F3722" s="27">
        <v>1.0</v>
      </c>
      <c r="G3722" s="27" t="s">
        <v>7195</v>
      </c>
      <c r="H3722" s="27" t="s">
        <v>123</v>
      </c>
      <c r="I3722" s="40">
        <v>965.0</v>
      </c>
      <c r="J3722" s="40">
        <v>0.0</v>
      </c>
      <c r="K3722" s="40">
        <v>0.0</v>
      </c>
      <c r="L3722" s="40">
        <v>0.0</v>
      </c>
      <c r="M3722" s="40">
        <v>0.0</v>
      </c>
      <c r="N3722" s="40">
        <v>0.0</v>
      </c>
      <c r="O3722" s="40">
        <v>965.0</v>
      </c>
      <c r="P3722" s="40">
        <v>0.0</v>
      </c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/>
      <c r="AB3722" s="16"/>
    </row>
    <row r="3723">
      <c r="A3723" s="27" t="s">
        <v>43</v>
      </c>
      <c r="B3723" s="27" t="s">
        <v>264</v>
      </c>
      <c r="C3723" s="38" t="s">
        <v>462</v>
      </c>
      <c r="D3723" s="27" t="s">
        <v>462</v>
      </c>
      <c r="E3723" s="27">
        <v>9586.0</v>
      </c>
      <c r="F3723" s="27">
        <v>2.0</v>
      </c>
      <c r="G3723" s="27" t="s">
        <v>7196</v>
      </c>
      <c r="H3723" s="27" t="s">
        <v>123</v>
      </c>
      <c r="I3723" s="40">
        <v>0.0</v>
      </c>
      <c r="J3723" s="40">
        <v>0.0</v>
      </c>
      <c r="K3723" s="40">
        <v>0.0</v>
      </c>
      <c r="L3723" s="40">
        <v>0.0</v>
      </c>
      <c r="M3723" s="40">
        <v>0.0</v>
      </c>
      <c r="N3723" s="40">
        <v>0.0</v>
      </c>
      <c r="O3723" s="40">
        <v>0.0</v>
      </c>
      <c r="P3723" s="40">
        <v>0.0</v>
      </c>
      <c r="Q3723" s="16"/>
      <c r="R3723" s="16"/>
      <c r="S3723" s="16"/>
      <c r="T3723" s="16"/>
      <c r="U3723" s="16"/>
      <c r="V3723" s="16"/>
      <c r="W3723" s="16"/>
      <c r="X3723" s="16"/>
      <c r="Y3723" s="16"/>
      <c r="Z3723" s="16"/>
      <c r="AA3723" s="16"/>
      <c r="AB3723" s="16"/>
    </row>
    <row r="3724">
      <c r="A3724" s="27" t="s">
        <v>43</v>
      </c>
      <c r="B3724" s="27" t="s">
        <v>264</v>
      </c>
      <c r="C3724" s="38" t="s">
        <v>462</v>
      </c>
      <c r="D3724" s="27" t="s">
        <v>462</v>
      </c>
      <c r="E3724" s="27">
        <v>9586.0</v>
      </c>
      <c r="F3724" s="27">
        <v>0.0</v>
      </c>
      <c r="G3724" s="27" t="s">
        <v>7169</v>
      </c>
      <c r="H3724" s="27" t="s">
        <v>729</v>
      </c>
      <c r="I3724" s="40">
        <v>451.0</v>
      </c>
      <c r="J3724" s="40">
        <v>22.0</v>
      </c>
      <c r="K3724" s="40">
        <v>0.0</v>
      </c>
      <c r="L3724" s="40">
        <v>0.0</v>
      </c>
      <c r="M3724" s="40">
        <v>0.0</v>
      </c>
      <c r="N3724" s="40">
        <v>0.0</v>
      </c>
      <c r="O3724" s="40">
        <v>451.0</v>
      </c>
      <c r="P3724" s="40">
        <v>22.0</v>
      </c>
      <c r="Q3724" s="16"/>
      <c r="R3724" s="16"/>
      <c r="S3724" s="16"/>
      <c r="T3724" s="16"/>
      <c r="U3724" s="16"/>
      <c r="V3724" s="16"/>
      <c r="W3724" s="16"/>
      <c r="X3724" s="16"/>
      <c r="Y3724" s="16"/>
      <c r="Z3724" s="16"/>
      <c r="AA3724" s="16"/>
      <c r="AB3724" s="16"/>
    </row>
    <row r="3725">
      <c r="A3725" s="27" t="s">
        <v>43</v>
      </c>
      <c r="B3725" s="27" t="s">
        <v>264</v>
      </c>
      <c r="C3725" s="38" t="s">
        <v>280</v>
      </c>
      <c r="D3725" s="27" t="s">
        <v>929</v>
      </c>
      <c r="E3725" s="27">
        <v>9587.0</v>
      </c>
      <c r="F3725" s="27">
        <v>0.0</v>
      </c>
      <c r="G3725" s="27" t="s">
        <v>7199</v>
      </c>
      <c r="H3725" s="27" t="s">
        <v>7193</v>
      </c>
      <c r="I3725" s="40">
        <v>519.0</v>
      </c>
      <c r="J3725" s="40">
        <v>35.0</v>
      </c>
      <c r="K3725" s="40">
        <v>0.0</v>
      </c>
      <c r="L3725" s="40">
        <v>0.0</v>
      </c>
      <c r="M3725" s="40">
        <v>0.0</v>
      </c>
      <c r="N3725" s="40">
        <v>0.0</v>
      </c>
      <c r="O3725" s="40">
        <v>519.0</v>
      </c>
      <c r="P3725" s="40">
        <v>35.0</v>
      </c>
      <c r="Q3725" s="16"/>
      <c r="R3725" s="16"/>
      <c r="S3725" s="16"/>
      <c r="T3725" s="16"/>
      <c r="U3725" s="16"/>
      <c r="V3725" s="16"/>
      <c r="W3725" s="16"/>
      <c r="X3725" s="16"/>
      <c r="Y3725" s="16"/>
      <c r="Z3725" s="16"/>
      <c r="AA3725" s="16"/>
      <c r="AB3725" s="16"/>
    </row>
    <row r="3726">
      <c r="A3726" s="27" t="s">
        <v>43</v>
      </c>
      <c r="B3726" s="27" t="s">
        <v>264</v>
      </c>
      <c r="C3726" s="38" t="s">
        <v>926</v>
      </c>
      <c r="D3726" s="27" t="s">
        <v>927</v>
      </c>
      <c r="E3726" s="27">
        <v>9588.0</v>
      </c>
      <c r="F3726" s="27">
        <v>0.0</v>
      </c>
      <c r="G3726" s="27" t="s">
        <v>6906</v>
      </c>
      <c r="H3726" s="27" t="s">
        <v>729</v>
      </c>
      <c r="I3726" s="40">
        <v>408.0</v>
      </c>
      <c r="J3726" s="40">
        <v>3.0</v>
      </c>
      <c r="K3726" s="40">
        <v>0.0</v>
      </c>
      <c r="L3726" s="40">
        <v>0.0</v>
      </c>
      <c r="M3726" s="40">
        <v>0.0</v>
      </c>
      <c r="N3726" s="40">
        <v>0.0</v>
      </c>
      <c r="O3726" s="40">
        <v>408.0</v>
      </c>
      <c r="P3726" s="40">
        <v>3.0</v>
      </c>
      <c r="Q3726" s="16"/>
      <c r="R3726" s="16"/>
      <c r="S3726" s="16"/>
      <c r="T3726" s="16"/>
      <c r="U3726" s="16"/>
      <c r="V3726" s="16"/>
      <c r="W3726" s="16"/>
      <c r="X3726" s="16"/>
      <c r="Y3726" s="16"/>
      <c r="Z3726" s="16"/>
      <c r="AA3726" s="16"/>
      <c r="AB3726" s="16"/>
    </row>
    <row r="3727">
      <c r="A3727" s="27" t="s">
        <v>43</v>
      </c>
      <c r="B3727" s="27" t="s">
        <v>44</v>
      </c>
      <c r="C3727" s="38" t="s">
        <v>106</v>
      </c>
      <c r="D3727" s="27" t="s">
        <v>2749</v>
      </c>
      <c r="E3727" s="27">
        <v>9589.0</v>
      </c>
      <c r="F3727" s="27">
        <v>0.0</v>
      </c>
      <c r="G3727" s="27" t="s">
        <v>7202</v>
      </c>
      <c r="H3727" s="27" t="s">
        <v>7203</v>
      </c>
      <c r="I3727" s="40">
        <v>0.0</v>
      </c>
      <c r="J3727" s="40">
        <v>0.0</v>
      </c>
      <c r="K3727" s="40">
        <v>0.0</v>
      </c>
      <c r="L3727" s="40">
        <v>0.0</v>
      </c>
      <c r="M3727" s="40">
        <v>0.0</v>
      </c>
      <c r="N3727" s="40">
        <v>0.0</v>
      </c>
      <c r="O3727" s="40">
        <v>0.0</v>
      </c>
      <c r="P3727" s="40">
        <v>0.0</v>
      </c>
      <c r="Q3727" s="16"/>
      <c r="R3727" s="16"/>
      <c r="S3727" s="16"/>
      <c r="T3727" s="16"/>
      <c r="U3727" s="16"/>
      <c r="V3727" s="16"/>
      <c r="W3727" s="16"/>
      <c r="X3727" s="16"/>
      <c r="Y3727" s="16"/>
      <c r="Z3727" s="16"/>
      <c r="AA3727" s="16"/>
      <c r="AB3727" s="16"/>
    </row>
    <row r="3728">
      <c r="A3728" s="27" t="s">
        <v>43</v>
      </c>
      <c r="B3728" s="27" t="s">
        <v>44</v>
      </c>
      <c r="C3728" s="38" t="s">
        <v>287</v>
      </c>
      <c r="D3728" s="27" t="s">
        <v>288</v>
      </c>
      <c r="E3728" s="27">
        <v>9591.0</v>
      </c>
      <c r="F3728" s="27">
        <v>0.0</v>
      </c>
      <c r="G3728" s="27" t="s">
        <v>7055</v>
      </c>
      <c r="H3728" s="27" t="s">
        <v>123</v>
      </c>
      <c r="I3728" s="40">
        <v>0.0</v>
      </c>
      <c r="J3728" s="40">
        <v>0.0</v>
      </c>
      <c r="K3728" s="40">
        <v>0.0</v>
      </c>
      <c r="L3728" s="40">
        <v>0.0</v>
      </c>
      <c r="M3728" s="40">
        <v>0.0</v>
      </c>
      <c r="N3728" s="40">
        <v>0.0</v>
      </c>
      <c r="O3728" s="40">
        <v>0.0</v>
      </c>
      <c r="P3728" s="40">
        <v>0.0</v>
      </c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  <c r="AA3728" s="16"/>
      <c r="AB3728" s="16"/>
    </row>
    <row r="3729">
      <c r="A3729" s="27" t="s">
        <v>43</v>
      </c>
      <c r="B3729" s="27" t="s">
        <v>44</v>
      </c>
      <c r="C3729" s="38" t="s">
        <v>287</v>
      </c>
      <c r="D3729" s="27" t="s">
        <v>288</v>
      </c>
      <c r="E3729" s="27">
        <v>9592.0</v>
      </c>
      <c r="F3729" s="27">
        <v>0.0</v>
      </c>
      <c r="G3729" s="27" t="s">
        <v>7206</v>
      </c>
      <c r="H3729" s="27" t="s">
        <v>123</v>
      </c>
      <c r="I3729" s="40">
        <v>0.0</v>
      </c>
      <c r="J3729" s="40">
        <v>0.0</v>
      </c>
      <c r="K3729" s="40">
        <v>0.0</v>
      </c>
      <c r="L3729" s="40">
        <v>0.0</v>
      </c>
      <c r="M3729" s="40">
        <v>0.0</v>
      </c>
      <c r="N3729" s="40">
        <v>0.0</v>
      </c>
      <c r="O3729" s="40">
        <v>0.0</v>
      </c>
      <c r="P3729" s="40">
        <v>0.0</v>
      </c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/>
      <c r="AB3729" s="16"/>
    </row>
    <row r="3730">
      <c r="A3730" s="27" t="s">
        <v>43</v>
      </c>
      <c r="B3730" s="27" t="s">
        <v>225</v>
      </c>
      <c r="C3730" s="38" t="s">
        <v>226</v>
      </c>
      <c r="D3730" s="27" t="s">
        <v>227</v>
      </c>
      <c r="E3730" s="27">
        <v>9593.0</v>
      </c>
      <c r="F3730" s="27">
        <v>0.0</v>
      </c>
      <c r="G3730" s="27" t="s">
        <v>7207</v>
      </c>
      <c r="H3730" s="27" t="s">
        <v>7208</v>
      </c>
      <c r="I3730" s="40">
        <v>0.0</v>
      </c>
      <c r="J3730" s="40">
        <v>0.0</v>
      </c>
      <c r="K3730" s="40">
        <v>0.0</v>
      </c>
      <c r="L3730" s="40">
        <v>0.0</v>
      </c>
      <c r="M3730" s="40">
        <v>0.0</v>
      </c>
      <c r="N3730" s="40">
        <v>0.0</v>
      </c>
      <c r="O3730" s="40">
        <v>0.0</v>
      </c>
      <c r="P3730" s="40">
        <v>0.0</v>
      </c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/>
      <c r="AB3730" s="16"/>
    </row>
    <row r="3731">
      <c r="A3731" s="27" t="s">
        <v>38</v>
      </c>
      <c r="B3731" s="27" t="s">
        <v>39</v>
      </c>
      <c r="C3731" s="38" t="s">
        <v>137</v>
      </c>
      <c r="D3731" s="27" t="s">
        <v>138</v>
      </c>
      <c r="E3731" s="27">
        <v>9594.0</v>
      </c>
      <c r="F3731" s="27">
        <v>0.0</v>
      </c>
      <c r="G3731" s="27" t="s">
        <v>7210</v>
      </c>
      <c r="H3731" s="27" t="s">
        <v>7212</v>
      </c>
      <c r="I3731" s="40">
        <v>0.0</v>
      </c>
      <c r="J3731" s="40">
        <v>0.0</v>
      </c>
      <c r="K3731" s="40">
        <v>0.0</v>
      </c>
      <c r="L3731" s="40">
        <v>0.0</v>
      </c>
      <c r="M3731" s="40">
        <v>0.0</v>
      </c>
      <c r="N3731" s="40">
        <v>0.0</v>
      </c>
      <c r="O3731" s="40">
        <v>0.0</v>
      </c>
      <c r="P3731" s="40">
        <v>0.0</v>
      </c>
      <c r="Q3731" s="16"/>
      <c r="R3731" s="16"/>
      <c r="S3731" s="16"/>
      <c r="T3731" s="16"/>
      <c r="U3731" s="16"/>
      <c r="V3731" s="16"/>
      <c r="W3731" s="16"/>
      <c r="X3731" s="16"/>
      <c r="Y3731" s="16"/>
      <c r="Z3731" s="16"/>
      <c r="AA3731" s="16"/>
      <c r="AB3731" s="16"/>
    </row>
    <row r="3732">
      <c r="A3732" s="27" t="s">
        <v>38</v>
      </c>
      <c r="B3732" s="27" t="s">
        <v>39</v>
      </c>
      <c r="C3732" s="38" t="s">
        <v>307</v>
      </c>
      <c r="D3732" s="27" t="s">
        <v>308</v>
      </c>
      <c r="E3732" s="27">
        <v>9595.0</v>
      </c>
      <c r="F3732" s="27">
        <v>0.0</v>
      </c>
      <c r="G3732" s="27" t="s">
        <v>7213</v>
      </c>
      <c r="H3732" s="27" t="s">
        <v>7214</v>
      </c>
      <c r="I3732" s="40">
        <v>0.0</v>
      </c>
      <c r="J3732" s="40">
        <v>0.0</v>
      </c>
      <c r="K3732" s="40">
        <v>0.0</v>
      </c>
      <c r="L3732" s="40">
        <v>0.0</v>
      </c>
      <c r="M3732" s="40">
        <v>0.0</v>
      </c>
      <c r="N3732" s="40">
        <v>0.0</v>
      </c>
      <c r="O3732" s="40">
        <v>0.0</v>
      </c>
      <c r="P3732" s="40">
        <v>0.0</v>
      </c>
      <c r="Q3732" s="16"/>
      <c r="R3732" s="16"/>
      <c r="S3732" s="16"/>
      <c r="T3732" s="16"/>
      <c r="U3732" s="16"/>
      <c r="V3732" s="16"/>
      <c r="W3732" s="16"/>
      <c r="X3732" s="16"/>
      <c r="Y3732" s="16"/>
      <c r="Z3732" s="16"/>
      <c r="AA3732" s="16"/>
      <c r="AB3732" s="16"/>
    </row>
    <row r="3733">
      <c r="A3733" s="27" t="s">
        <v>38</v>
      </c>
      <c r="B3733" s="27" t="s">
        <v>86</v>
      </c>
      <c r="C3733" s="38" t="s">
        <v>131</v>
      </c>
      <c r="D3733" s="27" t="s">
        <v>132</v>
      </c>
      <c r="E3733" s="27">
        <v>9597.0</v>
      </c>
      <c r="F3733" s="27">
        <v>0.0</v>
      </c>
      <c r="G3733" s="27" t="s">
        <v>7216</v>
      </c>
      <c r="H3733" s="27" t="s">
        <v>7217</v>
      </c>
      <c r="I3733" s="40">
        <v>0.0</v>
      </c>
      <c r="J3733" s="40">
        <v>0.0</v>
      </c>
      <c r="K3733" s="40">
        <v>0.0</v>
      </c>
      <c r="L3733" s="40">
        <v>0.0</v>
      </c>
      <c r="M3733" s="40">
        <v>0.0</v>
      </c>
      <c r="N3733" s="40">
        <v>0.0</v>
      </c>
      <c r="O3733" s="40">
        <v>0.0</v>
      </c>
      <c r="P3733" s="40">
        <v>0.0</v>
      </c>
      <c r="Q3733" s="16"/>
      <c r="R3733" s="16"/>
      <c r="S3733" s="16"/>
      <c r="T3733" s="16"/>
      <c r="U3733" s="16"/>
      <c r="V3733" s="16"/>
      <c r="W3733" s="16"/>
      <c r="X3733" s="16"/>
      <c r="Y3733" s="16"/>
      <c r="Z3733" s="16"/>
      <c r="AA3733" s="16"/>
      <c r="AB3733" s="16"/>
    </row>
    <row r="3734">
      <c r="A3734" s="27" t="s">
        <v>38</v>
      </c>
      <c r="B3734" s="27" t="s">
        <v>39</v>
      </c>
      <c r="C3734" s="38" t="s">
        <v>574</v>
      </c>
      <c r="D3734" s="27" t="s">
        <v>575</v>
      </c>
      <c r="E3734" s="27">
        <v>9598.0</v>
      </c>
      <c r="F3734" s="27">
        <v>0.0</v>
      </c>
      <c r="G3734" s="27" t="s">
        <v>7219</v>
      </c>
      <c r="H3734" s="27" t="s">
        <v>123</v>
      </c>
      <c r="I3734" s="40">
        <v>0.0</v>
      </c>
      <c r="J3734" s="40">
        <v>0.0</v>
      </c>
      <c r="K3734" s="40">
        <v>0.0</v>
      </c>
      <c r="L3734" s="40">
        <v>0.0</v>
      </c>
      <c r="M3734" s="40">
        <v>0.0</v>
      </c>
      <c r="N3734" s="40">
        <v>0.0</v>
      </c>
      <c r="O3734" s="40">
        <v>0.0</v>
      </c>
      <c r="P3734" s="40">
        <v>0.0</v>
      </c>
      <c r="Q3734" s="16"/>
      <c r="R3734" s="16"/>
      <c r="S3734" s="16"/>
      <c r="T3734" s="16"/>
      <c r="U3734" s="16"/>
      <c r="V3734" s="16"/>
      <c r="W3734" s="16"/>
      <c r="X3734" s="16"/>
      <c r="Y3734" s="16"/>
      <c r="Z3734" s="16"/>
      <c r="AA3734" s="16"/>
      <c r="AB3734" s="16"/>
    </row>
    <row r="3735">
      <c r="A3735" s="27" t="s">
        <v>38</v>
      </c>
      <c r="B3735" s="27" t="s">
        <v>39</v>
      </c>
      <c r="C3735" s="38" t="s">
        <v>574</v>
      </c>
      <c r="D3735" s="27" t="s">
        <v>575</v>
      </c>
      <c r="E3735" s="27">
        <v>9599.0</v>
      </c>
      <c r="F3735" s="27">
        <v>0.0</v>
      </c>
      <c r="G3735" s="27" t="s">
        <v>7221</v>
      </c>
      <c r="H3735" s="27" t="s">
        <v>123</v>
      </c>
      <c r="I3735" s="40">
        <v>0.0</v>
      </c>
      <c r="J3735" s="40">
        <v>0.0</v>
      </c>
      <c r="K3735" s="40">
        <v>0.0</v>
      </c>
      <c r="L3735" s="40">
        <v>0.0</v>
      </c>
      <c r="M3735" s="40">
        <v>0.0</v>
      </c>
      <c r="N3735" s="40">
        <v>0.0</v>
      </c>
      <c r="O3735" s="40">
        <v>0.0</v>
      </c>
      <c r="P3735" s="40">
        <v>0.0</v>
      </c>
      <c r="Q3735" s="16"/>
      <c r="R3735" s="16"/>
      <c r="S3735" s="16"/>
      <c r="T3735" s="16"/>
      <c r="U3735" s="16"/>
      <c r="V3735" s="16"/>
      <c r="W3735" s="16"/>
      <c r="X3735" s="16"/>
      <c r="Y3735" s="16"/>
      <c r="Z3735" s="16"/>
      <c r="AA3735" s="16"/>
      <c r="AB3735" s="16"/>
    </row>
    <row r="3736">
      <c r="A3736" s="27" t="s">
        <v>38</v>
      </c>
      <c r="B3736" s="27" t="s">
        <v>39</v>
      </c>
      <c r="C3736" s="38" t="s">
        <v>581</v>
      </c>
      <c r="D3736" s="27" t="s">
        <v>778</v>
      </c>
      <c r="E3736" s="27">
        <v>9604.0</v>
      </c>
      <c r="F3736" s="27">
        <v>0.0</v>
      </c>
      <c r="G3736" s="27" t="s">
        <v>7223</v>
      </c>
      <c r="H3736" s="27" t="s">
        <v>7224</v>
      </c>
      <c r="I3736" s="40">
        <v>16.0</v>
      </c>
      <c r="J3736" s="40">
        <v>9.0</v>
      </c>
      <c r="K3736" s="40">
        <v>0.0</v>
      </c>
      <c r="L3736" s="40">
        <v>0.0</v>
      </c>
      <c r="M3736" s="40">
        <v>0.0</v>
      </c>
      <c r="N3736" s="40">
        <v>0.0</v>
      </c>
      <c r="O3736" s="40">
        <v>16.0</v>
      </c>
      <c r="P3736" s="40">
        <v>9.0</v>
      </c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  <c r="AA3736" s="16"/>
      <c r="AB3736" s="16"/>
    </row>
    <row r="3737">
      <c r="A3737" s="27" t="s">
        <v>38</v>
      </c>
      <c r="B3737" s="27" t="s">
        <v>39</v>
      </c>
      <c r="C3737" s="38" t="s">
        <v>415</v>
      </c>
      <c r="D3737" s="27" t="s">
        <v>4877</v>
      </c>
      <c r="E3737" s="27">
        <v>9605.0</v>
      </c>
      <c r="F3737" s="27">
        <v>4.0</v>
      </c>
      <c r="G3737" s="27" t="s">
        <v>7226</v>
      </c>
      <c r="H3737" s="27" t="s">
        <v>123</v>
      </c>
      <c r="I3737" s="40">
        <v>0.0</v>
      </c>
      <c r="J3737" s="40">
        <v>0.0</v>
      </c>
      <c r="K3737" s="40">
        <v>0.0</v>
      </c>
      <c r="L3737" s="40">
        <v>0.0</v>
      </c>
      <c r="M3737" s="40">
        <v>0.0</v>
      </c>
      <c r="N3737" s="40">
        <v>0.0</v>
      </c>
      <c r="O3737" s="40">
        <v>0.0</v>
      </c>
      <c r="P3737" s="40">
        <v>0.0</v>
      </c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/>
      <c r="AB3737" s="16"/>
    </row>
    <row r="3738">
      <c r="A3738" s="27" t="s">
        <v>38</v>
      </c>
      <c r="B3738" s="27" t="s">
        <v>39</v>
      </c>
      <c r="C3738" s="38" t="s">
        <v>415</v>
      </c>
      <c r="D3738" s="27" t="s">
        <v>4877</v>
      </c>
      <c r="E3738" s="27">
        <v>9605.0</v>
      </c>
      <c r="F3738" s="27">
        <v>3.0</v>
      </c>
      <c r="G3738" s="27" t="s">
        <v>7227</v>
      </c>
      <c r="H3738" s="27" t="s">
        <v>123</v>
      </c>
      <c r="I3738" s="40">
        <v>0.0</v>
      </c>
      <c r="J3738" s="40">
        <v>0.0</v>
      </c>
      <c r="K3738" s="40">
        <v>0.0</v>
      </c>
      <c r="L3738" s="40">
        <v>0.0</v>
      </c>
      <c r="M3738" s="40">
        <v>0.0</v>
      </c>
      <c r="N3738" s="40">
        <v>0.0</v>
      </c>
      <c r="O3738" s="40">
        <v>0.0</v>
      </c>
      <c r="P3738" s="40">
        <v>0.0</v>
      </c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/>
      <c r="AB3738" s="16"/>
    </row>
    <row r="3739">
      <c r="A3739" s="27" t="s">
        <v>38</v>
      </c>
      <c r="B3739" s="27" t="s">
        <v>39</v>
      </c>
      <c r="C3739" s="38" t="s">
        <v>415</v>
      </c>
      <c r="D3739" s="27" t="s">
        <v>4877</v>
      </c>
      <c r="E3739" s="27">
        <v>9605.0</v>
      </c>
      <c r="F3739" s="27">
        <v>0.0</v>
      </c>
      <c r="G3739" s="27" t="s">
        <v>7229</v>
      </c>
      <c r="H3739" s="27" t="s">
        <v>7230</v>
      </c>
      <c r="I3739" s="40">
        <v>1590.0</v>
      </c>
      <c r="J3739" s="40">
        <v>1.0</v>
      </c>
      <c r="K3739" s="40">
        <v>0.0</v>
      </c>
      <c r="L3739" s="40">
        <v>0.0</v>
      </c>
      <c r="M3739" s="40">
        <v>0.0</v>
      </c>
      <c r="N3739" s="40">
        <v>0.0</v>
      </c>
      <c r="O3739" s="40">
        <v>1590.0</v>
      </c>
      <c r="P3739" s="40">
        <v>1.0</v>
      </c>
      <c r="Q3739" s="16"/>
      <c r="R3739" s="16"/>
      <c r="S3739" s="16"/>
      <c r="T3739" s="16"/>
      <c r="U3739" s="16"/>
      <c r="V3739" s="16"/>
      <c r="W3739" s="16"/>
      <c r="X3739" s="16"/>
      <c r="Y3739" s="16"/>
      <c r="Z3739" s="16"/>
      <c r="AA3739" s="16"/>
      <c r="AB3739" s="16"/>
    </row>
    <row r="3740">
      <c r="A3740" s="27" t="s">
        <v>38</v>
      </c>
      <c r="B3740" s="27" t="s">
        <v>39</v>
      </c>
      <c r="C3740" s="38" t="s">
        <v>415</v>
      </c>
      <c r="D3740" s="27" t="s">
        <v>4877</v>
      </c>
      <c r="E3740" s="27">
        <v>9605.0</v>
      </c>
      <c r="F3740" s="27">
        <v>1.0</v>
      </c>
      <c r="G3740" s="27" t="s">
        <v>7232</v>
      </c>
      <c r="H3740" s="27" t="s">
        <v>123</v>
      </c>
      <c r="I3740" s="40">
        <v>0.0</v>
      </c>
      <c r="J3740" s="40">
        <v>0.0</v>
      </c>
      <c r="K3740" s="40">
        <v>0.0</v>
      </c>
      <c r="L3740" s="40">
        <v>0.0</v>
      </c>
      <c r="M3740" s="40">
        <v>0.0</v>
      </c>
      <c r="N3740" s="40">
        <v>0.0</v>
      </c>
      <c r="O3740" s="40">
        <v>0.0</v>
      </c>
      <c r="P3740" s="40">
        <v>0.0</v>
      </c>
      <c r="Q3740" s="16"/>
      <c r="R3740" s="16"/>
      <c r="S3740" s="16"/>
      <c r="T3740" s="16"/>
      <c r="U3740" s="16"/>
      <c r="V3740" s="16"/>
      <c r="W3740" s="16"/>
      <c r="X3740" s="16"/>
      <c r="Y3740" s="16"/>
      <c r="Z3740" s="16"/>
      <c r="AA3740" s="16"/>
      <c r="AB3740" s="16"/>
    </row>
    <row r="3741">
      <c r="A3741" s="27" t="s">
        <v>38</v>
      </c>
      <c r="B3741" s="27" t="s">
        <v>39</v>
      </c>
      <c r="C3741" s="38" t="s">
        <v>415</v>
      </c>
      <c r="D3741" s="27" t="s">
        <v>4877</v>
      </c>
      <c r="E3741" s="27">
        <v>9605.0</v>
      </c>
      <c r="F3741" s="27">
        <v>2.0</v>
      </c>
      <c r="G3741" s="27" t="s">
        <v>7234</v>
      </c>
      <c r="H3741" s="27" t="s">
        <v>123</v>
      </c>
      <c r="I3741" s="40">
        <v>0.0</v>
      </c>
      <c r="J3741" s="40">
        <v>0.0</v>
      </c>
      <c r="K3741" s="40">
        <v>0.0</v>
      </c>
      <c r="L3741" s="40">
        <v>0.0</v>
      </c>
      <c r="M3741" s="40">
        <v>0.0</v>
      </c>
      <c r="N3741" s="40">
        <v>0.0</v>
      </c>
      <c r="O3741" s="40">
        <v>0.0</v>
      </c>
      <c r="P3741" s="40">
        <v>0.0</v>
      </c>
      <c r="Q3741" s="16"/>
      <c r="R3741" s="16"/>
      <c r="S3741" s="16"/>
      <c r="T3741" s="16"/>
      <c r="U3741" s="16"/>
      <c r="V3741" s="16"/>
      <c r="W3741" s="16"/>
      <c r="X3741" s="16"/>
      <c r="Y3741" s="16"/>
      <c r="Z3741" s="16"/>
      <c r="AA3741" s="16"/>
      <c r="AB3741" s="16"/>
    </row>
    <row r="3742">
      <c r="A3742" s="27" t="s">
        <v>38</v>
      </c>
      <c r="B3742" s="27" t="s">
        <v>39</v>
      </c>
      <c r="C3742" s="38" t="s">
        <v>415</v>
      </c>
      <c r="D3742" s="27" t="s">
        <v>4877</v>
      </c>
      <c r="E3742" s="27">
        <v>9606.0</v>
      </c>
      <c r="F3742" s="27">
        <v>3.0</v>
      </c>
      <c r="G3742" s="27" t="s">
        <v>7236</v>
      </c>
      <c r="H3742" s="27" t="s">
        <v>7238</v>
      </c>
      <c r="I3742" s="40">
        <v>545.0</v>
      </c>
      <c r="J3742" s="40">
        <v>4.0</v>
      </c>
      <c r="K3742" s="40">
        <v>0.0</v>
      </c>
      <c r="L3742" s="40">
        <v>0.0</v>
      </c>
      <c r="M3742" s="40">
        <v>0.0</v>
      </c>
      <c r="N3742" s="40">
        <v>0.0</v>
      </c>
      <c r="O3742" s="40">
        <v>545.0</v>
      </c>
      <c r="P3742" s="40">
        <v>4.0</v>
      </c>
      <c r="Q3742" s="16"/>
      <c r="R3742" s="16"/>
      <c r="S3742" s="16"/>
      <c r="T3742" s="16"/>
      <c r="U3742" s="16"/>
      <c r="V3742" s="16"/>
      <c r="W3742" s="16"/>
      <c r="X3742" s="16"/>
      <c r="Y3742" s="16"/>
      <c r="Z3742" s="16"/>
      <c r="AA3742" s="16"/>
      <c r="AB3742" s="16"/>
    </row>
    <row r="3743">
      <c r="A3743" s="27" t="s">
        <v>38</v>
      </c>
      <c r="B3743" s="27" t="s">
        <v>39</v>
      </c>
      <c r="C3743" s="38" t="s">
        <v>307</v>
      </c>
      <c r="D3743" s="27" t="s">
        <v>308</v>
      </c>
      <c r="E3743" s="27">
        <v>9609.0</v>
      </c>
      <c r="F3743" s="27">
        <v>0.0</v>
      </c>
      <c r="G3743" s="27" t="s">
        <v>7239</v>
      </c>
      <c r="H3743" s="27" t="s">
        <v>7240</v>
      </c>
      <c r="I3743" s="40">
        <v>112.0</v>
      </c>
      <c r="J3743" s="40">
        <v>3.0</v>
      </c>
      <c r="K3743" s="40">
        <v>0.0</v>
      </c>
      <c r="L3743" s="40">
        <v>0.0</v>
      </c>
      <c r="M3743" s="40">
        <v>0.0</v>
      </c>
      <c r="N3743" s="40">
        <v>0.0</v>
      </c>
      <c r="O3743" s="40">
        <v>112.0</v>
      </c>
      <c r="P3743" s="40">
        <v>3.0</v>
      </c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  <c r="AA3743" s="16"/>
      <c r="AB3743" s="16"/>
    </row>
    <row r="3744">
      <c r="A3744" s="27" t="s">
        <v>43</v>
      </c>
      <c r="B3744" s="27" t="s">
        <v>50</v>
      </c>
      <c r="C3744" s="38" t="s">
        <v>69</v>
      </c>
      <c r="D3744" s="27" t="s">
        <v>458</v>
      </c>
      <c r="E3744" s="27">
        <v>9610.0</v>
      </c>
      <c r="F3744" s="27">
        <v>0.0</v>
      </c>
      <c r="G3744" s="27" t="s">
        <v>7242</v>
      </c>
      <c r="H3744" s="27" t="s">
        <v>123</v>
      </c>
      <c r="I3744" s="40">
        <v>0.0</v>
      </c>
      <c r="J3744" s="40">
        <v>0.0</v>
      </c>
      <c r="K3744" s="40">
        <v>0.0</v>
      </c>
      <c r="L3744" s="40">
        <v>0.0</v>
      </c>
      <c r="M3744" s="40">
        <v>0.0</v>
      </c>
      <c r="N3744" s="40">
        <v>0.0</v>
      </c>
      <c r="O3744" s="40">
        <v>0.0</v>
      </c>
      <c r="P3744" s="40">
        <v>0.0</v>
      </c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  <c r="AA3744" s="16"/>
      <c r="AB3744" s="16"/>
    </row>
    <row r="3745">
      <c r="A3745" s="27" t="s">
        <v>43</v>
      </c>
      <c r="B3745" s="27" t="s">
        <v>50</v>
      </c>
      <c r="C3745" s="38" t="s">
        <v>391</v>
      </c>
      <c r="D3745" s="27" t="s">
        <v>52</v>
      </c>
      <c r="E3745" s="27">
        <v>9615.0</v>
      </c>
      <c r="F3745" s="27">
        <v>0.0</v>
      </c>
      <c r="G3745" s="27" t="s">
        <v>7244</v>
      </c>
      <c r="H3745" s="27" t="s">
        <v>7245</v>
      </c>
      <c r="I3745" s="40">
        <v>0.0</v>
      </c>
      <c r="J3745" s="40">
        <v>0.0</v>
      </c>
      <c r="K3745" s="40">
        <v>0.0</v>
      </c>
      <c r="L3745" s="40">
        <v>0.0</v>
      </c>
      <c r="M3745" s="40">
        <v>0.0</v>
      </c>
      <c r="N3745" s="40">
        <v>0.0</v>
      </c>
      <c r="O3745" s="40">
        <v>0.0</v>
      </c>
      <c r="P3745" s="40">
        <v>0.0</v>
      </c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</row>
    <row r="3746">
      <c r="A3746" s="27" t="s">
        <v>43</v>
      </c>
      <c r="B3746" s="27" t="s">
        <v>50</v>
      </c>
      <c r="C3746" s="38" t="s">
        <v>391</v>
      </c>
      <c r="D3746" s="27" t="s">
        <v>52</v>
      </c>
      <c r="E3746" s="27">
        <v>9617.0</v>
      </c>
      <c r="F3746" s="27">
        <v>0.0</v>
      </c>
      <c r="G3746" s="27" t="s">
        <v>7247</v>
      </c>
      <c r="H3746" s="27" t="s">
        <v>7248</v>
      </c>
      <c r="I3746" s="40">
        <v>0.0</v>
      </c>
      <c r="J3746" s="40">
        <v>0.0</v>
      </c>
      <c r="K3746" s="40">
        <v>0.0</v>
      </c>
      <c r="L3746" s="40">
        <v>0.0</v>
      </c>
      <c r="M3746" s="40">
        <v>0.0</v>
      </c>
      <c r="N3746" s="40">
        <v>0.0</v>
      </c>
      <c r="O3746" s="40">
        <v>0.0</v>
      </c>
      <c r="P3746" s="40">
        <v>0.0</v>
      </c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</row>
    <row r="3747">
      <c r="A3747" s="27" t="s">
        <v>38</v>
      </c>
      <c r="B3747" s="27" t="s">
        <v>39</v>
      </c>
      <c r="C3747" s="38" t="s">
        <v>307</v>
      </c>
      <c r="D3747" s="27" t="s">
        <v>308</v>
      </c>
      <c r="E3747" s="27">
        <v>9622.0</v>
      </c>
      <c r="F3747" s="27">
        <v>0.0</v>
      </c>
      <c r="G3747" s="27" t="s">
        <v>7213</v>
      </c>
      <c r="H3747" s="27" t="s">
        <v>7214</v>
      </c>
      <c r="I3747" s="40">
        <v>0.0</v>
      </c>
      <c r="J3747" s="40">
        <v>0.0</v>
      </c>
      <c r="K3747" s="40">
        <v>0.0</v>
      </c>
      <c r="L3747" s="40">
        <v>0.0</v>
      </c>
      <c r="M3747" s="40">
        <v>0.0</v>
      </c>
      <c r="N3747" s="40">
        <v>0.0</v>
      </c>
      <c r="O3747" s="40">
        <v>0.0</v>
      </c>
      <c r="P3747" s="40">
        <v>0.0</v>
      </c>
      <c r="Q3747" s="16"/>
      <c r="R3747" s="16"/>
      <c r="S3747" s="16"/>
      <c r="T3747" s="16"/>
      <c r="U3747" s="16"/>
      <c r="V3747" s="16"/>
      <c r="W3747" s="16"/>
      <c r="X3747" s="16"/>
      <c r="Y3747" s="16"/>
      <c r="Z3747" s="16"/>
      <c r="AA3747" s="16"/>
      <c r="AB3747" s="16"/>
    </row>
    <row r="3748">
      <c r="A3748" s="27" t="s">
        <v>43</v>
      </c>
      <c r="B3748" s="27" t="s">
        <v>44</v>
      </c>
      <c r="C3748" s="38" t="s">
        <v>4468</v>
      </c>
      <c r="D3748" s="27" t="s">
        <v>4469</v>
      </c>
      <c r="E3748" s="27">
        <v>9624.0</v>
      </c>
      <c r="F3748" s="27">
        <v>0.0</v>
      </c>
      <c r="G3748" s="27" t="s">
        <v>7250</v>
      </c>
      <c r="H3748" s="27" t="s">
        <v>123</v>
      </c>
      <c r="I3748" s="40">
        <v>0.0</v>
      </c>
      <c r="J3748" s="40">
        <v>0.0</v>
      </c>
      <c r="K3748" s="40">
        <v>0.0</v>
      </c>
      <c r="L3748" s="40">
        <v>0.0</v>
      </c>
      <c r="M3748" s="40">
        <v>0.0</v>
      </c>
      <c r="N3748" s="40">
        <v>0.0</v>
      </c>
      <c r="O3748" s="40">
        <v>0.0</v>
      </c>
      <c r="P3748" s="40">
        <v>0.0</v>
      </c>
      <c r="Q3748" s="16"/>
      <c r="R3748" s="16"/>
      <c r="S3748" s="16"/>
      <c r="T3748" s="16"/>
      <c r="U3748" s="16"/>
      <c r="V3748" s="16"/>
      <c r="W3748" s="16"/>
      <c r="X3748" s="16"/>
      <c r="Y3748" s="16"/>
      <c r="Z3748" s="16"/>
      <c r="AA3748" s="16"/>
      <c r="AB3748" s="16"/>
    </row>
    <row r="3749">
      <c r="A3749" s="27" t="s">
        <v>38</v>
      </c>
      <c r="B3749" s="27" t="s">
        <v>86</v>
      </c>
      <c r="C3749" s="38" t="s">
        <v>131</v>
      </c>
      <c r="D3749" s="27" t="s">
        <v>132</v>
      </c>
      <c r="E3749" s="27">
        <v>9625.0</v>
      </c>
      <c r="F3749" s="27">
        <v>0.0</v>
      </c>
      <c r="G3749" s="27" t="s">
        <v>7252</v>
      </c>
      <c r="H3749" s="27" t="s">
        <v>123</v>
      </c>
      <c r="I3749" s="40">
        <v>0.0</v>
      </c>
      <c r="J3749" s="40">
        <v>0.0</v>
      </c>
      <c r="K3749" s="40">
        <v>0.0</v>
      </c>
      <c r="L3749" s="40">
        <v>0.0</v>
      </c>
      <c r="M3749" s="40">
        <v>0.0</v>
      </c>
      <c r="N3749" s="40">
        <v>0.0</v>
      </c>
      <c r="O3749" s="40">
        <v>0.0</v>
      </c>
      <c r="P3749" s="40">
        <v>0.0</v>
      </c>
      <c r="Q3749" s="16"/>
      <c r="R3749" s="16"/>
      <c r="S3749" s="16"/>
      <c r="T3749" s="16"/>
      <c r="U3749" s="16"/>
      <c r="V3749" s="16"/>
      <c r="W3749" s="16"/>
      <c r="X3749" s="16"/>
      <c r="Y3749" s="16"/>
      <c r="Z3749" s="16"/>
      <c r="AA3749" s="16"/>
      <c r="AB3749" s="16"/>
    </row>
    <row r="3750">
      <c r="A3750" s="27" t="s">
        <v>43</v>
      </c>
      <c r="B3750" s="27" t="s">
        <v>44</v>
      </c>
      <c r="C3750" s="38" t="s">
        <v>4468</v>
      </c>
      <c r="D3750" s="27" t="s">
        <v>4469</v>
      </c>
      <c r="E3750" s="27">
        <v>9626.0</v>
      </c>
      <c r="F3750" s="27">
        <v>0.0</v>
      </c>
      <c r="G3750" s="27" t="s">
        <v>7254</v>
      </c>
      <c r="H3750" s="27" t="s">
        <v>123</v>
      </c>
      <c r="I3750" s="40">
        <v>0.0</v>
      </c>
      <c r="J3750" s="40">
        <v>0.0</v>
      </c>
      <c r="K3750" s="40">
        <v>0.0</v>
      </c>
      <c r="L3750" s="40">
        <v>0.0</v>
      </c>
      <c r="M3750" s="40">
        <v>0.0</v>
      </c>
      <c r="N3750" s="40">
        <v>0.0</v>
      </c>
      <c r="O3750" s="40">
        <v>0.0</v>
      </c>
      <c r="P3750" s="40">
        <v>0.0</v>
      </c>
      <c r="Q3750" s="16"/>
      <c r="R3750" s="16"/>
      <c r="S3750" s="16"/>
      <c r="T3750" s="16"/>
      <c r="U3750" s="16"/>
      <c r="V3750" s="16"/>
      <c r="W3750" s="16"/>
      <c r="X3750" s="16"/>
      <c r="Y3750" s="16"/>
      <c r="Z3750" s="16"/>
      <c r="AA3750" s="16"/>
      <c r="AB3750" s="16"/>
    </row>
    <row r="3751">
      <c r="A3751" s="27" t="s">
        <v>43</v>
      </c>
      <c r="B3751" s="27" t="s">
        <v>146</v>
      </c>
      <c r="C3751" s="38" t="s">
        <v>147</v>
      </c>
      <c r="D3751" s="27" t="s">
        <v>148</v>
      </c>
      <c r="E3751" s="27">
        <v>9627.0</v>
      </c>
      <c r="F3751" s="27">
        <v>0.0</v>
      </c>
      <c r="G3751" s="27" t="s">
        <v>7256</v>
      </c>
      <c r="H3751" s="27" t="s">
        <v>123</v>
      </c>
      <c r="I3751" s="40">
        <v>0.0</v>
      </c>
      <c r="J3751" s="40">
        <v>0.0</v>
      </c>
      <c r="K3751" s="40">
        <v>0.0</v>
      </c>
      <c r="L3751" s="40">
        <v>0.0</v>
      </c>
      <c r="M3751" s="40">
        <v>0.0</v>
      </c>
      <c r="N3751" s="40">
        <v>0.0</v>
      </c>
      <c r="O3751" s="40">
        <v>0.0</v>
      </c>
      <c r="P3751" s="40">
        <v>0.0</v>
      </c>
      <c r="Q3751" s="16"/>
      <c r="R3751" s="16"/>
      <c r="S3751" s="16"/>
      <c r="T3751" s="16"/>
      <c r="U3751" s="16"/>
      <c r="V3751" s="16"/>
      <c r="W3751" s="16"/>
      <c r="X3751" s="16"/>
      <c r="Y3751" s="16"/>
      <c r="Z3751" s="16"/>
      <c r="AA3751" s="16"/>
      <c r="AB3751" s="16"/>
    </row>
    <row r="3752">
      <c r="A3752" s="27" t="s">
        <v>38</v>
      </c>
      <c r="B3752" s="27" t="s">
        <v>39</v>
      </c>
      <c r="C3752" s="38" t="s">
        <v>307</v>
      </c>
      <c r="D3752" s="27" t="s">
        <v>308</v>
      </c>
      <c r="E3752" s="27">
        <v>9628.0</v>
      </c>
      <c r="F3752" s="27">
        <v>0.0</v>
      </c>
      <c r="G3752" s="27" t="s">
        <v>7258</v>
      </c>
      <c r="H3752" s="27" t="s">
        <v>123</v>
      </c>
      <c r="I3752" s="40">
        <v>0.0</v>
      </c>
      <c r="J3752" s="40">
        <v>0.0</v>
      </c>
      <c r="K3752" s="40">
        <v>0.0</v>
      </c>
      <c r="L3752" s="40">
        <v>0.0</v>
      </c>
      <c r="M3752" s="40">
        <v>0.0</v>
      </c>
      <c r="N3752" s="40">
        <v>0.0</v>
      </c>
      <c r="O3752" s="40">
        <v>0.0</v>
      </c>
      <c r="P3752" s="40">
        <v>0.0</v>
      </c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  <c r="AA3752" s="16"/>
      <c r="AB3752" s="16"/>
    </row>
    <row r="3753">
      <c r="A3753" s="27" t="s">
        <v>38</v>
      </c>
      <c r="B3753" s="27" t="s">
        <v>39</v>
      </c>
      <c r="C3753" s="38" t="s">
        <v>307</v>
      </c>
      <c r="D3753" s="27" t="s">
        <v>308</v>
      </c>
      <c r="E3753" s="27">
        <v>9651.0</v>
      </c>
      <c r="F3753" s="27">
        <v>0.0</v>
      </c>
      <c r="G3753" s="27" t="s">
        <v>7260</v>
      </c>
      <c r="H3753" s="27" t="s">
        <v>7261</v>
      </c>
      <c r="I3753" s="40">
        <v>0.0</v>
      </c>
      <c r="J3753" s="40">
        <v>0.0</v>
      </c>
      <c r="K3753" s="40">
        <v>0.0</v>
      </c>
      <c r="L3753" s="40">
        <v>0.0</v>
      </c>
      <c r="M3753" s="40">
        <v>0.0</v>
      </c>
      <c r="N3753" s="40">
        <v>0.0</v>
      </c>
      <c r="O3753" s="40">
        <v>0.0</v>
      </c>
      <c r="P3753" s="40">
        <v>0.0</v>
      </c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/>
      <c r="AB3753" s="16"/>
    </row>
    <row r="3754">
      <c r="A3754" s="27" t="s">
        <v>43</v>
      </c>
      <c r="B3754" s="27" t="s">
        <v>708</v>
      </c>
      <c r="C3754" s="38" t="s">
        <v>709</v>
      </c>
      <c r="D3754" s="27" t="s">
        <v>710</v>
      </c>
      <c r="E3754" s="27">
        <v>9653.0</v>
      </c>
      <c r="F3754" s="27">
        <v>0.0</v>
      </c>
      <c r="G3754" s="27" t="s">
        <v>7263</v>
      </c>
      <c r="H3754" s="27" t="s">
        <v>7264</v>
      </c>
      <c r="I3754" s="40">
        <v>29.0</v>
      </c>
      <c r="J3754" s="40">
        <v>0.0</v>
      </c>
      <c r="K3754" s="40">
        <v>0.0</v>
      </c>
      <c r="L3754" s="40">
        <v>0.0</v>
      </c>
      <c r="M3754" s="40">
        <v>0.0</v>
      </c>
      <c r="N3754" s="40">
        <v>0.0</v>
      </c>
      <c r="O3754" s="40">
        <v>29.0</v>
      </c>
      <c r="P3754" s="40">
        <v>0.0</v>
      </c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/>
      <c r="AB3754" s="16"/>
    </row>
    <row r="3755">
      <c r="A3755" s="27" t="s">
        <v>43</v>
      </c>
      <c r="B3755" s="27" t="s">
        <v>708</v>
      </c>
      <c r="C3755" s="38" t="s">
        <v>709</v>
      </c>
      <c r="D3755" s="27" t="s">
        <v>710</v>
      </c>
      <c r="E3755" s="27">
        <v>9655.0</v>
      </c>
      <c r="F3755" s="27">
        <v>0.0</v>
      </c>
      <c r="G3755" s="27" t="s">
        <v>7266</v>
      </c>
      <c r="H3755" s="27" t="s">
        <v>7264</v>
      </c>
      <c r="I3755" s="40">
        <v>17.0</v>
      </c>
      <c r="J3755" s="40">
        <v>3.0</v>
      </c>
      <c r="K3755" s="40">
        <v>0.0</v>
      </c>
      <c r="L3755" s="40">
        <v>0.0</v>
      </c>
      <c r="M3755" s="40">
        <v>0.0</v>
      </c>
      <c r="N3755" s="40">
        <v>0.0</v>
      </c>
      <c r="O3755" s="40">
        <v>17.0</v>
      </c>
      <c r="P3755" s="40">
        <v>3.0</v>
      </c>
      <c r="Q3755" s="16"/>
      <c r="R3755" s="16"/>
      <c r="S3755" s="16"/>
      <c r="T3755" s="16"/>
      <c r="U3755" s="16"/>
      <c r="V3755" s="16"/>
      <c r="W3755" s="16"/>
      <c r="X3755" s="16"/>
      <c r="Y3755" s="16"/>
      <c r="Z3755" s="16"/>
      <c r="AA3755" s="16"/>
      <c r="AB3755" s="16"/>
    </row>
    <row r="3756">
      <c r="A3756" s="27" t="s">
        <v>43</v>
      </c>
      <c r="B3756" s="27" t="s">
        <v>225</v>
      </c>
      <c r="C3756" s="38" t="s">
        <v>226</v>
      </c>
      <c r="D3756" s="27" t="s">
        <v>227</v>
      </c>
      <c r="E3756" s="27">
        <v>9656.0</v>
      </c>
      <c r="F3756" s="27">
        <v>0.0</v>
      </c>
      <c r="G3756" s="27" t="s">
        <v>7268</v>
      </c>
      <c r="H3756" s="27" t="s">
        <v>7269</v>
      </c>
      <c r="I3756" s="40">
        <v>10.0</v>
      </c>
      <c r="J3756" s="40">
        <v>1.0</v>
      </c>
      <c r="K3756" s="40">
        <v>0.0</v>
      </c>
      <c r="L3756" s="40">
        <v>0.0</v>
      </c>
      <c r="M3756" s="40">
        <v>0.0</v>
      </c>
      <c r="N3756" s="40">
        <v>0.0</v>
      </c>
      <c r="O3756" s="40">
        <v>10.0</v>
      </c>
      <c r="P3756" s="40">
        <v>1.0</v>
      </c>
      <c r="Q3756" s="16"/>
      <c r="R3756" s="16"/>
      <c r="S3756" s="16"/>
      <c r="T3756" s="16"/>
      <c r="U3756" s="16"/>
      <c r="V3756" s="16"/>
      <c r="W3756" s="16"/>
      <c r="X3756" s="16"/>
      <c r="Y3756" s="16"/>
      <c r="Z3756" s="16"/>
      <c r="AA3756" s="16"/>
      <c r="AB3756" s="16"/>
    </row>
    <row r="3757">
      <c r="A3757" s="27" t="s">
        <v>43</v>
      </c>
      <c r="B3757" s="27" t="s">
        <v>721</v>
      </c>
      <c r="C3757" s="38" t="s">
        <v>726</v>
      </c>
      <c r="D3757" s="27" t="s">
        <v>727</v>
      </c>
      <c r="E3757" s="27">
        <v>9657.0</v>
      </c>
      <c r="F3757" s="27">
        <v>0.0</v>
      </c>
      <c r="G3757" s="27" t="s">
        <v>7271</v>
      </c>
      <c r="H3757" s="27" t="s">
        <v>7272</v>
      </c>
      <c r="I3757" s="40">
        <v>45.0</v>
      </c>
      <c r="J3757" s="40">
        <v>18.0</v>
      </c>
      <c r="K3757" s="40">
        <v>0.0</v>
      </c>
      <c r="L3757" s="40">
        <v>0.0</v>
      </c>
      <c r="M3757" s="40">
        <v>0.0</v>
      </c>
      <c r="N3757" s="40">
        <v>0.0</v>
      </c>
      <c r="O3757" s="40">
        <v>45.0</v>
      </c>
      <c r="P3757" s="40">
        <v>18.0</v>
      </c>
      <c r="Q3757" s="16"/>
      <c r="R3757" s="16"/>
      <c r="S3757" s="16"/>
      <c r="T3757" s="16"/>
      <c r="U3757" s="16"/>
      <c r="V3757" s="16"/>
      <c r="W3757" s="16"/>
      <c r="X3757" s="16"/>
      <c r="Y3757" s="16"/>
      <c r="Z3757" s="16"/>
      <c r="AA3757" s="16"/>
      <c r="AB3757" s="16"/>
    </row>
    <row r="3758">
      <c r="A3758" s="27" t="s">
        <v>43</v>
      </c>
      <c r="B3758" s="27" t="s">
        <v>225</v>
      </c>
      <c r="C3758" s="38" t="s">
        <v>226</v>
      </c>
      <c r="D3758" s="27" t="s">
        <v>227</v>
      </c>
      <c r="E3758" s="27">
        <v>9658.0</v>
      </c>
      <c r="F3758" s="27">
        <v>0.0</v>
      </c>
      <c r="G3758" s="27" t="s">
        <v>7274</v>
      </c>
      <c r="H3758" s="27" t="s">
        <v>6787</v>
      </c>
      <c r="I3758" s="40">
        <v>28.0</v>
      </c>
      <c r="J3758" s="40">
        <v>11.0</v>
      </c>
      <c r="K3758" s="40">
        <v>0.0</v>
      </c>
      <c r="L3758" s="40">
        <v>0.0</v>
      </c>
      <c r="M3758" s="40">
        <v>0.0</v>
      </c>
      <c r="N3758" s="40">
        <v>0.0</v>
      </c>
      <c r="O3758" s="40">
        <v>28.0</v>
      </c>
      <c r="P3758" s="40">
        <v>11.0</v>
      </c>
      <c r="Q3758" s="16"/>
      <c r="R3758" s="16"/>
      <c r="S3758" s="16"/>
      <c r="T3758" s="16"/>
      <c r="U3758" s="16"/>
      <c r="V3758" s="16"/>
      <c r="W3758" s="16"/>
      <c r="X3758" s="16"/>
      <c r="Y3758" s="16"/>
      <c r="Z3758" s="16"/>
      <c r="AA3758" s="16"/>
      <c r="AB3758" s="16"/>
    </row>
    <row r="3759">
      <c r="A3759" s="27" t="s">
        <v>43</v>
      </c>
      <c r="B3759" s="27" t="s">
        <v>268</v>
      </c>
      <c r="C3759" s="38" t="s">
        <v>3462</v>
      </c>
      <c r="D3759" s="27" t="s">
        <v>3463</v>
      </c>
      <c r="E3759" s="27">
        <v>9663.0</v>
      </c>
      <c r="F3759" s="27">
        <v>0.0</v>
      </c>
      <c r="G3759" s="27" t="s">
        <v>7276</v>
      </c>
      <c r="H3759" s="27" t="s">
        <v>7277</v>
      </c>
      <c r="I3759" s="40">
        <v>7.0</v>
      </c>
      <c r="J3759" s="40">
        <v>5.0</v>
      </c>
      <c r="K3759" s="40">
        <v>0.0</v>
      </c>
      <c r="L3759" s="40">
        <v>0.0</v>
      </c>
      <c r="M3759" s="40">
        <v>0.0</v>
      </c>
      <c r="N3759" s="40">
        <v>0.0</v>
      </c>
      <c r="O3759" s="40">
        <v>7.0</v>
      </c>
      <c r="P3759" s="40">
        <v>5.0</v>
      </c>
      <c r="Q3759" s="16"/>
      <c r="R3759" s="16"/>
      <c r="S3759" s="16"/>
      <c r="T3759" s="16"/>
      <c r="U3759" s="16"/>
      <c r="V3759" s="16"/>
      <c r="W3759" s="16"/>
      <c r="X3759" s="16"/>
      <c r="Y3759" s="16"/>
      <c r="Z3759" s="16"/>
      <c r="AA3759" s="16"/>
      <c r="AB3759" s="16"/>
    </row>
    <row r="3760">
      <c r="A3760" s="27" t="s">
        <v>43</v>
      </c>
      <c r="B3760" s="27" t="s">
        <v>268</v>
      </c>
      <c r="C3760" s="38" t="s">
        <v>3462</v>
      </c>
      <c r="D3760" s="27" t="s">
        <v>3463</v>
      </c>
      <c r="E3760" s="27">
        <v>9667.0</v>
      </c>
      <c r="F3760" s="27">
        <v>0.0</v>
      </c>
      <c r="G3760" s="27" t="s">
        <v>7279</v>
      </c>
      <c r="H3760" s="27" t="s">
        <v>7277</v>
      </c>
      <c r="I3760" s="40">
        <v>6.0</v>
      </c>
      <c r="J3760" s="40">
        <v>13.0</v>
      </c>
      <c r="K3760" s="40">
        <v>0.0</v>
      </c>
      <c r="L3760" s="40">
        <v>0.0</v>
      </c>
      <c r="M3760" s="40">
        <v>0.0</v>
      </c>
      <c r="N3760" s="40">
        <v>0.0</v>
      </c>
      <c r="O3760" s="40">
        <v>6.0</v>
      </c>
      <c r="P3760" s="40">
        <v>13.0</v>
      </c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/>
      <c r="AB3760" s="16"/>
    </row>
    <row r="3761">
      <c r="A3761" s="27" t="s">
        <v>43</v>
      </c>
      <c r="B3761" s="27" t="s">
        <v>708</v>
      </c>
      <c r="C3761" s="38" t="s">
        <v>709</v>
      </c>
      <c r="D3761" s="27" t="s">
        <v>1310</v>
      </c>
      <c r="E3761" s="27">
        <v>9672.0</v>
      </c>
      <c r="F3761" s="27">
        <v>0.0</v>
      </c>
      <c r="G3761" s="27" t="s">
        <v>7281</v>
      </c>
      <c r="H3761" s="27" t="s">
        <v>7264</v>
      </c>
      <c r="I3761" s="40">
        <v>35.0</v>
      </c>
      <c r="J3761" s="40">
        <v>4.0</v>
      </c>
      <c r="K3761" s="40">
        <v>0.0</v>
      </c>
      <c r="L3761" s="40">
        <v>0.0</v>
      </c>
      <c r="M3761" s="40">
        <v>0.0</v>
      </c>
      <c r="N3761" s="40">
        <v>0.0</v>
      </c>
      <c r="O3761" s="40">
        <v>35.0</v>
      </c>
      <c r="P3761" s="40">
        <v>4.0</v>
      </c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/>
      <c r="AB3761" s="16"/>
    </row>
    <row r="3762">
      <c r="A3762" s="27" t="s">
        <v>38</v>
      </c>
      <c r="B3762" s="27" t="s">
        <v>39</v>
      </c>
      <c r="C3762" s="38" t="s">
        <v>141</v>
      </c>
      <c r="D3762" s="27" t="s">
        <v>142</v>
      </c>
      <c r="E3762" s="27">
        <v>9674.0</v>
      </c>
      <c r="F3762" s="27">
        <v>0.0</v>
      </c>
      <c r="G3762" s="27" t="s">
        <v>210</v>
      </c>
      <c r="H3762" s="27" t="s">
        <v>7283</v>
      </c>
      <c r="I3762" s="40">
        <v>0.0</v>
      </c>
      <c r="J3762" s="40">
        <v>0.0</v>
      </c>
      <c r="K3762" s="40">
        <v>0.0</v>
      </c>
      <c r="L3762" s="40">
        <v>0.0</v>
      </c>
      <c r="M3762" s="40">
        <v>0.0</v>
      </c>
      <c r="N3762" s="40">
        <v>0.0</v>
      </c>
      <c r="O3762" s="40">
        <v>0.0</v>
      </c>
      <c r="P3762" s="40">
        <v>0.0</v>
      </c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/>
      <c r="AB3762" s="16"/>
    </row>
    <row r="3763">
      <c r="A3763" s="27" t="s">
        <v>38</v>
      </c>
      <c r="B3763" s="27" t="s">
        <v>39</v>
      </c>
      <c r="C3763" s="38" t="s">
        <v>141</v>
      </c>
      <c r="D3763" s="27" t="s">
        <v>142</v>
      </c>
      <c r="E3763" s="27">
        <v>9675.0</v>
      </c>
      <c r="F3763" s="27">
        <v>0.0</v>
      </c>
      <c r="G3763" s="27" t="s">
        <v>7286</v>
      </c>
      <c r="H3763" s="27" t="s">
        <v>7287</v>
      </c>
      <c r="I3763" s="40">
        <v>0.0</v>
      </c>
      <c r="J3763" s="40">
        <v>0.0</v>
      </c>
      <c r="K3763" s="40">
        <v>0.0</v>
      </c>
      <c r="L3763" s="40">
        <v>0.0</v>
      </c>
      <c r="M3763" s="40">
        <v>0.0</v>
      </c>
      <c r="N3763" s="40">
        <v>0.0</v>
      </c>
      <c r="O3763" s="40">
        <v>0.0</v>
      </c>
      <c r="P3763" s="40">
        <v>0.0</v>
      </c>
      <c r="Q3763" s="16"/>
      <c r="R3763" s="16"/>
      <c r="S3763" s="16"/>
      <c r="T3763" s="16"/>
      <c r="U3763" s="16"/>
      <c r="V3763" s="16"/>
      <c r="W3763" s="16"/>
      <c r="X3763" s="16"/>
      <c r="Y3763" s="16"/>
      <c r="Z3763" s="16"/>
      <c r="AA3763" s="16"/>
      <c r="AB3763" s="16"/>
    </row>
    <row r="3764">
      <c r="A3764" s="27" t="s">
        <v>38</v>
      </c>
      <c r="B3764" s="27" t="s">
        <v>39</v>
      </c>
      <c r="C3764" s="38" t="s">
        <v>141</v>
      </c>
      <c r="D3764" s="27" t="s">
        <v>142</v>
      </c>
      <c r="E3764" s="27">
        <v>9676.0</v>
      </c>
      <c r="F3764" s="27">
        <v>0.0</v>
      </c>
      <c r="G3764" s="27" t="s">
        <v>7286</v>
      </c>
      <c r="H3764" s="27" t="s">
        <v>7289</v>
      </c>
      <c r="I3764" s="40">
        <v>0.0</v>
      </c>
      <c r="J3764" s="40">
        <v>0.0</v>
      </c>
      <c r="K3764" s="40">
        <v>0.0</v>
      </c>
      <c r="L3764" s="40">
        <v>0.0</v>
      </c>
      <c r="M3764" s="40">
        <v>0.0</v>
      </c>
      <c r="N3764" s="40">
        <v>0.0</v>
      </c>
      <c r="O3764" s="40">
        <v>0.0</v>
      </c>
      <c r="P3764" s="40">
        <v>0.0</v>
      </c>
      <c r="Q3764" s="16"/>
      <c r="R3764" s="16"/>
      <c r="S3764" s="16"/>
      <c r="T3764" s="16"/>
      <c r="U3764" s="16"/>
      <c r="V3764" s="16"/>
      <c r="W3764" s="16"/>
      <c r="X3764" s="16"/>
      <c r="Y3764" s="16"/>
      <c r="Z3764" s="16"/>
      <c r="AA3764" s="16"/>
      <c r="AB3764" s="16"/>
    </row>
    <row r="3765">
      <c r="A3765" s="27" t="s">
        <v>38</v>
      </c>
      <c r="B3765" s="27" t="s">
        <v>39</v>
      </c>
      <c r="C3765" s="38" t="s">
        <v>141</v>
      </c>
      <c r="D3765" s="27" t="s">
        <v>142</v>
      </c>
      <c r="E3765" s="27">
        <v>9677.0</v>
      </c>
      <c r="F3765" s="27">
        <v>0.0</v>
      </c>
      <c r="G3765" s="27" t="s">
        <v>237</v>
      </c>
      <c r="H3765" s="27" t="s">
        <v>7291</v>
      </c>
      <c r="I3765" s="40">
        <v>0.0</v>
      </c>
      <c r="J3765" s="40">
        <v>0.0</v>
      </c>
      <c r="K3765" s="40">
        <v>0.0</v>
      </c>
      <c r="L3765" s="40">
        <v>0.0</v>
      </c>
      <c r="M3765" s="40">
        <v>0.0</v>
      </c>
      <c r="N3765" s="40">
        <v>0.0</v>
      </c>
      <c r="O3765" s="40">
        <v>0.0</v>
      </c>
      <c r="P3765" s="40">
        <v>0.0</v>
      </c>
      <c r="Q3765" s="16"/>
      <c r="R3765" s="16"/>
      <c r="S3765" s="16"/>
      <c r="T3765" s="16"/>
      <c r="U3765" s="16"/>
      <c r="V3765" s="16"/>
      <c r="W3765" s="16"/>
      <c r="X3765" s="16"/>
      <c r="Y3765" s="16"/>
      <c r="Z3765" s="16"/>
      <c r="AA3765" s="16"/>
      <c r="AB3765" s="16"/>
    </row>
    <row r="3766">
      <c r="A3766" s="27" t="s">
        <v>38</v>
      </c>
      <c r="B3766" s="27" t="s">
        <v>86</v>
      </c>
      <c r="C3766" s="38" t="s">
        <v>131</v>
      </c>
      <c r="D3766" s="27" t="s">
        <v>302</v>
      </c>
      <c r="E3766" s="27">
        <v>9678.0</v>
      </c>
      <c r="F3766" s="27">
        <v>0.0</v>
      </c>
      <c r="G3766" s="27" t="s">
        <v>6318</v>
      </c>
      <c r="H3766" s="27" t="s">
        <v>123</v>
      </c>
      <c r="I3766" s="40">
        <v>0.0</v>
      </c>
      <c r="J3766" s="40">
        <v>0.0</v>
      </c>
      <c r="K3766" s="40">
        <v>0.0</v>
      </c>
      <c r="L3766" s="40">
        <v>0.0</v>
      </c>
      <c r="M3766" s="40">
        <v>0.0</v>
      </c>
      <c r="N3766" s="40">
        <v>0.0</v>
      </c>
      <c r="O3766" s="40">
        <v>0.0</v>
      </c>
      <c r="P3766" s="40">
        <v>0.0</v>
      </c>
      <c r="Q3766" s="16"/>
      <c r="R3766" s="16"/>
      <c r="S3766" s="16"/>
      <c r="T3766" s="16"/>
      <c r="U3766" s="16"/>
      <c r="V3766" s="16"/>
      <c r="W3766" s="16"/>
      <c r="X3766" s="16"/>
      <c r="Y3766" s="16"/>
      <c r="Z3766" s="16"/>
      <c r="AA3766" s="16"/>
      <c r="AB3766" s="16"/>
    </row>
    <row r="3767">
      <c r="A3767" s="27" t="s">
        <v>38</v>
      </c>
      <c r="B3767" s="27" t="s">
        <v>39</v>
      </c>
      <c r="C3767" s="38" t="s">
        <v>141</v>
      </c>
      <c r="D3767" s="27" t="s">
        <v>142</v>
      </c>
      <c r="E3767" s="27">
        <v>9679.0</v>
      </c>
      <c r="F3767" s="27">
        <v>0.0</v>
      </c>
      <c r="G3767" s="27" t="s">
        <v>7293</v>
      </c>
      <c r="H3767" s="27" t="s">
        <v>7294</v>
      </c>
      <c r="I3767" s="40">
        <v>0.0</v>
      </c>
      <c r="J3767" s="40">
        <v>0.0</v>
      </c>
      <c r="K3767" s="40">
        <v>0.0</v>
      </c>
      <c r="L3767" s="40">
        <v>0.0</v>
      </c>
      <c r="M3767" s="40">
        <v>0.0</v>
      </c>
      <c r="N3767" s="40">
        <v>0.0</v>
      </c>
      <c r="O3767" s="40">
        <v>0.0</v>
      </c>
      <c r="P3767" s="40">
        <v>0.0</v>
      </c>
      <c r="Q3767" s="16"/>
      <c r="R3767" s="16"/>
      <c r="S3767" s="16"/>
      <c r="T3767" s="16"/>
      <c r="U3767" s="16"/>
      <c r="V3767" s="16"/>
      <c r="W3767" s="16"/>
      <c r="X3767" s="16"/>
      <c r="Y3767" s="16"/>
      <c r="Z3767" s="16"/>
      <c r="AA3767" s="16"/>
      <c r="AB3767" s="16"/>
    </row>
    <row r="3768">
      <c r="A3768" s="27" t="s">
        <v>38</v>
      </c>
      <c r="B3768" s="27" t="s">
        <v>86</v>
      </c>
      <c r="C3768" s="38" t="s">
        <v>131</v>
      </c>
      <c r="D3768" s="27" t="s">
        <v>302</v>
      </c>
      <c r="E3768" s="27">
        <v>9685.0</v>
      </c>
      <c r="F3768" s="27">
        <v>0.0</v>
      </c>
      <c r="G3768" s="27" t="s">
        <v>7296</v>
      </c>
      <c r="H3768" s="27" t="s">
        <v>123</v>
      </c>
      <c r="I3768" s="40">
        <v>0.0</v>
      </c>
      <c r="J3768" s="40">
        <v>0.0</v>
      </c>
      <c r="K3768" s="40">
        <v>0.0</v>
      </c>
      <c r="L3768" s="40">
        <v>0.0</v>
      </c>
      <c r="M3768" s="40">
        <v>0.0</v>
      </c>
      <c r="N3768" s="40">
        <v>0.0</v>
      </c>
      <c r="O3768" s="40">
        <v>0.0</v>
      </c>
      <c r="P3768" s="40">
        <v>0.0</v>
      </c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/>
      <c r="AB3768" s="16"/>
    </row>
    <row r="3769">
      <c r="A3769" s="27" t="s">
        <v>43</v>
      </c>
      <c r="B3769" s="27" t="s">
        <v>50</v>
      </c>
      <c r="C3769" s="38" t="s">
        <v>2654</v>
      </c>
      <c r="D3769" s="27" t="s">
        <v>2655</v>
      </c>
      <c r="E3769" s="27">
        <v>9692.0</v>
      </c>
      <c r="F3769" s="27">
        <v>0.0</v>
      </c>
      <c r="G3769" s="27" t="s">
        <v>5820</v>
      </c>
      <c r="H3769" s="27" t="s">
        <v>7298</v>
      </c>
      <c r="I3769" s="40">
        <v>0.0</v>
      </c>
      <c r="J3769" s="40">
        <v>0.0</v>
      </c>
      <c r="K3769" s="40">
        <v>0.0</v>
      </c>
      <c r="L3769" s="40">
        <v>0.0</v>
      </c>
      <c r="M3769" s="40">
        <v>0.0</v>
      </c>
      <c r="N3769" s="40">
        <v>0.0</v>
      </c>
      <c r="O3769" s="40">
        <v>0.0</v>
      </c>
      <c r="P3769" s="40">
        <v>0.0</v>
      </c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  <c r="AB3769" s="16"/>
    </row>
    <row r="3770">
      <c r="A3770" s="27" t="s">
        <v>43</v>
      </c>
      <c r="B3770" s="27" t="s">
        <v>44</v>
      </c>
      <c r="C3770" s="38" t="s">
        <v>287</v>
      </c>
      <c r="D3770" s="27" t="s">
        <v>807</v>
      </c>
      <c r="E3770" s="27">
        <v>9693.0</v>
      </c>
      <c r="F3770" s="27">
        <v>0.0</v>
      </c>
      <c r="G3770" s="27" t="s">
        <v>7300</v>
      </c>
      <c r="H3770" s="27" t="s">
        <v>123</v>
      </c>
      <c r="I3770" s="40">
        <v>0.0</v>
      </c>
      <c r="J3770" s="40">
        <v>0.0</v>
      </c>
      <c r="K3770" s="40">
        <v>0.0</v>
      </c>
      <c r="L3770" s="40">
        <v>0.0</v>
      </c>
      <c r="M3770" s="40">
        <v>0.0</v>
      </c>
      <c r="N3770" s="40">
        <v>0.0</v>
      </c>
      <c r="O3770" s="40">
        <v>0.0</v>
      </c>
      <c r="P3770" s="40">
        <v>0.0</v>
      </c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</row>
    <row r="3771">
      <c r="A3771" s="27" t="s">
        <v>43</v>
      </c>
      <c r="B3771" s="27" t="s">
        <v>44</v>
      </c>
      <c r="C3771" s="38" t="s">
        <v>124</v>
      </c>
      <c r="D3771" s="27" t="s">
        <v>124</v>
      </c>
      <c r="E3771" s="27">
        <v>9694.0</v>
      </c>
      <c r="F3771" s="27">
        <v>0.0</v>
      </c>
      <c r="G3771" s="27" t="s">
        <v>7303</v>
      </c>
      <c r="H3771" s="27" t="s">
        <v>123</v>
      </c>
      <c r="I3771" s="40">
        <v>0.0</v>
      </c>
      <c r="J3771" s="40">
        <v>0.0</v>
      </c>
      <c r="K3771" s="40">
        <v>0.0</v>
      </c>
      <c r="L3771" s="40">
        <v>0.0</v>
      </c>
      <c r="M3771" s="40">
        <v>0.0</v>
      </c>
      <c r="N3771" s="40">
        <v>0.0</v>
      </c>
      <c r="O3771" s="40">
        <v>0.0</v>
      </c>
      <c r="P3771" s="40">
        <v>0.0</v>
      </c>
      <c r="Q3771" s="16"/>
      <c r="R3771" s="16"/>
      <c r="S3771" s="16"/>
      <c r="T3771" s="16"/>
      <c r="U3771" s="16"/>
      <c r="V3771" s="16"/>
      <c r="W3771" s="16"/>
      <c r="X3771" s="16"/>
      <c r="Y3771" s="16"/>
      <c r="Z3771" s="16"/>
      <c r="AA3771" s="16"/>
      <c r="AB3771" s="16"/>
    </row>
    <row r="3772">
      <c r="A3772" s="27" t="s">
        <v>43</v>
      </c>
      <c r="B3772" s="27" t="s">
        <v>44</v>
      </c>
      <c r="C3772" s="38" t="s">
        <v>124</v>
      </c>
      <c r="D3772" s="27" t="s">
        <v>124</v>
      </c>
      <c r="E3772" s="27">
        <v>9695.0</v>
      </c>
      <c r="F3772" s="27">
        <v>0.0</v>
      </c>
      <c r="G3772" s="27" t="s">
        <v>7304</v>
      </c>
      <c r="H3772" s="27" t="s">
        <v>123</v>
      </c>
      <c r="I3772" s="40">
        <v>0.0</v>
      </c>
      <c r="J3772" s="40">
        <v>0.0</v>
      </c>
      <c r="K3772" s="40">
        <v>0.0</v>
      </c>
      <c r="L3772" s="40">
        <v>0.0</v>
      </c>
      <c r="M3772" s="40">
        <v>0.0</v>
      </c>
      <c r="N3772" s="40">
        <v>0.0</v>
      </c>
      <c r="O3772" s="40">
        <v>0.0</v>
      </c>
      <c r="P3772" s="40">
        <v>0.0</v>
      </c>
      <c r="Q3772" s="16"/>
      <c r="R3772" s="16"/>
      <c r="S3772" s="16"/>
      <c r="T3772" s="16"/>
      <c r="U3772" s="16"/>
      <c r="V3772" s="16"/>
      <c r="W3772" s="16"/>
      <c r="X3772" s="16"/>
      <c r="Y3772" s="16"/>
      <c r="Z3772" s="16"/>
      <c r="AA3772" s="16"/>
      <c r="AB3772" s="16"/>
    </row>
    <row r="3773">
      <c r="A3773" s="27" t="s">
        <v>38</v>
      </c>
      <c r="B3773" s="27" t="s">
        <v>39</v>
      </c>
      <c r="C3773" s="38" t="s">
        <v>5049</v>
      </c>
      <c r="D3773" s="27" t="s">
        <v>5049</v>
      </c>
      <c r="E3773" s="27">
        <v>9696.0</v>
      </c>
      <c r="F3773" s="27">
        <v>0.0</v>
      </c>
      <c r="G3773" s="27" t="s">
        <v>7306</v>
      </c>
      <c r="H3773" s="27" t="s">
        <v>123</v>
      </c>
      <c r="I3773" s="40">
        <v>0.0</v>
      </c>
      <c r="J3773" s="40">
        <v>0.0</v>
      </c>
      <c r="K3773" s="40">
        <v>0.0</v>
      </c>
      <c r="L3773" s="40">
        <v>0.0</v>
      </c>
      <c r="M3773" s="40">
        <v>0.0</v>
      </c>
      <c r="N3773" s="40">
        <v>0.0</v>
      </c>
      <c r="O3773" s="40">
        <v>0.0</v>
      </c>
      <c r="P3773" s="40">
        <v>0.0</v>
      </c>
      <c r="Q3773" s="16"/>
      <c r="R3773" s="16"/>
      <c r="S3773" s="16"/>
      <c r="T3773" s="16"/>
      <c r="U3773" s="16"/>
      <c r="V3773" s="16"/>
      <c r="W3773" s="16"/>
      <c r="X3773" s="16"/>
      <c r="Y3773" s="16"/>
      <c r="Z3773" s="16"/>
      <c r="AA3773" s="16"/>
      <c r="AB3773" s="16"/>
    </row>
    <row r="3774">
      <c r="A3774" s="27" t="s">
        <v>38</v>
      </c>
      <c r="B3774" s="27" t="s">
        <v>86</v>
      </c>
      <c r="C3774" s="38" t="s">
        <v>131</v>
      </c>
      <c r="D3774" s="27" t="s">
        <v>302</v>
      </c>
      <c r="E3774" s="27">
        <v>9750.0</v>
      </c>
      <c r="F3774" s="27">
        <v>0.0</v>
      </c>
      <c r="G3774" s="27" t="s">
        <v>7308</v>
      </c>
      <c r="H3774" s="27" t="s">
        <v>123</v>
      </c>
      <c r="I3774" s="40">
        <v>0.0</v>
      </c>
      <c r="J3774" s="40">
        <v>0.0</v>
      </c>
      <c r="K3774" s="40">
        <v>0.0</v>
      </c>
      <c r="L3774" s="40">
        <v>0.0</v>
      </c>
      <c r="M3774" s="40">
        <v>0.0</v>
      </c>
      <c r="N3774" s="40">
        <v>0.0</v>
      </c>
      <c r="O3774" s="40">
        <v>0.0</v>
      </c>
      <c r="P3774" s="40">
        <v>0.0</v>
      </c>
      <c r="Q3774" s="16"/>
      <c r="R3774" s="16"/>
      <c r="S3774" s="16"/>
      <c r="T3774" s="16"/>
      <c r="U3774" s="16"/>
      <c r="V3774" s="16"/>
      <c r="W3774" s="16"/>
      <c r="X3774" s="16"/>
      <c r="Y3774" s="16"/>
      <c r="Z3774" s="16"/>
      <c r="AA3774" s="16"/>
      <c r="AB3774" s="16"/>
    </row>
    <row r="3775">
      <c r="A3775" s="27" t="s">
        <v>38</v>
      </c>
      <c r="B3775" s="27" t="s">
        <v>39</v>
      </c>
      <c r="C3775" s="38" t="s">
        <v>574</v>
      </c>
      <c r="D3775" s="27" t="s">
        <v>575</v>
      </c>
      <c r="E3775" s="27">
        <v>9765.0</v>
      </c>
      <c r="F3775" s="27">
        <v>0.0</v>
      </c>
      <c r="G3775" s="27" t="s">
        <v>7310</v>
      </c>
      <c r="H3775" s="27" t="s">
        <v>7311</v>
      </c>
      <c r="I3775" s="40">
        <v>0.0</v>
      </c>
      <c r="J3775" s="40">
        <v>0.0</v>
      </c>
      <c r="K3775" s="40">
        <v>0.0</v>
      </c>
      <c r="L3775" s="40">
        <v>0.0</v>
      </c>
      <c r="M3775" s="40">
        <v>0.0</v>
      </c>
      <c r="N3775" s="40">
        <v>0.0</v>
      </c>
      <c r="O3775" s="40">
        <v>0.0</v>
      </c>
      <c r="P3775" s="40">
        <v>0.0</v>
      </c>
      <c r="Q3775" s="16"/>
      <c r="R3775" s="16"/>
      <c r="S3775" s="16"/>
      <c r="T3775" s="16"/>
      <c r="U3775" s="16"/>
      <c r="V3775" s="16"/>
      <c r="W3775" s="16"/>
      <c r="X3775" s="16"/>
      <c r="Y3775" s="16"/>
      <c r="Z3775" s="16"/>
      <c r="AA3775" s="16"/>
      <c r="AB3775" s="16"/>
    </row>
    <row r="3776">
      <c r="A3776" s="27" t="s">
        <v>43</v>
      </c>
      <c r="B3776" s="27" t="s">
        <v>50</v>
      </c>
      <c r="C3776" s="38" t="s">
        <v>391</v>
      </c>
      <c r="D3776" s="27" t="s">
        <v>52</v>
      </c>
      <c r="E3776" s="27">
        <v>9769.0</v>
      </c>
      <c r="F3776" s="27">
        <v>1.0</v>
      </c>
      <c r="G3776" s="27" t="s">
        <v>7313</v>
      </c>
      <c r="H3776" s="27" t="s">
        <v>7314</v>
      </c>
      <c r="I3776" s="40">
        <v>5.0</v>
      </c>
      <c r="J3776" s="40">
        <v>0.0</v>
      </c>
      <c r="K3776" s="40">
        <v>0.0</v>
      </c>
      <c r="L3776" s="40">
        <v>0.0</v>
      </c>
      <c r="M3776" s="40">
        <v>0.0</v>
      </c>
      <c r="N3776" s="40">
        <v>0.0</v>
      </c>
      <c r="O3776" s="40">
        <v>5.0</v>
      </c>
      <c r="P3776" s="40">
        <v>0.0</v>
      </c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/>
      <c r="AB3776" s="16"/>
    </row>
    <row r="3777">
      <c r="A3777" s="27" t="s">
        <v>43</v>
      </c>
      <c r="B3777" s="27" t="s">
        <v>50</v>
      </c>
      <c r="C3777" s="38" t="s">
        <v>391</v>
      </c>
      <c r="D3777" s="27" t="s">
        <v>52</v>
      </c>
      <c r="E3777" s="27">
        <v>9771.0</v>
      </c>
      <c r="F3777" s="27">
        <v>1.0</v>
      </c>
      <c r="G3777" s="27" t="s">
        <v>7316</v>
      </c>
      <c r="H3777" s="27" t="s">
        <v>7317</v>
      </c>
      <c r="I3777" s="40">
        <v>4.0</v>
      </c>
      <c r="J3777" s="40">
        <v>4.0</v>
      </c>
      <c r="K3777" s="40">
        <v>0.0</v>
      </c>
      <c r="L3777" s="40">
        <v>0.0</v>
      </c>
      <c r="M3777" s="40">
        <v>0.0</v>
      </c>
      <c r="N3777" s="40">
        <v>0.0</v>
      </c>
      <c r="O3777" s="40">
        <v>4.0</v>
      </c>
      <c r="P3777" s="40">
        <v>4.0</v>
      </c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  <c r="AB3777" s="16"/>
    </row>
    <row r="3778">
      <c r="A3778" s="27" t="s">
        <v>38</v>
      </c>
      <c r="B3778" s="27" t="s">
        <v>39</v>
      </c>
      <c r="C3778" s="38" t="s">
        <v>137</v>
      </c>
      <c r="D3778" s="27" t="s">
        <v>138</v>
      </c>
      <c r="E3778" s="27">
        <v>9807.0</v>
      </c>
      <c r="F3778" s="27">
        <v>0.0</v>
      </c>
      <c r="G3778" s="27" t="s">
        <v>7319</v>
      </c>
      <c r="H3778" s="27" t="s">
        <v>123</v>
      </c>
      <c r="I3778" s="40">
        <v>0.0</v>
      </c>
      <c r="J3778" s="40">
        <v>0.0</v>
      </c>
      <c r="K3778" s="40">
        <v>0.0</v>
      </c>
      <c r="L3778" s="40">
        <v>0.0</v>
      </c>
      <c r="M3778" s="40">
        <v>0.0</v>
      </c>
      <c r="N3778" s="40">
        <v>0.0</v>
      </c>
      <c r="O3778" s="40">
        <v>0.0</v>
      </c>
      <c r="P3778" s="40">
        <v>0.0</v>
      </c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  <c r="AB3778" s="16"/>
    </row>
    <row r="3779">
      <c r="A3779" s="27" t="s">
        <v>38</v>
      </c>
      <c r="B3779" s="27" t="s">
        <v>39</v>
      </c>
      <c r="C3779" s="38" t="s">
        <v>307</v>
      </c>
      <c r="D3779" s="27" t="s">
        <v>1943</v>
      </c>
      <c r="E3779" s="27">
        <v>9813.0</v>
      </c>
      <c r="F3779" s="27">
        <v>0.0</v>
      </c>
      <c r="G3779" s="27" t="s">
        <v>3046</v>
      </c>
      <c r="H3779" s="27" t="s">
        <v>6274</v>
      </c>
      <c r="I3779" s="40">
        <v>0.0</v>
      </c>
      <c r="J3779" s="40">
        <v>0.0</v>
      </c>
      <c r="K3779" s="40">
        <v>0.0</v>
      </c>
      <c r="L3779" s="40">
        <v>0.0</v>
      </c>
      <c r="M3779" s="40">
        <v>0.0</v>
      </c>
      <c r="N3779" s="40">
        <v>0.0</v>
      </c>
      <c r="O3779" s="40">
        <v>0.0</v>
      </c>
      <c r="P3779" s="40">
        <v>0.0</v>
      </c>
      <c r="Q3779" s="16"/>
      <c r="R3779" s="16"/>
      <c r="S3779" s="16"/>
      <c r="T3779" s="16"/>
      <c r="U3779" s="16"/>
      <c r="V3779" s="16"/>
      <c r="W3779" s="16"/>
      <c r="X3779" s="16"/>
      <c r="Y3779" s="16"/>
      <c r="Z3779" s="16"/>
      <c r="AA3779" s="16"/>
      <c r="AB3779" s="16"/>
    </row>
    <row r="3780">
      <c r="A3780" s="27" t="s">
        <v>38</v>
      </c>
      <c r="B3780" s="27" t="s">
        <v>86</v>
      </c>
      <c r="C3780" s="38" t="s">
        <v>128</v>
      </c>
      <c r="D3780" s="27" t="s">
        <v>330</v>
      </c>
      <c r="E3780" s="27">
        <v>9814.0</v>
      </c>
      <c r="F3780" s="27">
        <v>0.0</v>
      </c>
      <c r="G3780" s="27" t="s">
        <v>3027</v>
      </c>
      <c r="H3780" s="27" t="s">
        <v>123</v>
      </c>
      <c r="I3780" s="40">
        <v>0.0</v>
      </c>
      <c r="J3780" s="40">
        <v>0.0</v>
      </c>
      <c r="K3780" s="40">
        <v>0.0</v>
      </c>
      <c r="L3780" s="40">
        <v>0.0</v>
      </c>
      <c r="M3780" s="40">
        <v>0.0</v>
      </c>
      <c r="N3780" s="40">
        <v>0.0</v>
      </c>
      <c r="O3780" s="40">
        <v>0.0</v>
      </c>
      <c r="P3780" s="40">
        <v>0.0</v>
      </c>
      <c r="Q3780" s="16"/>
      <c r="R3780" s="16"/>
      <c r="S3780" s="16"/>
      <c r="T3780" s="16"/>
      <c r="U3780" s="16"/>
      <c r="V3780" s="16"/>
      <c r="W3780" s="16"/>
      <c r="X3780" s="16"/>
      <c r="Y3780" s="16"/>
      <c r="Z3780" s="16"/>
      <c r="AA3780" s="16"/>
      <c r="AB3780" s="16"/>
    </row>
    <row r="3781">
      <c r="A3781" s="27" t="s">
        <v>38</v>
      </c>
      <c r="B3781" s="27" t="s">
        <v>86</v>
      </c>
      <c r="C3781" s="38" t="s">
        <v>128</v>
      </c>
      <c r="D3781" s="27" t="s">
        <v>330</v>
      </c>
      <c r="E3781" s="27">
        <v>9815.0</v>
      </c>
      <c r="F3781" s="27">
        <v>0.0</v>
      </c>
      <c r="G3781" s="27" t="s">
        <v>2835</v>
      </c>
      <c r="H3781" s="27" t="s">
        <v>123</v>
      </c>
      <c r="I3781" s="40">
        <v>0.0</v>
      </c>
      <c r="J3781" s="40">
        <v>0.0</v>
      </c>
      <c r="K3781" s="40">
        <v>0.0</v>
      </c>
      <c r="L3781" s="40">
        <v>0.0</v>
      </c>
      <c r="M3781" s="40">
        <v>0.0</v>
      </c>
      <c r="N3781" s="40">
        <v>0.0</v>
      </c>
      <c r="O3781" s="40">
        <v>0.0</v>
      </c>
      <c r="P3781" s="40">
        <v>0.0</v>
      </c>
      <c r="Q3781" s="16"/>
      <c r="R3781" s="16"/>
      <c r="S3781" s="16"/>
      <c r="T3781" s="16"/>
      <c r="U3781" s="16"/>
      <c r="V3781" s="16"/>
      <c r="W3781" s="16"/>
      <c r="X3781" s="16"/>
      <c r="Y3781" s="16"/>
      <c r="Z3781" s="16"/>
      <c r="AA3781" s="16"/>
      <c r="AB3781" s="16"/>
    </row>
    <row r="3782">
      <c r="A3782" s="27" t="s">
        <v>38</v>
      </c>
      <c r="B3782" s="27" t="s">
        <v>86</v>
      </c>
      <c r="C3782" s="38" t="s">
        <v>128</v>
      </c>
      <c r="D3782" s="27" t="s">
        <v>330</v>
      </c>
      <c r="E3782" s="27">
        <v>9816.0</v>
      </c>
      <c r="F3782" s="27">
        <v>0.0</v>
      </c>
      <c r="G3782" s="27" t="s">
        <v>2677</v>
      </c>
      <c r="H3782" s="27" t="s">
        <v>123</v>
      </c>
      <c r="I3782" s="40">
        <v>0.0</v>
      </c>
      <c r="J3782" s="40">
        <v>0.0</v>
      </c>
      <c r="K3782" s="40">
        <v>0.0</v>
      </c>
      <c r="L3782" s="40">
        <v>0.0</v>
      </c>
      <c r="M3782" s="40">
        <v>0.0</v>
      </c>
      <c r="N3782" s="40">
        <v>0.0</v>
      </c>
      <c r="O3782" s="40">
        <v>0.0</v>
      </c>
      <c r="P3782" s="40">
        <v>0.0</v>
      </c>
      <c r="Q3782" s="16"/>
      <c r="R3782" s="16"/>
      <c r="S3782" s="16"/>
      <c r="T3782" s="16"/>
      <c r="U3782" s="16"/>
      <c r="V3782" s="16"/>
      <c r="W3782" s="16"/>
      <c r="X3782" s="16"/>
      <c r="Y3782" s="16"/>
      <c r="Z3782" s="16"/>
      <c r="AA3782" s="16"/>
      <c r="AB3782" s="16"/>
    </row>
    <row r="3783">
      <c r="A3783" s="27" t="s">
        <v>38</v>
      </c>
      <c r="B3783" s="27" t="s">
        <v>39</v>
      </c>
      <c r="C3783" s="38" t="s">
        <v>307</v>
      </c>
      <c r="D3783" s="27" t="s">
        <v>504</v>
      </c>
      <c r="E3783" s="27">
        <v>9819.0</v>
      </c>
      <c r="F3783" s="27">
        <v>0.0</v>
      </c>
      <c r="G3783" s="27" t="s">
        <v>7324</v>
      </c>
      <c r="H3783" s="27" t="s">
        <v>123</v>
      </c>
      <c r="I3783" s="40">
        <v>0.0</v>
      </c>
      <c r="J3783" s="40">
        <v>0.0</v>
      </c>
      <c r="K3783" s="40">
        <v>0.0</v>
      </c>
      <c r="L3783" s="40">
        <v>0.0</v>
      </c>
      <c r="M3783" s="40">
        <v>0.0</v>
      </c>
      <c r="N3783" s="40">
        <v>0.0</v>
      </c>
      <c r="O3783" s="40">
        <v>0.0</v>
      </c>
      <c r="P3783" s="40">
        <v>0.0</v>
      </c>
      <c r="Q3783" s="16"/>
      <c r="R3783" s="16"/>
      <c r="S3783" s="16"/>
      <c r="T3783" s="16"/>
      <c r="U3783" s="16"/>
      <c r="V3783" s="16"/>
      <c r="W3783" s="16"/>
      <c r="X3783" s="16"/>
      <c r="Y3783" s="16"/>
      <c r="Z3783" s="16"/>
      <c r="AA3783" s="16"/>
      <c r="AB3783" s="16"/>
    </row>
    <row r="3784">
      <c r="A3784" s="27" t="s">
        <v>43</v>
      </c>
      <c r="B3784" s="27" t="s">
        <v>50</v>
      </c>
      <c r="C3784" s="38" t="s">
        <v>391</v>
      </c>
      <c r="D3784" s="27" t="s">
        <v>52</v>
      </c>
      <c r="E3784" s="27">
        <v>9830.0</v>
      </c>
      <c r="F3784" s="27">
        <v>1.0</v>
      </c>
      <c r="G3784" s="27" t="s">
        <v>7326</v>
      </c>
      <c r="H3784" s="27" t="s">
        <v>4128</v>
      </c>
      <c r="I3784" s="40">
        <v>68.0</v>
      </c>
      <c r="J3784" s="40">
        <v>4.0</v>
      </c>
      <c r="K3784" s="40">
        <v>0.0</v>
      </c>
      <c r="L3784" s="40">
        <v>0.0</v>
      </c>
      <c r="M3784" s="40">
        <v>0.0</v>
      </c>
      <c r="N3784" s="40">
        <v>0.0</v>
      </c>
      <c r="O3784" s="40">
        <v>68.0</v>
      </c>
      <c r="P3784" s="40">
        <v>4.0</v>
      </c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/>
      <c r="AB3784" s="16"/>
    </row>
    <row r="3785">
      <c r="A3785" s="27" t="s">
        <v>43</v>
      </c>
      <c r="B3785" s="27" t="s">
        <v>721</v>
      </c>
      <c r="C3785" s="38" t="s">
        <v>726</v>
      </c>
      <c r="D3785" s="27" t="s">
        <v>727</v>
      </c>
      <c r="E3785" s="27">
        <v>9833.0</v>
      </c>
      <c r="F3785" s="27">
        <v>0.0</v>
      </c>
      <c r="G3785" s="27" t="s">
        <v>7271</v>
      </c>
      <c r="H3785" s="27" t="s">
        <v>7329</v>
      </c>
      <c r="I3785" s="40">
        <v>0.0</v>
      </c>
      <c r="J3785" s="40">
        <v>0.0</v>
      </c>
      <c r="K3785" s="40">
        <v>0.0</v>
      </c>
      <c r="L3785" s="40">
        <v>0.0</v>
      </c>
      <c r="M3785" s="40">
        <v>0.0</v>
      </c>
      <c r="N3785" s="40">
        <v>0.0</v>
      </c>
      <c r="O3785" s="40">
        <v>0.0</v>
      </c>
      <c r="P3785" s="40">
        <v>0.0</v>
      </c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</row>
    <row r="3786">
      <c r="A3786" s="27" t="s">
        <v>38</v>
      </c>
      <c r="B3786" s="27" t="s">
        <v>39</v>
      </c>
      <c r="C3786" s="38" t="s">
        <v>137</v>
      </c>
      <c r="D3786" s="27" t="s">
        <v>138</v>
      </c>
      <c r="E3786" s="27">
        <v>9847.0</v>
      </c>
      <c r="F3786" s="27">
        <v>0.0</v>
      </c>
      <c r="G3786" s="27" t="s">
        <v>7331</v>
      </c>
      <c r="H3786" s="27" t="s">
        <v>7332</v>
      </c>
      <c r="I3786" s="40">
        <v>0.0</v>
      </c>
      <c r="J3786" s="40">
        <v>0.0</v>
      </c>
      <c r="K3786" s="40">
        <v>0.0</v>
      </c>
      <c r="L3786" s="40">
        <v>0.0</v>
      </c>
      <c r="M3786" s="40">
        <v>0.0</v>
      </c>
      <c r="N3786" s="40">
        <v>0.0</v>
      </c>
      <c r="O3786" s="40">
        <v>0.0</v>
      </c>
      <c r="P3786" s="40">
        <v>0.0</v>
      </c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</row>
    <row r="3787">
      <c r="A3787" s="27" t="s">
        <v>38</v>
      </c>
      <c r="B3787" s="27" t="s">
        <v>39</v>
      </c>
      <c r="C3787" s="38" t="s">
        <v>307</v>
      </c>
      <c r="D3787" s="27" t="s">
        <v>308</v>
      </c>
      <c r="E3787" s="27">
        <v>9853.0</v>
      </c>
      <c r="F3787" s="27">
        <v>0.0</v>
      </c>
      <c r="G3787" s="27" t="s">
        <v>7334</v>
      </c>
      <c r="H3787" s="27" t="s">
        <v>7240</v>
      </c>
      <c r="I3787" s="40">
        <v>0.0</v>
      </c>
      <c r="J3787" s="40">
        <v>0.0</v>
      </c>
      <c r="K3787" s="40">
        <v>0.0</v>
      </c>
      <c r="L3787" s="40">
        <v>0.0</v>
      </c>
      <c r="M3787" s="40">
        <v>0.0</v>
      </c>
      <c r="N3787" s="40">
        <v>0.0</v>
      </c>
      <c r="O3787" s="40">
        <v>0.0</v>
      </c>
      <c r="P3787" s="40">
        <v>0.0</v>
      </c>
      <c r="Q3787" s="16"/>
      <c r="R3787" s="16"/>
      <c r="S3787" s="16"/>
      <c r="T3787" s="16"/>
      <c r="U3787" s="16"/>
      <c r="V3787" s="16"/>
      <c r="W3787" s="16"/>
      <c r="X3787" s="16"/>
      <c r="Y3787" s="16"/>
      <c r="Z3787" s="16"/>
      <c r="AA3787" s="16"/>
      <c r="AB3787" s="16"/>
    </row>
    <row r="3788">
      <c r="A3788" s="27" t="s">
        <v>43</v>
      </c>
      <c r="B3788" s="27" t="s">
        <v>264</v>
      </c>
      <c r="C3788" s="38" t="s">
        <v>265</v>
      </c>
      <c r="D3788" s="27" t="s">
        <v>265</v>
      </c>
      <c r="E3788" s="27">
        <v>9855.0</v>
      </c>
      <c r="F3788" s="27">
        <v>0.0</v>
      </c>
      <c r="G3788" s="27" t="s">
        <v>7335</v>
      </c>
      <c r="H3788" s="27" t="s">
        <v>7336</v>
      </c>
      <c r="I3788" s="40">
        <v>0.0</v>
      </c>
      <c r="J3788" s="40">
        <v>0.0</v>
      </c>
      <c r="K3788" s="40">
        <v>0.0</v>
      </c>
      <c r="L3788" s="40">
        <v>0.0</v>
      </c>
      <c r="M3788" s="40">
        <v>0.0</v>
      </c>
      <c r="N3788" s="40">
        <v>0.0</v>
      </c>
      <c r="O3788" s="40">
        <v>0.0</v>
      </c>
      <c r="P3788" s="40">
        <v>0.0</v>
      </c>
      <c r="Q3788" s="16"/>
      <c r="R3788" s="16"/>
      <c r="S3788" s="16"/>
      <c r="T3788" s="16"/>
      <c r="U3788" s="16"/>
      <c r="V3788" s="16"/>
      <c r="W3788" s="16"/>
      <c r="X3788" s="16"/>
      <c r="Y3788" s="16"/>
      <c r="Z3788" s="16"/>
      <c r="AA3788" s="16"/>
      <c r="AB3788" s="16"/>
    </row>
    <row r="3789">
      <c r="A3789" s="27" t="s">
        <v>43</v>
      </c>
      <c r="B3789" s="27" t="s">
        <v>44</v>
      </c>
      <c r="C3789" s="38" t="s">
        <v>287</v>
      </c>
      <c r="D3789" s="27" t="s">
        <v>807</v>
      </c>
      <c r="E3789" s="27">
        <v>9865.0</v>
      </c>
      <c r="F3789" s="27">
        <v>0.0</v>
      </c>
      <c r="G3789" s="27" t="s">
        <v>7338</v>
      </c>
      <c r="H3789" s="27" t="s">
        <v>7339</v>
      </c>
      <c r="I3789" s="40">
        <v>0.0</v>
      </c>
      <c r="J3789" s="40">
        <v>0.0</v>
      </c>
      <c r="K3789" s="40">
        <v>0.0</v>
      </c>
      <c r="L3789" s="40">
        <v>0.0</v>
      </c>
      <c r="M3789" s="40">
        <v>0.0</v>
      </c>
      <c r="N3789" s="40">
        <v>0.0</v>
      </c>
      <c r="O3789" s="40">
        <v>0.0</v>
      </c>
      <c r="P3789" s="40">
        <v>0.0</v>
      </c>
      <c r="Q3789" s="16"/>
      <c r="R3789" s="16"/>
      <c r="S3789" s="16"/>
      <c r="T3789" s="16"/>
      <c r="U3789" s="16"/>
      <c r="V3789" s="16"/>
      <c r="W3789" s="16"/>
      <c r="X3789" s="16"/>
      <c r="Y3789" s="16"/>
      <c r="Z3789" s="16"/>
      <c r="AA3789" s="16"/>
      <c r="AB3789" s="16"/>
    </row>
    <row r="3790">
      <c r="A3790" s="27" t="s">
        <v>43</v>
      </c>
      <c r="B3790" s="27" t="s">
        <v>721</v>
      </c>
      <c r="C3790" s="38" t="s">
        <v>726</v>
      </c>
      <c r="D3790" s="27" t="s">
        <v>727</v>
      </c>
      <c r="E3790" s="27">
        <v>9902.0</v>
      </c>
      <c r="F3790" s="27">
        <v>0.0</v>
      </c>
      <c r="G3790" s="27" t="s">
        <v>7341</v>
      </c>
      <c r="H3790" s="27" t="s">
        <v>7272</v>
      </c>
      <c r="I3790" s="40">
        <v>5.0</v>
      </c>
      <c r="J3790" s="40">
        <v>15.0</v>
      </c>
      <c r="K3790" s="40">
        <v>0.0</v>
      </c>
      <c r="L3790" s="40">
        <v>0.0</v>
      </c>
      <c r="M3790" s="40">
        <v>0.0</v>
      </c>
      <c r="N3790" s="40">
        <v>0.0</v>
      </c>
      <c r="O3790" s="40">
        <v>5.0</v>
      </c>
      <c r="P3790" s="40">
        <v>15.0</v>
      </c>
      <c r="Q3790" s="16"/>
      <c r="R3790" s="16"/>
      <c r="S3790" s="16"/>
      <c r="T3790" s="16"/>
      <c r="U3790" s="16"/>
      <c r="V3790" s="16"/>
      <c r="W3790" s="16"/>
      <c r="X3790" s="16"/>
      <c r="Y3790" s="16"/>
      <c r="Z3790" s="16"/>
      <c r="AA3790" s="16"/>
      <c r="AB3790" s="16"/>
    </row>
    <row r="3791">
      <c r="A3791" s="27" t="s">
        <v>43</v>
      </c>
      <c r="B3791" s="27" t="s">
        <v>44</v>
      </c>
      <c r="C3791" s="38" t="s">
        <v>287</v>
      </c>
      <c r="D3791" s="27" t="s">
        <v>288</v>
      </c>
      <c r="E3791" s="27">
        <v>9903.0</v>
      </c>
      <c r="F3791" s="27">
        <v>0.0</v>
      </c>
      <c r="G3791" s="27" t="s">
        <v>7344</v>
      </c>
      <c r="H3791" s="27" t="s">
        <v>7345</v>
      </c>
      <c r="I3791" s="40">
        <v>0.0</v>
      </c>
      <c r="J3791" s="40">
        <v>0.0</v>
      </c>
      <c r="K3791" s="40">
        <v>0.0</v>
      </c>
      <c r="L3791" s="40">
        <v>0.0</v>
      </c>
      <c r="M3791" s="40">
        <v>0.0</v>
      </c>
      <c r="N3791" s="40">
        <v>0.0</v>
      </c>
      <c r="O3791" s="40">
        <v>0.0</v>
      </c>
      <c r="P3791" s="40">
        <v>0.0</v>
      </c>
      <c r="Q3791" s="16"/>
      <c r="R3791" s="16"/>
      <c r="S3791" s="16"/>
      <c r="T3791" s="16"/>
      <c r="U3791" s="16"/>
      <c r="V3791" s="16"/>
      <c r="W3791" s="16"/>
      <c r="X3791" s="16"/>
      <c r="Y3791" s="16"/>
      <c r="Z3791" s="16"/>
      <c r="AA3791" s="16"/>
      <c r="AB3791" s="16"/>
    </row>
    <row r="3792">
      <c r="A3792" s="27" t="s">
        <v>43</v>
      </c>
      <c r="B3792" s="27" t="s">
        <v>146</v>
      </c>
      <c r="C3792" s="38" t="s">
        <v>147</v>
      </c>
      <c r="D3792" s="27" t="s">
        <v>183</v>
      </c>
      <c r="E3792" s="27">
        <v>9908.0</v>
      </c>
      <c r="F3792" s="27">
        <v>0.0</v>
      </c>
      <c r="G3792" s="27" t="s">
        <v>7347</v>
      </c>
      <c r="H3792" s="27" t="s">
        <v>7348</v>
      </c>
      <c r="I3792" s="40">
        <v>0.0</v>
      </c>
      <c r="J3792" s="40">
        <v>0.0</v>
      </c>
      <c r="K3792" s="40">
        <v>0.0</v>
      </c>
      <c r="L3792" s="40">
        <v>0.0</v>
      </c>
      <c r="M3792" s="40">
        <v>0.0</v>
      </c>
      <c r="N3792" s="40">
        <v>0.0</v>
      </c>
      <c r="O3792" s="40">
        <v>0.0</v>
      </c>
      <c r="P3792" s="40">
        <v>0.0</v>
      </c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/>
      <c r="AB3792" s="16"/>
    </row>
    <row r="3793">
      <c r="A3793" s="27" t="s">
        <v>38</v>
      </c>
      <c r="B3793" s="27" t="s">
        <v>39</v>
      </c>
      <c r="C3793" s="38" t="s">
        <v>415</v>
      </c>
      <c r="D3793" s="27" t="s">
        <v>416</v>
      </c>
      <c r="E3793" s="27">
        <v>9914.0</v>
      </c>
      <c r="F3793" s="27">
        <v>0.0</v>
      </c>
      <c r="G3793" s="27" t="s">
        <v>7350</v>
      </c>
      <c r="H3793" s="27" t="s">
        <v>7351</v>
      </c>
      <c r="I3793" s="40">
        <v>0.0</v>
      </c>
      <c r="J3793" s="40">
        <v>0.0</v>
      </c>
      <c r="K3793" s="40">
        <v>0.0</v>
      </c>
      <c r="L3793" s="40">
        <v>0.0</v>
      </c>
      <c r="M3793" s="40">
        <v>0.0</v>
      </c>
      <c r="N3793" s="40">
        <v>0.0</v>
      </c>
      <c r="O3793" s="40">
        <v>0.0</v>
      </c>
      <c r="P3793" s="40">
        <v>0.0</v>
      </c>
      <c r="Q3793" s="16"/>
      <c r="R3793" s="16"/>
      <c r="S3793" s="16"/>
      <c r="T3793" s="16"/>
      <c r="U3793" s="16"/>
      <c r="V3793" s="16"/>
      <c r="W3793" s="16"/>
      <c r="X3793" s="16"/>
      <c r="Y3793" s="16"/>
      <c r="Z3793" s="16"/>
      <c r="AA3793" s="16"/>
      <c r="AB3793" s="16"/>
    </row>
    <row r="3794">
      <c r="A3794" s="27" t="s">
        <v>38</v>
      </c>
      <c r="B3794" s="27" t="s">
        <v>39</v>
      </c>
      <c r="C3794" s="38" t="s">
        <v>415</v>
      </c>
      <c r="D3794" s="27" t="s">
        <v>416</v>
      </c>
      <c r="E3794" s="27">
        <v>9915.0</v>
      </c>
      <c r="F3794" s="27">
        <v>0.0</v>
      </c>
      <c r="G3794" s="27" t="s">
        <v>7353</v>
      </c>
      <c r="H3794" s="27" t="s">
        <v>7354</v>
      </c>
      <c r="I3794" s="40">
        <v>0.0</v>
      </c>
      <c r="J3794" s="40">
        <v>0.0</v>
      </c>
      <c r="K3794" s="40">
        <v>0.0</v>
      </c>
      <c r="L3794" s="40">
        <v>0.0</v>
      </c>
      <c r="M3794" s="40">
        <v>0.0</v>
      </c>
      <c r="N3794" s="40">
        <v>0.0</v>
      </c>
      <c r="O3794" s="40">
        <v>0.0</v>
      </c>
      <c r="P3794" s="40">
        <v>0.0</v>
      </c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</row>
    <row r="3795">
      <c r="A3795" s="27" t="s">
        <v>29</v>
      </c>
      <c r="B3795" s="27" t="s">
        <v>29</v>
      </c>
      <c r="C3795" s="38" t="s">
        <v>29</v>
      </c>
      <c r="D3795" s="27" t="s">
        <v>29</v>
      </c>
      <c r="E3795" s="27">
        <v>9916.0</v>
      </c>
      <c r="F3795" s="27">
        <v>0.0</v>
      </c>
      <c r="G3795" s="27" t="s">
        <v>7356</v>
      </c>
      <c r="H3795" s="27" t="s">
        <v>7351</v>
      </c>
      <c r="I3795" s="40">
        <v>0.0</v>
      </c>
      <c r="J3795" s="40">
        <v>0.0</v>
      </c>
      <c r="K3795" s="40">
        <v>0.0</v>
      </c>
      <c r="L3795" s="40">
        <v>0.0</v>
      </c>
      <c r="M3795" s="40">
        <v>0.0</v>
      </c>
      <c r="N3795" s="40">
        <v>0.0</v>
      </c>
      <c r="O3795" s="40">
        <v>0.0</v>
      </c>
      <c r="P3795" s="40">
        <v>0.0</v>
      </c>
      <c r="Q3795" s="16"/>
      <c r="R3795" s="16"/>
      <c r="S3795" s="16"/>
      <c r="T3795" s="16"/>
      <c r="U3795" s="16"/>
      <c r="V3795" s="16"/>
      <c r="W3795" s="16"/>
      <c r="X3795" s="16"/>
      <c r="Y3795" s="16"/>
      <c r="Z3795" s="16"/>
      <c r="AA3795" s="16"/>
      <c r="AB3795" s="16"/>
    </row>
    <row r="3796">
      <c r="A3796" s="27" t="s">
        <v>29</v>
      </c>
      <c r="B3796" s="27" t="s">
        <v>29</v>
      </c>
      <c r="C3796" s="38" t="s">
        <v>29</v>
      </c>
      <c r="D3796" s="27" t="s">
        <v>29</v>
      </c>
      <c r="E3796" s="27">
        <v>9917.0</v>
      </c>
      <c r="F3796" s="27">
        <v>0.0</v>
      </c>
      <c r="G3796" s="27" t="s">
        <v>7358</v>
      </c>
      <c r="H3796" s="27" t="s">
        <v>7359</v>
      </c>
      <c r="I3796" s="40">
        <v>0.0</v>
      </c>
      <c r="J3796" s="40">
        <v>0.0</v>
      </c>
      <c r="K3796" s="40">
        <v>0.0</v>
      </c>
      <c r="L3796" s="40">
        <v>0.0</v>
      </c>
      <c r="M3796" s="40">
        <v>0.0</v>
      </c>
      <c r="N3796" s="40">
        <v>0.0</v>
      </c>
      <c r="O3796" s="40">
        <v>0.0</v>
      </c>
      <c r="P3796" s="40">
        <v>0.0</v>
      </c>
      <c r="Q3796" s="16"/>
      <c r="R3796" s="16"/>
      <c r="S3796" s="16"/>
      <c r="T3796" s="16"/>
      <c r="U3796" s="16"/>
      <c r="V3796" s="16"/>
      <c r="W3796" s="16"/>
      <c r="X3796" s="16"/>
      <c r="Y3796" s="16"/>
      <c r="Z3796" s="16"/>
      <c r="AA3796" s="16"/>
      <c r="AB3796" s="16"/>
    </row>
    <row r="3797">
      <c r="A3797" s="27" t="s">
        <v>29</v>
      </c>
      <c r="B3797" s="27" t="s">
        <v>29</v>
      </c>
      <c r="C3797" s="38" t="s">
        <v>29</v>
      </c>
      <c r="D3797" s="27" t="s">
        <v>29</v>
      </c>
      <c r="E3797" s="27">
        <v>9918.0</v>
      </c>
      <c r="F3797" s="27">
        <v>0.0</v>
      </c>
      <c r="G3797" s="27" t="s">
        <v>7360</v>
      </c>
      <c r="H3797" s="27" t="s">
        <v>1773</v>
      </c>
      <c r="I3797" s="40">
        <v>0.0</v>
      </c>
      <c r="J3797" s="40">
        <v>0.0</v>
      </c>
      <c r="K3797" s="40">
        <v>0.0</v>
      </c>
      <c r="L3797" s="40">
        <v>0.0</v>
      </c>
      <c r="M3797" s="40">
        <v>0.0</v>
      </c>
      <c r="N3797" s="40">
        <v>0.0</v>
      </c>
      <c r="O3797" s="40">
        <v>0.0</v>
      </c>
      <c r="P3797" s="40">
        <v>0.0</v>
      </c>
      <c r="Q3797" s="16"/>
      <c r="R3797" s="16"/>
      <c r="S3797" s="16"/>
      <c r="T3797" s="16"/>
      <c r="U3797" s="16"/>
      <c r="V3797" s="16"/>
      <c r="W3797" s="16"/>
      <c r="X3797" s="16"/>
      <c r="Y3797" s="16"/>
      <c r="Z3797" s="16"/>
      <c r="AA3797" s="16"/>
      <c r="AB3797" s="16"/>
    </row>
    <row r="3798">
      <c r="A3798" s="27" t="s">
        <v>43</v>
      </c>
      <c r="B3798" s="27" t="s">
        <v>264</v>
      </c>
      <c r="C3798" s="38" t="s">
        <v>462</v>
      </c>
      <c r="D3798" s="27" t="s">
        <v>462</v>
      </c>
      <c r="E3798" s="27">
        <v>9923.0</v>
      </c>
      <c r="F3798" s="27">
        <v>0.0</v>
      </c>
      <c r="G3798" s="27" t="s">
        <v>7362</v>
      </c>
      <c r="H3798" s="27" t="s">
        <v>7193</v>
      </c>
      <c r="I3798" s="40">
        <v>0.0</v>
      </c>
      <c r="J3798" s="40">
        <v>0.0</v>
      </c>
      <c r="K3798" s="40">
        <v>0.0</v>
      </c>
      <c r="L3798" s="40">
        <v>0.0</v>
      </c>
      <c r="M3798" s="40">
        <v>0.0</v>
      </c>
      <c r="N3798" s="40">
        <v>0.0</v>
      </c>
      <c r="O3798" s="40">
        <v>0.0</v>
      </c>
      <c r="P3798" s="40">
        <v>0.0</v>
      </c>
      <c r="Q3798" s="16"/>
      <c r="R3798" s="16"/>
      <c r="S3798" s="16"/>
      <c r="T3798" s="16"/>
      <c r="U3798" s="16"/>
      <c r="V3798" s="16"/>
      <c r="W3798" s="16"/>
      <c r="X3798" s="16"/>
      <c r="Y3798" s="16"/>
      <c r="Z3798" s="16"/>
      <c r="AA3798" s="16"/>
      <c r="AB3798" s="16"/>
    </row>
    <row r="3799">
      <c r="A3799" s="27" t="s">
        <v>38</v>
      </c>
      <c r="B3799" s="27" t="s">
        <v>39</v>
      </c>
      <c r="C3799" s="38" t="s">
        <v>307</v>
      </c>
      <c r="D3799" s="27" t="s">
        <v>405</v>
      </c>
      <c r="E3799" s="27">
        <v>9924.0</v>
      </c>
      <c r="F3799" s="27">
        <v>0.0</v>
      </c>
      <c r="G3799" s="27" t="s">
        <v>446</v>
      </c>
      <c r="H3799" s="27" t="s">
        <v>7364</v>
      </c>
      <c r="I3799" s="40">
        <v>0.0</v>
      </c>
      <c r="J3799" s="40">
        <v>0.0</v>
      </c>
      <c r="K3799" s="40">
        <v>0.0</v>
      </c>
      <c r="L3799" s="40">
        <v>0.0</v>
      </c>
      <c r="M3799" s="40">
        <v>0.0</v>
      </c>
      <c r="N3799" s="40">
        <v>0.0</v>
      </c>
      <c r="O3799" s="40">
        <v>0.0</v>
      </c>
      <c r="P3799" s="40">
        <v>0.0</v>
      </c>
      <c r="Q3799" s="16"/>
      <c r="R3799" s="16"/>
      <c r="S3799" s="16"/>
      <c r="T3799" s="16"/>
      <c r="U3799" s="16"/>
      <c r="V3799" s="16"/>
      <c r="W3799" s="16"/>
      <c r="X3799" s="16"/>
      <c r="Y3799" s="16"/>
      <c r="Z3799" s="16"/>
      <c r="AA3799" s="16"/>
      <c r="AB3799" s="16"/>
    </row>
    <row r="3800">
      <c r="A3800" s="27" t="s">
        <v>38</v>
      </c>
      <c r="B3800" s="27" t="s">
        <v>39</v>
      </c>
      <c r="C3800" s="38" t="s">
        <v>307</v>
      </c>
      <c r="D3800" s="27" t="s">
        <v>405</v>
      </c>
      <c r="E3800" s="27">
        <v>9925.0</v>
      </c>
      <c r="F3800" s="27">
        <v>0.0</v>
      </c>
      <c r="G3800" s="27" t="s">
        <v>406</v>
      </c>
      <c r="H3800" s="27" t="s">
        <v>7364</v>
      </c>
      <c r="I3800" s="40">
        <v>0.0</v>
      </c>
      <c r="J3800" s="40">
        <v>0.0</v>
      </c>
      <c r="K3800" s="40">
        <v>0.0</v>
      </c>
      <c r="L3800" s="40">
        <v>0.0</v>
      </c>
      <c r="M3800" s="40">
        <v>0.0</v>
      </c>
      <c r="N3800" s="40">
        <v>0.0</v>
      </c>
      <c r="O3800" s="40">
        <v>0.0</v>
      </c>
      <c r="P3800" s="40">
        <v>0.0</v>
      </c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</row>
    <row r="3801">
      <c r="A3801" s="27" t="s">
        <v>38</v>
      </c>
      <c r="B3801" s="27" t="s">
        <v>86</v>
      </c>
      <c r="C3801" s="38" t="s">
        <v>131</v>
      </c>
      <c r="D3801" s="27" t="s">
        <v>239</v>
      </c>
      <c r="E3801" s="27">
        <v>9926.0</v>
      </c>
      <c r="F3801" s="27">
        <v>0.0</v>
      </c>
      <c r="G3801" s="27" t="s">
        <v>7367</v>
      </c>
      <c r="H3801" s="27" t="s">
        <v>7368</v>
      </c>
      <c r="I3801" s="40">
        <v>0.0</v>
      </c>
      <c r="J3801" s="40">
        <v>0.0</v>
      </c>
      <c r="K3801" s="40">
        <v>0.0</v>
      </c>
      <c r="L3801" s="40">
        <v>0.0</v>
      </c>
      <c r="M3801" s="40">
        <v>0.0</v>
      </c>
      <c r="N3801" s="40">
        <v>0.0</v>
      </c>
      <c r="O3801" s="40">
        <v>0.0</v>
      </c>
      <c r="P3801" s="40">
        <v>0.0</v>
      </c>
      <c r="Q3801" s="16"/>
      <c r="R3801" s="16"/>
      <c r="S3801" s="16"/>
      <c r="T3801" s="16"/>
      <c r="U3801" s="16"/>
      <c r="V3801" s="16"/>
      <c r="W3801" s="16"/>
      <c r="X3801" s="16"/>
      <c r="Y3801" s="16"/>
      <c r="Z3801" s="16"/>
      <c r="AA3801" s="16"/>
      <c r="AB3801" s="16"/>
    </row>
    <row r="3802">
      <c r="A3802" s="27" t="s">
        <v>38</v>
      </c>
      <c r="B3802" s="27" t="s">
        <v>39</v>
      </c>
      <c r="C3802" s="38" t="s">
        <v>307</v>
      </c>
      <c r="D3802" s="27" t="s">
        <v>308</v>
      </c>
      <c r="E3802" s="27">
        <v>9927.0</v>
      </c>
      <c r="F3802" s="27">
        <v>0.0</v>
      </c>
      <c r="G3802" s="27" t="s">
        <v>7213</v>
      </c>
      <c r="H3802" s="27" t="s">
        <v>7370</v>
      </c>
      <c r="I3802" s="40">
        <v>0.0</v>
      </c>
      <c r="J3802" s="40">
        <v>0.0</v>
      </c>
      <c r="K3802" s="40">
        <v>0.0</v>
      </c>
      <c r="L3802" s="40">
        <v>0.0</v>
      </c>
      <c r="M3802" s="40">
        <v>0.0</v>
      </c>
      <c r="N3802" s="40">
        <v>0.0</v>
      </c>
      <c r="O3802" s="40">
        <v>0.0</v>
      </c>
      <c r="P3802" s="40">
        <v>0.0</v>
      </c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/>
      <c r="AB3802" s="16"/>
    </row>
    <row r="3803">
      <c r="A3803" s="27" t="s">
        <v>38</v>
      </c>
      <c r="B3803" s="27" t="s">
        <v>86</v>
      </c>
      <c r="C3803" s="38" t="s">
        <v>128</v>
      </c>
      <c r="D3803" s="27" t="s">
        <v>7371</v>
      </c>
      <c r="E3803" s="27">
        <v>9928.0</v>
      </c>
      <c r="F3803" s="27">
        <v>0.0</v>
      </c>
      <c r="G3803" s="27" t="s">
        <v>7373</v>
      </c>
      <c r="H3803" s="27" t="s">
        <v>7374</v>
      </c>
      <c r="I3803" s="40">
        <v>0.0</v>
      </c>
      <c r="J3803" s="40">
        <v>0.0</v>
      </c>
      <c r="K3803" s="40">
        <v>0.0</v>
      </c>
      <c r="L3803" s="40">
        <v>0.0</v>
      </c>
      <c r="M3803" s="40">
        <v>0.0</v>
      </c>
      <c r="N3803" s="40">
        <v>0.0</v>
      </c>
      <c r="O3803" s="40">
        <v>0.0</v>
      </c>
      <c r="P3803" s="40">
        <v>0.0</v>
      </c>
      <c r="Q3803" s="16"/>
      <c r="R3803" s="16"/>
      <c r="S3803" s="16"/>
      <c r="T3803" s="16"/>
      <c r="U3803" s="16"/>
      <c r="V3803" s="16"/>
      <c r="W3803" s="16"/>
      <c r="X3803" s="16"/>
      <c r="Y3803" s="16"/>
      <c r="Z3803" s="16"/>
      <c r="AA3803" s="16"/>
      <c r="AB3803" s="16"/>
    </row>
    <row r="3804">
      <c r="A3804" s="27" t="s">
        <v>38</v>
      </c>
      <c r="B3804" s="27" t="s">
        <v>86</v>
      </c>
      <c r="C3804" s="38" t="s">
        <v>131</v>
      </c>
      <c r="D3804" s="27" t="s">
        <v>304</v>
      </c>
      <c r="E3804" s="27">
        <v>9950.0</v>
      </c>
      <c r="F3804" s="27">
        <v>0.0</v>
      </c>
      <c r="G3804" s="27" t="s">
        <v>7376</v>
      </c>
      <c r="H3804" s="83"/>
      <c r="I3804" s="40">
        <v>0.0</v>
      </c>
      <c r="J3804" s="40">
        <v>0.0</v>
      </c>
      <c r="K3804" s="40">
        <v>0.0</v>
      </c>
      <c r="L3804" s="40">
        <v>0.0</v>
      </c>
      <c r="M3804" s="40">
        <v>0.0</v>
      </c>
      <c r="N3804" s="40">
        <v>0.0</v>
      </c>
      <c r="O3804" s="40">
        <v>0.0</v>
      </c>
      <c r="P3804" s="40">
        <v>0.0</v>
      </c>
      <c r="Q3804" s="16"/>
      <c r="R3804" s="16"/>
      <c r="S3804" s="16"/>
      <c r="T3804" s="16"/>
      <c r="U3804" s="16"/>
      <c r="V3804" s="16"/>
      <c r="W3804" s="16"/>
      <c r="X3804" s="16"/>
      <c r="Y3804" s="16"/>
      <c r="Z3804" s="16"/>
      <c r="AA3804" s="16"/>
      <c r="AB3804" s="16"/>
    </row>
    <row r="3805">
      <c r="A3805" s="27" t="s">
        <v>38</v>
      </c>
      <c r="B3805" s="27" t="s">
        <v>86</v>
      </c>
      <c r="C3805" s="38" t="s">
        <v>131</v>
      </c>
      <c r="D3805" s="27" t="s">
        <v>304</v>
      </c>
      <c r="E3805" s="27">
        <v>9951.0</v>
      </c>
      <c r="F3805" s="27">
        <v>0.0</v>
      </c>
      <c r="G3805" s="27" t="s">
        <v>7377</v>
      </c>
      <c r="H3805" s="83"/>
      <c r="I3805" s="40">
        <v>0.0</v>
      </c>
      <c r="J3805" s="40">
        <v>0.0</v>
      </c>
      <c r="K3805" s="40">
        <v>0.0</v>
      </c>
      <c r="L3805" s="40">
        <v>0.0</v>
      </c>
      <c r="M3805" s="40">
        <v>0.0</v>
      </c>
      <c r="N3805" s="40">
        <v>0.0</v>
      </c>
      <c r="O3805" s="40">
        <v>0.0</v>
      </c>
      <c r="P3805" s="40">
        <v>0.0</v>
      </c>
      <c r="Q3805" s="16"/>
      <c r="R3805" s="16"/>
      <c r="S3805" s="16"/>
      <c r="T3805" s="16"/>
      <c r="U3805" s="16"/>
      <c r="V3805" s="16"/>
      <c r="W3805" s="16"/>
      <c r="X3805" s="16"/>
      <c r="Y3805" s="16"/>
      <c r="Z3805" s="16"/>
      <c r="AA3805" s="16"/>
      <c r="AB3805" s="16"/>
    </row>
    <row r="3806">
      <c r="A3806" s="27" t="s">
        <v>38</v>
      </c>
      <c r="B3806" s="27" t="s">
        <v>86</v>
      </c>
      <c r="C3806" s="38" t="s">
        <v>131</v>
      </c>
      <c r="D3806" s="27" t="s">
        <v>304</v>
      </c>
      <c r="E3806" s="27">
        <v>9952.0</v>
      </c>
      <c r="F3806" s="27">
        <v>0.0</v>
      </c>
      <c r="G3806" s="27" t="s">
        <v>7379</v>
      </c>
      <c r="H3806" s="83"/>
      <c r="I3806" s="40">
        <v>0.0</v>
      </c>
      <c r="J3806" s="40">
        <v>0.0</v>
      </c>
      <c r="K3806" s="40">
        <v>0.0</v>
      </c>
      <c r="L3806" s="40">
        <v>0.0</v>
      </c>
      <c r="M3806" s="40">
        <v>0.0</v>
      </c>
      <c r="N3806" s="40">
        <v>0.0</v>
      </c>
      <c r="O3806" s="40">
        <v>0.0</v>
      </c>
      <c r="P3806" s="40">
        <v>0.0</v>
      </c>
      <c r="Q3806" s="16"/>
      <c r="R3806" s="16"/>
      <c r="S3806" s="16"/>
      <c r="T3806" s="16"/>
      <c r="U3806" s="16"/>
      <c r="V3806" s="16"/>
      <c r="W3806" s="16"/>
      <c r="X3806" s="16"/>
      <c r="Y3806" s="16"/>
      <c r="Z3806" s="16"/>
      <c r="AA3806" s="16"/>
      <c r="AB3806" s="16"/>
    </row>
    <row r="3807">
      <c r="A3807" s="27" t="s">
        <v>38</v>
      </c>
      <c r="B3807" s="27" t="s">
        <v>86</v>
      </c>
      <c r="C3807" s="38" t="s">
        <v>131</v>
      </c>
      <c r="D3807" s="27" t="s">
        <v>304</v>
      </c>
      <c r="E3807" s="27">
        <v>9953.0</v>
      </c>
      <c r="F3807" s="27">
        <v>0.0</v>
      </c>
      <c r="G3807" s="27" t="s">
        <v>7382</v>
      </c>
      <c r="H3807" s="83"/>
      <c r="I3807" s="40">
        <v>0.0</v>
      </c>
      <c r="J3807" s="40">
        <v>0.0</v>
      </c>
      <c r="K3807" s="40">
        <v>0.0</v>
      </c>
      <c r="L3807" s="40">
        <v>0.0</v>
      </c>
      <c r="M3807" s="40">
        <v>0.0</v>
      </c>
      <c r="N3807" s="40">
        <v>0.0</v>
      </c>
      <c r="O3807" s="40">
        <v>0.0</v>
      </c>
      <c r="P3807" s="40">
        <v>0.0</v>
      </c>
      <c r="Q3807" s="16"/>
      <c r="R3807" s="16"/>
      <c r="S3807" s="16"/>
      <c r="T3807" s="16"/>
      <c r="U3807" s="16"/>
      <c r="V3807" s="16"/>
      <c r="W3807" s="16"/>
      <c r="X3807" s="16"/>
      <c r="Y3807" s="16"/>
      <c r="Z3807" s="16"/>
      <c r="AA3807" s="16"/>
      <c r="AB3807" s="16"/>
    </row>
    <row r="3808">
      <c r="A3808" s="27" t="s">
        <v>38</v>
      </c>
      <c r="B3808" s="27" t="s">
        <v>39</v>
      </c>
      <c r="C3808" s="38" t="s">
        <v>574</v>
      </c>
      <c r="D3808" s="27" t="s">
        <v>1145</v>
      </c>
      <c r="E3808" s="27">
        <v>9959.0</v>
      </c>
      <c r="F3808" s="27">
        <v>0.0</v>
      </c>
      <c r="G3808" s="27" t="s">
        <v>7129</v>
      </c>
      <c r="H3808" s="27" t="s">
        <v>7384</v>
      </c>
      <c r="I3808" s="40">
        <v>0.0</v>
      </c>
      <c r="J3808" s="40">
        <v>0.0</v>
      </c>
      <c r="K3808" s="40">
        <v>0.0</v>
      </c>
      <c r="L3808" s="40">
        <v>0.0</v>
      </c>
      <c r="M3808" s="40">
        <v>0.0</v>
      </c>
      <c r="N3808" s="40">
        <v>0.0</v>
      </c>
      <c r="O3808" s="40">
        <v>0.0</v>
      </c>
      <c r="P3808" s="40">
        <v>0.0</v>
      </c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/>
      <c r="AB3808" s="16"/>
    </row>
    <row r="3809">
      <c r="A3809" s="27" t="s">
        <v>43</v>
      </c>
      <c r="B3809" s="27" t="s">
        <v>1015</v>
      </c>
      <c r="C3809" s="38" t="s">
        <v>1156</v>
      </c>
      <c r="D3809" s="27" t="s">
        <v>1157</v>
      </c>
      <c r="E3809" s="27">
        <v>9965.0</v>
      </c>
      <c r="F3809" s="27">
        <v>0.0</v>
      </c>
      <c r="G3809" s="27" t="s">
        <v>7386</v>
      </c>
      <c r="H3809" s="27" t="s">
        <v>6787</v>
      </c>
      <c r="I3809" s="40">
        <v>0.0</v>
      </c>
      <c r="J3809" s="40">
        <v>0.0</v>
      </c>
      <c r="K3809" s="40">
        <v>0.0</v>
      </c>
      <c r="L3809" s="40">
        <v>0.0</v>
      </c>
      <c r="M3809" s="40">
        <v>0.0</v>
      </c>
      <c r="N3809" s="40">
        <v>0.0</v>
      </c>
      <c r="O3809" s="40">
        <v>0.0</v>
      </c>
      <c r="P3809" s="40">
        <v>0.0</v>
      </c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  <c r="AB3809" s="16"/>
    </row>
    <row r="3810">
      <c r="A3810" s="27" t="s">
        <v>43</v>
      </c>
      <c r="B3810" s="27" t="s">
        <v>146</v>
      </c>
      <c r="C3810" s="38" t="s">
        <v>177</v>
      </c>
      <c r="D3810" s="27" t="s">
        <v>178</v>
      </c>
      <c r="E3810" s="27">
        <v>9967.0</v>
      </c>
      <c r="F3810" s="27">
        <v>0.0</v>
      </c>
      <c r="G3810" s="27" t="s">
        <v>5096</v>
      </c>
      <c r="H3810" s="27" t="s">
        <v>7388</v>
      </c>
      <c r="I3810" s="40">
        <v>0.0</v>
      </c>
      <c r="J3810" s="40">
        <v>0.0</v>
      </c>
      <c r="K3810" s="40">
        <v>0.0</v>
      </c>
      <c r="L3810" s="40">
        <v>0.0</v>
      </c>
      <c r="M3810" s="40">
        <v>0.0</v>
      </c>
      <c r="N3810" s="40">
        <v>0.0</v>
      </c>
      <c r="O3810" s="40">
        <v>0.0</v>
      </c>
      <c r="P3810" s="40">
        <v>0.0</v>
      </c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</row>
    <row r="3811">
      <c r="A3811" s="27" t="s">
        <v>43</v>
      </c>
      <c r="B3811" s="27" t="s">
        <v>708</v>
      </c>
      <c r="C3811" s="38" t="s">
        <v>709</v>
      </c>
      <c r="D3811" s="27" t="s">
        <v>710</v>
      </c>
      <c r="E3811" s="27">
        <v>9986.0</v>
      </c>
      <c r="F3811" s="27">
        <v>0.0</v>
      </c>
      <c r="G3811" s="27" t="s">
        <v>7389</v>
      </c>
      <c r="H3811" s="27" t="s">
        <v>7391</v>
      </c>
      <c r="I3811" s="40">
        <v>0.0</v>
      </c>
      <c r="J3811" s="40">
        <v>0.0</v>
      </c>
      <c r="K3811" s="40">
        <v>0.0</v>
      </c>
      <c r="L3811" s="40">
        <v>0.0</v>
      </c>
      <c r="M3811" s="40">
        <v>0.0</v>
      </c>
      <c r="N3811" s="40">
        <v>0.0</v>
      </c>
      <c r="O3811" s="40">
        <v>0.0</v>
      </c>
      <c r="P3811" s="40">
        <v>0.0</v>
      </c>
      <c r="Q3811" s="16"/>
      <c r="R3811" s="16"/>
      <c r="S3811" s="16"/>
      <c r="T3811" s="16"/>
      <c r="U3811" s="16"/>
      <c r="V3811" s="16"/>
      <c r="W3811" s="16"/>
      <c r="X3811" s="16"/>
      <c r="Y3811" s="16"/>
      <c r="Z3811" s="16"/>
      <c r="AA3811" s="16"/>
      <c r="AB3811" s="16"/>
    </row>
    <row r="3812">
      <c r="A3812" s="27" t="s">
        <v>38</v>
      </c>
      <c r="B3812" s="27" t="s">
        <v>86</v>
      </c>
      <c r="C3812" s="38" t="s">
        <v>131</v>
      </c>
      <c r="D3812" s="27" t="s">
        <v>302</v>
      </c>
      <c r="E3812" s="27">
        <v>9463.0</v>
      </c>
      <c r="F3812" s="27">
        <v>0.0</v>
      </c>
      <c r="G3812" s="27" t="s">
        <v>7124</v>
      </c>
      <c r="H3812" s="27" t="s">
        <v>123</v>
      </c>
      <c r="I3812" s="40">
        <v>0.0</v>
      </c>
      <c r="J3812" s="40">
        <v>0.0</v>
      </c>
      <c r="K3812" s="40">
        <v>0.0</v>
      </c>
      <c r="L3812" s="40">
        <v>0.0</v>
      </c>
      <c r="M3812" s="40">
        <v>0.0</v>
      </c>
      <c r="N3812" s="40">
        <v>0.0</v>
      </c>
      <c r="O3812" s="40">
        <v>0.0</v>
      </c>
      <c r="P3812" s="40">
        <v>0.0</v>
      </c>
      <c r="Q3812" s="16"/>
      <c r="R3812" s="16"/>
      <c r="S3812" s="16"/>
      <c r="T3812" s="16"/>
      <c r="U3812" s="16"/>
      <c r="V3812" s="16"/>
      <c r="W3812" s="16"/>
      <c r="X3812" s="16"/>
      <c r="Y3812" s="16"/>
      <c r="Z3812" s="16"/>
      <c r="AA3812" s="16"/>
      <c r="AB3812" s="16"/>
    </row>
    <row r="3813">
      <c r="A3813" s="27" t="s">
        <v>43</v>
      </c>
      <c r="B3813" s="27" t="s">
        <v>76</v>
      </c>
      <c r="C3813" s="38" t="s">
        <v>280</v>
      </c>
      <c r="D3813" s="27" t="s">
        <v>280</v>
      </c>
      <c r="E3813" s="27">
        <v>9480.0</v>
      </c>
      <c r="F3813" s="27">
        <v>0.0</v>
      </c>
      <c r="G3813" s="27" t="s">
        <v>636</v>
      </c>
      <c r="H3813" s="27" t="s">
        <v>7127</v>
      </c>
      <c r="I3813" s="40">
        <v>0.0</v>
      </c>
      <c r="J3813" s="40">
        <v>0.0</v>
      </c>
      <c r="K3813" s="40">
        <v>0.0</v>
      </c>
      <c r="L3813" s="40">
        <v>0.0</v>
      </c>
      <c r="M3813" s="40">
        <v>0.0</v>
      </c>
      <c r="N3813" s="40">
        <v>0.0</v>
      </c>
      <c r="O3813" s="40">
        <v>0.0</v>
      </c>
      <c r="P3813" s="40">
        <v>0.0</v>
      </c>
      <c r="Q3813" s="16"/>
      <c r="R3813" s="16"/>
      <c r="S3813" s="16"/>
      <c r="T3813" s="16"/>
      <c r="U3813" s="16"/>
      <c r="V3813" s="16"/>
      <c r="W3813" s="16"/>
      <c r="X3813" s="16"/>
      <c r="Y3813" s="16"/>
      <c r="Z3813" s="16"/>
      <c r="AA3813" s="16"/>
      <c r="AB3813" s="16"/>
    </row>
    <row r="3814">
      <c r="A3814" s="27" t="s">
        <v>38</v>
      </c>
      <c r="B3814" s="27" t="s">
        <v>39</v>
      </c>
      <c r="C3814" s="38" t="s">
        <v>574</v>
      </c>
      <c r="D3814" s="27" t="s">
        <v>1145</v>
      </c>
      <c r="E3814" s="27">
        <v>9481.0</v>
      </c>
      <c r="F3814" s="27">
        <v>0.0</v>
      </c>
      <c r="G3814" s="27" t="s">
        <v>7129</v>
      </c>
      <c r="H3814" s="27" t="s">
        <v>7130</v>
      </c>
      <c r="I3814" s="40">
        <v>0.0</v>
      </c>
      <c r="J3814" s="40">
        <v>0.0</v>
      </c>
      <c r="K3814" s="40">
        <v>0.0</v>
      </c>
      <c r="L3814" s="40">
        <v>0.0</v>
      </c>
      <c r="M3814" s="40">
        <v>0.0</v>
      </c>
      <c r="N3814" s="40">
        <v>0.0</v>
      </c>
      <c r="O3814" s="40">
        <v>0.0</v>
      </c>
      <c r="P3814" s="40">
        <v>0.0</v>
      </c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/>
      <c r="AB3814" s="16"/>
    </row>
    <row r="3815">
      <c r="A3815" s="27" t="s">
        <v>43</v>
      </c>
      <c r="B3815" s="27" t="s">
        <v>225</v>
      </c>
      <c r="C3815" s="38" t="s">
        <v>226</v>
      </c>
      <c r="D3815" s="27" t="s">
        <v>324</v>
      </c>
      <c r="E3815" s="27">
        <v>9486.0</v>
      </c>
      <c r="F3815" s="27">
        <v>1.0</v>
      </c>
      <c r="G3815" s="27" t="s">
        <v>7132</v>
      </c>
      <c r="H3815" s="27" t="s">
        <v>123</v>
      </c>
      <c r="I3815" s="40">
        <v>0.0</v>
      </c>
      <c r="J3815" s="40">
        <v>0.0</v>
      </c>
      <c r="K3815" s="40">
        <v>0.0</v>
      </c>
      <c r="L3815" s="40">
        <v>0.0</v>
      </c>
      <c r="M3815" s="40">
        <v>0.0</v>
      </c>
      <c r="N3815" s="40">
        <v>0.0</v>
      </c>
      <c r="O3815" s="40">
        <v>0.0</v>
      </c>
      <c r="P3815" s="40">
        <v>0.0</v>
      </c>
      <c r="Q3815" s="16"/>
      <c r="R3815" s="16"/>
      <c r="S3815" s="16"/>
      <c r="T3815" s="16"/>
      <c r="U3815" s="16"/>
      <c r="V3815" s="16"/>
      <c r="W3815" s="16"/>
      <c r="X3815" s="16"/>
      <c r="Y3815" s="16"/>
      <c r="Z3815" s="16"/>
      <c r="AA3815" s="16"/>
      <c r="AB3815" s="16"/>
    </row>
    <row r="3816">
      <c r="A3816" s="27" t="s">
        <v>43</v>
      </c>
      <c r="B3816" s="27" t="s">
        <v>225</v>
      </c>
      <c r="C3816" s="38" t="s">
        <v>226</v>
      </c>
      <c r="D3816" s="27" t="s">
        <v>324</v>
      </c>
      <c r="E3816" s="27">
        <v>9486.0</v>
      </c>
      <c r="F3816" s="27">
        <v>0.0</v>
      </c>
      <c r="G3816" s="27" t="s">
        <v>7134</v>
      </c>
      <c r="H3816" s="27" t="s">
        <v>123</v>
      </c>
      <c r="I3816" s="40">
        <v>0.0</v>
      </c>
      <c r="J3816" s="40">
        <v>0.0</v>
      </c>
      <c r="K3816" s="40">
        <v>0.0</v>
      </c>
      <c r="L3816" s="40">
        <v>0.0</v>
      </c>
      <c r="M3816" s="40">
        <v>0.0</v>
      </c>
      <c r="N3816" s="40">
        <v>0.0</v>
      </c>
      <c r="O3816" s="40">
        <v>0.0</v>
      </c>
      <c r="P3816" s="40">
        <v>0.0</v>
      </c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/>
      <c r="AB3816" s="16"/>
    </row>
    <row r="3817">
      <c r="A3817" s="27" t="s">
        <v>43</v>
      </c>
      <c r="B3817" s="27" t="s">
        <v>225</v>
      </c>
      <c r="C3817" s="38" t="s">
        <v>226</v>
      </c>
      <c r="D3817" s="27" t="s">
        <v>324</v>
      </c>
      <c r="E3817" s="27">
        <v>9486.0</v>
      </c>
      <c r="F3817" s="27">
        <v>0.0</v>
      </c>
      <c r="G3817" s="27" t="s">
        <v>7134</v>
      </c>
      <c r="H3817" s="27" t="s">
        <v>123</v>
      </c>
      <c r="I3817" s="40">
        <v>0.0</v>
      </c>
      <c r="J3817" s="40">
        <v>0.0</v>
      </c>
      <c r="K3817" s="40">
        <v>0.0</v>
      </c>
      <c r="L3817" s="40">
        <v>0.0</v>
      </c>
      <c r="M3817" s="40">
        <v>0.0</v>
      </c>
      <c r="N3817" s="40">
        <v>0.0</v>
      </c>
      <c r="O3817" s="40">
        <v>0.0</v>
      </c>
      <c r="P3817" s="40">
        <v>0.0</v>
      </c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  <c r="AB3817" s="16"/>
    </row>
    <row r="3818">
      <c r="A3818" s="27" t="s">
        <v>43</v>
      </c>
      <c r="B3818" s="27" t="s">
        <v>268</v>
      </c>
      <c r="C3818" s="38" t="s">
        <v>342</v>
      </c>
      <c r="D3818" s="27" t="s">
        <v>343</v>
      </c>
      <c r="E3818" s="27">
        <v>9487.0</v>
      </c>
      <c r="F3818" s="27">
        <v>0.0</v>
      </c>
      <c r="G3818" s="27" t="s">
        <v>7135</v>
      </c>
      <c r="H3818" s="27">
        <v>1.0</v>
      </c>
      <c r="I3818" s="40">
        <v>0.0</v>
      </c>
      <c r="J3818" s="40">
        <v>0.0</v>
      </c>
      <c r="K3818" s="40">
        <v>0.0</v>
      </c>
      <c r="L3818" s="40">
        <v>0.0</v>
      </c>
      <c r="M3818" s="40">
        <v>0.0</v>
      </c>
      <c r="N3818" s="40">
        <v>0.0</v>
      </c>
      <c r="O3818" s="40">
        <v>0.0</v>
      </c>
      <c r="P3818" s="40">
        <v>0.0</v>
      </c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  <c r="AB3818" s="16"/>
    </row>
    <row r="3819">
      <c r="A3819" s="27" t="s">
        <v>43</v>
      </c>
      <c r="B3819" s="27" t="s">
        <v>268</v>
      </c>
      <c r="C3819" s="38" t="s">
        <v>342</v>
      </c>
      <c r="D3819" s="27" t="s">
        <v>343</v>
      </c>
      <c r="E3819" s="27">
        <v>9488.0</v>
      </c>
      <c r="F3819" s="27">
        <v>0.0</v>
      </c>
      <c r="G3819" s="27" t="s">
        <v>7137</v>
      </c>
      <c r="H3819" s="27" t="s">
        <v>123</v>
      </c>
      <c r="I3819" s="40">
        <v>0.0</v>
      </c>
      <c r="J3819" s="40">
        <v>0.0</v>
      </c>
      <c r="K3819" s="40">
        <v>0.0</v>
      </c>
      <c r="L3819" s="40">
        <v>0.0</v>
      </c>
      <c r="M3819" s="40">
        <v>0.0</v>
      </c>
      <c r="N3819" s="40">
        <v>0.0</v>
      </c>
      <c r="O3819" s="40">
        <v>0.0</v>
      </c>
      <c r="P3819" s="40">
        <v>0.0</v>
      </c>
      <c r="Q3819" s="16"/>
      <c r="R3819" s="16"/>
      <c r="S3819" s="16"/>
      <c r="T3819" s="16"/>
      <c r="U3819" s="16"/>
      <c r="V3819" s="16"/>
      <c r="W3819" s="16"/>
      <c r="X3819" s="16"/>
      <c r="Y3819" s="16"/>
      <c r="Z3819" s="16"/>
      <c r="AA3819" s="16"/>
      <c r="AB3819" s="16"/>
    </row>
    <row r="3820">
      <c r="A3820" s="27" t="s">
        <v>43</v>
      </c>
      <c r="B3820" s="27" t="s">
        <v>50</v>
      </c>
      <c r="C3820" s="38" t="s">
        <v>69</v>
      </c>
      <c r="D3820" s="27" t="s">
        <v>70</v>
      </c>
      <c r="E3820" s="27">
        <v>9495.0</v>
      </c>
      <c r="F3820" s="27">
        <v>0.0</v>
      </c>
      <c r="G3820" s="27" t="s">
        <v>1051</v>
      </c>
      <c r="H3820" s="27" t="s">
        <v>7139</v>
      </c>
      <c r="I3820" s="40">
        <v>0.0</v>
      </c>
      <c r="J3820" s="40">
        <v>0.0</v>
      </c>
      <c r="K3820" s="40">
        <v>0.0</v>
      </c>
      <c r="L3820" s="40">
        <v>0.0</v>
      </c>
      <c r="M3820" s="40">
        <v>0.0</v>
      </c>
      <c r="N3820" s="40">
        <v>0.0</v>
      </c>
      <c r="O3820" s="40">
        <v>0.0</v>
      </c>
      <c r="P3820" s="40">
        <v>0.0</v>
      </c>
      <c r="Q3820" s="16"/>
      <c r="R3820" s="16"/>
      <c r="S3820" s="16"/>
      <c r="T3820" s="16"/>
      <c r="U3820" s="16"/>
      <c r="V3820" s="16"/>
      <c r="W3820" s="16"/>
      <c r="X3820" s="16"/>
      <c r="Y3820" s="16"/>
      <c r="Z3820" s="16"/>
      <c r="AA3820" s="16"/>
      <c r="AB3820" s="16"/>
    </row>
    <row r="3821">
      <c r="A3821" s="27" t="s">
        <v>38</v>
      </c>
      <c r="B3821" s="27" t="s">
        <v>39</v>
      </c>
      <c r="C3821" s="38" t="s">
        <v>574</v>
      </c>
      <c r="D3821" s="27" t="s">
        <v>575</v>
      </c>
      <c r="E3821" s="27">
        <v>9498.0</v>
      </c>
      <c r="F3821" s="27">
        <v>0.0</v>
      </c>
      <c r="G3821" s="27" t="s">
        <v>7141</v>
      </c>
      <c r="H3821" s="27" t="s">
        <v>7142</v>
      </c>
      <c r="I3821" s="40">
        <v>0.0</v>
      </c>
      <c r="J3821" s="40">
        <v>0.0</v>
      </c>
      <c r="K3821" s="40">
        <v>0.0</v>
      </c>
      <c r="L3821" s="40">
        <v>0.0</v>
      </c>
      <c r="M3821" s="40">
        <v>0.0</v>
      </c>
      <c r="N3821" s="40">
        <v>0.0</v>
      </c>
      <c r="O3821" s="40">
        <v>0.0</v>
      </c>
      <c r="P3821" s="40">
        <v>0.0</v>
      </c>
      <c r="Q3821" s="16"/>
      <c r="R3821" s="16"/>
      <c r="S3821" s="16"/>
      <c r="T3821" s="16"/>
      <c r="U3821" s="16"/>
      <c r="V3821" s="16"/>
      <c r="W3821" s="16"/>
      <c r="X3821" s="16"/>
      <c r="Y3821" s="16"/>
      <c r="Z3821" s="16"/>
      <c r="AA3821" s="16"/>
      <c r="AB3821" s="16"/>
    </row>
    <row r="3822">
      <c r="A3822" s="27" t="s">
        <v>43</v>
      </c>
      <c r="B3822" s="27" t="s">
        <v>44</v>
      </c>
      <c r="C3822" s="38" t="s">
        <v>4468</v>
      </c>
      <c r="D3822" s="27" t="s">
        <v>4469</v>
      </c>
      <c r="E3822" s="27">
        <v>9499.0</v>
      </c>
      <c r="F3822" s="27">
        <v>0.0</v>
      </c>
      <c r="G3822" s="27" t="s">
        <v>7143</v>
      </c>
      <c r="H3822" s="27" t="s">
        <v>123</v>
      </c>
      <c r="I3822" s="40">
        <v>0.0</v>
      </c>
      <c r="J3822" s="40">
        <v>0.0</v>
      </c>
      <c r="K3822" s="40">
        <v>0.0</v>
      </c>
      <c r="L3822" s="40">
        <v>0.0</v>
      </c>
      <c r="M3822" s="40">
        <v>0.0</v>
      </c>
      <c r="N3822" s="40">
        <v>0.0</v>
      </c>
      <c r="O3822" s="40">
        <v>0.0</v>
      </c>
      <c r="P3822" s="40">
        <v>0.0</v>
      </c>
      <c r="Q3822" s="16"/>
      <c r="R3822" s="16"/>
      <c r="S3822" s="16"/>
      <c r="T3822" s="16"/>
      <c r="U3822" s="16"/>
      <c r="V3822" s="16"/>
      <c r="W3822" s="16"/>
      <c r="X3822" s="16"/>
      <c r="Y3822" s="16"/>
      <c r="Z3822" s="16"/>
      <c r="AA3822" s="16"/>
      <c r="AB3822" s="16"/>
    </row>
    <row r="3823">
      <c r="A3823" s="27" t="s">
        <v>43</v>
      </c>
      <c r="B3823" s="27" t="s">
        <v>146</v>
      </c>
      <c r="C3823" s="38" t="s">
        <v>177</v>
      </c>
      <c r="D3823" s="27" t="s">
        <v>178</v>
      </c>
      <c r="E3823" s="27">
        <v>9500.0</v>
      </c>
      <c r="F3823" s="27">
        <v>0.0</v>
      </c>
      <c r="G3823" s="27" t="s">
        <v>7145</v>
      </c>
      <c r="H3823" s="27" t="s">
        <v>123</v>
      </c>
      <c r="I3823" s="40">
        <v>0.0</v>
      </c>
      <c r="J3823" s="40">
        <v>0.0</v>
      </c>
      <c r="K3823" s="40">
        <v>0.0</v>
      </c>
      <c r="L3823" s="40">
        <v>0.0</v>
      </c>
      <c r="M3823" s="40">
        <v>0.0</v>
      </c>
      <c r="N3823" s="40">
        <v>0.0</v>
      </c>
      <c r="O3823" s="40">
        <v>0.0</v>
      </c>
      <c r="P3823" s="40">
        <v>0.0</v>
      </c>
      <c r="Q3823" s="16"/>
      <c r="R3823" s="16"/>
      <c r="S3823" s="16"/>
      <c r="T3823" s="16"/>
      <c r="U3823" s="16"/>
      <c r="V3823" s="16"/>
      <c r="W3823" s="16"/>
      <c r="X3823" s="16"/>
      <c r="Y3823" s="16"/>
      <c r="Z3823" s="16"/>
      <c r="AA3823" s="16"/>
      <c r="AB3823" s="16"/>
    </row>
    <row r="3824">
      <c r="A3824" s="27" t="s">
        <v>43</v>
      </c>
      <c r="B3824" s="27" t="s">
        <v>44</v>
      </c>
      <c r="C3824" s="38" t="s">
        <v>4468</v>
      </c>
      <c r="D3824" s="27" t="s">
        <v>4469</v>
      </c>
      <c r="E3824" s="27">
        <v>9501.0</v>
      </c>
      <c r="F3824" s="27">
        <v>0.0</v>
      </c>
      <c r="G3824" s="27" t="s">
        <v>7147</v>
      </c>
      <c r="H3824" s="27" t="s">
        <v>123</v>
      </c>
      <c r="I3824" s="40">
        <v>0.0</v>
      </c>
      <c r="J3824" s="40">
        <v>0.0</v>
      </c>
      <c r="K3824" s="40">
        <v>0.0</v>
      </c>
      <c r="L3824" s="40">
        <v>0.0</v>
      </c>
      <c r="M3824" s="40">
        <v>0.0</v>
      </c>
      <c r="N3824" s="40">
        <v>0.0</v>
      </c>
      <c r="O3824" s="40">
        <v>0.0</v>
      </c>
      <c r="P3824" s="40">
        <v>0.0</v>
      </c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/>
      <c r="AB3824" s="16"/>
    </row>
    <row r="3825">
      <c r="A3825" s="27" t="s">
        <v>38</v>
      </c>
      <c r="B3825" s="27" t="s">
        <v>86</v>
      </c>
      <c r="C3825" s="38" t="s">
        <v>131</v>
      </c>
      <c r="D3825" s="27" t="s">
        <v>239</v>
      </c>
      <c r="E3825" s="27">
        <v>9502.0</v>
      </c>
      <c r="F3825" s="27">
        <v>0.0</v>
      </c>
      <c r="G3825" s="27" t="s">
        <v>7148</v>
      </c>
      <c r="H3825" s="27" t="s">
        <v>123</v>
      </c>
      <c r="I3825" s="40">
        <v>0.0</v>
      </c>
      <c r="J3825" s="40">
        <v>0.0</v>
      </c>
      <c r="K3825" s="40">
        <v>0.0</v>
      </c>
      <c r="L3825" s="40">
        <v>0.0</v>
      </c>
      <c r="M3825" s="40">
        <v>0.0</v>
      </c>
      <c r="N3825" s="40">
        <v>0.0</v>
      </c>
      <c r="O3825" s="40">
        <v>0.0</v>
      </c>
      <c r="P3825" s="40">
        <v>0.0</v>
      </c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  <c r="AB3825" s="16"/>
    </row>
    <row r="3826">
      <c r="A3826" s="27" t="s">
        <v>38</v>
      </c>
      <c r="B3826" s="27" t="s">
        <v>86</v>
      </c>
      <c r="C3826" s="38" t="s">
        <v>131</v>
      </c>
      <c r="D3826" s="27" t="s">
        <v>132</v>
      </c>
      <c r="E3826" s="27">
        <v>9503.0</v>
      </c>
      <c r="F3826" s="27">
        <v>0.0</v>
      </c>
      <c r="G3826" s="27" t="s">
        <v>7149</v>
      </c>
      <c r="H3826" s="27" t="s">
        <v>123</v>
      </c>
      <c r="I3826" s="40">
        <v>0.0</v>
      </c>
      <c r="J3826" s="40">
        <v>0.0</v>
      </c>
      <c r="K3826" s="40">
        <v>0.0</v>
      </c>
      <c r="L3826" s="40">
        <v>0.0</v>
      </c>
      <c r="M3826" s="40">
        <v>0.0</v>
      </c>
      <c r="N3826" s="40">
        <v>0.0</v>
      </c>
      <c r="O3826" s="40">
        <v>0.0</v>
      </c>
      <c r="P3826" s="40">
        <v>0.0</v>
      </c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  <c r="AB3826" s="16"/>
    </row>
    <row r="3827">
      <c r="A3827" s="27" t="s">
        <v>38</v>
      </c>
      <c r="B3827" s="27" t="s">
        <v>86</v>
      </c>
      <c r="C3827" s="38" t="s">
        <v>131</v>
      </c>
      <c r="D3827" s="27" t="s">
        <v>132</v>
      </c>
      <c r="E3827" s="27">
        <v>9504.0</v>
      </c>
      <c r="F3827" s="27">
        <v>0.0</v>
      </c>
      <c r="G3827" s="27" t="s">
        <v>7151</v>
      </c>
      <c r="H3827" s="27" t="s">
        <v>123</v>
      </c>
      <c r="I3827" s="40">
        <v>0.0</v>
      </c>
      <c r="J3827" s="40">
        <v>0.0</v>
      </c>
      <c r="K3827" s="40">
        <v>0.0</v>
      </c>
      <c r="L3827" s="40">
        <v>0.0</v>
      </c>
      <c r="M3827" s="40">
        <v>0.0</v>
      </c>
      <c r="N3827" s="40">
        <v>0.0</v>
      </c>
      <c r="O3827" s="40">
        <v>0.0</v>
      </c>
      <c r="P3827" s="40">
        <v>0.0</v>
      </c>
      <c r="Q3827" s="16"/>
      <c r="R3827" s="16"/>
      <c r="S3827" s="16"/>
      <c r="T3827" s="16"/>
      <c r="U3827" s="16"/>
      <c r="V3827" s="16"/>
      <c r="W3827" s="16"/>
      <c r="X3827" s="16"/>
      <c r="Y3827" s="16"/>
      <c r="Z3827" s="16"/>
      <c r="AA3827" s="16"/>
      <c r="AB3827" s="16"/>
    </row>
    <row r="3828">
      <c r="A3828" s="27" t="s">
        <v>38</v>
      </c>
      <c r="B3828" s="27" t="s">
        <v>39</v>
      </c>
      <c r="C3828" s="38" t="s">
        <v>574</v>
      </c>
      <c r="D3828" s="27" t="s">
        <v>575</v>
      </c>
      <c r="E3828" s="27">
        <v>9505.0</v>
      </c>
      <c r="F3828" s="27">
        <v>0.0</v>
      </c>
      <c r="G3828" s="27" t="s">
        <v>7152</v>
      </c>
      <c r="H3828" s="27" t="s">
        <v>123</v>
      </c>
      <c r="I3828" s="40">
        <v>0.0</v>
      </c>
      <c r="J3828" s="40">
        <v>0.0</v>
      </c>
      <c r="K3828" s="40">
        <v>0.0</v>
      </c>
      <c r="L3828" s="40">
        <v>0.0</v>
      </c>
      <c r="M3828" s="40">
        <v>0.0</v>
      </c>
      <c r="N3828" s="40">
        <v>0.0</v>
      </c>
      <c r="O3828" s="40">
        <v>0.0</v>
      </c>
      <c r="P3828" s="40">
        <v>0.0</v>
      </c>
      <c r="Q3828" s="16"/>
      <c r="R3828" s="16"/>
      <c r="S3828" s="16"/>
      <c r="T3828" s="16"/>
      <c r="U3828" s="16"/>
      <c r="V3828" s="16"/>
      <c r="W3828" s="16"/>
      <c r="X3828" s="16"/>
      <c r="Y3828" s="16"/>
      <c r="Z3828" s="16"/>
      <c r="AA3828" s="16"/>
      <c r="AB3828" s="16"/>
    </row>
    <row r="3829">
      <c r="A3829" s="27" t="s">
        <v>43</v>
      </c>
      <c r="B3829" s="27" t="s">
        <v>268</v>
      </c>
      <c r="C3829" s="38" t="s">
        <v>342</v>
      </c>
      <c r="D3829" s="27" t="s">
        <v>350</v>
      </c>
      <c r="E3829" s="27">
        <v>9506.0</v>
      </c>
      <c r="F3829" s="27">
        <v>0.0</v>
      </c>
      <c r="G3829" s="27" t="s">
        <v>7154</v>
      </c>
      <c r="H3829" s="27" t="s">
        <v>123</v>
      </c>
      <c r="I3829" s="40">
        <v>0.0</v>
      </c>
      <c r="J3829" s="40">
        <v>0.0</v>
      </c>
      <c r="K3829" s="40">
        <v>0.0</v>
      </c>
      <c r="L3829" s="40">
        <v>0.0</v>
      </c>
      <c r="M3829" s="40">
        <v>0.0</v>
      </c>
      <c r="N3829" s="40">
        <v>0.0</v>
      </c>
      <c r="O3829" s="40">
        <v>0.0</v>
      </c>
      <c r="P3829" s="40">
        <v>0.0</v>
      </c>
      <c r="Q3829" s="16"/>
      <c r="R3829" s="16"/>
      <c r="S3829" s="16"/>
      <c r="T3829" s="16"/>
      <c r="U3829" s="16"/>
      <c r="V3829" s="16"/>
      <c r="W3829" s="16"/>
      <c r="X3829" s="16"/>
      <c r="Y3829" s="16"/>
      <c r="Z3829" s="16"/>
      <c r="AA3829" s="16"/>
      <c r="AB3829" s="16"/>
    </row>
    <row r="3830">
      <c r="A3830" s="27" t="s">
        <v>43</v>
      </c>
      <c r="B3830" s="27" t="s">
        <v>268</v>
      </c>
      <c r="C3830" s="38" t="s">
        <v>342</v>
      </c>
      <c r="D3830" s="27" t="s">
        <v>350</v>
      </c>
      <c r="E3830" s="27">
        <v>9507.0</v>
      </c>
      <c r="F3830" s="27">
        <v>0.0</v>
      </c>
      <c r="G3830" s="27" t="s">
        <v>7156</v>
      </c>
      <c r="H3830" s="27" t="s">
        <v>123</v>
      </c>
      <c r="I3830" s="40">
        <v>0.0</v>
      </c>
      <c r="J3830" s="40">
        <v>0.0</v>
      </c>
      <c r="K3830" s="40">
        <v>0.0</v>
      </c>
      <c r="L3830" s="40">
        <v>0.0</v>
      </c>
      <c r="M3830" s="40">
        <v>0.0</v>
      </c>
      <c r="N3830" s="40">
        <v>0.0</v>
      </c>
      <c r="O3830" s="40">
        <v>0.0</v>
      </c>
      <c r="P3830" s="40">
        <v>0.0</v>
      </c>
      <c r="Q3830" s="16"/>
      <c r="R3830" s="16"/>
      <c r="S3830" s="16"/>
      <c r="T3830" s="16"/>
      <c r="U3830" s="16"/>
      <c r="V3830" s="16"/>
      <c r="W3830" s="16"/>
      <c r="X3830" s="16"/>
      <c r="Y3830" s="16"/>
      <c r="Z3830" s="16"/>
      <c r="AA3830" s="16"/>
      <c r="AB3830" s="16"/>
    </row>
    <row r="3831">
      <c r="A3831" s="27" t="s">
        <v>38</v>
      </c>
      <c r="B3831" s="27" t="s">
        <v>39</v>
      </c>
      <c r="C3831" s="38" t="s">
        <v>137</v>
      </c>
      <c r="D3831" s="27" t="s">
        <v>138</v>
      </c>
      <c r="E3831" s="27">
        <v>9512.0</v>
      </c>
      <c r="F3831" s="27">
        <v>0.0</v>
      </c>
      <c r="G3831" s="27" t="s">
        <v>7057</v>
      </c>
      <c r="H3831" s="27" t="s">
        <v>123</v>
      </c>
      <c r="I3831" s="40">
        <v>0.0</v>
      </c>
      <c r="J3831" s="40">
        <v>0.0</v>
      </c>
      <c r="K3831" s="40">
        <v>0.0</v>
      </c>
      <c r="L3831" s="40">
        <v>0.0</v>
      </c>
      <c r="M3831" s="40">
        <v>0.0</v>
      </c>
      <c r="N3831" s="40">
        <v>0.0</v>
      </c>
      <c r="O3831" s="40">
        <v>0.0</v>
      </c>
      <c r="P3831" s="40">
        <v>0.0</v>
      </c>
      <c r="Q3831" s="16"/>
      <c r="R3831" s="16"/>
      <c r="S3831" s="16"/>
      <c r="T3831" s="16"/>
      <c r="U3831" s="16"/>
      <c r="V3831" s="16"/>
      <c r="W3831" s="16"/>
      <c r="X3831" s="16"/>
      <c r="Y3831" s="16"/>
      <c r="Z3831" s="16"/>
      <c r="AA3831" s="16"/>
      <c r="AB3831" s="16"/>
    </row>
    <row r="3832">
      <c r="A3832" s="27" t="s">
        <v>38</v>
      </c>
      <c r="B3832" s="27" t="s">
        <v>39</v>
      </c>
      <c r="C3832" s="38" t="s">
        <v>137</v>
      </c>
      <c r="D3832" s="27" t="s">
        <v>138</v>
      </c>
      <c r="E3832" s="27">
        <v>9519.0</v>
      </c>
      <c r="F3832" s="27">
        <v>0.0</v>
      </c>
      <c r="G3832" s="27" t="s">
        <v>7158</v>
      </c>
      <c r="H3832" s="27" t="s">
        <v>7159</v>
      </c>
      <c r="I3832" s="40">
        <v>0.0</v>
      </c>
      <c r="J3832" s="40">
        <v>0.0</v>
      </c>
      <c r="K3832" s="40">
        <v>0.0</v>
      </c>
      <c r="L3832" s="40">
        <v>0.0</v>
      </c>
      <c r="M3832" s="40">
        <v>0.0</v>
      </c>
      <c r="N3832" s="40">
        <v>0.0</v>
      </c>
      <c r="O3832" s="40">
        <v>0.0</v>
      </c>
      <c r="P3832" s="40">
        <v>0.0</v>
      </c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  <c r="AB3832" s="16"/>
    </row>
    <row r="3833">
      <c r="A3833" s="27" t="s">
        <v>38</v>
      </c>
      <c r="B3833" s="27" t="s">
        <v>39</v>
      </c>
      <c r="C3833" s="38" t="s">
        <v>307</v>
      </c>
      <c r="D3833" s="27" t="s">
        <v>504</v>
      </c>
      <c r="E3833" s="27">
        <v>9530.0</v>
      </c>
      <c r="F3833" s="27">
        <v>0.0</v>
      </c>
      <c r="G3833" s="27" t="s">
        <v>7162</v>
      </c>
      <c r="H3833" s="27" t="s">
        <v>123</v>
      </c>
      <c r="I3833" s="40">
        <v>0.0</v>
      </c>
      <c r="J3833" s="40">
        <v>0.0</v>
      </c>
      <c r="K3833" s="40">
        <v>0.0</v>
      </c>
      <c r="L3833" s="40">
        <v>0.0</v>
      </c>
      <c r="M3833" s="40">
        <v>0.0</v>
      </c>
      <c r="N3833" s="40">
        <v>0.0</v>
      </c>
      <c r="O3833" s="40">
        <v>0.0</v>
      </c>
      <c r="P3833" s="40">
        <v>0.0</v>
      </c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</row>
    <row r="3834">
      <c r="A3834" s="27" t="s">
        <v>43</v>
      </c>
      <c r="B3834" s="27" t="s">
        <v>50</v>
      </c>
      <c r="C3834" s="38" t="s">
        <v>69</v>
      </c>
      <c r="D3834" s="27" t="s">
        <v>70</v>
      </c>
      <c r="E3834" s="27">
        <v>9534.0</v>
      </c>
      <c r="F3834" s="27">
        <v>0.0</v>
      </c>
      <c r="G3834" s="27" t="s">
        <v>7163</v>
      </c>
      <c r="H3834" s="27" t="s">
        <v>123</v>
      </c>
      <c r="I3834" s="40">
        <v>0.0</v>
      </c>
      <c r="J3834" s="40">
        <v>0.0</v>
      </c>
      <c r="K3834" s="40">
        <v>0.0</v>
      </c>
      <c r="L3834" s="40">
        <v>0.0</v>
      </c>
      <c r="M3834" s="40">
        <v>0.0</v>
      </c>
      <c r="N3834" s="40">
        <v>0.0</v>
      </c>
      <c r="O3834" s="40">
        <v>0.0</v>
      </c>
      <c r="P3834" s="40">
        <v>0.0</v>
      </c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  <c r="AB3834" s="16"/>
    </row>
    <row r="3835">
      <c r="A3835" s="27" t="s">
        <v>43</v>
      </c>
      <c r="B3835" s="27" t="s">
        <v>50</v>
      </c>
      <c r="C3835" s="38" t="s">
        <v>69</v>
      </c>
      <c r="D3835" s="27" t="s">
        <v>70</v>
      </c>
      <c r="E3835" s="27">
        <v>9535.0</v>
      </c>
      <c r="F3835" s="27">
        <v>0.0</v>
      </c>
      <c r="G3835" s="27" t="s">
        <v>7165</v>
      </c>
      <c r="H3835" s="27" t="s">
        <v>123</v>
      </c>
      <c r="I3835" s="40">
        <v>0.0</v>
      </c>
      <c r="J3835" s="40">
        <v>0.0</v>
      </c>
      <c r="K3835" s="40">
        <v>0.0</v>
      </c>
      <c r="L3835" s="40">
        <v>0.0</v>
      </c>
      <c r="M3835" s="40">
        <v>0.0</v>
      </c>
      <c r="N3835" s="40">
        <v>0.0</v>
      </c>
      <c r="O3835" s="40">
        <v>0.0</v>
      </c>
      <c r="P3835" s="40">
        <v>0.0</v>
      </c>
      <c r="Q3835" s="16"/>
      <c r="R3835" s="16"/>
      <c r="S3835" s="16"/>
      <c r="T3835" s="16"/>
      <c r="U3835" s="16"/>
      <c r="V3835" s="16"/>
      <c r="W3835" s="16"/>
      <c r="X3835" s="16"/>
      <c r="Y3835" s="16"/>
      <c r="Z3835" s="16"/>
      <c r="AA3835" s="16"/>
      <c r="AB3835" s="16"/>
    </row>
    <row r="3836">
      <c r="A3836" s="27" t="s">
        <v>43</v>
      </c>
      <c r="B3836" s="27" t="s">
        <v>264</v>
      </c>
      <c r="C3836" s="38" t="s">
        <v>265</v>
      </c>
      <c r="D3836" s="27" t="s">
        <v>265</v>
      </c>
      <c r="E3836" s="27">
        <v>9537.0</v>
      </c>
      <c r="F3836" s="27">
        <v>0.0</v>
      </c>
      <c r="G3836" s="27" t="s">
        <v>266</v>
      </c>
      <c r="H3836" s="27" t="s">
        <v>7167</v>
      </c>
      <c r="I3836" s="40">
        <v>0.0</v>
      </c>
      <c r="J3836" s="40">
        <v>0.0</v>
      </c>
      <c r="K3836" s="40">
        <v>0.0</v>
      </c>
      <c r="L3836" s="40">
        <v>0.0</v>
      </c>
      <c r="M3836" s="40">
        <v>0.0</v>
      </c>
      <c r="N3836" s="40">
        <v>0.0</v>
      </c>
      <c r="O3836" s="40">
        <v>0.0</v>
      </c>
      <c r="P3836" s="40">
        <v>0.0</v>
      </c>
      <c r="Q3836" s="16"/>
      <c r="R3836" s="16"/>
      <c r="S3836" s="16"/>
      <c r="T3836" s="16"/>
      <c r="U3836" s="16"/>
      <c r="V3836" s="16"/>
      <c r="W3836" s="16"/>
      <c r="X3836" s="16"/>
      <c r="Y3836" s="16"/>
      <c r="Z3836" s="16"/>
      <c r="AA3836" s="16"/>
      <c r="AB3836" s="16"/>
    </row>
    <row r="3837">
      <c r="A3837" s="27" t="s">
        <v>43</v>
      </c>
      <c r="B3837" s="27" t="s">
        <v>264</v>
      </c>
      <c r="C3837" s="38" t="s">
        <v>265</v>
      </c>
      <c r="D3837" s="27" t="s">
        <v>265</v>
      </c>
      <c r="E3837" s="27">
        <v>9538.0</v>
      </c>
      <c r="F3837" s="27">
        <v>0.0</v>
      </c>
      <c r="G3837" s="27" t="s">
        <v>7169</v>
      </c>
      <c r="H3837" s="27" t="s">
        <v>7170</v>
      </c>
      <c r="I3837" s="40">
        <v>0.0</v>
      </c>
      <c r="J3837" s="40">
        <v>0.0</v>
      </c>
      <c r="K3837" s="40">
        <v>0.0</v>
      </c>
      <c r="L3837" s="40">
        <v>0.0</v>
      </c>
      <c r="M3837" s="40">
        <v>0.0</v>
      </c>
      <c r="N3837" s="40">
        <v>0.0</v>
      </c>
      <c r="O3837" s="40">
        <v>0.0</v>
      </c>
      <c r="P3837" s="40">
        <v>0.0</v>
      </c>
      <c r="Q3837" s="16"/>
      <c r="R3837" s="16"/>
      <c r="S3837" s="16"/>
      <c r="T3837" s="16"/>
      <c r="U3837" s="16"/>
      <c r="V3837" s="16"/>
      <c r="W3837" s="16"/>
      <c r="X3837" s="16"/>
      <c r="Y3837" s="16"/>
      <c r="Z3837" s="16"/>
      <c r="AA3837" s="16"/>
      <c r="AB3837" s="16"/>
    </row>
    <row r="3838">
      <c r="A3838" s="27" t="s">
        <v>43</v>
      </c>
      <c r="B3838" s="27" t="s">
        <v>225</v>
      </c>
      <c r="C3838" s="38" t="s">
        <v>226</v>
      </c>
      <c r="D3838" s="27" t="s">
        <v>227</v>
      </c>
      <c r="E3838" s="27">
        <v>9555.0</v>
      </c>
      <c r="F3838" s="27">
        <v>0.0</v>
      </c>
      <c r="G3838" s="27" t="s">
        <v>7172</v>
      </c>
      <c r="H3838" s="27" t="s">
        <v>7173</v>
      </c>
      <c r="I3838" s="40">
        <v>0.0</v>
      </c>
      <c r="J3838" s="40">
        <v>0.0</v>
      </c>
      <c r="K3838" s="40">
        <v>0.0</v>
      </c>
      <c r="L3838" s="40">
        <v>0.0</v>
      </c>
      <c r="M3838" s="40">
        <v>0.0</v>
      </c>
      <c r="N3838" s="40">
        <v>0.0</v>
      </c>
      <c r="O3838" s="40">
        <v>0.0</v>
      </c>
      <c r="P3838" s="40">
        <v>0.0</v>
      </c>
      <c r="Q3838" s="16"/>
      <c r="R3838" s="16"/>
      <c r="S3838" s="16"/>
      <c r="T3838" s="16"/>
      <c r="U3838" s="16"/>
      <c r="V3838" s="16"/>
      <c r="W3838" s="16"/>
      <c r="X3838" s="16"/>
      <c r="Y3838" s="16"/>
      <c r="Z3838" s="16"/>
      <c r="AA3838" s="16"/>
      <c r="AB3838" s="16"/>
    </row>
    <row r="3839">
      <c r="A3839" s="27" t="s">
        <v>43</v>
      </c>
      <c r="B3839" s="27" t="s">
        <v>76</v>
      </c>
      <c r="C3839" s="38" t="s">
        <v>1153</v>
      </c>
      <c r="D3839" s="27" t="s">
        <v>1154</v>
      </c>
      <c r="E3839" s="27">
        <v>9559.0</v>
      </c>
      <c r="F3839" s="27">
        <v>0.0</v>
      </c>
      <c r="G3839" s="27" t="s">
        <v>7175</v>
      </c>
      <c r="H3839" s="27" t="s">
        <v>7176</v>
      </c>
      <c r="I3839" s="40">
        <v>0.0</v>
      </c>
      <c r="J3839" s="40">
        <v>0.0</v>
      </c>
      <c r="K3839" s="40">
        <v>0.0</v>
      </c>
      <c r="L3839" s="40">
        <v>0.0</v>
      </c>
      <c r="M3839" s="40">
        <v>0.0</v>
      </c>
      <c r="N3839" s="40">
        <v>0.0</v>
      </c>
      <c r="O3839" s="40">
        <v>0.0</v>
      </c>
      <c r="P3839" s="40">
        <v>0.0</v>
      </c>
      <c r="Q3839" s="16"/>
      <c r="R3839" s="16"/>
      <c r="S3839" s="16"/>
      <c r="T3839" s="16"/>
      <c r="U3839" s="16"/>
      <c r="V3839" s="16"/>
      <c r="W3839" s="16"/>
      <c r="X3839" s="16"/>
      <c r="Y3839" s="16"/>
      <c r="Z3839" s="16"/>
      <c r="AA3839" s="16"/>
      <c r="AB3839" s="16"/>
    </row>
    <row r="3840">
      <c r="A3840" s="27" t="s">
        <v>43</v>
      </c>
      <c r="B3840" s="27" t="s">
        <v>264</v>
      </c>
      <c r="C3840" s="38" t="s">
        <v>265</v>
      </c>
      <c r="D3840" s="27" t="s">
        <v>265</v>
      </c>
      <c r="E3840" s="27">
        <v>9560.0</v>
      </c>
      <c r="F3840" s="27">
        <v>0.0</v>
      </c>
      <c r="G3840" s="27" t="s">
        <v>4544</v>
      </c>
      <c r="H3840" s="27" t="s">
        <v>7167</v>
      </c>
      <c r="I3840" s="40">
        <v>0.0</v>
      </c>
      <c r="J3840" s="40">
        <v>0.0</v>
      </c>
      <c r="K3840" s="40">
        <v>0.0</v>
      </c>
      <c r="L3840" s="40">
        <v>0.0</v>
      </c>
      <c r="M3840" s="40">
        <v>0.0</v>
      </c>
      <c r="N3840" s="40">
        <v>0.0</v>
      </c>
      <c r="O3840" s="40">
        <v>0.0</v>
      </c>
      <c r="P3840" s="40">
        <v>0.0</v>
      </c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/>
      <c r="AB3840" s="16"/>
    </row>
    <row r="3841">
      <c r="A3841" s="27" t="s">
        <v>43</v>
      </c>
      <c r="B3841" s="27" t="s">
        <v>1015</v>
      </c>
      <c r="C3841" s="38" t="s">
        <v>1156</v>
      </c>
      <c r="D3841" s="27" t="s">
        <v>1157</v>
      </c>
      <c r="E3841" s="27">
        <v>9561.0</v>
      </c>
      <c r="F3841" s="27">
        <v>1.0</v>
      </c>
      <c r="G3841" s="27" t="s">
        <v>7179</v>
      </c>
      <c r="H3841" s="27" t="s">
        <v>1186</v>
      </c>
      <c r="I3841" s="40">
        <v>0.0</v>
      </c>
      <c r="J3841" s="40">
        <v>0.0</v>
      </c>
      <c r="K3841" s="40">
        <v>0.0</v>
      </c>
      <c r="L3841" s="40">
        <v>0.0</v>
      </c>
      <c r="M3841" s="40">
        <v>0.0</v>
      </c>
      <c r="N3841" s="40">
        <v>0.0</v>
      </c>
      <c r="O3841" s="40">
        <v>0.0</v>
      </c>
      <c r="P3841" s="40">
        <v>0.0</v>
      </c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</row>
    <row r="3842">
      <c r="A3842" s="27" t="s">
        <v>43</v>
      </c>
      <c r="B3842" s="27" t="s">
        <v>1015</v>
      </c>
      <c r="C3842" s="38" t="s">
        <v>1156</v>
      </c>
      <c r="D3842" s="27" t="s">
        <v>1157</v>
      </c>
      <c r="E3842" s="27">
        <v>9561.0</v>
      </c>
      <c r="F3842" s="27">
        <v>0.0</v>
      </c>
      <c r="G3842" s="27" t="s">
        <v>7180</v>
      </c>
      <c r="H3842" s="27" t="s">
        <v>7181</v>
      </c>
      <c r="I3842" s="40">
        <v>0.0</v>
      </c>
      <c r="J3842" s="40">
        <v>0.0</v>
      </c>
      <c r="K3842" s="40">
        <v>0.0</v>
      </c>
      <c r="L3842" s="40">
        <v>0.0</v>
      </c>
      <c r="M3842" s="40">
        <v>0.0</v>
      </c>
      <c r="N3842" s="40">
        <v>0.0</v>
      </c>
      <c r="O3842" s="40">
        <v>0.0</v>
      </c>
      <c r="P3842" s="40">
        <v>0.0</v>
      </c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  <c r="AB3842" s="16"/>
    </row>
    <row r="3843">
      <c r="A3843" s="27" t="s">
        <v>38</v>
      </c>
      <c r="B3843" s="27" t="s">
        <v>39</v>
      </c>
      <c r="C3843" s="38" t="s">
        <v>574</v>
      </c>
      <c r="D3843" s="27" t="s">
        <v>575</v>
      </c>
      <c r="E3843" s="27">
        <v>9565.0</v>
      </c>
      <c r="F3843" s="27">
        <v>0.0</v>
      </c>
      <c r="G3843" s="27" t="s">
        <v>7141</v>
      </c>
      <c r="H3843" s="27" t="s">
        <v>7183</v>
      </c>
      <c r="I3843" s="40">
        <v>0.0</v>
      </c>
      <c r="J3843" s="40">
        <v>0.0</v>
      </c>
      <c r="K3843" s="40">
        <v>0.0</v>
      </c>
      <c r="L3843" s="40">
        <v>0.0</v>
      </c>
      <c r="M3843" s="40">
        <v>0.0</v>
      </c>
      <c r="N3843" s="40">
        <v>0.0</v>
      </c>
      <c r="O3843" s="40">
        <v>0.0</v>
      </c>
      <c r="P3843" s="40">
        <v>0.0</v>
      </c>
      <c r="Q3843" s="16"/>
      <c r="R3843" s="16"/>
      <c r="S3843" s="16"/>
      <c r="T3843" s="16"/>
      <c r="U3843" s="16"/>
      <c r="V3843" s="16"/>
      <c r="W3843" s="16"/>
      <c r="X3843" s="16"/>
      <c r="Y3843" s="16"/>
      <c r="Z3843" s="16"/>
      <c r="AA3843" s="16"/>
      <c r="AB3843" s="16"/>
    </row>
    <row r="3844">
      <c r="A3844" s="27" t="s">
        <v>43</v>
      </c>
      <c r="B3844" s="27" t="s">
        <v>50</v>
      </c>
      <c r="C3844" s="38" t="s">
        <v>2654</v>
      </c>
      <c r="D3844" s="27" t="s">
        <v>2655</v>
      </c>
      <c r="E3844" s="27">
        <v>9566.0</v>
      </c>
      <c r="F3844" s="27">
        <v>0.0</v>
      </c>
      <c r="G3844" s="27" t="s">
        <v>7185</v>
      </c>
      <c r="H3844" s="27" t="s">
        <v>123</v>
      </c>
      <c r="I3844" s="40">
        <v>0.0</v>
      </c>
      <c r="J3844" s="40">
        <v>0.0</v>
      </c>
      <c r="K3844" s="40">
        <v>0.0</v>
      </c>
      <c r="L3844" s="40">
        <v>0.0</v>
      </c>
      <c r="M3844" s="40">
        <v>0.0</v>
      </c>
      <c r="N3844" s="40">
        <v>0.0</v>
      </c>
      <c r="O3844" s="40">
        <v>0.0</v>
      </c>
      <c r="P3844" s="40">
        <v>0.0</v>
      </c>
      <c r="Q3844" s="16"/>
      <c r="R3844" s="16"/>
      <c r="S3844" s="16"/>
      <c r="T3844" s="16"/>
      <c r="U3844" s="16"/>
      <c r="V3844" s="16"/>
      <c r="W3844" s="16"/>
      <c r="X3844" s="16"/>
      <c r="Y3844" s="16"/>
      <c r="Z3844" s="16"/>
      <c r="AA3844" s="16"/>
      <c r="AB3844" s="16"/>
    </row>
    <row r="3845">
      <c r="A3845" s="27" t="s">
        <v>38</v>
      </c>
      <c r="B3845" s="27" t="s">
        <v>86</v>
      </c>
      <c r="C3845" s="38" t="s">
        <v>131</v>
      </c>
      <c r="D3845" s="27" t="s">
        <v>304</v>
      </c>
      <c r="E3845" s="27">
        <v>9568.0</v>
      </c>
      <c r="F3845" s="27">
        <v>0.0</v>
      </c>
      <c r="G3845" s="27" t="s">
        <v>7187</v>
      </c>
      <c r="H3845" s="27" t="s">
        <v>123</v>
      </c>
      <c r="I3845" s="40">
        <v>0.0</v>
      </c>
      <c r="J3845" s="40">
        <v>0.0</v>
      </c>
      <c r="K3845" s="40">
        <v>0.0</v>
      </c>
      <c r="L3845" s="40">
        <v>0.0</v>
      </c>
      <c r="M3845" s="40">
        <v>0.0</v>
      </c>
      <c r="N3845" s="40">
        <v>0.0</v>
      </c>
      <c r="O3845" s="40">
        <v>0.0</v>
      </c>
      <c r="P3845" s="40">
        <v>0.0</v>
      </c>
      <c r="Q3845" s="16"/>
      <c r="R3845" s="16"/>
      <c r="S3845" s="16"/>
      <c r="T3845" s="16"/>
      <c r="U3845" s="16"/>
      <c r="V3845" s="16"/>
      <c r="W3845" s="16"/>
      <c r="X3845" s="16"/>
      <c r="Y3845" s="16"/>
      <c r="Z3845" s="16"/>
      <c r="AA3845" s="16"/>
      <c r="AB3845" s="16"/>
    </row>
    <row r="3846">
      <c r="A3846" s="27" t="s">
        <v>38</v>
      </c>
      <c r="B3846" s="27" t="s">
        <v>86</v>
      </c>
      <c r="C3846" s="38" t="s">
        <v>128</v>
      </c>
      <c r="D3846" s="27" t="s">
        <v>330</v>
      </c>
      <c r="E3846" s="27">
        <v>9569.0</v>
      </c>
      <c r="F3846" s="27">
        <v>0.0</v>
      </c>
      <c r="G3846" s="27" t="s">
        <v>402</v>
      </c>
      <c r="H3846" s="27" t="s">
        <v>123</v>
      </c>
      <c r="I3846" s="40">
        <v>0.0</v>
      </c>
      <c r="J3846" s="40">
        <v>0.0</v>
      </c>
      <c r="K3846" s="40">
        <v>0.0</v>
      </c>
      <c r="L3846" s="40">
        <v>0.0</v>
      </c>
      <c r="M3846" s="40">
        <v>0.0</v>
      </c>
      <c r="N3846" s="40">
        <v>0.0</v>
      </c>
      <c r="O3846" s="40">
        <v>0.0</v>
      </c>
      <c r="P3846" s="40">
        <v>0.0</v>
      </c>
      <c r="Q3846" s="16"/>
      <c r="R3846" s="16"/>
      <c r="S3846" s="16"/>
      <c r="T3846" s="16"/>
      <c r="U3846" s="16"/>
      <c r="V3846" s="16"/>
      <c r="W3846" s="16"/>
      <c r="X3846" s="16"/>
      <c r="Y3846" s="16"/>
      <c r="Z3846" s="16"/>
      <c r="AA3846" s="16"/>
      <c r="AB3846" s="16"/>
    </row>
    <row r="3847">
      <c r="A3847" s="27" t="s">
        <v>43</v>
      </c>
      <c r="B3847" s="27" t="s">
        <v>264</v>
      </c>
      <c r="C3847" s="38" t="s">
        <v>462</v>
      </c>
      <c r="D3847" s="27" t="s">
        <v>462</v>
      </c>
      <c r="E3847" s="27">
        <v>9583.0</v>
      </c>
      <c r="F3847" s="27">
        <v>0.0</v>
      </c>
      <c r="G3847" s="27" t="s">
        <v>7189</v>
      </c>
      <c r="H3847" s="27" t="s">
        <v>123</v>
      </c>
      <c r="I3847" s="40">
        <v>0.0</v>
      </c>
      <c r="J3847" s="40">
        <v>0.0</v>
      </c>
      <c r="K3847" s="40">
        <v>0.0</v>
      </c>
      <c r="L3847" s="40">
        <v>0.0</v>
      </c>
      <c r="M3847" s="40">
        <v>0.0</v>
      </c>
      <c r="N3847" s="40">
        <v>0.0</v>
      </c>
      <c r="O3847" s="40">
        <v>0.0</v>
      </c>
      <c r="P3847" s="40">
        <v>0.0</v>
      </c>
      <c r="Q3847" s="16"/>
      <c r="R3847" s="16"/>
      <c r="S3847" s="16"/>
      <c r="T3847" s="16"/>
      <c r="U3847" s="16"/>
      <c r="V3847" s="16"/>
      <c r="W3847" s="16"/>
      <c r="X3847" s="16"/>
      <c r="Y3847" s="16"/>
      <c r="Z3847" s="16"/>
      <c r="AA3847" s="16"/>
      <c r="AB3847" s="16"/>
    </row>
    <row r="3848">
      <c r="A3848" s="27" t="s">
        <v>43</v>
      </c>
      <c r="B3848" s="27" t="s">
        <v>264</v>
      </c>
      <c r="C3848" s="38" t="s">
        <v>265</v>
      </c>
      <c r="D3848" s="27" t="s">
        <v>265</v>
      </c>
      <c r="E3848" s="27">
        <v>9585.0</v>
      </c>
      <c r="F3848" s="27">
        <v>0.0</v>
      </c>
      <c r="G3848" s="27" t="s">
        <v>4544</v>
      </c>
      <c r="H3848" s="27" t="s">
        <v>7193</v>
      </c>
      <c r="I3848" s="40">
        <v>492.0</v>
      </c>
      <c r="J3848" s="40">
        <v>27.0</v>
      </c>
      <c r="K3848" s="40">
        <v>0.0</v>
      </c>
      <c r="L3848" s="40">
        <v>0.0</v>
      </c>
      <c r="M3848" s="40">
        <v>0.0</v>
      </c>
      <c r="N3848" s="40">
        <v>0.0</v>
      </c>
      <c r="O3848" s="40">
        <v>492.0</v>
      </c>
      <c r="P3848" s="40">
        <v>27.0</v>
      </c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/>
      <c r="AB3848" s="16"/>
    </row>
    <row r="3849">
      <c r="A3849" s="27" t="s">
        <v>43</v>
      </c>
      <c r="B3849" s="27" t="s">
        <v>264</v>
      </c>
      <c r="C3849" s="38" t="s">
        <v>265</v>
      </c>
      <c r="D3849" s="27" t="s">
        <v>265</v>
      </c>
      <c r="E3849" s="27">
        <v>9585.0</v>
      </c>
      <c r="F3849" s="27">
        <v>2.0</v>
      </c>
      <c r="G3849" s="27" t="s">
        <v>7191</v>
      </c>
      <c r="H3849" s="27" t="s">
        <v>123</v>
      </c>
      <c r="I3849" s="40">
        <v>0.0</v>
      </c>
      <c r="J3849" s="40">
        <v>0.0</v>
      </c>
      <c r="K3849" s="40">
        <v>0.0</v>
      </c>
      <c r="L3849" s="40">
        <v>0.0</v>
      </c>
      <c r="M3849" s="40">
        <v>0.0</v>
      </c>
      <c r="N3849" s="40">
        <v>0.0</v>
      </c>
      <c r="O3849" s="40">
        <v>0.0</v>
      </c>
      <c r="P3849" s="40">
        <v>0.0</v>
      </c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  <c r="AB3849" s="16"/>
    </row>
    <row r="3850">
      <c r="A3850" s="27" t="s">
        <v>43</v>
      </c>
      <c r="B3850" s="27" t="s">
        <v>264</v>
      </c>
      <c r="C3850" s="38" t="s">
        <v>462</v>
      </c>
      <c r="D3850" s="27" t="s">
        <v>462</v>
      </c>
      <c r="E3850" s="27">
        <v>9586.0</v>
      </c>
      <c r="F3850" s="27">
        <v>0.0</v>
      </c>
      <c r="G3850" s="27" t="s">
        <v>7169</v>
      </c>
      <c r="H3850" s="27" t="s">
        <v>729</v>
      </c>
      <c r="I3850" s="40">
        <v>410.0</v>
      </c>
      <c r="J3850" s="40">
        <v>34.0</v>
      </c>
      <c r="K3850" s="40">
        <v>0.0</v>
      </c>
      <c r="L3850" s="40">
        <v>0.0</v>
      </c>
      <c r="M3850" s="40">
        <v>0.0</v>
      </c>
      <c r="N3850" s="40">
        <v>0.0</v>
      </c>
      <c r="O3850" s="40">
        <v>410.0</v>
      </c>
      <c r="P3850" s="40">
        <v>34.0</v>
      </c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  <c r="AB3850" s="16"/>
    </row>
    <row r="3851">
      <c r="A3851" s="27" t="s">
        <v>43</v>
      </c>
      <c r="B3851" s="27" t="s">
        <v>264</v>
      </c>
      <c r="C3851" s="38" t="s">
        <v>462</v>
      </c>
      <c r="D3851" s="27" t="s">
        <v>462</v>
      </c>
      <c r="E3851" s="27">
        <v>9586.0</v>
      </c>
      <c r="F3851" s="27">
        <v>2.0</v>
      </c>
      <c r="G3851" s="27" t="s">
        <v>7196</v>
      </c>
      <c r="H3851" s="27" t="s">
        <v>123</v>
      </c>
      <c r="I3851" s="40">
        <v>0.0</v>
      </c>
      <c r="J3851" s="40">
        <v>0.0</v>
      </c>
      <c r="K3851" s="40">
        <v>0.0</v>
      </c>
      <c r="L3851" s="40">
        <v>0.0</v>
      </c>
      <c r="M3851" s="40">
        <v>0.0</v>
      </c>
      <c r="N3851" s="40">
        <v>0.0</v>
      </c>
      <c r="O3851" s="40">
        <v>0.0</v>
      </c>
      <c r="P3851" s="40">
        <v>0.0</v>
      </c>
      <c r="Q3851" s="16"/>
      <c r="R3851" s="16"/>
      <c r="S3851" s="16"/>
      <c r="T3851" s="16"/>
      <c r="U3851" s="16"/>
      <c r="V3851" s="16"/>
      <c r="W3851" s="16"/>
      <c r="X3851" s="16"/>
      <c r="Y3851" s="16"/>
      <c r="Z3851" s="16"/>
      <c r="AA3851" s="16"/>
      <c r="AB3851" s="16"/>
    </row>
    <row r="3852">
      <c r="A3852" s="27" t="s">
        <v>43</v>
      </c>
      <c r="B3852" s="27" t="s">
        <v>264</v>
      </c>
      <c r="C3852" s="38" t="s">
        <v>462</v>
      </c>
      <c r="D3852" s="27" t="s">
        <v>462</v>
      </c>
      <c r="E3852" s="27">
        <v>9586.0</v>
      </c>
      <c r="F3852" s="27">
        <v>1.0</v>
      </c>
      <c r="G3852" s="27" t="s">
        <v>7195</v>
      </c>
      <c r="H3852" s="27" t="s">
        <v>123</v>
      </c>
      <c r="I3852" s="40">
        <v>0.0</v>
      </c>
      <c r="J3852" s="40">
        <v>0.0</v>
      </c>
      <c r="K3852" s="40">
        <v>0.0</v>
      </c>
      <c r="L3852" s="40">
        <v>0.0</v>
      </c>
      <c r="M3852" s="40">
        <v>0.0</v>
      </c>
      <c r="N3852" s="40">
        <v>0.0</v>
      </c>
      <c r="O3852" s="40">
        <v>0.0</v>
      </c>
      <c r="P3852" s="40">
        <v>0.0</v>
      </c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/>
      <c r="AB3852" s="16"/>
    </row>
    <row r="3853">
      <c r="A3853" s="27" t="s">
        <v>43</v>
      </c>
      <c r="B3853" s="27" t="s">
        <v>264</v>
      </c>
      <c r="C3853" s="38" t="s">
        <v>280</v>
      </c>
      <c r="D3853" s="27" t="s">
        <v>929</v>
      </c>
      <c r="E3853" s="27">
        <v>9587.0</v>
      </c>
      <c r="F3853" s="27">
        <v>0.0</v>
      </c>
      <c r="G3853" s="27" t="s">
        <v>7199</v>
      </c>
      <c r="H3853" s="27" t="s">
        <v>7193</v>
      </c>
      <c r="I3853" s="40">
        <v>382.0</v>
      </c>
      <c r="J3853" s="40">
        <v>35.0</v>
      </c>
      <c r="K3853" s="40">
        <v>0.0</v>
      </c>
      <c r="L3853" s="40">
        <v>0.0</v>
      </c>
      <c r="M3853" s="40">
        <v>0.0</v>
      </c>
      <c r="N3853" s="40">
        <v>0.0</v>
      </c>
      <c r="O3853" s="40">
        <v>382.0</v>
      </c>
      <c r="P3853" s="40">
        <v>35.0</v>
      </c>
      <c r="Q3853" s="16"/>
      <c r="R3853" s="16"/>
      <c r="S3853" s="16"/>
      <c r="T3853" s="16"/>
      <c r="U3853" s="16"/>
      <c r="V3853" s="16"/>
      <c r="W3853" s="16"/>
      <c r="X3853" s="16"/>
      <c r="Y3853" s="16"/>
      <c r="Z3853" s="16"/>
      <c r="AA3853" s="16"/>
      <c r="AB3853" s="16"/>
    </row>
    <row r="3854">
      <c r="A3854" s="27" t="s">
        <v>43</v>
      </c>
      <c r="B3854" s="27" t="s">
        <v>264</v>
      </c>
      <c r="C3854" s="38" t="s">
        <v>926</v>
      </c>
      <c r="D3854" s="27" t="s">
        <v>927</v>
      </c>
      <c r="E3854" s="27">
        <v>9588.0</v>
      </c>
      <c r="F3854" s="27">
        <v>0.0</v>
      </c>
      <c r="G3854" s="27" t="s">
        <v>6906</v>
      </c>
      <c r="H3854" s="27" t="s">
        <v>729</v>
      </c>
      <c r="I3854" s="40">
        <v>283.0</v>
      </c>
      <c r="J3854" s="40">
        <v>17.0</v>
      </c>
      <c r="K3854" s="40">
        <v>0.0</v>
      </c>
      <c r="L3854" s="40">
        <v>0.0</v>
      </c>
      <c r="M3854" s="40">
        <v>0.0</v>
      </c>
      <c r="N3854" s="40">
        <v>0.0</v>
      </c>
      <c r="O3854" s="40">
        <v>283.0</v>
      </c>
      <c r="P3854" s="40">
        <v>17.0</v>
      </c>
      <c r="Q3854" s="16"/>
      <c r="R3854" s="16"/>
      <c r="S3854" s="16"/>
      <c r="T3854" s="16"/>
      <c r="U3854" s="16"/>
      <c r="V3854" s="16"/>
      <c r="W3854" s="16"/>
      <c r="X3854" s="16"/>
      <c r="Y3854" s="16"/>
      <c r="Z3854" s="16"/>
      <c r="AA3854" s="16"/>
      <c r="AB3854" s="16"/>
    </row>
    <row r="3855">
      <c r="A3855" s="27" t="s">
        <v>43</v>
      </c>
      <c r="B3855" s="27" t="s">
        <v>44</v>
      </c>
      <c r="C3855" s="38" t="s">
        <v>106</v>
      </c>
      <c r="D3855" s="27" t="s">
        <v>2749</v>
      </c>
      <c r="E3855" s="27">
        <v>9589.0</v>
      </c>
      <c r="F3855" s="27">
        <v>0.0</v>
      </c>
      <c r="G3855" s="27" t="s">
        <v>7202</v>
      </c>
      <c r="H3855" s="27" t="s">
        <v>7203</v>
      </c>
      <c r="I3855" s="40">
        <v>0.0</v>
      </c>
      <c r="J3855" s="40">
        <v>0.0</v>
      </c>
      <c r="K3855" s="40">
        <v>0.0</v>
      </c>
      <c r="L3855" s="40">
        <v>0.0</v>
      </c>
      <c r="M3855" s="40">
        <v>0.0</v>
      </c>
      <c r="N3855" s="40">
        <v>0.0</v>
      </c>
      <c r="O3855" s="40">
        <v>0.0</v>
      </c>
      <c r="P3855" s="40">
        <v>0.0</v>
      </c>
      <c r="Q3855" s="16"/>
      <c r="R3855" s="16"/>
      <c r="S3855" s="16"/>
      <c r="T3855" s="16"/>
      <c r="U3855" s="16"/>
      <c r="V3855" s="16"/>
      <c r="W3855" s="16"/>
      <c r="X3855" s="16"/>
      <c r="Y3855" s="16"/>
      <c r="Z3855" s="16"/>
      <c r="AA3855" s="16"/>
      <c r="AB3855" s="16"/>
    </row>
    <row r="3856">
      <c r="A3856" s="27" t="s">
        <v>43</v>
      </c>
      <c r="B3856" s="27" t="s">
        <v>44</v>
      </c>
      <c r="C3856" s="38" t="s">
        <v>287</v>
      </c>
      <c r="D3856" s="27" t="s">
        <v>288</v>
      </c>
      <c r="E3856" s="27">
        <v>9591.0</v>
      </c>
      <c r="F3856" s="27">
        <v>0.0</v>
      </c>
      <c r="G3856" s="27" t="s">
        <v>7055</v>
      </c>
      <c r="H3856" s="27" t="s">
        <v>123</v>
      </c>
      <c r="I3856" s="40">
        <v>0.0</v>
      </c>
      <c r="J3856" s="40">
        <v>0.0</v>
      </c>
      <c r="K3856" s="40">
        <v>0.0</v>
      </c>
      <c r="L3856" s="40">
        <v>0.0</v>
      </c>
      <c r="M3856" s="40">
        <v>0.0</v>
      </c>
      <c r="N3856" s="40">
        <v>0.0</v>
      </c>
      <c r="O3856" s="40">
        <v>0.0</v>
      </c>
      <c r="P3856" s="40">
        <v>0.0</v>
      </c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/>
      <c r="AB3856" s="16"/>
    </row>
    <row r="3857">
      <c r="A3857" s="27" t="s">
        <v>43</v>
      </c>
      <c r="B3857" s="27" t="s">
        <v>44</v>
      </c>
      <c r="C3857" s="38" t="s">
        <v>287</v>
      </c>
      <c r="D3857" s="27" t="s">
        <v>288</v>
      </c>
      <c r="E3857" s="27">
        <v>9592.0</v>
      </c>
      <c r="F3857" s="27">
        <v>0.0</v>
      </c>
      <c r="G3857" s="27" t="s">
        <v>7206</v>
      </c>
      <c r="H3857" s="27" t="s">
        <v>123</v>
      </c>
      <c r="I3857" s="40">
        <v>0.0</v>
      </c>
      <c r="J3857" s="40">
        <v>0.0</v>
      </c>
      <c r="K3857" s="40">
        <v>0.0</v>
      </c>
      <c r="L3857" s="40">
        <v>0.0</v>
      </c>
      <c r="M3857" s="40">
        <v>0.0</v>
      </c>
      <c r="N3857" s="40">
        <v>0.0</v>
      </c>
      <c r="O3857" s="40">
        <v>0.0</v>
      </c>
      <c r="P3857" s="40">
        <v>0.0</v>
      </c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  <c r="AB3857" s="16"/>
    </row>
    <row r="3858">
      <c r="A3858" s="27" t="s">
        <v>43</v>
      </c>
      <c r="B3858" s="27" t="s">
        <v>225</v>
      </c>
      <c r="C3858" s="38" t="s">
        <v>226</v>
      </c>
      <c r="D3858" s="27" t="s">
        <v>227</v>
      </c>
      <c r="E3858" s="27">
        <v>9593.0</v>
      </c>
      <c r="F3858" s="27">
        <v>0.0</v>
      </c>
      <c r="G3858" s="27" t="s">
        <v>7207</v>
      </c>
      <c r="H3858" s="27" t="s">
        <v>7208</v>
      </c>
      <c r="I3858" s="40">
        <v>0.0</v>
      </c>
      <c r="J3858" s="40">
        <v>0.0</v>
      </c>
      <c r="K3858" s="40">
        <v>0.0</v>
      </c>
      <c r="L3858" s="40">
        <v>0.0</v>
      </c>
      <c r="M3858" s="40">
        <v>0.0</v>
      </c>
      <c r="N3858" s="40">
        <v>0.0</v>
      </c>
      <c r="O3858" s="40">
        <v>0.0</v>
      </c>
      <c r="P3858" s="40">
        <v>0.0</v>
      </c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  <c r="AB3858" s="16"/>
    </row>
    <row r="3859">
      <c r="A3859" s="27" t="s">
        <v>38</v>
      </c>
      <c r="B3859" s="27" t="s">
        <v>39</v>
      </c>
      <c r="C3859" s="38" t="s">
        <v>137</v>
      </c>
      <c r="D3859" s="27" t="s">
        <v>138</v>
      </c>
      <c r="E3859" s="27">
        <v>9594.0</v>
      </c>
      <c r="F3859" s="27">
        <v>0.0</v>
      </c>
      <c r="G3859" s="27" t="s">
        <v>7210</v>
      </c>
      <c r="H3859" s="27" t="s">
        <v>7212</v>
      </c>
      <c r="I3859" s="40">
        <v>0.0</v>
      </c>
      <c r="J3859" s="40">
        <v>0.0</v>
      </c>
      <c r="K3859" s="40">
        <v>0.0</v>
      </c>
      <c r="L3859" s="40">
        <v>0.0</v>
      </c>
      <c r="M3859" s="40">
        <v>0.0</v>
      </c>
      <c r="N3859" s="40">
        <v>0.0</v>
      </c>
      <c r="O3859" s="40">
        <v>0.0</v>
      </c>
      <c r="P3859" s="40">
        <v>0.0</v>
      </c>
      <c r="Q3859" s="16"/>
      <c r="R3859" s="16"/>
      <c r="S3859" s="16"/>
      <c r="T3859" s="16"/>
      <c r="U3859" s="16"/>
      <c r="V3859" s="16"/>
      <c r="W3859" s="16"/>
      <c r="X3859" s="16"/>
      <c r="Y3859" s="16"/>
      <c r="Z3859" s="16"/>
      <c r="AA3859" s="16"/>
      <c r="AB3859" s="16"/>
    </row>
    <row r="3860">
      <c r="A3860" s="27" t="s">
        <v>38</v>
      </c>
      <c r="B3860" s="27" t="s">
        <v>39</v>
      </c>
      <c r="C3860" s="38" t="s">
        <v>307</v>
      </c>
      <c r="D3860" s="27" t="s">
        <v>308</v>
      </c>
      <c r="E3860" s="27">
        <v>9595.0</v>
      </c>
      <c r="F3860" s="27">
        <v>0.0</v>
      </c>
      <c r="G3860" s="27" t="s">
        <v>7213</v>
      </c>
      <c r="H3860" s="27" t="s">
        <v>7214</v>
      </c>
      <c r="I3860" s="40">
        <v>0.0</v>
      </c>
      <c r="J3860" s="40">
        <v>0.0</v>
      </c>
      <c r="K3860" s="40">
        <v>0.0</v>
      </c>
      <c r="L3860" s="40">
        <v>0.0</v>
      </c>
      <c r="M3860" s="40">
        <v>0.0</v>
      </c>
      <c r="N3860" s="40">
        <v>0.0</v>
      </c>
      <c r="O3860" s="40">
        <v>0.0</v>
      </c>
      <c r="P3860" s="40">
        <v>0.0</v>
      </c>
      <c r="Q3860" s="16"/>
      <c r="R3860" s="16"/>
      <c r="S3860" s="16"/>
      <c r="T3860" s="16"/>
      <c r="U3860" s="16"/>
      <c r="V3860" s="16"/>
      <c r="W3860" s="16"/>
      <c r="X3860" s="16"/>
      <c r="Y3860" s="16"/>
      <c r="Z3860" s="16"/>
      <c r="AA3860" s="16"/>
      <c r="AB3860" s="16"/>
    </row>
    <row r="3861">
      <c r="A3861" s="27" t="s">
        <v>38</v>
      </c>
      <c r="B3861" s="27" t="s">
        <v>86</v>
      </c>
      <c r="C3861" s="38" t="s">
        <v>131</v>
      </c>
      <c r="D3861" s="27" t="s">
        <v>132</v>
      </c>
      <c r="E3861" s="27">
        <v>9597.0</v>
      </c>
      <c r="F3861" s="27">
        <v>0.0</v>
      </c>
      <c r="G3861" s="27" t="s">
        <v>7216</v>
      </c>
      <c r="H3861" s="27" t="s">
        <v>7217</v>
      </c>
      <c r="I3861" s="40">
        <v>0.0</v>
      </c>
      <c r="J3861" s="40">
        <v>0.0</v>
      </c>
      <c r="K3861" s="40">
        <v>0.0</v>
      </c>
      <c r="L3861" s="40">
        <v>0.0</v>
      </c>
      <c r="M3861" s="40">
        <v>0.0</v>
      </c>
      <c r="N3861" s="40">
        <v>0.0</v>
      </c>
      <c r="O3861" s="40">
        <v>0.0</v>
      </c>
      <c r="P3861" s="40">
        <v>0.0</v>
      </c>
      <c r="Q3861" s="16"/>
      <c r="R3861" s="16"/>
      <c r="S3861" s="16"/>
      <c r="T3861" s="16"/>
      <c r="U3861" s="16"/>
      <c r="V3861" s="16"/>
      <c r="W3861" s="16"/>
      <c r="X3861" s="16"/>
      <c r="Y3861" s="16"/>
      <c r="Z3861" s="16"/>
      <c r="AA3861" s="16"/>
      <c r="AB3861" s="16"/>
    </row>
    <row r="3862">
      <c r="A3862" s="27" t="s">
        <v>38</v>
      </c>
      <c r="B3862" s="27" t="s">
        <v>39</v>
      </c>
      <c r="C3862" s="38" t="s">
        <v>574</v>
      </c>
      <c r="D3862" s="27" t="s">
        <v>575</v>
      </c>
      <c r="E3862" s="27">
        <v>9598.0</v>
      </c>
      <c r="F3862" s="27">
        <v>0.0</v>
      </c>
      <c r="G3862" s="27" t="s">
        <v>7219</v>
      </c>
      <c r="H3862" s="27" t="s">
        <v>123</v>
      </c>
      <c r="I3862" s="40">
        <v>0.0</v>
      </c>
      <c r="J3862" s="40">
        <v>0.0</v>
      </c>
      <c r="K3862" s="40">
        <v>0.0</v>
      </c>
      <c r="L3862" s="40">
        <v>0.0</v>
      </c>
      <c r="M3862" s="40">
        <v>0.0</v>
      </c>
      <c r="N3862" s="40">
        <v>0.0</v>
      </c>
      <c r="O3862" s="40">
        <v>0.0</v>
      </c>
      <c r="P3862" s="40">
        <v>0.0</v>
      </c>
      <c r="Q3862" s="16"/>
      <c r="R3862" s="16"/>
      <c r="S3862" s="16"/>
      <c r="T3862" s="16"/>
      <c r="U3862" s="16"/>
      <c r="V3862" s="16"/>
      <c r="W3862" s="16"/>
      <c r="X3862" s="16"/>
      <c r="Y3862" s="16"/>
      <c r="Z3862" s="16"/>
      <c r="AA3862" s="16"/>
      <c r="AB3862" s="16"/>
    </row>
    <row r="3863">
      <c r="A3863" s="27" t="s">
        <v>38</v>
      </c>
      <c r="B3863" s="27" t="s">
        <v>39</v>
      </c>
      <c r="C3863" s="38" t="s">
        <v>574</v>
      </c>
      <c r="D3863" s="27" t="s">
        <v>575</v>
      </c>
      <c r="E3863" s="27">
        <v>9599.0</v>
      </c>
      <c r="F3863" s="27">
        <v>0.0</v>
      </c>
      <c r="G3863" s="27" t="s">
        <v>7221</v>
      </c>
      <c r="H3863" s="27" t="s">
        <v>123</v>
      </c>
      <c r="I3863" s="40">
        <v>0.0</v>
      </c>
      <c r="J3863" s="40">
        <v>0.0</v>
      </c>
      <c r="K3863" s="40">
        <v>0.0</v>
      </c>
      <c r="L3863" s="40">
        <v>0.0</v>
      </c>
      <c r="M3863" s="40">
        <v>0.0</v>
      </c>
      <c r="N3863" s="40">
        <v>0.0</v>
      </c>
      <c r="O3863" s="40">
        <v>0.0</v>
      </c>
      <c r="P3863" s="40">
        <v>0.0</v>
      </c>
      <c r="Q3863" s="16"/>
      <c r="R3863" s="16"/>
      <c r="S3863" s="16"/>
      <c r="T3863" s="16"/>
      <c r="U3863" s="16"/>
      <c r="V3863" s="16"/>
      <c r="W3863" s="16"/>
      <c r="X3863" s="16"/>
      <c r="Y3863" s="16"/>
      <c r="Z3863" s="16"/>
      <c r="AA3863" s="16"/>
      <c r="AB3863" s="16"/>
    </row>
    <row r="3864">
      <c r="A3864" s="27" t="s">
        <v>38</v>
      </c>
      <c r="B3864" s="27" t="s">
        <v>39</v>
      </c>
      <c r="C3864" s="38" t="s">
        <v>581</v>
      </c>
      <c r="D3864" s="27" t="s">
        <v>778</v>
      </c>
      <c r="E3864" s="27">
        <v>9604.0</v>
      </c>
      <c r="F3864" s="27">
        <v>0.0</v>
      </c>
      <c r="G3864" s="27" t="s">
        <v>7223</v>
      </c>
      <c r="H3864" s="27" t="s">
        <v>7224</v>
      </c>
      <c r="I3864" s="40">
        <v>0.0</v>
      </c>
      <c r="J3864" s="40">
        <v>0.0</v>
      </c>
      <c r="K3864" s="40">
        <v>0.0</v>
      </c>
      <c r="L3864" s="40">
        <v>0.0</v>
      </c>
      <c r="M3864" s="40">
        <v>0.0</v>
      </c>
      <c r="N3864" s="40">
        <v>0.0</v>
      </c>
      <c r="O3864" s="40">
        <v>0.0</v>
      </c>
      <c r="P3864" s="40">
        <v>0.0</v>
      </c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/>
      <c r="AB3864" s="16"/>
    </row>
    <row r="3865">
      <c r="A3865" s="27" t="s">
        <v>38</v>
      </c>
      <c r="B3865" s="27" t="s">
        <v>39</v>
      </c>
      <c r="C3865" s="38" t="s">
        <v>415</v>
      </c>
      <c r="D3865" s="27" t="s">
        <v>4877</v>
      </c>
      <c r="E3865" s="27">
        <v>9605.0</v>
      </c>
      <c r="F3865" s="27">
        <v>2.0</v>
      </c>
      <c r="G3865" s="27" t="s">
        <v>7234</v>
      </c>
      <c r="H3865" s="27" t="s">
        <v>123</v>
      </c>
      <c r="I3865" s="40">
        <v>0.0</v>
      </c>
      <c r="J3865" s="40">
        <v>0.0</v>
      </c>
      <c r="K3865" s="40">
        <v>0.0</v>
      </c>
      <c r="L3865" s="40">
        <v>0.0</v>
      </c>
      <c r="M3865" s="40">
        <v>0.0</v>
      </c>
      <c r="N3865" s="40">
        <v>0.0</v>
      </c>
      <c r="O3865" s="40">
        <v>0.0</v>
      </c>
      <c r="P3865" s="40">
        <v>0.0</v>
      </c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  <c r="AB3865" s="16"/>
    </row>
    <row r="3866">
      <c r="A3866" s="27" t="s">
        <v>38</v>
      </c>
      <c r="B3866" s="27" t="s">
        <v>39</v>
      </c>
      <c r="C3866" s="38" t="s">
        <v>415</v>
      </c>
      <c r="D3866" s="27" t="s">
        <v>4877</v>
      </c>
      <c r="E3866" s="27">
        <v>9605.0</v>
      </c>
      <c r="F3866" s="27">
        <v>3.0</v>
      </c>
      <c r="G3866" s="27" t="s">
        <v>7227</v>
      </c>
      <c r="H3866" s="27" t="s">
        <v>123</v>
      </c>
      <c r="I3866" s="40">
        <v>0.0</v>
      </c>
      <c r="J3866" s="40">
        <v>0.0</v>
      </c>
      <c r="K3866" s="40">
        <v>0.0</v>
      </c>
      <c r="L3866" s="40">
        <v>0.0</v>
      </c>
      <c r="M3866" s="40">
        <v>0.0</v>
      </c>
      <c r="N3866" s="40">
        <v>0.0</v>
      </c>
      <c r="O3866" s="40">
        <v>0.0</v>
      </c>
      <c r="P3866" s="40">
        <v>0.0</v>
      </c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  <c r="AB3866" s="16"/>
    </row>
    <row r="3867">
      <c r="A3867" s="27" t="s">
        <v>38</v>
      </c>
      <c r="B3867" s="27" t="s">
        <v>39</v>
      </c>
      <c r="C3867" s="38" t="s">
        <v>415</v>
      </c>
      <c r="D3867" s="27" t="s">
        <v>4877</v>
      </c>
      <c r="E3867" s="27">
        <v>9605.0</v>
      </c>
      <c r="F3867" s="27">
        <v>4.0</v>
      </c>
      <c r="G3867" s="27" t="s">
        <v>7226</v>
      </c>
      <c r="H3867" s="27" t="s">
        <v>123</v>
      </c>
      <c r="I3867" s="40">
        <v>693.0</v>
      </c>
      <c r="J3867" s="40">
        <v>0.0</v>
      </c>
      <c r="K3867" s="40">
        <v>0.0</v>
      </c>
      <c r="L3867" s="40">
        <v>0.0</v>
      </c>
      <c r="M3867" s="40">
        <v>0.0</v>
      </c>
      <c r="N3867" s="40">
        <v>0.0</v>
      </c>
      <c r="O3867" s="40">
        <v>693.0</v>
      </c>
      <c r="P3867" s="40">
        <v>0.0</v>
      </c>
      <c r="Q3867" s="16"/>
      <c r="R3867" s="16"/>
      <c r="S3867" s="16"/>
      <c r="T3867" s="16"/>
      <c r="U3867" s="16"/>
      <c r="V3867" s="16"/>
      <c r="W3867" s="16"/>
      <c r="X3867" s="16"/>
      <c r="Y3867" s="16"/>
      <c r="Z3867" s="16"/>
      <c r="AA3867" s="16"/>
      <c r="AB3867" s="16"/>
    </row>
    <row r="3868">
      <c r="A3868" s="27" t="s">
        <v>38</v>
      </c>
      <c r="B3868" s="27" t="s">
        <v>39</v>
      </c>
      <c r="C3868" s="38" t="s">
        <v>415</v>
      </c>
      <c r="D3868" s="27" t="s">
        <v>4877</v>
      </c>
      <c r="E3868" s="27">
        <v>9605.0</v>
      </c>
      <c r="F3868" s="27">
        <v>1.0</v>
      </c>
      <c r="G3868" s="27" t="s">
        <v>7232</v>
      </c>
      <c r="H3868" s="27" t="s">
        <v>123</v>
      </c>
      <c r="I3868" s="40">
        <v>0.0</v>
      </c>
      <c r="J3868" s="40">
        <v>0.0</v>
      </c>
      <c r="K3868" s="40">
        <v>0.0</v>
      </c>
      <c r="L3868" s="40">
        <v>0.0</v>
      </c>
      <c r="M3868" s="40">
        <v>0.0</v>
      </c>
      <c r="N3868" s="40">
        <v>0.0</v>
      </c>
      <c r="O3868" s="40">
        <v>0.0</v>
      </c>
      <c r="P3868" s="40">
        <v>0.0</v>
      </c>
      <c r="Q3868" s="16"/>
      <c r="R3868" s="16"/>
      <c r="S3868" s="16"/>
      <c r="T3868" s="16"/>
      <c r="U3868" s="16"/>
      <c r="V3868" s="16"/>
      <c r="W3868" s="16"/>
      <c r="X3868" s="16"/>
      <c r="Y3868" s="16"/>
      <c r="Z3868" s="16"/>
      <c r="AA3868" s="16"/>
      <c r="AB3868" s="16"/>
    </row>
    <row r="3869">
      <c r="A3869" s="27" t="s">
        <v>38</v>
      </c>
      <c r="B3869" s="27" t="s">
        <v>39</v>
      </c>
      <c r="C3869" s="38" t="s">
        <v>415</v>
      </c>
      <c r="D3869" s="27" t="s">
        <v>4877</v>
      </c>
      <c r="E3869" s="27">
        <v>9605.0</v>
      </c>
      <c r="F3869" s="27">
        <v>0.0</v>
      </c>
      <c r="G3869" s="27" t="s">
        <v>7229</v>
      </c>
      <c r="H3869" s="27" t="s">
        <v>7230</v>
      </c>
      <c r="I3869" s="40">
        <v>1673.0</v>
      </c>
      <c r="J3869" s="40">
        <v>0.0</v>
      </c>
      <c r="K3869" s="40">
        <v>0.0</v>
      </c>
      <c r="L3869" s="40">
        <v>0.0</v>
      </c>
      <c r="M3869" s="40">
        <v>0.0</v>
      </c>
      <c r="N3869" s="40">
        <v>0.0</v>
      </c>
      <c r="O3869" s="40">
        <v>1673.0</v>
      </c>
      <c r="P3869" s="40">
        <v>0.0</v>
      </c>
      <c r="Q3869" s="16"/>
      <c r="R3869" s="16"/>
      <c r="S3869" s="16"/>
      <c r="T3869" s="16"/>
      <c r="U3869" s="16"/>
      <c r="V3869" s="16"/>
      <c r="W3869" s="16"/>
      <c r="X3869" s="16"/>
      <c r="Y3869" s="16"/>
      <c r="Z3869" s="16"/>
      <c r="AA3869" s="16"/>
      <c r="AB3869" s="16"/>
    </row>
    <row r="3870">
      <c r="A3870" s="27" t="s">
        <v>38</v>
      </c>
      <c r="B3870" s="27" t="s">
        <v>39</v>
      </c>
      <c r="C3870" s="38" t="s">
        <v>415</v>
      </c>
      <c r="D3870" s="27" t="s">
        <v>4877</v>
      </c>
      <c r="E3870" s="27">
        <v>9605.0</v>
      </c>
      <c r="F3870" s="27">
        <v>0.0</v>
      </c>
      <c r="G3870" s="27" t="s">
        <v>7229</v>
      </c>
      <c r="H3870" s="27" t="s">
        <v>7230</v>
      </c>
      <c r="I3870" s="40">
        <v>0.0</v>
      </c>
      <c r="J3870" s="40">
        <v>0.0</v>
      </c>
      <c r="K3870" s="40">
        <v>0.0</v>
      </c>
      <c r="L3870" s="40">
        <v>0.0</v>
      </c>
      <c r="M3870" s="40">
        <v>0.0</v>
      </c>
      <c r="N3870" s="40">
        <v>0.0</v>
      </c>
      <c r="O3870" s="40">
        <v>0.0</v>
      </c>
      <c r="P3870" s="40">
        <v>0.0</v>
      </c>
      <c r="Q3870" s="16"/>
      <c r="R3870" s="16"/>
      <c r="S3870" s="16"/>
      <c r="T3870" s="16"/>
      <c r="U3870" s="16"/>
      <c r="V3870" s="16"/>
      <c r="W3870" s="16"/>
      <c r="X3870" s="16"/>
      <c r="Y3870" s="16"/>
      <c r="Z3870" s="16"/>
      <c r="AA3870" s="16"/>
      <c r="AB3870" s="16"/>
    </row>
    <row r="3871">
      <c r="A3871" s="27" t="s">
        <v>38</v>
      </c>
      <c r="B3871" s="27" t="s">
        <v>39</v>
      </c>
      <c r="C3871" s="38" t="s">
        <v>415</v>
      </c>
      <c r="D3871" s="27" t="s">
        <v>4877</v>
      </c>
      <c r="E3871" s="27">
        <v>9606.0</v>
      </c>
      <c r="F3871" s="27">
        <v>3.0</v>
      </c>
      <c r="G3871" s="27" t="s">
        <v>7236</v>
      </c>
      <c r="H3871" s="27" t="s">
        <v>7238</v>
      </c>
      <c r="I3871" s="40">
        <v>260.0</v>
      </c>
      <c r="J3871" s="40">
        <v>2.0</v>
      </c>
      <c r="K3871" s="40">
        <v>0.0</v>
      </c>
      <c r="L3871" s="40">
        <v>0.0</v>
      </c>
      <c r="M3871" s="40">
        <v>0.0</v>
      </c>
      <c r="N3871" s="40">
        <v>0.0</v>
      </c>
      <c r="O3871" s="40">
        <v>260.0</v>
      </c>
      <c r="P3871" s="40">
        <v>2.0</v>
      </c>
      <c r="Q3871" s="16"/>
      <c r="R3871" s="16"/>
      <c r="S3871" s="16"/>
      <c r="T3871" s="16"/>
      <c r="U3871" s="16"/>
      <c r="V3871" s="16"/>
      <c r="W3871" s="16"/>
      <c r="X3871" s="16"/>
      <c r="Y3871" s="16"/>
      <c r="Z3871" s="16"/>
      <c r="AA3871" s="16"/>
      <c r="AB3871" s="16"/>
    </row>
    <row r="3872">
      <c r="A3872" s="27" t="s">
        <v>38</v>
      </c>
      <c r="B3872" s="27" t="s">
        <v>39</v>
      </c>
      <c r="C3872" s="38" t="s">
        <v>307</v>
      </c>
      <c r="D3872" s="27" t="s">
        <v>308</v>
      </c>
      <c r="E3872" s="27">
        <v>9609.0</v>
      </c>
      <c r="F3872" s="27">
        <v>0.0</v>
      </c>
      <c r="G3872" s="27" t="s">
        <v>7239</v>
      </c>
      <c r="H3872" s="27" t="s">
        <v>7240</v>
      </c>
      <c r="I3872" s="40">
        <v>143.0</v>
      </c>
      <c r="J3872" s="40">
        <v>20.0</v>
      </c>
      <c r="K3872" s="40">
        <v>0.0</v>
      </c>
      <c r="L3872" s="40">
        <v>0.0</v>
      </c>
      <c r="M3872" s="40">
        <v>0.0</v>
      </c>
      <c r="N3872" s="40">
        <v>0.0</v>
      </c>
      <c r="O3872" s="40">
        <v>143.0</v>
      </c>
      <c r="P3872" s="40">
        <v>20.0</v>
      </c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/>
      <c r="AB3872" s="16"/>
    </row>
    <row r="3873">
      <c r="A3873" s="27" t="s">
        <v>43</v>
      </c>
      <c r="B3873" s="27" t="s">
        <v>50</v>
      </c>
      <c r="C3873" s="38" t="s">
        <v>69</v>
      </c>
      <c r="D3873" s="27" t="s">
        <v>458</v>
      </c>
      <c r="E3873" s="27">
        <v>9610.0</v>
      </c>
      <c r="F3873" s="27">
        <v>0.0</v>
      </c>
      <c r="G3873" s="27" t="s">
        <v>7242</v>
      </c>
      <c r="H3873" s="27" t="s">
        <v>123</v>
      </c>
      <c r="I3873" s="40">
        <v>0.0</v>
      </c>
      <c r="J3873" s="40">
        <v>0.0</v>
      </c>
      <c r="K3873" s="40">
        <v>0.0</v>
      </c>
      <c r="L3873" s="40">
        <v>0.0</v>
      </c>
      <c r="M3873" s="40">
        <v>0.0</v>
      </c>
      <c r="N3873" s="40">
        <v>0.0</v>
      </c>
      <c r="O3873" s="40">
        <v>0.0</v>
      </c>
      <c r="P3873" s="40">
        <v>0.0</v>
      </c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  <c r="AB3873" s="16"/>
    </row>
    <row r="3874">
      <c r="A3874" s="27" t="s">
        <v>43</v>
      </c>
      <c r="B3874" s="27" t="s">
        <v>50</v>
      </c>
      <c r="C3874" s="38" t="s">
        <v>391</v>
      </c>
      <c r="D3874" s="27" t="s">
        <v>52</v>
      </c>
      <c r="E3874" s="27">
        <v>9615.0</v>
      </c>
      <c r="F3874" s="27">
        <v>0.0</v>
      </c>
      <c r="G3874" s="27" t="s">
        <v>7244</v>
      </c>
      <c r="H3874" s="27" t="s">
        <v>7245</v>
      </c>
      <c r="I3874" s="40">
        <v>0.0</v>
      </c>
      <c r="J3874" s="40">
        <v>0.0</v>
      </c>
      <c r="K3874" s="40">
        <v>0.0</v>
      </c>
      <c r="L3874" s="40">
        <v>0.0</v>
      </c>
      <c r="M3874" s="40">
        <v>0.0</v>
      </c>
      <c r="N3874" s="40">
        <v>0.0</v>
      </c>
      <c r="O3874" s="40">
        <v>0.0</v>
      </c>
      <c r="P3874" s="40">
        <v>0.0</v>
      </c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  <c r="AB3874" s="16"/>
    </row>
    <row r="3875">
      <c r="A3875" s="27" t="s">
        <v>43</v>
      </c>
      <c r="B3875" s="27" t="s">
        <v>50</v>
      </c>
      <c r="C3875" s="38" t="s">
        <v>391</v>
      </c>
      <c r="D3875" s="27" t="s">
        <v>52</v>
      </c>
      <c r="E3875" s="27">
        <v>9617.0</v>
      </c>
      <c r="F3875" s="27">
        <v>0.0</v>
      </c>
      <c r="G3875" s="27" t="s">
        <v>7247</v>
      </c>
      <c r="H3875" s="27" t="s">
        <v>7248</v>
      </c>
      <c r="I3875" s="40">
        <v>0.0</v>
      </c>
      <c r="J3875" s="40">
        <v>0.0</v>
      </c>
      <c r="K3875" s="40">
        <v>0.0</v>
      </c>
      <c r="L3875" s="40">
        <v>0.0</v>
      </c>
      <c r="M3875" s="40">
        <v>0.0</v>
      </c>
      <c r="N3875" s="40">
        <v>0.0</v>
      </c>
      <c r="O3875" s="40">
        <v>0.0</v>
      </c>
      <c r="P3875" s="40">
        <v>0.0</v>
      </c>
      <c r="Q3875" s="16"/>
      <c r="R3875" s="16"/>
      <c r="S3875" s="16"/>
      <c r="T3875" s="16"/>
      <c r="U3875" s="16"/>
      <c r="V3875" s="16"/>
      <c r="W3875" s="16"/>
      <c r="X3875" s="16"/>
      <c r="Y3875" s="16"/>
      <c r="Z3875" s="16"/>
      <c r="AA3875" s="16"/>
      <c r="AB3875" s="16"/>
    </row>
    <row r="3876">
      <c r="A3876" s="27" t="s">
        <v>38</v>
      </c>
      <c r="B3876" s="27" t="s">
        <v>39</v>
      </c>
      <c r="C3876" s="38" t="s">
        <v>307</v>
      </c>
      <c r="D3876" s="27" t="s">
        <v>308</v>
      </c>
      <c r="E3876" s="27">
        <v>9622.0</v>
      </c>
      <c r="F3876" s="27">
        <v>0.0</v>
      </c>
      <c r="G3876" s="27" t="s">
        <v>7213</v>
      </c>
      <c r="H3876" s="27" t="s">
        <v>7214</v>
      </c>
      <c r="I3876" s="40">
        <v>0.0</v>
      </c>
      <c r="J3876" s="40">
        <v>0.0</v>
      </c>
      <c r="K3876" s="40">
        <v>0.0</v>
      </c>
      <c r="L3876" s="40">
        <v>0.0</v>
      </c>
      <c r="M3876" s="40">
        <v>0.0</v>
      </c>
      <c r="N3876" s="40">
        <v>0.0</v>
      </c>
      <c r="O3876" s="40">
        <v>0.0</v>
      </c>
      <c r="P3876" s="40">
        <v>0.0</v>
      </c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  <c r="AB3876" s="16"/>
    </row>
    <row r="3877">
      <c r="A3877" s="27" t="s">
        <v>43</v>
      </c>
      <c r="B3877" s="27" t="s">
        <v>44</v>
      </c>
      <c r="C3877" s="38" t="s">
        <v>4468</v>
      </c>
      <c r="D3877" s="27" t="s">
        <v>4469</v>
      </c>
      <c r="E3877" s="27">
        <v>9624.0</v>
      </c>
      <c r="F3877" s="27">
        <v>0.0</v>
      </c>
      <c r="G3877" s="27" t="s">
        <v>7250</v>
      </c>
      <c r="H3877" s="27" t="s">
        <v>123</v>
      </c>
      <c r="I3877" s="40">
        <v>0.0</v>
      </c>
      <c r="J3877" s="40">
        <v>0.0</v>
      </c>
      <c r="K3877" s="40">
        <v>0.0</v>
      </c>
      <c r="L3877" s="40">
        <v>0.0</v>
      </c>
      <c r="M3877" s="40">
        <v>0.0</v>
      </c>
      <c r="N3877" s="40">
        <v>0.0</v>
      </c>
      <c r="O3877" s="40">
        <v>0.0</v>
      </c>
      <c r="P3877" s="40">
        <v>0.0</v>
      </c>
      <c r="Q3877" s="16"/>
      <c r="R3877" s="16"/>
      <c r="S3877" s="16"/>
      <c r="T3877" s="16"/>
      <c r="U3877" s="16"/>
      <c r="V3877" s="16"/>
      <c r="W3877" s="16"/>
      <c r="X3877" s="16"/>
      <c r="Y3877" s="16"/>
      <c r="Z3877" s="16"/>
      <c r="AA3877" s="16"/>
      <c r="AB3877" s="16"/>
    </row>
    <row r="3878">
      <c r="A3878" s="27" t="s">
        <v>38</v>
      </c>
      <c r="B3878" s="27" t="s">
        <v>86</v>
      </c>
      <c r="C3878" s="38" t="s">
        <v>131</v>
      </c>
      <c r="D3878" s="27" t="s">
        <v>132</v>
      </c>
      <c r="E3878" s="27">
        <v>9625.0</v>
      </c>
      <c r="F3878" s="27">
        <v>0.0</v>
      </c>
      <c r="G3878" s="27" t="s">
        <v>7252</v>
      </c>
      <c r="H3878" s="27" t="s">
        <v>123</v>
      </c>
      <c r="I3878" s="40">
        <v>0.0</v>
      </c>
      <c r="J3878" s="40">
        <v>0.0</v>
      </c>
      <c r="K3878" s="40">
        <v>0.0</v>
      </c>
      <c r="L3878" s="40">
        <v>0.0</v>
      </c>
      <c r="M3878" s="40">
        <v>0.0</v>
      </c>
      <c r="N3878" s="40">
        <v>0.0</v>
      </c>
      <c r="O3878" s="40">
        <v>0.0</v>
      </c>
      <c r="P3878" s="40">
        <v>0.0</v>
      </c>
      <c r="Q3878" s="16"/>
      <c r="R3878" s="16"/>
      <c r="S3878" s="16"/>
      <c r="T3878" s="16"/>
      <c r="U3878" s="16"/>
      <c r="V3878" s="16"/>
      <c r="W3878" s="16"/>
      <c r="X3878" s="16"/>
      <c r="Y3878" s="16"/>
      <c r="Z3878" s="16"/>
      <c r="AA3878" s="16"/>
      <c r="AB3878" s="16"/>
    </row>
    <row r="3879">
      <c r="A3879" s="27" t="s">
        <v>43</v>
      </c>
      <c r="B3879" s="27" t="s">
        <v>44</v>
      </c>
      <c r="C3879" s="38" t="s">
        <v>4468</v>
      </c>
      <c r="D3879" s="27" t="s">
        <v>4469</v>
      </c>
      <c r="E3879" s="27">
        <v>9626.0</v>
      </c>
      <c r="F3879" s="27">
        <v>0.0</v>
      </c>
      <c r="G3879" s="27" t="s">
        <v>7254</v>
      </c>
      <c r="H3879" s="27" t="s">
        <v>123</v>
      </c>
      <c r="I3879" s="40">
        <v>0.0</v>
      </c>
      <c r="J3879" s="40">
        <v>0.0</v>
      </c>
      <c r="K3879" s="40">
        <v>0.0</v>
      </c>
      <c r="L3879" s="40">
        <v>0.0</v>
      </c>
      <c r="M3879" s="40">
        <v>0.0</v>
      </c>
      <c r="N3879" s="40">
        <v>0.0</v>
      </c>
      <c r="O3879" s="40">
        <v>0.0</v>
      </c>
      <c r="P3879" s="40">
        <v>0.0</v>
      </c>
      <c r="Q3879" s="16"/>
      <c r="R3879" s="16"/>
      <c r="S3879" s="16"/>
      <c r="T3879" s="16"/>
      <c r="U3879" s="16"/>
      <c r="V3879" s="16"/>
      <c r="W3879" s="16"/>
      <c r="X3879" s="16"/>
      <c r="Y3879" s="16"/>
      <c r="Z3879" s="16"/>
      <c r="AA3879" s="16"/>
      <c r="AB3879" s="16"/>
    </row>
    <row r="3880">
      <c r="A3880" s="27" t="s">
        <v>43</v>
      </c>
      <c r="B3880" s="27" t="s">
        <v>146</v>
      </c>
      <c r="C3880" s="38" t="s">
        <v>147</v>
      </c>
      <c r="D3880" s="27" t="s">
        <v>148</v>
      </c>
      <c r="E3880" s="27">
        <v>9627.0</v>
      </c>
      <c r="F3880" s="27">
        <v>0.0</v>
      </c>
      <c r="G3880" s="27" t="s">
        <v>7256</v>
      </c>
      <c r="H3880" s="27" t="s">
        <v>123</v>
      </c>
      <c r="I3880" s="40">
        <v>0.0</v>
      </c>
      <c r="J3880" s="40">
        <v>0.0</v>
      </c>
      <c r="K3880" s="40">
        <v>0.0</v>
      </c>
      <c r="L3880" s="40">
        <v>0.0</v>
      </c>
      <c r="M3880" s="40">
        <v>0.0</v>
      </c>
      <c r="N3880" s="40">
        <v>0.0</v>
      </c>
      <c r="O3880" s="40">
        <v>0.0</v>
      </c>
      <c r="P3880" s="40">
        <v>0.0</v>
      </c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/>
      <c r="AB3880" s="16"/>
    </row>
    <row r="3881">
      <c r="A3881" s="27" t="s">
        <v>38</v>
      </c>
      <c r="B3881" s="27" t="s">
        <v>39</v>
      </c>
      <c r="C3881" s="38" t="s">
        <v>307</v>
      </c>
      <c r="D3881" s="27" t="s">
        <v>308</v>
      </c>
      <c r="E3881" s="27">
        <v>9628.0</v>
      </c>
      <c r="F3881" s="27">
        <v>0.0</v>
      </c>
      <c r="G3881" s="27" t="s">
        <v>7258</v>
      </c>
      <c r="H3881" s="27" t="s">
        <v>123</v>
      </c>
      <c r="I3881" s="40">
        <v>0.0</v>
      </c>
      <c r="J3881" s="40">
        <v>0.0</v>
      </c>
      <c r="K3881" s="40">
        <v>0.0</v>
      </c>
      <c r="L3881" s="40">
        <v>0.0</v>
      </c>
      <c r="M3881" s="40">
        <v>0.0</v>
      </c>
      <c r="N3881" s="40">
        <v>0.0</v>
      </c>
      <c r="O3881" s="40">
        <v>0.0</v>
      </c>
      <c r="P3881" s="40">
        <v>0.0</v>
      </c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  <c r="AB3881" s="16"/>
    </row>
    <row r="3882">
      <c r="A3882" s="27" t="s">
        <v>38</v>
      </c>
      <c r="B3882" s="27" t="s">
        <v>39</v>
      </c>
      <c r="C3882" s="38" t="s">
        <v>307</v>
      </c>
      <c r="D3882" s="27" t="s">
        <v>308</v>
      </c>
      <c r="E3882" s="27">
        <v>9651.0</v>
      </c>
      <c r="F3882" s="27">
        <v>0.0</v>
      </c>
      <c r="G3882" s="27" t="s">
        <v>7260</v>
      </c>
      <c r="H3882" s="27" t="s">
        <v>7261</v>
      </c>
      <c r="I3882" s="40">
        <v>0.0</v>
      </c>
      <c r="J3882" s="40">
        <v>0.0</v>
      </c>
      <c r="K3882" s="40">
        <v>0.0</v>
      </c>
      <c r="L3882" s="40">
        <v>0.0</v>
      </c>
      <c r="M3882" s="40">
        <v>0.0</v>
      </c>
      <c r="N3882" s="40">
        <v>0.0</v>
      </c>
      <c r="O3882" s="40">
        <v>0.0</v>
      </c>
      <c r="P3882" s="40">
        <v>0.0</v>
      </c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  <c r="AB3882" s="16"/>
    </row>
    <row r="3883">
      <c r="A3883" s="27" t="s">
        <v>43</v>
      </c>
      <c r="B3883" s="27" t="s">
        <v>708</v>
      </c>
      <c r="C3883" s="38" t="s">
        <v>709</v>
      </c>
      <c r="D3883" s="27" t="s">
        <v>710</v>
      </c>
      <c r="E3883" s="27">
        <v>9653.0</v>
      </c>
      <c r="F3883" s="27">
        <v>0.0</v>
      </c>
      <c r="G3883" s="27" t="s">
        <v>7263</v>
      </c>
      <c r="H3883" s="27" t="s">
        <v>7264</v>
      </c>
      <c r="I3883" s="40">
        <v>35.0</v>
      </c>
      <c r="J3883" s="40">
        <v>0.0</v>
      </c>
      <c r="K3883" s="40">
        <v>0.0</v>
      </c>
      <c r="L3883" s="40">
        <v>0.0</v>
      </c>
      <c r="M3883" s="40">
        <v>0.0</v>
      </c>
      <c r="N3883" s="40">
        <v>0.0</v>
      </c>
      <c r="O3883" s="40">
        <v>35.0</v>
      </c>
      <c r="P3883" s="40">
        <v>0.0</v>
      </c>
      <c r="Q3883" s="16"/>
      <c r="R3883" s="16"/>
      <c r="S3883" s="16"/>
      <c r="T3883" s="16"/>
      <c r="U3883" s="16"/>
      <c r="V3883" s="16"/>
      <c r="W3883" s="16"/>
      <c r="X3883" s="16"/>
      <c r="Y3883" s="16"/>
      <c r="Z3883" s="16"/>
      <c r="AA3883" s="16"/>
      <c r="AB3883" s="16"/>
    </row>
    <row r="3884">
      <c r="A3884" s="27" t="s">
        <v>43</v>
      </c>
      <c r="B3884" s="27" t="s">
        <v>708</v>
      </c>
      <c r="C3884" s="38" t="s">
        <v>709</v>
      </c>
      <c r="D3884" s="27" t="s">
        <v>710</v>
      </c>
      <c r="E3884" s="27">
        <v>9655.0</v>
      </c>
      <c r="F3884" s="27">
        <v>0.0</v>
      </c>
      <c r="G3884" s="27" t="s">
        <v>7266</v>
      </c>
      <c r="H3884" s="27" t="s">
        <v>7264</v>
      </c>
      <c r="I3884" s="40">
        <v>28.0</v>
      </c>
      <c r="J3884" s="40">
        <v>1.0</v>
      </c>
      <c r="K3884" s="40">
        <v>0.0</v>
      </c>
      <c r="L3884" s="40">
        <v>0.0</v>
      </c>
      <c r="M3884" s="40">
        <v>0.0</v>
      </c>
      <c r="N3884" s="40">
        <v>0.0</v>
      </c>
      <c r="O3884" s="40">
        <v>28.0</v>
      </c>
      <c r="P3884" s="40">
        <v>1.0</v>
      </c>
      <c r="Q3884" s="16"/>
      <c r="R3884" s="16"/>
      <c r="S3884" s="16"/>
      <c r="T3884" s="16"/>
      <c r="U3884" s="16"/>
      <c r="V3884" s="16"/>
      <c r="W3884" s="16"/>
      <c r="X3884" s="16"/>
      <c r="Y3884" s="16"/>
      <c r="Z3884" s="16"/>
      <c r="AA3884" s="16"/>
      <c r="AB3884" s="16"/>
    </row>
    <row r="3885">
      <c r="A3885" s="27" t="s">
        <v>43</v>
      </c>
      <c r="B3885" s="27" t="s">
        <v>225</v>
      </c>
      <c r="C3885" s="38" t="s">
        <v>226</v>
      </c>
      <c r="D3885" s="27" t="s">
        <v>227</v>
      </c>
      <c r="E3885" s="27">
        <v>9656.0</v>
      </c>
      <c r="F3885" s="27">
        <v>0.0</v>
      </c>
      <c r="G3885" s="27" t="s">
        <v>7268</v>
      </c>
      <c r="H3885" s="27" t="s">
        <v>7269</v>
      </c>
      <c r="I3885" s="40">
        <v>54.0</v>
      </c>
      <c r="J3885" s="40">
        <v>4.0</v>
      </c>
      <c r="K3885" s="40">
        <v>0.0</v>
      </c>
      <c r="L3885" s="40">
        <v>0.0</v>
      </c>
      <c r="M3885" s="40">
        <v>0.0</v>
      </c>
      <c r="N3885" s="40">
        <v>0.0</v>
      </c>
      <c r="O3885" s="40">
        <v>54.0</v>
      </c>
      <c r="P3885" s="40">
        <v>4.0</v>
      </c>
      <c r="Q3885" s="16"/>
      <c r="R3885" s="16"/>
      <c r="S3885" s="16"/>
      <c r="T3885" s="16"/>
      <c r="U3885" s="16"/>
      <c r="V3885" s="16"/>
      <c r="W3885" s="16"/>
      <c r="X3885" s="16"/>
      <c r="Y3885" s="16"/>
      <c r="Z3885" s="16"/>
      <c r="AA3885" s="16"/>
      <c r="AB3885" s="16"/>
    </row>
    <row r="3886">
      <c r="A3886" s="27" t="s">
        <v>43</v>
      </c>
      <c r="B3886" s="27" t="s">
        <v>721</v>
      </c>
      <c r="C3886" s="38" t="s">
        <v>726</v>
      </c>
      <c r="D3886" s="27" t="s">
        <v>727</v>
      </c>
      <c r="E3886" s="27">
        <v>9657.0</v>
      </c>
      <c r="F3886" s="27">
        <v>0.0</v>
      </c>
      <c r="G3886" s="27" t="s">
        <v>7271</v>
      </c>
      <c r="H3886" s="27" t="s">
        <v>7272</v>
      </c>
      <c r="I3886" s="40">
        <v>0.0</v>
      </c>
      <c r="J3886" s="40">
        <v>0.0</v>
      </c>
      <c r="K3886" s="40">
        <v>0.0</v>
      </c>
      <c r="L3886" s="40">
        <v>0.0</v>
      </c>
      <c r="M3886" s="40">
        <v>0.0</v>
      </c>
      <c r="N3886" s="40">
        <v>0.0</v>
      </c>
      <c r="O3886" s="40">
        <v>0.0</v>
      </c>
      <c r="P3886" s="40">
        <v>0.0</v>
      </c>
      <c r="Q3886" s="16"/>
      <c r="R3886" s="16"/>
      <c r="S3886" s="16"/>
      <c r="T3886" s="16"/>
      <c r="U3886" s="16"/>
      <c r="V3886" s="16"/>
      <c r="W3886" s="16"/>
      <c r="X3886" s="16"/>
      <c r="Y3886" s="16"/>
      <c r="Z3886" s="16"/>
      <c r="AA3886" s="16"/>
      <c r="AB3886" s="16"/>
    </row>
    <row r="3887">
      <c r="A3887" s="27" t="s">
        <v>43</v>
      </c>
      <c r="B3887" s="27" t="s">
        <v>225</v>
      </c>
      <c r="C3887" s="38" t="s">
        <v>226</v>
      </c>
      <c r="D3887" s="27" t="s">
        <v>227</v>
      </c>
      <c r="E3887" s="27">
        <v>9658.0</v>
      </c>
      <c r="F3887" s="27">
        <v>0.0</v>
      </c>
      <c r="G3887" s="27" t="s">
        <v>7274</v>
      </c>
      <c r="H3887" s="27" t="s">
        <v>6787</v>
      </c>
      <c r="I3887" s="40">
        <v>46.0</v>
      </c>
      <c r="J3887" s="40">
        <v>11.0</v>
      </c>
      <c r="K3887" s="40">
        <v>0.0</v>
      </c>
      <c r="L3887" s="40">
        <v>0.0</v>
      </c>
      <c r="M3887" s="40">
        <v>0.0</v>
      </c>
      <c r="N3887" s="40">
        <v>0.0</v>
      </c>
      <c r="O3887" s="40">
        <v>46.0</v>
      </c>
      <c r="P3887" s="40">
        <v>11.0</v>
      </c>
      <c r="Q3887" s="16"/>
      <c r="R3887" s="16"/>
      <c r="S3887" s="16"/>
      <c r="T3887" s="16"/>
      <c r="U3887" s="16"/>
      <c r="V3887" s="16"/>
      <c r="W3887" s="16"/>
      <c r="X3887" s="16"/>
      <c r="Y3887" s="16"/>
      <c r="Z3887" s="16"/>
      <c r="AA3887" s="16"/>
      <c r="AB3887" s="16"/>
    </row>
    <row r="3888">
      <c r="A3888" s="27" t="s">
        <v>43</v>
      </c>
      <c r="B3888" s="27" t="s">
        <v>268</v>
      </c>
      <c r="C3888" s="38" t="s">
        <v>3462</v>
      </c>
      <c r="D3888" s="27" t="s">
        <v>3463</v>
      </c>
      <c r="E3888" s="27">
        <v>9663.0</v>
      </c>
      <c r="F3888" s="27">
        <v>0.0</v>
      </c>
      <c r="G3888" s="27" t="s">
        <v>7276</v>
      </c>
      <c r="H3888" s="27" t="s">
        <v>7277</v>
      </c>
      <c r="I3888" s="40">
        <v>9.0</v>
      </c>
      <c r="J3888" s="40">
        <v>5.0</v>
      </c>
      <c r="K3888" s="40">
        <v>0.0</v>
      </c>
      <c r="L3888" s="40">
        <v>0.0</v>
      </c>
      <c r="M3888" s="40">
        <v>0.0</v>
      </c>
      <c r="N3888" s="40">
        <v>0.0</v>
      </c>
      <c r="O3888" s="40">
        <v>9.0</v>
      </c>
      <c r="P3888" s="40">
        <v>5.0</v>
      </c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/>
      <c r="AB3888" s="16"/>
    </row>
    <row r="3889">
      <c r="A3889" s="27" t="s">
        <v>43</v>
      </c>
      <c r="B3889" s="27" t="s">
        <v>268</v>
      </c>
      <c r="C3889" s="38" t="s">
        <v>3462</v>
      </c>
      <c r="D3889" s="27" t="s">
        <v>3463</v>
      </c>
      <c r="E3889" s="27">
        <v>9667.0</v>
      </c>
      <c r="F3889" s="27">
        <v>0.0</v>
      </c>
      <c r="G3889" s="27" t="s">
        <v>7279</v>
      </c>
      <c r="H3889" s="27" t="s">
        <v>7277</v>
      </c>
      <c r="I3889" s="40">
        <v>9.0</v>
      </c>
      <c r="J3889" s="40">
        <v>5.0</v>
      </c>
      <c r="K3889" s="40">
        <v>0.0</v>
      </c>
      <c r="L3889" s="40">
        <v>0.0</v>
      </c>
      <c r="M3889" s="40">
        <v>0.0</v>
      </c>
      <c r="N3889" s="40">
        <v>0.0</v>
      </c>
      <c r="O3889" s="40">
        <v>9.0</v>
      </c>
      <c r="P3889" s="40">
        <v>5.0</v>
      </c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  <c r="AB3889" s="16"/>
    </row>
    <row r="3890">
      <c r="A3890" s="27" t="s">
        <v>43</v>
      </c>
      <c r="B3890" s="27" t="s">
        <v>708</v>
      </c>
      <c r="C3890" s="38" t="s">
        <v>709</v>
      </c>
      <c r="D3890" s="27" t="s">
        <v>1310</v>
      </c>
      <c r="E3890" s="27">
        <v>9672.0</v>
      </c>
      <c r="F3890" s="27">
        <v>0.0</v>
      </c>
      <c r="G3890" s="27" t="s">
        <v>7281</v>
      </c>
      <c r="H3890" s="27" t="s">
        <v>7264</v>
      </c>
      <c r="I3890" s="40">
        <v>37.0</v>
      </c>
      <c r="J3890" s="40">
        <v>1.0</v>
      </c>
      <c r="K3890" s="40">
        <v>0.0</v>
      </c>
      <c r="L3890" s="40">
        <v>0.0</v>
      </c>
      <c r="M3890" s="40">
        <v>0.0</v>
      </c>
      <c r="N3890" s="40">
        <v>0.0</v>
      </c>
      <c r="O3890" s="40">
        <v>37.0</v>
      </c>
      <c r="P3890" s="40">
        <v>1.0</v>
      </c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  <c r="AB3890" s="16"/>
    </row>
    <row r="3891">
      <c r="A3891" s="27" t="s">
        <v>38</v>
      </c>
      <c r="B3891" s="27" t="s">
        <v>39</v>
      </c>
      <c r="C3891" s="38" t="s">
        <v>141</v>
      </c>
      <c r="D3891" s="27" t="s">
        <v>142</v>
      </c>
      <c r="E3891" s="27">
        <v>9674.0</v>
      </c>
      <c r="F3891" s="27">
        <v>0.0</v>
      </c>
      <c r="G3891" s="27" t="s">
        <v>210</v>
      </c>
      <c r="H3891" s="27" t="s">
        <v>7283</v>
      </c>
      <c r="I3891" s="40">
        <v>0.0</v>
      </c>
      <c r="J3891" s="40">
        <v>0.0</v>
      </c>
      <c r="K3891" s="40">
        <v>0.0</v>
      </c>
      <c r="L3891" s="40">
        <v>0.0</v>
      </c>
      <c r="M3891" s="40">
        <v>0.0</v>
      </c>
      <c r="N3891" s="40">
        <v>0.0</v>
      </c>
      <c r="O3891" s="40">
        <v>0.0</v>
      </c>
      <c r="P3891" s="40">
        <v>0.0</v>
      </c>
      <c r="Q3891" s="16"/>
      <c r="R3891" s="16"/>
      <c r="S3891" s="16"/>
      <c r="T3891" s="16"/>
      <c r="U3891" s="16"/>
      <c r="V3891" s="16"/>
      <c r="W3891" s="16"/>
      <c r="X3891" s="16"/>
      <c r="Y3891" s="16"/>
      <c r="Z3891" s="16"/>
      <c r="AA3891" s="16"/>
      <c r="AB3891" s="16"/>
    </row>
    <row r="3892">
      <c r="A3892" s="27" t="s">
        <v>38</v>
      </c>
      <c r="B3892" s="27" t="s">
        <v>39</v>
      </c>
      <c r="C3892" s="38" t="s">
        <v>141</v>
      </c>
      <c r="D3892" s="27" t="s">
        <v>142</v>
      </c>
      <c r="E3892" s="27">
        <v>9675.0</v>
      </c>
      <c r="F3892" s="27">
        <v>0.0</v>
      </c>
      <c r="G3892" s="27" t="s">
        <v>7286</v>
      </c>
      <c r="H3892" s="27" t="s">
        <v>7287</v>
      </c>
      <c r="I3892" s="40">
        <v>0.0</v>
      </c>
      <c r="J3892" s="40">
        <v>0.0</v>
      </c>
      <c r="K3892" s="40">
        <v>0.0</v>
      </c>
      <c r="L3892" s="40">
        <v>0.0</v>
      </c>
      <c r="M3892" s="40">
        <v>0.0</v>
      </c>
      <c r="N3892" s="40">
        <v>0.0</v>
      </c>
      <c r="O3892" s="40">
        <v>0.0</v>
      </c>
      <c r="P3892" s="40">
        <v>0.0</v>
      </c>
      <c r="Q3892" s="16"/>
      <c r="R3892" s="16"/>
      <c r="S3892" s="16"/>
      <c r="T3892" s="16"/>
      <c r="U3892" s="16"/>
      <c r="V3892" s="16"/>
      <c r="W3892" s="16"/>
      <c r="X3892" s="16"/>
      <c r="Y3892" s="16"/>
      <c r="Z3892" s="16"/>
      <c r="AA3892" s="16"/>
      <c r="AB3892" s="16"/>
    </row>
    <row r="3893">
      <c r="A3893" s="27" t="s">
        <v>38</v>
      </c>
      <c r="B3893" s="27" t="s">
        <v>39</v>
      </c>
      <c r="C3893" s="38" t="s">
        <v>141</v>
      </c>
      <c r="D3893" s="27" t="s">
        <v>142</v>
      </c>
      <c r="E3893" s="27">
        <v>9676.0</v>
      </c>
      <c r="F3893" s="27">
        <v>0.0</v>
      </c>
      <c r="G3893" s="27" t="s">
        <v>7286</v>
      </c>
      <c r="H3893" s="27" t="s">
        <v>7289</v>
      </c>
      <c r="I3893" s="40">
        <v>0.0</v>
      </c>
      <c r="J3893" s="40">
        <v>0.0</v>
      </c>
      <c r="K3893" s="40">
        <v>0.0</v>
      </c>
      <c r="L3893" s="40">
        <v>0.0</v>
      </c>
      <c r="M3893" s="40">
        <v>0.0</v>
      </c>
      <c r="N3893" s="40">
        <v>0.0</v>
      </c>
      <c r="O3893" s="40">
        <v>0.0</v>
      </c>
      <c r="P3893" s="40">
        <v>0.0</v>
      </c>
      <c r="Q3893" s="16"/>
      <c r="R3893" s="16"/>
      <c r="S3893" s="16"/>
      <c r="T3893" s="16"/>
      <c r="U3893" s="16"/>
      <c r="V3893" s="16"/>
      <c r="W3893" s="16"/>
      <c r="X3893" s="16"/>
      <c r="Y3893" s="16"/>
      <c r="Z3893" s="16"/>
      <c r="AA3893" s="16"/>
      <c r="AB3893" s="16"/>
    </row>
    <row r="3894">
      <c r="A3894" s="27" t="s">
        <v>38</v>
      </c>
      <c r="B3894" s="27" t="s">
        <v>39</v>
      </c>
      <c r="C3894" s="38" t="s">
        <v>141</v>
      </c>
      <c r="D3894" s="27" t="s">
        <v>142</v>
      </c>
      <c r="E3894" s="27">
        <v>9677.0</v>
      </c>
      <c r="F3894" s="27">
        <v>0.0</v>
      </c>
      <c r="G3894" s="27" t="s">
        <v>237</v>
      </c>
      <c r="H3894" s="27" t="s">
        <v>7291</v>
      </c>
      <c r="I3894" s="40">
        <v>0.0</v>
      </c>
      <c r="J3894" s="40">
        <v>0.0</v>
      </c>
      <c r="K3894" s="40">
        <v>0.0</v>
      </c>
      <c r="L3894" s="40">
        <v>0.0</v>
      </c>
      <c r="M3894" s="40">
        <v>0.0</v>
      </c>
      <c r="N3894" s="40">
        <v>0.0</v>
      </c>
      <c r="O3894" s="40">
        <v>0.0</v>
      </c>
      <c r="P3894" s="40">
        <v>0.0</v>
      </c>
      <c r="Q3894" s="16"/>
      <c r="R3894" s="16"/>
      <c r="S3894" s="16"/>
      <c r="T3894" s="16"/>
      <c r="U3894" s="16"/>
      <c r="V3894" s="16"/>
      <c r="W3894" s="16"/>
      <c r="X3894" s="16"/>
      <c r="Y3894" s="16"/>
      <c r="Z3894" s="16"/>
      <c r="AA3894" s="16"/>
      <c r="AB3894" s="16"/>
    </row>
    <row r="3895">
      <c r="A3895" s="27" t="s">
        <v>38</v>
      </c>
      <c r="B3895" s="27" t="s">
        <v>86</v>
      </c>
      <c r="C3895" s="38" t="s">
        <v>131</v>
      </c>
      <c r="D3895" s="27" t="s">
        <v>302</v>
      </c>
      <c r="E3895" s="27">
        <v>9678.0</v>
      </c>
      <c r="F3895" s="27">
        <v>0.0</v>
      </c>
      <c r="G3895" s="27" t="s">
        <v>6318</v>
      </c>
      <c r="H3895" s="27" t="s">
        <v>123</v>
      </c>
      <c r="I3895" s="40">
        <v>0.0</v>
      </c>
      <c r="J3895" s="40">
        <v>0.0</v>
      </c>
      <c r="K3895" s="40">
        <v>0.0</v>
      </c>
      <c r="L3895" s="40">
        <v>0.0</v>
      </c>
      <c r="M3895" s="40">
        <v>0.0</v>
      </c>
      <c r="N3895" s="40">
        <v>0.0</v>
      </c>
      <c r="O3895" s="40">
        <v>0.0</v>
      </c>
      <c r="P3895" s="40">
        <v>0.0</v>
      </c>
      <c r="Q3895" s="16"/>
      <c r="R3895" s="16"/>
      <c r="S3895" s="16"/>
      <c r="T3895" s="16"/>
      <c r="U3895" s="16"/>
      <c r="V3895" s="16"/>
      <c r="W3895" s="16"/>
      <c r="X3895" s="16"/>
      <c r="Y3895" s="16"/>
      <c r="Z3895" s="16"/>
      <c r="AA3895" s="16"/>
      <c r="AB3895" s="16"/>
    </row>
    <row r="3896">
      <c r="A3896" s="27" t="s">
        <v>38</v>
      </c>
      <c r="B3896" s="27" t="s">
        <v>39</v>
      </c>
      <c r="C3896" s="38" t="s">
        <v>141</v>
      </c>
      <c r="D3896" s="27" t="s">
        <v>142</v>
      </c>
      <c r="E3896" s="27">
        <v>9679.0</v>
      </c>
      <c r="F3896" s="27">
        <v>0.0</v>
      </c>
      <c r="G3896" s="27" t="s">
        <v>7293</v>
      </c>
      <c r="H3896" s="27" t="s">
        <v>7294</v>
      </c>
      <c r="I3896" s="40">
        <v>0.0</v>
      </c>
      <c r="J3896" s="40">
        <v>0.0</v>
      </c>
      <c r="K3896" s="40">
        <v>0.0</v>
      </c>
      <c r="L3896" s="40">
        <v>0.0</v>
      </c>
      <c r="M3896" s="40">
        <v>0.0</v>
      </c>
      <c r="N3896" s="40">
        <v>0.0</v>
      </c>
      <c r="O3896" s="40">
        <v>0.0</v>
      </c>
      <c r="P3896" s="40">
        <v>0.0</v>
      </c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/>
      <c r="AB3896" s="16"/>
    </row>
    <row r="3897">
      <c r="A3897" s="27" t="s">
        <v>38</v>
      </c>
      <c r="B3897" s="27" t="s">
        <v>86</v>
      </c>
      <c r="C3897" s="38" t="s">
        <v>131</v>
      </c>
      <c r="D3897" s="27" t="s">
        <v>302</v>
      </c>
      <c r="E3897" s="27">
        <v>9685.0</v>
      </c>
      <c r="F3897" s="27">
        <v>0.0</v>
      </c>
      <c r="G3897" s="27" t="s">
        <v>7296</v>
      </c>
      <c r="H3897" s="27" t="s">
        <v>123</v>
      </c>
      <c r="I3897" s="40">
        <v>0.0</v>
      </c>
      <c r="J3897" s="40">
        <v>0.0</v>
      </c>
      <c r="K3897" s="40">
        <v>0.0</v>
      </c>
      <c r="L3897" s="40">
        <v>0.0</v>
      </c>
      <c r="M3897" s="40">
        <v>0.0</v>
      </c>
      <c r="N3897" s="40">
        <v>0.0</v>
      </c>
      <c r="O3897" s="40">
        <v>0.0</v>
      </c>
      <c r="P3897" s="40">
        <v>0.0</v>
      </c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  <c r="AB3897" s="16"/>
    </row>
    <row r="3898">
      <c r="A3898" s="27" t="s">
        <v>43</v>
      </c>
      <c r="B3898" s="27" t="s">
        <v>50</v>
      </c>
      <c r="C3898" s="38" t="s">
        <v>2654</v>
      </c>
      <c r="D3898" s="27" t="s">
        <v>2655</v>
      </c>
      <c r="E3898" s="27">
        <v>9692.0</v>
      </c>
      <c r="F3898" s="27">
        <v>0.0</v>
      </c>
      <c r="G3898" s="27" t="s">
        <v>5820</v>
      </c>
      <c r="H3898" s="27" t="s">
        <v>7298</v>
      </c>
      <c r="I3898" s="40">
        <v>0.0</v>
      </c>
      <c r="J3898" s="40">
        <v>0.0</v>
      </c>
      <c r="K3898" s="40">
        <v>0.0</v>
      </c>
      <c r="L3898" s="40">
        <v>0.0</v>
      </c>
      <c r="M3898" s="40">
        <v>0.0</v>
      </c>
      <c r="N3898" s="40">
        <v>0.0</v>
      </c>
      <c r="O3898" s="40">
        <v>0.0</v>
      </c>
      <c r="P3898" s="40">
        <v>0.0</v>
      </c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</row>
    <row r="3899">
      <c r="A3899" s="27" t="s">
        <v>43</v>
      </c>
      <c r="B3899" s="27" t="s">
        <v>44</v>
      </c>
      <c r="C3899" s="38" t="s">
        <v>287</v>
      </c>
      <c r="D3899" s="27" t="s">
        <v>807</v>
      </c>
      <c r="E3899" s="27">
        <v>9693.0</v>
      </c>
      <c r="F3899" s="27">
        <v>0.0</v>
      </c>
      <c r="G3899" s="27" t="s">
        <v>7300</v>
      </c>
      <c r="H3899" s="27" t="s">
        <v>123</v>
      </c>
      <c r="I3899" s="40">
        <v>0.0</v>
      </c>
      <c r="J3899" s="40">
        <v>0.0</v>
      </c>
      <c r="K3899" s="40">
        <v>0.0</v>
      </c>
      <c r="L3899" s="40">
        <v>0.0</v>
      </c>
      <c r="M3899" s="40">
        <v>0.0</v>
      </c>
      <c r="N3899" s="40">
        <v>0.0</v>
      </c>
      <c r="O3899" s="40">
        <v>0.0</v>
      </c>
      <c r="P3899" s="40">
        <v>0.0</v>
      </c>
      <c r="Q3899" s="16"/>
      <c r="R3899" s="16"/>
      <c r="S3899" s="16"/>
      <c r="T3899" s="16"/>
      <c r="U3899" s="16"/>
      <c r="V3899" s="16"/>
      <c r="W3899" s="16"/>
      <c r="X3899" s="16"/>
      <c r="Y3899" s="16"/>
      <c r="Z3899" s="16"/>
      <c r="AA3899" s="16"/>
      <c r="AB3899" s="16"/>
    </row>
    <row r="3900">
      <c r="A3900" s="27" t="s">
        <v>43</v>
      </c>
      <c r="B3900" s="27" t="s">
        <v>44</v>
      </c>
      <c r="C3900" s="38" t="s">
        <v>124</v>
      </c>
      <c r="D3900" s="27" t="s">
        <v>124</v>
      </c>
      <c r="E3900" s="27">
        <v>9694.0</v>
      </c>
      <c r="F3900" s="27">
        <v>0.0</v>
      </c>
      <c r="G3900" s="27" t="s">
        <v>7303</v>
      </c>
      <c r="H3900" s="27" t="s">
        <v>123</v>
      </c>
      <c r="I3900" s="40">
        <v>0.0</v>
      </c>
      <c r="J3900" s="40">
        <v>0.0</v>
      </c>
      <c r="K3900" s="40">
        <v>0.0</v>
      </c>
      <c r="L3900" s="40">
        <v>0.0</v>
      </c>
      <c r="M3900" s="40">
        <v>0.0</v>
      </c>
      <c r="N3900" s="40">
        <v>0.0</v>
      </c>
      <c r="O3900" s="40">
        <v>0.0</v>
      </c>
      <c r="P3900" s="40">
        <v>0.0</v>
      </c>
      <c r="Q3900" s="16"/>
      <c r="R3900" s="16"/>
      <c r="S3900" s="16"/>
      <c r="T3900" s="16"/>
      <c r="U3900" s="16"/>
      <c r="V3900" s="16"/>
      <c r="W3900" s="16"/>
      <c r="X3900" s="16"/>
      <c r="Y3900" s="16"/>
      <c r="Z3900" s="16"/>
      <c r="AA3900" s="16"/>
      <c r="AB3900" s="16"/>
    </row>
    <row r="3901">
      <c r="A3901" s="27" t="s">
        <v>43</v>
      </c>
      <c r="B3901" s="27" t="s">
        <v>44</v>
      </c>
      <c r="C3901" s="38" t="s">
        <v>124</v>
      </c>
      <c r="D3901" s="27" t="s">
        <v>124</v>
      </c>
      <c r="E3901" s="27">
        <v>9695.0</v>
      </c>
      <c r="F3901" s="27">
        <v>0.0</v>
      </c>
      <c r="G3901" s="27" t="s">
        <v>7304</v>
      </c>
      <c r="H3901" s="27" t="s">
        <v>123</v>
      </c>
      <c r="I3901" s="40">
        <v>0.0</v>
      </c>
      <c r="J3901" s="40">
        <v>0.0</v>
      </c>
      <c r="K3901" s="40">
        <v>0.0</v>
      </c>
      <c r="L3901" s="40">
        <v>0.0</v>
      </c>
      <c r="M3901" s="40">
        <v>0.0</v>
      </c>
      <c r="N3901" s="40">
        <v>0.0</v>
      </c>
      <c r="O3901" s="40">
        <v>0.0</v>
      </c>
      <c r="P3901" s="40">
        <v>0.0</v>
      </c>
      <c r="Q3901" s="16"/>
      <c r="R3901" s="16"/>
      <c r="S3901" s="16"/>
      <c r="T3901" s="16"/>
      <c r="U3901" s="16"/>
      <c r="V3901" s="16"/>
      <c r="W3901" s="16"/>
      <c r="X3901" s="16"/>
      <c r="Y3901" s="16"/>
      <c r="Z3901" s="16"/>
      <c r="AA3901" s="16"/>
      <c r="AB3901" s="16"/>
    </row>
    <row r="3902">
      <c r="A3902" s="27" t="s">
        <v>38</v>
      </c>
      <c r="B3902" s="27" t="s">
        <v>39</v>
      </c>
      <c r="C3902" s="38" t="s">
        <v>5049</v>
      </c>
      <c r="D3902" s="27" t="s">
        <v>5049</v>
      </c>
      <c r="E3902" s="27">
        <v>9696.0</v>
      </c>
      <c r="F3902" s="27">
        <v>0.0</v>
      </c>
      <c r="G3902" s="27" t="s">
        <v>7306</v>
      </c>
      <c r="H3902" s="27" t="s">
        <v>123</v>
      </c>
      <c r="I3902" s="40">
        <v>0.0</v>
      </c>
      <c r="J3902" s="40">
        <v>0.0</v>
      </c>
      <c r="K3902" s="40">
        <v>0.0</v>
      </c>
      <c r="L3902" s="40">
        <v>0.0</v>
      </c>
      <c r="M3902" s="40">
        <v>0.0</v>
      </c>
      <c r="N3902" s="40">
        <v>0.0</v>
      </c>
      <c r="O3902" s="40">
        <v>0.0</v>
      </c>
      <c r="P3902" s="40">
        <v>0.0</v>
      </c>
      <c r="Q3902" s="16"/>
      <c r="R3902" s="16"/>
      <c r="S3902" s="16"/>
      <c r="T3902" s="16"/>
      <c r="U3902" s="16"/>
      <c r="V3902" s="16"/>
      <c r="W3902" s="16"/>
      <c r="X3902" s="16"/>
      <c r="Y3902" s="16"/>
      <c r="Z3902" s="16"/>
      <c r="AA3902" s="16"/>
      <c r="AB3902" s="16"/>
    </row>
    <row r="3903">
      <c r="A3903" s="27" t="s">
        <v>38</v>
      </c>
      <c r="B3903" s="27" t="s">
        <v>86</v>
      </c>
      <c r="C3903" s="38" t="s">
        <v>131</v>
      </c>
      <c r="D3903" s="27" t="s">
        <v>302</v>
      </c>
      <c r="E3903" s="27">
        <v>9750.0</v>
      </c>
      <c r="F3903" s="27">
        <v>0.0</v>
      </c>
      <c r="G3903" s="27" t="s">
        <v>7308</v>
      </c>
      <c r="H3903" s="27" t="s">
        <v>123</v>
      </c>
      <c r="I3903" s="40">
        <v>0.0</v>
      </c>
      <c r="J3903" s="40">
        <v>0.0</v>
      </c>
      <c r="K3903" s="40">
        <v>0.0</v>
      </c>
      <c r="L3903" s="40">
        <v>0.0</v>
      </c>
      <c r="M3903" s="40">
        <v>0.0</v>
      </c>
      <c r="N3903" s="40">
        <v>0.0</v>
      </c>
      <c r="O3903" s="40">
        <v>0.0</v>
      </c>
      <c r="P3903" s="40">
        <v>0.0</v>
      </c>
      <c r="Q3903" s="16"/>
      <c r="R3903" s="16"/>
      <c r="S3903" s="16"/>
      <c r="T3903" s="16"/>
      <c r="U3903" s="16"/>
      <c r="V3903" s="16"/>
      <c r="W3903" s="16"/>
      <c r="X3903" s="16"/>
      <c r="Y3903" s="16"/>
      <c r="Z3903" s="16"/>
      <c r="AA3903" s="16"/>
      <c r="AB3903" s="16"/>
    </row>
    <row r="3904">
      <c r="A3904" s="27" t="s">
        <v>38</v>
      </c>
      <c r="B3904" s="27" t="s">
        <v>39</v>
      </c>
      <c r="C3904" s="38" t="s">
        <v>574</v>
      </c>
      <c r="D3904" s="27" t="s">
        <v>575</v>
      </c>
      <c r="E3904" s="27">
        <v>9765.0</v>
      </c>
      <c r="F3904" s="27">
        <v>0.0</v>
      </c>
      <c r="G3904" s="27" t="s">
        <v>7310</v>
      </c>
      <c r="H3904" s="27" t="s">
        <v>7311</v>
      </c>
      <c r="I3904" s="40">
        <v>0.0</v>
      </c>
      <c r="J3904" s="40">
        <v>0.0</v>
      </c>
      <c r="K3904" s="40">
        <v>0.0</v>
      </c>
      <c r="L3904" s="40">
        <v>0.0</v>
      </c>
      <c r="M3904" s="40">
        <v>0.0</v>
      </c>
      <c r="N3904" s="40">
        <v>0.0</v>
      </c>
      <c r="O3904" s="40">
        <v>0.0</v>
      </c>
      <c r="P3904" s="40">
        <v>0.0</v>
      </c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  <c r="AA3904" s="16"/>
      <c r="AB3904" s="16"/>
    </row>
    <row r="3905">
      <c r="A3905" s="27" t="s">
        <v>43</v>
      </c>
      <c r="B3905" s="27" t="s">
        <v>50</v>
      </c>
      <c r="C3905" s="38" t="s">
        <v>391</v>
      </c>
      <c r="D3905" s="27" t="s">
        <v>52</v>
      </c>
      <c r="E3905" s="27">
        <v>9769.0</v>
      </c>
      <c r="F3905" s="27">
        <v>1.0</v>
      </c>
      <c r="G3905" s="27" t="s">
        <v>7313</v>
      </c>
      <c r="H3905" s="27" t="s">
        <v>7314</v>
      </c>
      <c r="I3905" s="40">
        <v>17.0</v>
      </c>
      <c r="J3905" s="40">
        <v>3.0</v>
      </c>
      <c r="K3905" s="40">
        <v>0.0</v>
      </c>
      <c r="L3905" s="40">
        <v>0.0</v>
      </c>
      <c r="M3905" s="40">
        <v>0.0</v>
      </c>
      <c r="N3905" s="40">
        <v>0.0</v>
      </c>
      <c r="O3905" s="40">
        <v>17.0</v>
      </c>
      <c r="P3905" s="40">
        <v>3.0</v>
      </c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  <c r="AB3905" s="16"/>
    </row>
    <row r="3906">
      <c r="A3906" s="27" t="s">
        <v>43</v>
      </c>
      <c r="B3906" s="27" t="s">
        <v>50</v>
      </c>
      <c r="C3906" s="38" t="s">
        <v>391</v>
      </c>
      <c r="D3906" s="27" t="s">
        <v>52</v>
      </c>
      <c r="E3906" s="27">
        <v>9771.0</v>
      </c>
      <c r="F3906" s="27">
        <v>1.0</v>
      </c>
      <c r="G3906" s="27" t="s">
        <v>7316</v>
      </c>
      <c r="H3906" s="27" t="s">
        <v>7317</v>
      </c>
      <c r="I3906" s="40">
        <v>10.0</v>
      </c>
      <c r="J3906" s="40">
        <v>0.0</v>
      </c>
      <c r="K3906" s="40">
        <v>0.0</v>
      </c>
      <c r="L3906" s="40">
        <v>0.0</v>
      </c>
      <c r="M3906" s="40">
        <v>0.0</v>
      </c>
      <c r="N3906" s="40">
        <v>0.0</v>
      </c>
      <c r="O3906" s="40">
        <v>10.0</v>
      </c>
      <c r="P3906" s="40">
        <v>0.0</v>
      </c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  <c r="AB3906" s="16"/>
    </row>
    <row r="3907">
      <c r="A3907" s="27" t="s">
        <v>38</v>
      </c>
      <c r="B3907" s="27" t="s">
        <v>39</v>
      </c>
      <c r="C3907" s="38" t="s">
        <v>137</v>
      </c>
      <c r="D3907" s="27" t="s">
        <v>138</v>
      </c>
      <c r="E3907" s="27">
        <v>9807.0</v>
      </c>
      <c r="F3907" s="27">
        <v>0.0</v>
      </c>
      <c r="G3907" s="27" t="s">
        <v>7319</v>
      </c>
      <c r="H3907" s="27" t="s">
        <v>123</v>
      </c>
      <c r="I3907" s="40">
        <v>0.0</v>
      </c>
      <c r="J3907" s="40">
        <v>0.0</v>
      </c>
      <c r="K3907" s="40">
        <v>0.0</v>
      </c>
      <c r="L3907" s="40">
        <v>0.0</v>
      </c>
      <c r="M3907" s="40">
        <v>0.0</v>
      </c>
      <c r="N3907" s="40">
        <v>0.0</v>
      </c>
      <c r="O3907" s="40">
        <v>0.0</v>
      </c>
      <c r="P3907" s="40">
        <v>0.0</v>
      </c>
      <c r="Q3907" s="16"/>
      <c r="R3907" s="16"/>
      <c r="S3907" s="16"/>
      <c r="T3907" s="16"/>
      <c r="U3907" s="16"/>
      <c r="V3907" s="16"/>
      <c r="W3907" s="16"/>
      <c r="X3907" s="16"/>
      <c r="Y3907" s="16"/>
      <c r="Z3907" s="16"/>
      <c r="AA3907" s="16"/>
      <c r="AB3907" s="16"/>
    </row>
    <row r="3908">
      <c r="A3908" s="27" t="s">
        <v>38</v>
      </c>
      <c r="B3908" s="27" t="s">
        <v>39</v>
      </c>
      <c r="C3908" s="38" t="s">
        <v>307</v>
      </c>
      <c r="D3908" s="27" t="s">
        <v>1943</v>
      </c>
      <c r="E3908" s="27">
        <v>9813.0</v>
      </c>
      <c r="F3908" s="27">
        <v>0.0</v>
      </c>
      <c r="G3908" s="27" t="s">
        <v>3046</v>
      </c>
      <c r="H3908" s="27" t="s">
        <v>6274</v>
      </c>
      <c r="I3908" s="40">
        <v>0.0</v>
      </c>
      <c r="J3908" s="40">
        <v>0.0</v>
      </c>
      <c r="K3908" s="40">
        <v>0.0</v>
      </c>
      <c r="L3908" s="40">
        <v>0.0</v>
      </c>
      <c r="M3908" s="40">
        <v>0.0</v>
      </c>
      <c r="N3908" s="40">
        <v>0.0</v>
      </c>
      <c r="O3908" s="40">
        <v>0.0</v>
      </c>
      <c r="P3908" s="40">
        <v>0.0</v>
      </c>
      <c r="Q3908" s="16"/>
      <c r="R3908" s="16"/>
      <c r="S3908" s="16"/>
      <c r="T3908" s="16"/>
      <c r="U3908" s="16"/>
      <c r="V3908" s="16"/>
      <c r="W3908" s="16"/>
      <c r="X3908" s="16"/>
      <c r="Y3908" s="16"/>
      <c r="Z3908" s="16"/>
      <c r="AA3908" s="16"/>
      <c r="AB3908" s="16"/>
    </row>
    <row r="3909">
      <c r="A3909" s="27" t="s">
        <v>38</v>
      </c>
      <c r="B3909" s="27" t="s">
        <v>86</v>
      </c>
      <c r="C3909" s="38" t="s">
        <v>128</v>
      </c>
      <c r="D3909" s="27" t="s">
        <v>330</v>
      </c>
      <c r="E3909" s="27">
        <v>9814.0</v>
      </c>
      <c r="F3909" s="27">
        <v>0.0</v>
      </c>
      <c r="G3909" s="27" t="s">
        <v>3027</v>
      </c>
      <c r="H3909" s="27" t="s">
        <v>123</v>
      </c>
      <c r="I3909" s="40">
        <v>0.0</v>
      </c>
      <c r="J3909" s="40">
        <v>0.0</v>
      </c>
      <c r="K3909" s="40">
        <v>0.0</v>
      </c>
      <c r="L3909" s="40">
        <v>0.0</v>
      </c>
      <c r="M3909" s="40">
        <v>0.0</v>
      </c>
      <c r="N3909" s="40">
        <v>0.0</v>
      </c>
      <c r="O3909" s="40">
        <v>0.0</v>
      </c>
      <c r="P3909" s="40">
        <v>0.0</v>
      </c>
      <c r="Q3909" s="16"/>
      <c r="R3909" s="16"/>
      <c r="S3909" s="16"/>
      <c r="T3909" s="16"/>
      <c r="U3909" s="16"/>
      <c r="V3909" s="16"/>
      <c r="W3909" s="16"/>
      <c r="X3909" s="16"/>
      <c r="Y3909" s="16"/>
      <c r="Z3909" s="16"/>
      <c r="AA3909" s="16"/>
      <c r="AB3909" s="16"/>
    </row>
    <row r="3910">
      <c r="A3910" s="27" t="s">
        <v>38</v>
      </c>
      <c r="B3910" s="27" t="s">
        <v>86</v>
      </c>
      <c r="C3910" s="38" t="s">
        <v>128</v>
      </c>
      <c r="D3910" s="27" t="s">
        <v>330</v>
      </c>
      <c r="E3910" s="27">
        <v>9815.0</v>
      </c>
      <c r="F3910" s="27">
        <v>0.0</v>
      </c>
      <c r="G3910" s="27" t="s">
        <v>2835</v>
      </c>
      <c r="H3910" s="27" t="s">
        <v>123</v>
      </c>
      <c r="I3910" s="40">
        <v>0.0</v>
      </c>
      <c r="J3910" s="40">
        <v>0.0</v>
      </c>
      <c r="K3910" s="40">
        <v>0.0</v>
      </c>
      <c r="L3910" s="40">
        <v>0.0</v>
      </c>
      <c r="M3910" s="40">
        <v>0.0</v>
      </c>
      <c r="N3910" s="40">
        <v>0.0</v>
      </c>
      <c r="O3910" s="40">
        <v>0.0</v>
      </c>
      <c r="P3910" s="40">
        <v>0.0</v>
      </c>
      <c r="Q3910" s="16"/>
      <c r="R3910" s="16"/>
      <c r="S3910" s="16"/>
      <c r="T3910" s="16"/>
      <c r="U3910" s="16"/>
      <c r="V3910" s="16"/>
      <c r="W3910" s="16"/>
      <c r="X3910" s="16"/>
      <c r="Y3910" s="16"/>
      <c r="Z3910" s="16"/>
      <c r="AA3910" s="16"/>
      <c r="AB3910" s="16"/>
    </row>
    <row r="3911">
      <c r="A3911" s="27" t="s">
        <v>38</v>
      </c>
      <c r="B3911" s="27" t="s">
        <v>86</v>
      </c>
      <c r="C3911" s="38" t="s">
        <v>128</v>
      </c>
      <c r="D3911" s="27" t="s">
        <v>330</v>
      </c>
      <c r="E3911" s="27">
        <v>9816.0</v>
      </c>
      <c r="F3911" s="27">
        <v>0.0</v>
      </c>
      <c r="G3911" s="27" t="s">
        <v>2677</v>
      </c>
      <c r="H3911" s="27" t="s">
        <v>123</v>
      </c>
      <c r="I3911" s="40">
        <v>0.0</v>
      </c>
      <c r="J3911" s="40">
        <v>0.0</v>
      </c>
      <c r="K3911" s="40">
        <v>0.0</v>
      </c>
      <c r="L3911" s="40">
        <v>0.0</v>
      </c>
      <c r="M3911" s="40">
        <v>0.0</v>
      </c>
      <c r="N3911" s="40">
        <v>0.0</v>
      </c>
      <c r="O3911" s="40">
        <v>0.0</v>
      </c>
      <c r="P3911" s="40">
        <v>0.0</v>
      </c>
      <c r="Q3911" s="16"/>
      <c r="R3911" s="16"/>
      <c r="S3911" s="16"/>
      <c r="T3911" s="16"/>
      <c r="U3911" s="16"/>
      <c r="V3911" s="16"/>
      <c r="W3911" s="16"/>
      <c r="X3911" s="16"/>
      <c r="Y3911" s="16"/>
      <c r="Z3911" s="16"/>
      <c r="AA3911" s="16"/>
      <c r="AB3911" s="16"/>
    </row>
    <row r="3912">
      <c r="A3912" s="27" t="s">
        <v>38</v>
      </c>
      <c r="B3912" s="27" t="s">
        <v>39</v>
      </c>
      <c r="C3912" s="38" t="s">
        <v>307</v>
      </c>
      <c r="D3912" s="27" t="s">
        <v>504</v>
      </c>
      <c r="E3912" s="27">
        <v>9819.0</v>
      </c>
      <c r="F3912" s="27">
        <v>0.0</v>
      </c>
      <c r="G3912" s="27" t="s">
        <v>7324</v>
      </c>
      <c r="H3912" s="27" t="s">
        <v>123</v>
      </c>
      <c r="I3912" s="40">
        <v>0.0</v>
      </c>
      <c r="J3912" s="40">
        <v>0.0</v>
      </c>
      <c r="K3912" s="40">
        <v>0.0</v>
      </c>
      <c r="L3912" s="40">
        <v>0.0</v>
      </c>
      <c r="M3912" s="40">
        <v>0.0</v>
      </c>
      <c r="N3912" s="40">
        <v>0.0</v>
      </c>
      <c r="O3912" s="40">
        <v>0.0</v>
      </c>
      <c r="P3912" s="40">
        <v>0.0</v>
      </c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/>
      <c r="AB3912" s="16"/>
    </row>
    <row r="3913">
      <c r="A3913" s="27" t="s">
        <v>43</v>
      </c>
      <c r="B3913" s="27" t="s">
        <v>50</v>
      </c>
      <c r="C3913" s="38" t="s">
        <v>391</v>
      </c>
      <c r="D3913" s="27" t="s">
        <v>52</v>
      </c>
      <c r="E3913" s="27">
        <v>9830.0</v>
      </c>
      <c r="F3913" s="27">
        <v>1.0</v>
      </c>
      <c r="G3913" s="27" t="s">
        <v>7326</v>
      </c>
      <c r="H3913" s="27" t="s">
        <v>4128</v>
      </c>
      <c r="I3913" s="40">
        <v>75.0</v>
      </c>
      <c r="J3913" s="40">
        <v>3.0</v>
      </c>
      <c r="K3913" s="40">
        <v>0.0</v>
      </c>
      <c r="L3913" s="40">
        <v>0.0</v>
      </c>
      <c r="M3913" s="40">
        <v>0.0</v>
      </c>
      <c r="N3913" s="40">
        <v>0.0</v>
      </c>
      <c r="O3913" s="40">
        <v>75.0</v>
      </c>
      <c r="P3913" s="40">
        <v>3.0</v>
      </c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  <c r="AB3913" s="16"/>
    </row>
    <row r="3914">
      <c r="A3914" s="27" t="s">
        <v>43</v>
      </c>
      <c r="B3914" s="27" t="s">
        <v>721</v>
      </c>
      <c r="C3914" s="38" t="s">
        <v>726</v>
      </c>
      <c r="D3914" s="27" t="s">
        <v>727</v>
      </c>
      <c r="E3914" s="27">
        <v>9833.0</v>
      </c>
      <c r="F3914" s="27">
        <v>0.0</v>
      </c>
      <c r="G3914" s="27" t="s">
        <v>7271</v>
      </c>
      <c r="H3914" s="27" t="s">
        <v>7329</v>
      </c>
      <c r="I3914" s="40">
        <v>0.0</v>
      </c>
      <c r="J3914" s="40">
        <v>0.0</v>
      </c>
      <c r="K3914" s="40">
        <v>0.0</v>
      </c>
      <c r="L3914" s="40">
        <v>0.0</v>
      </c>
      <c r="M3914" s="40">
        <v>0.0</v>
      </c>
      <c r="N3914" s="40">
        <v>0.0</v>
      </c>
      <c r="O3914" s="40">
        <v>0.0</v>
      </c>
      <c r="P3914" s="40">
        <v>0.0</v>
      </c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  <c r="AB3914" s="16"/>
    </row>
    <row r="3915">
      <c r="A3915" s="27" t="s">
        <v>38</v>
      </c>
      <c r="B3915" s="27" t="s">
        <v>39</v>
      </c>
      <c r="C3915" s="38" t="s">
        <v>137</v>
      </c>
      <c r="D3915" s="27" t="s">
        <v>138</v>
      </c>
      <c r="E3915" s="27">
        <v>9847.0</v>
      </c>
      <c r="F3915" s="27">
        <v>0.0</v>
      </c>
      <c r="G3915" s="27" t="s">
        <v>7331</v>
      </c>
      <c r="H3915" s="27" t="s">
        <v>7332</v>
      </c>
      <c r="I3915" s="40">
        <v>0.0</v>
      </c>
      <c r="J3915" s="40">
        <v>0.0</v>
      </c>
      <c r="K3915" s="40">
        <v>0.0</v>
      </c>
      <c r="L3915" s="40">
        <v>0.0</v>
      </c>
      <c r="M3915" s="40">
        <v>0.0</v>
      </c>
      <c r="N3915" s="40">
        <v>0.0</v>
      </c>
      <c r="O3915" s="40">
        <v>0.0</v>
      </c>
      <c r="P3915" s="40">
        <v>0.0</v>
      </c>
      <c r="Q3915" s="16"/>
      <c r="R3915" s="16"/>
      <c r="S3915" s="16"/>
      <c r="T3915" s="16"/>
      <c r="U3915" s="16"/>
      <c r="V3915" s="16"/>
      <c r="W3915" s="16"/>
      <c r="X3915" s="16"/>
      <c r="Y3915" s="16"/>
      <c r="Z3915" s="16"/>
      <c r="AA3915" s="16"/>
      <c r="AB3915" s="16"/>
    </row>
    <row r="3916">
      <c r="A3916" s="27" t="s">
        <v>38</v>
      </c>
      <c r="B3916" s="27" t="s">
        <v>39</v>
      </c>
      <c r="C3916" s="38" t="s">
        <v>307</v>
      </c>
      <c r="D3916" s="27" t="s">
        <v>308</v>
      </c>
      <c r="E3916" s="27">
        <v>9853.0</v>
      </c>
      <c r="F3916" s="27">
        <v>0.0</v>
      </c>
      <c r="G3916" s="27" t="s">
        <v>7334</v>
      </c>
      <c r="H3916" s="27" t="s">
        <v>7240</v>
      </c>
      <c r="I3916" s="40">
        <v>0.0</v>
      </c>
      <c r="J3916" s="40">
        <v>0.0</v>
      </c>
      <c r="K3916" s="40">
        <v>0.0</v>
      </c>
      <c r="L3916" s="40">
        <v>0.0</v>
      </c>
      <c r="M3916" s="40">
        <v>0.0</v>
      </c>
      <c r="N3916" s="40">
        <v>0.0</v>
      </c>
      <c r="O3916" s="40">
        <v>0.0</v>
      </c>
      <c r="P3916" s="40">
        <v>0.0</v>
      </c>
      <c r="Q3916" s="16"/>
      <c r="R3916" s="16"/>
      <c r="S3916" s="16"/>
      <c r="T3916" s="16"/>
      <c r="U3916" s="16"/>
      <c r="V3916" s="16"/>
      <c r="W3916" s="16"/>
      <c r="X3916" s="16"/>
      <c r="Y3916" s="16"/>
      <c r="Z3916" s="16"/>
      <c r="AA3916" s="16"/>
      <c r="AB3916" s="16"/>
    </row>
    <row r="3917">
      <c r="A3917" s="27" t="s">
        <v>43</v>
      </c>
      <c r="B3917" s="27" t="s">
        <v>264</v>
      </c>
      <c r="C3917" s="38" t="s">
        <v>265</v>
      </c>
      <c r="D3917" s="27" t="s">
        <v>265</v>
      </c>
      <c r="E3917" s="27">
        <v>9855.0</v>
      </c>
      <c r="F3917" s="27">
        <v>0.0</v>
      </c>
      <c r="G3917" s="27" t="s">
        <v>7335</v>
      </c>
      <c r="H3917" s="27" t="s">
        <v>7336</v>
      </c>
      <c r="I3917" s="40">
        <v>0.0</v>
      </c>
      <c r="J3917" s="40">
        <v>0.0</v>
      </c>
      <c r="K3917" s="40">
        <v>0.0</v>
      </c>
      <c r="L3917" s="40">
        <v>0.0</v>
      </c>
      <c r="M3917" s="40">
        <v>0.0</v>
      </c>
      <c r="N3917" s="40">
        <v>0.0</v>
      </c>
      <c r="O3917" s="40">
        <v>0.0</v>
      </c>
      <c r="P3917" s="40">
        <v>0.0</v>
      </c>
      <c r="Q3917" s="16"/>
      <c r="R3917" s="16"/>
      <c r="S3917" s="16"/>
      <c r="T3917" s="16"/>
      <c r="U3917" s="16"/>
      <c r="V3917" s="16"/>
      <c r="W3917" s="16"/>
      <c r="X3917" s="16"/>
      <c r="Y3917" s="16"/>
      <c r="Z3917" s="16"/>
      <c r="AA3917" s="16"/>
      <c r="AB3917" s="16"/>
    </row>
    <row r="3918">
      <c r="A3918" s="27" t="s">
        <v>43</v>
      </c>
      <c r="B3918" s="27" t="s">
        <v>44</v>
      </c>
      <c r="C3918" s="38" t="s">
        <v>287</v>
      </c>
      <c r="D3918" s="27" t="s">
        <v>807</v>
      </c>
      <c r="E3918" s="27">
        <v>9865.0</v>
      </c>
      <c r="F3918" s="27">
        <v>0.0</v>
      </c>
      <c r="G3918" s="27" t="s">
        <v>7338</v>
      </c>
      <c r="H3918" s="27" t="s">
        <v>7339</v>
      </c>
      <c r="I3918" s="40">
        <v>0.0</v>
      </c>
      <c r="J3918" s="40">
        <v>0.0</v>
      </c>
      <c r="K3918" s="40">
        <v>0.0</v>
      </c>
      <c r="L3918" s="40">
        <v>0.0</v>
      </c>
      <c r="M3918" s="40">
        <v>0.0</v>
      </c>
      <c r="N3918" s="40">
        <v>0.0</v>
      </c>
      <c r="O3918" s="40">
        <v>0.0</v>
      </c>
      <c r="P3918" s="40">
        <v>0.0</v>
      </c>
      <c r="Q3918" s="16"/>
      <c r="R3918" s="16"/>
      <c r="S3918" s="16"/>
      <c r="T3918" s="16"/>
      <c r="U3918" s="16"/>
      <c r="V3918" s="16"/>
      <c r="W3918" s="16"/>
      <c r="X3918" s="16"/>
      <c r="Y3918" s="16"/>
      <c r="Z3918" s="16"/>
      <c r="AA3918" s="16"/>
      <c r="AB3918" s="16"/>
    </row>
    <row r="3919">
      <c r="A3919" s="27" t="s">
        <v>43</v>
      </c>
      <c r="B3919" s="27" t="s">
        <v>721</v>
      </c>
      <c r="C3919" s="38" t="s">
        <v>726</v>
      </c>
      <c r="D3919" s="27" t="s">
        <v>727</v>
      </c>
      <c r="E3919" s="27">
        <v>9902.0</v>
      </c>
      <c r="F3919" s="27">
        <v>0.0</v>
      </c>
      <c r="G3919" s="27" t="s">
        <v>7341</v>
      </c>
      <c r="H3919" s="27" t="s">
        <v>7272</v>
      </c>
      <c r="I3919" s="40">
        <v>0.0</v>
      </c>
      <c r="J3919" s="40">
        <v>0.0</v>
      </c>
      <c r="K3919" s="40">
        <v>0.0</v>
      </c>
      <c r="L3919" s="40">
        <v>0.0</v>
      </c>
      <c r="M3919" s="40">
        <v>0.0</v>
      </c>
      <c r="N3919" s="40">
        <v>0.0</v>
      </c>
      <c r="O3919" s="40">
        <v>0.0</v>
      </c>
      <c r="P3919" s="40">
        <v>0.0</v>
      </c>
      <c r="Q3919" s="16"/>
      <c r="R3919" s="16"/>
      <c r="S3919" s="16"/>
      <c r="T3919" s="16"/>
      <c r="U3919" s="16"/>
      <c r="V3919" s="16"/>
      <c r="W3919" s="16"/>
      <c r="X3919" s="16"/>
      <c r="Y3919" s="16"/>
      <c r="Z3919" s="16"/>
      <c r="AA3919" s="16"/>
      <c r="AB3919" s="16"/>
    </row>
    <row r="3920">
      <c r="A3920" s="27" t="s">
        <v>43</v>
      </c>
      <c r="B3920" s="27" t="s">
        <v>44</v>
      </c>
      <c r="C3920" s="38" t="s">
        <v>287</v>
      </c>
      <c r="D3920" s="27" t="s">
        <v>288</v>
      </c>
      <c r="E3920" s="27">
        <v>9903.0</v>
      </c>
      <c r="F3920" s="27">
        <v>0.0</v>
      </c>
      <c r="G3920" s="27" t="s">
        <v>7344</v>
      </c>
      <c r="H3920" s="27" t="s">
        <v>7345</v>
      </c>
      <c r="I3920" s="40">
        <v>0.0</v>
      </c>
      <c r="J3920" s="40">
        <v>0.0</v>
      </c>
      <c r="K3920" s="40">
        <v>0.0</v>
      </c>
      <c r="L3920" s="40">
        <v>0.0</v>
      </c>
      <c r="M3920" s="40">
        <v>0.0</v>
      </c>
      <c r="N3920" s="40">
        <v>0.0</v>
      </c>
      <c r="O3920" s="40">
        <v>0.0</v>
      </c>
      <c r="P3920" s="40">
        <v>0.0</v>
      </c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/>
      <c r="AB3920" s="16"/>
    </row>
    <row r="3921">
      <c r="A3921" s="27" t="s">
        <v>43</v>
      </c>
      <c r="B3921" s="27" t="s">
        <v>146</v>
      </c>
      <c r="C3921" s="38" t="s">
        <v>147</v>
      </c>
      <c r="D3921" s="27" t="s">
        <v>183</v>
      </c>
      <c r="E3921" s="27">
        <v>9908.0</v>
      </c>
      <c r="F3921" s="27">
        <v>0.0</v>
      </c>
      <c r="G3921" s="27" t="s">
        <v>7347</v>
      </c>
      <c r="H3921" s="27" t="s">
        <v>7348</v>
      </c>
      <c r="I3921" s="40">
        <v>0.0</v>
      </c>
      <c r="J3921" s="40">
        <v>0.0</v>
      </c>
      <c r="K3921" s="40">
        <v>0.0</v>
      </c>
      <c r="L3921" s="40">
        <v>0.0</v>
      </c>
      <c r="M3921" s="40">
        <v>0.0</v>
      </c>
      <c r="N3921" s="40">
        <v>0.0</v>
      </c>
      <c r="O3921" s="40">
        <v>0.0</v>
      </c>
      <c r="P3921" s="40">
        <v>0.0</v>
      </c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  <c r="AB3921" s="16"/>
    </row>
    <row r="3922">
      <c r="A3922" s="27" t="s">
        <v>38</v>
      </c>
      <c r="B3922" s="27" t="s">
        <v>39</v>
      </c>
      <c r="C3922" s="38" t="s">
        <v>415</v>
      </c>
      <c r="D3922" s="27" t="s">
        <v>416</v>
      </c>
      <c r="E3922" s="27">
        <v>9914.0</v>
      </c>
      <c r="F3922" s="27">
        <v>0.0</v>
      </c>
      <c r="G3922" s="27" t="s">
        <v>7350</v>
      </c>
      <c r="H3922" s="27" t="s">
        <v>7351</v>
      </c>
      <c r="I3922" s="40">
        <v>0.0</v>
      </c>
      <c r="J3922" s="40">
        <v>0.0</v>
      </c>
      <c r="K3922" s="40">
        <v>0.0</v>
      </c>
      <c r="L3922" s="40">
        <v>0.0</v>
      </c>
      <c r="M3922" s="40">
        <v>0.0</v>
      </c>
      <c r="N3922" s="40">
        <v>0.0</v>
      </c>
      <c r="O3922" s="40">
        <v>0.0</v>
      </c>
      <c r="P3922" s="40">
        <v>0.0</v>
      </c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  <c r="AB3922" s="16"/>
    </row>
    <row r="3923">
      <c r="A3923" s="27" t="s">
        <v>38</v>
      </c>
      <c r="B3923" s="27" t="s">
        <v>39</v>
      </c>
      <c r="C3923" s="38" t="s">
        <v>415</v>
      </c>
      <c r="D3923" s="27" t="s">
        <v>416</v>
      </c>
      <c r="E3923" s="27">
        <v>9915.0</v>
      </c>
      <c r="F3923" s="27">
        <v>0.0</v>
      </c>
      <c r="G3923" s="27" t="s">
        <v>7353</v>
      </c>
      <c r="H3923" s="27" t="s">
        <v>7354</v>
      </c>
      <c r="I3923" s="40">
        <v>0.0</v>
      </c>
      <c r="J3923" s="40">
        <v>0.0</v>
      </c>
      <c r="K3923" s="40">
        <v>0.0</v>
      </c>
      <c r="L3923" s="40">
        <v>0.0</v>
      </c>
      <c r="M3923" s="40">
        <v>0.0</v>
      </c>
      <c r="N3923" s="40">
        <v>0.0</v>
      </c>
      <c r="O3923" s="40">
        <v>0.0</v>
      </c>
      <c r="P3923" s="40">
        <v>0.0</v>
      </c>
      <c r="Q3923" s="16"/>
      <c r="R3923" s="16"/>
      <c r="S3923" s="16"/>
      <c r="T3923" s="16"/>
      <c r="U3923" s="16"/>
      <c r="V3923" s="16"/>
      <c r="W3923" s="16"/>
      <c r="X3923" s="16"/>
      <c r="Y3923" s="16"/>
      <c r="Z3923" s="16"/>
      <c r="AA3923" s="16"/>
      <c r="AB3923" s="16"/>
    </row>
    <row r="3924">
      <c r="A3924" s="27" t="s">
        <v>29</v>
      </c>
      <c r="B3924" s="27" t="s">
        <v>29</v>
      </c>
      <c r="C3924" s="38" t="s">
        <v>29</v>
      </c>
      <c r="D3924" s="27" t="s">
        <v>29</v>
      </c>
      <c r="E3924" s="27">
        <v>9916.0</v>
      </c>
      <c r="F3924" s="27">
        <v>0.0</v>
      </c>
      <c r="G3924" s="27" t="s">
        <v>7356</v>
      </c>
      <c r="H3924" s="27" t="s">
        <v>7351</v>
      </c>
      <c r="I3924" s="40">
        <v>0.0</v>
      </c>
      <c r="J3924" s="40">
        <v>0.0</v>
      </c>
      <c r="K3924" s="40">
        <v>0.0</v>
      </c>
      <c r="L3924" s="40">
        <v>0.0</v>
      </c>
      <c r="M3924" s="40">
        <v>0.0</v>
      </c>
      <c r="N3924" s="40">
        <v>0.0</v>
      </c>
      <c r="O3924" s="40">
        <v>0.0</v>
      </c>
      <c r="P3924" s="40">
        <v>0.0</v>
      </c>
      <c r="Q3924" s="16"/>
      <c r="R3924" s="16"/>
      <c r="S3924" s="16"/>
      <c r="T3924" s="16"/>
      <c r="U3924" s="16"/>
      <c r="V3924" s="16"/>
      <c r="W3924" s="16"/>
      <c r="X3924" s="16"/>
      <c r="Y3924" s="16"/>
      <c r="Z3924" s="16"/>
      <c r="AA3924" s="16"/>
      <c r="AB3924" s="16"/>
    </row>
    <row r="3925">
      <c r="A3925" s="27" t="s">
        <v>29</v>
      </c>
      <c r="B3925" s="27" t="s">
        <v>29</v>
      </c>
      <c r="C3925" s="38" t="s">
        <v>29</v>
      </c>
      <c r="D3925" s="27" t="s">
        <v>29</v>
      </c>
      <c r="E3925" s="27">
        <v>9917.0</v>
      </c>
      <c r="F3925" s="27">
        <v>0.0</v>
      </c>
      <c r="G3925" s="27" t="s">
        <v>7358</v>
      </c>
      <c r="H3925" s="27" t="s">
        <v>7359</v>
      </c>
      <c r="I3925" s="40">
        <v>0.0</v>
      </c>
      <c r="J3925" s="40">
        <v>0.0</v>
      </c>
      <c r="K3925" s="40">
        <v>0.0</v>
      </c>
      <c r="L3925" s="40">
        <v>0.0</v>
      </c>
      <c r="M3925" s="40">
        <v>0.0</v>
      </c>
      <c r="N3925" s="40">
        <v>0.0</v>
      </c>
      <c r="O3925" s="40">
        <v>0.0</v>
      </c>
      <c r="P3925" s="40">
        <v>0.0</v>
      </c>
      <c r="Q3925" s="16"/>
      <c r="R3925" s="16"/>
      <c r="S3925" s="16"/>
      <c r="T3925" s="16"/>
      <c r="U3925" s="16"/>
      <c r="V3925" s="16"/>
      <c r="W3925" s="16"/>
      <c r="X3925" s="16"/>
      <c r="Y3925" s="16"/>
      <c r="Z3925" s="16"/>
      <c r="AA3925" s="16"/>
      <c r="AB3925" s="16"/>
    </row>
    <row r="3926">
      <c r="A3926" s="27" t="s">
        <v>29</v>
      </c>
      <c r="B3926" s="27" t="s">
        <v>29</v>
      </c>
      <c r="C3926" s="38" t="s">
        <v>29</v>
      </c>
      <c r="D3926" s="27" t="s">
        <v>29</v>
      </c>
      <c r="E3926" s="27">
        <v>9918.0</v>
      </c>
      <c r="F3926" s="27">
        <v>0.0</v>
      </c>
      <c r="G3926" s="27" t="s">
        <v>7360</v>
      </c>
      <c r="H3926" s="27" t="s">
        <v>1773</v>
      </c>
      <c r="I3926" s="40">
        <v>0.0</v>
      </c>
      <c r="J3926" s="40">
        <v>0.0</v>
      </c>
      <c r="K3926" s="40">
        <v>0.0</v>
      </c>
      <c r="L3926" s="40">
        <v>0.0</v>
      </c>
      <c r="M3926" s="40">
        <v>0.0</v>
      </c>
      <c r="N3926" s="40">
        <v>0.0</v>
      </c>
      <c r="O3926" s="40">
        <v>0.0</v>
      </c>
      <c r="P3926" s="40">
        <v>0.0</v>
      </c>
      <c r="Q3926" s="16"/>
      <c r="R3926" s="16"/>
      <c r="S3926" s="16"/>
      <c r="T3926" s="16"/>
      <c r="U3926" s="16"/>
      <c r="V3926" s="16"/>
      <c r="W3926" s="16"/>
      <c r="X3926" s="16"/>
      <c r="Y3926" s="16"/>
      <c r="Z3926" s="16"/>
      <c r="AA3926" s="16"/>
      <c r="AB3926" s="16"/>
    </row>
    <row r="3927">
      <c r="A3927" s="27" t="s">
        <v>43</v>
      </c>
      <c r="B3927" s="27" t="s">
        <v>264</v>
      </c>
      <c r="C3927" s="38" t="s">
        <v>462</v>
      </c>
      <c r="D3927" s="27" t="s">
        <v>462</v>
      </c>
      <c r="E3927" s="27">
        <v>9923.0</v>
      </c>
      <c r="F3927" s="27">
        <v>0.0</v>
      </c>
      <c r="G3927" s="27" t="s">
        <v>7362</v>
      </c>
      <c r="H3927" s="27" t="s">
        <v>7193</v>
      </c>
      <c r="I3927" s="40">
        <v>0.0</v>
      </c>
      <c r="J3927" s="40">
        <v>0.0</v>
      </c>
      <c r="K3927" s="40">
        <v>0.0</v>
      </c>
      <c r="L3927" s="40">
        <v>0.0</v>
      </c>
      <c r="M3927" s="40">
        <v>0.0</v>
      </c>
      <c r="N3927" s="40">
        <v>0.0</v>
      </c>
      <c r="O3927" s="40">
        <v>0.0</v>
      </c>
      <c r="P3927" s="40">
        <v>0.0</v>
      </c>
      <c r="Q3927" s="16"/>
      <c r="R3927" s="16"/>
      <c r="S3927" s="16"/>
      <c r="T3927" s="16"/>
      <c r="U3927" s="16"/>
      <c r="V3927" s="16"/>
      <c r="W3927" s="16"/>
      <c r="X3927" s="16"/>
      <c r="Y3927" s="16"/>
      <c r="Z3927" s="16"/>
      <c r="AA3927" s="16"/>
      <c r="AB3927" s="16"/>
    </row>
    <row r="3928">
      <c r="A3928" s="27" t="s">
        <v>38</v>
      </c>
      <c r="B3928" s="27" t="s">
        <v>39</v>
      </c>
      <c r="C3928" s="38" t="s">
        <v>307</v>
      </c>
      <c r="D3928" s="27" t="s">
        <v>405</v>
      </c>
      <c r="E3928" s="27">
        <v>9924.0</v>
      </c>
      <c r="F3928" s="27">
        <v>0.0</v>
      </c>
      <c r="G3928" s="27" t="s">
        <v>446</v>
      </c>
      <c r="H3928" s="27" t="s">
        <v>7364</v>
      </c>
      <c r="I3928" s="40">
        <v>0.0</v>
      </c>
      <c r="J3928" s="40">
        <v>0.0</v>
      </c>
      <c r="K3928" s="40">
        <v>0.0</v>
      </c>
      <c r="L3928" s="40">
        <v>0.0</v>
      </c>
      <c r="M3928" s="40">
        <v>0.0</v>
      </c>
      <c r="N3928" s="40">
        <v>0.0</v>
      </c>
      <c r="O3928" s="40">
        <v>0.0</v>
      </c>
      <c r="P3928" s="40">
        <v>0.0</v>
      </c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/>
      <c r="AB3928" s="16"/>
    </row>
    <row r="3929">
      <c r="A3929" s="27" t="s">
        <v>38</v>
      </c>
      <c r="B3929" s="27" t="s">
        <v>39</v>
      </c>
      <c r="C3929" s="38" t="s">
        <v>307</v>
      </c>
      <c r="D3929" s="27" t="s">
        <v>405</v>
      </c>
      <c r="E3929" s="27">
        <v>9925.0</v>
      </c>
      <c r="F3929" s="27">
        <v>0.0</v>
      </c>
      <c r="G3929" s="27" t="s">
        <v>406</v>
      </c>
      <c r="H3929" s="27" t="s">
        <v>7364</v>
      </c>
      <c r="I3929" s="40">
        <v>0.0</v>
      </c>
      <c r="J3929" s="40">
        <v>0.0</v>
      </c>
      <c r="K3929" s="40">
        <v>0.0</v>
      </c>
      <c r="L3929" s="40">
        <v>0.0</v>
      </c>
      <c r="M3929" s="40">
        <v>0.0</v>
      </c>
      <c r="N3929" s="40">
        <v>0.0</v>
      </c>
      <c r="O3929" s="40">
        <v>0.0</v>
      </c>
      <c r="P3929" s="40">
        <v>0.0</v>
      </c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  <c r="AB3929" s="16"/>
    </row>
    <row r="3930">
      <c r="A3930" s="27" t="s">
        <v>38</v>
      </c>
      <c r="B3930" s="27" t="s">
        <v>86</v>
      </c>
      <c r="C3930" s="38" t="s">
        <v>131</v>
      </c>
      <c r="D3930" s="27" t="s">
        <v>239</v>
      </c>
      <c r="E3930" s="27">
        <v>9926.0</v>
      </c>
      <c r="F3930" s="27">
        <v>0.0</v>
      </c>
      <c r="G3930" s="27" t="s">
        <v>7367</v>
      </c>
      <c r="H3930" s="27" t="s">
        <v>7368</v>
      </c>
      <c r="I3930" s="40">
        <v>0.0</v>
      </c>
      <c r="J3930" s="40">
        <v>0.0</v>
      </c>
      <c r="K3930" s="40">
        <v>0.0</v>
      </c>
      <c r="L3930" s="40">
        <v>0.0</v>
      </c>
      <c r="M3930" s="40">
        <v>0.0</v>
      </c>
      <c r="N3930" s="40">
        <v>0.0</v>
      </c>
      <c r="O3930" s="40">
        <v>0.0</v>
      </c>
      <c r="P3930" s="40">
        <v>0.0</v>
      </c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</row>
    <row r="3931">
      <c r="A3931" s="27" t="s">
        <v>38</v>
      </c>
      <c r="B3931" s="27" t="s">
        <v>39</v>
      </c>
      <c r="C3931" s="38" t="s">
        <v>307</v>
      </c>
      <c r="D3931" s="27" t="s">
        <v>308</v>
      </c>
      <c r="E3931" s="27">
        <v>9927.0</v>
      </c>
      <c r="F3931" s="27">
        <v>0.0</v>
      </c>
      <c r="G3931" s="27" t="s">
        <v>7213</v>
      </c>
      <c r="H3931" s="27" t="s">
        <v>7370</v>
      </c>
      <c r="I3931" s="40">
        <v>0.0</v>
      </c>
      <c r="J3931" s="40">
        <v>0.0</v>
      </c>
      <c r="K3931" s="40">
        <v>0.0</v>
      </c>
      <c r="L3931" s="40">
        <v>0.0</v>
      </c>
      <c r="M3931" s="40">
        <v>0.0</v>
      </c>
      <c r="N3931" s="40">
        <v>0.0</v>
      </c>
      <c r="O3931" s="40">
        <v>0.0</v>
      </c>
      <c r="P3931" s="40">
        <v>0.0</v>
      </c>
      <c r="Q3931" s="16"/>
      <c r="R3931" s="16"/>
      <c r="S3931" s="16"/>
      <c r="T3931" s="16"/>
      <c r="U3931" s="16"/>
      <c r="V3931" s="16"/>
      <c r="W3931" s="16"/>
      <c r="X3931" s="16"/>
      <c r="Y3931" s="16"/>
      <c r="Z3931" s="16"/>
      <c r="AA3931" s="16"/>
      <c r="AB3931" s="16"/>
    </row>
    <row r="3932">
      <c r="A3932" s="27" t="s">
        <v>38</v>
      </c>
      <c r="B3932" s="27" t="s">
        <v>86</v>
      </c>
      <c r="C3932" s="38" t="s">
        <v>128</v>
      </c>
      <c r="D3932" s="27" t="s">
        <v>7371</v>
      </c>
      <c r="E3932" s="27">
        <v>9928.0</v>
      </c>
      <c r="F3932" s="27">
        <v>0.0</v>
      </c>
      <c r="G3932" s="27" t="s">
        <v>7373</v>
      </c>
      <c r="H3932" s="27" t="s">
        <v>7374</v>
      </c>
      <c r="I3932" s="40">
        <v>0.0</v>
      </c>
      <c r="J3932" s="40">
        <v>0.0</v>
      </c>
      <c r="K3932" s="40">
        <v>0.0</v>
      </c>
      <c r="L3932" s="40">
        <v>0.0</v>
      </c>
      <c r="M3932" s="40">
        <v>0.0</v>
      </c>
      <c r="N3932" s="40">
        <v>0.0</v>
      </c>
      <c r="O3932" s="40">
        <v>0.0</v>
      </c>
      <c r="P3932" s="40">
        <v>0.0</v>
      </c>
      <c r="Q3932" s="16"/>
      <c r="R3932" s="16"/>
      <c r="S3932" s="16"/>
      <c r="T3932" s="16"/>
      <c r="U3932" s="16"/>
      <c r="V3932" s="16"/>
      <c r="W3932" s="16"/>
      <c r="X3932" s="16"/>
      <c r="Y3932" s="16"/>
      <c r="Z3932" s="16"/>
      <c r="AA3932" s="16"/>
      <c r="AB3932" s="16"/>
    </row>
    <row r="3933">
      <c r="A3933" s="27" t="s">
        <v>38</v>
      </c>
      <c r="B3933" s="27" t="s">
        <v>86</v>
      </c>
      <c r="C3933" s="38" t="s">
        <v>131</v>
      </c>
      <c r="D3933" s="27" t="s">
        <v>304</v>
      </c>
      <c r="E3933" s="27">
        <v>9950.0</v>
      </c>
      <c r="F3933" s="27">
        <v>0.0</v>
      </c>
      <c r="G3933" s="27" t="s">
        <v>7376</v>
      </c>
      <c r="H3933" s="39"/>
      <c r="I3933" s="40">
        <v>0.0</v>
      </c>
      <c r="J3933" s="40">
        <v>0.0</v>
      </c>
      <c r="K3933" s="40">
        <v>0.0</v>
      </c>
      <c r="L3933" s="40">
        <v>0.0</v>
      </c>
      <c r="M3933" s="40">
        <v>0.0</v>
      </c>
      <c r="N3933" s="40">
        <v>0.0</v>
      </c>
      <c r="O3933" s="40">
        <v>0.0</v>
      </c>
      <c r="P3933" s="40">
        <v>0.0</v>
      </c>
      <c r="Q3933" s="16"/>
      <c r="R3933" s="16"/>
      <c r="S3933" s="16"/>
      <c r="T3933" s="16"/>
      <c r="U3933" s="16"/>
      <c r="V3933" s="16"/>
      <c r="W3933" s="16"/>
      <c r="X3933" s="16"/>
      <c r="Y3933" s="16"/>
      <c r="Z3933" s="16"/>
      <c r="AA3933" s="16"/>
      <c r="AB3933" s="16"/>
    </row>
    <row r="3934">
      <c r="A3934" s="27" t="s">
        <v>38</v>
      </c>
      <c r="B3934" s="27" t="s">
        <v>86</v>
      </c>
      <c r="C3934" s="38" t="s">
        <v>131</v>
      </c>
      <c r="D3934" s="27" t="s">
        <v>304</v>
      </c>
      <c r="E3934" s="27">
        <v>9951.0</v>
      </c>
      <c r="F3934" s="27">
        <v>0.0</v>
      </c>
      <c r="G3934" s="27" t="s">
        <v>7377</v>
      </c>
      <c r="H3934" s="39"/>
      <c r="I3934" s="40">
        <v>0.0</v>
      </c>
      <c r="J3934" s="40">
        <v>0.0</v>
      </c>
      <c r="K3934" s="40">
        <v>0.0</v>
      </c>
      <c r="L3934" s="40">
        <v>0.0</v>
      </c>
      <c r="M3934" s="40">
        <v>0.0</v>
      </c>
      <c r="N3934" s="40">
        <v>0.0</v>
      </c>
      <c r="O3934" s="40">
        <v>0.0</v>
      </c>
      <c r="P3934" s="40">
        <v>0.0</v>
      </c>
      <c r="Q3934" s="16"/>
      <c r="R3934" s="16"/>
      <c r="S3934" s="16"/>
      <c r="T3934" s="16"/>
      <c r="U3934" s="16"/>
      <c r="V3934" s="16"/>
      <c r="W3934" s="16"/>
      <c r="X3934" s="16"/>
      <c r="Y3934" s="16"/>
      <c r="Z3934" s="16"/>
      <c r="AA3934" s="16"/>
      <c r="AB3934" s="16"/>
    </row>
    <row r="3935">
      <c r="A3935" s="27" t="s">
        <v>38</v>
      </c>
      <c r="B3935" s="27" t="s">
        <v>86</v>
      </c>
      <c r="C3935" s="38" t="s">
        <v>131</v>
      </c>
      <c r="D3935" s="27" t="s">
        <v>304</v>
      </c>
      <c r="E3935" s="27">
        <v>9952.0</v>
      </c>
      <c r="F3935" s="27">
        <v>0.0</v>
      </c>
      <c r="G3935" s="27" t="s">
        <v>7379</v>
      </c>
      <c r="H3935" s="39"/>
      <c r="I3935" s="40">
        <v>0.0</v>
      </c>
      <c r="J3935" s="40">
        <v>0.0</v>
      </c>
      <c r="K3935" s="40">
        <v>0.0</v>
      </c>
      <c r="L3935" s="40">
        <v>0.0</v>
      </c>
      <c r="M3935" s="40">
        <v>0.0</v>
      </c>
      <c r="N3935" s="40">
        <v>0.0</v>
      </c>
      <c r="O3935" s="40">
        <v>0.0</v>
      </c>
      <c r="P3935" s="40">
        <v>0.0</v>
      </c>
      <c r="Q3935" s="16"/>
      <c r="R3935" s="16"/>
      <c r="S3935" s="16"/>
      <c r="T3935" s="16"/>
      <c r="U3935" s="16"/>
      <c r="V3935" s="16"/>
      <c r="W3935" s="16"/>
      <c r="X3935" s="16"/>
      <c r="Y3935" s="16"/>
      <c r="Z3935" s="16"/>
      <c r="AA3935" s="16"/>
      <c r="AB3935" s="16"/>
    </row>
    <row r="3936">
      <c r="A3936" s="27" t="s">
        <v>38</v>
      </c>
      <c r="B3936" s="27" t="s">
        <v>86</v>
      </c>
      <c r="C3936" s="38" t="s">
        <v>131</v>
      </c>
      <c r="D3936" s="27" t="s">
        <v>304</v>
      </c>
      <c r="E3936" s="27">
        <v>9953.0</v>
      </c>
      <c r="F3936" s="27">
        <v>0.0</v>
      </c>
      <c r="G3936" s="27" t="s">
        <v>7382</v>
      </c>
      <c r="H3936" s="39"/>
      <c r="I3936" s="40">
        <v>0.0</v>
      </c>
      <c r="J3936" s="40">
        <v>0.0</v>
      </c>
      <c r="K3936" s="40">
        <v>0.0</v>
      </c>
      <c r="L3936" s="40">
        <v>0.0</v>
      </c>
      <c r="M3936" s="40">
        <v>0.0</v>
      </c>
      <c r="N3936" s="40">
        <v>0.0</v>
      </c>
      <c r="O3936" s="40">
        <v>0.0</v>
      </c>
      <c r="P3936" s="40">
        <v>0.0</v>
      </c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/>
      <c r="AB3936" s="16"/>
    </row>
    <row r="3937">
      <c r="A3937" s="27" t="s">
        <v>38</v>
      </c>
      <c r="B3937" s="27" t="s">
        <v>39</v>
      </c>
      <c r="C3937" s="38" t="s">
        <v>574</v>
      </c>
      <c r="D3937" s="27" t="s">
        <v>1145</v>
      </c>
      <c r="E3937" s="27">
        <v>9959.0</v>
      </c>
      <c r="F3937" s="27">
        <v>0.0</v>
      </c>
      <c r="G3937" s="27" t="s">
        <v>7129</v>
      </c>
      <c r="H3937" s="27" t="s">
        <v>7384</v>
      </c>
      <c r="I3937" s="40">
        <v>0.0</v>
      </c>
      <c r="J3937" s="40">
        <v>0.0</v>
      </c>
      <c r="K3937" s="40">
        <v>0.0</v>
      </c>
      <c r="L3937" s="40">
        <v>0.0</v>
      </c>
      <c r="M3937" s="40">
        <v>0.0</v>
      </c>
      <c r="N3937" s="40">
        <v>0.0</v>
      </c>
      <c r="O3937" s="40">
        <v>0.0</v>
      </c>
      <c r="P3937" s="40">
        <v>0.0</v>
      </c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  <c r="AB3937" s="16"/>
    </row>
    <row r="3938">
      <c r="A3938" s="27" t="s">
        <v>43</v>
      </c>
      <c r="B3938" s="27" t="s">
        <v>1015</v>
      </c>
      <c r="C3938" s="38" t="s">
        <v>1156</v>
      </c>
      <c r="D3938" s="27" t="s">
        <v>1157</v>
      </c>
      <c r="E3938" s="27">
        <v>9965.0</v>
      </c>
      <c r="F3938" s="27">
        <v>0.0</v>
      </c>
      <c r="G3938" s="27" t="s">
        <v>7386</v>
      </c>
      <c r="H3938" s="27" t="s">
        <v>6787</v>
      </c>
      <c r="I3938" s="40">
        <v>0.0</v>
      </c>
      <c r="J3938" s="40">
        <v>0.0</v>
      </c>
      <c r="K3938" s="40">
        <v>0.0</v>
      </c>
      <c r="L3938" s="40">
        <v>0.0</v>
      </c>
      <c r="M3938" s="40">
        <v>0.0</v>
      </c>
      <c r="N3938" s="40">
        <v>0.0</v>
      </c>
      <c r="O3938" s="40">
        <v>0.0</v>
      </c>
      <c r="P3938" s="40">
        <v>0.0</v>
      </c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  <c r="AB3938" s="16"/>
    </row>
    <row r="3939">
      <c r="A3939" s="27" t="s">
        <v>43</v>
      </c>
      <c r="B3939" s="27" t="s">
        <v>146</v>
      </c>
      <c r="C3939" s="38" t="s">
        <v>177</v>
      </c>
      <c r="D3939" s="27" t="s">
        <v>178</v>
      </c>
      <c r="E3939" s="27">
        <v>9967.0</v>
      </c>
      <c r="F3939" s="27">
        <v>0.0</v>
      </c>
      <c r="G3939" s="27" t="s">
        <v>5096</v>
      </c>
      <c r="H3939" s="27" t="s">
        <v>7388</v>
      </c>
      <c r="I3939" s="40">
        <v>0.0</v>
      </c>
      <c r="J3939" s="40">
        <v>0.0</v>
      </c>
      <c r="K3939" s="40">
        <v>0.0</v>
      </c>
      <c r="L3939" s="40">
        <v>0.0</v>
      </c>
      <c r="M3939" s="40">
        <v>0.0</v>
      </c>
      <c r="N3939" s="40">
        <v>0.0</v>
      </c>
      <c r="O3939" s="40">
        <v>0.0</v>
      </c>
      <c r="P3939" s="40">
        <v>0.0</v>
      </c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  <c r="AB3939" s="16"/>
    </row>
    <row r="3940">
      <c r="A3940" s="27" t="s">
        <v>43</v>
      </c>
      <c r="B3940" s="27" t="s">
        <v>708</v>
      </c>
      <c r="C3940" s="38" t="s">
        <v>709</v>
      </c>
      <c r="D3940" s="27" t="s">
        <v>710</v>
      </c>
      <c r="E3940" s="27">
        <v>9986.0</v>
      </c>
      <c r="F3940" s="27">
        <v>0.0</v>
      </c>
      <c r="G3940" s="27" t="s">
        <v>7389</v>
      </c>
      <c r="H3940" s="27" t="s">
        <v>7391</v>
      </c>
      <c r="I3940" s="40">
        <v>0.0</v>
      </c>
      <c r="J3940" s="40">
        <v>0.0</v>
      </c>
      <c r="K3940" s="40">
        <v>0.0</v>
      </c>
      <c r="L3940" s="40">
        <v>0.0</v>
      </c>
      <c r="M3940" s="40">
        <v>0.0</v>
      </c>
      <c r="N3940" s="40">
        <v>0.0</v>
      </c>
      <c r="O3940" s="40">
        <v>0.0</v>
      </c>
      <c r="P3940" s="40">
        <v>0.0</v>
      </c>
      <c r="Q3940" s="16"/>
      <c r="R3940" s="16"/>
      <c r="S3940" s="16"/>
      <c r="T3940" s="16"/>
      <c r="U3940" s="16"/>
      <c r="V3940" s="16"/>
      <c r="W3940" s="16"/>
      <c r="X3940" s="16"/>
      <c r="Y3940" s="16"/>
      <c r="Z3940" s="16"/>
      <c r="AA3940" s="16"/>
      <c r="AB3940" s="16"/>
    </row>
  </sheetData>
  <mergeCells count="6">
    <mergeCell ref="B1:E3"/>
    <mergeCell ref="A8:H8"/>
    <mergeCell ref="I8:J8"/>
    <mergeCell ref="K8:L8"/>
    <mergeCell ref="M8:N8"/>
    <mergeCell ref="O8:P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1</v>
      </c>
      <c r="B1" s="2" t="s">
        <v>4</v>
      </c>
      <c r="C1" s="2" t="s">
        <v>5</v>
      </c>
    </row>
    <row r="2">
      <c r="A2" s="11">
        <f>VALUE(CONCATENATE('Stock InfoDia'!E10,'Stock InfoDia'!F10))</f>
        <v>20</v>
      </c>
      <c r="B2" s="11">
        <f>'Stock InfoDia'!I10</f>
        <v>0</v>
      </c>
      <c r="C2" s="11">
        <f>'Stock InfoDia'!J10</f>
        <v>0</v>
      </c>
    </row>
    <row r="3">
      <c r="A3" s="11">
        <f>VALUE(CONCATENATE('Stock InfoDia'!E11,'Stock InfoDia'!F11))</f>
        <v>30</v>
      </c>
      <c r="B3" s="11">
        <f>'Stock InfoDia'!I11</f>
        <v>0</v>
      </c>
      <c r="C3" s="11">
        <f>'Stock InfoDia'!J11</f>
        <v>0</v>
      </c>
    </row>
    <row r="4">
      <c r="A4" s="11">
        <f>VALUE(CONCATENATE('Stock InfoDia'!E12,'Stock InfoDia'!F12))</f>
        <v>40</v>
      </c>
      <c r="B4" s="11">
        <f>'Stock InfoDia'!I12</f>
        <v>0</v>
      </c>
      <c r="C4" s="11">
        <f>'Stock InfoDia'!J12</f>
        <v>0</v>
      </c>
    </row>
    <row r="5">
      <c r="A5" s="11">
        <f>VALUE(CONCATENATE('Stock InfoDia'!E13,'Stock InfoDia'!F13))</f>
        <v>50</v>
      </c>
      <c r="B5" s="11">
        <f>'Stock InfoDia'!I13</f>
        <v>0</v>
      </c>
      <c r="C5" s="11">
        <f>'Stock InfoDia'!J13</f>
        <v>0</v>
      </c>
    </row>
    <row r="6">
      <c r="A6" s="11">
        <f>VALUE(CONCATENATE('Stock InfoDia'!E14,'Stock InfoDia'!F14))</f>
        <v>60</v>
      </c>
      <c r="B6" s="11">
        <f>'Stock InfoDia'!I14</f>
        <v>0</v>
      </c>
      <c r="C6" s="11">
        <f>'Stock InfoDia'!J14</f>
        <v>0</v>
      </c>
    </row>
    <row r="7">
      <c r="A7" s="11">
        <f>VALUE(CONCATENATE('Stock InfoDia'!E15,'Stock InfoDia'!F15))</f>
        <v>70</v>
      </c>
      <c r="B7" s="11">
        <f>'Stock InfoDia'!I15</f>
        <v>0</v>
      </c>
      <c r="C7" s="11">
        <f>'Stock InfoDia'!J15</f>
        <v>0</v>
      </c>
    </row>
    <row r="8">
      <c r="A8" s="11">
        <f>VALUE(CONCATENATE('Stock InfoDia'!E16,'Stock InfoDia'!F16))</f>
        <v>80</v>
      </c>
      <c r="B8" s="11">
        <f>'Stock InfoDia'!I16</f>
        <v>0</v>
      </c>
      <c r="C8" s="11">
        <f>'Stock InfoDia'!J16</f>
        <v>0</v>
      </c>
    </row>
    <row r="9">
      <c r="A9" s="11">
        <f>VALUE(CONCATENATE('Stock InfoDia'!E17,'Stock InfoDia'!F17))</f>
        <v>90</v>
      </c>
      <c r="B9" s="11">
        <f>'Stock InfoDia'!I17</f>
        <v>0</v>
      </c>
      <c r="C9" s="11">
        <f>'Stock InfoDia'!J17</f>
        <v>0</v>
      </c>
    </row>
    <row r="10">
      <c r="A10" s="11">
        <f>VALUE(CONCATENATE('Stock InfoDia'!E18,'Stock InfoDia'!F18))</f>
        <v>100</v>
      </c>
      <c r="B10" s="11">
        <f>'Stock InfoDia'!I18</f>
        <v>0</v>
      </c>
      <c r="C10" s="11">
        <f>'Stock InfoDia'!J18</f>
        <v>0</v>
      </c>
    </row>
    <row r="11">
      <c r="A11" s="11">
        <f>VALUE(CONCATENATE('Stock InfoDia'!E19,'Stock InfoDia'!F19))</f>
        <v>110</v>
      </c>
      <c r="B11" s="11">
        <f>'Stock InfoDia'!I19</f>
        <v>0</v>
      </c>
      <c r="C11" s="11">
        <f>'Stock InfoDia'!J19</f>
        <v>0</v>
      </c>
    </row>
    <row r="12">
      <c r="A12" s="11">
        <f>VALUE(CONCATENATE('Stock InfoDia'!E20,'Stock InfoDia'!F20))</f>
        <v>120</v>
      </c>
      <c r="B12" s="11">
        <f>'Stock InfoDia'!I20</f>
        <v>0</v>
      </c>
      <c r="C12" s="11">
        <f>'Stock InfoDia'!J20</f>
        <v>0</v>
      </c>
    </row>
    <row r="13">
      <c r="A13" s="11">
        <f>VALUE(CONCATENATE('Stock InfoDia'!E21,'Stock InfoDia'!F21))</f>
        <v>130</v>
      </c>
      <c r="B13" s="11">
        <f>'Stock InfoDia'!I21</f>
        <v>0</v>
      </c>
      <c r="C13" s="11">
        <f>'Stock InfoDia'!J21</f>
        <v>0</v>
      </c>
    </row>
    <row r="14">
      <c r="A14" s="11">
        <f>VALUE(CONCATENATE('Stock InfoDia'!E22,'Stock InfoDia'!F22))</f>
        <v>140</v>
      </c>
      <c r="B14" s="11">
        <f>'Stock InfoDia'!I22</f>
        <v>0</v>
      </c>
      <c r="C14" s="11">
        <f>'Stock InfoDia'!J22</f>
        <v>0</v>
      </c>
    </row>
    <row r="15">
      <c r="A15" s="11">
        <f>VALUE(CONCATENATE('Stock InfoDia'!E23,'Stock InfoDia'!F23))</f>
        <v>150</v>
      </c>
      <c r="B15" s="11">
        <f>'Stock InfoDia'!I23</f>
        <v>0</v>
      </c>
      <c r="C15" s="11">
        <f>'Stock InfoDia'!J23</f>
        <v>0</v>
      </c>
    </row>
    <row r="16">
      <c r="A16" s="11">
        <f>VALUE(CONCATENATE('Stock InfoDia'!E24,'Stock InfoDia'!F24))</f>
        <v>160</v>
      </c>
      <c r="B16" s="11">
        <f>'Stock InfoDia'!I24</f>
        <v>0</v>
      </c>
      <c r="C16" s="11">
        <f>'Stock InfoDia'!J24</f>
        <v>0</v>
      </c>
    </row>
    <row r="17">
      <c r="A17" s="11">
        <f>VALUE(CONCATENATE('Stock InfoDia'!E25,'Stock InfoDia'!F25))</f>
        <v>180</v>
      </c>
      <c r="B17" s="11">
        <f>'Stock InfoDia'!I25</f>
        <v>0</v>
      </c>
      <c r="C17" s="11">
        <f>'Stock InfoDia'!J25</f>
        <v>0</v>
      </c>
    </row>
    <row r="18">
      <c r="A18" s="11">
        <f>VALUE(CONCATENATE('Stock InfoDia'!E26,'Stock InfoDia'!F26))</f>
        <v>200</v>
      </c>
      <c r="B18" s="11">
        <f>'Stock InfoDia'!I26</f>
        <v>0</v>
      </c>
      <c r="C18" s="11">
        <f>'Stock InfoDia'!J26</f>
        <v>0</v>
      </c>
    </row>
    <row r="19">
      <c r="A19" s="11">
        <f>VALUE(CONCATENATE('Stock InfoDia'!E27,'Stock InfoDia'!F27))</f>
        <v>210</v>
      </c>
      <c r="B19" s="11">
        <f>'Stock InfoDia'!I27</f>
        <v>0</v>
      </c>
      <c r="C19" s="11">
        <f>'Stock InfoDia'!J27</f>
        <v>0</v>
      </c>
    </row>
    <row r="20">
      <c r="A20" s="11">
        <f>VALUE(CONCATENATE('Stock InfoDia'!E28,'Stock InfoDia'!F28))</f>
        <v>250</v>
      </c>
      <c r="B20" s="11">
        <f>'Stock InfoDia'!I28</f>
        <v>0</v>
      </c>
      <c r="C20" s="11">
        <f>'Stock InfoDia'!J28</f>
        <v>0</v>
      </c>
    </row>
    <row r="21">
      <c r="A21" s="11">
        <f>VALUE(CONCATENATE('Stock InfoDia'!E29,'Stock InfoDia'!F29))</f>
        <v>260</v>
      </c>
      <c r="B21" s="11">
        <f>'Stock InfoDia'!I29</f>
        <v>0</v>
      </c>
      <c r="C21" s="11">
        <f>'Stock InfoDia'!J29</f>
        <v>0</v>
      </c>
    </row>
    <row r="22">
      <c r="A22" s="11">
        <f>VALUE(CONCATENATE('Stock InfoDia'!E30,'Stock InfoDia'!F30))</f>
        <v>270</v>
      </c>
      <c r="B22" s="11">
        <f>'Stock InfoDia'!I30</f>
        <v>0</v>
      </c>
      <c r="C22" s="11">
        <f>'Stock InfoDia'!J30</f>
        <v>0</v>
      </c>
    </row>
    <row r="23">
      <c r="A23" s="11">
        <f>VALUE(CONCATENATE('Stock InfoDia'!E31,'Stock InfoDia'!F31))</f>
        <v>280</v>
      </c>
      <c r="B23" s="11">
        <f>'Stock InfoDia'!I31</f>
        <v>0</v>
      </c>
      <c r="C23" s="11">
        <f>'Stock InfoDia'!J31</f>
        <v>0</v>
      </c>
    </row>
    <row r="24">
      <c r="A24" s="11">
        <f>VALUE(CONCATENATE('Stock InfoDia'!E32,'Stock InfoDia'!F32))</f>
        <v>300</v>
      </c>
      <c r="B24" s="11">
        <f>'Stock InfoDia'!I32</f>
        <v>0</v>
      </c>
      <c r="C24" s="11">
        <f>'Stock InfoDia'!J32</f>
        <v>0</v>
      </c>
    </row>
    <row r="25">
      <c r="A25" s="11">
        <f>VALUE(CONCATENATE('Stock InfoDia'!E33,'Stock InfoDia'!F33))</f>
        <v>360</v>
      </c>
      <c r="B25" s="11">
        <f>'Stock InfoDia'!I33</f>
        <v>0</v>
      </c>
      <c r="C25" s="11">
        <f>'Stock InfoDia'!J33</f>
        <v>0</v>
      </c>
    </row>
    <row r="26">
      <c r="A26" s="11">
        <f>VALUE(CONCATENATE('Stock InfoDia'!E34,'Stock InfoDia'!F34))</f>
        <v>370</v>
      </c>
      <c r="B26" s="11">
        <f>'Stock InfoDia'!I34</f>
        <v>0</v>
      </c>
      <c r="C26" s="11">
        <f>'Stock InfoDia'!J34</f>
        <v>0</v>
      </c>
    </row>
    <row r="27">
      <c r="A27" s="11">
        <f>VALUE(CONCATENATE('Stock InfoDia'!E35,'Stock InfoDia'!F35))</f>
        <v>390</v>
      </c>
      <c r="B27" s="11">
        <f>'Stock InfoDia'!I35</f>
        <v>0</v>
      </c>
      <c r="C27" s="11">
        <f>'Stock InfoDia'!J35</f>
        <v>0</v>
      </c>
    </row>
    <row r="28">
      <c r="A28" s="11">
        <f>VALUE(CONCATENATE('Stock InfoDia'!E36,'Stock InfoDia'!F36))</f>
        <v>400</v>
      </c>
      <c r="B28" s="11">
        <f>'Stock InfoDia'!I36</f>
        <v>0</v>
      </c>
      <c r="C28" s="11">
        <f>'Stock InfoDia'!J36</f>
        <v>0</v>
      </c>
    </row>
    <row r="29">
      <c r="A29" s="11">
        <f>VALUE(CONCATENATE('Stock InfoDia'!E37,'Stock InfoDia'!F37))</f>
        <v>410</v>
      </c>
      <c r="B29" s="11">
        <f>'Stock InfoDia'!I37</f>
        <v>0</v>
      </c>
      <c r="C29" s="11">
        <f>'Stock InfoDia'!J37</f>
        <v>0</v>
      </c>
    </row>
    <row r="30">
      <c r="A30" s="11">
        <f>VALUE(CONCATENATE('Stock InfoDia'!E38,'Stock InfoDia'!F38))</f>
        <v>430</v>
      </c>
      <c r="B30" s="11">
        <f>'Stock InfoDia'!I38</f>
        <v>0</v>
      </c>
      <c r="C30" s="11">
        <f>'Stock InfoDia'!J38</f>
        <v>0</v>
      </c>
    </row>
    <row r="31">
      <c r="A31" s="11">
        <f>VALUE(CONCATENATE('Stock InfoDia'!E39,'Stock InfoDia'!F39))</f>
        <v>440</v>
      </c>
      <c r="B31" s="11">
        <f>'Stock InfoDia'!I39</f>
        <v>0</v>
      </c>
      <c r="C31" s="11">
        <f>'Stock InfoDia'!J39</f>
        <v>0</v>
      </c>
    </row>
    <row r="32">
      <c r="A32" s="11">
        <f>VALUE(CONCATENATE('Stock InfoDia'!E40,'Stock InfoDia'!F40))</f>
        <v>470</v>
      </c>
      <c r="B32" s="11">
        <f>'Stock InfoDia'!I40</f>
        <v>0</v>
      </c>
      <c r="C32" s="11">
        <f>'Stock InfoDia'!J40</f>
        <v>0</v>
      </c>
    </row>
    <row r="33">
      <c r="A33" s="11">
        <f>VALUE(CONCATENATE('Stock InfoDia'!E41,'Stock InfoDia'!F41))</f>
        <v>490</v>
      </c>
      <c r="B33" s="11">
        <f>'Stock InfoDia'!I41</f>
        <v>0</v>
      </c>
      <c r="C33" s="11">
        <f>'Stock InfoDia'!J41</f>
        <v>0</v>
      </c>
    </row>
    <row r="34">
      <c r="A34" s="11">
        <f>VALUE(CONCATENATE('Stock InfoDia'!E42,'Stock InfoDia'!F42))</f>
        <v>520</v>
      </c>
      <c r="B34" s="11">
        <f>'Stock InfoDia'!I42</f>
        <v>0</v>
      </c>
      <c r="C34" s="11">
        <f>'Stock InfoDia'!J42</f>
        <v>0</v>
      </c>
    </row>
    <row r="35">
      <c r="A35" s="11">
        <f>VALUE(CONCATENATE('Stock InfoDia'!E43,'Stock InfoDia'!F43))</f>
        <v>540</v>
      </c>
      <c r="B35" s="11">
        <f>'Stock InfoDia'!I43</f>
        <v>0</v>
      </c>
      <c r="C35" s="11">
        <f>'Stock InfoDia'!J43</f>
        <v>0</v>
      </c>
    </row>
    <row r="36">
      <c r="A36" s="11">
        <f>VALUE(CONCATENATE('Stock InfoDia'!E44,'Stock InfoDia'!F44))</f>
        <v>550</v>
      </c>
      <c r="B36" s="11">
        <f>'Stock InfoDia'!I44</f>
        <v>0</v>
      </c>
      <c r="C36" s="11">
        <f>'Stock InfoDia'!J44</f>
        <v>0</v>
      </c>
    </row>
    <row r="37">
      <c r="A37" s="11">
        <f>VALUE(CONCATENATE('Stock InfoDia'!E45,'Stock InfoDia'!F45))</f>
        <v>560</v>
      </c>
      <c r="B37" s="11">
        <f>'Stock InfoDia'!I45</f>
        <v>0</v>
      </c>
      <c r="C37" s="11">
        <f>'Stock InfoDia'!J45</f>
        <v>0</v>
      </c>
    </row>
    <row r="38">
      <c r="A38" s="11">
        <f>VALUE(CONCATENATE('Stock InfoDia'!E46,'Stock InfoDia'!F46))</f>
        <v>580</v>
      </c>
      <c r="B38" s="11">
        <f>'Stock InfoDia'!I46</f>
        <v>0</v>
      </c>
      <c r="C38" s="11">
        <f>'Stock InfoDia'!J46</f>
        <v>0</v>
      </c>
    </row>
    <row r="39">
      <c r="A39" s="11">
        <f>VALUE(CONCATENATE('Stock InfoDia'!E47,'Stock InfoDia'!F47))</f>
        <v>590</v>
      </c>
      <c r="B39" s="11">
        <f>'Stock InfoDia'!I47</f>
        <v>0</v>
      </c>
      <c r="C39" s="11">
        <f>'Stock InfoDia'!J47</f>
        <v>0</v>
      </c>
    </row>
    <row r="40">
      <c r="A40" s="11">
        <f>VALUE(CONCATENATE('Stock InfoDia'!E48,'Stock InfoDia'!F48))</f>
        <v>600</v>
      </c>
      <c r="B40" s="11">
        <f>'Stock InfoDia'!I48</f>
        <v>0</v>
      </c>
      <c r="C40" s="11">
        <f>'Stock InfoDia'!J48</f>
        <v>0</v>
      </c>
    </row>
    <row r="41">
      <c r="A41" s="11">
        <f>VALUE(CONCATENATE('Stock InfoDia'!E49,'Stock InfoDia'!F49))</f>
        <v>610</v>
      </c>
      <c r="B41" s="11">
        <f>'Stock InfoDia'!I49</f>
        <v>0</v>
      </c>
      <c r="C41" s="11">
        <f>'Stock InfoDia'!J49</f>
        <v>0</v>
      </c>
    </row>
    <row r="42">
      <c r="A42" s="11">
        <f>VALUE(CONCATENATE('Stock InfoDia'!E50,'Stock InfoDia'!F50))</f>
        <v>630</v>
      </c>
      <c r="B42" s="11">
        <f>'Stock InfoDia'!I50</f>
        <v>0</v>
      </c>
      <c r="C42" s="11">
        <f>'Stock InfoDia'!J50</f>
        <v>0</v>
      </c>
    </row>
    <row r="43">
      <c r="A43" s="11">
        <f>VALUE(CONCATENATE('Stock InfoDia'!E51,'Stock InfoDia'!F51))</f>
        <v>650</v>
      </c>
      <c r="B43" s="11">
        <f>'Stock InfoDia'!I51</f>
        <v>0</v>
      </c>
      <c r="C43" s="11">
        <f>'Stock InfoDia'!J51</f>
        <v>0</v>
      </c>
    </row>
    <row r="44">
      <c r="A44" s="11">
        <f>VALUE(CONCATENATE('Stock InfoDia'!E52,'Stock InfoDia'!F52))</f>
        <v>670</v>
      </c>
      <c r="B44" s="11">
        <f>'Stock InfoDia'!I52</f>
        <v>0</v>
      </c>
      <c r="C44" s="11">
        <f>'Stock InfoDia'!J52</f>
        <v>0</v>
      </c>
    </row>
    <row r="45">
      <c r="A45" s="11">
        <f>VALUE(CONCATENATE('Stock InfoDia'!E53,'Stock InfoDia'!F53))</f>
        <v>690</v>
      </c>
      <c r="B45" s="11">
        <f>'Stock InfoDia'!I53</f>
        <v>0</v>
      </c>
      <c r="C45" s="11">
        <f>'Stock InfoDia'!J53</f>
        <v>0</v>
      </c>
    </row>
    <row r="46">
      <c r="A46" s="11">
        <f>VALUE(CONCATENATE('Stock InfoDia'!E54,'Stock InfoDia'!F54))</f>
        <v>700</v>
      </c>
      <c r="B46" s="11">
        <f>'Stock InfoDia'!I54</f>
        <v>0</v>
      </c>
      <c r="C46" s="11">
        <f>'Stock InfoDia'!J54</f>
        <v>0</v>
      </c>
    </row>
    <row r="47">
      <c r="A47" s="11">
        <f>VALUE(CONCATENATE('Stock InfoDia'!E55,'Stock InfoDia'!F55))</f>
        <v>710</v>
      </c>
      <c r="B47" s="11">
        <f>'Stock InfoDia'!I55</f>
        <v>0</v>
      </c>
      <c r="C47" s="11">
        <f>'Stock InfoDia'!J55</f>
        <v>0</v>
      </c>
    </row>
    <row r="48">
      <c r="A48" s="11">
        <f>VALUE(CONCATENATE('Stock InfoDia'!E56,'Stock InfoDia'!F56))</f>
        <v>720</v>
      </c>
      <c r="B48" s="11">
        <f>'Stock InfoDia'!I56</f>
        <v>0</v>
      </c>
      <c r="C48" s="11">
        <f>'Stock InfoDia'!J56</f>
        <v>0</v>
      </c>
    </row>
    <row r="49">
      <c r="A49" s="11">
        <f>VALUE(CONCATENATE('Stock InfoDia'!E57,'Stock InfoDia'!F57))</f>
        <v>750</v>
      </c>
      <c r="B49" s="11">
        <f>'Stock InfoDia'!I57</f>
        <v>0</v>
      </c>
      <c r="C49" s="11">
        <f>'Stock InfoDia'!J57</f>
        <v>0</v>
      </c>
    </row>
    <row r="50">
      <c r="A50" s="11">
        <f>VALUE(CONCATENATE('Stock InfoDia'!E58,'Stock InfoDia'!F58))</f>
        <v>760</v>
      </c>
      <c r="B50" s="11">
        <f>'Stock InfoDia'!I58</f>
        <v>0</v>
      </c>
      <c r="C50" s="11">
        <f>'Stock InfoDia'!J58</f>
        <v>0</v>
      </c>
    </row>
    <row r="51">
      <c r="A51" s="11">
        <f>VALUE(CONCATENATE('Stock InfoDia'!E59,'Stock InfoDia'!F59))</f>
        <v>770</v>
      </c>
      <c r="B51" s="11">
        <f>'Stock InfoDia'!I59</f>
        <v>0</v>
      </c>
      <c r="C51" s="11">
        <f>'Stock InfoDia'!J59</f>
        <v>0</v>
      </c>
    </row>
    <row r="52">
      <c r="A52" s="11">
        <f>VALUE(CONCATENATE('Stock InfoDia'!E60,'Stock InfoDia'!F60))</f>
        <v>780</v>
      </c>
      <c r="B52" s="11">
        <f>'Stock InfoDia'!I60</f>
        <v>0</v>
      </c>
      <c r="C52" s="11">
        <f>'Stock InfoDia'!J60</f>
        <v>0</v>
      </c>
    </row>
    <row r="53">
      <c r="A53" s="11">
        <f>VALUE(CONCATENATE('Stock InfoDia'!E61,'Stock InfoDia'!F61))</f>
        <v>790</v>
      </c>
      <c r="B53" s="11">
        <f>'Stock InfoDia'!I61</f>
        <v>0</v>
      </c>
      <c r="C53" s="11">
        <f>'Stock InfoDia'!J61</f>
        <v>0</v>
      </c>
    </row>
    <row r="54">
      <c r="A54" s="11">
        <f>VALUE(CONCATENATE('Stock InfoDia'!E62,'Stock InfoDia'!F62))</f>
        <v>800</v>
      </c>
      <c r="B54" s="11">
        <f>'Stock InfoDia'!I62</f>
        <v>0</v>
      </c>
      <c r="C54" s="11">
        <f>'Stock InfoDia'!J62</f>
        <v>0</v>
      </c>
    </row>
    <row r="55">
      <c r="A55" s="11">
        <f>VALUE(CONCATENATE('Stock InfoDia'!E63,'Stock InfoDia'!F63))</f>
        <v>810</v>
      </c>
      <c r="B55" s="11">
        <f>'Stock InfoDia'!I63</f>
        <v>0</v>
      </c>
      <c r="C55" s="11">
        <f>'Stock InfoDia'!J63</f>
        <v>0</v>
      </c>
    </row>
    <row r="56">
      <c r="A56" s="11">
        <f>VALUE(CONCATENATE('Stock InfoDia'!E64,'Stock InfoDia'!F64))</f>
        <v>820</v>
      </c>
      <c r="B56" s="11">
        <f>'Stock InfoDia'!I64</f>
        <v>0</v>
      </c>
      <c r="C56" s="11">
        <f>'Stock InfoDia'!J64</f>
        <v>0</v>
      </c>
    </row>
    <row r="57">
      <c r="A57" s="11">
        <f>VALUE(CONCATENATE('Stock InfoDia'!E65,'Stock InfoDia'!F65))</f>
        <v>850</v>
      </c>
      <c r="B57" s="11">
        <f>'Stock InfoDia'!I65</f>
        <v>0</v>
      </c>
      <c r="C57" s="11">
        <f>'Stock InfoDia'!J65</f>
        <v>0</v>
      </c>
    </row>
    <row r="58">
      <c r="A58" s="11">
        <f>VALUE(CONCATENATE('Stock InfoDia'!E66,'Stock InfoDia'!F66))</f>
        <v>870</v>
      </c>
      <c r="B58" s="11">
        <f>'Stock InfoDia'!I66</f>
        <v>0</v>
      </c>
      <c r="C58" s="11">
        <f>'Stock InfoDia'!J66</f>
        <v>0</v>
      </c>
    </row>
    <row r="59">
      <c r="A59" s="11">
        <f>VALUE(CONCATENATE('Stock InfoDia'!E67,'Stock InfoDia'!F67))</f>
        <v>890</v>
      </c>
      <c r="B59" s="11">
        <f>'Stock InfoDia'!I67</f>
        <v>0</v>
      </c>
      <c r="C59" s="11">
        <f>'Stock InfoDia'!J67</f>
        <v>0</v>
      </c>
    </row>
    <row r="60">
      <c r="A60" s="11">
        <f>VALUE(CONCATENATE('Stock InfoDia'!E68,'Stock InfoDia'!F68))</f>
        <v>910</v>
      </c>
      <c r="B60" s="11">
        <f>'Stock InfoDia'!I68</f>
        <v>0</v>
      </c>
      <c r="C60" s="11">
        <f>'Stock InfoDia'!J68</f>
        <v>0</v>
      </c>
    </row>
    <row r="61">
      <c r="A61" s="11">
        <f>VALUE(CONCATENATE('Stock InfoDia'!E69,'Stock InfoDia'!F69))</f>
        <v>920</v>
      </c>
      <c r="B61" s="11">
        <f>'Stock InfoDia'!I69</f>
        <v>0</v>
      </c>
      <c r="C61" s="11">
        <f>'Stock InfoDia'!J69</f>
        <v>0</v>
      </c>
    </row>
    <row r="62">
      <c r="A62" s="11">
        <f>VALUE(CONCATENATE('Stock InfoDia'!E70,'Stock InfoDia'!F70))</f>
        <v>930</v>
      </c>
      <c r="B62" s="11">
        <f>'Stock InfoDia'!I70</f>
        <v>0</v>
      </c>
      <c r="C62" s="11">
        <f>'Stock InfoDia'!J70</f>
        <v>0</v>
      </c>
    </row>
    <row r="63">
      <c r="A63" s="11">
        <f>VALUE(CONCATENATE('Stock InfoDia'!E71,'Stock InfoDia'!F71))</f>
        <v>970</v>
      </c>
      <c r="B63" s="11">
        <f>'Stock InfoDia'!I71</f>
        <v>0</v>
      </c>
      <c r="C63" s="11">
        <f>'Stock InfoDia'!J71</f>
        <v>0</v>
      </c>
    </row>
    <row r="64">
      <c r="A64" s="11">
        <f>VALUE(CONCATENATE('Stock InfoDia'!E72,'Stock InfoDia'!F72))</f>
        <v>1090</v>
      </c>
      <c r="B64" s="11">
        <f>'Stock InfoDia'!I72</f>
        <v>0</v>
      </c>
      <c r="C64" s="11">
        <f>'Stock InfoDia'!J72</f>
        <v>0</v>
      </c>
    </row>
    <row r="65">
      <c r="A65" s="11">
        <f>VALUE(CONCATENATE('Stock InfoDia'!E73,'Stock InfoDia'!F73))</f>
        <v>1150</v>
      </c>
      <c r="B65" s="11">
        <f>'Stock InfoDia'!I73</f>
        <v>0</v>
      </c>
      <c r="C65" s="11">
        <f>'Stock InfoDia'!J73</f>
        <v>0</v>
      </c>
    </row>
    <row r="66">
      <c r="A66" s="11">
        <f>VALUE(CONCATENATE('Stock InfoDia'!E74,'Stock InfoDia'!F74))</f>
        <v>1164</v>
      </c>
      <c r="B66" s="11">
        <f>'Stock InfoDia'!I74</f>
        <v>0</v>
      </c>
      <c r="C66" s="11">
        <f>'Stock InfoDia'!J74</f>
        <v>0</v>
      </c>
    </row>
    <row r="67">
      <c r="A67" s="11">
        <f>VALUE(CONCATENATE('Stock InfoDia'!E75,'Stock InfoDia'!F75))</f>
        <v>1169</v>
      </c>
      <c r="B67" s="11">
        <f>'Stock InfoDia'!I75</f>
        <v>0</v>
      </c>
      <c r="C67" s="11">
        <f>'Stock InfoDia'!J75</f>
        <v>0</v>
      </c>
    </row>
    <row r="68">
      <c r="A68" s="11">
        <f>VALUE(CONCATENATE('Stock InfoDia'!E76,'Stock InfoDia'!F76))</f>
        <v>1160</v>
      </c>
      <c r="B68" s="11">
        <f>'Stock InfoDia'!I76</f>
        <v>712</v>
      </c>
      <c r="C68" s="11">
        <f>'Stock InfoDia'!J76</f>
        <v>24</v>
      </c>
    </row>
    <row r="69">
      <c r="A69" s="11">
        <f>VALUE(CONCATENATE('Stock InfoDia'!E77,'Stock InfoDia'!F77))</f>
        <v>11610</v>
      </c>
      <c r="B69" s="11">
        <f>'Stock InfoDia'!I77</f>
        <v>0</v>
      </c>
      <c r="C69" s="11">
        <f>'Stock InfoDia'!J77</f>
        <v>0</v>
      </c>
    </row>
    <row r="70">
      <c r="A70" s="11">
        <f>VALUE(CONCATENATE('Stock InfoDia'!E78,'Stock InfoDia'!F78))</f>
        <v>1168</v>
      </c>
      <c r="B70" s="11">
        <f>'Stock InfoDia'!I78</f>
        <v>0</v>
      </c>
      <c r="C70" s="11">
        <f>'Stock InfoDia'!J78</f>
        <v>0</v>
      </c>
    </row>
    <row r="71">
      <c r="A71" s="11">
        <f>VALUE(CONCATENATE('Stock InfoDia'!E79,'Stock InfoDia'!F79))</f>
        <v>1167</v>
      </c>
      <c r="B71" s="11">
        <f>'Stock InfoDia'!I79</f>
        <v>0</v>
      </c>
      <c r="C71" s="11">
        <f>'Stock InfoDia'!J79</f>
        <v>0</v>
      </c>
    </row>
    <row r="72">
      <c r="A72" s="11">
        <f>VALUE(CONCATENATE('Stock InfoDia'!E80,'Stock InfoDia'!F80))</f>
        <v>11617</v>
      </c>
      <c r="B72" s="11">
        <f>'Stock InfoDia'!I80</f>
        <v>0</v>
      </c>
      <c r="C72" s="11">
        <f>'Stock InfoDia'!J80</f>
        <v>0</v>
      </c>
    </row>
    <row r="73">
      <c r="A73" s="11">
        <f>VALUE(CONCATENATE('Stock InfoDia'!E81,'Stock InfoDia'!F81))</f>
        <v>1166</v>
      </c>
      <c r="B73" s="11">
        <f>'Stock InfoDia'!I81</f>
        <v>2</v>
      </c>
      <c r="C73" s="11">
        <f>'Stock InfoDia'!J81</f>
        <v>0</v>
      </c>
    </row>
    <row r="74">
      <c r="A74" s="11">
        <f>VALUE(CONCATENATE('Stock InfoDia'!E82,'Stock InfoDia'!F82))</f>
        <v>11616</v>
      </c>
      <c r="B74" s="11">
        <f>'Stock InfoDia'!I82</f>
        <v>0</v>
      </c>
      <c r="C74" s="11">
        <f>'Stock InfoDia'!J82</f>
        <v>0</v>
      </c>
    </row>
    <row r="75">
      <c r="A75" s="11">
        <f>VALUE(CONCATENATE('Stock InfoDia'!E83,'Stock InfoDia'!F83))</f>
        <v>11612</v>
      </c>
      <c r="B75" s="11">
        <f>'Stock InfoDia'!I83</f>
        <v>0</v>
      </c>
      <c r="C75" s="11">
        <f>'Stock InfoDia'!J83</f>
        <v>0</v>
      </c>
    </row>
    <row r="76">
      <c r="A76" s="11">
        <f>VALUE(CONCATENATE('Stock InfoDia'!E84,'Stock InfoDia'!F84))</f>
        <v>1165</v>
      </c>
      <c r="B76" s="11">
        <f>'Stock InfoDia'!I84</f>
        <v>0</v>
      </c>
      <c r="C76" s="11">
        <f>'Stock InfoDia'!J84</f>
        <v>0</v>
      </c>
    </row>
    <row r="77">
      <c r="A77" s="11">
        <f>VALUE(CONCATENATE('Stock InfoDia'!E85,'Stock InfoDia'!F85))</f>
        <v>1163</v>
      </c>
      <c r="B77" s="11">
        <f>'Stock InfoDia'!I85</f>
        <v>0</v>
      </c>
      <c r="C77" s="11">
        <f>'Stock InfoDia'!J85</f>
        <v>0</v>
      </c>
    </row>
    <row r="78">
      <c r="A78" s="11">
        <f>VALUE(CONCATENATE('Stock InfoDia'!E86,'Stock InfoDia'!F86))</f>
        <v>11611</v>
      </c>
      <c r="B78" s="11">
        <f>'Stock InfoDia'!I86</f>
        <v>0</v>
      </c>
      <c r="C78" s="11">
        <f>'Stock InfoDia'!J86</f>
        <v>0</v>
      </c>
    </row>
    <row r="79">
      <c r="A79" s="11">
        <f>VALUE(CONCATENATE('Stock InfoDia'!E87,'Stock InfoDia'!F87))</f>
        <v>1162</v>
      </c>
      <c r="B79" s="11">
        <f>'Stock InfoDia'!I87</f>
        <v>0</v>
      </c>
      <c r="C79" s="11">
        <f>'Stock InfoDia'!J87</f>
        <v>0</v>
      </c>
    </row>
    <row r="80">
      <c r="A80" s="11">
        <f>VALUE(CONCATENATE('Stock InfoDia'!E88,'Stock InfoDia'!F88))</f>
        <v>1161</v>
      </c>
      <c r="B80" s="11">
        <f>'Stock InfoDia'!I88</f>
        <v>0</v>
      </c>
      <c r="C80" s="11">
        <f>'Stock InfoDia'!J88</f>
        <v>0</v>
      </c>
    </row>
    <row r="81">
      <c r="A81" s="11">
        <f>VALUE(CONCATENATE('Stock InfoDia'!E89,'Stock InfoDia'!F89))</f>
        <v>1170</v>
      </c>
      <c r="B81" s="11">
        <f>'Stock InfoDia'!I89</f>
        <v>0</v>
      </c>
      <c r="C81" s="11">
        <f>'Stock InfoDia'!J89</f>
        <v>0</v>
      </c>
    </row>
    <row r="82">
      <c r="A82" s="11">
        <f>VALUE(CONCATENATE('Stock InfoDia'!E90,'Stock InfoDia'!F90))</f>
        <v>1180</v>
      </c>
      <c r="B82" s="11">
        <f>'Stock InfoDia'!I90</f>
        <v>0</v>
      </c>
      <c r="C82" s="11">
        <f>'Stock InfoDia'!J90</f>
        <v>0</v>
      </c>
    </row>
    <row r="83">
      <c r="A83" s="11">
        <f>VALUE(CONCATENATE('Stock InfoDia'!E91,'Stock InfoDia'!F91))</f>
        <v>1190</v>
      </c>
      <c r="B83" s="11">
        <f>'Stock InfoDia'!I91</f>
        <v>0</v>
      </c>
      <c r="C83" s="11">
        <f>'Stock InfoDia'!J91</f>
        <v>0</v>
      </c>
    </row>
    <row r="84">
      <c r="A84" s="11">
        <f>VALUE(CONCATENATE('Stock InfoDia'!E92,'Stock InfoDia'!F92))</f>
        <v>1200</v>
      </c>
      <c r="B84" s="11">
        <f>'Stock InfoDia'!I92</f>
        <v>0</v>
      </c>
      <c r="C84" s="11">
        <f>'Stock InfoDia'!J92</f>
        <v>0</v>
      </c>
    </row>
    <row r="85">
      <c r="A85" s="11">
        <f>VALUE(CONCATENATE('Stock InfoDia'!E93,'Stock InfoDia'!F93))</f>
        <v>1210</v>
      </c>
      <c r="B85" s="11">
        <f>'Stock InfoDia'!I93</f>
        <v>0</v>
      </c>
      <c r="C85" s="11">
        <f>'Stock InfoDia'!J93</f>
        <v>0</v>
      </c>
    </row>
    <row r="86">
      <c r="A86" s="11">
        <f>VALUE(CONCATENATE('Stock InfoDia'!E94,'Stock InfoDia'!F94))</f>
        <v>1280</v>
      </c>
      <c r="B86" s="11">
        <f>'Stock InfoDia'!I94</f>
        <v>0</v>
      </c>
      <c r="C86" s="11">
        <f>'Stock InfoDia'!J94</f>
        <v>0</v>
      </c>
    </row>
    <row r="87">
      <c r="A87" s="11">
        <f>VALUE(CONCATENATE('Stock InfoDia'!E95,'Stock InfoDia'!F95))</f>
        <v>1290</v>
      </c>
      <c r="B87" s="11">
        <f>'Stock InfoDia'!I95</f>
        <v>0</v>
      </c>
      <c r="C87" s="11">
        <f>'Stock InfoDia'!J95</f>
        <v>0</v>
      </c>
    </row>
    <row r="88">
      <c r="A88" s="11">
        <f>VALUE(CONCATENATE('Stock InfoDia'!E96,'Stock InfoDia'!F96))</f>
        <v>1300</v>
      </c>
      <c r="B88" s="11">
        <f>'Stock InfoDia'!I96</f>
        <v>0</v>
      </c>
      <c r="C88" s="11">
        <f>'Stock InfoDia'!J96</f>
        <v>0</v>
      </c>
    </row>
    <row r="89">
      <c r="A89" s="11">
        <f>VALUE(CONCATENATE('Stock InfoDia'!E97,'Stock InfoDia'!F97))</f>
        <v>1310</v>
      </c>
      <c r="B89" s="11">
        <f>'Stock InfoDia'!I97</f>
        <v>0</v>
      </c>
      <c r="C89" s="11">
        <f>'Stock InfoDia'!J97</f>
        <v>0</v>
      </c>
    </row>
    <row r="90">
      <c r="A90" s="11">
        <f>VALUE(CONCATENATE('Stock InfoDia'!E98,'Stock InfoDia'!F98))</f>
        <v>1332</v>
      </c>
      <c r="B90" s="11">
        <f>'Stock InfoDia'!I98</f>
        <v>0</v>
      </c>
      <c r="C90" s="11">
        <f>'Stock InfoDia'!J98</f>
        <v>0</v>
      </c>
    </row>
    <row r="91">
      <c r="A91" s="11">
        <f>VALUE(CONCATENATE('Stock InfoDia'!E99,'Stock InfoDia'!F99))</f>
        <v>13313</v>
      </c>
      <c r="B91" s="11">
        <f>'Stock InfoDia'!I99</f>
        <v>0</v>
      </c>
      <c r="C91" s="11">
        <f>'Stock InfoDia'!J99</f>
        <v>0</v>
      </c>
    </row>
    <row r="92">
      <c r="A92" s="11">
        <f>VALUE(CONCATENATE('Stock InfoDia'!E100,'Stock InfoDia'!F100))</f>
        <v>1339</v>
      </c>
      <c r="B92" s="11">
        <f>'Stock InfoDia'!I100</f>
        <v>0</v>
      </c>
      <c r="C92" s="11">
        <f>'Stock InfoDia'!J100</f>
        <v>0</v>
      </c>
    </row>
    <row r="93">
      <c r="A93" s="11">
        <f>VALUE(CONCATENATE('Stock InfoDia'!E101,'Stock InfoDia'!F101))</f>
        <v>1337</v>
      </c>
      <c r="B93" s="11">
        <f>'Stock InfoDia'!I101</f>
        <v>0</v>
      </c>
      <c r="C93" s="11">
        <f>'Stock InfoDia'!J101</f>
        <v>0</v>
      </c>
    </row>
    <row r="94">
      <c r="A94" s="11">
        <f>VALUE(CONCATENATE('Stock InfoDia'!E102,'Stock InfoDia'!F102))</f>
        <v>1338</v>
      </c>
      <c r="B94" s="11">
        <f>'Stock InfoDia'!I102</f>
        <v>0</v>
      </c>
      <c r="C94" s="11">
        <f>'Stock InfoDia'!J102</f>
        <v>0</v>
      </c>
    </row>
    <row r="95">
      <c r="A95" s="11">
        <f>VALUE(CONCATENATE('Stock InfoDia'!E103,'Stock InfoDia'!F103))</f>
        <v>1330</v>
      </c>
      <c r="B95" s="11">
        <f>'Stock InfoDia'!I103</f>
        <v>523</v>
      </c>
      <c r="C95" s="11">
        <f>'Stock InfoDia'!J103</f>
        <v>15</v>
      </c>
    </row>
    <row r="96">
      <c r="A96" s="11">
        <f>VALUE(CONCATENATE('Stock InfoDia'!E104,'Stock InfoDia'!F104))</f>
        <v>1334</v>
      </c>
      <c r="B96" s="11">
        <f>'Stock InfoDia'!I104</f>
        <v>0</v>
      </c>
      <c r="C96" s="11">
        <f>'Stock InfoDia'!J104</f>
        <v>0</v>
      </c>
    </row>
    <row r="97">
      <c r="A97" s="11">
        <f>VALUE(CONCATENATE('Stock InfoDia'!E105,'Stock InfoDia'!F105))</f>
        <v>1333</v>
      </c>
      <c r="B97" s="11">
        <f>'Stock InfoDia'!I105</f>
        <v>0</v>
      </c>
      <c r="C97" s="11">
        <f>'Stock InfoDia'!J105</f>
        <v>0</v>
      </c>
    </row>
    <row r="98">
      <c r="A98" s="11">
        <f>VALUE(CONCATENATE('Stock InfoDia'!E106,'Stock InfoDia'!F106))</f>
        <v>1344</v>
      </c>
      <c r="B98" s="11">
        <f>'Stock InfoDia'!I106</f>
        <v>190</v>
      </c>
      <c r="C98" s="11">
        <f>'Stock InfoDia'!J106</f>
        <v>0</v>
      </c>
    </row>
    <row r="99">
      <c r="A99" s="11">
        <f>VALUE(CONCATENATE('Stock InfoDia'!E107,'Stock InfoDia'!F107))</f>
        <v>1340</v>
      </c>
      <c r="B99" s="11">
        <f>'Stock InfoDia'!I107</f>
        <v>538</v>
      </c>
      <c r="C99" s="11">
        <f>'Stock InfoDia'!J107</f>
        <v>11</v>
      </c>
    </row>
    <row r="100">
      <c r="A100" s="11">
        <f>VALUE(CONCATENATE('Stock InfoDia'!E108,'Stock InfoDia'!F108))</f>
        <v>1342</v>
      </c>
      <c r="B100" s="11">
        <f>'Stock InfoDia'!I108</f>
        <v>0</v>
      </c>
      <c r="C100" s="11">
        <f>'Stock InfoDia'!J108</f>
        <v>0</v>
      </c>
    </row>
    <row r="101">
      <c r="A101" s="11">
        <f>VALUE(CONCATENATE('Stock InfoDia'!E109,'Stock InfoDia'!F109))</f>
        <v>1350</v>
      </c>
      <c r="B101" s="11">
        <f>'Stock InfoDia'!I109</f>
        <v>0</v>
      </c>
      <c r="C101" s="11">
        <f>'Stock InfoDia'!J109</f>
        <v>0</v>
      </c>
    </row>
    <row r="102">
      <c r="A102" s="11">
        <f>VALUE(CONCATENATE('Stock InfoDia'!E110,'Stock InfoDia'!F110))</f>
        <v>1360</v>
      </c>
      <c r="B102" s="11">
        <f>'Stock InfoDia'!I110</f>
        <v>0</v>
      </c>
      <c r="C102" s="11">
        <f>'Stock InfoDia'!J110</f>
        <v>0</v>
      </c>
    </row>
    <row r="103">
      <c r="A103" s="11">
        <f>VALUE(CONCATENATE('Stock InfoDia'!E111,'Stock InfoDia'!F111))</f>
        <v>1370</v>
      </c>
      <c r="B103" s="11">
        <f>'Stock InfoDia'!I111</f>
        <v>0</v>
      </c>
      <c r="C103" s="11">
        <f>'Stock InfoDia'!J111</f>
        <v>0</v>
      </c>
    </row>
    <row r="104">
      <c r="A104" s="11">
        <f>VALUE(CONCATENATE('Stock InfoDia'!E112,'Stock InfoDia'!F112))</f>
        <v>1380</v>
      </c>
      <c r="B104" s="11">
        <f>'Stock InfoDia'!I112</f>
        <v>0</v>
      </c>
      <c r="C104" s="11">
        <f>'Stock InfoDia'!J112</f>
        <v>0</v>
      </c>
    </row>
    <row r="105">
      <c r="A105" s="11">
        <f>VALUE(CONCATENATE('Stock InfoDia'!E113,'Stock InfoDia'!F113))</f>
        <v>1390</v>
      </c>
      <c r="B105" s="11">
        <f>'Stock InfoDia'!I113</f>
        <v>0</v>
      </c>
      <c r="C105" s="11">
        <f>'Stock InfoDia'!J113</f>
        <v>0</v>
      </c>
    </row>
    <row r="106">
      <c r="A106" s="11">
        <f>VALUE(CONCATENATE('Stock InfoDia'!E114,'Stock InfoDia'!F114))</f>
        <v>1450</v>
      </c>
      <c r="B106" s="11">
        <f>'Stock InfoDia'!I114</f>
        <v>0</v>
      </c>
      <c r="C106" s="11">
        <f>'Stock InfoDia'!J114</f>
        <v>0</v>
      </c>
    </row>
    <row r="107">
      <c r="A107" s="11">
        <f>VALUE(CONCATENATE('Stock InfoDia'!E115,'Stock InfoDia'!F115))</f>
        <v>1460</v>
      </c>
      <c r="B107" s="11">
        <f>'Stock InfoDia'!I115</f>
        <v>0</v>
      </c>
      <c r="C107" s="11">
        <f>'Stock InfoDia'!J115</f>
        <v>0</v>
      </c>
    </row>
    <row r="108">
      <c r="A108" s="11">
        <f>VALUE(CONCATENATE('Stock InfoDia'!E116,'Stock InfoDia'!F116))</f>
        <v>1500</v>
      </c>
      <c r="B108" s="11">
        <f>'Stock InfoDia'!I116</f>
        <v>0</v>
      </c>
      <c r="C108" s="11">
        <f>'Stock InfoDia'!J116</f>
        <v>0</v>
      </c>
    </row>
    <row r="109">
      <c r="A109" s="11">
        <f>VALUE(CONCATENATE('Stock InfoDia'!E117,'Stock InfoDia'!F117))</f>
        <v>1520</v>
      </c>
      <c r="B109" s="11">
        <f>'Stock InfoDia'!I117</f>
        <v>0</v>
      </c>
      <c r="C109" s="11">
        <f>'Stock InfoDia'!J117</f>
        <v>0</v>
      </c>
    </row>
    <row r="110">
      <c r="A110" s="11">
        <f>VALUE(CONCATENATE('Stock InfoDia'!E118,'Stock InfoDia'!F118))</f>
        <v>1540</v>
      </c>
      <c r="B110" s="11">
        <f>'Stock InfoDia'!I118</f>
        <v>0</v>
      </c>
      <c r="C110" s="11">
        <f>'Stock InfoDia'!J118</f>
        <v>0</v>
      </c>
    </row>
    <row r="111">
      <c r="A111" s="11">
        <f>VALUE(CONCATENATE('Stock InfoDia'!E119,'Stock InfoDia'!F119))</f>
        <v>1550</v>
      </c>
      <c r="B111" s="11">
        <f>'Stock InfoDia'!I119</f>
        <v>0</v>
      </c>
      <c r="C111" s="11">
        <f>'Stock InfoDia'!J119</f>
        <v>0</v>
      </c>
    </row>
    <row r="112">
      <c r="A112" s="11">
        <f>VALUE(CONCATENATE('Stock InfoDia'!E120,'Stock InfoDia'!F120))</f>
        <v>1570</v>
      </c>
      <c r="B112" s="11">
        <f>'Stock InfoDia'!I120</f>
        <v>0</v>
      </c>
      <c r="C112" s="11">
        <f>'Stock InfoDia'!J120</f>
        <v>0</v>
      </c>
    </row>
    <row r="113">
      <c r="A113" s="11">
        <f>VALUE(CONCATENATE('Stock InfoDia'!E121,'Stock InfoDia'!F121))</f>
        <v>1580</v>
      </c>
      <c r="B113" s="11">
        <f>'Stock InfoDia'!I121</f>
        <v>0</v>
      </c>
      <c r="C113" s="11">
        <f>'Stock InfoDia'!J121</f>
        <v>0</v>
      </c>
    </row>
    <row r="114">
      <c r="A114" s="11">
        <f>VALUE(CONCATENATE('Stock InfoDia'!E122,'Stock InfoDia'!F122))</f>
        <v>1590</v>
      </c>
      <c r="B114" s="11">
        <f>'Stock InfoDia'!I122</f>
        <v>0</v>
      </c>
      <c r="C114" s="11">
        <f>'Stock InfoDia'!J122</f>
        <v>0</v>
      </c>
    </row>
    <row r="115">
      <c r="A115" s="11">
        <f>VALUE(CONCATENATE('Stock InfoDia'!E123,'Stock InfoDia'!F123))</f>
        <v>1690</v>
      </c>
      <c r="B115" s="11">
        <f>'Stock InfoDia'!I123</f>
        <v>0</v>
      </c>
      <c r="C115" s="11">
        <f>'Stock InfoDia'!J123</f>
        <v>0</v>
      </c>
    </row>
    <row r="116">
      <c r="A116" s="11">
        <f>VALUE(CONCATENATE('Stock InfoDia'!E124,'Stock InfoDia'!F124))</f>
        <v>1700</v>
      </c>
      <c r="B116" s="11">
        <f>'Stock InfoDia'!I124</f>
        <v>0</v>
      </c>
      <c r="C116" s="11">
        <f>'Stock InfoDia'!J124</f>
        <v>0</v>
      </c>
    </row>
    <row r="117">
      <c r="A117" s="11">
        <f>VALUE(CONCATENATE('Stock InfoDia'!E125,'Stock InfoDia'!F125))</f>
        <v>1710</v>
      </c>
      <c r="B117" s="11">
        <f>'Stock InfoDia'!I125</f>
        <v>0</v>
      </c>
      <c r="C117" s="11">
        <f>'Stock InfoDia'!J125</f>
        <v>0</v>
      </c>
    </row>
    <row r="118">
      <c r="A118" s="11">
        <f>VALUE(CONCATENATE('Stock InfoDia'!E126,'Stock InfoDia'!F126))</f>
        <v>1720</v>
      </c>
      <c r="B118" s="11">
        <f>'Stock InfoDia'!I126</f>
        <v>0</v>
      </c>
      <c r="C118" s="11">
        <f>'Stock InfoDia'!J126</f>
        <v>0</v>
      </c>
    </row>
    <row r="119">
      <c r="A119" s="11">
        <f>VALUE(CONCATENATE('Stock InfoDia'!E127,'Stock InfoDia'!F127))</f>
        <v>1730</v>
      </c>
      <c r="B119" s="11">
        <f>'Stock InfoDia'!I127</f>
        <v>0</v>
      </c>
      <c r="C119" s="11">
        <f>'Stock InfoDia'!J127</f>
        <v>0</v>
      </c>
    </row>
    <row r="120">
      <c r="A120" s="11">
        <f>VALUE(CONCATENATE('Stock InfoDia'!E128,'Stock InfoDia'!F128))</f>
        <v>1770</v>
      </c>
      <c r="B120" s="11">
        <f>'Stock InfoDia'!I128</f>
        <v>0</v>
      </c>
      <c r="C120" s="11">
        <f>'Stock InfoDia'!J128</f>
        <v>0</v>
      </c>
    </row>
    <row r="121">
      <c r="A121" s="11">
        <f>VALUE(CONCATENATE('Stock InfoDia'!E129,'Stock InfoDia'!F129))</f>
        <v>1780</v>
      </c>
      <c r="B121" s="11">
        <f>'Stock InfoDia'!I129</f>
        <v>0</v>
      </c>
      <c r="C121" s="11">
        <f>'Stock InfoDia'!J129</f>
        <v>0</v>
      </c>
    </row>
    <row r="122">
      <c r="A122" s="11">
        <f>VALUE(CONCATENATE('Stock InfoDia'!E130,'Stock InfoDia'!F130))</f>
        <v>1790</v>
      </c>
      <c r="B122" s="11">
        <f>'Stock InfoDia'!I130</f>
        <v>0</v>
      </c>
      <c r="C122" s="11">
        <f>'Stock InfoDia'!J130</f>
        <v>0</v>
      </c>
    </row>
    <row r="123">
      <c r="A123" s="11">
        <f>VALUE(CONCATENATE('Stock InfoDia'!E131,'Stock InfoDia'!F131))</f>
        <v>1800</v>
      </c>
      <c r="B123" s="11">
        <f>'Stock InfoDia'!I131</f>
        <v>0</v>
      </c>
      <c r="C123" s="11">
        <f>'Stock InfoDia'!J131</f>
        <v>0</v>
      </c>
    </row>
    <row r="124">
      <c r="A124" s="11">
        <f>VALUE(CONCATENATE('Stock InfoDia'!E132,'Stock InfoDia'!F132))</f>
        <v>1860</v>
      </c>
      <c r="B124" s="11">
        <f>'Stock InfoDia'!I132</f>
        <v>0</v>
      </c>
      <c r="C124" s="11">
        <f>'Stock InfoDia'!J132</f>
        <v>0</v>
      </c>
    </row>
    <row r="125">
      <c r="A125" s="11">
        <f>VALUE(CONCATENATE('Stock InfoDia'!E133,'Stock InfoDia'!F133))</f>
        <v>1870</v>
      </c>
      <c r="B125" s="11">
        <f>'Stock InfoDia'!I133</f>
        <v>0</v>
      </c>
      <c r="C125" s="11">
        <f>'Stock InfoDia'!J133</f>
        <v>0</v>
      </c>
    </row>
    <row r="126">
      <c r="A126" s="11">
        <f>VALUE(CONCATENATE('Stock InfoDia'!E134,'Stock InfoDia'!F134))</f>
        <v>1900</v>
      </c>
      <c r="B126" s="11">
        <f>'Stock InfoDia'!I134</f>
        <v>0</v>
      </c>
      <c r="C126" s="11">
        <f>'Stock InfoDia'!J134</f>
        <v>0</v>
      </c>
    </row>
    <row r="127">
      <c r="A127" s="11">
        <f>VALUE(CONCATENATE('Stock InfoDia'!E135,'Stock InfoDia'!F135))</f>
        <v>1970</v>
      </c>
      <c r="B127" s="11">
        <f>'Stock InfoDia'!I135</f>
        <v>0</v>
      </c>
      <c r="C127" s="11">
        <f>'Stock InfoDia'!J135</f>
        <v>0</v>
      </c>
    </row>
    <row r="128">
      <c r="A128" s="11">
        <f>VALUE(CONCATENATE('Stock InfoDia'!E136,'Stock InfoDia'!F136))</f>
        <v>1990</v>
      </c>
      <c r="B128" s="11">
        <f>'Stock InfoDia'!I136</f>
        <v>0</v>
      </c>
      <c r="C128" s="11">
        <f>'Stock InfoDia'!J136</f>
        <v>0</v>
      </c>
    </row>
    <row r="129">
      <c r="A129" s="11">
        <f>VALUE(CONCATENATE('Stock InfoDia'!E137,'Stock InfoDia'!F137))</f>
        <v>2000</v>
      </c>
      <c r="B129" s="11">
        <f>'Stock InfoDia'!I137</f>
        <v>0</v>
      </c>
      <c r="C129" s="11">
        <f>'Stock InfoDia'!J137</f>
        <v>0</v>
      </c>
    </row>
    <row r="130">
      <c r="A130" s="11">
        <f>VALUE(CONCATENATE('Stock InfoDia'!E138,'Stock InfoDia'!F138))</f>
        <v>2010</v>
      </c>
      <c r="B130" s="11">
        <f>'Stock InfoDia'!I138</f>
        <v>0</v>
      </c>
      <c r="C130" s="11">
        <f>'Stock InfoDia'!J138</f>
        <v>0</v>
      </c>
    </row>
    <row r="131">
      <c r="A131" s="11">
        <f>VALUE(CONCATENATE('Stock InfoDia'!E139,'Stock InfoDia'!F139))</f>
        <v>2120</v>
      </c>
      <c r="B131" s="11">
        <f>'Stock InfoDia'!I139</f>
        <v>700</v>
      </c>
      <c r="C131" s="11">
        <f>'Stock InfoDia'!J139</f>
        <v>10</v>
      </c>
    </row>
    <row r="132">
      <c r="A132" s="11">
        <f>VALUE(CONCATENATE('Stock InfoDia'!E140,'Stock InfoDia'!F140))</f>
        <v>2133</v>
      </c>
      <c r="B132" s="11">
        <f>'Stock InfoDia'!I140</f>
        <v>0</v>
      </c>
      <c r="C132" s="11">
        <f>'Stock InfoDia'!J140</f>
        <v>0</v>
      </c>
    </row>
    <row r="133">
      <c r="A133" s="11">
        <f>VALUE(CONCATENATE('Stock InfoDia'!E141,'Stock InfoDia'!F141))</f>
        <v>2134</v>
      </c>
      <c r="B133" s="11">
        <f>'Stock InfoDia'!I141</f>
        <v>0</v>
      </c>
      <c r="C133" s="11">
        <f>'Stock InfoDia'!J141</f>
        <v>0</v>
      </c>
    </row>
    <row r="134">
      <c r="A134" s="11">
        <f>VALUE(CONCATENATE('Stock InfoDia'!E142,'Stock InfoDia'!F142))</f>
        <v>2131</v>
      </c>
      <c r="B134" s="11">
        <f>'Stock InfoDia'!I142</f>
        <v>0</v>
      </c>
      <c r="C134" s="11">
        <f>'Stock InfoDia'!J142</f>
        <v>0</v>
      </c>
    </row>
    <row r="135">
      <c r="A135" s="11">
        <f>VALUE(CONCATENATE('Stock InfoDia'!E143,'Stock InfoDia'!F143))</f>
        <v>2130</v>
      </c>
      <c r="B135" s="11">
        <f>'Stock InfoDia'!I143</f>
        <v>457</v>
      </c>
      <c r="C135" s="11">
        <f>'Stock InfoDia'!J143</f>
        <v>2</v>
      </c>
    </row>
    <row r="136">
      <c r="A136" s="11">
        <f>VALUE(CONCATENATE('Stock InfoDia'!E144,'Stock InfoDia'!F144))</f>
        <v>2140</v>
      </c>
      <c r="B136" s="11">
        <f>'Stock InfoDia'!I144</f>
        <v>0</v>
      </c>
      <c r="C136" s="11">
        <f>'Stock InfoDia'!J144</f>
        <v>0</v>
      </c>
    </row>
    <row r="137">
      <c r="A137" s="11">
        <f>VALUE(CONCATENATE('Stock InfoDia'!E145,'Stock InfoDia'!F145))</f>
        <v>2160</v>
      </c>
      <c r="B137" s="11">
        <f>'Stock InfoDia'!I145</f>
        <v>320</v>
      </c>
      <c r="C137" s="11">
        <f>'Stock InfoDia'!J145</f>
        <v>7</v>
      </c>
    </row>
    <row r="138">
      <c r="A138" s="11">
        <f>VALUE(CONCATENATE('Stock InfoDia'!E146,'Stock InfoDia'!F146))</f>
        <v>2170</v>
      </c>
      <c r="B138" s="11">
        <f>'Stock InfoDia'!I146</f>
        <v>225</v>
      </c>
      <c r="C138" s="11">
        <f>'Stock InfoDia'!J146</f>
        <v>3</v>
      </c>
    </row>
    <row r="139">
      <c r="A139" s="11">
        <f>VALUE(CONCATENATE('Stock InfoDia'!E147,'Stock InfoDia'!F147))</f>
        <v>2250</v>
      </c>
      <c r="B139" s="11">
        <f>'Stock InfoDia'!I147</f>
        <v>0</v>
      </c>
      <c r="C139" s="11">
        <f>'Stock InfoDia'!J147</f>
        <v>0</v>
      </c>
    </row>
    <row r="140">
      <c r="A140" s="11">
        <f>VALUE(CONCATENATE('Stock InfoDia'!E148,'Stock InfoDia'!F148))</f>
        <v>2310</v>
      </c>
      <c r="B140" s="11">
        <f>'Stock InfoDia'!I148</f>
        <v>289</v>
      </c>
      <c r="C140" s="11">
        <f>'Stock InfoDia'!J148</f>
        <v>18</v>
      </c>
    </row>
    <row r="141">
      <c r="A141" s="11">
        <f>VALUE(CONCATENATE('Stock InfoDia'!E149,'Stock InfoDia'!F149))</f>
        <v>2320</v>
      </c>
      <c r="B141" s="11">
        <f>'Stock InfoDia'!I149</f>
        <v>313</v>
      </c>
      <c r="C141" s="11">
        <f>'Stock InfoDia'!J149</f>
        <v>8</v>
      </c>
    </row>
    <row r="142">
      <c r="A142" s="11">
        <f>VALUE(CONCATENATE('Stock InfoDia'!E150,'Stock InfoDia'!F150))</f>
        <v>2330</v>
      </c>
      <c r="B142" s="11">
        <f>'Stock InfoDia'!I150</f>
        <v>0</v>
      </c>
      <c r="C142" s="11">
        <f>'Stock InfoDia'!J150</f>
        <v>0</v>
      </c>
    </row>
    <row r="143">
      <c r="A143" s="11">
        <f>VALUE(CONCATENATE('Stock InfoDia'!E151,'Stock InfoDia'!F151))</f>
        <v>2410</v>
      </c>
      <c r="B143" s="11">
        <f>'Stock InfoDia'!I151</f>
        <v>0</v>
      </c>
      <c r="C143" s="11">
        <f>'Stock InfoDia'!J151</f>
        <v>0</v>
      </c>
    </row>
    <row r="144">
      <c r="A144" s="11">
        <f>VALUE(CONCATENATE('Stock InfoDia'!E152,'Stock InfoDia'!F152))</f>
        <v>2420</v>
      </c>
      <c r="B144" s="11">
        <f>'Stock InfoDia'!I152</f>
        <v>0</v>
      </c>
      <c r="C144" s="11">
        <f>'Stock InfoDia'!J152</f>
        <v>0</v>
      </c>
    </row>
    <row r="145">
      <c r="A145" s="11">
        <f>VALUE(CONCATENATE('Stock InfoDia'!E153,'Stock InfoDia'!F153))</f>
        <v>2430</v>
      </c>
      <c r="B145" s="11">
        <f>'Stock InfoDia'!I153</f>
        <v>0</v>
      </c>
      <c r="C145" s="11">
        <f>'Stock InfoDia'!J153</f>
        <v>0</v>
      </c>
    </row>
    <row r="146">
      <c r="A146" s="11">
        <f>VALUE(CONCATENATE('Stock InfoDia'!E154,'Stock InfoDia'!F154))</f>
        <v>2440</v>
      </c>
      <c r="B146" s="11">
        <f>'Stock InfoDia'!I154</f>
        <v>0</v>
      </c>
      <c r="C146" s="11">
        <f>'Stock InfoDia'!J154</f>
        <v>0</v>
      </c>
    </row>
    <row r="147">
      <c r="A147" s="11">
        <f>VALUE(CONCATENATE('Stock InfoDia'!E155,'Stock InfoDia'!F155))</f>
        <v>2460</v>
      </c>
      <c r="B147" s="11">
        <f>'Stock InfoDia'!I155</f>
        <v>0</v>
      </c>
      <c r="C147" s="11">
        <f>'Stock InfoDia'!J155</f>
        <v>0</v>
      </c>
    </row>
    <row r="148">
      <c r="A148" s="11">
        <f>VALUE(CONCATENATE('Stock InfoDia'!E156,'Stock InfoDia'!F156))</f>
        <v>2470</v>
      </c>
      <c r="B148" s="11">
        <f>'Stock InfoDia'!I156</f>
        <v>0</v>
      </c>
      <c r="C148" s="11">
        <f>'Stock InfoDia'!J156</f>
        <v>0</v>
      </c>
    </row>
    <row r="149">
      <c r="A149" s="11">
        <f>VALUE(CONCATENATE('Stock InfoDia'!E157,'Stock InfoDia'!F157))</f>
        <v>2480</v>
      </c>
      <c r="B149" s="11">
        <f>'Stock InfoDia'!I157</f>
        <v>0</v>
      </c>
      <c r="C149" s="11">
        <f>'Stock InfoDia'!J157</f>
        <v>0</v>
      </c>
    </row>
    <row r="150">
      <c r="A150" s="11">
        <f>VALUE(CONCATENATE('Stock InfoDia'!E158,'Stock InfoDia'!F158))</f>
        <v>2490</v>
      </c>
      <c r="B150" s="11">
        <f>'Stock InfoDia'!I158</f>
        <v>0</v>
      </c>
      <c r="C150" s="11">
        <f>'Stock InfoDia'!J158</f>
        <v>0</v>
      </c>
    </row>
    <row r="151">
      <c r="A151" s="11">
        <f>VALUE(CONCATENATE('Stock InfoDia'!E159,'Stock InfoDia'!F159))</f>
        <v>2500</v>
      </c>
      <c r="B151" s="11">
        <f>'Stock InfoDia'!I159</f>
        <v>0</v>
      </c>
      <c r="C151" s="11">
        <f>'Stock InfoDia'!J159</f>
        <v>0</v>
      </c>
    </row>
    <row r="152">
      <c r="A152" s="11">
        <f>VALUE(CONCATENATE('Stock InfoDia'!E160,'Stock InfoDia'!F160))</f>
        <v>2540</v>
      </c>
      <c r="B152" s="11">
        <f>'Stock InfoDia'!I160</f>
        <v>0</v>
      </c>
      <c r="C152" s="11">
        <f>'Stock InfoDia'!J160</f>
        <v>0</v>
      </c>
    </row>
    <row r="153">
      <c r="A153" s="11">
        <f>VALUE(CONCATENATE('Stock InfoDia'!E161,'Stock InfoDia'!F161))</f>
        <v>2550</v>
      </c>
      <c r="B153" s="11">
        <f>'Stock InfoDia'!I161</f>
        <v>0</v>
      </c>
      <c r="C153" s="11">
        <f>'Stock InfoDia'!J161</f>
        <v>0</v>
      </c>
    </row>
    <row r="154">
      <c r="A154" s="11">
        <f>VALUE(CONCATENATE('Stock InfoDia'!E162,'Stock InfoDia'!F162))</f>
        <v>2560</v>
      </c>
      <c r="B154" s="11">
        <f>'Stock InfoDia'!I162</f>
        <v>0</v>
      </c>
      <c r="C154" s="11">
        <f>'Stock InfoDia'!J162</f>
        <v>0</v>
      </c>
    </row>
    <row r="155">
      <c r="A155" s="11">
        <f>VALUE(CONCATENATE('Stock InfoDia'!E163,'Stock InfoDia'!F163))</f>
        <v>2570</v>
      </c>
      <c r="B155" s="11">
        <f>'Stock InfoDia'!I163</f>
        <v>0</v>
      </c>
      <c r="C155" s="11">
        <f>'Stock InfoDia'!J163</f>
        <v>0</v>
      </c>
    </row>
    <row r="156">
      <c r="A156" s="11">
        <f>VALUE(CONCATENATE('Stock InfoDia'!E164,'Stock InfoDia'!F164))</f>
        <v>2600</v>
      </c>
      <c r="B156" s="11">
        <f>'Stock InfoDia'!I164</f>
        <v>0</v>
      </c>
      <c r="C156" s="11">
        <f>'Stock InfoDia'!J164</f>
        <v>0</v>
      </c>
    </row>
    <row r="157">
      <c r="A157" s="11">
        <f>VALUE(CONCATENATE('Stock InfoDia'!E165,'Stock InfoDia'!F165))</f>
        <v>2610</v>
      </c>
      <c r="B157" s="11">
        <f>'Stock InfoDia'!I165</f>
        <v>0</v>
      </c>
      <c r="C157" s="11">
        <f>'Stock InfoDia'!J165</f>
        <v>0</v>
      </c>
    </row>
    <row r="158">
      <c r="A158" s="11">
        <f>VALUE(CONCATENATE('Stock InfoDia'!E166,'Stock InfoDia'!F166))</f>
        <v>2620</v>
      </c>
      <c r="B158" s="11">
        <f>'Stock InfoDia'!I166</f>
        <v>0</v>
      </c>
      <c r="C158" s="11">
        <f>'Stock InfoDia'!J166</f>
        <v>0</v>
      </c>
    </row>
    <row r="159">
      <c r="A159" s="11">
        <f>VALUE(CONCATENATE('Stock InfoDia'!E167,'Stock InfoDia'!F167))</f>
        <v>2630</v>
      </c>
      <c r="B159" s="11">
        <f>'Stock InfoDia'!I167</f>
        <v>0</v>
      </c>
      <c r="C159" s="11">
        <f>'Stock InfoDia'!J167</f>
        <v>0</v>
      </c>
    </row>
    <row r="160">
      <c r="A160" s="11">
        <f>VALUE(CONCATENATE('Stock InfoDia'!E168,'Stock InfoDia'!F168))</f>
        <v>2640</v>
      </c>
      <c r="B160" s="11">
        <f>'Stock InfoDia'!I168</f>
        <v>0</v>
      </c>
      <c r="C160" s="11">
        <f>'Stock InfoDia'!J168</f>
        <v>0</v>
      </c>
    </row>
    <row r="161">
      <c r="A161" s="11">
        <f>VALUE(CONCATENATE('Stock InfoDia'!E169,'Stock InfoDia'!F169))</f>
        <v>2650</v>
      </c>
      <c r="B161" s="11">
        <f>'Stock InfoDia'!I169</f>
        <v>0</v>
      </c>
      <c r="C161" s="11">
        <f>'Stock InfoDia'!J169</f>
        <v>0</v>
      </c>
    </row>
    <row r="162">
      <c r="A162" s="11">
        <f>VALUE(CONCATENATE('Stock InfoDia'!E170,'Stock InfoDia'!F170))</f>
        <v>2660</v>
      </c>
      <c r="B162" s="11">
        <f>'Stock InfoDia'!I170</f>
        <v>0</v>
      </c>
      <c r="C162" s="11">
        <f>'Stock InfoDia'!J170</f>
        <v>0</v>
      </c>
    </row>
    <row r="163">
      <c r="A163" s="11">
        <f>VALUE(CONCATENATE('Stock InfoDia'!E171,'Stock InfoDia'!F171))</f>
        <v>2670</v>
      </c>
      <c r="B163" s="11">
        <f>'Stock InfoDia'!I171</f>
        <v>0</v>
      </c>
      <c r="C163" s="11">
        <f>'Stock InfoDia'!J171</f>
        <v>0</v>
      </c>
    </row>
    <row r="164">
      <c r="A164" s="11">
        <f>VALUE(CONCATENATE('Stock InfoDia'!E172,'Stock InfoDia'!F172))</f>
        <v>2680</v>
      </c>
      <c r="B164" s="11">
        <f>'Stock InfoDia'!I172</f>
        <v>0</v>
      </c>
      <c r="C164" s="11">
        <f>'Stock InfoDia'!J172</f>
        <v>0</v>
      </c>
    </row>
    <row r="165">
      <c r="A165" s="11">
        <f>VALUE(CONCATENATE('Stock InfoDia'!E173,'Stock InfoDia'!F173))</f>
        <v>2690</v>
      </c>
      <c r="B165" s="11">
        <f>'Stock InfoDia'!I173</f>
        <v>0</v>
      </c>
      <c r="C165" s="11">
        <f>'Stock InfoDia'!J173</f>
        <v>0</v>
      </c>
    </row>
    <row r="166">
      <c r="A166" s="11">
        <f>VALUE(CONCATENATE('Stock InfoDia'!E174,'Stock InfoDia'!F174))</f>
        <v>2810</v>
      </c>
      <c r="B166" s="11">
        <f>'Stock InfoDia'!I174</f>
        <v>0</v>
      </c>
      <c r="C166" s="11">
        <f>'Stock InfoDia'!J174</f>
        <v>0</v>
      </c>
    </row>
    <row r="167">
      <c r="A167" s="11">
        <f>VALUE(CONCATENATE('Stock InfoDia'!E175,'Stock InfoDia'!F175))</f>
        <v>2870</v>
      </c>
      <c r="B167" s="11">
        <f>'Stock InfoDia'!I175</f>
        <v>0</v>
      </c>
      <c r="C167" s="11">
        <f>'Stock InfoDia'!J175</f>
        <v>0</v>
      </c>
    </row>
    <row r="168">
      <c r="A168" s="11">
        <f>VALUE(CONCATENATE('Stock InfoDia'!E176,'Stock InfoDia'!F176))</f>
        <v>2880</v>
      </c>
      <c r="B168" s="11">
        <f>'Stock InfoDia'!I176</f>
        <v>0</v>
      </c>
      <c r="C168" s="11">
        <f>'Stock InfoDia'!J176</f>
        <v>0</v>
      </c>
    </row>
    <row r="169">
      <c r="A169" s="11">
        <f>VALUE(CONCATENATE('Stock InfoDia'!E177,'Stock InfoDia'!F177))</f>
        <v>2890</v>
      </c>
      <c r="B169" s="11">
        <f>'Stock InfoDia'!I177</f>
        <v>0</v>
      </c>
      <c r="C169" s="11">
        <f>'Stock InfoDia'!J177</f>
        <v>0</v>
      </c>
    </row>
    <row r="170">
      <c r="A170" s="11">
        <f>VALUE(CONCATENATE('Stock InfoDia'!E178,'Stock InfoDia'!F178))</f>
        <v>2900</v>
      </c>
      <c r="B170" s="11">
        <f>'Stock InfoDia'!I178</f>
        <v>0</v>
      </c>
      <c r="C170" s="11">
        <f>'Stock InfoDia'!J178</f>
        <v>0</v>
      </c>
    </row>
    <row r="171">
      <c r="A171" s="11">
        <f>VALUE(CONCATENATE('Stock InfoDia'!E179,'Stock InfoDia'!F179))</f>
        <v>3060</v>
      </c>
      <c r="B171" s="11">
        <f>'Stock InfoDia'!I179</f>
        <v>0</v>
      </c>
      <c r="C171" s="11">
        <f>'Stock InfoDia'!J179</f>
        <v>0</v>
      </c>
    </row>
    <row r="172">
      <c r="A172" s="11">
        <f>VALUE(CONCATENATE('Stock InfoDia'!E180,'Stock InfoDia'!F180))</f>
        <v>3140</v>
      </c>
      <c r="B172" s="11">
        <f>'Stock InfoDia'!I180</f>
        <v>0</v>
      </c>
      <c r="C172" s="11">
        <f>'Stock InfoDia'!J180</f>
        <v>0</v>
      </c>
    </row>
    <row r="173">
      <c r="A173" s="11">
        <f>VALUE(CONCATENATE('Stock InfoDia'!E181,'Stock InfoDia'!F181))</f>
        <v>3150</v>
      </c>
      <c r="B173" s="11">
        <f>'Stock InfoDia'!I181</f>
        <v>0</v>
      </c>
      <c r="C173" s="11">
        <f>'Stock InfoDia'!J181</f>
        <v>0</v>
      </c>
    </row>
    <row r="174">
      <c r="A174" s="11">
        <f>VALUE(CONCATENATE('Stock InfoDia'!E182,'Stock InfoDia'!F182))</f>
        <v>3240</v>
      </c>
      <c r="B174" s="11">
        <f>'Stock InfoDia'!I182</f>
        <v>0</v>
      </c>
      <c r="C174" s="11">
        <f>'Stock InfoDia'!J182</f>
        <v>0</v>
      </c>
    </row>
    <row r="175">
      <c r="A175" s="11">
        <f>VALUE(CONCATENATE('Stock InfoDia'!E183,'Stock InfoDia'!F183))</f>
        <v>3320</v>
      </c>
      <c r="B175" s="11">
        <f>'Stock InfoDia'!I183</f>
        <v>0</v>
      </c>
      <c r="C175" s="11">
        <f>'Stock InfoDia'!J183</f>
        <v>0</v>
      </c>
    </row>
    <row r="176">
      <c r="A176" s="11">
        <f>VALUE(CONCATENATE('Stock InfoDia'!E184,'Stock InfoDia'!F184))</f>
        <v>3570</v>
      </c>
      <c r="B176" s="11">
        <f>'Stock InfoDia'!I184</f>
        <v>0</v>
      </c>
      <c r="C176" s="11">
        <f>'Stock InfoDia'!J184</f>
        <v>0</v>
      </c>
    </row>
    <row r="177">
      <c r="A177" s="11">
        <f>VALUE(CONCATENATE('Stock InfoDia'!E185,'Stock InfoDia'!F185))</f>
        <v>3610</v>
      </c>
      <c r="B177" s="11">
        <f>'Stock InfoDia'!I185</f>
        <v>0</v>
      </c>
      <c r="C177" s="11">
        <f>'Stock InfoDia'!J185</f>
        <v>0</v>
      </c>
    </row>
    <row r="178">
      <c r="A178" s="11">
        <f>VALUE(CONCATENATE('Stock InfoDia'!E186,'Stock InfoDia'!F186))</f>
        <v>3620</v>
      </c>
      <c r="B178" s="11">
        <f>'Stock InfoDia'!I186</f>
        <v>0</v>
      </c>
      <c r="C178" s="11">
        <f>'Stock InfoDia'!J186</f>
        <v>0</v>
      </c>
    </row>
    <row r="179">
      <c r="A179" s="11">
        <f>VALUE(CONCATENATE('Stock InfoDia'!E187,'Stock InfoDia'!F187))</f>
        <v>3640</v>
      </c>
      <c r="B179" s="11">
        <f>'Stock InfoDia'!I187</f>
        <v>0</v>
      </c>
      <c r="C179" s="11">
        <f>'Stock InfoDia'!J187</f>
        <v>0</v>
      </c>
    </row>
    <row r="180">
      <c r="A180" s="11">
        <f>VALUE(CONCATENATE('Stock InfoDia'!E188,'Stock InfoDia'!F188))</f>
        <v>3830</v>
      </c>
      <c r="B180" s="11">
        <f>'Stock InfoDia'!I188</f>
        <v>0</v>
      </c>
      <c r="C180" s="11">
        <f>'Stock InfoDia'!J188</f>
        <v>0</v>
      </c>
    </row>
    <row r="181">
      <c r="A181" s="11">
        <f>VALUE(CONCATENATE('Stock InfoDia'!E189,'Stock InfoDia'!F189))</f>
        <v>3840</v>
      </c>
      <c r="B181" s="11">
        <f>'Stock InfoDia'!I189</f>
        <v>0</v>
      </c>
      <c r="C181" s="11">
        <f>'Stock InfoDia'!J189</f>
        <v>0</v>
      </c>
    </row>
    <row r="182">
      <c r="A182" s="11">
        <f>VALUE(CONCATENATE('Stock InfoDia'!E190,'Stock InfoDia'!F190))</f>
        <v>3850</v>
      </c>
      <c r="B182" s="11">
        <f>'Stock InfoDia'!I190</f>
        <v>0</v>
      </c>
      <c r="C182" s="11">
        <f>'Stock InfoDia'!J190</f>
        <v>0</v>
      </c>
    </row>
    <row r="183">
      <c r="A183" s="11">
        <f>VALUE(CONCATENATE('Stock InfoDia'!E191,'Stock InfoDia'!F191))</f>
        <v>3995</v>
      </c>
      <c r="B183" s="11">
        <f>'Stock InfoDia'!I191</f>
        <v>0</v>
      </c>
      <c r="C183" s="11">
        <f>'Stock InfoDia'!J191</f>
        <v>0</v>
      </c>
    </row>
    <row r="184">
      <c r="A184" s="11">
        <f>VALUE(CONCATENATE('Stock InfoDia'!E192,'Stock InfoDia'!F192))</f>
        <v>3991</v>
      </c>
      <c r="B184" s="11">
        <f>'Stock InfoDia'!I192</f>
        <v>0</v>
      </c>
      <c r="C184" s="11">
        <f>'Stock InfoDia'!J192</f>
        <v>0</v>
      </c>
    </row>
    <row r="185">
      <c r="A185" s="11">
        <f>VALUE(CONCATENATE('Stock InfoDia'!E193,'Stock InfoDia'!F193))</f>
        <v>3990</v>
      </c>
      <c r="B185" s="11">
        <f>'Stock InfoDia'!I193</f>
        <v>458</v>
      </c>
      <c r="C185" s="11">
        <f>'Stock InfoDia'!J193</f>
        <v>20</v>
      </c>
    </row>
    <row r="186">
      <c r="A186" s="11">
        <f>VALUE(CONCATENATE('Stock InfoDia'!E194,'Stock InfoDia'!F194))</f>
        <v>3994</v>
      </c>
      <c r="B186" s="11">
        <f>'Stock InfoDia'!I194</f>
        <v>0</v>
      </c>
      <c r="C186" s="11">
        <f>'Stock InfoDia'!J194</f>
        <v>0</v>
      </c>
    </row>
    <row r="187">
      <c r="A187" s="11">
        <f>VALUE(CONCATENATE('Stock InfoDia'!E195,'Stock InfoDia'!F195))</f>
        <v>4140</v>
      </c>
      <c r="B187" s="11">
        <f>'Stock InfoDia'!I195</f>
        <v>0</v>
      </c>
      <c r="C187" s="11">
        <f>'Stock InfoDia'!J195</f>
        <v>0</v>
      </c>
    </row>
    <row r="188">
      <c r="A188" s="11">
        <f>VALUE(CONCATENATE('Stock InfoDia'!E196,'Stock InfoDia'!F196))</f>
        <v>4150</v>
      </c>
      <c r="B188" s="11">
        <f>'Stock InfoDia'!I196</f>
        <v>0</v>
      </c>
      <c r="C188" s="11">
        <f>'Stock InfoDia'!J196</f>
        <v>0</v>
      </c>
    </row>
    <row r="189">
      <c r="A189" s="11">
        <f>VALUE(CONCATENATE('Stock InfoDia'!E197,'Stock InfoDia'!F197))</f>
        <v>4160</v>
      </c>
      <c r="B189" s="11">
        <f>'Stock InfoDia'!I197</f>
        <v>0</v>
      </c>
      <c r="C189" s="11">
        <f>'Stock InfoDia'!J197</f>
        <v>0</v>
      </c>
    </row>
    <row r="190">
      <c r="A190" s="11">
        <f>VALUE(CONCATENATE('Stock InfoDia'!E198,'Stock InfoDia'!F198))</f>
        <v>4260</v>
      </c>
      <c r="B190" s="11">
        <f>'Stock InfoDia'!I198</f>
        <v>0</v>
      </c>
      <c r="C190" s="11">
        <f>'Stock InfoDia'!J198</f>
        <v>0</v>
      </c>
    </row>
    <row r="191">
      <c r="A191" s="11">
        <f>VALUE(CONCATENATE('Stock InfoDia'!E199,'Stock InfoDia'!F199))</f>
        <v>4270</v>
      </c>
      <c r="B191" s="11">
        <f>'Stock InfoDia'!I199</f>
        <v>0</v>
      </c>
      <c r="C191" s="11">
        <f>'Stock InfoDia'!J199</f>
        <v>0</v>
      </c>
    </row>
    <row r="192">
      <c r="A192" s="11">
        <f>VALUE(CONCATENATE('Stock InfoDia'!E200,'Stock InfoDia'!F200))</f>
        <v>4280</v>
      </c>
      <c r="B192" s="11">
        <f>'Stock InfoDia'!I200</f>
        <v>0</v>
      </c>
      <c r="C192" s="11">
        <f>'Stock InfoDia'!J200</f>
        <v>0</v>
      </c>
    </row>
    <row r="193">
      <c r="A193" s="11">
        <f>VALUE(CONCATENATE('Stock InfoDia'!E201,'Stock InfoDia'!F201))</f>
        <v>4300</v>
      </c>
      <c r="B193" s="11">
        <f>'Stock InfoDia'!I201</f>
        <v>0</v>
      </c>
      <c r="C193" s="11">
        <f>'Stock InfoDia'!J201</f>
        <v>0</v>
      </c>
    </row>
    <row r="194">
      <c r="A194" s="11">
        <f>VALUE(CONCATENATE('Stock InfoDia'!E202,'Stock InfoDia'!F202))</f>
        <v>4310</v>
      </c>
      <c r="B194" s="11">
        <f>'Stock InfoDia'!I202</f>
        <v>0</v>
      </c>
      <c r="C194" s="11">
        <f>'Stock InfoDia'!J202</f>
        <v>0</v>
      </c>
    </row>
    <row r="195">
      <c r="A195" s="11">
        <f>VALUE(CONCATENATE('Stock InfoDia'!E203,'Stock InfoDia'!F203))</f>
        <v>4320</v>
      </c>
      <c r="B195" s="11">
        <f>'Stock InfoDia'!I203</f>
        <v>0</v>
      </c>
      <c r="C195" s="11">
        <f>'Stock InfoDia'!J203</f>
        <v>0</v>
      </c>
    </row>
    <row r="196">
      <c r="A196" s="11">
        <f>VALUE(CONCATENATE('Stock InfoDia'!E204,'Stock InfoDia'!F204))</f>
        <v>4330</v>
      </c>
      <c r="B196" s="11">
        <f>'Stock InfoDia'!I204</f>
        <v>0</v>
      </c>
      <c r="C196" s="11">
        <f>'Stock InfoDia'!J204</f>
        <v>0</v>
      </c>
    </row>
    <row r="197">
      <c r="A197" s="11">
        <f>VALUE(CONCATENATE('Stock InfoDia'!E205,'Stock InfoDia'!F205))</f>
        <v>4340</v>
      </c>
      <c r="B197" s="11">
        <f>'Stock InfoDia'!I205</f>
        <v>0</v>
      </c>
      <c r="C197" s="11">
        <f>'Stock InfoDia'!J205</f>
        <v>0</v>
      </c>
    </row>
    <row r="198">
      <c r="A198" s="11">
        <f>VALUE(CONCATENATE('Stock InfoDia'!E206,'Stock InfoDia'!F206))</f>
        <v>4350</v>
      </c>
      <c r="B198" s="11">
        <f>'Stock InfoDia'!I206</f>
        <v>0</v>
      </c>
      <c r="C198" s="11">
        <f>'Stock InfoDia'!J206</f>
        <v>0</v>
      </c>
    </row>
    <row r="199">
      <c r="A199" s="11">
        <f>VALUE(CONCATENATE('Stock InfoDia'!E207,'Stock InfoDia'!F207))</f>
        <v>4360</v>
      </c>
      <c r="B199" s="11">
        <f>'Stock InfoDia'!I207</f>
        <v>0</v>
      </c>
      <c r="C199" s="11">
        <f>'Stock InfoDia'!J207</f>
        <v>0</v>
      </c>
    </row>
    <row r="200">
      <c r="A200" s="11">
        <f>VALUE(CONCATENATE('Stock InfoDia'!E208,'Stock InfoDia'!F208))</f>
        <v>4370</v>
      </c>
      <c r="B200" s="11">
        <f>'Stock InfoDia'!I208</f>
        <v>0</v>
      </c>
      <c r="C200" s="11">
        <f>'Stock InfoDia'!J208</f>
        <v>0</v>
      </c>
    </row>
    <row r="201">
      <c r="A201" s="11">
        <f>VALUE(CONCATENATE('Stock InfoDia'!E209,'Stock InfoDia'!F209))</f>
        <v>4380</v>
      </c>
      <c r="B201" s="11">
        <f>'Stock InfoDia'!I209</f>
        <v>0</v>
      </c>
      <c r="C201" s="11">
        <f>'Stock InfoDia'!J209</f>
        <v>0</v>
      </c>
    </row>
    <row r="202">
      <c r="A202" s="11">
        <f>VALUE(CONCATENATE('Stock InfoDia'!E210,'Stock InfoDia'!F210))</f>
        <v>4390</v>
      </c>
      <c r="B202" s="11">
        <f>'Stock InfoDia'!I210</f>
        <v>0</v>
      </c>
      <c r="C202" s="11">
        <f>'Stock InfoDia'!J210</f>
        <v>0</v>
      </c>
    </row>
    <row r="203">
      <c r="A203" s="11">
        <f>VALUE(CONCATENATE('Stock InfoDia'!E211,'Stock InfoDia'!F211))</f>
        <v>4400</v>
      </c>
      <c r="B203" s="11">
        <f>'Stock InfoDia'!I211</f>
        <v>0</v>
      </c>
      <c r="C203" s="11">
        <f>'Stock InfoDia'!J211</f>
        <v>0</v>
      </c>
    </row>
    <row r="204">
      <c r="A204" s="11">
        <f>VALUE(CONCATENATE('Stock InfoDia'!E212,'Stock InfoDia'!F212))</f>
        <v>4410</v>
      </c>
      <c r="B204" s="11">
        <f>'Stock InfoDia'!I212</f>
        <v>0</v>
      </c>
      <c r="C204" s="11">
        <f>'Stock InfoDia'!J212</f>
        <v>0</v>
      </c>
    </row>
    <row r="205">
      <c r="A205" s="11">
        <f>VALUE(CONCATENATE('Stock InfoDia'!E213,'Stock InfoDia'!F213))</f>
        <v>4420</v>
      </c>
      <c r="B205" s="11">
        <f>'Stock InfoDia'!I213</f>
        <v>0</v>
      </c>
      <c r="C205" s="11">
        <f>'Stock InfoDia'!J213</f>
        <v>0</v>
      </c>
    </row>
    <row r="206">
      <c r="A206" s="11">
        <f>VALUE(CONCATENATE('Stock InfoDia'!E214,'Stock InfoDia'!F214))</f>
        <v>4430</v>
      </c>
      <c r="B206" s="11">
        <f>'Stock InfoDia'!I214</f>
        <v>0</v>
      </c>
      <c r="C206" s="11">
        <f>'Stock InfoDia'!J214</f>
        <v>0</v>
      </c>
    </row>
    <row r="207">
      <c r="A207" s="11">
        <f>VALUE(CONCATENATE('Stock InfoDia'!E215,'Stock InfoDia'!F215))</f>
        <v>4440</v>
      </c>
      <c r="B207" s="11">
        <f>'Stock InfoDia'!I215</f>
        <v>0</v>
      </c>
      <c r="C207" s="11">
        <f>'Stock InfoDia'!J215</f>
        <v>0</v>
      </c>
    </row>
    <row r="208">
      <c r="A208" s="11">
        <f>VALUE(CONCATENATE('Stock InfoDia'!E216,'Stock InfoDia'!F216))</f>
        <v>4450</v>
      </c>
      <c r="B208" s="11">
        <f>'Stock InfoDia'!I216</f>
        <v>0</v>
      </c>
      <c r="C208" s="11">
        <f>'Stock InfoDia'!J216</f>
        <v>0</v>
      </c>
    </row>
    <row r="209">
      <c r="A209" s="11">
        <f>VALUE(CONCATENATE('Stock InfoDia'!E217,'Stock InfoDia'!F217))</f>
        <v>4460</v>
      </c>
      <c r="B209" s="11">
        <f>'Stock InfoDia'!I217</f>
        <v>0</v>
      </c>
      <c r="C209" s="11">
        <f>'Stock InfoDia'!J217</f>
        <v>0</v>
      </c>
    </row>
    <row r="210">
      <c r="A210" s="11">
        <f>VALUE(CONCATENATE('Stock InfoDia'!E218,'Stock InfoDia'!F218))</f>
        <v>4470</v>
      </c>
      <c r="B210" s="11">
        <f>'Stock InfoDia'!I218</f>
        <v>0</v>
      </c>
      <c r="C210" s="11">
        <f>'Stock InfoDia'!J218</f>
        <v>0</v>
      </c>
    </row>
    <row r="211">
      <c r="A211" s="11">
        <f>VALUE(CONCATENATE('Stock InfoDia'!E219,'Stock InfoDia'!F219))</f>
        <v>4480</v>
      </c>
      <c r="B211" s="11">
        <f>'Stock InfoDia'!I219</f>
        <v>0</v>
      </c>
      <c r="C211" s="11">
        <f>'Stock InfoDia'!J219</f>
        <v>0</v>
      </c>
    </row>
    <row r="212">
      <c r="A212" s="11">
        <f>VALUE(CONCATENATE('Stock InfoDia'!E220,'Stock InfoDia'!F220))</f>
        <v>4490</v>
      </c>
      <c r="B212" s="11">
        <f>'Stock InfoDia'!I220</f>
        <v>0</v>
      </c>
      <c r="C212" s="11">
        <f>'Stock InfoDia'!J220</f>
        <v>0</v>
      </c>
    </row>
    <row r="213">
      <c r="A213" s="11">
        <f>VALUE(CONCATENATE('Stock InfoDia'!E221,'Stock InfoDia'!F221))</f>
        <v>4500</v>
      </c>
      <c r="B213" s="11">
        <f>'Stock InfoDia'!I221</f>
        <v>0</v>
      </c>
      <c r="C213" s="11">
        <f>'Stock InfoDia'!J221</f>
        <v>0</v>
      </c>
    </row>
    <row r="214">
      <c r="A214" s="11">
        <f>VALUE(CONCATENATE('Stock InfoDia'!E222,'Stock InfoDia'!F222))</f>
        <v>4510</v>
      </c>
      <c r="B214" s="11">
        <f>'Stock InfoDia'!I222</f>
        <v>0</v>
      </c>
      <c r="C214" s="11">
        <f>'Stock InfoDia'!J222</f>
        <v>0</v>
      </c>
    </row>
    <row r="215">
      <c r="A215" s="11">
        <f>VALUE(CONCATENATE('Stock InfoDia'!E223,'Stock InfoDia'!F223))</f>
        <v>4520</v>
      </c>
      <c r="B215" s="11">
        <f>'Stock InfoDia'!I223</f>
        <v>0</v>
      </c>
      <c r="C215" s="11">
        <f>'Stock InfoDia'!J223</f>
        <v>0</v>
      </c>
    </row>
    <row r="216">
      <c r="A216" s="11">
        <f>VALUE(CONCATENATE('Stock InfoDia'!E224,'Stock InfoDia'!F224))</f>
        <v>4530</v>
      </c>
      <c r="B216" s="11">
        <f>'Stock InfoDia'!I224</f>
        <v>0</v>
      </c>
      <c r="C216" s="11">
        <f>'Stock InfoDia'!J224</f>
        <v>0</v>
      </c>
    </row>
    <row r="217">
      <c r="A217" s="11">
        <f>VALUE(CONCATENATE('Stock InfoDia'!E225,'Stock InfoDia'!F225))</f>
        <v>4540</v>
      </c>
      <c r="B217" s="11">
        <f>'Stock InfoDia'!I225</f>
        <v>0</v>
      </c>
      <c r="C217" s="11">
        <f>'Stock InfoDia'!J225</f>
        <v>0</v>
      </c>
    </row>
    <row r="218">
      <c r="A218" s="11">
        <f>VALUE(CONCATENATE('Stock InfoDia'!E226,'Stock InfoDia'!F226))</f>
        <v>4560</v>
      </c>
      <c r="B218" s="11">
        <f>'Stock InfoDia'!I226</f>
        <v>0</v>
      </c>
      <c r="C218" s="11">
        <f>'Stock InfoDia'!J226</f>
        <v>0</v>
      </c>
    </row>
    <row r="219">
      <c r="A219" s="11">
        <f>VALUE(CONCATENATE('Stock InfoDia'!E227,'Stock InfoDia'!F227))</f>
        <v>4570</v>
      </c>
      <c r="B219" s="11">
        <f>'Stock InfoDia'!I227</f>
        <v>0</v>
      </c>
      <c r="C219" s="11">
        <f>'Stock InfoDia'!J227</f>
        <v>0</v>
      </c>
    </row>
    <row r="220">
      <c r="A220" s="11">
        <f>VALUE(CONCATENATE('Stock InfoDia'!E228,'Stock InfoDia'!F228))</f>
        <v>4580</v>
      </c>
      <c r="B220" s="11">
        <f>'Stock InfoDia'!I228</f>
        <v>0</v>
      </c>
      <c r="C220" s="11">
        <f>'Stock InfoDia'!J228</f>
        <v>0</v>
      </c>
    </row>
    <row r="221">
      <c r="A221" s="11">
        <f>VALUE(CONCATENATE('Stock InfoDia'!E229,'Stock InfoDia'!F229))</f>
        <v>4590</v>
      </c>
      <c r="B221" s="11">
        <f>'Stock InfoDia'!I229</f>
        <v>0</v>
      </c>
      <c r="C221" s="11">
        <f>'Stock InfoDia'!J229</f>
        <v>0</v>
      </c>
    </row>
    <row r="222">
      <c r="A222" s="11">
        <f>VALUE(CONCATENATE('Stock InfoDia'!E230,'Stock InfoDia'!F230))</f>
        <v>4600</v>
      </c>
      <c r="B222" s="11">
        <f>'Stock InfoDia'!I230</f>
        <v>0</v>
      </c>
      <c r="C222" s="11">
        <f>'Stock InfoDia'!J230</f>
        <v>0</v>
      </c>
    </row>
    <row r="223">
      <c r="A223" s="11">
        <f>VALUE(CONCATENATE('Stock InfoDia'!E231,'Stock InfoDia'!F231))</f>
        <v>4610</v>
      </c>
      <c r="B223" s="11">
        <f>'Stock InfoDia'!I231</f>
        <v>0</v>
      </c>
      <c r="C223" s="11">
        <f>'Stock InfoDia'!J231</f>
        <v>0</v>
      </c>
    </row>
    <row r="224">
      <c r="A224" s="11">
        <f>VALUE(CONCATENATE('Stock InfoDia'!E232,'Stock InfoDia'!F232))</f>
        <v>4660</v>
      </c>
      <c r="B224" s="11">
        <f>'Stock InfoDia'!I232</f>
        <v>0</v>
      </c>
      <c r="C224" s="11">
        <f>'Stock InfoDia'!J232</f>
        <v>0</v>
      </c>
    </row>
    <row r="225">
      <c r="A225" s="11">
        <f>VALUE(CONCATENATE('Stock InfoDia'!E233,'Stock InfoDia'!F233))</f>
        <v>4900</v>
      </c>
      <c r="B225" s="11">
        <f>'Stock InfoDia'!I233</f>
        <v>0</v>
      </c>
      <c r="C225" s="11">
        <f>'Stock InfoDia'!J233</f>
        <v>0</v>
      </c>
    </row>
    <row r="226">
      <c r="A226" s="11">
        <f>VALUE(CONCATENATE('Stock InfoDia'!E234,'Stock InfoDia'!F234))</f>
        <v>4910</v>
      </c>
      <c r="B226" s="11">
        <f>'Stock InfoDia'!I234</f>
        <v>0</v>
      </c>
      <c r="C226" s="11">
        <f>'Stock InfoDia'!J234</f>
        <v>0</v>
      </c>
    </row>
    <row r="227">
      <c r="A227" s="11">
        <f>VALUE(CONCATENATE('Stock InfoDia'!E235,'Stock InfoDia'!F235))</f>
        <v>4940</v>
      </c>
      <c r="B227" s="11">
        <f>'Stock InfoDia'!I235</f>
        <v>37</v>
      </c>
      <c r="C227" s="11">
        <f>'Stock InfoDia'!J235</f>
        <v>10</v>
      </c>
    </row>
    <row r="228">
      <c r="A228" s="11">
        <f>VALUE(CONCATENATE('Stock InfoDia'!E236,'Stock InfoDia'!F236))</f>
        <v>5020</v>
      </c>
      <c r="B228" s="11">
        <f>'Stock InfoDia'!I236</f>
        <v>307</v>
      </c>
      <c r="C228" s="11">
        <f>'Stock InfoDia'!J236</f>
        <v>14</v>
      </c>
    </row>
    <row r="229">
      <c r="A229" s="11">
        <f>VALUE(CONCATENATE('Stock InfoDia'!E237,'Stock InfoDia'!F237))</f>
        <v>5110</v>
      </c>
      <c r="B229" s="11">
        <f>'Stock InfoDia'!I237</f>
        <v>1136</v>
      </c>
      <c r="C229" s="11">
        <f>'Stock InfoDia'!J237</f>
        <v>0</v>
      </c>
    </row>
    <row r="230">
      <c r="A230" s="11">
        <f>VALUE(CONCATENATE('Stock InfoDia'!E238,'Stock InfoDia'!F238))</f>
        <v>5150</v>
      </c>
      <c r="B230" s="11">
        <f>'Stock InfoDia'!I238</f>
        <v>0</v>
      </c>
      <c r="C230" s="11">
        <f>'Stock InfoDia'!J238</f>
        <v>0</v>
      </c>
    </row>
    <row r="231">
      <c r="A231" s="11">
        <f>VALUE(CONCATENATE('Stock InfoDia'!E239,'Stock InfoDia'!F239))</f>
        <v>5200</v>
      </c>
      <c r="B231" s="11">
        <f>'Stock InfoDia'!I239</f>
        <v>0</v>
      </c>
      <c r="C231" s="11">
        <f>'Stock InfoDia'!J239</f>
        <v>0</v>
      </c>
    </row>
    <row r="232">
      <c r="A232" s="11">
        <f>VALUE(CONCATENATE('Stock InfoDia'!E240,'Stock InfoDia'!F240))</f>
        <v>5260</v>
      </c>
      <c r="B232" s="11">
        <f>'Stock InfoDia'!I240</f>
        <v>0</v>
      </c>
      <c r="C232" s="11">
        <f>'Stock InfoDia'!J240</f>
        <v>0</v>
      </c>
    </row>
    <row r="233">
      <c r="A233" s="11">
        <f>VALUE(CONCATENATE('Stock InfoDia'!E241,'Stock InfoDia'!F241))</f>
        <v>5270</v>
      </c>
      <c r="B233" s="11">
        <f>'Stock InfoDia'!I241</f>
        <v>0</v>
      </c>
      <c r="C233" s="11">
        <f>'Stock InfoDia'!J241</f>
        <v>0</v>
      </c>
    </row>
    <row r="234">
      <c r="A234" s="11">
        <f>VALUE(CONCATENATE('Stock InfoDia'!E242,'Stock InfoDia'!F242))</f>
        <v>5280</v>
      </c>
      <c r="B234" s="11">
        <f>'Stock InfoDia'!I242</f>
        <v>0</v>
      </c>
      <c r="C234" s="11">
        <f>'Stock InfoDia'!J242</f>
        <v>0</v>
      </c>
    </row>
    <row r="235">
      <c r="A235" s="11">
        <f>VALUE(CONCATENATE('Stock InfoDia'!E243,'Stock InfoDia'!F243))</f>
        <v>5290</v>
      </c>
      <c r="B235" s="11">
        <f>'Stock InfoDia'!I243</f>
        <v>0</v>
      </c>
      <c r="C235" s="11">
        <f>'Stock InfoDia'!J243</f>
        <v>0</v>
      </c>
    </row>
    <row r="236">
      <c r="A236" s="11">
        <f>VALUE(CONCATENATE('Stock InfoDia'!E244,'Stock InfoDia'!F244))</f>
        <v>5300</v>
      </c>
      <c r="B236" s="11">
        <f>'Stock InfoDia'!I244</f>
        <v>0</v>
      </c>
      <c r="C236" s="11">
        <f>'Stock InfoDia'!J244</f>
        <v>0</v>
      </c>
    </row>
    <row r="237">
      <c r="A237" s="11">
        <f>VALUE(CONCATENATE('Stock InfoDia'!E245,'Stock InfoDia'!F245))</f>
        <v>5310</v>
      </c>
      <c r="B237" s="11">
        <f>'Stock InfoDia'!I245</f>
        <v>0</v>
      </c>
      <c r="C237" s="11">
        <f>'Stock InfoDia'!J245</f>
        <v>0</v>
      </c>
    </row>
    <row r="238">
      <c r="A238" s="11">
        <f>VALUE(CONCATENATE('Stock InfoDia'!E246,'Stock InfoDia'!F246))</f>
        <v>5321</v>
      </c>
      <c r="B238" s="11">
        <f>'Stock InfoDia'!I246</f>
        <v>0</v>
      </c>
      <c r="C238" s="11">
        <f>'Stock InfoDia'!J246</f>
        <v>0</v>
      </c>
    </row>
    <row r="239">
      <c r="A239" s="11">
        <f>VALUE(CONCATENATE('Stock InfoDia'!E247,'Stock InfoDia'!F247))</f>
        <v>5328</v>
      </c>
      <c r="B239" s="11">
        <f>'Stock InfoDia'!I247</f>
        <v>0</v>
      </c>
      <c r="C239" s="11">
        <f>'Stock InfoDia'!J247</f>
        <v>0</v>
      </c>
    </row>
    <row r="240">
      <c r="A240" s="11">
        <f>VALUE(CONCATENATE('Stock InfoDia'!E248,'Stock InfoDia'!F248))</f>
        <v>5324</v>
      </c>
      <c r="B240" s="11">
        <f>'Stock InfoDia'!I248</f>
        <v>747</v>
      </c>
      <c r="C240" s="11">
        <f>'Stock InfoDia'!J248</f>
        <v>0</v>
      </c>
    </row>
    <row r="241">
      <c r="A241" s="11">
        <f>VALUE(CONCATENATE('Stock InfoDia'!E249,'Stock InfoDia'!F249))</f>
        <v>5325</v>
      </c>
      <c r="B241" s="11">
        <f>'Stock InfoDia'!I249</f>
        <v>244</v>
      </c>
      <c r="C241" s="11">
        <f>'Stock InfoDia'!J249</f>
        <v>0</v>
      </c>
    </row>
    <row r="242">
      <c r="A242" s="11">
        <f>VALUE(CONCATENATE('Stock InfoDia'!E250,'Stock InfoDia'!F250))</f>
        <v>5320</v>
      </c>
      <c r="B242" s="11">
        <f>'Stock InfoDia'!I250</f>
        <v>68</v>
      </c>
      <c r="C242" s="11">
        <f>'Stock InfoDia'!J250</f>
        <v>32</v>
      </c>
    </row>
    <row r="243">
      <c r="A243" s="11">
        <f>VALUE(CONCATENATE('Stock InfoDia'!E251,'Stock InfoDia'!F251))</f>
        <v>5322</v>
      </c>
      <c r="B243" s="11">
        <f>'Stock InfoDia'!I251</f>
        <v>0</v>
      </c>
      <c r="C243" s="11">
        <f>'Stock InfoDia'!J251</f>
        <v>0</v>
      </c>
    </row>
    <row r="244">
      <c r="A244" s="11">
        <f>VALUE(CONCATENATE('Stock InfoDia'!E252,'Stock InfoDia'!F252))</f>
        <v>5372</v>
      </c>
      <c r="B244" s="11">
        <f>'Stock InfoDia'!I252</f>
        <v>0</v>
      </c>
      <c r="C244" s="11">
        <f>'Stock InfoDia'!J252</f>
        <v>0</v>
      </c>
    </row>
    <row r="245">
      <c r="A245" s="11">
        <f>VALUE(CONCATENATE('Stock InfoDia'!E253,'Stock InfoDia'!F253))</f>
        <v>5370</v>
      </c>
      <c r="B245" s="11">
        <f>'Stock InfoDia'!I253</f>
        <v>0</v>
      </c>
      <c r="C245" s="11">
        <f>'Stock InfoDia'!J253</f>
        <v>0</v>
      </c>
    </row>
    <row r="246">
      <c r="A246" s="11">
        <f>VALUE(CONCATENATE('Stock InfoDia'!E254,'Stock InfoDia'!F254))</f>
        <v>5371</v>
      </c>
      <c r="B246" s="11">
        <f>'Stock InfoDia'!I254</f>
        <v>0</v>
      </c>
      <c r="C246" s="11">
        <f>'Stock InfoDia'!J254</f>
        <v>0</v>
      </c>
    </row>
    <row r="247">
      <c r="A247" s="11">
        <f>VALUE(CONCATENATE('Stock InfoDia'!E255,'Stock InfoDia'!F255))</f>
        <v>5373</v>
      </c>
      <c r="B247" s="11">
        <f>'Stock InfoDia'!I255</f>
        <v>0</v>
      </c>
      <c r="C247" s="11">
        <f>'Stock InfoDia'!J255</f>
        <v>0</v>
      </c>
    </row>
    <row r="248">
      <c r="A248" s="11">
        <f>VALUE(CONCATENATE('Stock InfoDia'!E256,'Stock InfoDia'!F256))</f>
        <v>5486</v>
      </c>
      <c r="B248" s="11">
        <f>'Stock InfoDia'!I256</f>
        <v>0</v>
      </c>
      <c r="C248" s="11">
        <f>'Stock InfoDia'!J256</f>
        <v>0</v>
      </c>
    </row>
    <row r="249">
      <c r="A249" s="11">
        <f>VALUE(CONCATENATE('Stock InfoDia'!E257,'Stock InfoDia'!F257))</f>
        <v>5487</v>
      </c>
      <c r="B249" s="11">
        <f>'Stock InfoDia'!I257</f>
        <v>0</v>
      </c>
      <c r="C249" s="11">
        <f>'Stock InfoDia'!J257</f>
        <v>0</v>
      </c>
    </row>
    <row r="250">
      <c r="A250" s="11">
        <f>VALUE(CONCATENATE('Stock InfoDia'!E258,'Stock InfoDia'!F258))</f>
        <v>5480</v>
      </c>
      <c r="B250" s="11">
        <f>'Stock InfoDia'!I258</f>
        <v>2355</v>
      </c>
      <c r="C250" s="11">
        <f>'Stock InfoDia'!J258</f>
        <v>15</v>
      </c>
    </row>
    <row r="251">
      <c r="A251" s="11">
        <f>VALUE(CONCATENATE('Stock InfoDia'!E259,'Stock InfoDia'!F259))</f>
        <v>5490</v>
      </c>
      <c r="B251" s="11">
        <f>'Stock InfoDia'!I259</f>
        <v>725</v>
      </c>
      <c r="C251" s="11">
        <f>'Stock InfoDia'!J259</f>
        <v>14</v>
      </c>
    </row>
    <row r="252">
      <c r="A252" s="11">
        <f>VALUE(CONCATENATE('Stock InfoDia'!E260,'Stock InfoDia'!F260))</f>
        <v>5510</v>
      </c>
      <c r="B252" s="11">
        <f>'Stock InfoDia'!I260</f>
        <v>0</v>
      </c>
      <c r="C252" s="11">
        <f>'Stock InfoDia'!J260</f>
        <v>0</v>
      </c>
    </row>
    <row r="253">
      <c r="A253" s="11">
        <f>VALUE(CONCATENATE('Stock InfoDia'!E261,'Stock InfoDia'!F261))</f>
        <v>5520</v>
      </c>
      <c r="B253" s="11">
        <f>'Stock InfoDia'!I261</f>
        <v>19</v>
      </c>
      <c r="C253" s="11">
        <f>'Stock InfoDia'!J261</f>
        <v>38</v>
      </c>
    </row>
    <row r="254">
      <c r="A254" s="11">
        <f>VALUE(CONCATENATE('Stock InfoDia'!E262,'Stock InfoDia'!F262))</f>
        <v>5550</v>
      </c>
      <c r="B254" s="11">
        <f>'Stock InfoDia'!I262</f>
        <v>0</v>
      </c>
      <c r="C254" s="11">
        <f>'Stock InfoDia'!J262</f>
        <v>0</v>
      </c>
    </row>
    <row r="255">
      <c r="A255" s="11">
        <f>VALUE(CONCATENATE('Stock InfoDia'!E263,'Stock InfoDia'!F263))</f>
        <v>5670</v>
      </c>
      <c r="B255" s="11">
        <f>'Stock InfoDia'!I263</f>
        <v>125</v>
      </c>
      <c r="C255" s="11">
        <f>'Stock InfoDia'!J263</f>
        <v>4</v>
      </c>
    </row>
    <row r="256">
      <c r="A256" s="11">
        <f>VALUE(CONCATENATE('Stock InfoDia'!E264,'Stock InfoDia'!F264))</f>
        <v>5710</v>
      </c>
      <c r="B256" s="11">
        <f>'Stock InfoDia'!I264</f>
        <v>0</v>
      </c>
      <c r="C256" s="11">
        <f>'Stock InfoDia'!J264</f>
        <v>0</v>
      </c>
    </row>
    <row r="257">
      <c r="A257" s="11">
        <f>VALUE(CONCATENATE('Stock InfoDia'!E265,'Stock InfoDia'!F265))</f>
        <v>5720</v>
      </c>
      <c r="B257" s="11">
        <f>'Stock InfoDia'!I265</f>
        <v>0</v>
      </c>
      <c r="C257" s="11">
        <f>'Stock InfoDia'!J265</f>
        <v>0</v>
      </c>
    </row>
    <row r="258">
      <c r="A258" s="11">
        <f>VALUE(CONCATENATE('Stock InfoDia'!E266,'Stock InfoDia'!F266))</f>
        <v>5761</v>
      </c>
      <c r="B258" s="11">
        <f>'Stock InfoDia'!I266</f>
        <v>1</v>
      </c>
      <c r="C258" s="11">
        <f>'Stock InfoDia'!J266</f>
        <v>0</v>
      </c>
    </row>
    <row r="259">
      <c r="A259" s="11">
        <f>VALUE(CONCATENATE('Stock InfoDia'!E267,'Stock InfoDia'!F267))</f>
        <v>5762</v>
      </c>
      <c r="B259" s="11">
        <f>'Stock InfoDia'!I267</f>
        <v>1</v>
      </c>
      <c r="C259" s="11">
        <f>'Stock InfoDia'!J267</f>
        <v>0</v>
      </c>
    </row>
    <row r="260">
      <c r="A260" s="11">
        <f>VALUE(CONCATENATE('Stock InfoDia'!E268,'Stock InfoDia'!F268))</f>
        <v>5770</v>
      </c>
      <c r="B260" s="11">
        <f>'Stock InfoDia'!I268</f>
        <v>0</v>
      </c>
      <c r="C260" s="11">
        <f>'Stock InfoDia'!J268</f>
        <v>0</v>
      </c>
    </row>
    <row r="261">
      <c r="A261" s="11">
        <f>VALUE(CONCATENATE('Stock InfoDia'!E269,'Stock InfoDia'!F269))</f>
        <v>5830</v>
      </c>
      <c r="B261" s="11">
        <f>'Stock InfoDia'!I269</f>
        <v>0</v>
      </c>
      <c r="C261" s="11">
        <f>'Stock InfoDia'!J269</f>
        <v>0</v>
      </c>
    </row>
    <row r="262">
      <c r="A262" s="11">
        <f>VALUE(CONCATENATE('Stock InfoDia'!E270,'Stock InfoDia'!F270))</f>
        <v>5900</v>
      </c>
      <c r="B262" s="11">
        <f>'Stock InfoDia'!I270</f>
        <v>0</v>
      </c>
      <c r="C262" s="11">
        <f>'Stock InfoDia'!J270</f>
        <v>0</v>
      </c>
    </row>
    <row r="263">
      <c r="A263" s="11">
        <f>VALUE(CONCATENATE('Stock InfoDia'!E271,'Stock InfoDia'!F271))</f>
        <v>5910</v>
      </c>
      <c r="B263" s="11">
        <f>'Stock InfoDia'!I271</f>
        <v>295</v>
      </c>
      <c r="C263" s="11">
        <f>'Stock InfoDia'!J271</f>
        <v>2</v>
      </c>
    </row>
    <row r="264">
      <c r="A264" s="11">
        <f>VALUE(CONCATENATE('Stock InfoDia'!E272,'Stock InfoDia'!F272))</f>
        <v>5920</v>
      </c>
      <c r="B264" s="11">
        <f>'Stock InfoDia'!I272</f>
        <v>52</v>
      </c>
      <c r="C264" s="11">
        <f>'Stock InfoDia'!J272</f>
        <v>16</v>
      </c>
    </row>
    <row r="265">
      <c r="A265" s="11">
        <f>VALUE(CONCATENATE('Stock InfoDia'!E273,'Stock InfoDia'!F273))</f>
        <v>5930</v>
      </c>
      <c r="B265" s="11">
        <f>'Stock InfoDia'!I273</f>
        <v>0</v>
      </c>
      <c r="C265" s="11">
        <f>'Stock InfoDia'!J273</f>
        <v>0</v>
      </c>
    </row>
    <row r="266">
      <c r="A266" s="11">
        <f>VALUE(CONCATENATE('Stock InfoDia'!E274,'Stock InfoDia'!F274))</f>
        <v>5940</v>
      </c>
      <c r="B266" s="11">
        <f>'Stock InfoDia'!I274</f>
        <v>0</v>
      </c>
      <c r="C266" s="11">
        <f>'Stock InfoDia'!J274</f>
        <v>0</v>
      </c>
    </row>
    <row r="267">
      <c r="A267" s="11">
        <f>VALUE(CONCATENATE('Stock InfoDia'!E275,'Stock InfoDia'!F275))</f>
        <v>5950</v>
      </c>
      <c r="B267" s="11">
        <f>'Stock InfoDia'!I275</f>
        <v>80</v>
      </c>
      <c r="C267" s="11">
        <f>'Stock InfoDia'!J275</f>
        <v>3</v>
      </c>
    </row>
    <row r="268">
      <c r="A268" s="11">
        <f>VALUE(CONCATENATE('Stock InfoDia'!E276,'Stock InfoDia'!F276))</f>
        <v>5960</v>
      </c>
      <c r="B268" s="11">
        <f>'Stock InfoDia'!I276</f>
        <v>0</v>
      </c>
      <c r="C268" s="11">
        <f>'Stock InfoDia'!J276</f>
        <v>0</v>
      </c>
    </row>
    <row r="269">
      <c r="A269" s="11">
        <f>VALUE(CONCATENATE('Stock InfoDia'!E277,'Stock InfoDia'!F277))</f>
        <v>5970</v>
      </c>
      <c r="B269" s="11">
        <f>'Stock InfoDia'!I277</f>
        <v>0</v>
      </c>
      <c r="C269" s="11">
        <f>'Stock InfoDia'!J277</f>
        <v>0</v>
      </c>
    </row>
    <row r="270">
      <c r="A270" s="11">
        <f>VALUE(CONCATENATE('Stock InfoDia'!E278,'Stock InfoDia'!F278))</f>
        <v>6080</v>
      </c>
      <c r="B270" s="11">
        <f>'Stock InfoDia'!I278</f>
        <v>17</v>
      </c>
      <c r="C270" s="11">
        <f>'Stock InfoDia'!J278</f>
        <v>6</v>
      </c>
    </row>
    <row r="271">
      <c r="A271" s="11">
        <f>VALUE(CONCATENATE('Stock InfoDia'!E279,'Stock InfoDia'!F279))</f>
        <v>6210</v>
      </c>
      <c r="B271" s="11">
        <f>'Stock InfoDia'!I279</f>
        <v>52</v>
      </c>
      <c r="C271" s="11">
        <f>'Stock InfoDia'!J279</f>
        <v>4</v>
      </c>
    </row>
    <row r="272">
      <c r="A272" s="11">
        <f>VALUE(CONCATENATE('Stock InfoDia'!E280,'Stock InfoDia'!F280))</f>
        <v>6300</v>
      </c>
      <c r="B272" s="11">
        <f>'Stock InfoDia'!I280</f>
        <v>0</v>
      </c>
      <c r="C272" s="11">
        <f>'Stock InfoDia'!J280</f>
        <v>0</v>
      </c>
    </row>
    <row r="273">
      <c r="A273" s="11">
        <f>VALUE(CONCATENATE('Stock InfoDia'!E281,'Stock InfoDia'!F281))</f>
        <v>6310</v>
      </c>
      <c r="B273" s="11">
        <f>'Stock InfoDia'!I281</f>
        <v>0</v>
      </c>
      <c r="C273" s="11">
        <f>'Stock InfoDia'!J281</f>
        <v>0</v>
      </c>
    </row>
    <row r="274">
      <c r="A274" s="11">
        <f>VALUE(CONCATENATE('Stock InfoDia'!E282,'Stock InfoDia'!F282))</f>
        <v>6320</v>
      </c>
      <c r="B274" s="11">
        <f>'Stock InfoDia'!I282</f>
        <v>0</v>
      </c>
      <c r="C274" s="11">
        <f>'Stock InfoDia'!J282</f>
        <v>0</v>
      </c>
    </row>
    <row r="275">
      <c r="A275" s="11">
        <f>VALUE(CONCATENATE('Stock InfoDia'!E283,'Stock InfoDia'!F283))</f>
        <v>6330</v>
      </c>
      <c r="B275" s="11">
        <f>'Stock InfoDia'!I283</f>
        <v>0</v>
      </c>
      <c r="C275" s="11">
        <f>'Stock InfoDia'!J283</f>
        <v>0</v>
      </c>
    </row>
    <row r="276">
      <c r="A276" s="11">
        <f>VALUE(CONCATENATE('Stock InfoDia'!E284,'Stock InfoDia'!F284))</f>
        <v>6340</v>
      </c>
      <c r="B276" s="11">
        <f>'Stock InfoDia'!I284</f>
        <v>0</v>
      </c>
      <c r="C276" s="11">
        <f>'Stock InfoDia'!J284</f>
        <v>0</v>
      </c>
    </row>
    <row r="277">
      <c r="A277" s="11">
        <f>VALUE(CONCATENATE('Stock InfoDia'!E285,'Stock InfoDia'!F285))</f>
        <v>6341</v>
      </c>
      <c r="B277" s="11">
        <f>'Stock InfoDia'!I285</f>
        <v>0</v>
      </c>
      <c r="C277" s="11">
        <f>'Stock InfoDia'!J285</f>
        <v>0</v>
      </c>
    </row>
    <row r="278">
      <c r="A278" s="11">
        <f>VALUE(CONCATENATE('Stock InfoDia'!E286,'Stock InfoDia'!F286))</f>
        <v>6350</v>
      </c>
      <c r="B278" s="11">
        <f>'Stock InfoDia'!I286</f>
        <v>0</v>
      </c>
      <c r="C278" s="11">
        <f>'Stock InfoDia'!J286</f>
        <v>0</v>
      </c>
    </row>
    <row r="279">
      <c r="A279" s="11">
        <f>VALUE(CONCATENATE('Stock InfoDia'!E287,'Stock InfoDia'!F287))</f>
        <v>6360</v>
      </c>
      <c r="B279" s="11">
        <f>'Stock InfoDia'!I287</f>
        <v>0</v>
      </c>
      <c r="C279" s="11">
        <f>'Stock InfoDia'!J287</f>
        <v>0</v>
      </c>
    </row>
    <row r="280">
      <c r="A280" s="11">
        <f>VALUE(CONCATENATE('Stock InfoDia'!E288,'Stock InfoDia'!F288))</f>
        <v>6370</v>
      </c>
      <c r="B280" s="11">
        <f>'Stock InfoDia'!I288</f>
        <v>0</v>
      </c>
      <c r="C280" s="11">
        <f>'Stock InfoDia'!J288</f>
        <v>0</v>
      </c>
    </row>
    <row r="281">
      <c r="A281" s="11">
        <f>VALUE(CONCATENATE('Stock InfoDia'!E289,'Stock InfoDia'!F289))</f>
        <v>6390</v>
      </c>
      <c r="B281" s="11">
        <f>'Stock InfoDia'!I289</f>
        <v>0</v>
      </c>
      <c r="C281" s="11">
        <f>'Stock InfoDia'!J289</f>
        <v>0</v>
      </c>
    </row>
    <row r="282">
      <c r="A282" s="11">
        <f>VALUE(CONCATENATE('Stock InfoDia'!E290,'Stock InfoDia'!F290))</f>
        <v>6400</v>
      </c>
      <c r="B282" s="11">
        <f>'Stock InfoDia'!I290</f>
        <v>0</v>
      </c>
      <c r="C282" s="11">
        <f>'Stock InfoDia'!J290</f>
        <v>0</v>
      </c>
    </row>
    <row r="283">
      <c r="A283" s="11">
        <f>VALUE(CONCATENATE('Stock InfoDia'!E291,'Stock InfoDia'!F291))</f>
        <v>6410</v>
      </c>
      <c r="B283" s="11">
        <f>'Stock InfoDia'!I291</f>
        <v>0</v>
      </c>
      <c r="C283" s="11">
        <f>'Stock InfoDia'!J291</f>
        <v>0</v>
      </c>
    </row>
    <row r="284">
      <c r="A284" s="11">
        <f>VALUE(CONCATENATE('Stock InfoDia'!E292,'Stock InfoDia'!F292))</f>
        <v>6490</v>
      </c>
      <c r="B284" s="11">
        <f>'Stock InfoDia'!I292</f>
        <v>0</v>
      </c>
      <c r="C284" s="11">
        <f>'Stock InfoDia'!J292</f>
        <v>0</v>
      </c>
    </row>
    <row r="285">
      <c r="A285" s="11">
        <f>VALUE(CONCATENATE('Stock InfoDia'!E293,'Stock InfoDia'!F293))</f>
        <v>6500</v>
      </c>
      <c r="B285" s="11">
        <f>'Stock InfoDia'!I293</f>
        <v>0</v>
      </c>
      <c r="C285" s="11">
        <f>'Stock InfoDia'!J293</f>
        <v>0</v>
      </c>
    </row>
    <row r="286">
      <c r="A286" s="11">
        <f>VALUE(CONCATENATE('Stock InfoDia'!E294,'Stock InfoDia'!F294))</f>
        <v>6510</v>
      </c>
      <c r="B286" s="11">
        <f>'Stock InfoDia'!I294</f>
        <v>0</v>
      </c>
      <c r="C286" s="11">
        <f>'Stock InfoDia'!J294</f>
        <v>0</v>
      </c>
    </row>
    <row r="287">
      <c r="A287" s="11">
        <f>VALUE(CONCATENATE('Stock InfoDia'!E295,'Stock InfoDia'!F295))</f>
        <v>6520</v>
      </c>
      <c r="B287" s="11">
        <f>'Stock InfoDia'!I295</f>
        <v>0</v>
      </c>
      <c r="C287" s="11">
        <f>'Stock InfoDia'!J295</f>
        <v>0</v>
      </c>
    </row>
    <row r="288">
      <c r="A288" s="11">
        <f>VALUE(CONCATENATE('Stock InfoDia'!E296,'Stock InfoDia'!F296))</f>
        <v>6530</v>
      </c>
      <c r="B288" s="11">
        <f>'Stock InfoDia'!I296</f>
        <v>0</v>
      </c>
      <c r="C288" s="11">
        <f>'Stock InfoDia'!J296</f>
        <v>0</v>
      </c>
    </row>
    <row r="289">
      <c r="A289" s="11">
        <f>VALUE(CONCATENATE('Stock InfoDia'!E297,'Stock InfoDia'!F297))</f>
        <v>6540</v>
      </c>
      <c r="B289" s="11">
        <f>'Stock InfoDia'!I297</f>
        <v>0</v>
      </c>
      <c r="C289" s="11">
        <f>'Stock InfoDia'!J297</f>
        <v>0</v>
      </c>
    </row>
    <row r="290">
      <c r="A290" s="11">
        <f>VALUE(CONCATENATE('Stock InfoDia'!E298,'Stock InfoDia'!F298))</f>
        <v>6550</v>
      </c>
      <c r="B290" s="11">
        <f>'Stock InfoDia'!I298</f>
        <v>0</v>
      </c>
      <c r="C290" s="11">
        <f>'Stock InfoDia'!J298</f>
        <v>0</v>
      </c>
    </row>
    <row r="291">
      <c r="A291" s="11">
        <f>VALUE(CONCATENATE('Stock InfoDia'!E299,'Stock InfoDia'!F299))</f>
        <v>6560</v>
      </c>
      <c r="B291" s="11">
        <f>'Stock InfoDia'!I299</f>
        <v>0</v>
      </c>
      <c r="C291" s="11">
        <f>'Stock InfoDia'!J299</f>
        <v>0</v>
      </c>
    </row>
    <row r="292">
      <c r="A292" s="11">
        <f>VALUE(CONCATENATE('Stock InfoDia'!E300,'Stock InfoDia'!F300))</f>
        <v>6570</v>
      </c>
      <c r="B292" s="11">
        <f>'Stock InfoDia'!I300</f>
        <v>0</v>
      </c>
      <c r="C292" s="11">
        <f>'Stock InfoDia'!J300</f>
        <v>0</v>
      </c>
    </row>
    <row r="293">
      <c r="A293" s="11">
        <f>VALUE(CONCATENATE('Stock InfoDia'!E301,'Stock InfoDia'!F301))</f>
        <v>6580</v>
      </c>
      <c r="B293" s="11">
        <f>'Stock InfoDia'!I301</f>
        <v>0</v>
      </c>
      <c r="C293" s="11">
        <f>'Stock InfoDia'!J301</f>
        <v>0</v>
      </c>
    </row>
    <row r="294">
      <c r="A294" s="11">
        <f>VALUE(CONCATENATE('Stock InfoDia'!E302,'Stock InfoDia'!F302))</f>
        <v>6590</v>
      </c>
      <c r="B294" s="11">
        <f>'Stock InfoDia'!I302</f>
        <v>0</v>
      </c>
      <c r="C294" s="11">
        <f>'Stock InfoDia'!J302</f>
        <v>0</v>
      </c>
    </row>
    <row r="295">
      <c r="A295" s="11">
        <f>VALUE(CONCATENATE('Stock InfoDia'!E303,'Stock InfoDia'!F303))</f>
        <v>6600</v>
      </c>
      <c r="B295" s="11">
        <f>'Stock InfoDia'!I303</f>
        <v>0</v>
      </c>
      <c r="C295" s="11">
        <f>'Stock InfoDia'!J303</f>
        <v>0</v>
      </c>
    </row>
    <row r="296">
      <c r="A296" s="11">
        <f>VALUE(CONCATENATE('Stock InfoDia'!E304,'Stock InfoDia'!F304))</f>
        <v>6610</v>
      </c>
      <c r="B296" s="11">
        <f>'Stock InfoDia'!I304</f>
        <v>0</v>
      </c>
      <c r="C296" s="11">
        <f>'Stock InfoDia'!J304</f>
        <v>0</v>
      </c>
    </row>
    <row r="297">
      <c r="A297" s="11">
        <f>VALUE(CONCATENATE('Stock InfoDia'!E305,'Stock InfoDia'!F305))</f>
        <v>6620</v>
      </c>
      <c r="B297" s="11">
        <f>'Stock InfoDia'!I305</f>
        <v>0</v>
      </c>
      <c r="C297" s="11">
        <f>'Stock InfoDia'!J305</f>
        <v>0</v>
      </c>
    </row>
    <row r="298">
      <c r="A298" s="11">
        <f>VALUE(CONCATENATE('Stock InfoDia'!E306,'Stock InfoDia'!F306))</f>
        <v>6630</v>
      </c>
      <c r="B298" s="11">
        <f>'Stock InfoDia'!I306</f>
        <v>0</v>
      </c>
      <c r="C298" s="11">
        <f>'Stock InfoDia'!J306</f>
        <v>0</v>
      </c>
    </row>
    <row r="299">
      <c r="A299" s="11">
        <f>VALUE(CONCATENATE('Stock InfoDia'!E307,'Stock InfoDia'!F307))</f>
        <v>6640</v>
      </c>
      <c r="B299" s="11">
        <f>'Stock InfoDia'!I307</f>
        <v>0</v>
      </c>
      <c r="C299" s="11">
        <f>'Stock InfoDia'!J307</f>
        <v>0</v>
      </c>
    </row>
    <row r="300">
      <c r="A300" s="11">
        <f>VALUE(CONCATENATE('Stock InfoDia'!E308,'Stock InfoDia'!F308))</f>
        <v>6650</v>
      </c>
      <c r="B300" s="11">
        <f>'Stock InfoDia'!I308</f>
        <v>0</v>
      </c>
      <c r="C300" s="11">
        <f>'Stock InfoDia'!J308</f>
        <v>0</v>
      </c>
    </row>
    <row r="301">
      <c r="A301" s="11">
        <f>VALUE(CONCATENATE('Stock InfoDia'!E309,'Stock InfoDia'!F309))</f>
        <v>6670</v>
      </c>
      <c r="B301" s="11">
        <f>'Stock InfoDia'!I309</f>
        <v>0</v>
      </c>
      <c r="C301" s="11">
        <f>'Stock InfoDia'!J309</f>
        <v>0</v>
      </c>
    </row>
    <row r="302">
      <c r="A302" s="11">
        <f>VALUE(CONCATENATE('Stock InfoDia'!E310,'Stock InfoDia'!F310))</f>
        <v>6680</v>
      </c>
      <c r="B302" s="11">
        <f>'Stock InfoDia'!I310</f>
        <v>0</v>
      </c>
      <c r="C302" s="11">
        <f>'Stock InfoDia'!J310</f>
        <v>0</v>
      </c>
    </row>
    <row r="303">
      <c r="A303" s="11">
        <f>VALUE(CONCATENATE('Stock InfoDia'!E311,'Stock InfoDia'!F311))</f>
        <v>6690</v>
      </c>
      <c r="B303" s="11">
        <f>'Stock InfoDia'!I311</f>
        <v>0</v>
      </c>
      <c r="C303" s="11">
        <f>'Stock InfoDia'!J311</f>
        <v>0</v>
      </c>
    </row>
    <row r="304">
      <c r="A304" s="11">
        <f>VALUE(CONCATENATE('Stock InfoDia'!E312,'Stock InfoDia'!F312))</f>
        <v>6730</v>
      </c>
      <c r="B304" s="11">
        <f>'Stock InfoDia'!I312</f>
        <v>0</v>
      </c>
      <c r="C304" s="11">
        <f>'Stock InfoDia'!J312</f>
        <v>0</v>
      </c>
    </row>
    <row r="305">
      <c r="A305" s="11">
        <f>VALUE(CONCATENATE('Stock InfoDia'!E313,'Stock InfoDia'!F313))</f>
        <v>6740</v>
      </c>
      <c r="B305" s="11">
        <f>'Stock InfoDia'!I313</f>
        <v>0</v>
      </c>
      <c r="C305" s="11">
        <f>'Stock InfoDia'!J313</f>
        <v>0</v>
      </c>
    </row>
    <row r="306">
      <c r="A306" s="11">
        <f>VALUE(CONCATENATE('Stock InfoDia'!E314,'Stock InfoDia'!F314))</f>
        <v>6750</v>
      </c>
      <c r="B306" s="11">
        <f>'Stock InfoDia'!I314</f>
        <v>0</v>
      </c>
      <c r="C306" s="11">
        <f>'Stock InfoDia'!J314</f>
        <v>0</v>
      </c>
    </row>
    <row r="307">
      <c r="A307" s="11">
        <f>VALUE(CONCATENATE('Stock InfoDia'!E315,'Stock InfoDia'!F315))</f>
        <v>6760</v>
      </c>
      <c r="B307" s="11">
        <f>'Stock InfoDia'!I315</f>
        <v>0</v>
      </c>
      <c r="C307" s="11">
        <f>'Stock InfoDia'!J315</f>
        <v>0</v>
      </c>
    </row>
    <row r="308">
      <c r="A308" s="11">
        <f>VALUE(CONCATENATE('Stock InfoDia'!E316,'Stock InfoDia'!F316))</f>
        <v>6810</v>
      </c>
      <c r="B308" s="11">
        <f>'Stock InfoDia'!I316</f>
        <v>0</v>
      </c>
      <c r="C308" s="11">
        <f>'Stock InfoDia'!J316</f>
        <v>0</v>
      </c>
    </row>
    <row r="309">
      <c r="A309" s="11">
        <f>VALUE(CONCATENATE('Stock InfoDia'!E317,'Stock InfoDia'!F317))</f>
        <v>6820</v>
      </c>
      <c r="B309" s="11">
        <f>'Stock InfoDia'!I317</f>
        <v>0</v>
      </c>
      <c r="C309" s="11">
        <f>'Stock InfoDia'!J317</f>
        <v>0</v>
      </c>
    </row>
    <row r="310">
      <c r="A310" s="11">
        <f>VALUE(CONCATENATE('Stock InfoDia'!E318,'Stock InfoDia'!F318))</f>
        <v>6831</v>
      </c>
      <c r="B310" s="11">
        <f>'Stock InfoDia'!I318</f>
        <v>0</v>
      </c>
      <c r="C310" s="11">
        <f>'Stock InfoDia'!J318</f>
        <v>0</v>
      </c>
    </row>
    <row r="311">
      <c r="A311" s="11">
        <f>VALUE(CONCATENATE('Stock InfoDia'!E319,'Stock InfoDia'!F319))</f>
        <v>6830</v>
      </c>
      <c r="B311" s="11">
        <f>'Stock InfoDia'!I319</f>
        <v>0</v>
      </c>
      <c r="C311" s="11">
        <f>'Stock InfoDia'!J319</f>
        <v>0</v>
      </c>
    </row>
    <row r="312">
      <c r="A312" s="11">
        <f>VALUE(CONCATENATE('Stock InfoDia'!E320,'Stock InfoDia'!F320))</f>
        <v>6840</v>
      </c>
      <c r="B312" s="11">
        <f>'Stock InfoDia'!I320</f>
        <v>0</v>
      </c>
      <c r="C312" s="11">
        <f>'Stock InfoDia'!J320</f>
        <v>0</v>
      </c>
    </row>
    <row r="313">
      <c r="A313" s="11">
        <f>VALUE(CONCATENATE('Stock InfoDia'!E321,'Stock InfoDia'!F321))</f>
        <v>6850</v>
      </c>
      <c r="B313" s="11">
        <f>'Stock InfoDia'!I321</f>
        <v>0</v>
      </c>
      <c r="C313" s="11">
        <f>'Stock InfoDia'!J321</f>
        <v>0</v>
      </c>
    </row>
    <row r="314">
      <c r="A314" s="11">
        <f>VALUE(CONCATENATE('Stock InfoDia'!E322,'Stock InfoDia'!F322))</f>
        <v>6860</v>
      </c>
      <c r="B314" s="11">
        <f>'Stock InfoDia'!I322</f>
        <v>0</v>
      </c>
      <c r="C314" s="11">
        <f>'Stock InfoDia'!J322</f>
        <v>0</v>
      </c>
    </row>
    <row r="315">
      <c r="A315" s="11">
        <f>VALUE(CONCATENATE('Stock InfoDia'!E323,'Stock InfoDia'!F323))</f>
        <v>6900</v>
      </c>
      <c r="B315" s="11">
        <f>'Stock InfoDia'!I323</f>
        <v>0</v>
      </c>
      <c r="C315" s="11">
        <f>'Stock InfoDia'!J323</f>
        <v>0</v>
      </c>
    </row>
    <row r="316">
      <c r="A316" s="11">
        <f>VALUE(CONCATENATE('Stock InfoDia'!E324,'Stock InfoDia'!F324))</f>
        <v>6910</v>
      </c>
      <c r="B316" s="11">
        <f>'Stock InfoDia'!I324</f>
        <v>0</v>
      </c>
      <c r="C316" s="11">
        <f>'Stock InfoDia'!J324</f>
        <v>0</v>
      </c>
    </row>
    <row r="317">
      <c r="A317" s="11">
        <f>VALUE(CONCATENATE('Stock InfoDia'!E325,'Stock InfoDia'!F325))</f>
        <v>6920</v>
      </c>
      <c r="B317" s="11">
        <f>'Stock InfoDia'!I325</f>
        <v>0</v>
      </c>
      <c r="C317" s="11">
        <f>'Stock InfoDia'!J325</f>
        <v>0</v>
      </c>
    </row>
    <row r="318">
      <c r="A318" s="11">
        <f>VALUE(CONCATENATE('Stock InfoDia'!E326,'Stock InfoDia'!F326))</f>
        <v>6940</v>
      </c>
      <c r="B318" s="11">
        <f>'Stock InfoDia'!I326</f>
        <v>0</v>
      </c>
      <c r="C318" s="11">
        <f>'Stock InfoDia'!J326</f>
        <v>0</v>
      </c>
    </row>
    <row r="319">
      <c r="A319" s="11">
        <f>VALUE(CONCATENATE('Stock InfoDia'!E327,'Stock InfoDia'!F327))</f>
        <v>6950</v>
      </c>
      <c r="B319" s="11">
        <f>'Stock InfoDia'!I327</f>
        <v>0</v>
      </c>
      <c r="C319" s="11">
        <f>'Stock InfoDia'!J327</f>
        <v>0</v>
      </c>
    </row>
    <row r="320">
      <c r="A320" s="11">
        <f>VALUE(CONCATENATE('Stock InfoDia'!E328,'Stock InfoDia'!F328))</f>
        <v>7000</v>
      </c>
      <c r="B320" s="11">
        <f>'Stock InfoDia'!I328</f>
        <v>0</v>
      </c>
      <c r="C320" s="11">
        <f>'Stock InfoDia'!J328</f>
        <v>0</v>
      </c>
    </row>
    <row r="321">
      <c r="A321" s="11">
        <f>VALUE(CONCATENATE('Stock InfoDia'!E329,'Stock InfoDia'!F329))</f>
        <v>7080</v>
      </c>
      <c r="B321" s="11">
        <f>'Stock InfoDia'!I329</f>
        <v>0</v>
      </c>
      <c r="C321" s="11">
        <f>'Stock InfoDia'!J329</f>
        <v>0</v>
      </c>
    </row>
    <row r="322">
      <c r="A322" s="11">
        <f>VALUE(CONCATENATE('Stock InfoDia'!E330,'Stock InfoDia'!F330))</f>
        <v>7090</v>
      </c>
      <c r="B322" s="11">
        <f>'Stock InfoDia'!I330</f>
        <v>0</v>
      </c>
      <c r="C322" s="11">
        <f>'Stock InfoDia'!J330</f>
        <v>0</v>
      </c>
    </row>
    <row r="323">
      <c r="A323" s="11">
        <f>VALUE(CONCATENATE('Stock InfoDia'!E331,'Stock InfoDia'!F331))</f>
        <v>7100</v>
      </c>
      <c r="B323" s="11">
        <f>'Stock InfoDia'!I331</f>
        <v>0</v>
      </c>
      <c r="C323" s="11">
        <f>'Stock InfoDia'!J331</f>
        <v>0</v>
      </c>
    </row>
    <row r="324">
      <c r="A324" s="11">
        <f>VALUE(CONCATENATE('Stock InfoDia'!E332,'Stock InfoDia'!F332))</f>
        <v>7120</v>
      </c>
      <c r="B324" s="11">
        <f>'Stock InfoDia'!I332</f>
        <v>0</v>
      </c>
      <c r="C324" s="11">
        <f>'Stock InfoDia'!J332</f>
        <v>0</v>
      </c>
    </row>
    <row r="325">
      <c r="A325" s="11">
        <f>VALUE(CONCATENATE('Stock InfoDia'!E333,'Stock InfoDia'!F333))</f>
        <v>7150</v>
      </c>
      <c r="B325" s="11">
        <f>'Stock InfoDia'!I333</f>
        <v>0</v>
      </c>
      <c r="C325" s="11">
        <f>'Stock InfoDia'!J333</f>
        <v>0</v>
      </c>
    </row>
    <row r="326">
      <c r="A326" s="11">
        <f>VALUE(CONCATENATE('Stock InfoDia'!E334,'Stock InfoDia'!F334))</f>
        <v>7160</v>
      </c>
      <c r="B326" s="11">
        <f>'Stock InfoDia'!I334</f>
        <v>0</v>
      </c>
      <c r="C326" s="11">
        <f>'Stock InfoDia'!J334</f>
        <v>0</v>
      </c>
    </row>
    <row r="327">
      <c r="A327" s="11">
        <f>VALUE(CONCATENATE('Stock InfoDia'!E335,'Stock InfoDia'!F335))</f>
        <v>7181</v>
      </c>
      <c r="B327" s="11">
        <f>'Stock InfoDia'!I335</f>
        <v>0</v>
      </c>
      <c r="C327" s="11">
        <f>'Stock InfoDia'!J335</f>
        <v>0</v>
      </c>
    </row>
    <row r="328">
      <c r="A328" s="11">
        <f>VALUE(CONCATENATE('Stock InfoDia'!E336,'Stock InfoDia'!F336))</f>
        <v>7180</v>
      </c>
      <c r="B328" s="11">
        <f>'Stock InfoDia'!I336</f>
        <v>0</v>
      </c>
      <c r="C328" s="11">
        <f>'Stock InfoDia'!J336</f>
        <v>0</v>
      </c>
    </row>
    <row r="329">
      <c r="A329" s="11">
        <f>VALUE(CONCATENATE('Stock InfoDia'!E337,'Stock InfoDia'!F337))</f>
        <v>7182</v>
      </c>
      <c r="B329" s="11">
        <f>'Stock InfoDia'!I337</f>
        <v>0</v>
      </c>
      <c r="C329" s="11">
        <f>'Stock InfoDia'!J337</f>
        <v>0</v>
      </c>
    </row>
    <row r="330">
      <c r="A330" s="11">
        <f>VALUE(CONCATENATE('Stock InfoDia'!E338,'Stock InfoDia'!F338))</f>
        <v>7200</v>
      </c>
      <c r="B330" s="11">
        <f>'Stock InfoDia'!I338</f>
        <v>0</v>
      </c>
      <c r="C330" s="11">
        <f>'Stock InfoDia'!J338</f>
        <v>0</v>
      </c>
    </row>
    <row r="331">
      <c r="A331" s="11">
        <f>VALUE(CONCATENATE('Stock InfoDia'!E339,'Stock InfoDia'!F339))</f>
        <v>7272</v>
      </c>
      <c r="B331" s="11">
        <f>'Stock InfoDia'!I339</f>
        <v>0</v>
      </c>
      <c r="C331" s="11">
        <f>'Stock InfoDia'!J339</f>
        <v>0</v>
      </c>
    </row>
    <row r="332">
      <c r="A332" s="11">
        <f>VALUE(CONCATENATE('Stock InfoDia'!E340,'Stock InfoDia'!F340))</f>
        <v>7270</v>
      </c>
      <c r="B332" s="11">
        <f>'Stock InfoDia'!I340</f>
        <v>95</v>
      </c>
      <c r="C332" s="11">
        <f>'Stock InfoDia'!J340</f>
        <v>27</v>
      </c>
    </row>
    <row r="333">
      <c r="A333" s="11">
        <f>VALUE(CONCATENATE('Stock InfoDia'!E341,'Stock InfoDia'!F341))</f>
        <v>72710</v>
      </c>
      <c r="B333" s="11">
        <f>'Stock InfoDia'!I341</f>
        <v>0</v>
      </c>
      <c r="C333" s="11">
        <f>'Stock InfoDia'!J341</f>
        <v>0</v>
      </c>
    </row>
    <row r="334">
      <c r="A334" s="11">
        <f>VALUE(CONCATENATE('Stock InfoDia'!E342,'Stock InfoDia'!F342))</f>
        <v>7271</v>
      </c>
      <c r="B334" s="11">
        <f>'Stock InfoDia'!I342</f>
        <v>0</v>
      </c>
      <c r="C334" s="11">
        <f>'Stock InfoDia'!J342</f>
        <v>0</v>
      </c>
    </row>
    <row r="335">
      <c r="A335" s="11">
        <f>VALUE(CONCATENATE('Stock InfoDia'!E343,'Stock InfoDia'!F343))</f>
        <v>7274</v>
      </c>
      <c r="B335" s="11">
        <f>'Stock InfoDia'!I343</f>
        <v>0</v>
      </c>
      <c r="C335" s="11">
        <f>'Stock InfoDia'!J343</f>
        <v>0</v>
      </c>
    </row>
    <row r="336">
      <c r="A336" s="11">
        <f>VALUE(CONCATENATE('Stock InfoDia'!E344,'Stock InfoDia'!F344))</f>
        <v>7273</v>
      </c>
      <c r="B336" s="11">
        <f>'Stock InfoDia'!I344</f>
        <v>0</v>
      </c>
      <c r="C336" s="11">
        <f>'Stock InfoDia'!J344</f>
        <v>0</v>
      </c>
    </row>
    <row r="337">
      <c r="A337" s="11">
        <f>VALUE(CONCATENATE('Stock InfoDia'!E345,'Stock InfoDia'!F345))</f>
        <v>7277</v>
      </c>
      <c r="B337" s="11">
        <f>'Stock InfoDia'!I345</f>
        <v>0</v>
      </c>
      <c r="C337" s="11">
        <f>'Stock InfoDia'!J345</f>
        <v>0</v>
      </c>
    </row>
    <row r="338">
      <c r="A338" s="11">
        <f>VALUE(CONCATENATE('Stock InfoDia'!E346,'Stock InfoDia'!F346))</f>
        <v>7279</v>
      </c>
      <c r="B338" s="11">
        <f>'Stock InfoDia'!I346</f>
        <v>0</v>
      </c>
      <c r="C338" s="11">
        <f>'Stock InfoDia'!J346</f>
        <v>0</v>
      </c>
    </row>
    <row r="339">
      <c r="A339" s="11">
        <f>VALUE(CONCATENATE('Stock InfoDia'!E347,'Stock InfoDia'!F347))</f>
        <v>7278</v>
      </c>
      <c r="B339" s="11">
        <f>'Stock InfoDia'!I347</f>
        <v>0</v>
      </c>
      <c r="C339" s="11">
        <f>'Stock InfoDia'!J347</f>
        <v>0</v>
      </c>
    </row>
    <row r="340">
      <c r="A340" s="11">
        <f>VALUE(CONCATENATE('Stock InfoDia'!E348,'Stock InfoDia'!F348))</f>
        <v>7280</v>
      </c>
      <c r="B340" s="11">
        <f>'Stock InfoDia'!I348</f>
        <v>566</v>
      </c>
      <c r="C340" s="11">
        <f>'Stock InfoDia'!J348</f>
        <v>32</v>
      </c>
    </row>
    <row r="341">
      <c r="A341" s="11">
        <f>VALUE(CONCATENATE('Stock InfoDia'!E349,'Stock InfoDia'!F349))</f>
        <v>7290</v>
      </c>
      <c r="B341" s="11">
        <f>'Stock InfoDia'!I349</f>
        <v>0</v>
      </c>
      <c r="C341" s="11">
        <f>'Stock InfoDia'!J349</f>
        <v>0</v>
      </c>
    </row>
    <row r="342">
      <c r="A342" s="11">
        <f>VALUE(CONCATENATE('Stock InfoDia'!E350,'Stock InfoDia'!F350))</f>
        <v>7310</v>
      </c>
      <c r="B342" s="11">
        <f>'Stock InfoDia'!I350</f>
        <v>0</v>
      </c>
      <c r="C342" s="11">
        <f>'Stock InfoDia'!J350</f>
        <v>0</v>
      </c>
    </row>
    <row r="343">
      <c r="A343" s="11">
        <f>VALUE(CONCATENATE('Stock InfoDia'!E351,'Stock InfoDia'!F351))</f>
        <v>7320</v>
      </c>
      <c r="B343" s="11">
        <f>'Stock InfoDia'!I351</f>
        <v>0</v>
      </c>
      <c r="C343" s="11">
        <f>'Stock InfoDia'!J351</f>
        <v>0</v>
      </c>
    </row>
    <row r="344">
      <c r="A344" s="11">
        <f>VALUE(CONCATENATE('Stock InfoDia'!E352,'Stock InfoDia'!F352))</f>
        <v>7330</v>
      </c>
      <c r="B344" s="11">
        <f>'Stock InfoDia'!I352</f>
        <v>0</v>
      </c>
      <c r="C344" s="11">
        <f>'Stock InfoDia'!J352</f>
        <v>0</v>
      </c>
    </row>
    <row r="345">
      <c r="A345" s="11">
        <f>VALUE(CONCATENATE('Stock InfoDia'!E353,'Stock InfoDia'!F353))</f>
        <v>7370</v>
      </c>
      <c r="B345" s="11">
        <f>'Stock InfoDia'!I353</f>
        <v>0</v>
      </c>
      <c r="C345" s="11">
        <f>'Stock InfoDia'!J353</f>
        <v>0</v>
      </c>
    </row>
    <row r="346">
      <c r="A346" s="11">
        <f>VALUE(CONCATENATE('Stock InfoDia'!E354,'Stock InfoDia'!F354))</f>
        <v>7380</v>
      </c>
      <c r="B346" s="11">
        <f>'Stock InfoDia'!I354</f>
        <v>1</v>
      </c>
      <c r="C346" s="11">
        <f>'Stock InfoDia'!J354</f>
        <v>10</v>
      </c>
    </row>
    <row r="347">
      <c r="A347" s="11">
        <f>VALUE(CONCATENATE('Stock InfoDia'!E355,'Stock InfoDia'!F355))</f>
        <v>7412</v>
      </c>
      <c r="B347" s="11">
        <f>'Stock InfoDia'!I355</f>
        <v>0</v>
      </c>
      <c r="C347" s="11">
        <f>'Stock InfoDia'!J355</f>
        <v>0</v>
      </c>
    </row>
    <row r="348">
      <c r="A348" s="11">
        <f>VALUE(CONCATENATE('Stock InfoDia'!E356,'Stock InfoDia'!F356))</f>
        <v>7410</v>
      </c>
      <c r="B348" s="11">
        <f>'Stock InfoDia'!I356</f>
        <v>767</v>
      </c>
      <c r="C348" s="11">
        <f>'Stock InfoDia'!J356</f>
        <v>1</v>
      </c>
    </row>
    <row r="349">
      <c r="A349" s="11">
        <f>VALUE(CONCATENATE('Stock InfoDia'!E357,'Stock InfoDia'!F357))</f>
        <v>7413</v>
      </c>
      <c r="B349" s="11">
        <f>'Stock InfoDia'!I357</f>
        <v>0</v>
      </c>
      <c r="C349" s="11">
        <f>'Stock InfoDia'!J357</f>
        <v>0</v>
      </c>
    </row>
    <row r="350">
      <c r="A350" s="11">
        <f>VALUE(CONCATENATE('Stock InfoDia'!E358,'Stock InfoDia'!F358))</f>
        <v>7420</v>
      </c>
      <c r="B350" s="11">
        <f>'Stock InfoDia'!I358</f>
        <v>0</v>
      </c>
      <c r="C350" s="11">
        <f>'Stock InfoDia'!J358</f>
        <v>0</v>
      </c>
    </row>
    <row r="351">
      <c r="A351" s="11">
        <f>VALUE(CONCATENATE('Stock InfoDia'!E359,'Stock InfoDia'!F359))</f>
        <v>7480</v>
      </c>
      <c r="B351" s="11">
        <f>'Stock InfoDia'!I359</f>
        <v>0</v>
      </c>
      <c r="C351" s="11">
        <f>'Stock InfoDia'!J359</f>
        <v>0</v>
      </c>
    </row>
    <row r="352">
      <c r="A352" s="11">
        <f>VALUE(CONCATENATE('Stock InfoDia'!E360,'Stock InfoDia'!F360))</f>
        <v>7490</v>
      </c>
      <c r="B352" s="11">
        <f>'Stock InfoDia'!I360</f>
        <v>0</v>
      </c>
      <c r="C352" s="11">
        <f>'Stock InfoDia'!J360</f>
        <v>0</v>
      </c>
    </row>
    <row r="353">
      <c r="A353" s="11">
        <f>VALUE(CONCATENATE('Stock InfoDia'!E361,'Stock InfoDia'!F361))</f>
        <v>7500</v>
      </c>
      <c r="B353" s="11">
        <f>'Stock InfoDia'!I361</f>
        <v>0</v>
      </c>
      <c r="C353" s="11">
        <f>'Stock InfoDia'!J361</f>
        <v>0</v>
      </c>
    </row>
    <row r="354">
      <c r="A354" s="11">
        <f>VALUE(CONCATENATE('Stock InfoDia'!E362,'Stock InfoDia'!F362))</f>
        <v>7561</v>
      </c>
      <c r="B354" s="11">
        <f>'Stock InfoDia'!I362</f>
        <v>0</v>
      </c>
      <c r="C354" s="11">
        <f>'Stock InfoDia'!J362</f>
        <v>0</v>
      </c>
    </row>
    <row r="355">
      <c r="A355" s="11">
        <f>VALUE(CONCATENATE('Stock InfoDia'!E363,'Stock InfoDia'!F363))</f>
        <v>7560</v>
      </c>
      <c r="B355" s="11">
        <f>'Stock InfoDia'!I363</f>
        <v>623</v>
      </c>
      <c r="C355" s="11">
        <f>'Stock InfoDia'!J363</f>
        <v>2</v>
      </c>
    </row>
    <row r="356">
      <c r="A356" s="11">
        <f>VALUE(CONCATENATE('Stock InfoDia'!E364,'Stock InfoDia'!F364))</f>
        <v>7612</v>
      </c>
      <c r="B356" s="11">
        <f>'Stock InfoDia'!I364</f>
        <v>469</v>
      </c>
      <c r="C356" s="11">
        <f>'Stock InfoDia'!J364</f>
        <v>3</v>
      </c>
    </row>
    <row r="357">
      <c r="A357" s="11">
        <f>VALUE(CONCATENATE('Stock InfoDia'!E365,'Stock InfoDia'!F365))</f>
        <v>7610</v>
      </c>
      <c r="B357" s="11">
        <f>'Stock InfoDia'!I365</f>
        <v>0</v>
      </c>
      <c r="C357" s="11">
        <f>'Stock InfoDia'!J365</f>
        <v>0</v>
      </c>
    </row>
    <row r="358">
      <c r="A358" s="11">
        <f>VALUE(CONCATENATE('Stock InfoDia'!E366,'Stock InfoDia'!F366))</f>
        <v>7611</v>
      </c>
      <c r="B358" s="11">
        <f>'Stock InfoDia'!I366</f>
        <v>440</v>
      </c>
      <c r="C358" s="11">
        <f>'Stock InfoDia'!J366</f>
        <v>14</v>
      </c>
    </row>
    <row r="359">
      <c r="A359" s="11">
        <f>VALUE(CONCATENATE('Stock InfoDia'!E367,'Stock InfoDia'!F367))</f>
        <v>7620</v>
      </c>
      <c r="B359" s="11">
        <f>'Stock InfoDia'!I367</f>
        <v>0</v>
      </c>
      <c r="C359" s="11">
        <f>'Stock InfoDia'!J367</f>
        <v>0</v>
      </c>
    </row>
    <row r="360">
      <c r="A360" s="11">
        <f>VALUE(CONCATENATE('Stock InfoDia'!E368,'Stock InfoDia'!F368))</f>
        <v>7630</v>
      </c>
      <c r="B360" s="11">
        <f>'Stock InfoDia'!I368</f>
        <v>0</v>
      </c>
      <c r="C360" s="11">
        <f>'Stock InfoDia'!J368</f>
        <v>0</v>
      </c>
    </row>
    <row r="361">
      <c r="A361" s="11">
        <f>VALUE(CONCATENATE('Stock InfoDia'!E369,'Stock InfoDia'!F369))</f>
        <v>7910</v>
      </c>
      <c r="B361" s="11">
        <f>'Stock InfoDia'!I369</f>
        <v>5</v>
      </c>
      <c r="C361" s="11">
        <f>'Stock InfoDia'!J369</f>
        <v>1914</v>
      </c>
    </row>
    <row r="362">
      <c r="A362" s="11">
        <f>VALUE(CONCATENATE('Stock InfoDia'!E370,'Stock InfoDia'!F370))</f>
        <v>7920</v>
      </c>
      <c r="B362" s="11">
        <f>'Stock InfoDia'!I370</f>
        <v>0</v>
      </c>
      <c r="C362" s="11">
        <f>'Stock InfoDia'!J370</f>
        <v>0</v>
      </c>
    </row>
    <row r="363">
      <c r="A363" s="11">
        <f>VALUE(CONCATENATE('Stock InfoDia'!E371,'Stock InfoDia'!F371))</f>
        <v>7930</v>
      </c>
      <c r="B363" s="11">
        <f>'Stock InfoDia'!I371</f>
        <v>0</v>
      </c>
      <c r="C363" s="11">
        <f>'Stock InfoDia'!J371</f>
        <v>0</v>
      </c>
    </row>
    <row r="364">
      <c r="A364" s="11">
        <f>VALUE(CONCATENATE('Stock InfoDia'!E372,'Stock InfoDia'!F372))</f>
        <v>7940</v>
      </c>
      <c r="B364" s="11">
        <f>'Stock InfoDia'!I372</f>
        <v>0</v>
      </c>
      <c r="C364" s="11">
        <f>'Stock InfoDia'!J372</f>
        <v>0</v>
      </c>
    </row>
    <row r="365">
      <c r="A365" s="11">
        <f>VALUE(CONCATENATE('Stock InfoDia'!E373,'Stock InfoDia'!F373))</f>
        <v>8000</v>
      </c>
      <c r="B365" s="11">
        <f>'Stock InfoDia'!I373</f>
        <v>0</v>
      </c>
      <c r="C365" s="11">
        <f>'Stock InfoDia'!J373</f>
        <v>0</v>
      </c>
    </row>
    <row r="366">
      <c r="A366" s="11">
        <f>VALUE(CONCATENATE('Stock InfoDia'!E374,'Stock InfoDia'!F374))</f>
        <v>8012</v>
      </c>
      <c r="B366" s="11">
        <f>'Stock InfoDia'!I374</f>
        <v>0</v>
      </c>
      <c r="C366" s="11">
        <f>'Stock InfoDia'!J374</f>
        <v>0</v>
      </c>
    </row>
    <row r="367">
      <c r="A367" s="11">
        <f>VALUE(CONCATENATE('Stock InfoDia'!E375,'Stock InfoDia'!F375))</f>
        <v>8010</v>
      </c>
      <c r="B367" s="11">
        <f>'Stock InfoDia'!I375</f>
        <v>0</v>
      </c>
      <c r="C367" s="11">
        <f>'Stock InfoDia'!J375</f>
        <v>0</v>
      </c>
    </row>
    <row r="368">
      <c r="A368" s="11">
        <f>VALUE(CONCATENATE('Stock InfoDia'!E376,'Stock InfoDia'!F376))</f>
        <v>8030</v>
      </c>
      <c r="B368" s="11">
        <f>'Stock InfoDia'!I376</f>
        <v>0</v>
      </c>
      <c r="C368" s="11">
        <f>'Stock InfoDia'!J376</f>
        <v>0</v>
      </c>
    </row>
    <row r="369">
      <c r="A369" s="11">
        <f>VALUE(CONCATENATE('Stock InfoDia'!E377,'Stock InfoDia'!F377))</f>
        <v>8080</v>
      </c>
      <c r="B369" s="11">
        <f>'Stock InfoDia'!I377</f>
        <v>0</v>
      </c>
      <c r="C369" s="11">
        <f>'Stock InfoDia'!J377</f>
        <v>0</v>
      </c>
    </row>
    <row r="370">
      <c r="A370" s="11">
        <f>VALUE(CONCATENATE('Stock InfoDia'!E378,'Stock InfoDia'!F378))</f>
        <v>8102</v>
      </c>
      <c r="B370" s="11">
        <f>'Stock InfoDia'!I378</f>
        <v>0</v>
      </c>
      <c r="C370" s="11">
        <f>'Stock InfoDia'!J378</f>
        <v>0</v>
      </c>
    </row>
    <row r="371">
      <c r="A371" s="11">
        <f>VALUE(CONCATENATE('Stock InfoDia'!E379,'Stock InfoDia'!F379))</f>
        <v>8101</v>
      </c>
      <c r="B371" s="11">
        <f>'Stock InfoDia'!I379</f>
        <v>0</v>
      </c>
      <c r="C371" s="11">
        <f>'Stock InfoDia'!J379</f>
        <v>0</v>
      </c>
    </row>
    <row r="372">
      <c r="A372" s="11">
        <f>VALUE(CONCATENATE('Stock InfoDia'!E380,'Stock InfoDia'!F380))</f>
        <v>8100</v>
      </c>
      <c r="B372" s="11">
        <f>'Stock InfoDia'!I380</f>
        <v>3230</v>
      </c>
      <c r="C372" s="11">
        <f>'Stock InfoDia'!J380</f>
        <v>15</v>
      </c>
    </row>
    <row r="373">
      <c r="A373" s="11">
        <f>VALUE(CONCATENATE('Stock InfoDia'!E381,'Stock InfoDia'!F381))</f>
        <v>8120</v>
      </c>
      <c r="B373" s="11">
        <f>'Stock InfoDia'!I381</f>
        <v>127</v>
      </c>
      <c r="C373" s="11">
        <f>'Stock InfoDia'!J381</f>
        <v>1</v>
      </c>
    </row>
    <row r="374">
      <c r="A374" s="11">
        <f>VALUE(CONCATENATE('Stock InfoDia'!E382,'Stock InfoDia'!F382))</f>
        <v>8150</v>
      </c>
      <c r="B374" s="11">
        <f>'Stock InfoDia'!I382</f>
        <v>0</v>
      </c>
      <c r="C374" s="11">
        <f>'Stock InfoDia'!J382</f>
        <v>0</v>
      </c>
    </row>
    <row r="375">
      <c r="A375" s="11">
        <f>VALUE(CONCATENATE('Stock InfoDia'!E383,'Stock InfoDia'!F383))</f>
        <v>8160</v>
      </c>
      <c r="B375" s="11">
        <f>'Stock InfoDia'!I383</f>
        <v>0</v>
      </c>
      <c r="C375" s="11">
        <f>'Stock InfoDia'!J383</f>
        <v>0</v>
      </c>
    </row>
    <row r="376">
      <c r="A376" s="11">
        <f>VALUE(CONCATENATE('Stock InfoDia'!E384,'Stock InfoDia'!F384))</f>
        <v>8170</v>
      </c>
      <c r="B376" s="11">
        <f>'Stock InfoDia'!I384</f>
        <v>0</v>
      </c>
      <c r="C376" s="11">
        <f>'Stock InfoDia'!J384</f>
        <v>0</v>
      </c>
    </row>
    <row r="377">
      <c r="A377" s="11">
        <f>VALUE(CONCATENATE('Stock InfoDia'!E385,'Stock InfoDia'!F385))</f>
        <v>8200</v>
      </c>
      <c r="B377" s="11">
        <f>'Stock InfoDia'!I385</f>
        <v>0</v>
      </c>
      <c r="C377" s="11">
        <f>'Stock InfoDia'!J385</f>
        <v>0</v>
      </c>
    </row>
    <row r="378">
      <c r="A378" s="11">
        <f>VALUE(CONCATENATE('Stock InfoDia'!E386,'Stock InfoDia'!F386))</f>
        <v>8240</v>
      </c>
      <c r="B378" s="11">
        <f>'Stock InfoDia'!I386</f>
        <v>0</v>
      </c>
      <c r="C378" s="11">
        <f>'Stock InfoDia'!J386</f>
        <v>0</v>
      </c>
    </row>
    <row r="379">
      <c r="A379" s="11">
        <f>VALUE(CONCATENATE('Stock InfoDia'!E387,'Stock InfoDia'!F387))</f>
        <v>8290</v>
      </c>
      <c r="B379" s="11">
        <f>'Stock InfoDia'!I387</f>
        <v>0</v>
      </c>
      <c r="C379" s="11">
        <f>'Stock InfoDia'!J387</f>
        <v>0</v>
      </c>
    </row>
    <row r="380">
      <c r="A380" s="11">
        <f>VALUE(CONCATENATE('Stock InfoDia'!E388,'Stock InfoDia'!F388))</f>
        <v>8320</v>
      </c>
      <c r="B380" s="11">
        <f>'Stock InfoDia'!I388</f>
        <v>0</v>
      </c>
      <c r="C380" s="11">
        <f>'Stock InfoDia'!J388</f>
        <v>0</v>
      </c>
    </row>
    <row r="381">
      <c r="A381" s="11">
        <f>VALUE(CONCATENATE('Stock InfoDia'!E389,'Stock InfoDia'!F389))</f>
        <v>8322</v>
      </c>
      <c r="B381" s="11">
        <f>'Stock InfoDia'!I389</f>
        <v>194</v>
      </c>
      <c r="C381" s="11">
        <f>'Stock InfoDia'!J389</f>
        <v>3</v>
      </c>
    </row>
    <row r="382">
      <c r="A382" s="11">
        <f>VALUE(CONCATENATE('Stock InfoDia'!E390,'Stock InfoDia'!F390))</f>
        <v>8370</v>
      </c>
      <c r="B382" s="11">
        <f>'Stock InfoDia'!I390</f>
        <v>0</v>
      </c>
      <c r="C382" s="11">
        <f>'Stock InfoDia'!J390</f>
        <v>0</v>
      </c>
    </row>
    <row r="383">
      <c r="A383" s="11">
        <f>VALUE(CONCATENATE('Stock InfoDia'!E391,'Stock InfoDia'!F391))</f>
        <v>83811</v>
      </c>
      <c r="B383" s="11">
        <f>'Stock InfoDia'!I391</f>
        <v>0</v>
      </c>
      <c r="C383" s="11">
        <f>'Stock InfoDia'!J391</f>
        <v>0</v>
      </c>
    </row>
    <row r="384">
      <c r="A384" s="11">
        <f>VALUE(CONCATENATE('Stock InfoDia'!E392,'Stock InfoDia'!F392))</f>
        <v>83810</v>
      </c>
      <c r="B384" s="11">
        <f>'Stock InfoDia'!I392</f>
        <v>424</v>
      </c>
      <c r="C384" s="11">
        <f>'Stock InfoDia'!J392</f>
        <v>0</v>
      </c>
    </row>
    <row r="385">
      <c r="A385" s="11">
        <f>VALUE(CONCATENATE('Stock InfoDia'!E393,'Stock InfoDia'!F393))</f>
        <v>83812</v>
      </c>
      <c r="B385" s="11">
        <f>'Stock InfoDia'!I393</f>
        <v>0</v>
      </c>
      <c r="C385" s="11">
        <f>'Stock InfoDia'!J393</f>
        <v>0</v>
      </c>
    </row>
    <row r="386">
      <c r="A386" s="11">
        <f>VALUE(CONCATENATE('Stock InfoDia'!E394,'Stock InfoDia'!F394))</f>
        <v>8380</v>
      </c>
      <c r="B386" s="11">
        <f>'Stock InfoDia'!I394</f>
        <v>1168</v>
      </c>
      <c r="C386" s="11">
        <f>'Stock InfoDia'!J394</f>
        <v>16</v>
      </c>
    </row>
    <row r="387">
      <c r="A387" s="11">
        <f>VALUE(CONCATENATE('Stock InfoDia'!E395,'Stock InfoDia'!F395))</f>
        <v>83813</v>
      </c>
      <c r="B387" s="11">
        <f>'Stock InfoDia'!I395</f>
        <v>0</v>
      </c>
      <c r="C387" s="11">
        <f>'Stock InfoDia'!J395</f>
        <v>0</v>
      </c>
    </row>
    <row r="388">
      <c r="A388" s="11">
        <f>VALUE(CONCATENATE('Stock InfoDia'!E396,'Stock InfoDia'!F396))</f>
        <v>8383</v>
      </c>
      <c r="B388" s="11">
        <f>'Stock InfoDia'!I396</f>
        <v>0</v>
      </c>
      <c r="C388" s="11">
        <f>'Stock InfoDia'!J396</f>
        <v>0</v>
      </c>
    </row>
    <row r="389">
      <c r="A389" s="11">
        <f>VALUE(CONCATENATE('Stock InfoDia'!E397,'Stock InfoDia'!F397))</f>
        <v>8384</v>
      </c>
      <c r="B389" s="11">
        <f>'Stock InfoDia'!I397</f>
        <v>0</v>
      </c>
      <c r="C389" s="11">
        <f>'Stock InfoDia'!J397</f>
        <v>0</v>
      </c>
    </row>
    <row r="390">
      <c r="A390" s="11">
        <f>VALUE(CONCATENATE('Stock InfoDia'!E398,'Stock InfoDia'!F398))</f>
        <v>8400</v>
      </c>
      <c r="B390" s="11">
        <f>'Stock InfoDia'!I398</f>
        <v>0</v>
      </c>
      <c r="C390" s="11">
        <f>'Stock InfoDia'!J398</f>
        <v>0</v>
      </c>
    </row>
    <row r="391">
      <c r="A391" s="11">
        <f>VALUE(CONCATENATE('Stock InfoDia'!E399,'Stock InfoDia'!F399))</f>
        <v>8410</v>
      </c>
      <c r="B391" s="11">
        <f>'Stock InfoDia'!I399</f>
        <v>114</v>
      </c>
      <c r="C391" s="11">
        <f>'Stock InfoDia'!J399</f>
        <v>32</v>
      </c>
    </row>
    <row r="392">
      <c r="A392" s="11">
        <f>VALUE(CONCATENATE('Stock InfoDia'!E400,'Stock InfoDia'!F400))</f>
        <v>8450</v>
      </c>
      <c r="B392" s="11">
        <f>'Stock InfoDia'!I400</f>
        <v>1</v>
      </c>
      <c r="C392" s="11">
        <f>'Stock InfoDia'!J400</f>
        <v>0</v>
      </c>
    </row>
    <row r="393">
      <c r="A393" s="11">
        <f>VALUE(CONCATENATE('Stock InfoDia'!E401,'Stock InfoDia'!F401))</f>
        <v>8460</v>
      </c>
      <c r="B393" s="11">
        <f>'Stock InfoDia'!I401</f>
        <v>0</v>
      </c>
      <c r="C393" s="11">
        <f>'Stock InfoDia'!J401</f>
        <v>0</v>
      </c>
    </row>
    <row r="394">
      <c r="A394" s="11">
        <f>VALUE(CONCATENATE('Stock InfoDia'!E402,'Stock InfoDia'!F402))</f>
        <v>8470</v>
      </c>
      <c r="B394" s="11">
        <f>'Stock InfoDia'!I402</f>
        <v>0</v>
      </c>
      <c r="C394" s="11">
        <f>'Stock InfoDia'!J402</f>
        <v>0</v>
      </c>
    </row>
    <row r="395">
      <c r="A395" s="11">
        <f>VALUE(CONCATENATE('Stock InfoDia'!E403,'Stock InfoDia'!F403))</f>
        <v>8480</v>
      </c>
      <c r="B395" s="11">
        <f>'Stock InfoDia'!I403</f>
        <v>0</v>
      </c>
      <c r="C395" s="11">
        <f>'Stock InfoDia'!J403</f>
        <v>0</v>
      </c>
    </row>
    <row r="396">
      <c r="A396" s="11">
        <f>VALUE(CONCATENATE('Stock InfoDia'!E404,'Stock InfoDia'!F404))</f>
        <v>8491</v>
      </c>
      <c r="B396" s="11">
        <f>'Stock InfoDia'!I404</f>
        <v>0</v>
      </c>
      <c r="C396" s="11">
        <f>'Stock InfoDia'!J404</f>
        <v>0</v>
      </c>
    </row>
    <row r="397">
      <c r="A397" s="11">
        <f>VALUE(CONCATENATE('Stock InfoDia'!E405,'Stock InfoDia'!F405))</f>
        <v>8492</v>
      </c>
      <c r="B397" s="11">
        <f>'Stock InfoDia'!I405</f>
        <v>0</v>
      </c>
      <c r="C397" s="11">
        <f>'Stock InfoDia'!J405</f>
        <v>0</v>
      </c>
    </row>
    <row r="398">
      <c r="A398" s="11">
        <f>VALUE(CONCATENATE('Stock InfoDia'!E406,'Stock InfoDia'!F406))</f>
        <v>8490</v>
      </c>
      <c r="B398" s="11">
        <f>'Stock InfoDia'!I406</f>
        <v>0</v>
      </c>
      <c r="C398" s="11">
        <f>'Stock InfoDia'!J406</f>
        <v>0</v>
      </c>
    </row>
    <row r="399">
      <c r="A399" s="11">
        <f>VALUE(CONCATENATE('Stock InfoDia'!E407,'Stock InfoDia'!F407))</f>
        <v>8501</v>
      </c>
      <c r="B399" s="11">
        <f>'Stock InfoDia'!I407</f>
        <v>0</v>
      </c>
      <c r="C399" s="11">
        <f>'Stock InfoDia'!J407</f>
        <v>0</v>
      </c>
    </row>
    <row r="400">
      <c r="A400" s="11">
        <f>VALUE(CONCATENATE('Stock InfoDia'!E408,'Stock InfoDia'!F408))</f>
        <v>8500</v>
      </c>
      <c r="B400" s="11">
        <f>'Stock InfoDia'!I408</f>
        <v>0</v>
      </c>
      <c r="C400" s="11">
        <f>'Stock InfoDia'!J408</f>
        <v>0</v>
      </c>
    </row>
    <row r="401">
      <c r="A401" s="11">
        <f>VALUE(CONCATENATE('Stock InfoDia'!E409,'Stock InfoDia'!F409))</f>
        <v>8510</v>
      </c>
      <c r="B401" s="11">
        <f>'Stock InfoDia'!I409</f>
        <v>0</v>
      </c>
      <c r="C401" s="11">
        <f>'Stock InfoDia'!J409</f>
        <v>0</v>
      </c>
    </row>
    <row r="402">
      <c r="A402" s="11">
        <f>VALUE(CONCATENATE('Stock InfoDia'!E410,'Stock InfoDia'!F410))</f>
        <v>8520</v>
      </c>
      <c r="B402" s="11">
        <f>'Stock InfoDia'!I410</f>
        <v>0</v>
      </c>
      <c r="C402" s="11">
        <f>'Stock InfoDia'!J410</f>
        <v>0</v>
      </c>
    </row>
    <row r="403">
      <c r="A403" s="11">
        <f>VALUE(CONCATENATE('Stock InfoDia'!E411,'Stock InfoDia'!F411))</f>
        <v>8530</v>
      </c>
      <c r="B403" s="11">
        <f>'Stock InfoDia'!I411</f>
        <v>0</v>
      </c>
      <c r="C403" s="11">
        <f>'Stock InfoDia'!J411</f>
        <v>0</v>
      </c>
    </row>
    <row r="404">
      <c r="A404" s="11">
        <f>VALUE(CONCATENATE('Stock InfoDia'!E412,'Stock InfoDia'!F412))</f>
        <v>8540</v>
      </c>
      <c r="B404" s="11">
        <f>'Stock InfoDia'!I412</f>
        <v>0</v>
      </c>
      <c r="C404" s="11">
        <f>'Stock InfoDia'!J412</f>
        <v>0</v>
      </c>
    </row>
    <row r="405">
      <c r="A405" s="11">
        <f>VALUE(CONCATENATE('Stock InfoDia'!E413,'Stock InfoDia'!F413))</f>
        <v>8560</v>
      </c>
      <c r="B405" s="11">
        <f>'Stock InfoDia'!I413</f>
        <v>0</v>
      </c>
      <c r="C405" s="11">
        <f>'Stock InfoDia'!J413</f>
        <v>0</v>
      </c>
    </row>
    <row r="406">
      <c r="A406" s="11">
        <f>VALUE(CONCATENATE('Stock InfoDia'!E414,'Stock InfoDia'!F414))</f>
        <v>8570</v>
      </c>
      <c r="B406" s="11">
        <f>'Stock InfoDia'!I414</f>
        <v>0</v>
      </c>
      <c r="C406" s="11">
        <f>'Stock InfoDia'!J414</f>
        <v>0</v>
      </c>
    </row>
    <row r="407">
      <c r="A407" s="11">
        <f>VALUE(CONCATENATE('Stock InfoDia'!E415,'Stock InfoDia'!F415))</f>
        <v>8600</v>
      </c>
      <c r="B407" s="11">
        <f>'Stock InfoDia'!I415</f>
        <v>0</v>
      </c>
      <c r="C407" s="11">
        <f>'Stock InfoDia'!J415</f>
        <v>0</v>
      </c>
    </row>
    <row r="408">
      <c r="A408" s="11">
        <f>VALUE(CONCATENATE('Stock InfoDia'!E416,'Stock InfoDia'!F416))</f>
        <v>8611</v>
      </c>
      <c r="B408" s="11">
        <f>'Stock InfoDia'!I416</f>
        <v>0</v>
      </c>
      <c r="C408" s="11">
        <f>'Stock InfoDia'!J416</f>
        <v>0</v>
      </c>
    </row>
    <row r="409">
      <c r="A409" s="11">
        <f>VALUE(CONCATENATE('Stock InfoDia'!E417,'Stock InfoDia'!F417))</f>
        <v>8610</v>
      </c>
      <c r="B409" s="11">
        <f>'Stock InfoDia'!I417</f>
        <v>0</v>
      </c>
      <c r="C409" s="11">
        <f>'Stock InfoDia'!J417</f>
        <v>0</v>
      </c>
    </row>
    <row r="410">
      <c r="A410" s="11">
        <f>VALUE(CONCATENATE('Stock InfoDia'!E418,'Stock InfoDia'!F418))</f>
        <v>8620</v>
      </c>
      <c r="B410" s="11">
        <f>'Stock InfoDia'!I418</f>
        <v>0</v>
      </c>
      <c r="C410" s="11">
        <f>'Stock InfoDia'!J418</f>
        <v>0</v>
      </c>
    </row>
    <row r="411">
      <c r="A411" s="11">
        <f>VALUE(CONCATENATE('Stock InfoDia'!E419,'Stock InfoDia'!F419))</f>
        <v>8631</v>
      </c>
      <c r="B411" s="11">
        <f>'Stock InfoDia'!I419</f>
        <v>328</v>
      </c>
      <c r="C411" s="11">
        <f>'Stock InfoDia'!J419</f>
        <v>5</v>
      </c>
    </row>
    <row r="412">
      <c r="A412" s="11">
        <f>VALUE(CONCATENATE('Stock InfoDia'!E420,'Stock InfoDia'!F420))</f>
        <v>8630</v>
      </c>
      <c r="B412" s="11">
        <f>'Stock InfoDia'!I420</f>
        <v>0</v>
      </c>
      <c r="C412" s="11">
        <f>'Stock InfoDia'!J420</f>
        <v>0</v>
      </c>
    </row>
    <row r="413">
      <c r="A413" s="11">
        <f>VALUE(CONCATENATE('Stock InfoDia'!E421,'Stock InfoDia'!F421))</f>
        <v>8710</v>
      </c>
      <c r="B413" s="11">
        <f>'Stock InfoDia'!I421</f>
        <v>0</v>
      </c>
      <c r="C413" s="11">
        <f>'Stock InfoDia'!J421</f>
        <v>0</v>
      </c>
    </row>
    <row r="414">
      <c r="A414" s="11">
        <f>VALUE(CONCATENATE('Stock InfoDia'!E422,'Stock InfoDia'!F422))</f>
        <v>8760</v>
      </c>
      <c r="B414" s="11">
        <f>'Stock InfoDia'!I422</f>
        <v>0</v>
      </c>
      <c r="C414" s="11">
        <f>'Stock InfoDia'!J422</f>
        <v>0</v>
      </c>
    </row>
    <row r="415">
      <c r="A415" s="11">
        <f>VALUE(CONCATENATE('Stock InfoDia'!E423,'Stock InfoDia'!F423))</f>
        <v>8770</v>
      </c>
      <c r="B415" s="11">
        <f>'Stock InfoDia'!I423</f>
        <v>260</v>
      </c>
      <c r="C415" s="11">
        <f>'Stock InfoDia'!J423</f>
        <v>0</v>
      </c>
    </row>
    <row r="416">
      <c r="A416" s="11">
        <f>VALUE(CONCATENATE('Stock InfoDia'!E424,'Stock InfoDia'!F424))</f>
        <v>8810</v>
      </c>
      <c r="B416" s="11">
        <f>'Stock InfoDia'!I424</f>
        <v>0</v>
      </c>
      <c r="C416" s="11">
        <f>'Stock InfoDia'!J424</f>
        <v>0</v>
      </c>
    </row>
    <row r="417">
      <c r="A417" s="11">
        <f>VALUE(CONCATENATE('Stock InfoDia'!E425,'Stock InfoDia'!F425))</f>
        <v>8860</v>
      </c>
      <c r="B417" s="11">
        <f>'Stock InfoDia'!I425</f>
        <v>0</v>
      </c>
      <c r="C417" s="11">
        <f>'Stock InfoDia'!J425</f>
        <v>0</v>
      </c>
    </row>
    <row r="418">
      <c r="A418" s="11">
        <f>VALUE(CONCATENATE('Stock InfoDia'!E426,'Stock InfoDia'!F426))</f>
        <v>8870</v>
      </c>
      <c r="B418" s="11">
        <f>'Stock InfoDia'!I426</f>
        <v>0</v>
      </c>
      <c r="C418" s="11">
        <f>'Stock InfoDia'!J426</f>
        <v>0</v>
      </c>
    </row>
    <row r="419">
      <c r="A419" s="11">
        <f>VALUE(CONCATENATE('Stock InfoDia'!E427,'Stock InfoDia'!F427))</f>
        <v>8880</v>
      </c>
      <c r="B419" s="11">
        <f>'Stock InfoDia'!I427</f>
        <v>0</v>
      </c>
      <c r="C419" s="11">
        <f>'Stock InfoDia'!J427</f>
        <v>0</v>
      </c>
    </row>
    <row r="420">
      <c r="A420" s="11">
        <f>VALUE(CONCATENATE('Stock InfoDia'!E428,'Stock InfoDia'!F428))</f>
        <v>8920</v>
      </c>
      <c r="B420" s="11">
        <f>'Stock InfoDia'!I428</f>
        <v>0</v>
      </c>
      <c r="C420" s="11">
        <f>'Stock InfoDia'!J428</f>
        <v>0</v>
      </c>
    </row>
    <row r="421">
      <c r="A421" s="11">
        <f>VALUE(CONCATENATE('Stock InfoDia'!E429,'Stock InfoDia'!F429))</f>
        <v>9050</v>
      </c>
      <c r="B421" s="11">
        <f>'Stock InfoDia'!I429</f>
        <v>0</v>
      </c>
      <c r="C421" s="11">
        <f>'Stock InfoDia'!J429</f>
        <v>0</v>
      </c>
    </row>
    <row r="422">
      <c r="A422" s="11">
        <f>VALUE(CONCATENATE('Stock InfoDia'!E430,'Stock InfoDia'!F430))</f>
        <v>9060</v>
      </c>
      <c r="B422" s="11">
        <f>'Stock InfoDia'!I430</f>
        <v>0</v>
      </c>
      <c r="C422" s="11">
        <f>'Stock InfoDia'!J430</f>
        <v>0</v>
      </c>
    </row>
    <row r="423">
      <c r="A423" s="11">
        <f>VALUE(CONCATENATE('Stock InfoDia'!E431,'Stock InfoDia'!F431))</f>
        <v>9070</v>
      </c>
      <c r="B423" s="11">
        <f>'Stock InfoDia'!I431</f>
        <v>0</v>
      </c>
      <c r="C423" s="11">
        <f>'Stock InfoDia'!J431</f>
        <v>0</v>
      </c>
    </row>
    <row r="424">
      <c r="A424" s="11">
        <f>VALUE(CONCATENATE('Stock InfoDia'!E432,'Stock InfoDia'!F432))</f>
        <v>9220</v>
      </c>
      <c r="B424" s="11">
        <f>'Stock InfoDia'!I432</f>
        <v>0</v>
      </c>
      <c r="C424" s="11">
        <f>'Stock InfoDia'!J432</f>
        <v>0</v>
      </c>
    </row>
    <row r="425">
      <c r="A425" s="11">
        <f>VALUE(CONCATENATE('Stock InfoDia'!E433,'Stock InfoDia'!F433))</f>
        <v>9230</v>
      </c>
      <c r="B425" s="11">
        <f>'Stock InfoDia'!I433</f>
        <v>0</v>
      </c>
      <c r="C425" s="11">
        <f>'Stock InfoDia'!J433</f>
        <v>0</v>
      </c>
    </row>
    <row r="426">
      <c r="A426" s="11">
        <f>VALUE(CONCATENATE('Stock InfoDia'!E434,'Stock InfoDia'!F434))</f>
        <v>9280</v>
      </c>
      <c r="B426" s="11">
        <f>'Stock InfoDia'!I434</f>
        <v>0</v>
      </c>
      <c r="C426" s="11">
        <f>'Stock InfoDia'!J434</f>
        <v>0</v>
      </c>
    </row>
    <row r="427">
      <c r="A427" s="11">
        <f>VALUE(CONCATENATE('Stock InfoDia'!E435,'Stock InfoDia'!F435))</f>
        <v>9290</v>
      </c>
      <c r="B427" s="11">
        <f>'Stock InfoDia'!I435</f>
        <v>0</v>
      </c>
      <c r="C427" s="11">
        <f>'Stock InfoDia'!J435</f>
        <v>0</v>
      </c>
    </row>
    <row r="428">
      <c r="A428" s="11">
        <f>VALUE(CONCATENATE('Stock InfoDia'!E436,'Stock InfoDia'!F436))</f>
        <v>9300</v>
      </c>
      <c r="B428" s="11">
        <f>'Stock InfoDia'!I436</f>
        <v>530</v>
      </c>
      <c r="C428" s="11">
        <f>'Stock InfoDia'!J436</f>
        <v>8</v>
      </c>
    </row>
    <row r="429">
      <c r="A429" s="11">
        <f>VALUE(CONCATENATE('Stock InfoDia'!E437,'Stock InfoDia'!F437))</f>
        <v>9320</v>
      </c>
      <c r="B429" s="11">
        <f>'Stock InfoDia'!I437</f>
        <v>0</v>
      </c>
      <c r="C429" s="11">
        <f>'Stock InfoDia'!J437</f>
        <v>0</v>
      </c>
    </row>
    <row r="430">
      <c r="A430" s="11">
        <f>VALUE(CONCATENATE('Stock InfoDia'!E438,'Stock InfoDia'!F438))</f>
        <v>9330</v>
      </c>
      <c r="B430" s="11">
        <f>'Stock InfoDia'!I438</f>
        <v>0</v>
      </c>
      <c r="C430" s="11">
        <f>'Stock InfoDia'!J438</f>
        <v>0</v>
      </c>
    </row>
    <row r="431">
      <c r="A431" s="11">
        <f>VALUE(CONCATENATE('Stock InfoDia'!E439,'Stock InfoDia'!F439))</f>
        <v>9390</v>
      </c>
      <c r="B431" s="11">
        <f>'Stock InfoDia'!I439</f>
        <v>0</v>
      </c>
      <c r="C431" s="11">
        <f>'Stock InfoDia'!J439</f>
        <v>0</v>
      </c>
    </row>
    <row r="432">
      <c r="A432" s="11">
        <f>VALUE(CONCATENATE('Stock InfoDia'!E440,'Stock InfoDia'!F440))</f>
        <v>9400</v>
      </c>
      <c r="B432" s="11">
        <f>'Stock InfoDia'!I440</f>
        <v>44</v>
      </c>
      <c r="C432" s="11">
        <f>'Stock InfoDia'!J440</f>
        <v>9</v>
      </c>
    </row>
    <row r="433">
      <c r="A433" s="11">
        <f>VALUE(CONCATENATE('Stock InfoDia'!E441,'Stock InfoDia'!F441))</f>
        <v>9430</v>
      </c>
      <c r="B433" s="11">
        <f>'Stock InfoDia'!I441</f>
        <v>0</v>
      </c>
      <c r="C433" s="11">
        <f>'Stock InfoDia'!J441</f>
        <v>0</v>
      </c>
    </row>
    <row r="434">
      <c r="A434" s="11">
        <f>VALUE(CONCATENATE('Stock InfoDia'!E442,'Stock InfoDia'!F442))</f>
        <v>9440</v>
      </c>
      <c r="B434" s="11">
        <f>'Stock InfoDia'!I442</f>
        <v>0</v>
      </c>
      <c r="C434" s="11">
        <f>'Stock InfoDia'!J442</f>
        <v>0</v>
      </c>
    </row>
    <row r="435">
      <c r="A435" s="11">
        <f>VALUE(CONCATENATE('Stock InfoDia'!E443,'Stock InfoDia'!F443))</f>
        <v>9460</v>
      </c>
      <c r="B435" s="11">
        <f>'Stock InfoDia'!I443</f>
        <v>0</v>
      </c>
      <c r="C435" s="11">
        <f>'Stock InfoDia'!J443</f>
        <v>0</v>
      </c>
    </row>
    <row r="436">
      <c r="A436" s="11">
        <f>VALUE(CONCATENATE('Stock InfoDia'!E444,'Stock InfoDia'!F444))</f>
        <v>9470</v>
      </c>
      <c r="B436" s="11">
        <f>'Stock InfoDia'!I444</f>
        <v>0</v>
      </c>
      <c r="C436" s="11">
        <f>'Stock InfoDia'!J444</f>
        <v>0</v>
      </c>
    </row>
    <row r="437">
      <c r="A437" s="11">
        <f>VALUE(CONCATENATE('Stock InfoDia'!E445,'Stock InfoDia'!F445))</f>
        <v>9500</v>
      </c>
      <c r="B437" s="11">
        <f>'Stock InfoDia'!I445</f>
        <v>0</v>
      </c>
      <c r="C437" s="11">
        <f>'Stock InfoDia'!J445</f>
        <v>0</v>
      </c>
    </row>
    <row r="438">
      <c r="A438" s="11">
        <f>VALUE(CONCATENATE('Stock InfoDia'!E446,'Stock InfoDia'!F446))</f>
        <v>9502</v>
      </c>
      <c r="B438" s="11">
        <f>'Stock InfoDia'!I446</f>
        <v>240</v>
      </c>
      <c r="C438" s="11">
        <f>'Stock InfoDia'!J446</f>
        <v>17</v>
      </c>
    </row>
    <row r="439">
      <c r="A439" s="11">
        <f>VALUE(CONCATENATE('Stock InfoDia'!E447,'Stock InfoDia'!F447))</f>
        <v>9520</v>
      </c>
      <c r="B439" s="11">
        <f>'Stock InfoDia'!I447</f>
        <v>53</v>
      </c>
      <c r="C439" s="11">
        <f>'Stock InfoDia'!J447</f>
        <v>4</v>
      </c>
    </row>
    <row r="440">
      <c r="A440" s="11">
        <f>VALUE(CONCATENATE('Stock InfoDia'!E448,'Stock InfoDia'!F448))</f>
        <v>9550</v>
      </c>
      <c r="B440" s="11">
        <f>'Stock InfoDia'!I448</f>
        <v>0</v>
      </c>
      <c r="C440" s="11">
        <f>'Stock InfoDia'!J448</f>
        <v>0</v>
      </c>
    </row>
    <row r="441">
      <c r="A441" s="11">
        <f>VALUE(CONCATENATE('Stock InfoDia'!E449,'Stock InfoDia'!F449))</f>
        <v>9560</v>
      </c>
      <c r="B441" s="11">
        <f>'Stock InfoDia'!I449</f>
        <v>0</v>
      </c>
      <c r="C441" s="11">
        <f>'Stock InfoDia'!J449</f>
        <v>1</v>
      </c>
    </row>
    <row r="442">
      <c r="A442" s="11">
        <f>VALUE(CONCATENATE('Stock InfoDia'!E450,'Stock InfoDia'!F450))</f>
        <v>9570</v>
      </c>
      <c r="B442" s="11">
        <f>'Stock InfoDia'!I450</f>
        <v>0</v>
      </c>
      <c r="C442" s="11">
        <f>'Stock InfoDia'!J450</f>
        <v>0</v>
      </c>
    </row>
    <row r="443">
      <c r="A443" s="11">
        <f>VALUE(CONCATENATE('Stock InfoDia'!E451,'Stock InfoDia'!F451))</f>
        <v>9580</v>
      </c>
      <c r="B443" s="11">
        <f>'Stock InfoDia'!I451</f>
        <v>0</v>
      </c>
      <c r="C443" s="11">
        <f>'Stock InfoDia'!J451</f>
        <v>0</v>
      </c>
    </row>
    <row r="444">
      <c r="A444" s="11">
        <f>VALUE(CONCATENATE('Stock InfoDia'!E452,'Stock InfoDia'!F452))</f>
        <v>9610</v>
      </c>
      <c r="B444" s="11">
        <f>'Stock InfoDia'!I452</f>
        <v>0</v>
      </c>
      <c r="C444" s="11">
        <f>'Stock InfoDia'!J452</f>
        <v>0</v>
      </c>
    </row>
    <row r="445">
      <c r="A445" s="11">
        <f>VALUE(CONCATENATE('Stock InfoDia'!E453,'Stock InfoDia'!F453))</f>
        <v>9620</v>
      </c>
      <c r="B445" s="11">
        <f>'Stock InfoDia'!I453</f>
        <v>0</v>
      </c>
      <c r="C445" s="11">
        <f>'Stock InfoDia'!J453</f>
        <v>0</v>
      </c>
    </row>
    <row r="446">
      <c r="A446" s="11">
        <f>VALUE(CONCATENATE('Stock InfoDia'!E454,'Stock InfoDia'!F454))</f>
        <v>9630</v>
      </c>
      <c r="B446" s="11">
        <f>'Stock InfoDia'!I454</f>
        <v>0</v>
      </c>
      <c r="C446" s="11">
        <f>'Stock InfoDia'!J454</f>
        <v>0</v>
      </c>
    </row>
    <row r="447">
      <c r="A447" s="11">
        <f>VALUE(CONCATENATE('Stock InfoDia'!E455,'Stock InfoDia'!F455))</f>
        <v>9640</v>
      </c>
      <c r="B447" s="11">
        <f>'Stock InfoDia'!I455</f>
        <v>0</v>
      </c>
      <c r="C447" s="11">
        <f>'Stock InfoDia'!J455</f>
        <v>0</v>
      </c>
    </row>
    <row r="448">
      <c r="A448" s="11">
        <f>VALUE(CONCATENATE('Stock InfoDia'!E456,'Stock InfoDia'!F456))</f>
        <v>9690</v>
      </c>
      <c r="B448" s="11">
        <f>'Stock InfoDia'!I456</f>
        <v>0</v>
      </c>
      <c r="C448" s="11">
        <f>'Stock InfoDia'!J456</f>
        <v>0</v>
      </c>
    </row>
    <row r="449">
      <c r="A449" s="11">
        <f>VALUE(CONCATENATE('Stock InfoDia'!E457,'Stock InfoDia'!F457))</f>
        <v>9800</v>
      </c>
      <c r="B449" s="11">
        <f>'Stock InfoDia'!I457</f>
        <v>0</v>
      </c>
      <c r="C449" s="11">
        <f>'Stock InfoDia'!J457</f>
        <v>0</v>
      </c>
    </row>
    <row r="450">
      <c r="A450" s="11">
        <f>VALUE(CONCATENATE('Stock InfoDia'!E458,'Stock InfoDia'!F458))</f>
        <v>9810</v>
      </c>
      <c r="B450" s="11">
        <f>'Stock InfoDia'!I458</f>
        <v>0</v>
      </c>
      <c r="C450" s="11">
        <f>'Stock InfoDia'!J458</f>
        <v>0</v>
      </c>
    </row>
    <row r="451">
      <c r="A451" s="11">
        <f>VALUE(CONCATENATE('Stock InfoDia'!E459,'Stock InfoDia'!F459))</f>
        <v>9840</v>
      </c>
      <c r="B451" s="11">
        <f>'Stock InfoDia'!I459</f>
        <v>0</v>
      </c>
      <c r="C451" s="11">
        <f>'Stock InfoDia'!J459</f>
        <v>0</v>
      </c>
    </row>
    <row r="452">
      <c r="A452" s="11">
        <f>VALUE(CONCATENATE('Stock InfoDia'!E460,'Stock InfoDia'!F460))</f>
        <v>9870</v>
      </c>
      <c r="B452" s="11">
        <f>'Stock InfoDia'!I460</f>
        <v>0</v>
      </c>
      <c r="C452" s="11">
        <f>'Stock InfoDia'!J460</f>
        <v>0</v>
      </c>
    </row>
    <row r="453">
      <c r="A453" s="11">
        <f>VALUE(CONCATENATE('Stock InfoDia'!E461,'Stock InfoDia'!F461))</f>
        <v>9890</v>
      </c>
      <c r="B453" s="11">
        <f>'Stock InfoDia'!I461</f>
        <v>0</v>
      </c>
      <c r="C453" s="11">
        <f>'Stock InfoDia'!J461</f>
        <v>0</v>
      </c>
    </row>
    <row r="454">
      <c r="A454" s="11">
        <f>VALUE(CONCATENATE('Stock InfoDia'!E462,'Stock InfoDia'!F462))</f>
        <v>9920</v>
      </c>
      <c r="B454" s="11">
        <f>'Stock InfoDia'!I462</f>
        <v>22</v>
      </c>
      <c r="C454" s="11">
        <f>'Stock InfoDia'!J462</f>
        <v>0</v>
      </c>
    </row>
    <row r="455">
      <c r="A455" s="11">
        <f>VALUE(CONCATENATE('Stock InfoDia'!E463,'Stock InfoDia'!F463))</f>
        <v>9970</v>
      </c>
      <c r="B455" s="11">
        <f>'Stock InfoDia'!I463</f>
        <v>0</v>
      </c>
      <c r="C455" s="11">
        <f>'Stock InfoDia'!J463</f>
        <v>0</v>
      </c>
    </row>
    <row r="456">
      <c r="A456" s="11">
        <f>VALUE(CONCATENATE('Stock InfoDia'!E464,'Stock InfoDia'!F464))</f>
        <v>9980</v>
      </c>
      <c r="B456" s="11">
        <f>'Stock InfoDia'!I464</f>
        <v>0</v>
      </c>
      <c r="C456" s="11">
        <f>'Stock InfoDia'!J464</f>
        <v>0</v>
      </c>
    </row>
    <row r="457">
      <c r="A457" s="11">
        <f>VALUE(CONCATENATE('Stock InfoDia'!E465,'Stock InfoDia'!F465))</f>
        <v>9990</v>
      </c>
      <c r="B457" s="11">
        <f>'Stock InfoDia'!I465</f>
        <v>0</v>
      </c>
      <c r="C457" s="11">
        <f>'Stock InfoDia'!J465</f>
        <v>0</v>
      </c>
    </row>
    <row r="458">
      <c r="A458" s="11">
        <f>VALUE(CONCATENATE('Stock InfoDia'!E466,'Stock InfoDia'!F466))</f>
        <v>10000</v>
      </c>
      <c r="B458" s="11">
        <f>'Stock InfoDia'!I466</f>
        <v>0</v>
      </c>
      <c r="C458" s="11">
        <f>'Stock InfoDia'!J466</f>
        <v>0</v>
      </c>
    </row>
    <row r="459">
      <c r="A459" s="11">
        <f>VALUE(CONCATENATE('Stock InfoDia'!E467,'Stock InfoDia'!F467))</f>
        <v>10010</v>
      </c>
      <c r="B459" s="11">
        <f>'Stock InfoDia'!I467</f>
        <v>0</v>
      </c>
      <c r="C459" s="11">
        <f>'Stock InfoDia'!J467</f>
        <v>0</v>
      </c>
    </row>
    <row r="460">
      <c r="A460" s="11">
        <f>VALUE(CONCATENATE('Stock InfoDia'!E468,'Stock InfoDia'!F468))</f>
        <v>10020</v>
      </c>
      <c r="B460" s="11">
        <f>'Stock InfoDia'!I468</f>
        <v>0</v>
      </c>
      <c r="C460" s="11">
        <f>'Stock InfoDia'!J468</f>
        <v>0</v>
      </c>
    </row>
    <row r="461">
      <c r="A461" s="11">
        <f>VALUE(CONCATENATE('Stock InfoDia'!E469,'Stock InfoDia'!F469))</f>
        <v>10030</v>
      </c>
      <c r="B461" s="11">
        <f>'Stock InfoDia'!I469</f>
        <v>0</v>
      </c>
      <c r="C461" s="11">
        <f>'Stock InfoDia'!J469</f>
        <v>0</v>
      </c>
    </row>
    <row r="462">
      <c r="A462" s="11">
        <f>VALUE(CONCATENATE('Stock InfoDia'!E470,'Stock InfoDia'!F470))</f>
        <v>10040</v>
      </c>
      <c r="B462" s="11">
        <f>'Stock InfoDia'!I470</f>
        <v>0</v>
      </c>
      <c r="C462" s="11">
        <f>'Stock InfoDia'!J470</f>
        <v>0</v>
      </c>
    </row>
    <row r="463">
      <c r="A463" s="11">
        <f>VALUE(CONCATENATE('Stock InfoDia'!E471,'Stock InfoDia'!F471))</f>
        <v>10630</v>
      </c>
      <c r="B463" s="11">
        <f>'Stock InfoDia'!I471</f>
        <v>0</v>
      </c>
      <c r="C463" s="11">
        <f>'Stock InfoDia'!J471</f>
        <v>0</v>
      </c>
    </row>
    <row r="464">
      <c r="A464" s="11">
        <f>VALUE(CONCATENATE('Stock InfoDia'!E472,'Stock InfoDia'!F472))</f>
        <v>10650</v>
      </c>
      <c r="B464" s="11">
        <f>'Stock InfoDia'!I472</f>
        <v>0</v>
      </c>
      <c r="C464" s="11">
        <f>'Stock InfoDia'!J472</f>
        <v>0</v>
      </c>
    </row>
    <row r="465">
      <c r="A465" s="11">
        <f>VALUE(CONCATENATE('Stock InfoDia'!E473,'Stock InfoDia'!F473))</f>
        <v>11030</v>
      </c>
      <c r="B465" s="11">
        <f>'Stock InfoDia'!I473</f>
        <v>0</v>
      </c>
      <c r="C465" s="11">
        <f>'Stock InfoDia'!J473</f>
        <v>0</v>
      </c>
    </row>
    <row r="466">
      <c r="A466" s="11">
        <f>VALUE(CONCATENATE('Stock InfoDia'!E474,'Stock InfoDia'!F474))</f>
        <v>11040</v>
      </c>
      <c r="B466" s="11">
        <f>'Stock InfoDia'!I474</f>
        <v>0</v>
      </c>
      <c r="C466" s="11">
        <f>'Stock InfoDia'!J474</f>
        <v>0</v>
      </c>
    </row>
    <row r="467">
      <c r="A467" s="11">
        <f>VALUE(CONCATENATE('Stock InfoDia'!E475,'Stock InfoDia'!F475))</f>
        <v>11050</v>
      </c>
      <c r="B467" s="11">
        <f>'Stock InfoDia'!I475</f>
        <v>0</v>
      </c>
      <c r="C467" s="11">
        <f>'Stock InfoDia'!J475</f>
        <v>0</v>
      </c>
    </row>
    <row r="468">
      <c r="A468" s="11">
        <f>VALUE(CONCATENATE('Stock InfoDia'!E476,'Stock InfoDia'!F476))</f>
        <v>11140</v>
      </c>
      <c r="B468" s="11">
        <f>'Stock InfoDia'!I476</f>
        <v>0</v>
      </c>
      <c r="C468" s="11">
        <f>'Stock InfoDia'!J476</f>
        <v>0</v>
      </c>
    </row>
    <row r="469">
      <c r="A469" s="11">
        <f>VALUE(CONCATENATE('Stock InfoDia'!E477,'Stock InfoDia'!F477))</f>
        <v>11150</v>
      </c>
      <c r="B469" s="11">
        <f>'Stock InfoDia'!I477</f>
        <v>0</v>
      </c>
      <c r="C469" s="11">
        <f>'Stock InfoDia'!J477</f>
        <v>0</v>
      </c>
    </row>
    <row r="470">
      <c r="A470" s="11">
        <f>VALUE(CONCATENATE('Stock InfoDia'!E478,'Stock InfoDia'!F478))</f>
        <v>11180</v>
      </c>
      <c r="B470" s="11">
        <f>'Stock InfoDia'!I478</f>
        <v>0</v>
      </c>
      <c r="C470" s="11">
        <f>'Stock InfoDia'!J478</f>
        <v>0</v>
      </c>
    </row>
    <row r="471">
      <c r="A471" s="11">
        <f>VALUE(CONCATENATE('Stock InfoDia'!E479,'Stock InfoDia'!F479))</f>
        <v>11290</v>
      </c>
      <c r="B471" s="11">
        <f>'Stock InfoDia'!I479</f>
        <v>0</v>
      </c>
      <c r="C471" s="11">
        <f>'Stock InfoDia'!J479</f>
        <v>0</v>
      </c>
    </row>
    <row r="472">
      <c r="A472" s="11">
        <f>VALUE(CONCATENATE('Stock InfoDia'!E480,'Stock InfoDia'!F480))</f>
        <v>11300</v>
      </c>
      <c r="B472" s="11">
        <f>'Stock InfoDia'!I480</f>
        <v>0</v>
      </c>
      <c r="C472" s="11">
        <f>'Stock InfoDia'!J480</f>
        <v>0</v>
      </c>
    </row>
    <row r="473">
      <c r="A473" s="11">
        <f>VALUE(CONCATENATE('Stock InfoDia'!E481,'Stock InfoDia'!F481))</f>
        <v>11320</v>
      </c>
      <c r="B473" s="11">
        <f>'Stock InfoDia'!I481</f>
        <v>0</v>
      </c>
      <c r="C473" s="11">
        <f>'Stock InfoDia'!J481</f>
        <v>0</v>
      </c>
    </row>
    <row r="474">
      <c r="A474" s="11">
        <f>VALUE(CONCATENATE('Stock InfoDia'!E482,'Stock InfoDia'!F482))</f>
        <v>11330</v>
      </c>
      <c r="B474" s="11">
        <f>'Stock InfoDia'!I482</f>
        <v>0</v>
      </c>
      <c r="C474" s="11">
        <f>'Stock InfoDia'!J482</f>
        <v>0</v>
      </c>
    </row>
    <row r="475">
      <c r="A475" s="11">
        <f>VALUE(CONCATENATE('Stock InfoDia'!E483,'Stock InfoDia'!F483))</f>
        <v>11680</v>
      </c>
      <c r="B475" s="11">
        <f>'Stock InfoDia'!I483</f>
        <v>0</v>
      </c>
      <c r="C475" s="11">
        <f>'Stock InfoDia'!J483</f>
        <v>0</v>
      </c>
    </row>
    <row r="476">
      <c r="A476" s="11">
        <f>VALUE(CONCATENATE('Stock InfoDia'!E484,'Stock InfoDia'!F484))</f>
        <v>11690</v>
      </c>
      <c r="B476" s="11">
        <f>'Stock InfoDia'!I484</f>
        <v>0</v>
      </c>
      <c r="C476" s="11">
        <f>'Stock InfoDia'!J484</f>
        <v>0</v>
      </c>
    </row>
    <row r="477">
      <c r="A477" s="11">
        <f>VALUE(CONCATENATE('Stock InfoDia'!E485,'Stock InfoDia'!F485))</f>
        <v>11750</v>
      </c>
      <c r="B477" s="11">
        <f>'Stock InfoDia'!I485</f>
        <v>0</v>
      </c>
      <c r="C477" s="11">
        <f>'Stock InfoDia'!J485</f>
        <v>0</v>
      </c>
    </row>
    <row r="478">
      <c r="A478" s="11">
        <f>VALUE(CONCATENATE('Stock InfoDia'!E486,'Stock InfoDia'!F486))</f>
        <v>11760</v>
      </c>
      <c r="B478" s="11">
        <f>'Stock InfoDia'!I486</f>
        <v>0</v>
      </c>
      <c r="C478" s="11">
        <f>'Stock InfoDia'!J486</f>
        <v>0</v>
      </c>
    </row>
    <row r="479">
      <c r="A479" s="11">
        <f>VALUE(CONCATENATE('Stock InfoDia'!E487,'Stock InfoDia'!F487))</f>
        <v>11770</v>
      </c>
      <c r="B479" s="11">
        <f>'Stock InfoDia'!I487</f>
        <v>0</v>
      </c>
      <c r="C479" s="11">
        <f>'Stock InfoDia'!J487</f>
        <v>0</v>
      </c>
    </row>
    <row r="480">
      <c r="A480" s="11">
        <f>VALUE(CONCATENATE('Stock InfoDia'!E488,'Stock InfoDia'!F488))</f>
        <v>11780</v>
      </c>
      <c r="B480" s="11">
        <f>'Stock InfoDia'!I488</f>
        <v>12</v>
      </c>
      <c r="C480" s="11">
        <f>'Stock InfoDia'!J488</f>
        <v>23</v>
      </c>
    </row>
    <row r="481">
      <c r="A481" s="11">
        <f>VALUE(CONCATENATE('Stock InfoDia'!E489,'Stock InfoDia'!F489))</f>
        <v>11790</v>
      </c>
      <c r="B481" s="11">
        <f>'Stock InfoDia'!I489</f>
        <v>19</v>
      </c>
      <c r="C481" s="11">
        <f>'Stock InfoDia'!J489</f>
        <v>10</v>
      </c>
    </row>
    <row r="482">
      <c r="A482" s="11">
        <f>VALUE(CONCATENATE('Stock InfoDia'!E490,'Stock InfoDia'!F490))</f>
        <v>11800</v>
      </c>
      <c r="B482" s="11">
        <f>'Stock InfoDia'!I490</f>
        <v>0</v>
      </c>
      <c r="C482" s="11">
        <f>'Stock InfoDia'!J490</f>
        <v>0</v>
      </c>
    </row>
    <row r="483">
      <c r="A483" s="11">
        <f>VALUE(CONCATENATE('Stock InfoDia'!E491,'Stock InfoDia'!F491))</f>
        <v>11810</v>
      </c>
      <c r="B483" s="11">
        <f>'Stock InfoDia'!I491</f>
        <v>0</v>
      </c>
      <c r="C483" s="11">
        <f>'Stock InfoDia'!J491</f>
        <v>0</v>
      </c>
    </row>
    <row r="484">
      <c r="A484" s="11">
        <f>VALUE(CONCATENATE('Stock InfoDia'!E492,'Stock InfoDia'!F492))</f>
        <v>11820</v>
      </c>
      <c r="B484" s="11">
        <f>'Stock InfoDia'!I492</f>
        <v>0</v>
      </c>
      <c r="C484" s="11">
        <f>'Stock InfoDia'!J492</f>
        <v>0</v>
      </c>
    </row>
    <row r="485">
      <c r="A485" s="11">
        <f>VALUE(CONCATENATE('Stock InfoDia'!E493,'Stock InfoDia'!F493))</f>
        <v>11840</v>
      </c>
      <c r="B485" s="11">
        <f>'Stock InfoDia'!I493</f>
        <v>0</v>
      </c>
      <c r="C485" s="11">
        <f>'Stock InfoDia'!J493</f>
        <v>0</v>
      </c>
    </row>
    <row r="486">
      <c r="A486" s="11">
        <f>VALUE(CONCATENATE('Stock InfoDia'!E494,'Stock InfoDia'!F494))</f>
        <v>11850</v>
      </c>
      <c r="B486" s="11">
        <f>'Stock InfoDia'!I494</f>
        <v>0</v>
      </c>
      <c r="C486" s="11">
        <f>'Stock InfoDia'!J494</f>
        <v>0</v>
      </c>
    </row>
    <row r="487">
      <c r="A487" s="11">
        <f>VALUE(CONCATENATE('Stock InfoDia'!E495,'Stock InfoDia'!F495))</f>
        <v>11860</v>
      </c>
      <c r="B487" s="11">
        <f>'Stock InfoDia'!I495</f>
        <v>0</v>
      </c>
      <c r="C487" s="11">
        <f>'Stock InfoDia'!J495</f>
        <v>0</v>
      </c>
    </row>
    <row r="488">
      <c r="A488" s="11">
        <f>VALUE(CONCATENATE('Stock InfoDia'!E496,'Stock InfoDia'!F496))</f>
        <v>12080</v>
      </c>
      <c r="B488" s="11">
        <f>'Stock InfoDia'!I496</f>
        <v>0</v>
      </c>
      <c r="C488" s="11">
        <f>'Stock InfoDia'!J496</f>
        <v>0</v>
      </c>
    </row>
    <row r="489">
      <c r="A489" s="11">
        <f>VALUE(CONCATENATE('Stock InfoDia'!E497,'Stock InfoDia'!F497))</f>
        <v>12120</v>
      </c>
      <c r="B489" s="11">
        <f>'Stock InfoDia'!I497</f>
        <v>0</v>
      </c>
      <c r="C489" s="11">
        <f>'Stock InfoDia'!J497</f>
        <v>0</v>
      </c>
    </row>
    <row r="490">
      <c r="A490" s="11">
        <f>VALUE(CONCATENATE('Stock InfoDia'!E498,'Stock InfoDia'!F498))</f>
        <v>12130</v>
      </c>
      <c r="B490" s="11">
        <f>'Stock InfoDia'!I498</f>
        <v>0</v>
      </c>
      <c r="C490" s="11">
        <f>'Stock InfoDia'!J498</f>
        <v>0</v>
      </c>
    </row>
    <row r="491">
      <c r="A491" s="11">
        <f>VALUE(CONCATENATE('Stock InfoDia'!E499,'Stock InfoDia'!F499))</f>
        <v>12140</v>
      </c>
      <c r="B491" s="11">
        <f>'Stock InfoDia'!I499</f>
        <v>0</v>
      </c>
      <c r="C491" s="11">
        <f>'Stock InfoDia'!J499</f>
        <v>0</v>
      </c>
    </row>
    <row r="492">
      <c r="A492" s="11">
        <f>VALUE(CONCATENATE('Stock InfoDia'!E500,'Stock InfoDia'!F500))</f>
        <v>12150</v>
      </c>
      <c r="B492" s="11">
        <f>'Stock InfoDia'!I500</f>
        <v>0</v>
      </c>
      <c r="C492" s="11">
        <f>'Stock InfoDia'!J500</f>
        <v>0</v>
      </c>
    </row>
    <row r="493">
      <c r="A493" s="11">
        <f>VALUE(CONCATENATE('Stock InfoDia'!E501,'Stock InfoDia'!F501))</f>
        <v>12310</v>
      </c>
      <c r="B493" s="11">
        <f>'Stock InfoDia'!I501</f>
        <v>37</v>
      </c>
      <c r="C493" s="11">
        <f>'Stock InfoDia'!J501</f>
        <v>14</v>
      </c>
    </row>
    <row r="494">
      <c r="A494" s="11">
        <f>VALUE(CONCATENATE('Stock InfoDia'!E502,'Stock InfoDia'!F502))</f>
        <v>12317</v>
      </c>
      <c r="B494" s="11">
        <f>'Stock InfoDia'!I502</f>
        <v>0</v>
      </c>
      <c r="C494" s="11">
        <f>'Stock InfoDia'!J502</f>
        <v>0</v>
      </c>
    </row>
    <row r="495">
      <c r="A495" s="11">
        <f>VALUE(CONCATENATE('Stock InfoDia'!E503,'Stock InfoDia'!F503))</f>
        <v>12318</v>
      </c>
      <c r="B495" s="11">
        <f>'Stock InfoDia'!I503</f>
        <v>0</v>
      </c>
      <c r="C495" s="11">
        <f>'Stock InfoDia'!J503</f>
        <v>0</v>
      </c>
    </row>
    <row r="496">
      <c r="A496" s="11">
        <f>VALUE(CONCATENATE('Stock InfoDia'!E504,'Stock InfoDia'!F504))</f>
        <v>12380</v>
      </c>
      <c r="B496" s="11">
        <f>'Stock InfoDia'!I504</f>
        <v>0</v>
      </c>
      <c r="C496" s="11">
        <f>'Stock InfoDia'!J504</f>
        <v>0</v>
      </c>
    </row>
    <row r="497">
      <c r="A497" s="11">
        <f>VALUE(CONCATENATE('Stock InfoDia'!E505,'Stock InfoDia'!F505))</f>
        <v>12650</v>
      </c>
      <c r="B497" s="11">
        <f>'Stock InfoDia'!I505</f>
        <v>0</v>
      </c>
      <c r="C497" s="11">
        <f>'Stock InfoDia'!J505</f>
        <v>0</v>
      </c>
    </row>
    <row r="498">
      <c r="A498" s="11">
        <f>VALUE(CONCATENATE('Stock InfoDia'!E506,'Stock InfoDia'!F506))</f>
        <v>12661</v>
      </c>
      <c r="B498" s="11">
        <f>'Stock InfoDia'!I506</f>
        <v>1</v>
      </c>
      <c r="C498" s="11">
        <f>'Stock InfoDia'!J506</f>
        <v>0</v>
      </c>
    </row>
    <row r="499">
      <c r="A499" s="11">
        <f>VALUE(CONCATENATE('Stock InfoDia'!E507,'Stock InfoDia'!F507))</f>
        <v>12660</v>
      </c>
      <c r="B499" s="11">
        <f>'Stock InfoDia'!I507</f>
        <v>0</v>
      </c>
      <c r="C499" s="11">
        <f>'Stock InfoDia'!J507</f>
        <v>0</v>
      </c>
    </row>
    <row r="500">
      <c r="A500" s="11">
        <f>VALUE(CONCATENATE('Stock InfoDia'!E508,'Stock InfoDia'!F508))</f>
        <v>12670</v>
      </c>
      <c r="B500" s="11">
        <f>'Stock InfoDia'!I508</f>
        <v>0</v>
      </c>
      <c r="C500" s="11">
        <f>'Stock InfoDia'!J508</f>
        <v>0</v>
      </c>
    </row>
    <row r="501">
      <c r="A501" s="11">
        <f>VALUE(CONCATENATE('Stock InfoDia'!E509,'Stock InfoDia'!F509))</f>
        <v>12671</v>
      </c>
      <c r="B501" s="11">
        <f>'Stock InfoDia'!I509</f>
        <v>1</v>
      </c>
      <c r="C501" s="11">
        <f>'Stock InfoDia'!J509</f>
        <v>2</v>
      </c>
    </row>
    <row r="502">
      <c r="A502" s="11">
        <f>VALUE(CONCATENATE('Stock InfoDia'!E510,'Stock InfoDia'!F510))</f>
        <v>12680</v>
      </c>
      <c r="B502" s="11">
        <f>'Stock InfoDia'!I510</f>
        <v>0</v>
      </c>
      <c r="C502" s="11">
        <f>'Stock InfoDia'!J510</f>
        <v>0</v>
      </c>
    </row>
    <row r="503">
      <c r="A503" s="11">
        <f>VALUE(CONCATENATE('Stock InfoDia'!E511,'Stock InfoDia'!F511))</f>
        <v>12740</v>
      </c>
      <c r="B503" s="11">
        <f>'Stock InfoDia'!I511</f>
        <v>0</v>
      </c>
      <c r="C503" s="11">
        <f>'Stock InfoDia'!J511</f>
        <v>0</v>
      </c>
    </row>
    <row r="504">
      <c r="A504" s="11">
        <f>VALUE(CONCATENATE('Stock InfoDia'!E512,'Stock InfoDia'!F512))</f>
        <v>12770</v>
      </c>
      <c r="B504" s="11">
        <f>'Stock InfoDia'!I512</f>
        <v>0</v>
      </c>
      <c r="C504" s="11">
        <f>'Stock InfoDia'!J512</f>
        <v>0</v>
      </c>
    </row>
    <row r="505">
      <c r="A505" s="11">
        <f>VALUE(CONCATENATE('Stock InfoDia'!E513,'Stock InfoDia'!F513))</f>
        <v>12830</v>
      </c>
      <c r="B505" s="11">
        <f>'Stock InfoDia'!I513</f>
        <v>0</v>
      </c>
      <c r="C505" s="11">
        <f>'Stock InfoDia'!J513</f>
        <v>0</v>
      </c>
    </row>
    <row r="506">
      <c r="A506" s="11">
        <f>VALUE(CONCATENATE('Stock InfoDia'!E514,'Stock InfoDia'!F514))</f>
        <v>12870</v>
      </c>
      <c r="B506" s="11">
        <f>'Stock InfoDia'!I514</f>
        <v>0</v>
      </c>
      <c r="C506" s="11">
        <f>'Stock InfoDia'!J514</f>
        <v>0</v>
      </c>
    </row>
    <row r="507">
      <c r="A507" s="11">
        <f>VALUE(CONCATENATE('Stock InfoDia'!E515,'Stock InfoDia'!F515))</f>
        <v>12890</v>
      </c>
      <c r="B507" s="11">
        <f>'Stock InfoDia'!I515</f>
        <v>0</v>
      </c>
      <c r="C507" s="11">
        <f>'Stock InfoDia'!J515</f>
        <v>0</v>
      </c>
    </row>
    <row r="508">
      <c r="A508" s="11">
        <f>VALUE(CONCATENATE('Stock InfoDia'!E516,'Stock InfoDia'!F516))</f>
        <v>12900</v>
      </c>
      <c r="B508" s="11">
        <f>'Stock InfoDia'!I516</f>
        <v>0</v>
      </c>
      <c r="C508" s="11">
        <f>'Stock InfoDia'!J516</f>
        <v>0</v>
      </c>
    </row>
    <row r="509">
      <c r="A509" s="11">
        <f>VALUE(CONCATENATE('Stock InfoDia'!E517,'Stock InfoDia'!F517))</f>
        <v>12910</v>
      </c>
      <c r="B509" s="11">
        <f>'Stock InfoDia'!I517</f>
        <v>0</v>
      </c>
      <c r="C509" s="11">
        <f>'Stock InfoDia'!J517</f>
        <v>0</v>
      </c>
    </row>
    <row r="510">
      <c r="A510" s="11">
        <f>VALUE(CONCATENATE('Stock InfoDia'!E518,'Stock InfoDia'!F518))</f>
        <v>12920</v>
      </c>
      <c r="B510" s="11">
        <f>'Stock InfoDia'!I518</f>
        <v>0</v>
      </c>
      <c r="C510" s="11">
        <f>'Stock InfoDia'!J518</f>
        <v>0</v>
      </c>
    </row>
    <row r="511">
      <c r="A511" s="11">
        <f>VALUE(CONCATENATE('Stock InfoDia'!E519,'Stock InfoDia'!F519))</f>
        <v>12930</v>
      </c>
      <c r="B511" s="11">
        <f>'Stock InfoDia'!I519</f>
        <v>0</v>
      </c>
      <c r="C511" s="11">
        <f>'Stock InfoDia'!J519</f>
        <v>0</v>
      </c>
    </row>
    <row r="512">
      <c r="A512" s="11">
        <f>VALUE(CONCATENATE('Stock InfoDia'!E520,'Stock InfoDia'!F520))</f>
        <v>12940</v>
      </c>
      <c r="B512" s="11">
        <f>'Stock InfoDia'!I520</f>
        <v>0</v>
      </c>
      <c r="C512" s="11">
        <f>'Stock InfoDia'!J520</f>
        <v>0</v>
      </c>
    </row>
    <row r="513">
      <c r="A513" s="11">
        <f>VALUE(CONCATENATE('Stock InfoDia'!E521,'Stock InfoDia'!F521))</f>
        <v>12950</v>
      </c>
      <c r="B513" s="11">
        <f>'Stock InfoDia'!I521</f>
        <v>0</v>
      </c>
      <c r="C513" s="11">
        <f>'Stock InfoDia'!J521</f>
        <v>0</v>
      </c>
    </row>
    <row r="514">
      <c r="A514" s="11">
        <f>VALUE(CONCATENATE('Stock InfoDia'!E522,'Stock InfoDia'!F522))</f>
        <v>13510</v>
      </c>
      <c r="B514" s="11">
        <f>'Stock InfoDia'!I522</f>
        <v>0</v>
      </c>
      <c r="C514" s="11">
        <f>'Stock InfoDia'!J522</f>
        <v>0</v>
      </c>
    </row>
    <row r="515">
      <c r="A515" s="11">
        <f>VALUE(CONCATENATE('Stock InfoDia'!E523,'Stock InfoDia'!F523))</f>
        <v>13620</v>
      </c>
      <c r="B515" s="11">
        <f>'Stock InfoDia'!I523</f>
        <v>0</v>
      </c>
      <c r="C515" s="11">
        <f>'Stock InfoDia'!J523</f>
        <v>0</v>
      </c>
    </row>
    <row r="516">
      <c r="A516" s="11">
        <f>VALUE(CONCATENATE('Stock InfoDia'!E524,'Stock InfoDia'!F524))</f>
        <v>13630</v>
      </c>
      <c r="B516" s="11">
        <f>'Stock InfoDia'!I524</f>
        <v>0</v>
      </c>
      <c r="C516" s="11">
        <f>'Stock InfoDia'!J524</f>
        <v>0</v>
      </c>
    </row>
    <row r="517">
      <c r="A517" s="11">
        <f>VALUE(CONCATENATE('Stock InfoDia'!E525,'Stock InfoDia'!F525))</f>
        <v>13640</v>
      </c>
      <c r="B517" s="11">
        <f>'Stock InfoDia'!I525</f>
        <v>0</v>
      </c>
      <c r="C517" s="11">
        <f>'Stock InfoDia'!J525</f>
        <v>0</v>
      </c>
    </row>
    <row r="518">
      <c r="A518" s="11">
        <f>VALUE(CONCATENATE('Stock InfoDia'!E526,'Stock InfoDia'!F526))</f>
        <v>13650</v>
      </c>
      <c r="B518" s="11">
        <f>'Stock InfoDia'!I526</f>
        <v>0</v>
      </c>
      <c r="C518" s="11">
        <f>'Stock InfoDia'!J526</f>
        <v>0</v>
      </c>
    </row>
    <row r="519">
      <c r="A519" s="11">
        <f>VALUE(CONCATENATE('Stock InfoDia'!E527,'Stock InfoDia'!F527))</f>
        <v>13710</v>
      </c>
      <c r="B519" s="11">
        <f>'Stock InfoDia'!I527</f>
        <v>0</v>
      </c>
      <c r="C519" s="11">
        <f>'Stock InfoDia'!J527</f>
        <v>0</v>
      </c>
    </row>
    <row r="520">
      <c r="A520" s="11">
        <f>VALUE(CONCATENATE('Stock InfoDia'!E528,'Stock InfoDia'!F528))</f>
        <v>13720</v>
      </c>
      <c r="B520" s="11">
        <f>'Stock InfoDia'!I528</f>
        <v>0</v>
      </c>
      <c r="C520" s="11">
        <f>'Stock InfoDia'!J528</f>
        <v>0</v>
      </c>
    </row>
    <row r="521">
      <c r="A521" s="11">
        <f>VALUE(CONCATENATE('Stock InfoDia'!E529,'Stock InfoDia'!F529))</f>
        <v>14000</v>
      </c>
      <c r="B521" s="11">
        <f>'Stock InfoDia'!I529</f>
        <v>0</v>
      </c>
      <c r="C521" s="11">
        <f>'Stock InfoDia'!J529</f>
        <v>0</v>
      </c>
    </row>
    <row r="522">
      <c r="A522" s="11">
        <f>VALUE(CONCATENATE('Stock InfoDia'!E530,'Stock InfoDia'!F530))</f>
        <v>14030</v>
      </c>
      <c r="B522" s="11">
        <f>'Stock InfoDia'!I530</f>
        <v>0</v>
      </c>
      <c r="C522" s="11">
        <f>'Stock InfoDia'!J530</f>
        <v>0</v>
      </c>
    </row>
    <row r="523">
      <c r="A523" s="11">
        <f>VALUE(CONCATENATE('Stock InfoDia'!E531,'Stock InfoDia'!F531))</f>
        <v>14040</v>
      </c>
      <c r="B523" s="11">
        <f>'Stock InfoDia'!I531</f>
        <v>0</v>
      </c>
      <c r="C523" s="11">
        <f>'Stock InfoDia'!J531</f>
        <v>0</v>
      </c>
    </row>
    <row r="524">
      <c r="A524" s="11">
        <f>VALUE(CONCATENATE('Stock InfoDia'!E532,'Stock InfoDia'!F532))</f>
        <v>14050</v>
      </c>
      <c r="B524" s="11">
        <f>'Stock InfoDia'!I532</f>
        <v>0</v>
      </c>
      <c r="C524" s="11">
        <f>'Stock InfoDia'!J532</f>
        <v>0</v>
      </c>
    </row>
    <row r="525">
      <c r="A525" s="11">
        <f>VALUE(CONCATENATE('Stock InfoDia'!E533,'Stock InfoDia'!F533))</f>
        <v>14070</v>
      </c>
      <c r="B525" s="11">
        <f>'Stock InfoDia'!I533</f>
        <v>0</v>
      </c>
      <c r="C525" s="11">
        <f>'Stock InfoDia'!J533</f>
        <v>0</v>
      </c>
    </row>
    <row r="526">
      <c r="A526" s="11">
        <f>VALUE(CONCATENATE('Stock InfoDia'!E534,'Stock InfoDia'!F534))</f>
        <v>14080</v>
      </c>
      <c r="B526" s="11">
        <f>'Stock InfoDia'!I534</f>
        <v>0</v>
      </c>
      <c r="C526" s="11">
        <f>'Stock InfoDia'!J534</f>
        <v>0</v>
      </c>
    </row>
    <row r="527">
      <c r="A527" s="11">
        <f>VALUE(CONCATENATE('Stock InfoDia'!E535,'Stock InfoDia'!F535))</f>
        <v>14130</v>
      </c>
      <c r="B527" s="11">
        <f>'Stock InfoDia'!I535</f>
        <v>0</v>
      </c>
      <c r="C527" s="11">
        <f>'Stock InfoDia'!J535</f>
        <v>0</v>
      </c>
    </row>
    <row r="528">
      <c r="A528" s="11">
        <f>VALUE(CONCATENATE('Stock InfoDia'!E536,'Stock InfoDia'!F536))</f>
        <v>14140</v>
      </c>
      <c r="B528" s="11">
        <f>'Stock InfoDia'!I536</f>
        <v>0</v>
      </c>
      <c r="C528" s="11">
        <f>'Stock InfoDia'!J536</f>
        <v>0</v>
      </c>
    </row>
    <row r="529">
      <c r="A529" s="11">
        <f>VALUE(CONCATENATE('Stock InfoDia'!E537,'Stock InfoDia'!F537))</f>
        <v>14150</v>
      </c>
      <c r="B529" s="11">
        <f>'Stock InfoDia'!I537</f>
        <v>0</v>
      </c>
      <c r="C529" s="11">
        <f>'Stock InfoDia'!J537</f>
        <v>0</v>
      </c>
    </row>
    <row r="530">
      <c r="A530" s="11">
        <f>VALUE(CONCATENATE('Stock InfoDia'!E538,'Stock InfoDia'!F538))</f>
        <v>14160</v>
      </c>
      <c r="B530" s="11">
        <f>'Stock InfoDia'!I538</f>
        <v>0</v>
      </c>
      <c r="C530" s="11">
        <f>'Stock InfoDia'!J538</f>
        <v>0</v>
      </c>
    </row>
    <row r="531">
      <c r="A531" s="11">
        <f>VALUE(CONCATENATE('Stock InfoDia'!E539,'Stock InfoDia'!F539))</f>
        <v>14171</v>
      </c>
      <c r="B531" s="11">
        <f>'Stock InfoDia'!I539</f>
        <v>341</v>
      </c>
      <c r="C531" s="11">
        <f>'Stock InfoDia'!J539</f>
        <v>4</v>
      </c>
    </row>
    <row r="532">
      <c r="A532" s="11">
        <f>VALUE(CONCATENATE('Stock InfoDia'!E540,'Stock InfoDia'!F540))</f>
        <v>14250</v>
      </c>
      <c r="B532" s="11">
        <f>'Stock InfoDia'!I540</f>
        <v>0</v>
      </c>
      <c r="C532" s="11">
        <f>'Stock InfoDia'!J540</f>
        <v>0</v>
      </c>
    </row>
    <row r="533">
      <c r="A533" s="11">
        <f>VALUE(CONCATENATE('Stock InfoDia'!E541,'Stock InfoDia'!F541))</f>
        <v>14670</v>
      </c>
      <c r="B533" s="11">
        <f>'Stock InfoDia'!I541</f>
        <v>0</v>
      </c>
      <c r="C533" s="11">
        <f>'Stock InfoDia'!J541</f>
        <v>0</v>
      </c>
    </row>
    <row r="534">
      <c r="A534" s="11">
        <f>VALUE(CONCATENATE('Stock InfoDia'!E542,'Stock InfoDia'!F542))</f>
        <v>14720</v>
      </c>
      <c r="B534" s="11">
        <f>'Stock InfoDia'!I542</f>
        <v>0</v>
      </c>
      <c r="C534" s="11">
        <f>'Stock InfoDia'!J542</f>
        <v>0</v>
      </c>
    </row>
    <row r="535">
      <c r="A535" s="11">
        <f>VALUE(CONCATENATE('Stock InfoDia'!E543,'Stock InfoDia'!F543))</f>
        <v>14730</v>
      </c>
      <c r="B535" s="11">
        <f>'Stock InfoDia'!I543</f>
        <v>0</v>
      </c>
      <c r="C535" s="11">
        <f>'Stock InfoDia'!J543</f>
        <v>0</v>
      </c>
    </row>
    <row r="536">
      <c r="A536" s="11">
        <f>VALUE(CONCATENATE('Stock InfoDia'!E544,'Stock InfoDia'!F544))</f>
        <v>14740</v>
      </c>
      <c r="B536" s="11">
        <f>'Stock InfoDia'!I544</f>
        <v>0</v>
      </c>
      <c r="C536" s="11">
        <f>'Stock InfoDia'!J544</f>
        <v>0</v>
      </c>
    </row>
    <row r="537">
      <c r="A537" s="11">
        <f>VALUE(CONCATENATE('Stock InfoDia'!E545,'Stock InfoDia'!F545))</f>
        <v>14760</v>
      </c>
      <c r="B537" s="11">
        <f>'Stock InfoDia'!I545</f>
        <v>0</v>
      </c>
      <c r="C537" s="11">
        <f>'Stock InfoDia'!J545</f>
        <v>0</v>
      </c>
    </row>
    <row r="538">
      <c r="A538" s="11">
        <f>VALUE(CONCATENATE('Stock InfoDia'!E546,'Stock InfoDia'!F546))</f>
        <v>14770</v>
      </c>
      <c r="B538" s="11">
        <f>'Stock InfoDia'!I546</f>
        <v>0</v>
      </c>
      <c r="C538" s="11">
        <f>'Stock InfoDia'!J546</f>
        <v>0</v>
      </c>
    </row>
    <row r="539">
      <c r="A539" s="11">
        <f>VALUE(CONCATENATE('Stock InfoDia'!E547,'Stock InfoDia'!F547))</f>
        <v>14780</v>
      </c>
      <c r="B539" s="11">
        <f>'Stock InfoDia'!I547</f>
        <v>0</v>
      </c>
      <c r="C539" s="11">
        <f>'Stock InfoDia'!J547</f>
        <v>0</v>
      </c>
    </row>
    <row r="540">
      <c r="A540" s="11">
        <f>VALUE(CONCATENATE('Stock InfoDia'!E548,'Stock InfoDia'!F548))</f>
        <v>14790</v>
      </c>
      <c r="B540" s="11">
        <f>'Stock InfoDia'!I548</f>
        <v>0</v>
      </c>
      <c r="C540" s="11">
        <f>'Stock InfoDia'!J548</f>
        <v>0</v>
      </c>
    </row>
    <row r="541">
      <c r="A541" s="11">
        <f>VALUE(CONCATENATE('Stock InfoDia'!E549,'Stock InfoDia'!F549))</f>
        <v>14960</v>
      </c>
      <c r="B541" s="11">
        <f>'Stock InfoDia'!I549</f>
        <v>0</v>
      </c>
      <c r="C541" s="11">
        <f>'Stock InfoDia'!J549</f>
        <v>0</v>
      </c>
    </row>
    <row r="542">
      <c r="A542" s="11">
        <f>VALUE(CONCATENATE('Stock InfoDia'!E550,'Stock InfoDia'!F550))</f>
        <v>14970</v>
      </c>
      <c r="B542" s="11">
        <f>'Stock InfoDia'!I550</f>
        <v>0</v>
      </c>
      <c r="C542" s="11">
        <f>'Stock InfoDia'!J550</f>
        <v>0</v>
      </c>
    </row>
    <row r="543">
      <c r="A543" s="11">
        <f>VALUE(CONCATENATE('Stock InfoDia'!E551,'Stock InfoDia'!F551))</f>
        <v>14980</v>
      </c>
      <c r="B543" s="11">
        <f>'Stock InfoDia'!I551</f>
        <v>0</v>
      </c>
      <c r="C543" s="11">
        <f>'Stock InfoDia'!J551</f>
        <v>0</v>
      </c>
    </row>
    <row r="544">
      <c r="A544" s="11">
        <f>VALUE(CONCATENATE('Stock InfoDia'!E552,'Stock InfoDia'!F552))</f>
        <v>14990</v>
      </c>
      <c r="B544" s="11">
        <f>'Stock InfoDia'!I552</f>
        <v>0</v>
      </c>
      <c r="C544" s="11">
        <f>'Stock InfoDia'!J552</f>
        <v>0</v>
      </c>
    </row>
    <row r="545">
      <c r="A545" s="11">
        <f>VALUE(CONCATENATE('Stock InfoDia'!E553,'Stock InfoDia'!F553))</f>
        <v>15000</v>
      </c>
      <c r="B545" s="11">
        <f>'Stock InfoDia'!I553</f>
        <v>0</v>
      </c>
      <c r="C545" s="11">
        <f>'Stock InfoDia'!J553</f>
        <v>0</v>
      </c>
    </row>
    <row r="546">
      <c r="A546" s="11">
        <f>VALUE(CONCATENATE('Stock InfoDia'!E554,'Stock InfoDia'!F554))</f>
        <v>15150</v>
      </c>
      <c r="B546" s="11">
        <f>'Stock InfoDia'!I554</f>
        <v>0</v>
      </c>
      <c r="C546" s="11">
        <f>'Stock InfoDia'!J554</f>
        <v>0</v>
      </c>
    </row>
    <row r="547">
      <c r="A547" s="11">
        <f>VALUE(CONCATENATE('Stock InfoDia'!E555,'Stock InfoDia'!F555))</f>
        <v>15160</v>
      </c>
      <c r="B547" s="11">
        <f>'Stock InfoDia'!I555</f>
        <v>0</v>
      </c>
      <c r="C547" s="11">
        <f>'Stock InfoDia'!J555</f>
        <v>0</v>
      </c>
    </row>
    <row r="548">
      <c r="A548" s="11">
        <f>VALUE(CONCATENATE('Stock InfoDia'!E556,'Stock InfoDia'!F556))</f>
        <v>15170</v>
      </c>
      <c r="B548" s="11">
        <f>'Stock InfoDia'!I556</f>
        <v>0</v>
      </c>
      <c r="C548" s="11">
        <f>'Stock InfoDia'!J556</f>
        <v>0</v>
      </c>
    </row>
    <row r="549">
      <c r="A549" s="11">
        <f>VALUE(CONCATENATE('Stock InfoDia'!E557,'Stock InfoDia'!F557))</f>
        <v>15190</v>
      </c>
      <c r="B549" s="11">
        <f>'Stock InfoDia'!I557</f>
        <v>0</v>
      </c>
      <c r="C549" s="11">
        <f>'Stock InfoDia'!J557</f>
        <v>0</v>
      </c>
    </row>
    <row r="550">
      <c r="A550" s="11">
        <f>VALUE(CONCATENATE('Stock InfoDia'!E558,'Stock InfoDia'!F558))</f>
        <v>15210</v>
      </c>
      <c r="B550" s="11">
        <f>'Stock InfoDia'!I558</f>
        <v>0</v>
      </c>
      <c r="C550" s="11">
        <f>'Stock InfoDia'!J558</f>
        <v>0</v>
      </c>
    </row>
    <row r="551">
      <c r="A551" s="11">
        <f>VALUE(CONCATENATE('Stock InfoDia'!E559,'Stock InfoDia'!F559))</f>
        <v>15220</v>
      </c>
      <c r="B551" s="11">
        <f>'Stock InfoDia'!I559</f>
        <v>0</v>
      </c>
      <c r="C551" s="11">
        <f>'Stock InfoDia'!J559</f>
        <v>0</v>
      </c>
    </row>
    <row r="552">
      <c r="A552" s="11">
        <f>VALUE(CONCATENATE('Stock InfoDia'!E560,'Stock InfoDia'!F560))</f>
        <v>15230</v>
      </c>
      <c r="B552" s="11">
        <f>'Stock InfoDia'!I560</f>
        <v>0</v>
      </c>
      <c r="C552" s="11">
        <f>'Stock InfoDia'!J560</f>
        <v>0</v>
      </c>
    </row>
    <row r="553">
      <c r="A553" s="11">
        <f>VALUE(CONCATENATE('Stock InfoDia'!E561,'Stock InfoDia'!F561))</f>
        <v>15260</v>
      </c>
      <c r="B553" s="11">
        <f>'Stock InfoDia'!I561</f>
        <v>0</v>
      </c>
      <c r="C553" s="11">
        <f>'Stock InfoDia'!J561</f>
        <v>0</v>
      </c>
    </row>
    <row r="554">
      <c r="A554" s="11">
        <f>VALUE(CONCATENATE('Stock InfoDia'!E562,'Stock InfoDia'!F562))</f>
        <v>15270</v>
      </c>
      <c r="B554" s="11">
        <f>'Stock InfoDia'!I562</f>
        <v>0</v>
      </c>
      <c r="C554" s="11">
        <f>'Stock InfoDia'!J562</f>
        <v>0</v>
      </c>
    </row>
    <row r="555">
      <c r="A555" s="11">
        <f>VALUE(CONCATENATE('Stock InfoDia'!E563,'Stock InfoDia'!F563))</f>
        <v>15280</v>
      </c>
      <c r="B555" s="11">
        <f>'Stock InfoDia'!I563</f>
        <v>0</v>
      </c>
      <c r="C555" s="11">
        <f>'Stock InfoDia'!J563</f>
        <v>0</v>
      </c>
    </row>
    <row r="556">
      <c r="A556" s="11">
        <f>VALUE(CONCATENATE('Stock InfoDia'!E564,'Stock InfoDia'!F564))</f>
        <v>15290</v>
      </c>
      <c r="B556" s="11">
        <f>'Stock InfoDia'!I564</f>
        <v>0</v>
      </c>
      <c r="C556" s="11">
        <f>'Stock InfoDia'!J564</f>
        <v>0</v>
      </c>
    </row>
    <row r="557">
      <c r="A557" s="11">
        <f>VALUE(CONCATENATE('Stock InfoDia'!E565,'Stock InfoDia'!F565))</f>
        <v>15300</v>
      </c>
      <c r="B557" s="11">
        <f>'Stock InfoDia'!I565</f>
        <v>0</v>
      </c>
      <c r="C557" s="11">
        <f>'Stock InfoDia'!J565</f>
        <v>0</v>
      </c>
    </row>
    <row r="558">
      <c r="A558" s="11">
        <f>VALUE(CONCATENATE('Stock InfoDia'!E566,'Stock InfoDia'!F566))</f>
        <v>15310</v>
      </c>
      <c r="B558" s="11">
        <f>'Stock InfoDia'!I566</f>
        <v>0</v>
      </c>
      <c r="C558" s="11">
        <f>'Stock InfoDia'!J566</f>
        <v>0</v>
      </c>
    </row>
    <row r="559">
      <c r="A559" s="11">
        <f>VALUE(CONCATENATE('Stock InfoDia'!E567,'Stock InfoDia'!F567))</f>
        <v>15320</v>
      </c>
      <c r="B559" s="11">
        <f>'Stock InfoDia'!I567</f>
        <v>0</v>
      </c>
      <c r="C559" s="11">
        <f>'Stock InfoDia'!J567</f>
        <v>0</v>
      </c>
    </row>
    <row r="560">
      <c r="A560" s="11">
        <f>VALUE(CONCATENATE('Stock InfoDia'!E568,'Stock InfoDia'!F568))</f>
        <v>15340</v>
      </c>
      <c r="B560" s="11">
        <f>'Stock InfoDia'!I568</f>
        <v>0</v>
      </c>
      <c r="C560" s="11">
        <f>'Stock InfoDia'!J568</f>
        <v>0</v>
      </c>
    </row>
    <row r="561">
      <c r="A561" s="11">
        <f>VALUE(CONCATENATE('Stock InfoDia'!E569,'Stock InfoDia'!F569))</f>
        <v>15360</v>
      </c>
      <c r="B561" s="11">
        <f>'Stock InfoDia'!I569</f>
        <v>0</v>
      </c>
      <c r="C561" s="11">
        <f>'Stock InfoDia'!J569</f>
        <v>0</v>
      </c>
    </row>
    <row r="562">
      <c r="A562" s="11">
        <f>VALUE(CONCATENATE('Stock InfoDia'!E570,'Stock InfoDia'!F570))</f>
        <v>15370</v>
      </c>
      <c r="B562" s="11">
        <f>'Stock InfoDia'!I570</f>
        <v>0</v>
      </c>
      <c r="C562" s="11">
        <f>'Stock InfoDia'!J570</f>
        <v>0</v>
      </c>
    </row>
    <row r="563">
      <c r="A563" s="11">
        <f>VALUE(CONCATENATE('Stock InfoDia'!E571,'Stock InfoDia'!F571))</f>
        <v>15380</v>
      </c>
      <c r="B563" s="11">
        <f>'Stock InfoDia'!I571</f>
        <v>0</v>
      </c>
      <c r="C563" s="11">
        <f>'Stock InfoDia'!J571</f>
        <v>0</v>
      </c>
    </row>
    <row r="564">
      <c r="A564" s="11">
        <f>VALUE(CONCATENATE('Stock InfoDia'!E572,'Stock InfoDia'!F572))</f>
        <v>15400</v>
      </c>
      <c r="B564" s="11">
        <f>'Stock InfoDia'!I572</f>
        <v>0</v>
      </c>
      <c r="C564" s="11">
        <f>'Stock InfoDia'!J572</f>
        <v>0</v>
      </c>
    </row>
    <row r="565">
      <c r="A565" s="11">
        <f>VALUE(CONCATENATE('Stock InfoDia'!E573,'Stock InfoDia'!F573))</f>
        <v>15570</v>
      </c>
      <c r="B565" s="11">
        <f>'Stock InfoDia'!I573</f>
        <v>0</v>
      </c>
      <c r="C565" s="11">
        <f>'Stock InfoDia'!J573</f>
        <v>0</v>
      </c>
    </row>
    <row r="566">
      <c r="A566" s="11">
        <f>VALUE(CONCATENATE('Stock InfoDia'!E574,'Stock InfoDia'!F574))</f>
        <v>15580</v>
      </c>
      <c r="B566" s="11">
        <f>'Stock InfoDia'!I574</f>
        <v>0</v>
      </c>
      <c r="C566" s="11">
        <f>'Stock InfoDia'!J574</f>
        <v>0</v>
      </c>
    </row>
    <row r="567">
      <c r="A567" s="11">
        <f>VALUE(CONCATENATE('Stock InfoDia'!E575,'Stock InfoDia'!F575))</f>
        <v>15590</v>
      </c>
      <c r="B567" s="11">
        <f>'Stock InfoDia'!I575</f>
        <v>0</v>
      </c>
      <c r="C567" s="11">
        <f>'Stock InfoDia'!J575</f>
        <v>0</v>
      </c>
    </row>
    <row r="568">
      <c r="A568" s="11">
        <f>VALUE(CONCATENATE('Stock InfoDia'!E576,'Stock InfoDia'!F576))</f>
        <v>15600</v>
      </c>
      <c r="B568" s="11">
        <f>'Stock InfoDia'!I576</f>
        <v>0</v>
      </c>
      <c r="C568" s="11">
        <f>'Stock InfoDia'!J576</f>
        <v>0</v>
      </c>
    </row>
    <row r="569">
      <c r="A569" s="11">
        <f>VALUE(CONCATENATE('Stock InfoDia'!E577,'Stock InfoDia'!F577))</f>
        <v>15610</v>
      </c>
      <c r="B569" s="11">
        <f>'Stock InfoDia'!I577</f>
        <v>0</v>
      </c>
      <c r="C569" s="11">
        <f>'Stock InfoDia'!J577</f>
        <v>0</v>
      </c>
    </row>
    <row r="570">
      <c r="A570" s="11">
        <f>VALUE(CONCATENATE('Stock InfoDia'!E578,'Stock InfoDia'!F578))</f>
        <v>15620</v>
      </c>
      <c r="B570" s="11">
        <f>'Stock InfoDia'!I578</f>
        <v>0</v>
      </c>
      <c r="C570" s="11">
        <f>'Stock InfoDia'!J578</f>
        <v>0</v>
      </c>
    </row>
    <row r="571">
      <c r="A571" s="11">
        <f>VALUE(CONCATENATE('Stock InfoDia'!E579,'Stock InfoDia'!F579))</f>
        <v>15630</v>
      </c>
      <c r="B571" s="11">
        <f>'Stock InfoDia'!I579</f>
        <v>0</v>
      </c>
      <c r="C571" s="11">
        <f>'Stock InfoDia'!J579</f>
        <v>0</v>
      </c>
    </row>
    <row r="572">
      <c r="A572" s="11">
        <f>VALUE(CONCATENATE('Stock InfoDia'!E580,'Stock InfoDia'!F580))</f>
        <v>15800</v>
      </c>
      <c r="B572" s="11">
        <f>'Stock InfoDia'!I580</f>
        <v>0</v>
      </c>
      <c r="C572" s="11">
        <f>'Stock InfoDia'!J580</f>
        <v>0</v>
      </c>
    </row>
    <row r="573">
      <c r="A573" s="11">
        <f>VALUE(CONCATENATE('Stock InfoDia'!E581,'Stock InfoDia'!F581))</f>
        <v>15810</v>
      </c>
      <c r="B573" s="11">
        <f>'Stock InfoDia'!I581</f>
        <v>0</v>
      </c>
      <c r="C573" s="11">
        <f>'Stock InfoDia'!J581</f>
        <v>0</v>
      </c>
    </row>
    <row r="574">
      <c r="A574" s="11">
        <f>VALUE(CONCATENATE('Stock InfoDia'!E582,'Stock InfoDia'!F582))</f>
        <v>15820</v>
      </c>
      <c r="B574" s="11">
        <f>'Stock InfoDia'!I582</f>
        <v>0</v>
      </c>
      <c r="C574" s="11">
        <f>'Stock InfoDia'!J582</f>
        <v>0</v>
      </c>
    </row>
    <row r="575">
      <c r="A575" s="11">
        <f>VALUE(CONCATENATE('Stock InfoDia'!E583,'Stock InfoDia'!F583))</f>
        <v>15830</v>
      </c>
      <c r="B575" s="11">
        <f>'Stock InfoDia'!I583</f>
        <v>0</v>
      </c>
      <c r="C575" s="11">
        <f>'Stock InfoDia'!J583</f>
        <v>0</v>
      </c>
    </row>
    <row r="576">
      <c r="A576" s="11">
        <f>VALUE(CONCATENATE('Stock InfoDia'!E584,'Stock InfoDia'!F584))</f>
        <v>15840</v>
      </c>
      <c r="B576" s="11">
        <f>'Stock InfoDia'!I584</f>
        <v>0</v>
      </c>
      <c r="C576" s="11">
        <f>'Stock InfoDia'!J584</f>
        <v>0</v>
      </c>
    </row>
    <row r="577">
      <c r="A577" s="11">
        <f>VALUE(CONCATENATE('Stock InfoDia'!E585,'Stock InfoDia'!F585))</f>
        <v>15850</v>
      </c>
      <c r="B577" s="11">
        <f>'Stock InfoDia'!I585</f>
        <v>0</v>
      </c>
      <c r="C577" s="11">
        <f>'Stock InfoDia'!J585</f>
        <v>0</v>
      </c>
    </row>
    <row r="578">
      <c r="A578" s="11">
        <f>VALUE(CONCATENATE('Stock InfoDia'!E586,'Stock InfoDia'!F586))</f>
        <v>15990</v>
      </c>
      <c r="B578" s="11">
        <f>'Stock InfoDia'!I586</f>
        <v>0</v>
      </c>
      <c r="C578" s="11">
        <f>'Stock InfoDia'!J586</f>
        <v>0</v>
      </c>
    </row>
    <row r="579">
      <c r="A579" s="11">
        <f>VALUE(CONCATENATE('Stock InfoDia'!E587,'Stock InfoDia'!F587))</f>
        <v>16020</v>
      </c>
      <c r="B579" s="11">
        <f>'Stock InfoDia'!I587</f>
        <v>0</v>
      </c>
      <c r="C579" s="11">
        <f>'Stock InfoDia'!J587</f>
        <v>0</v>
      </c>
    </row>
    <row r="580">
      <c r="A580" s="11">
        <f>VALUE(CONCATENATE('Stock InfoDia'!E588,'Stock InfoDia'!F588))</f>
        <v>16120</v>
      </c>
      <c r="B580" s="11">
        <f>'Stock InfoDia'!I588</f>
        <v>0</v>
      </c>
      <c r="C580" s="11">
        <f>'Stock InfoDia'!J588</f>
        <v>0</v>
      </c>
    </row>
    <row r="581">
      <c r="A581" s="11">
        <f>VALUE(CONCATENATE('Stock InfoDia'!E589,'Stock InfoDia'!F589))</f>
        <v>16280</v>
      </c>
      <c r="B581" s="11">
        <f>'Stock InfoDia'!I589</f>
        <v>0</v>
      </c>
      <c r="C581" s="11">
        <f>'Stock InfoDia'!J589</f>
        <v>0</v>
      </c>
    </row>
    <row r="582">
      <c r="A582" s="11">
        <f>VALUE(CONCATENATE('Stock InfoDia'!E590,'Stock InfoDia'!F590))</f>
        <v>16290</v>
      </c>
      <c r="B582" s="11">
        <f>'Stock InfoDia'!I590</f>
        <v>0</v>
      </c>
      <c r="C582" s="11">
        <f>'Stock InfoDia'!J590</f>
        <v>0</v>
      </c>
    </row>
    <row r="583">
      <c r="A583" s="11">
        <f>VALUE(CONCATENATE('Stock InfoDia'!E591,'Stock InfoDia'!F591))</f>
        <v>16300</v>
      </c>
      <c r="B583" s="11">
        <f>'Stock InfoDia'!I591</f>
        <v>0</v>
      </c>
      <c r="C583" s="11">
        <f>'Stock InfoDia'!J591</f>
        <v>0</v>
      </c>
    </row>
    <row r="584">
      <c r="A584" s="11">
        <f>VALUE(CONCATENATE('Stock InfoDia'!E592,'Stock InfoDia'!F592))</f>
        <v>16310</v>
      </c>
      <c r="B584" s="11">
        <f>'Stock InfoDia'!I592</f>
        <v>0</v>
      </c>
      <c r="C584" s="11">
        <f>'Stock InfoDia'!J592</f>
        <v>0</v>
      </c>
    </row>
    <row r="585">
      <c r="A585" s="11">
        <f>VALUE(CONCATENATE('Stock InfoDia'!E593,'Stock InfoDia'!F593))</f>
        <v>16340</v>
      </c>
      <c r="B585" s="11">
        <f>'Stock InfoDia'!I593</f>
        <v>0</v>
      </c>
      <c r="C585" s="11">
        <f>'Stock InfoDia'!J593</f>
        <v>0</v>
      </c>
    </row>
    <row r="586">
      <c r="A586" s="11">
        <f>VALUE(CONCATENATE('Stock InfoDia'!E594,'Stock InfoDia'!F594))</f>
        <v>16350</v>
      </c>
      <c r="B586" s="11">
        <f>'Stock InfoDia'!I594</f>
        <v>0</v>
      </c>
      <c r="C586" s="11">
        <f>'Stock InfoDia'!J594</f>
        <v>0</v>
      </c>
    </row>
    <row r="587">
      <c r="A587" s="11">
        <f>VALUE(CONCATENATE('Stock InfoDia'!E595,'Stock InfoDia'!F595))</f>
        <v>16370</v>
      </c>
      <c r="B587" s="11">
        <f>'Stock InfoDia'!I595</f>
        <v>0</v>
      </c>
      <c r="C587" s="11">
        <f>'Stock InfoDia'!J595</f>
        <v>0</v>
      </c>
    </row>
    <row r="588">
      <c r="A588" s="11">
        <f>VALUE(CONCATENATE('Stock InfoDia'!E596,'Stock InfoDia'!F596))</f>
        <v>16380</v>
      </c>
      <c r="B588" s="11">
        <f>'Stock InfoDia'!I596</f>
        <v>0</v>
      </c>
      <c r="C588" s="11">
        <f>'Stock InfoDia'!J596</f>
        <v>0</v>
      </c>
    </row>
    <row r="589">
      <c r="A589" s="11">
        <f>VALUE(CONCATENATE('Stock InfoDia'!E597,'Stock InfoDia'!F597))</f>
        <v>16400</v>
      </c>
      <c r="B589" s="11">
        <f>'Stock InfoDia'!I597</f>
        <v>0</v>
      </c>
      <c r="C589" s="11">
        <f>'Stock InfoDia'!J597</f>
        <v>0</v>
      </c>
    </row>
    <row r="590">
      <c r="A590" s="11">
        <f>VALUE(CONCATENATE('Stock InfoDia'!E598,'Stock InfoDia'!F598))</f>
        <v>16410</v>
      </c>
      <c r="B590" s="11">
        <f>'Stock InfoDia'!I598</f>
        <v>0</v>
      </c>
      <c r="C590" s="11">
        <f>'Stock InfoDia'!J598</f>
        <v>0</v>
      </c>
    </row>
    <row r="591">
      <c r="A591" s="11">
        <f>VALUE(CONCATENATE('Stock InfoDia'!E599,'Stock InfoDia'!F599))</f>
        <v>16570</v>
      </c>
      <c r="B591" s="11">
        <f>'Stock InfoDia'!I599</f>
        <v>0</v>
      </c>
      <c r="C591" s="11">
        <f>'Stock InfoDia'!J599</f>
        <v>0</v>
      </c>
    </row>
    <row r="592">
      <c r="A592" s="11">
        <f>VALUE(CONCATENATE('Stock InfoDia'!E600,'Stock InfoDia'!F600))</f>
        <v>16580</v>
      </c>
      <c r="B592" s="11">
        <f>'Stock InfoDia'!I600</f>
        <v>0</v>
      </c>
      <c r="C592" s="11">
        <f>'Stock InfoDia'!J600</f>
        <v>0</v>
      </c>
    </row>
    <row r="593">
      <c r="A593" s="11">
        <f>VALUE(CONCATENATE('Stock InfoDia'!E601,'Stock InfoDia'!F601))</f>
        <v>16600</v>
      </c>
      <c r="B593" s="11">
        <f>'Stock InfoDia'!I601</f>
        <v>0</v>
      </c>
      <c r="C593" s="11">
        <f>'Stock InfoDia'!J601</f>
        <v>0</v>
      </c>
    </row>
    <row r="594">
      <c r="A594" s="11">
        <f>VALUE(CONCATENATE('Stock InfoDia'!E602,'Stock InfoDia'!F602))</f>
        <v>16610</v>
      </c>
      <c r="B594" s="11">
        <f>'Stock InfoDia'!I602</f>
        <v>0</v>
      </c>
      <c r="C594" s="11">
        <f>'Stock InfoDia'!J602</f>
        <v>0</v>
      </c>
    </row>
    <row r="595">
      <c r="A595" s="11">
        <f>VALUE(CONCATENATE('Stock InfoDia'!E603,'Stock InfoDia'!F603))</f>
        <v>16650</v>
      </c>
      <c r="B595" s="11">
        <f>'Stock InfoDia'!I603</f>
        <v>0</v>
      </c>
      <c r="C595" s="11">
        <f>'Stock InfoDia'!J603</f>
        <v>0</v>
      </c>
    </row>
    <row r="596">
      <c r="A596" s="11">
        <f>VALUE(CONCATENATE('Stock InfoDia'!E604,'Stock InfoDia'!F604))</f>
        <v>16660</v>
      </c>
      <c r="B596" s="11">
        <f>'Stock InfoDia'!I604</f>
        <v>0</v>
      </c>
      <c r="C596" s="11">
        <f>'Stock InfoDia'!J604</f>
        <v>0</v>
      </c>
    </row>
    <row r="597">
      <c r="A597" s="11">
        <f>VALUE(CONCATENATE('Stock InfoDia'!E605,'Stock InfoDia'!F605))</f>
        <v>16670</v>
      </c>
      <c r="B597" s="11">
        <f>'Stock InfoDia'!I605</f>
        <v>0</v>
      </c>
      <c r="C597" s="11">
        <f>'Stock InfoDia'!J605</f>
        <v>0</v>
      </c>
    </row>
    <row r="598">
      <c r="A598" s="11">
        <f>VALUE(CONCATENATE('Stock InfoDia'!E606,'Stock InfoDia'!F606))</f>
        <v>16680</v>
      </c>
      <c r="B598" s="11">
        <f>'Stock InfoDia'!I606</f>
        <v>0</v>
      </c>
      <c r="C598" s="11">
        <f>'Stock InfoDia'!J606</f>
        <v>0</v>
      </c>
    </row>
    <row r="599">
      <c r="A599" s="11">
        <f>VALUE(CONCATENATE('Stock InfoDia'!E607,'Stock InfoDia'!F607))</f>
        <v>16690</v>
      </c>
      <c r="B599" s="11">
        <f>'Stock InfoDia'!I607</f>
        <v>0</v>
      </c>
      <c r="C599" s="11">
        <f>'Stock InfoDia'!J607</f>
        <v>0</v>
      </c>
    </row>
    <row r="600">
      <c r="A600" s="11">
        <f>VALUE(CONCATENATE('Stock InfoDia'!E608,'Stock InfoDia'!F608))</f>
        <v>16810</v>
      </c>
      <c r="B600" s="11">
        <f>'Stock InfoDia'!I608</f>
        <v>0</v>
      </c>
      <c r="C600" s="11">
        <f>'Stock InfoDia'!J608</f>
        <v>0</v>
      </c>
    </row>
    <row r="601">
      <c r="A601" s="11">
        <f>VALUE(CONCATENATE('Stock InfoDia'!E609,'Stock InfoDia'!F609))</f>
        <v>16840</v>
      </c>
      <c r="B601" s="11">
        <f>'Stock InfoDia'!I609</f>
        <v>0</v>
      </c>
      <c r="C601" s="11">
        <f>'Stock InfoDia'!J609</f>
        <v>0</v>
      </c>
    </row>
    <row r="602">
      <c r="A602" s="11">
        <f>VALUE(CONCATENATE('Stock InfoDia'!E610,'Stock InfoDia'!F610))</f>
        <v>16850</v>
      </c>
      <c r="B602" s="11">
        <f>'Stock InfoDia'!I610</f>
        <v>0</v>
      </c>
      <c r="C602" s="11">
        <f>'Stock InfoDia'!J610</f>
        <v>0</v>
      </c>
    </row>
    <row r="603">
      <c r="A603" s="11">
        <f>VALUE(CONCATENATE('Stock InfoDia'!E611,'Stock InfoDia'!F611))</f>
        <v>16860</v>
      </c>
      <c r="B603" s="11">
        <f>'Stock InfoDia'!I611</f>
        <v>0</v>
      </c>
      <c r="C603" s="11">
        <f>'Stock InfoDia'!J611</f>
        <v>0</v>
      </c>
    </row>
    <row r="604">
      <c r="A604" s="11">
        <f>VALUE(CONCATENATE('Stock InfoDia'!E612,'Stock InfoDia'!F612))</f>
        <v>16870</v>
      </c>
      <c r="B604" s="11">
        <f>'Stock InfoDia'!I612</f>
        <v>0</v>
      </c>
      <c r="C604" s="11">
        <f>'Stock InfoDia'!J612</f>
        <v>0</v>
      </c>
    </row>
    <row r="605">
      <c r="A605" s="11">
        <f>VALUE(CONCATENATE('Stock InfoDia'!E613,'Stock InfoDia'!F613))</f>
        <v>16880</v>
      </c>
      <c r="B605" s="11">
        <f>'Stock InfoDia'!I613</f>
        <v>0</v>
      </c>
      <c r="C605" s="11">
        <f>'Stock InfoDia'!J613</f>
        <v>0</v>
      </c>
    </row>
    <row r="606">
      <c r="A606" s="11">
        <f>VALUE(CONCATENATE('Stock InfoDia'!E614,'Stock InfoDia'!F614))</f>
        <v>16890</v>
      </c>
      <c r="B606" s="11">
        <f>'Stock InfoDia'!I614</f>
        <v>0</v>
      </c>
      <c r="C606" s="11">
        <f>'Stock InfoDia'!J614</f>
        <v>0</v>
      </c>
    </row>
    <row r="607">
      <c r="A607" s="11">
        <f>VALUE(CONCATENATE('Stock InfoDia'!E615,'Stock InfoDia'!F615))</f>
        <v>16900</v>
      </c>
      <c r="B607" s="11">
        <f>'Stock InfoDia'!I615</f>
        <v>0</v>
      </c>
      <c r="C607" s="11">
        <f>'Stock InfoDia'!J615</f>
        <v>0</v>
      </c>
    </row>
    <row r="608">
      <c r="A608" s="11">
        <f>VALUE(CONCATENATE('Stock InfoDia'!E616,'Stock InfoDia'!F616))</f>
        <v>16920</v>
      </c>
      <c r="B608" s="11">
        <f>'Stock InfoDia'!I616</f>
        <v>0</v>
      </c>
      <c r="C608" s="11">
        <f>'Stock InfoDia'!J616</f>
        <v>0</v>
      </c>
    </row>
    <row r="609">
      <c r="A609" s="11">
        <f>VALUE(CONCATENATE('Stock InfoDia'!E617,'Stock InfoDia'!F617))</f>
        <v>16980</v>
      </c>
      <c r="B609" s="11">
        <f>'Stock InfoDia'!I617</f>
        <v>0</v>
      </c>
      <c r="C609" s="11">
        <f>'Stock InfoDia'!J617</f>
        <v>0</v>
      </c>
    </row>
    <row r="610">
      <c r="A610" s="11">
        <f>VALUE(CONCATENATE('Stock InfoDia'!E618,'Stock InfoDia'!F618))</f>
        <v>16990</v>
      </c>
      <c r="B610" s="11">
        <f>'Stock InfoDia'!I618</f>
        <v>0</v>
      </c>
      <c r="C610" s="11">
        <f>'Stock InfoDia'!J618</f>
        <v>0</v>
      </c>
    </row>
    <row r="611">
      <c r="A611" s="11">
        <f>VALUE(CONCATENATE('Stock InfoDia'!E619,'Stock InfoDia'!F619))</f>
        <v>17000</v>
      </c>
      <c r="B611" s="11">
        <f>'Stock InfoDia'!I619</f>
        <v>0</v>
      </c>
      <c r="C611" s="11">
        <f>'Stock InfoDia'!J619</f>
        <v>0</v>
      </c>
    </row>
    <row r="612">
      <c r="A612" s="11">
        <f>VALUE(CONCATENATE('Stock InfoDia'!E620,'Stock InfoDia'!F620))</f>
        <v>17010</v>
      </c>
      <c r="B612" s="11">
        <f>'Stock InfoDia'!I620</f>
        <v>0</v>
      </c>
      <c r="C612" s="11">
        <f>'Stock InfoDia'!J620</f>
        <v>0</v>
      </c>
    </row>
    <row r="613">
      <c r="A613" s="11">
        <f>VALUE(CONCATENATE('Stock InfoDia'!E621,'Stock InfoDia'!F621))</f>
        <v>17020</v>
      </c>
      <c r="B613" s="11">
        <f>'Stock InfoDia'!I621</f>
        <v>0</v>
      </c>
      <c r="C613" s="11">
        <f>'Stock InfoDia'!J621</f>
        <v>0</v>
      </c>
    </row>
    <row r="614">
      <c r="A614" s="11">
        <f>VALUE(CONCATENATE('Stock InfoDia'!E622,'Stock InfoDia'!F622))</f>
        <v>17030</v>
      </c>
      <c r="B614" s="11">
        <f>'Stock InfoDia'!I622</f>
        <v>0</v>
      </c>
      <c r="C614" s="11">
        <f>'Stock InfoDia'!J622</f>
        <v>0</v>
      </c>
    </row>
    <row r="615">
      <c r="A615" s="11">
        <f>VALUE(CONCATENATE('Stock InfoDia'!E623,'Stock InfoDia'!F623))</f>
        <v>17040</v>
      </c>
      <c r="B615" s="11">
        <f>'Stock InfoDia'!I623</f>
        <v>0</v>
      </c>
      <c r="C615" s="11">
        <f>'Stock InfoDia'!J623</f>
        <v>0</v>
      </c>
    </row>
    <row r="616">
      <c r="A616" s="11">
        <f>VALUE(CONCATENATE('Stock InfoDia'!E624,'Stock InfoDia'!F624))</f>
        <v>17100</v>
      </c>
      <c r="B616" s="11">
        <f>'Stock InfoDia'!I624</f>
        <v>0</v>
      </c>
      <c r="C616" s="11">
        <f>'Stock InfoDia'!J624</f>
        <v>0</v>
      </c>
    </row>
    <row r="617">
      <c r="A617" s="11">
        <f>VALUE(CONCATENATE('Stock InfoDia'!E625,'Stock InfoDia'!F625))</f>
        <v>17110</v>
      </c>
      <c r="B617" s="11">
        <f>'Stock InfoDia'!I625</f>
        <v>0</v>
      </c>
      <c r="C617" s="11">
        <f>'Stock InfoDia'!J625</f>
        <v>0</v>
      </c>
    </row>
    <row r="618">
      <c r="A618" s="11">
        <f>VALUE(CONCATENATE('Stock InfoDia'!E626,'Stock InfoDia'!F626))</f>
        <v>17120</v>
      </c>
      <c r="B618" s="11">
        <f>'Stock InfoDia'!I626</f>
        <v>0</v>
      </c>
      <c r="C618" s="11">
        <f>'Stock InfoDia'!J626</f>
        <v>0</v>
      </c>
    </row>
    <row r="619">
      <c r="A619" s="11">
        <f>VALUE(CONCATENATE('Stock InfoDia'!E627,'Stock InfoDia'!F627))</f>
        <v>17130</v>
      </c>
      <c r="B619" s="11">
        <f>'Stock InfoDia'!I627</f>
        <v>0</v>
      </c>
      <c r="C619" s="11">
        <f>'Stock InfoDia'!J627</f>
        <v>0</v>
      </c>
    </row>
    <row r="620">
      <c r="A620" s="11">
        <f>VALUE(CONCATENATE('Stock InfoDia'!E628,'Stock InfoDia'!F628))</f>
        <v>17140</v>
      </c>
      <c r="B620" s="11">
        <f>'Stock InfoDia'!I628</f>
        <v>0</v>
      </c>
      <c r="C620" s="11">
        <f>'Stock InfoDia'!J628</f>
        <v>0</v>
      </c>
    </row>
    <row r="621">
      <c r="A621" s="11">
        <f>VALUE(CONCATENATE('Stock InfoDia'!E629,'Stock InfoDia'!F629))</f>
        <v>17150</v>
      </c>
      <c r="B621" s="11">
        <f>'Stock InfoDia'!I629</f>
        <v>0</v>
      </c>
      <c r="C621" s="11">
        <f>'Stock InfoDia'!J629</f>
        <v>0</v>
      </c>
    </row>
    <row r="622">
      <c r="A622" s="11">
        <f>VALUE(CONCATENATE('Stock InfoDia'!E630,'Stock InfoDia'!F630))</f>
        <v>17160</v>
      </c>
      <c r="B622" s="11">
        <f>'Stock InfoDia'!I630</f>
        <v>0</v>
      </c>
      <c r="C622" s="11">
        <f>'Stock InfoDia'!J630</f>
        <v>0</v>
      </c>
    </row>
    <row r="623">
      <c r="A623" s="11">
        <f>VALUE(CONCATENATE('Stock InfoDia'!E631,'Stock InfoDia'!F631))</f>
        <v>17180</v>
      </c>
      <c r="B623" s="11">
        <f>'Stock InfoDia'!I631</f>
        <v>0</v>
      </c>
      <c r="C623" s="11">
        <f>'Stock InfoDia'!J631</f>
        <v>0</v>
      </c>
    </row>
    <row r="624">
      <c r="A624" s="11">
        <f>VALUE(CONCATENATE('Stock InfoDia'!E632,'Stock InfoDia'!F632))</f>
        <v>17190</v>
      </c>
      <c r="B624" s="11">
        <f>'Stock InfoDia'!I632</f>
        <v>0</v>
      </c>
      <c r="C624" s="11">
        <f>'Stock InfoDia'!J632</f>
        <v>0</v>
      </c>
    </row>
    <row r="625">
      <c r="A625" s="11">
        <f>VALUE(CONCATENATE('Stock InfoDia'!E633,'Stock InfoDia'!F633))</f>
        <v>17420</v>
      </c>
      <c r="B625" s="11">
        <f>'Stock InfoDia'!I633</f>
        <v>0</v>
      </c>
      <c r="C625" s="11">
        <f>'Stock InfoDia'!J633</f>
        <v>0</v>
      </c>
    </row>
    <row r="626">
      <c r="A626" s="11">
        <f>VALUE(CONCATENATE('Stock InfoDia'!E634,'Stock InfoDia'!F634))</f>
        <v>17430</v>
      </c>
      <c r="B626" s="11">
        <f>'Stock InfoDia'!I634</f>
        <v>0</v>
      </c>
      <c r="C626" s="11">
        <f>'Stock InfoDia'!J634</f>
        <v>0</v>
      </c>
    </row>
    <row r="627">
      <c r="A627" s="11">
        <f>VALUE(CONCATENATE('Stock InfoDia'!E635,'Stock InfoDia'!F635))</f>
        <v>17500</v>
      </c>
      <c r="B627" s="11">
        <f>'Stock InfoDia'!I635</f>
        <v>0</v>
      </c>
      <c r="C627" s="11">
        <f>'Stock InfoDia'!J635</f>
        <v>0</v>
      </c>
    </row>
    <row r="628">
      <c r="A628" s="11">
        <f>VALUE(CONCATENATE('Stock InfoDia'!E636,'Stock InfoDia'!F636))</f>
        <v>17530</v>
      </c>
      <c r="B628" s="11">
        <f>'Stock InfoDia'!I636</f>
        <v>0</v>
      </c>
      <c r="C628" s="11">
        <f>'Stock InfoDia'!J636</f>
        <v>0</v>
      </c>
    </row>
    <row r="629">
      <c r="A629" s="11">
        <f>VALUE(CONCATENATE('Stock InfoDia'!E637,'Stock InfoDia'!F637))</f>
        <v>17540</v>
      </c>
      <c r="B629" s="11">
        <f>'Stock InfoDia'!I637</f>
        <v>0</v>
      </c>
      <c r="C629" s="11">
        <f>'Stock InfoDia'!J637</f>
        <v>0</v>
      </c>
    </row>
    <row r="630">
      <c r="A630" s="11">
        <f>VALUE(CONCATENATE('Stock InfoDia'!E638,'Stock InfoDia'!F638))</f>
        <v>17550</v>
      </c>
      <c r="B630" s="11">
        <f>'Stock InfoDia'!I638</f>
        <v>0</v>
      </c>
      <c r="C630" s="11">
        <f>'Stock InfoDia'!J638</f>
        <v>0</v>
      </c>
    </row>
    <row r="631">
      <c r="A631" s="11">
        <f>VALUE(CONCATENATE('Stock InfoDia'!E639,'Stock InfoDia'!F639))</f>
        <v>17570</v>
      </c>
      <c r="B631" s="11">
        <f>'Stock InfoDia'!I639</f>
        <v>0</v>
      </c>
      <c r="C631" s="11">
        <f>'Stock InfoDia'!J639</f>
        <v>0</v>
      </c>
    </row>
    <row r="632">
      <c r="A632" s="11">
        <f>VALUE(CONCATENATE('Stock InfoDia'!E640,'Stock InfoDia'!F640))</f>
        <v>17640</v>
      </c>
      <c r="B632" s="11">
        <f>'Stock InfoDia'!I640</f>
        <v>0</v>
      </c>
      <c r="C632" s="11">
        <f>'Stock InfoDia'!J640</f>
        <v>0</v>
      </c>
    </row>
    <row r="633">
      <c r="A633" s="11">
        <f>VALUE(CONCATENATE('Stock InfoDia'!E641,'Stock InfoDia'!F641))</f>
        <v>17680</v>
      </c>
      <c r="B633" s="11">
        <f>'Stock InfoDia'!I641</f>
        <v>0</v>
      </c>
      <c r="C633" s="11">
        <f>'Stock InfoDia'!J641</f>
        <v>0</v>
      </c>
    </row>
    <row r="634">
      <c r="A634" s="11">
        <f>VALUE(CONCATENATE('Stock InfoDia'!E642,'Stock InfoDia'!F642))</f>
        <v>17690</v>
      </c>
      <c r="B634" s="11">
        <f>'Stock InfoDia'!I642</f>
        <v>0</v>
      </c>
      <c r="C634" s="11">
        <f>'Stock InfoDia'!J642</f>
        <v>0</v>
      </c>
    </row>
    <row r="635">
      <c r="A635" s="11">
        <f>VALUE(CONCATENATE('Stock InfoDia'!E643,'Stock InfoDia'!F643))</f>
        <v>17700</v>
      </c>
      <c r="B635" s="11">
        <f>'Stock InfoDia'!I643</f>
        <v>0</v>
      </c>
      <c r="C635" s="11">
        <f>'Stock InfoDia'!J643</f>
        <v>0</v>
      </c>
    </row>
    <row r="636">
      <c r="A636" s="11">
        <f>VALUE(CONCATENATE('Stock InfoDia'!E644,'Stock InfoDia'!F644))</f>
        <v>17780</v>
      </c>
      <c r="B636" s="11">
        <f>'Stock InfoDia'!I644</f>
        <v>0</v>
      </c>
      <c r="C636" s="11">
        <f>'Stock InfoDia'!J644</f>
        <v>0</v>
      </c>
    </row>
    <row r="637">
      <c r="A637" s="11">
        <f>VALUE(CONCATENATE('Stock InfoDia'!E645,'Stock InfoDia'!F645))</f>
        <v>17830</v>
      </c>
      <c r="B637" s="11">
        <f>'Stock InfoDia'!I645</f>
        <v>0</v>
      </c>
      <c r="C637" s="11">
        <f>'Stock InfoDia'!J645</f>
        <v>0</v>
      </c>
    </row>
    <row r="638">
      <c r="A638" s="11">
        <f>VALUE(CONCATENATE('Stock InfoDia'!E646,'Stock InfoDia'!F646))</f>
        <v>17940</v>
      </c>
      <c r="B638" s="11">
        <f>'Stock InfoDia'!I646</f>
        <v>0</v>
      </c>
      <c r="C638" s="11">
        <f>'Stock InfoDia'!J646</f>
        <v>0</v>
      </c>
    </row>
    <row r="639">
      <c r="A639" s="11">
        <f>VALUE(CONCATENATE('Stock InfoDia'!E647,'Stock InfoDia'!F647))</f>
        <v>18100</v>
      </c>
      <c r="B639" s="11">
        <f>'Stock InfoDia'!I647</f>
        <v>0</v>
      </c>
      <c r="C639" s="11">
        <f>'Stock InfoDia'!J647</f>
        <v>0</v>
      </c>
    </row>
    <row r="640">
      <c r="A640" s="11">
        <f>VALUE(CONCATENATE('Stock InfoDia'!E648,'Stock InfoDia'!F648))</f>
        <v>18240</v>
      </c>
      <c r="B640" s="11">
        <f>'Stock InfoDia'!I648</f>
        <v>0</v>
      </c>
      <c r="C640" s="11">
        <f>'Stock InfoDia'!J648</f>
        <v>0</v>
      </c>
    </row>
    <row r="641">
      <c r="A641" s="11">
        <f>VALUE(CONCATENATE('Stock InfoDia'!E649,'Stock InfoDia'!F649))</f>
        <v>18310</v>
      </c>
      <c r="B641" s="11">
        <f>'Stock InfoDia'!I649</f>
        <v>0</v>
      </c>
      <c r="C641" s="11">
        <f>'Stock InfoDia'!J649</f>
        <v>0</v>
      </c>
    </row>
    <row r="642">
      <c r="A642" s="11">
        <f>VALUE(CONCATENATE('Stock InfoDia'!E650,'Stock InfoDia'!F650))</f>
        <v>18320</v>
      </c>
      <c r="B642" s="11">
        <f>'Stock InfoDia'!I650</f>
        <v>0</v>
      </c>
      <c r="C642" s="11">
        <f>'Stock InfoDia'!J650</f>
        <v>0</v>
      </c>
    </row>
    <row r="643">
      <c r="A643" s="11">
        <f>VALUE(CONCATENATE('Stock InfoDia'!E651,'Stock InfoDia'!F651))</f>
        <v>18540</v>
      </c>
      <c r="B643" s="11">
        <f>'Stock InfoDia'!I651</f>
        <v>0</v>
      </c>
      <c r="C643" s="11">
        <f>'Stock InfoDia'!J651</f>
        <v>0</v>
      </c>
    </row>
    <row r="644">
      <c r="A644" s="11">
        <f>VALUE(CONCATENATE('Stock InfoDia'!E652,'Stock InfoDia'!F652))</f>
        <v>18580</v>
      </c>
      <c r="B644" s="11">
        <f>'Stock InfoDia'!I652</f>
        <v>0</v>
      </c>
      <c r="C644" s="11">
        <f>'Stock InfoDia'!J652</f>
        <v>0</v>
      </c>
    </row>
    <row r="645">
      <c r="A645" s="11">
        <f>VALUE(CONCATENATE('Stock InfoDia'!E653,'Stock InfoDia'!F653))</f>
        <v>18590</v>
      </c>
      <c r="B645" s="11">
        <f>'Stock InfoDia'!I653</f>
        <v>0</v>
      </c>
      <c r="C645" s="11">
        <f>'Stock InfoDia'!J653</f>
        <v>0</v>
      </c>
    </row>
    <row r="646">
      <c r="A646" s="11">
        <f>VALUE(CONCATENATE('Stock InfoDia'!E654,'Stock InfoDia'!F654))</f>
        <v>18600</v>
      </c>
      <c r="B646" s="11">
        <f>'Stock InfoDia'!I654</f>
        <v>0</v>
      </c>
      <c r="C646" s="11">
        <f>'Stock InfoDia'!J654</f>
        <v>0</v>
      </c>
    </row>
    <row r="647">
      <c r="A647" s="11">
        <f>VALUE(CONCATENATE('Stock InfoDia'!E655,'Stock InfoDia'!F655))</f>
        <v>18720</v>
      </c>
      <c r="B647" s="11">
        <f>'Stock InfoDia'!I655</f>
        <v>0</v>
      </c>
      <c r="C647" s="11">
        <f>'Stock InfoDia'!J655</f>
        <v>0</v>
      </c>
    </row>
    <row r="648">
      <c r="A648" s="11">
        <f>VALUE(CONCATENATE('Stock InfoDia'!E656,'Stock InfoDia'!F656))</f>
        <v>18730</v>
      </c>
      <c r="B648" s="11">
        <f>'Stock InfoDia'!I656</f>
        <v>0</v>
      </c>
      <c r="C648" s="11">
        <f>'Stock InfoDia'!J656</f>
        <v>0</v>
      </c>
    </row>
    <row r="649">
      <c r="A649" s="11">
        <f>VALUE(CONCATENATE('Stock InfoDia'!E657,'Stock InfoDia'!F657))</f>
        <v>18740</v>
      </c>
      <c r="B649" s="11">
        <f>'Stock InfoDia'!I657</f>
        <v>0</v>
      </c>
      <c r="C649" s="11">
        <f>'Stock InfoDia'!J657</f>
        <v>0</v>
      </c>
    </row>
    <row r="650">
      <c r="A650" s="11">
        <f>VALUE(CONCATENATE('Stock InfoDia'!E658,'Stock InfoDia'!F658))</f>
        <v>18750</v>
      </c>
      <c r="B650" s="11">
        <f>'Stock InfoDia'!I658</f>
        <v>0</v>
      </c>
      <c r="C650" s="11">
        <f>'Stock InfoDia'!J658</f>
        <v>0</v>
      </c>
    </row>
    <row r="651">
      <c r="A651" s="11">
        <f>VALUE(CONCATENATE('Stock InfoDia'!E659,'Stock InfoDia'!F659))</f>
        <v>18760</v>
      </c>
      <c r="B651" s="11">
        <f>'Stock InfoDia'!I659</f>
        <v>0</v>
      </c>
      <c r="C651" s="11">
        <f>'Stock InfoDia'!J659</f>
        <v>0</v>
      </c>
    </row>
    <row r="652">
      <c r="A652" s="11">
        <f>VALUE(CONCATENATE('Stock InfoDia'!E660,'Stock InfoDia'!F660))</f>
        <v>18790</v>
      </c>
      <c r="B652" s="11">
        <f>'Stock InfoDia'!I660</f>
        <v>0</v>
      </c>
      <c r="C652" s="11">
        <f>'Stock InfoDia'!J660</f>
        <v>0</v>
      </c>
    </row>
    <row r="653">
      <c r="A653" s="11">
        <f>VALUE(CONCATENATE('Stock InfoDia'!E661,'Stock InfoDia'!F661))</f>
        <v>18990</v>
      </c>
      <c r="B653" s="11">
        <f>'Stock InfoDia'!I661</f>
        <v>0</v>
      </c>
      <c r="C653" s="11">
        <f>'Stock InfoDia'!J661</f>
        <v>0</v>
      </c>
    </row>
    <row r="654">
      <c r="A654" s="11">
        <f>VALUE(CONCATENATE('Stock InfoDia'!E662,'Stock InfoDia'!F662))</f>
        <v>19210</v>
      </c>
      <c r="B654" s="11">
        <f>'Stock InfoDia'!I662</f>
        <v>0</v>
      </c>
      <c r="C654" s="11">
        <f>'Stock InfoDia'!J662</f>
        <v>0</v>
      </c>
    </row>
    <row r="655">
      <c r="A655" s="11">
        <f>VALUE(CONCATENATE('Stock InfoDia'!E663,'Stock InfoDia'!F663))</f>
        <v>19480</v>
      </c>
      <c r="B655" s="11">
        <f>'Stock InfoDia'!I663</f>
        <v>0</v>
      </c>
      <c r="C655" s="11">
        <f>'Stock InfoDia'!J663</f>
        <v>0</v>
      </c>
    </row>
    <row r="656">
      <c r="A656" s="11">
        <f>VALUE(CONCATENATE('Stock InfoDia'!E664,'Stock InfoDia'!F664))</f>
        <v>19850</v>
      </c>
      <c r="B656" s="11">
        <f>'Stock InfoDia'!I664</f>
        <v>0</v>
      </c>
      <c r="C656" s="11">
        <f>'Stock InfoDia'!J664</f>
        <v>0</v>
      </c>
    </row>
    <row r="657">
      <c r="A657" s="11">
        <f>VALUE(CONCATENATE('Stock InfoDia'!E665,'Stock InfoDia'!F665))</f>
        <v>19870</v>
      </c>
      <c r="B657" s="11">
        <f>'Stock InfoDia'!I665</f>
        <v>0</v>
      </c>
      <c r="C657" s="11">
        <f>'Stock InfoDia'!J665</f>
        <v>0</v>
      </c>
    </row>
    <row r="658">
      <c r="A658" s="11">
        <f>VALUE(CONCATENATE('Stock InfoDia'!E666,'Stock InfoDia'!F666))</f>
        <v>19880</v>
      </c>
      <c r="B658" s="11">
        <f>'Stock InfoDia'!I666</f>
        <v>0</v>
      </c>
      <c r="C658" s="11">
        <f>'Stock InfoDia'!J666</f>
        <v>0</v>
      </c>
    </row>
    <row r="659">
      <c r="A659" s="11">
        <f>VALUE(CONCATENATE('Stock InfoDia'!E667,'Stock InfoDia'!F667))</f>
        <v>19890</v>
      </c>
      <c r="B659" s="11">
        <f>'Stock InfoDia'!I667</f>
        <v>0</v>
      </c>
      <c r="C659" s="11">
        <f>'Stock InfoDia'!J667</f>
        <v>0</v>
      </c>
    </row>
    <row r="660">
      <c r="A660" s="11">
        <f>VALUE(CONCATENATE('Stock InfoDia'!E668,'Stock InfoDia'!F668))</f>
        <v>19900</v>
      </c>
      <c r="B660" s="11">
        <f>'Stock InfoDia'!I668</f>
        <v>0</v>
      </c>
      <c r="C660" s="11">
        <f>'Stock InfoDia'!J668</f>
        <v>0</v>
      </c>
    </row>
    <row r="661">
      <c r="A661" s="11">
        <f>VALUE(CONCATENATE('Stock InfoDia'!E669,'Stock InfoDia'!F669))</f>
        <v>19910</v>
      </c>
      <c r="B661" s="11">
        <f>'Stock InfoDia'!I669</f>
        <v>0</v>
      </c>
      <c r="C661" s="11">
        <f>'Stock InfoDia'!J669</f>
        <v>0</v>
      </c>
    </row>
    <row r="662">
      <c r="A662" s="11">
        <f>VALUE(CONCATENATE('Stock InfoDia'!E670,'Stock InfoDia'!F670))</f>
        <v>19920</v>
      </c>
      <c r="B662" s="11">
        <f>'Stock InfoDia'!I670</f>
        <v>0</v>
      </c>
      <c r="C662" s="11">
        <f>'Stock InfoDia'!J670</f>
        <v>0</v>
      </c>
    </row>
    <row r="663">
      <c r="A663" s="11">
        <f>VALUE(CONCATENATE('Stock InfoDia'!E671,'Stock InfoDia'!F671))</f>
        <v>19930</v>
      </c>
      <c r="B663" s="11">
        <f>'Stock InfoDia'!I671</f>
        <v>0</v>
      </c>
      <c r="C663" s="11">
        <f>'Stock InfoDia'!J671</f>
        <v>0</v>
      </c>
    </row>
    <row r="664">
      <c r="A664" s="11">
        <f>VALUE(CONCATENATE('Stock InfoDia'!E672,'Stock InfoDia'!F672))</f>
        <v>19940</v>
      </c>
      <c r="B664" s="11">
        <f>'Stock InfoDia'!I672</f>
        <v>0</v>
      </c>
      <c r="C664" s="11">
        <f>'Stock InfoDia'!J672</f>
        <v>0</v>
      </c>
    </row>
    <row r="665">
      <c r="A665" s="11">
        <f>VALUE(CONCATENATE('Stock InfoDia'!E673,'Stock InfoDia'!F673))</f>
        <v>19950</v>
      </c>
      <c r="B665" s="11">
        <f>'Stock InfoDia'!I673</f>
        <v>0</v>
      </c>
      <c r="C665" s="11">
        <f>'Stock InfoDia'!J673</f>
        <v>0</v>
      </c>
    </row>
    <row r="666">
      <c r="A666" s="11">
        <f>VALUE(CONCATENATE('Stock InfoDia'!E674,'Stock InfoDia'!F674))</f>
        <v>19960</v>
      </c>
      <c r="B666" s="11">
        <f>'Stock InfoDia'!I674</f>
        <v>0</v>
      </c>
      <c r="C666" s="11">
        <f>'Stock InfoDia'!J674</f>
        <v>0</v>
      </c>
    </row>
    <row r="667">
      <c r="A667" s="11">
        <f>VALUE(CONCATENATE('Stock InfoDia'!E675,'Stock InfoDia'!F675))</f>
        <v>19970</v>
      </c>
      <c r="B667" s="11">
        <f>'Stock InfoDia'!I675</f>
        <v>0</v>
      </c>
      <c r="C667" s="11">
        <f>'Stock InfoDia'!J675</f>
        <v>0</v>
      </c>
    </row>
    <row r="668">
      <c r="A668" s="11">
        <f>VALUE(CONCATENATE('Stock InfoDia'!E676,'Stock InfoDia'!F676))</f>
        <v>19980</v>
      </c>
      <c r="B668" s="11">
        <f>'Stock InfoDia'!I676</f>
        <v>0</v>
      </c>
      <c r="C668" s="11">
        <f>'Stock InfoDia'!J676</f>
        <v>0</v>
      </c>
    </row>
    <row r="669">
      <c r="A669" s="11">
        <f>VALUE(CONCATENATE('Stock InfoDia'!E677,'Stock InfoDia'!F677))</f>
        <v>19990</v>
      </c>
      <c r="B669" s="11">
        <f>'Stock InfoDia'!I677</f>
        <v>0</v>
      </c>
      <c r="C669" s="11">
        <f>'Stock InfoDia'!J677</f>
        <v>0</v>
      </c>
    </row>
    <row r="670">
      <c r="A670" s="11">
        <f>VALUE(CONCATENATE('Stock InfoDia'!E678,'Stock InfoDia'!F678))</f>
        <v>20000</v>
      </c>
      <c r="B670" s="11">
        <f>'Stock InfoDia'!I678</f>
        <v>0</v>
      </c>
      <c r="C670" s="11">
        <f>'Stock InfoDia'!J678</f>
        <v>0</v>
      </c>
    </row>
    <row r="671">
      <c r="A671" s="11">
        <f>VALUE(CONCATENATE('Stock InfoDia'!E679,'Stock InfoDia'!F679))</f>
        <v>20010</v>
      </c>
      <c r="B671" s="11">
        <f>'Stock InfoDia'!I679</f>
        <v>0</v>
      </c>
      <c r="C671" s="11">
        <f>'Stock InfoDia'!J679</f>
        <v>0</v>
      </c>
    </row>
    <row r="672">
      <c r="A672" s="11">
        <f>VALUE(CONCATENATE('Stock InfoDia'!E680,'Stock InfoDia'!F680))</f>
        <v>20020</v>
      </c>
      <c r="B672" s="11">
        <f>'Stock InfoDia'!I680</f>
        <v>0</v>
      </c>
      <c r="C672" s="11">
        <f>'Stock InfoDia'!J680</f>
        <v>0</v>
      </c>
    </row>
    <row r="673">
      <c r="A673" s="11">
        <f>VALUE(CONCATENATE('Stock InfoDia'!E681,'Stock InfoDia'!F681))</f>
        <v>20030</v>
      </c>
      <c r="B673" s="11">
        <f>'Stock InfoDia'!I681</f>
        <v>0</v>
      </c>
      <c r="C673" s="11">
        <f>'Stock InfoDia'!J681</f>
        <v>0</v>
      </c>
    </row>
    <row r="674">
      <c r="A674" s="11">
        <f>VALUE(CONCATENATE('Stock InfoDia'!E682,'Stock InfoDia'!F682))</f>
        <v>20040</v>
      </c>
      <c r="B674" s="11">
        <f>'Stock InfoDia'!I682</f>
        <v>0</v>
      </c>
      <c r="C674" s="11">
        <f>'Stock InfoDia'!J682</f>
        <v>0</v>
      </c>
    </row>
    <row r="675">
      <c r="A675" s="11">
        <f>VALUE(CONCATENATE('Stock InfoDia'!E683,'Stock InfoDia'!F683))</f>
        <v>20050</v>
      </c>
      <c r="B675" s="11">
        <f>'Stock InfoDia'!I683</f>
        <v>0</v>
      </c>
      <c r="C675" s="11">
        <f>'Stock InfoDia'!J683</f>
        <v>0</v>
      </c>
    </row>
    <row r="676">
      <c r="A676" s="11">
        <f>VALUE(CONCATENATE('Stock InfoDia'!E684,'Stock InfoDia'!F684))</f>
        <v>20060</v>
      </c>
      <c r="B676" s="11">
        <f>'Stock InfoDia'!I684</f>
        <v>0</v>
      </c>
      <c r="C676" s="11">
        <f>'Stock InfoDia'!J684</f>
        <v>0</v>
      </c>
    </row>
    <row r="677">
      <c r="A677" s="11">
        <f>VALUE(CONCATENATE('Stock InfoDia'!E685,'Stock InfoDia'!F685))</f>
        <v>20070</v>
      </c>
      <c r="B677" s="11">
        <f>'Stock InfoDia'!I685</f>
        <v>0</v>
      </c>
      <c r="C677" s="11">
        <f>'Stock InfoDia'!J685</f>
        <v>0</v>
      </c>
    </row>
    <row r="678">
      <c r="A678" s="11">
        <f>VALUE(CONCATENATE('Stock InfoDia'!E686,'Stock InfoDia'!F686))</f>
        <v>20080</v>
      </c>
      <c r="B678" s="11">
        <f>'Stock InfoDia'!I686</f>
        <v>0</v>
      </c>
      <c r="C678" s="11">
        <f>'Stock InfoDia'!J686</f>
        <v>0</v>
      </c>
    </row>
    <row r="679">
      <c r="A679" s="11">
        <f>VALUE(CONCATENATE('Stock InfoDia'!E687,'Stock InfoDia'!F687))</f>
        <v>20090</v>
      </c>
      <c r="B679" s="11">
        <f>'Stock InfoDia'!I687</f>
        <v>0</v>
      </c>
      <c r="C679" s="11">
        <f>'Stock InfoDia'!J687</f>
        <v>0</v>
      </c>
    </row>
    <row r="680">
      <c r="A680" s="11">
        <f>VALUE(CONCATENATE('Stock InfoDia'!E688,'Stock InfoDia'!F688))</f>
        <v>20100</v>
      </c>
      <c r="B680" s="11">
        <f>'Stock InfoDia'!I688</f>
        <v>0</v>
      </c>
      <c r="C680" s="11">
        <f>'Stock InfoDia'!J688</f>
        <v>0</v>
      </c>
    </row>
    <row r="681">
      <c r="A681" s="11">
        <f>VALUE(CONCATENATE('Stock InfoDia'!E689,'Stock InfoDia'!F689))</f>
        <v>20110</v>
      </c>
      <c r="B681" s="11">
        <f>'Stock InfoDia'!I689</f>
        <v>0</v>
      </c>
      <c r="C681" s="11">
        <f>'Stock InfoDia'!J689</f>
        <v>0</v>
      </c>
    </row>
    <row r="682">
      <c r="A682" s="11">
        <f>VALUE(CONCATENATE('Stock InfoDia'!E690,'Stock InfoDia'!F690))</f>
        <v>20120</v>
      </c>
      <c r="B682" s="11">
        <f>'Stock InfoDia'!I690</f>
        <v>0</v>
      </c>
      <c r="C682" s="11">
        <f>'Stock InfoDia'!J690</f>
        <v>0</v>
      </c>
    </row>
    <row r="683">
      <c r="A683" s="11">
        <f>VALUE(CONCATENATE('Stock InfoDia'!E691,'Stock InfoDia'!F691))</f>
        <v>20130</v>
      </c>
      <c r="B683" s="11">
        <f>'Stock InfoDia'!I691</f>
        <v>0</v>
      </c>
      <c r="C683" s="11">
        <f>'Stock InfoDia'!J691</f>
        <v>0</v>
      </c>
    </row>
    <row r="684">
      <c r="A684" s="11">
        <f>VALUE(CONCATENATE('Stock InfoDia'!E692,'Stock InfoDia'!F692))</f>
        <v>20140</v>
      </c>
      <c r="B684" s="11">
        <f>'Stock InfoDia'!I692</f>
        <v>0</v>
      </c>
      <c r="C684" s="11">
        <f>'Stock InfoDia'!J692</f>
        <v>0</v>
      </c>
    </row>
    <row r="685">
      <c r="A685" s="11">
        <f>VALUE(CONCATENATE('Stock InfoDia'!E693,'Stock InfoDia'!F693))</f>
        <v>20150</v>
      </c>
      <c r="B685" s="11">
        <f>'Stock InfoDia'!I693</f>
        <v>0</v>
      </c>
      <c r="C685" s="11">
        <f>'Stock InfoDia'!J693</f>
        <v>0</v>
      </c>
    </row>
    <row r="686">
      <c r="A686" s="11">
        <f>VALUE(CONCATENATE('Stock InfoDia'!E694,'Stock InfoDia'!F694))</f>
        <v>20160</v>
      </c>
      <c r="B686" s="11">
        <f>'Stock InfoDia'!I694</f>
        <v>0</v>
      </c>
      <c r="C686" s="11">
        <f>'Stock InfoDia'!J694</f>
        <v>0</v>
      </c>
    </row>
    <row r="687">
      <c r="A687" s="11">
        <f>VALUE(CONCATENATE('Stock InfoDia'!E695,'Stock InfoDia'!F695))</f>
        <v>20170</v>
      </c>
      <c r="B687" s="11">
        <f>'Stock InfoDia'!I695</f>
        <v>0</v>
      </c>
      <c r="C687" s="11">
        <f>'Stock InfoDia'!J695</f>
        <v>0</v>
      </c>
    </row>
    <row r="688">
      <c r="A688" s="11">
        <f>VALUE(CONCATENATE('Stock InfoDia'!E696,'Stock InfoDia'!F696))</f>
        <v>20330</v>
      </c>
      <c r="B688" s="11">
        <f>'Stock InfoDia'!I696</f>
        <v>0</v>
      </c>
      <c r="C688" s="11">
        <f>'Stock InfoDia'!J696</f>
        <v>0</v>
      </c>
    </row>
    <row r="689">
      <c r="A689" s="11">
        <f>VALUE(CONCATENATE('Stock InfoDia'!E697,'Stock InfoDia'!F697))</f>
        <v>20340</v>
      </c>
      <c r="B689" s="11">
        <f>'Stock InfoDia'!I697</f>
        <v>0</v>
      </c>
      <c r="C689" s="11">
        <f>'Stock InfoDia'!J697</f>
        <v>0</v>
      </c>
    </row>
    <row r="690">
      <c r="A690" s="11">
        <f>VALUE(CONCATENATE('Stock InfoDia'!E698,'Stock InfoDia'!F698))</f>
        <v>20360</v>
      </c>
      <c r="B690" s="11">
        <f>'Stock InfoDia'!I698</f>
        <v>0</v>
      </c>
      <c r="C690" s="11">
        <f>'Stock InfoDia'!J698</f>
        <v>0</v>
      </c>
    </row>
    <row r="691">
      <c r="A691" s="11">
        <f>VALUE(CONCATENATE('Stock InfoDia'!E699,'Stock InfoDia'!F699))</f>
        <v>20520</v>
      </c>
      <c r="B691" s="11">
        <f>'Stock InfoDia'!I699</f>
        <v>0</v>
      </c>
      <c r="C691" s="11">
        <f>'Stock InfoDia'!J699</f>
        <v>0</v>
      </c>
    </row>
    <row r="692">
      <c r="A692" s="11">
        <f>VALUE(CONCATENATE('Stock InfoDia'!E700,'Stock InfoDia'!F700))</f>
        <v>20530</v>
      </c>
      <c r="B692" s="11">
        <f>'Stock InfoDia'!I700</f>
        <v>0</v>
      </c>
      <c r="C692" s="11">
        <f>'Stock InfoDia'!J700</f>
        <v>0</v>
      </c>
    </row>
    <row r="693">
      <c r="A693" s="11">
        <f>VALUE(CONCATENATE('Stock InfoDia'!E701,'Stock InfoDia'!F701))</f>
        <v>20550</v>
      </c>
      <c r="B693" s="11">
        <f>'Stock InfoDia'!I701</f>
        <v>0</v>
      </c>
      <c r="C693" s="11">
        <f>'Stock InfoDia'!J701</f>
        <v>0</v>
      </c>
    </row>
    <row r="694">
      <c r="A694" s="11">
        <f>VALUE(CONCATENATE('Stock InfoDia'!E702,'Stock InfoDia'!F702))</f>
        <v>20570</v>
      </c>
      <c r="B694" s="11">
        <f>'Stock InfoDia'!I702</f>
        <v>0</v>
      </c>
      <c r="C694" s="11">
        <f>'Stock InfoDia'!J702</f>
        <v>0</v>
      </c>
    </row>
    <row r="695">
      <c r="A695" s="11">
        <f>VALUE(CONCATENATE('Stock InfoDia'!E703,'Stock InfoDia'!F703))</f>
        <v>20580</v>
      </c>
      <c r="B695" s="11">
        <f>'Stock InfoDia'!I703</f>
        <v>0</v>
      </c>
      <c r="C695" s="11">
        <f>'Stock InfoDia'!J703</f>
        <v>0</v>
      </c>
    </row>
    <row r="696">
      <c r="A696" s="11">
        <f>VALUE(CONCATENATE('Stock InfoDia'!E704,'Stock InfoDia'!F704))</f>
        <v>20590</v>
      </c>
      <c r="B696" s="11">
        <f>'Stock InfoDia'!I704</f>
        <v>0</v>
      </c>
      <c r="C696" s="11">
        <f>'Stock InfoDia'!J704</f>
        <v>0</v>
      </c>
    </row>
    <row r="697">
      <c r="A697" s="11">
        <f>VALUE(CONCATENATE('Stock InfoDia'!E705,'Stock InfoDia'!F705))</f>
        <v>20600</v>
      </c>
      <c r="B697" s="11">
        <f>'Stock InfoDia'!I705</f>
        <v>0</v>
      </c>
      <c r="C697" s="11">
        <f>'Stock InfoDia'!J705</f>
        <v>0</v>
      </c>
    </row>
    <row r="698">
      <c r="A698" s="11">
        <f>VALUE(CONCATENATE('Stock InfoDia'!E706,'Stock InfoDia'!F706))</f>
        <v>20610</v>
      </c>
      <c r="B698" s="11">
        <f>'Stock InfoDia'!I706</f>
        <v>0</v>
      </c>
      <c r="C698" s="11">
        <f>'Stock InfoDia'!J706</f>
        <v>0</v>
      </c>
    </row>
    <row r="699">
      <c r="A699" s="11">
        <f>VALUE(CONCATENATE('Stock InfoDia'!E707,'Stock InfoDia'!F707))</f>
        <v>20620</v>
      </c>
      <c r="B699" s="11">
        <f>'Stock InfoDia'!I707</f>
        <v>0</v>
      </c>
      <c r="C699" s="11">
        <f>'Stock InfoDia'!J707</f>
        <v>0</v>
      </c>
    </row>
    <row r="700">
      <c r="A700" s="11">
        <f>VALUE(CONCATENATE('Stock InfoDia'!E708,'Stock InfoDia'!F708))</f>
        <v>20630</v>
      </c>
      <c r="B700" s="11">
        <f>'Stock InfoDia'!I708</f>
        <v>0</v>
      </c>
      <c r="C700" s="11">
        <f>'Stock InfoDia'!J708</f>
        <v>0</v>
      </c>
    </row>
    <row r="701">
      <c r="A701" s="11">
        <f>VALUE(CONCATENATE('Stock InfoDia'!E709,'Stock InfoDia'!F709))</f>
        <v>20640</v>
      </c>
      <c r="B701" s="11">
        <f>'Stock InfoDia'!I709</f>
        <v>0</v>
      </c>
      <c r="C701" s="11">
        <f>'Stock InfoDia'!J709</f>
        <v>0</v>
      </c>
    </row>
    <row r="702">
      <c r="A702" s="11">
        <f>VALUE(CONCATENATE('Stock InfoDia'!E710,'Stock InfoDia'!F710))</f>
        <v>20650</v>
      </c>
      <c r="B702" s="11">
        <f>'Stock InfoDia'!I710</f>
        <v>0</v>
      </c>
      <c r="C702" s="11">
        <f>'Stock InfoDia'!J710</f>
        <v>0</v>
      </c>
    </row>
    <row r="703">
      <c r="A703" s="11">
        <f>VALUE(CONCATENATE('Stock InfoDia'!E711,'Stock InfoDia'!F711))</f>
        <v>20660</v>
      </c>
      <c r="B703" s="11">
        <f>'Stock InfoDia'!I711</f>
        <v>0</v>
      </c>
      <c r="C703" s="11">
        <f>'Stock InfoDia'!J711</f>
        <v>0</v>
      </c>
    </row>
    <row r="704">
      <c r="A704" s="11">
        <f>VALUE(CONCATENATE('Stock InfoDia'!E712,'Stock InfoDia'!F712))</f>
        <v>20670</v>
      </c>
      <c r="B704" s="11">
        <f>'Stock InfoDia'!I712</f>
        <v>0</v>
      </c>
      <c r="C704" s="11">
        <f>'Stock InfoDia'!J712</f>
        <v>0</v>
      </c>
    </row>
    <row r="705">
      <c r="A705" s="11">
        <f>VALUE(CONCATENATE('Stock InfoDia'!E713,'Stock InfoDia'!F713))</f>
        <v>20680</v>
      </c>
      <c r="B705" s="11">
        <f>'Stock InfoDia'!I713</f>
        <v>0</v>
      </c>
      <c r="C705" s="11">
        <f>'Stock InfoDia'!J713</f>
        <v>0</v>
      </c>
    </row>
    <row r="706">
      <c r="A706" s="11">
        <f>VALUE(CONCATENATE('Stock InfoDia'!E714,'Stock InfoDia'!F714))</f>
        <v>20700</v>
      </c>
      <c r="B706" s="11">
        <f>'Stock InfoDia'!I714</f>
        <v>0</v>
      </c>
      <c r="C706" s="11">
        <f>'Stock InfoDia'!J714</f>
        <v>0</v>
      </c>
    </row>
    <row r="707">
      <c r="A707" s="11">
        <f>VALUE(CONCATENATE('Stock InfoDia'!E715,'Stock InfoDia'!F715))</f>
        <v>20710</v>
      </c>
      <c r="B707" s="11">
        <f>'Stock InfoDia'!I715</f>
        <v>0</v>
      </c>
      <c r="C707" s="11">
        <f>'Stock InfoDia'!J715</f>
        <v>0</v>
      </c>
    </row>
    <row r="708">
      <c r="A708" s="11">
        <f>VALUE(CONCATENATE('Stock InfoDia'!E716,'Stock InfoDia'!F716))</f>
        <v>20720</v>
      </c>
      <c r="B708" s="11">
        <f>'Stock InfoDia'!I716</f>
        <v>0</v>
      </c>
      <c r="C708" s="11">
        <f>'Stock InfoDia'!J716</f>
        <v>0</v>
      </c>
    </row>
    <row r="709">
      <c r="A709" s="11">
        <f>VALUE(CONCATENATE('Stock InfoDia'!E717,'Stock InfoDia'!F717))</f>
        <v>20730</v>
      </c>
      <c r="B709" s="11">
        <f>'Stock InfoDia'!I717</f>
        <v>0</v>
      </c>
      <c r="C709" s="11">
        <f>'Stock InfoDia'!J717</f>
        <v>0</v>
      </c>
    </row>
    <row r="710">
      <c r="A710" s="11">
        <f>VALUE(CONCATENATE('Stock InfoDia'!E718,'Stock InfoDia'!F718))</f>
        <v>20740</v>
      </c>
      <c r="B710" s="11">
        <f>'Stock InfoDia'!I718</f>
        <v>0</v>
      </c>
      <c r="C710" s="11">
        <f>'Stock InfoDia'!J718</f>
        <v>0</v>
      </c>
    </row>
    <row r="711">
      <c r="A711" s="11">
        <f>VALUE(CONCATENATE('Stock InfoDia'!E719,'Stock InfoDia'!F719))</f>
        <v>20750</v>
      </c>
      <c r="B711" s="11">
        <f>'Stock InfoDia'!I719</f>
        <v>0</v>
      </c>
      <c r="C711" s="11">
        <f>'Stock InfoDia'!J719</f>
        <v>0</v>
      </c>
    </row>
    <row r="712">
      <c r="A712" s="11">
        <f>VALUE(CONCATENATE('Stock InfoDia'!E720,'Stock InfoDia'!F720))</f>
        <v>20760</v>
      </c>
      <c r="B712" s="11">
        <f>'Stock InfoDia'!I720</f>
        <v>0</v>
      </c>
      <c r="C712" s="11">
        <f>'Stock InfoDia'!J720</f>
        <v>0</v>
      </c>
    </row>
    <row r="713">
      <c r="A713" s="11">
        <f>VALUE(CONCATENATE('Stock InfoDia'!E721,'Stock InfoDia'!F721))</f>
        <v>20770</v>
      </c>
      <c r="B713" s="11">
        <f>'Stock InfoDia'!I721</f>
        <v>0</v>
      </c>
      <c r="C713" s="11">
        <f>'Stock InfoDia'!J721</f>
        <v>0</v>
      </c>
    </row>
    <row r="714">
      <c r="A714" s="11">
        <f>VALUE(CONCATENATE('Stock InfoDia'!E722,'Stock InfoDia'!F722))</f>
        <v>20790</v>
      </c>
      <c r="B714" s="11">
        <f>'Stock InfoDia'!I722</f>
        <v>0</v>
      </c>
      <c r="C714" s="11">
        <f>'Stock InfoDia'!J722</f>
        <v>0</v>
      </c>
    </row>
    <row r="715">
      <c r="A715" s="11">
        <f>VALUE(CONCATENATE('Stock InfoDia'!E723,'Stock InfoDia'!F723))</f>
        <v>20800</v>
      </c>
      <c r="B715" s="11">
        <f>'Stock InfoDia'!I723</f>
        <v>0</v>
      </c>
      <c r="C715" s="11">
        <f>'Stock InfoDia'!J723</f>
        <v>0</v>
      </c>
    </row>
    <row r="716">
      <c r="A716" s="11">
        <f>VALUE(CONCATENATE('Stock InfoDia'!E724,'Stock InfoDia'!F724))</f>
        <v>20810</v>
      </c>
      <c r="B716" s="11">
        <f>'Stock InfoDia'!I724</f>
        <v>0</v>
      </c>
      <c r="C716" s="11">
        <f>'Stock InfoDia'!J724</f>
        <v>0</v>
      </c>
    </row>
    <row r="717">
      <c r="A717" s="11">
        <f>VALUE(CONCATENATE('Stock InfoDia'!E725,'Stock InfoDia'!F725))</f>
        <v>20820</v>
      </c>
      <c r="B717" s="11">
        <f>'Stock InfoDia'!I725</f>
        <v>0</v>
      </c>
      <c r="C717" s="11">
        <f>'Stock InfoDia'!J725</f>
        <v>0</v>
      </c>
    </row>
    <row r="718">
      <c r="A718" s="11">
        <f>VALUE(CONCATENATE('Stock InfoDia'!E726,'Stock InfoDia'!F726))</f>
        <v>20840</v>
      </c>
      <c r="B718" s="11">
        <f>'Stock InfoDia'!I726</f>
        <v>0</v>
      </c>
      <c r="C718" s="11">
        <f>'Stock InfoDia'!J726</f>
        <v>0</v>
      </c>
    </row>
    <row r="719">
      <c r="A719" s="11">
        <f>VALUE(CONCATENATE('Stock InfoDia'!E727,'Stock InfoDia'!F727))</f>
        <v>20860</v>
      </c>
      <c r="B719" s="11">
        <f>'Stock InfoDia'!I727</f>
        <v>4828</v>
      </c>
      <c r="C719" s="11">
        <f>'Stock InfoDia'!J727</f>
        <v>11</v>
      </c>
    </row>
    <row r="720">
      <c r="A720" s="11">
        <f>VALUE(CONCATENATE('Stock InfoDia'!E728,'Stock InfoDia'!F728))</f>
        <v>20870</v>
      </c>
      <c r="B720" s="11">
        <f>'Stock InfoDia'!I728</f>
        <v>0</v>
      </c>
      <c r="C720" s="11">
        <f>'Stock InfoDia'!J728</f>
        <v>0</v>
      </c>
    </row>
    <row r="721">
      <c r="A721" s="11">
        <f>VALUE(CONCATENATE('Stock InfoDia'!E729,'Stock InfoDia'!F729))</f>
        <v>20880</v>
      </c>
      <c r="B721" s="11">
        <f>'Stock InfoDia'!I729</f>
        <v>0</v>
      </c>
      <c r="C721" s="11">
        <f>'Stock InfoDia'!J729</f>
        <v>0</v>
      </c>
    </row>
    <row r="722">
      <c r="A722" s="11">
        <f>VALUE(CONCATENATE('Stock InfoDia'!E730,'Stock InfoDia'!F730))</f>
        <v>20950</v>
      </c>
      <c r="B722" s="11">
        <f>'Stock InfoDia'!I730</f>
        <v>0</v>
      </c>
      <c r="C722" s="11">
        <f>'Stock InfoDia'!J730</f>
        <v>0</v>
      </c>
    </row>
    <row r="723">
      <c r="A723" s="11">
        <f>VALUE(CONCATENATE('Stock InfoDia'!E731,'Stock InfoDia'!F731))</f>
        <v>20970</v>
      </c>
      <c r="B723" s="11">
        <f>'Stock InfoDia'!I731</f>
        <v>0</v>
      </c>
      <c r="C723" s="11">
        <f>'Stock InfoDia'!J731</f>
        <v>0</v>
      </c>
    </row>
    <row r="724">
      <c r="A724" s="11">
        <f>VALUE(CONCATENATE('Stock InfoDia'!E732,'Stock InfoDia'!F732))</f>
        <v>21010</v>
      </c>
      <c r="B724" s="11">
        <f>'Stock InfoDia'!I732</f>
        <v>0</v>
      </c>
      <c r="C724" s="11">
        <f>'Stock InfoDia'!J732</f>
        <v>0</v>
      </c>
    </row>
    <row r="725">
      <c r="A725" s="11">
        <f>VALUE(CONCATENATE('Stock InfoDia'!E733,'Stock InfoDia'!F733))</f>
        <v>21020</v>
      </c>
      <c r="B725" s="11">
        <f>'Stock InfoDia'!I733</f>
        <v>0</v>
      </c>
      <c r="C725" s="11">
        <f>'Stock InfoDia'!J733</f>
        <v>0</v>
      </c>
    </row>
    <row r="726">
      <c r="A726" s="11">
        <f>VALUE(CONCATENATE('Stock InfoDia'!E734,'Stock InfoDia'!F734))</f>
        <v>21040</v>
      </c>
      <c r="B726" s="11">
        <f>'Stock InfoDia'!I734</f>
        <v>8</v>
      </c>
      <c r="C726" s="11">
        <f>'Stock InfoDia'!J734</f>
        <v>2</v>
      </c>
    </row>
    <row r="727">
      <c r="A727" s="11">
        <f>VALUE(CONCATENATE('Stock InfoDia'!E735,'Stock InfoDia'!F735))</f>
        <v>21050</v>
      </c>
      <c r="B727" s="11">
        <f>'Stock InfoDia'!I735</f>
        <v>0</v>
      </c>
      <c r="C727" s="11">
        <f>'Stock InfoDia'!J735</f>
        <v>0</v>
      </c>
    </row>
    <row r="728">
      <c r="A728" s="11">
        <f>VALUE(CONCATENATE('Stock InfoDia'!E736,'Stock InfoDia'!F736))</f>
        <v>21060</v>
      </c>
      <c r="B728" s="11">
        <f>'Stock InfoDia'!I736</f>
        <v>0</v>
      </c>
      <c r="C728" s="11">
        <f>'Stock InfoDia'!J736</f>
        <v>0</v>
      </c>
    </row>
    <row r="729">
      <c r="A729" s="11">
        <f>VALUE(CONCATENATE('Stock InfoDia'!E737,'Stock InfoDia'!F737))</f>
        <v>21070</v>
      </c>
      <c r="B729" s="11">
        <f>'Stock InfoDia'!I737</f>
        <v>0</v>
      </c>
      <c r="C729" s="11">
        <f>'Stock InfoDia'!J737</f>
        <v>0</v>
      </c>
    </row>
    <row r="730">
      <c r="A730" s="11">
        <f>VALUE(CONCATENATE('Stock InfoDia'!E738,'Stock InfoDia'!F738))</f>
        <v>21080</v>
      </c>
      <c r="B730" s="11">
        <f>'Stock InfoDia'!I738</f>
        <v>0</v>
      </c>
      <c r="C730" s="11">
        <f>'Stock InfoDia'!J738</f>
        <v>0</v>
      </c>
    </row>
    <row r="731">
      <c r="A731" s="11">
        <f>VALUE(CONCATENATE('Stock InfoDia'!E739,'Stock InfoDia'!F739))</f>
        <v>21082</v>
      </c>
      <c r="B731" s="11">
        <f>'Stock InfoDia'!I739</f>
        <v>1220</v>
      </c>
      <c r="C731" s="11">
        <f>'Stock InfoDia'!J739</f>
        <v>6</v>
      </c>
    </row>
    <row r="732">
      <c r="A732" s="11">
        <f>VALUE(CONCATENATE('Stock InfoDia'!E740,'Stock InfoDia'!F740))</f>
        <v>21100</v>
      </c>
      <c r="B732" s="11">
        <f>'Stock InfoDia'!I740</f>
        <v>0</v>
      </c>
      <c r="C732" s="11">
        <f>'Stock InfoDia'!J740</f>
        <v>0</v>
      </c>
    </row>
    <row r="733">
      <c r="A733" s="11">
        <f>VALUE(CONCATENATE('Stock InfoDia'!E741,'Stock InfoDia'!F741))</f>
        <v>21110</v>
      </c>
      <c r="B733" s="11">
        <f>'Stock InfoDia'!I741</f>
        <v>0</v>
      </c>
      <c r="C733" s="11">
        <f>'Stock InfoDia'!J741</f>
        <v>0</v>
      </c>
    </row>
    <row r="734">
      <c r="A734" s="11">
        <f>VALUE(CONCATENATE('Stock InfoDia'!E742,'Stock InfoDia'!F742))</f>
        <v>21120</v>
      </c>
      <c r="B734" s="11">
        <f>'Stock InfoDia'!I742</f>
        <v>0</v>
      </c>
      <c r="C734" s="11">
        <f>'Stock InfoDia'!J742</f>
        <v>0</v>
      </c>
    </row>
    <row r="735">
      <c r="A735" s="11">
        <f>VALUE(CONCATENATE('Stock InfoDia'!E743,'Stock InfoDia'!F743))</f>
        <v>21350</v>
      </c>
      <c r="B735" s="11">
        <f>'Stock InfoDia'!I743</f>
        <v>0</v>
      </c>
      <c r="C735" s="11">
        <f>'Stock InfoDia'!J743</f>
        <v>0</v>
      </c>
    </row>
    <row r="736">
      <c r="A736" s="11">
        <f>VALUE(CONCATENATE('Stock InfoDia'!E744,'Stock InfoDia'!F744))</f>
        <v>21360</v>
      </c>
      <c r="B736" s="11">
        <f>'Stock InfoDia'!I744</f>
        <v>0</v>
      </c>
      <c r="C736" s="11">
        <f>'Stock InfoDia'!J744</f>
        <v>0</v>
      </c>
    </row>
    <row r="737">
      <c r="A737" s="11">
        <f>VALUE(CONCATENATE('Stock InfoDia'!E745,'Stock InfoDia'!F745))</f>
        <v>21410</v>
      </c>
      <c r="B737" s="11">
        <f>'Stock InfoDia'!I745</f>
        <v>0</v>
      </c>
      <c r="C737" s="11">
        <f>'Stock InfoDia'!J745</f>
        <v>0</v>
      </c>
    </row>
    <row r="738">
      <c r="A738" s="11">
        <f>VALUE(CONCATENATE('Stock InfoDia'!E746,'Stock InfoDia'!F746))</f>
        <v>21470</v>
      </c>
      <c r="B738" s="11">
        <f>'Stock InfoDia'!I746</f>
        <v>0</v>
      </c>
      <c r="C738" s="11">
        <f>'Stock InfoDia'!J746</f>
        <v>0</v>
      </c>
    </row>
    <row r="739">
      <c r="A739" s="11">
        <f>VALUE(CONCATENATE('Stock InfoDia'!E747,'Stock InfoDia'!F747))</f>
        <v>21480</v>
      </c>
      <c r="B739" s="11">
        <f>'Stock InfoDia'!I747</f>
        <v>0</v>
      </c>
      <c r="C739" s="11">
        <f>'Stock InfoDia'!J747</f>
        <v>0</v>
      </c>
    </row>
    <row r="740">
      <c r="A740" s="11">
        <f>VALUE(CONCATENATE('Stock InfoDia'!E748,'Stock InfoDia'!F748))</f>
        <v>21490</v>
      </c>
      <c r="B740" s="11">
        <f>'Stock InfoDia'!I748</f>
        <v>0</v>
      </c>
      <c r="C740" s="11">
        <f>'Stock InfoDia'!J748</f>
        <v>0</v>
      </c>
    </row>
    <row r="741">
      <c r="A741" s="11">
        <f>VALUE(CONCATENATE('Stock InfoDia'!E749,'Stock InfoDia'!F749))</f>
        <v>21500</v>
      </c>
      <c r="B741" s="11">
        <f>'Stock InfoDia'!I749</f>
        <v>0</v>
      </c>
      <c r="C741" s="11">
        <f>'Stock InfoDia'!J749</f>
        <v>0</v>
      </c>
    </row>
    <row r="742">
      <c r="A742" s="11">
        <f>VALUE(CONCATENATE('Stock InfoDia'!E750,'Stock InfoDia'!F750))</f>
        <v>21520</v>
      </c>
      <c r="B742" s="11">
        <f>'Stock InfoDia'!I750</f>
        <v>0</v>
      </c>
      <c r="C742" s="11">
        <f>'Stock InfoDia'!J750</f>
        <v>0</v>
      </c>
    </row>
    <row r="743">
      <c r="A743" s="11">
        <f>VALUE(CONCATENATE('Stock InfoDia'!E751,'Stock InfoDia'!F751))</f>
        <v>21530</v>
      </c>
      <c r="B743" s="11">
        <f>'Stock InfoDia'!I751</f>
        <v>0</v>
      </c>
      <c r="C743" s="11">
        <f>'Stock InfoDia'!J751</f>
        <v>0</v>
      </c>
    </row>
    <row r="744">
      <c r="A744" s="11">
        <f>VALUE(CONCATENATE('Stock InfoDia'!E752,'Stock InfoDia'!F752))</f>
        <v>21540</v>
      </c>
      <c r="B744" s="11">
        <f>'Stock InfoDia'!I752</f>
        <v>0</v>
      </c>
      <c r="C744" s="11">
        <f>'Stock InfoDia'!J752</f>
        <v>0</v>
      </c>
    </row>
    <row r="745">
      <c r="A745" s="11">
        <f>VALUE(CONCATENATE('Stock InfoDia'!E753,'Stock InfoDia'!F753))</f>
        <v>21780</v>
      </c>
      <c r="B745" s="11">
        <f>'Stock InfoDia'!I753</f>
        <v>94</v>
      </c>
      <c r="C745" s="11">
        <f>'Stock InfoDia'!J753</f>
        <v>6</v>
      </c>
    </row>
    <row r="746">
      <c r="A746" s="11">
        <f>VALUE(CONCATENATE('Stock InfoDia'!E754,'Stock InfoDia'!F754))</f>
        <v>22030</v>
      </c>
      <c r="B746" s="11">
        <f>'Stock InfoDia'!I754</f>
        <v>0</v>
      </c>
      <c r="C746" s="11">
        <f>'Stock InfoDia'!J754</f>
        <v>0</v>
      </c>
    </row>
    <row r="747">
      <c r="A747" s="11">
        <f>VALUE(CONCATENATE('Stock InfoDia'!E755,'Stock InfoDia'!F755))</f>
        <v>22170</v>
      </c>
      <c r="B747" s="11">
        <f>'Stock InfoDia'!I755</f>
        <v>0</v>
      </c>
      <c r="C747" s="11">
        <f>'Stock InfoDia'!J755</f>
        <v>0</v>
      </c>
    </row>
    <row r="748">
      <c r="A748" s="11">
        <f>VALUE(CONCATENATE('Stock InfoDia'!E756,'Stock InfoDia'!F756))</f>
        <v>22490</v>
      </c>
      <c r="B748" s="11">
        <f>'Stock InfoDia'!I756</f>
        <v>0</v>
      </c>
      <c r="C748" s="11">
        <f>'Stock InfoDia'!J756</f>
        <v>0</v>
      </c>
    </row>
    <row r="749">
      <c r="A749" s="11">
        <f>VALUE(CONCATENATE('Stock InfoDia'!E757,'Stock InfoDia'!F757))</f>
        <v>22520</v>
      </c>
      <c r="B749" s="11">
        <f>'Stock InfoDia'!I757</f>
        <v>0</v>
      </c>
      <c r="C749" s="11">
        <f>'Stock InfoDia'!J757</f>
        <v>0</v>
      </c>
    </row>
    <row r="750">
      <c r="A750" s="11">
        <f>VALUE(CONCATENATE('Stock InfoDia'!E758,'Stock InfoDia'!F758))</f>
        <v>22530</v>
      </c>
      <c r="B750" s="11">
        <f>'Stock InfoDia'!I758</f>
        <v>0</v>
      </c>
      <c r="C750" s="11">
        <f>'Stock InfoDia'!J758</f>
        <v>0</v>
      </c>
    </row>
    <row r="751">
      <c r="A751" s="11">
        <f>VALUE(CONCATENATE('Stock InfoDia'!E759,'Stock InfoDia'!F759))</f>
        <v>22540</v>
      </c>
      <c r="B751" s="11">
        <f>'Stock InfoDia'!I759</f>
        <v>0</v>
      </c>
      <c r="C751" s="11">
        <f>'Stock InfoDia'!J759</f>
        <v>0</v>
      </c>
    </row>
    <row r="752">
      <c r="A752" s="11">
        <f>VALUE(CONCATENATE('Stock InfoDia'!E760,'Stock InfoDia'!F760))</f>
        <v>22600</v>
      </c>
      <c r="B752" s="11">
        <f>'Stock InfoDia'!I760</f>
        <v>0</v>
      </c>
      <c r="C752" s="11">
        <f>'Stock InfoDia'!J760</f>
        <v>0</v>
      </c>
    </row>
    <row r="753">
      <c r="A753" s="11">
        <f>VALUE(CONCATENATE('Stock InfoDia'!E761,'Stock InfoDia'!F761))</f>
        <v>22630</v>
      </c>
      <c r="B753" s="11">
        <f>'Stock InfoDia'!I761</f>
        <v>0</v>
      </c>
      <c r="C753" s="11">
        <f>'Stock InfoDia'!J761</f>
        <v>0</v>
      </c>
    </row>
    <row r="754">
      <c r="A754" s="11">
        <f>VALUE(CONCATENATE('Stock InfoDia'!E762,'Stock InfoDia'!F762))</f>
        <v>22640</v>
      </c>
      <c r="B754" s="11">
        <f>'Stock InfoDia'!I762</f>
        <v>0</v>
      </c>
      <c r="C754" s="11">
        <f>'Stock InfoDia'!J762</f>
        <v>0</v>
      </c>
    </row>
    <row r="755">
      <c r="A755" s="11">
        <f>VALUE(CONCATENATE('Stock InfoDia'!E763,'Stock InfoDia'!F763))</f>
        <v>22650</v>
      </c>
      <c r="B755" s="11">
        <f>'Stock InfoDia'!I763</f>
        <v>0</v>
      </c>
      <c r="C755" s="11">
        <f>'Stock InfoDia'!J763</f>
        <v>0</v>
      </c>
    </row>
    <row r="756">
      <c r="A756" s="11">
        <f>VALUE(CONCATENATE('Stock InfoDia'!E764,'Stock InfoDia'!F764))</f>
        <v>22800</v>
      </c>
      <c r="B756" s="11">
        <f>'Stock InfoDia'!I764</f>
        <v>0</v>
      </c>
      <c r="C756" s="11">
        <f>'Stock InfoDia'!J764</f>
        <v>0</v>
      </c>
    </row>
    <row r="757">
      <c r="A757" s="11">
        <f>VALUE(CONCATENATE('Stock InfoDia'!E765,'Stock InfoDia'!F765))</f>
        <v>22810</v>
      </c>
      <c r="B757" s="11">
        <f>'Stock InfoDia'!I765</f>
        <v>0</v>
      </c>
      <c r="C757" s="11">
        <f>'Stock InfoDia'!J765</f>
        <v>0</v>
      </c>
    </row>
    <row r="758">
      <c r="A758" s="11">
        <f>VALUE(CONCATENATE('Stock InfoDia'!E766,'Stock InfoDia'!F766))</f>
        <v>22830</v>
      </c>
      <c r="B758" s="11">
        <f>'Stock InfoDia'!I766</f>
        <v>0</v>
      </c>
      <c r="C758" s="11">
        <f>'Stock InfoDia'!J766</f>
        <v>0</v>
      </c>
    </row>
    <row r="759">
      <c r="A759" s="11">
        <f>VALUE(CONCATENATE('Stock InfoDia'!E767,'Stock InfoDia'!F767))</f>
        <v>22840</v>
      </c>
      <c r="B759" s="11">
        <f>'Stock InfoDia'!I767</f>
        <v>0</v>
      </c>
      <c r="C759" s="11">
        <f>'Stock InfoDia'!J767</f>
        <v>0</v>
      </c>
    </row>
    <row r="760">
      <c r="A760" s="11">
        <f>VALUE(CONCATENATE('Stock InfoDia'!E768,'Stock InfoDia'!F768))</f>
        <v>22850</v>
      </c>
      <c r="B760" s="11">
        <f>'Stock InfoDia'!I768</f>
        <v>0</v>
      </c>
      <c r="C760" s="11">
        <f>'Stock InfoDia'!J768</f>
        <v>0</v>
      </c>
    </row>
    <row r="761">
      <c r="A761" s="11">
        <f>VALUE(CONCATENATE('Stock InfoDia'!E769,'Stock InfoDia'!F769))</f>
        <v>22860</v>
      </c>
      <c r="B761" s="11">
        <f>'Stock InfoDia'!I769</f>
        <v>0</v>
      </c>
      <c r="C761" s="11">
        <f>'Stock InfoDia'!J769</f>
        <v>0</v>
      </c>
    </row>
    <row r="762">
      <c r="A762" s="11">
        <f>VALUE(CONCATENATE('Stock InfoDia'!E770,'Stock InfoDia'!F770))</f>
        <v>22870</v>
      </c>
      <c r="B762" s="11">
        <f>'Stock InfoDia'!I770</f>
        <v>0</v>
      </c>
      <c r="C762" s="11">
        <f>'Stock InfoDia'!J770</f>
        <v>0</v>
      </c>
    </row>
    <row r="763">
      <c r="A763" s="11">
        <f>VALUE(CONCATENATE('Stock InfoDia'!E771,'Stock InfoDia'!F771))</f>
        <v>22890</v>
      </c>
      <c r="B763" s="11">
        <f>'Stock InfoDia'!I771</f>
        <v>0</v>
      </c>
      <c r="C763" s="11">
        <f>'Stock InfoDia'!J771</f>
        <v>0</v>
      </c>
    </row>
    <row r="764">
      <c r="A764" s="11">
        <f>VALUE(CONCATENATE('Stock InfoDia'!E772,'Stock InfoDia'!F772))</f>
        <v>22900</v>
      </c>
      <c r="B764" s="11">
        <f>'Stock InfoDia'!I772</f>
        <v>0</v>
      </c>
      <c r="C764" s="11">
        <f>'Stock InfoDia'!J772</f>
        <v>0</v>
      </c>
    </row>
    <row r="765">
      <c r="A765" s="11">
        <f>VALUE(CONCATENATE('Stock InfoDia'!E773,'Stock InfoDia'!F773))</f>
        <v>22910</v>
      </c>
      <c r="B765" s="11">
        <f>'Stock InfoDia'!I773</f>
        <v>0</v>
      </c>
      <c r="C765" s="11">
        <f>'Stock InfoDia'!J773</f>
        <v>0</v>
      </c>
    </row>
    <row r="766">
      <c r="A766" s="11">
        <f>VALUE(CONCATENATE('Stock InfoDia'!E774,'Stock InfoDia'!F774))</f>
        <v>22920</v>
      </c>
      <c r="B766" s="11">
        <f>'Stock InfoDia'!I774</f>
        <v>0</v>
      </c>
      <c r="C766" s="11">
        <f>'Stock InfoDia'!J774</f>
        <v>0</v>
      </c>
    </row>
    <row r="767">
      <c r="A767" s="11">
        <f>VALUE(CONCATENATE('Stock InfoDia'!E775,'Stock InfoDia'!F775))</f>
        <v>22950</v>
      </c>
      <c r="B767" s="11">
        <f>'Stock InfoDia'!I775</f>
        <v>0</v>
      </c>
      <c r="C767" s="11">
        <f>'Stock InfoDia'!J775</f>
        <v>0</v>
      </c>
    </row>
    <row r="768">
      <c r="A768" s="11">
        <f>VALUE(CONCATENATE('Stock InfoDia'!E776,'Stock InfoDia'!F776))</f>
        <v>23000</v>
      </c>
      <c r="B768" s="11">
        <f>'Stock InfoDia'!I776</f>
        <v>0</v>
      </c>
      <c r="C768" s="11">
        <f>'Stock InfoDia'!J776</f>
        <v>0</v>
      </c>
    </row>
    <row r="769">
      <c r="A769" s="11">
        <f>VALUE(CONCATENATE('Stock InfoDia'!E777,'Stock InfoDia'!F777))</f>
        <v>23010</v>
      </c>
      <c r="B769" s="11">
        <f>'Stock InfoDia'!I777</f>
        <v>0</v>
      </c>
      <c r="C769" s="11">
        <f>'Stock InfoDia'!J777</f>
        <v>0</v>
      </c>
    </row>
    <row r="770">
      <c r="A770" s="11">
        <f>VALUE(CONCATENATE('Stock InfoDia'!E778,'Stock InfoDia'!F778))</f>
        <v>23020</v>
      </c>
      <c r="B770" s="11">
        <f>'Stock InfoDia'!I778</f>
        <v>0</v>
      </c>
      <c r="C770" s="11">
        <f>'Stock InfoDia'!J778</f>
        <v>0</v>
      </c>
    </row>
    <row r="771">
      <c r="A771" s="11">
        <f>VALUE(CONCATENATE('Stock InfoDia'!E779,'Stock InfoDia'!F779))</f>
        <v>23030</v>
      </c>
      <c r="B771" s="11">
        <f>'Stock InfoDia'!I779</f>
        <v>0</v>
      </c>
      <c r="C771" s="11">
        <f>'Stock InfoDia'!J779</f>
        <v>0</v>
      </c>
    </row>
    <row r="772">
      <c r="A772" s="11">
        <f>VALUE(CONCATENATE('Stock InfoDia'!E780,'Stock InfoDia'!F780))</f>
        <v>23040</v>
      </c>
      <c r="B772" s="11">
        <f>'Stock InfoDia'!I780</f>
        <v>0</v>
      </c>
      <c r="C772" s="11">
        <f>'Stock InfoDia'!J780</f>
        <v>0</v>
      </c>
    </row>
    <row r="773">
      <c r="A773" s="11">
        <f>VALUE(CONCATENATE('Stock InfoDia'!E781,'Stock InfoDia'!F781))</f>
        <v>23050</v>
      </c>
      <c r="B773" s="11">
        <f>'Stock InfoDia'!I781</f>
        <v>0</v>
      </c>
      <c r="C773" s="11">
        <f>'Stock InfoDia'!J781</f>
        <v>0</v>
      </c>
    </row>
    <row r="774">
      <c r="A774" s="11">
        <f>VALUE(CONCATENATE('Stock InfoDia'!E782,'Stock InfoDia'!F782))</f>
        <v>23060</v>
      </c>
      <c r="B774" s="11">
        <f>'Stock InfoDia'!I782</f>
        <v>0</v>
      </c>
      <c r="C774" s="11">
        <f>'Stock InfoDia'!J782</f>
        <v>0</v>
      </c>
    </row>
    <row r="775">
      <c r="A775" s="11">
        <f>VALUE(CONCATENATE('Stock InfoDia'!E783,'Stock InfoDia'!F783))</f>
        <v>23080</v>
      </c>
      <c r="B775" s="11">
        <f>'Stock InfoDia'!I783</f>
        <v>0</v>
      </c>
      <c r="C775" s="11">
        <f>'Stock InfoDia'!J783</f>
        <v>0</v>
      </c>
    </row>
    <row r="776">
      <c r="A776" s="11">
        <f>VALUE(CONCATENATE('Stock InfoDia'!E784,'Stock InfoDia'!F784))</f>
        <v>23090</v>
      </c>
      <c r="B776" s="11">
        <f>'Stock InfoDia'!I784</f>
        <v>0</v>
      </c>
      <c r="C776" s="11">
        <f>'Stock InfoDia'!J784</f>
        <v>0</v>
      </c>
    </row>
    <row r="777">
      <c r="A777" s="11">
        <f>VALUE(CONCATENATE('Stock InfoDia'!E785,'Stock InfoDia'!F785))</f>
        <v>23100</v>
      </c>
      <c r="B777" s="11">
        <f>'Stock InfoDia'!I785</f>
        <v>0</v>
      </c>
      <c r="C777" s="11">
        <f>'Stock InfoDia'!J785</f>
        <v>0</v>
      </c>
    </row>
    <row r="778">
      <c r="A778" s="11">
        <f>VALUE(CONCATENATE('Stock InfoDia'!E786,'Stock InfoDia'!F786))</f>
        <v>23110</v>
      </c>
      <c r="B778" s="11">
        <f>'Stock InfoDia'!I786</f>
        <v>0</v>
      </c>
      <c r="C778" s="11">
        <f>'Stock InfoDia'!J786</f>
        <v>0</v>
      </c>
    </row>
    <row r="779">
      <c r="A779" s="11">
        <f>VALUE(CONCATENATE('Stock InfoDia'!E787,'Stock InfoDia'!F787))</f>
        <v>23120</v>
      </c>
      <c r="B779" s="11">
        <f>'Stock InfoDia'!I787</f>
        <v>0</v>
      </c>
      <c r="C779" s="11">
        <f>'Stock InfoDia'!J787</f>
        <v>0</v>
      </c>
    </row>
    <row r="780">
      <c r="A780" s="11">
        <f>VALUE(CONCATENATE('Stock InfoDia'!E788,'Stock InfoDia'!F788))</f>
        <v>23130</v>
      </c>
      <c r="B780" s="11">
        <f>'Stock InfoDia'!I788</f>
        <v>0</v>
      </c>
      <c r="C780" s="11">
        <f>'Stock InfoDia'!J788</f>
        <v>0</v>
      </c>
    </row>
    <row r="781">
      <c r="A781" s="11">
        <f>VALUE(CONCATENATE('Stock InfoDia'!E789,'Stock InfoDia'!F789))</f>
        <v>23140</v>
      </c>
      <c r="B781" s="11">
        <f>'Stock InfoDia'!I789</f>
        <v>0</v>
      </c>
      <c r="C781" s="11">
        <f>'Stock InfoDia'!J789</f>
        <v>0</v>
      </c>
    </row>
    <row r="782">
      <c r="A782" s="11">
        <f>VALUE(CONCATENATE('Stock InfoDia'!E790,'Stock InfoDia'!F790))</f>
        <v>23150</v>
      </c>
      <c r="B782" s="11">
        <f>'Stock InfoDia'!I790</f>
        <v>0</v>
      </c>
      <c r="C782" s="11">
        <f>'Stock InfoDia'!J790</f>
        <v>0</v>
      </c>
    </row>
    <row r="783">
      <c r="A783" s="11">
        <f>VALUE(CONCATENATE('Stock InfoDia'!E791,'Stock InfoDia'!F791))</f>
        <v>23160</v>
      </c>
      <c r="B783" s="11">
        <f>'Stock InfoDia'!I791</f>
        <v>0</v>
      </c>
      <c r="C783" s="11">
        <f>'Stock InfoDia'!J791</f>
        <v>0</v>
      </c>
    </row>
    <row r="784">
      <c r="A784" s="11">
        <f>VALUE(CONCATENATE('Stock InfoDia'!E792,'Stock InfoDia'!F792))</f>
        <v>23170</v>
      </c>
      <c r="B784" s="11">
        <f>'Stock InfoDia'!I792</f>
        <v>0</v>
      </c>
      <c r="C784" s="11">
        <f>'Stock InfoDia'!J792</f>
        <v>0</v>
      </c>
    </row>
    <row r="785">
      <c r="A785" s="11">
        <f>VALUE(CONCATENATE('Stock InfoDia'!E793,'Stock InfoDia'!F793))</f>
        <v>23180</v>
      </c>
      <c r="B785" s="11">
        <f>'Stock InfoDia'!I793</f>
        <v>0</v>
      </c>
      <c r="C785" s="11">
        <f>'Stock InfoDia'!J793</f>
        <v>0</v>
      </c>
    </row>
    <row r="786">
      <c r="A786" s="11">
        <f>VALUE(CONCATENATE('Stock InfoDia'!E794,'Stock InfoDia'!F794))</f>
        <v>23190</v>
      </c>
      <c r="B786" s="11">
        <f>'Stock InfoDia'!I794</f>
        <v>0</v>
      </c>
      <c r="C786" s="11">
        <f>'Stock InfoDia'!J794</f>
        <v>0</v>
      </c>
    </row>
    <row r="787">
      <c r="A787" s="11">
        <f>VALUE(CONCATENATE('Stock InfoDia'!E795,'Stock InfoDia'!F795))</f>
        <v>23200</v>
      </c>
      <c r="B787" s="11">
        <f>'Stock InfoDia'!I795</f>
        <v>0</v>
      </c>
      <c r="C787" s="11">
        <f>'Stock InfoDia'!J795</f>
        <v>0</v>
      </c>
    </row>
    <row r="788">
      <c r="A788" s="11">
        <f>VALUE(CONCATENATE('Stock InfoDia'!E796,'Stock InfoDia'!F796))</f>
        <v>23220</v>
      </c>
      <c r="B788" s="11">
        <f>'Stock InfoDia'!I796</f>
        <v>0</v>
      </c>
      <c r="C788" s="11">
        <f>'Stock InfoDia'!J796</f>
        <v>0</v>
      </c>
    </row>
    <row r="789">
      <c r="A789" s="11">
        <f>VALUE(CONCATENATE('Stock InfoDia'!E797,'Stock InfoDia'!F797))</f>
        <v>23230</v>
      </c>
      <c r="B789" s="11">
        <f>'Stock InfoDia'!I797</f>
        <v>0</v>
      </c>
      <c r="C789" s="11">
        <f>'Stock InfoDia'!J797</f>
        <v>0</v>
      </c>
    </row>
    <row r="790">
      <c r="A790" s="11">
        <f>VALUE(CONCATENATE('Stock InfoDia'!E798,'Stock InfoDia'!F798))</f>
        <v>23240</v>
      </c>
      <c r="B790" s="11">
        <f>'Stock InfoDia'!I798</f>
        <v>0</v>
      </c>
      <c r="C790" s="11">
        <f>'Stock InfoDia'!J798</f>
        <v>0</v>
      </c>
    </row>
    <row r="791">
      <c r="A791" s="11">
        <f>VALUE(CONCATENATE('Stock InfoDia'!E799,'Stock InfoDia'!F799))</f>
        <v>23250</v>
      </c>
      <c r="B791" s="11">
        <f>'Stock InfoDia'!I799</f>
        <v>0</v>
      </c>
      <c r="C791" s="11">
        <f>'Stock InfoDia'!J799</f>
        <v>0</v>
      </c>
    </row>
    <row r="792">
      <c r="A792" s="11">
        <f>VALUE(CONCATENATE('Stock InfoDia'!E800,'Stock InfoDia'!F800))</f>
        <v>23260</v>
      </c>
      <c r="B792" s="11">
        <f>'Stock InfoDia'!I800</f>
        <v>0</v>
      </c>
      <c r="C792" s="11">
        <f>'Stock InfoDia'!J800</f>
        <v>0</v>
      </c>
    </row>
    <row r="793">
      <c r="A793" s="11">
        <f>VALUE(CONCATENATE('Stock InfoDia'!E801,'Stock InfoDia'!F801))</f>
        <v>23270</v>
      </c>
      <c r="B793" s="11">
        <f>'Stock InfoDia'!I801</f>
        <v>0</v>
      </c>
      <c r="C793" s="11">
        <f>'Stock InfoDia'!J801</f>
        <v>0</v>
      </c>
    </row>
    <row r="794">
      <c r="A794" s="11">
        <f>VALUE(CONCATENATE('Stock InfoDia'!E802,'Stock InfoDia'!F802))</f>
        <v>23280</v>
      </c>
      <c r="B794" s="11">
        <f>'Stock InfoDia'!I802</f>
        <v>0</v>
      </c>
      <c r="C794" s="11">
        <f>'Stock InfoDia'!J802</f>
        <v>0</v>
      </c>
    </row>
    <row r="795">
      <c r="A795" s="11">
        <f>VALUE(CONCATENATE('Stock InfoDia'!E803,'Stock InfoDia'!F803))</f>
        <v>23290</v>
      </c>
      <c r="B795" s="11">
        <f>'Stock InfoDia'!I803</f>
        <v>0</v>
      </c>
      <c r="C795" s="11">
        <f>'Stock InfoDia'!J803</f>
        <v>0</v>
      </c>
    </row>
    <row r="796">
      <c r="A796" s="11">
        <f>VALUE(CONCATENATE('Stock InfoDia'!E804,'Stock InfoDia'!F804))</f>
        <v>23300</v>
      </c>
      <c r="B796" s="11">
        <f>'Stock InfoDia'!I804</f>
        <v>0</v>
      </c>
      <c r="C796" s="11">
        <f>'Stock InfoDia'!J804</f>
        <v>0</v>
      </c>
    </row>
    <row r="797">
      <c r="A797" s="11">
        <f>VALUE(CONCATENATE('Stock InfoDia'!E805,'Stock InfoDia'!F805))</f>
        <v>23310</v>
      </c>
      <c r="B797" s="11">
        <f>'Stock InfoDia'!I805</f>
        <v>0</v>
      </c>
      <c r="C797" s="11">
        <f>'Stock InfoDia'!J805</f>
        <v>0</v>
      </c>
    </row>
    <row r="798">
      <c r="A798" s="11">
        <f>VALUE(CONCATENATE('Stock InfoDia'!E806,'Stock InfoDia'!F806))</f>
        <v>23320</v>
      </c>
      <c r="B798" s="11">
        <f>'Stock InfoDia'!I806</f>
        <v>0</v>
      </c>
      <c r="C798" s="11">
        <f>'Stock InfoDia'!J806</f>
        <v>0</v>
      </c>
    </row>
    <row r="799">
      <c r="A799" s="11">
        <f>VALUE(CONCATENATE('Stock InfoDia'!E807,'Stock InfoDia'!F807))</f>
        <v>23330</v>
      </c>
      <c r="B799" s="11">
        <f>'Stock InfoDia'!I807</f>
        <v>0</v>
      </c>
      <c r="C799" s="11">
        <f>'Stock InfoDia'!J807</f>
        <v>0</v>
      </c>
    </row>
    <row r="800">
      <c r="A800" s="11">
        <f>VALUE(CONCATENATE('Stock InfoDia'!E808,'Stock InfoDia'!F808))</f>
        <v>23340</v>
      </c>
      <c r="B800" s="11">
        <f>'Stock InfoDia'!I808</f>
        <v>0</v>
      </c>
      <c r="C800" s="11">
        <f>'Stock InfoDia'!J808</f>
        <v>0</v>
      </c>
    </row>
    <row r="801">
      <c r="A801" s="11">
        <f>VALUE(CONCATENATE('Stock InfoDia'!E809,'Stock InfoDia'!F809))</f>
        <v>23350</v>
      </c>
      <c r="B801" s="11">
        <f>'Stock InfoDia'!I809</f>
        <v>0</v>
      </c>
      <c r="C801" s="11">
        <f>'Stock InfoDia'!J809</f>
        <v>0</v>
      </c>
    </row>
    <row r="802">
      <c r="A802" s="11">
        <f>VALUE(CONCATENATE('Stock InfoDia'!E810,'Stock InfoDia'!F810))</f>
        <v>23360</v>
      </c>
      <c r="B802" s="11">
        <f>'Stock InfoDia'!I810</f>
        <v>0</v>
      </c>
      <c r="C802" s="11">
        <f>'Stock InfoDia'!J810</f>
        <v>0</v>
      </c>
    </row>
    <row r="803">
      <c r="A803" s="11">
        <f>VALUE(CONCATENATE('Stock InfoDia'!E811,'Stock InfoDia'!F811))</f>
        <v>23370</v>
      </c>
      <c r="B803" s="11">
        <f>'Stock InfoDia'!I811</f>
        <v>0</v>
      </c>
      <c r="C803" s="11">
        <f>'Stock InfoDia'!J811</f>
        <v>0</v>
      </c>
    </row>
    <row r="804">
      <c r="A804" s="11">
        <f>VALUE(CONCATENATE('Stock InfoDia'!E812,'Stock InfoDia'!F812))</f>
        <v>23380</v>
      </c>
      <c r="B804" s="11">
        <f>'Stock InfoDia'!I812</f>
        <v>0</v>
      </c>
      <c r="C804" s="11">
        <f>'Stock InfoDia'!J812</f>
        <v>0</v>
      </c>
    </row>
    <row r="805">
      <c r="A805" s="11">
        <f>VALUE(CONCATENATE('Stock InfoDia'!E813,'Stock InfoDia'!F813))</f>
        <v>23390</v>
      </c>
      <c r="B805" s="11">
        <f>'Stock InfoDia'!I813</f>
        <v>0</v>
      </c>
      <c r="C805" s="11">
        <f>'Stock InfoDia'!J813</f>
        <v>0</v>
      </c>
    </row>
    <row r="806">
      <c r="A806" s="11">
        <f>VALUE(CONCATENATE('Stock InfoDia'!E814,'Stock InfoDia'!F814))</f>
        <v>23400</v>
      </c>
      <c r="B806" s="11">
        <f>'Stock InfoDia'!I814</f>
        <v>0</v>
      </c>
      <c r="C806" s="11">
        <f>'Stock InfoDia'!J814</f>
        <v>0</v>
      </c>
    </row>
    <row r="807">
      <c r="A807" s="11">
        <f>VALUE(CONCATENATE('Stock InfoDia'!E815,'Stock InfoDia'!F815))</f>
        <v>23410</v>
      </c>
      <c r="B807" s="11">
        <f>'Stock InfoDia'!I815</f>
        <v>0</v>
      </c>
      <c r="C807" s="11">
        <f>'Stock InfoDia'!J815</f>
        <v>0</v>
      </c>
    </row>
    <row r="808">
      <c r="A808" s="11">
        <f>VALUE(CONCATENATE('Stock InfoDia'!E816,'Stock InfoDia'!F816))</f>
        <v>23420</v>
      </c>
      <c r="B808" s="11">
        <f>'Stock InfoDia'!I816</f>
        <v>0</v>
      </c>
      <c r="C808" s="11">
        <f>'Stock InfoDia'!J816</f>
        <v>0</v>
      </c>
    </row>
    <row r="809">
      <c r="A809" s="11">
        <f>VALUE(CONCATENATE('Stock InfoDia'!E817,'Stock InfoDia'!F817))</f>
        <v>23430</v>
      </c>
      <c r="B809" s="11">
        <f>'Stock InfoDia'!I817</f>
        <v>0</v>
      </c>
      <c r="C809" s="11">
        <f>'Stock InfoDia'!J817</f>
        <v>0</v>
      </c>
    </row>
    <row r="810">
      <c r="A810" s="11">
        <f>VALUE(CONCATENATE('Stock InfoDia'!E818,'Stock InfoDia'!F818))</f>
        <v>23440</v>
      </c>
      <c r="B810" s="11">
        <f>'Stock InfoDia'!I818</f>
        <v>0</v>
      </c>
      <c r="C810" s="11">
        <f>'Stock InfoDia'!J818</f>
        <v>0</v>
      </c>
    </row>
    <row r="811">
      <c r="A811" s="11">
        <f>VALUE(CONCATENATE('Stock InfoDia'!E819,'Stock InfoDia'!F819))</f>
        <v>23450</v>
      </c>
      <c r="B811" s="11">
        <f>'Stock InfoDia'!I819</f>
        <v>0</v>
      </c>
      <c r="C811" s="11">
        <f>'Stock InfoDia'!J819</f>
        <v>0</v>
      </c>
    </row>
    <row r="812">
      <c r="A812" s="11">
        <f>VALUE(CONCATENATE('Stock InfoDia'!E820,'Stock InfoDia'!F820))</f>
        <v>23460</v>
      </c>
      <c r="B812" s="11">
        <f>'Stock InfoDia'!I820</f>
        <v>0</v>
      </c>
      <c r="C812" s="11">
        <f>'Stock InfoDia'!J820</f>
        <v>0</v>
      </c>
    </row>
    <row r="813">
      <c r="A813" s="11">
        <f>VALUE(CONCATENATE('Stock InfoDia'!E821,'Stock InfoDia'!F821))</f>
        <v>23470</v>
      </c>
      <c r="B813" s="11">
        <f>'Stock InfoDia'!I821</f>
        <v>0</v>
      </c>
      <c r="C813" s="11">
        <f>'Stock InfoDia'!J821</f>
        <v>0</v>
      </c>
    </row>
    <row r="814">
      <c r="A814" s="11">
        <f>VALUE(CONCATENATE('Stock InfoDia'!E822,'Stock InfoDia'!F822))</f>
        <v>23480</v>
      </c>
      <c r="B814" s="11">
        <f>'Stock InfoDia'!I822</f>
        <v>0</v>
      </c>
      <c r="C814" s="11">
        <f>'Stock InfoDia'!J822</f>
        <v>0</v>
      </c>
    </row>
    <row r="815">
      <c r="A815" s="11">
        <f>VALUE(CONCATENATE('Stock InfoDia'!E823,'Stock InfoDia'!F823))</f>
        <v>23500</v>
      </c>
      <c r="B815" s="11">
        <f>'Stock InfoDia'!I823</f>
        <v>0</v>
      </c>
      <c r="C815" s="11">
        <f>'Stock InfoDia'!J823</f>
        <v>0</v>
      </c>
    </row>
    <row r="816">
      <c r="A816" s="11">
        <f>VALUE(CONCATENATE('Stock InfoDia'!E824,'Stock InfoDia'!F824))</f>
        <v>23510</v>
      </c>
      <c r="B816" s="11">
        <f>'Stock InfoDia'!I824</f>
        <v>0</v>
      </c>
      <c r="C816" s="11">
        <f>'Stock InfoDia'!J824</f>
        <v>0</v>
      </c>
    </row>
    <row r="817">
      <c r="A817" s="11">
        <f>VALUE(CONCATENATE('Stock InfoDia'!E825,'Stock InfoDia'!F825))</f>
        <v>23520</v>
      </c>
      <c r="B817" s="11">
        <f>'Stock InfoDia'!I825</f>
        <v>0</v>
      </c>
      <c r="C817" s="11">
        <f>'Stock InfoDia'!J825</f>
        <v>0</v>
      </c>
    </row>
    <row r="818">
      <c r="A818" s="11">
        <f>VALUE(CONCATENATE('Stock InfoDia'!E826,'Stock InfoDia'!F826))</f>
        <v>23530</v>
      </c>
      <c r="B818" s="11">
        <f>'Stock InfoDia'!I826</f>
        <v>0</v>
      </c>
      <c r="C818" s="11">
        <f>'Stock InfoDia'!J826</f>
        <v>0</v>
      </c>
    </row>
    <row r="819">
      <c r="A819" s="11">
        <f>VALUE(CONCATENATE('Stock InfoDia'!E827,'Stock InfoDia'!F827))</f>
        <v>23540</v>
      </c>
      <c r="B819" s="11">
        <f>'Stock InfoDia'!I827</f>
        <v>0</v>
      </c>
      <c r="C819" s="11">
        <f>'Stock InfoDia'!J827</f>
        <v>0</v>
      </c>
    </row>
    <row r="820">
      <c r="A820" s="11">
        <f>VALUE(CONCATENATE('Stock InfoDia'!E828,'Stock InfoDia'!F828))</f>
        <v>23550</v>
      </c>
      <c r="B820" s="11">
        <f>'Stock InfoDia'!I828</f>
        <v>0</v>
      </c>
      <c r="C820" s="11">
        <f>'Stock InfoDia'!J828</f>
        <v>0</v>
      </c>
    </row>
    <row r="821">
      <c r="A821" s="11">
        <f>VALUE(CONCATENATE('Stock InfoDia'!E829,'Stock InfoDia'!F829))</f>
        <v>23560</v>
      </c>
      <c r="B821" s="11">
        <f>'Stock InfoDia'!I829</f>
        <v>0</v>
      </c>
      <c r="C821" s="11">
        <f>'Stock InfoDia'!J829</f>
        <v>0</v>
      </c>
    </row>
    <row r="822">
      <c r="A822" s="11">
        <f>VALUE(CONCATENATE('Stock InfoDia'!E830,'Stock InfoDia'!F830))</f>
        <v>23570</v>
      </c>
      <c r="B822" s="11">
        <f>'Stock InfoDia'!I830</f>
        <v>0</v>
      </c>
      <c r="C822" s="11">
        <f>'Stock InfoDia'!J830</f>
        <v>0</v>
      </c>
    </row>
    <row r="823">
      <c r="A823" s="11">
        <f>VALUE(CONCATENATE('Stock InfoDia'!E831,'Stock InfoDia'!F831))</f>
        <v>23580</v>
      </c>
      <c r="B823" s="11">
        <f>'Stock InfoDia'!I831</f>
        <v>0</v>
      </c>
      <c r="C823" s="11">
        <f>'Stock InfoDia'!J831</f>
        <v>0</v>
      </c>
    </row>
    <row r="824">
      <c r="A824" s="11">
        <f>VALUE(CONCATENATE('Stock InfoDia'!E832,'Stock InfoDia'!F832))</f>
        <v>23590</v>
      </c>
      <c r="B824" s="11">
        <f>'Stock InfoDia'!I832</f>
        <v>0</v>
      </c>
      <c r="C824" s="11">
        <f>'Stock InfoDia'!J832</f>
        <v>0</v>
      </c>
    </row>
    <row r="825">
      <c r="A825" s="11">
        <f>VALUE(CONCATENATE('Stock InfoDia'!E833,'Stock InfoDia'!F833))</f>
        <v>23600</v>
      </c>
      <c r="B825" s="11">
        <f>'Stock InfoDia'!I833</f>
        <v>0</v>
      </c>
      <c r="C825" s="11">
        <f>'Stock InfoDia'!J833</f>
        <v>0</v>
      </c>
    </row>
    <row r="826">
      <c r="A826" s="11">
        <f>VALUE(CONCATENATE('Stock InfoDia'!E834,'Stock InfoDia'!F834))</f>
        <v>23610</v>
      </c>
      <c r="B826" s="11">
        <f>'Stock InfoDia'!I834</f>
        <v>0</v>
      </c>
      <c r="C826" s="11">
        <f>'Stock InfoDia'!J834</f>
        <v>0</v>
      </c>
    </row>
    <row r="827">
      <c r="A827" s="11">
        <f>VALUE(CONCATENATE('Stock InfoDia'!E835,'Stock InfoDia'!F835))</f>
        <v>23620</v>
      </c>
      <c r="B827" s="11">
        <f>'Stock InfoDia'!I835</f>
        <v>0</v>
      </c>
      <c r="C827" s="11">
        <f>'Stock InfoDia'!J835</f>
        <v>0</v>
      </c>
    </row>
    <row r="828">
      <c r="A828" s="11">
        <f>VALUE(CONCATENATE('Stock InfoDia'!E836,'Stock InfoDia'!F836))</f>
        <v>23630</v>
      </c>
      <c r="B828" s="11">
        <f>'Stock InfoDia'!I836</f>
        <v>0</v>
      </c>
      <c r="C828" s="11">
        <f>'Stock InfoDia'!J836</f>
        <v>0</v>
      </c>
    </row>
    <row r="829">
      <c r="A829" s="11">
        <f>VALUE(CONCATENATE('Stock InfoDia'!E837,'Stock InfoDia'!F837))</f>
        <v>23640</v>
      </c>
      <c r="B829" s="11">
        <f>'Stock InfoDia'!I837</f>
        <v>0</v>
      </c>
      <c r="C829" s="11">
        <f>'Stock InfoDia'!J837</f>
        <v>0</v>
      </c>
    </row>
    <row r="830">
      <c r="A830" s="11">
        <f>VALUE(CONCATENATE('Stock InfoDia'!E838,'Stock InfoDia'!F838))</f>
        <v>23650</v>
      </c>
      <c r="B830" s="11">
        <f>'Stock InfoDia'!I838</f>
        <v>0</v>
      </c>
      <c r="C830" s="11">
        <f>'Stock InfoDia'!J838</f>
        <v>0</v>
      </c>
    </row>
    <row r="831">
      <c r="A831" s="11">
        <f>VALUE(CONCATENATE('Stock InfoDia'!E839,'Stock InfoDia'!F839))</f>
        <v>23660</v>
      </c>
      <c r="B831" s="11">
        <f>'Stock InfoDia'!I839</f>
        <v>0</v>
      </c>
      <c r="C831" s="11">
        <f>'Stock InfoDia'!J839</f>
        <v>0</v>
      </c>
    </row>
    <row r="832">
      <c r="A832" s="11">
        <f>VALUE(CONCATENATE('Stock InfoDia'!E840,'Stock InfoDia'!F840))</f>
        <v>23680</v>
      </c>
      <c r="B832" s="11">
        <f>'Stock InfoDia'!I840</f>
        <v>0</v>
      </c>
      <c r="C832" s="11">
        <f>'Stock InfoDia'!J840</f>
        <v>0</v>
      </c>
    </row>
    <row r="833">
      <c r="A833" s="11">
        <f>VALUE(CONCATENATE('Stock InfoDia'!E841,'Stock InfoDia'!F841))</f>
        <v>23690</v>
      </c>
      <c r="B833" s="11">
        <f>'Stock InfoDia'!I841</f>
        <v>0</v>
      </c>
      <c r="C833" s="11">
        <f>'Stock InfoDia'!J841</f>
        <v>0</v>
      </c>
    </row>
    <row r="834">
      <c r="A834" s="11">
        <f>VALUE(CONCATENATE('Stock InfoDia'!E842,'Stock InfoDia'!F842))</f>
        <v>23700</v>
      </c>
      <c r="B834" s="11">
        <f>'Stock InfoDia'!I842</f>
        <v>0</v>
      </c>
      <c r="C834" s="11">
        <f>'Stock InfoDia'!J842</f>
        <v>0</v>
      </c>
    </row>
    <row r="835">
      <c r="A835" s="11">
        <f>VALUE(CONCATENATE('Stock InfoDia'!E843,'Stock InfoDia'!F843))</f>
        <v>23710</v>
      </c>
      <c r="B835" s="11">
        <f>'Stock InfoDia'!I843</f>
        <v>0</v>
      </c>
      <c r="C835" s="11">
        <f>'Stock InfoDia'!J843</f>
        <v>0</v>
      </c>
    </row>
    <row r="836">
      <c r="A836" s="11">
        <f>VALUE(CONCATENATE('Stock InfoDia'!E844,'Stock InfoDia'!F844))</f>
        <v>23720</v>
      </c>
      <c r="B836" s="11">
        <f>'Stock InfoDia'!I844</f>
        <v>0</v>
      </c>
      <c r="C836" s="11">
        <f>'Stock InfoDia'!J844</f>
        <v>0</v>
      </c>
    </row>
    <row r="837">
      <c r="A837" s="11">
        <f>VALUE(CONCATENATE('Stock InfoDia'!E845,'Stock InfoDia'!F845))</f>
        <v>23730</v>
      </c>
      <c r="B837" s="11">
        <f>'Stock InfoDia'!I845</f>
        <v>0</v>
      </c>
      <c r="C837" s="11">
        <f>'Stock InfoDia'!J845</f>
        <v>0</v>
      </c>
    </row>
    <row r="838">
      <c r="A838" s="11">
        <f>VALUE(CONCATENATE('Stock InfoDia'!E846,'Stock InfoDia'!F846))</f>
        <v>23740</v>
      </c>
      <c r="B838" s="11">
        <f>'Stock InfoDia'!I846</f>
        <v>0</v>
      </c>
      <c r="C838" s="11">
        <f>'Stock InfoDia'!J846</f>
        <v>0</v>
      </c>
    </row>
    <row r="839">
      <c r="A839" s="11">
        <f>VALUE(CONCATENATE('Stock InfoDia'!E847,'Stock InfoDia'!F847))</f>
        <v>23760</v>
      </c>
      <c r="B839" s="11">
        <f>'Stock InfoDia'!I847</f>
        <v>0</v>
      </c>
      <c r="C839" s="11">
        <f>'Stock InfoDia'!J847</f>
        <v>0</v>
      </c>
    </row>
    <row r="840">
      <c r="A840" s="11">
        <f>VALUE(CONCATENATE('Stock InfoDia'!E848,'Stock InfoDia'!F848))</f>
        <v>23770</v>
      </c>
      <c r="B840" s="11">
        <f>'Stock InfoDia'!I848</f>
        <v>0</v>
      </c>
      <c r="C840" s="11">
        <f>'Stock InfoDia'!J848</f>
        <v>0</v>
      </c>
    </row>
    <row r="841">
      <c r="A841" s="11">
        <f>VALUE(CONCATENATE('Stock InfoDia'!E849,'Stock InfoDia'!F849))</f>
        <v>23780</v>
      </c>
      <c r="B841" s="11">
        <f>'Stock InfoDia'!I849</f>
        <v>0</v>
      </c>
      <c r="C841" s="11">
        <f>'Stock InfoDia'!J849</f>
        <v>0</v>
      </c>
    </row>
    <row r="842">
      <c r="A842" s="11">
        <f>VALUE(CONCATENATE('Stock InfoDia'!E850,'Stock InfoDia'!F850))</f>
        <v>23790</v>
      </c>
      <c r="B842" s="11">
        <f>'Stock InfoDia'!I850</f>
        <v>0</v>
      </c>
      <c r="C842" s="11">
        <f>'Stock InfoDia'!J850</f>
        <v>0</v>
      </c>
    </row>
    <row r="843">
      <c r="A843" s="11">
        <f>VALUE(CONCATENATE('Stock InfoDia'!E851,'Stock InfoDia'!F851))</f>
        <v>23800</v>
      </c>
      <c r="B843" s="11">
        <f>'Stock InfoDia'!I851</f>
        <v>0</v>
      </c>
      <c r="C843" s="11">
        <f>'Stock InfoDia'!J851</f>
        <v>0</v>
      </c>
    </row>
    <row r="844">
      <c r="A844" s="11">
        <f>VALUE(CONCATENATE('Stock InfoDia'!E852,'Stock InfoDia'!F852))</f>
        <v>23810</v>
      </c>
      <c r="B844" s="11">
        <f>'Stock InfoDia'!I852</f>
        <v>0</v>
      </c>
      <c r="C844" s="11">
        <f>'Stock InfoDia'!J852</f>
        <v>0</v>
      </c>
    </row>
    <row r="845">
      <c r="A845" s="11">
        <f>VALUE(CONCATENATE('Stock InfoDia'!E853,'Stock InfoDia'!F853))</f>
        <v>23820</v>
      </c>
      <c r="B845" s="11">
        <f>'Stock InfoDia'!I853</f>
        <v>0</v>
      </c>
      <c r="C845" s="11">
        <f>'Stock InfoDia'!J853</f>
        <v>0</v>
      </c>
    </row>
    <row r="846">
      <c r="A846" s="11">
        <f>VALUE(CONCATENATE('Stock InfoDia'!E854,'Stock InfoDia'!F854))</f>
        <v>23830</v>
      </c>
      <c r="B846" s="11">
        <f>'Stock InfoDia'!I854</f>
        <v>0</v>
      </c>
      <c r="C846" s="11">
        <f>'Stock InfoDia'!J854</f>
        <v>0</v>
      </c>
    </row>
    <row r="847">
      <c r="A847" s="11">
        <f>VALUE(CONCATENATE('Stock InfoDia'!E855,'Stock InfoDia'!F855))</f>
        <v>23840</v>
      </c>
      <c r="B847" s="11">
        <f>'Stock InfoDia'!I855</f>
        <v>0</v>
      </c>
      <c r="C847" s="11">
        <f>'Stock InfoDia'!J855</f>
        <v>0</v>
      </c>
    </row>
    <row r="848">
      <c r="A848" s="11">
        <f>VALUE(CONCATENATE('Stock InfoDia'!E856,'Stock InfoDia'!F856))</f>
        <v>23850</v>
      </c>
      <c r="B848" s="11">
        <f>'Stock InfoDia'!I856</f>
        <v>0</v>
      </c>
      <c r="C848" s="11">
        <f>'Stock InfoDia'!J856</f>
        <v>0</v>
      </c>
    </row>
    <row r="849">
      <c r="A849" s="11">
        <f>VALUE(CONCATENATE('Stock InfoDia'!E857,'Stock InfoDia'!F857))</f>
        <v>23860</v>
      </c>
      <c r="B849" s="11">
        <f>'Stock InfoDia'!I857</f>
        <v>0</v>
      </c>
      <c r="C849" s="11">
        <f>'Stock InfoDia'!J857</f>
        <v>0</v>
      </c>
    </row>
    <row r="850">
      <c r="A850" s="11">
        <f>VALUE(CONCATENATE('Stock InfoDia'!E858,'Stock InfoDia'!F858))</f>
        <v>23870</v>
      </c>
      <c r="B850" s="11">
        <f>'Stock InfoDia'!I858</f>
        <v>0</v>
      </c>
      <c r="C850" s="11">
        <f>'Stock InfoDia'!J858</f>
        <v>0</v>
      </c>
    </row>
    <row r="851">
      <c r="A851" s="11">
        <f>VALUE(CONCATENATE('Stock InfoDia'!E859,'Stock InfoDia'!F859))</f>
        <v>23880</v>
      </c>
      <c r="B851" s="11">
        <f>'Stock InfoDia'!I859</f>
        <v>0</v>
      </c>
      <c r="C851" s="11">
        <f>'Stock InfoDia'!J859</f>
        <v>0</v>
      </c>
    </row>
    <row r="852">
      <c r="A852" s="11">
        <f>VALUE(CONCATENATE('Stock InfoDia'!E860,'Stock InfoDia'!F860))</f>
        <v>23890</v>
      </c>
      <c r="B852" s="11">
        <f>'Stock InfoDia'!I860</f>
        <v>0</v>
      </c>
      <c r="C852" s="11">
        <f>'Stock InfoDia'!J860</f>
        <v>0</v>
      </c>
    </row>
    <row r="853">
      <c r="A853" s="11">
        <f>VALUE(CONCATENATE('Stock InfoDia'!E861,'Stock InfoDia'!F861))</f>
        <v>23900</v>
      </c>
      <c r="B853" s="11">
        <f>'Stock InfoDia'!I861</f>
        <v>0</v>
      </c>
      <c r="C853" s="11">
        <f>'Stock InfoDia'!J861</f>
        <v>0</v>
      </c>
    </row>
    <row r="854">
      <c r="A854" s="11">
        <f>VALUE(CONCATENATE('Stock InfoDia'!E862,'Stock InfoDia'!F862))</f>
        <v>23910</v>
      </c>
      <c r="B854" s="11">
        <f>'Stock InfoDia'!I862</f>
        <v>0</v>
      </c>
      <c r="C854" s="11">
        <f>'Stock InfoDia'!J862</f>
        <v>0</v>
      </c>
    </row>
    <row r="855">
      <c r="A855" s="11">
        <f>VALUE(CONCATENATE('Stock InfoDia'!E863,'Stock InfoDia'!F863))</f>
        <v>23920</v>
      </c>
      <c r="B855" s="11">
        <f>'Stock InfoDia'!I863</f>
        <v>0</v>
      </c>
      <c r="C855" s="11">
        <f>'Stock InfoDia'!J863</f>
        <v>0</v>
      </c>
    </row>
    <row r="856">
      <c r="A856" s="11">
        <f>VALUE(CONCATENATE('Stock InfoDia'!E864,'Stock InfoDia'!F864))</f>
        <v>23930</v>
      </c>
      <c r="B856" s="11">
        <f>'Stock InfoDia'!I864</f>
        <v>0</v>
      </c>
      <c r="C856" s="11">
        <f>'Stock InfoDia'!J864</f>
        <v>0</v>
      </c>
    </row>
    <row r="857">
      <c r="A857" s="11">
        <f>VALUE(CONCATENATE('Stock InfoDia'!E865,'Stock InfoDia'!F865))</f>
        <v>23940</v>
      </c>
      <c r="B857" s="11">
        <f>'Stock InfoDia'!I865</f>
        <v>0</v>
      </c>
      <c r="C857" s="11">
        <f>'Stock InfoDia'!J865</f>
        <v>0</v>
      </c>
    </row>
    <row r="858">
      <c r="A858" s="11">
        <f>VALUE(CONCATENATE('Stock InfoDia'!E866,'Stock InfoDia'!F866))</f>
        <v>23950</v>
      </c>
      <c r="B858" s="11">
        <f>'Stock InfoDia'!I866</f>
        <v>0</v>
      </c>
      <c r="C858" s="11">
        <f>'Stock InfoDia'!J866</f>
        <v>0</v>
      </c>
    </row>
    <row r="859">
      <c r="A859" s="11">
        <f>VALUE(CONCATENATE('Stock InfoDia'!E867,'Stock InfoDia'!F867))</f>
        <v>23960</v>
      </c>
      <c r="B859" s="11">
        <f>'Stock InfoDia'!I867</f>
        <v>0</v>
      </c>
      <c r="C859" s="11">
        <f>'Stock InfoDia'!J867</f>
        <v>0</v>
      </c>
    </row>
    <row r="860">
      <c r="A860" s="11">
        <f>VALUE(CONCATENATE('Stock InfoDia'!E868,'Stock InfoDia'!F868))</f>
        <v>23970</v>
      </c>
      <c r="B860" s="11">
        <f>'Stock InfoDia'!I868</f>
        <v>0</v>
      </c>
      <c r="C860" s="11">
        <f>'Stock InfoDia'!J868</f>
        <v>0</v>
      </c>
    </row>
    <row r="861">
      <c r="A861" s="11">
        <f>VALUE(CONCATENATE('Stock InfoDia'!E869,'Stock InfoDia'!F869))</f>
        <v>23980</v>
      </c>
      <c r="B861" s="11">
        <f>'Stock InfoDia'!I869</f>
        <v>0</v>
      </c>
      <c r="C861" s="11">
        <f>'Stock InfoDia'!J869</f>
        <v>0</v>
      </c>
    </row>
    <row r="862">
      <c r="A862" s="11">
        <f>VALUE(CONCATENATE('Stock InfoDia'!E870,'Stock InfoDia'!F870))</f>
        <v>23990</v>
      </c>
      <c r="B862" s="11">
        <f>'Stock InfoDia'!I870</f>
        <v>0</v>
      </c>
      <c r="C862" s="11">
        <f>'Stock InfoDia'!J870</f>
        <v>0</v>
      </c>
    </row>
    <row r="863">
      <c r="A863" s="11">
        <f>VALUE(CONCATENATE('Stock InfoDia'!E871,'Stock InfoDia'!F871))</f>
        <v>24000</v>
      </c>
      <c r="B863" s="11">
        <f>'Stock InfoDia'!I871</f>
        <v>0</v>
      </c>
      <c r="C863" s="11">
        <f>'Stock InfoDia'!J871</f>
        <v>0</v>
      </c>
    </row>
    <row r="864">
      <c r="A864" s="11">
        <f>VALUE(CONCATENATE('Stock InfoDia'!E872,'Stock InfoDia'!F872))</f>
        <v>24010</v>
      </c>
      <c r="B864" s="11">
        <f>'Stock InfoDia'!I872</f>
        <v>0</v>
      </c>
      <c r="C864" s="11">
        <f>'Stock InfoDia'!J872</f>
        <v>0</v>
      </c>
    </row>
    <row r="865">
      <c r="A865" s="11">
        <f>VALUE(CONCATENATE('Stock InfoDia'!E873,'Stock InfoDia'!F873))</f>
        <v>24050</v>
      </c>
      <c r="B865" s="11">
        <f>'Stock InfoDia'!I873</f>
        <v>0</v>
      </c>
      <c r="C865" s="11">
        <f>'Stock InfoDia'!J873</f>
        <v>0</v>
      </c>
    </row>
    <row r="866">
      <c r="A866" s="11">
        <f>VALUE(CONCATENATE('Stock InfoDia'!E874,'Stock InfoDia'!F874))</f>
        <v>24060</v>
      </c>
      <c r="B866" s="11">
        <f>'Stock InfoDia'!I874</f>
        <v>0</v>
      </c>
      <c r="C866" s="11">
        <f>'Stock InfoDia'!J874</f>
        <v>0</v>
      </c>
    </row>
    <row r="867">
      <c r="A867" s="11">
        <f>VALUE(CONCATENATE('Stock InfoDia'!E875,'Stock InfoDia'!F875))</f>
        <v>24070</v>
      </c>
      <c r="B867" s="11">
        <f>'Stock InfoDia'!I875</f>
        <v>0</v>
      </c>
      <c r="C867" s="11">
        <f>'Stock InfoDia'!J875</f>
        <v>0</v>
      </c>
    </row>
    <row r="868">
      <c r="A868" s="11">
        <f>VALUE(CONCATENATE('Stock InfoDia'!E876,'Stock InfoDia'!F876))</f>
        <v>24080</v>
      </c>
      <c r="B868" s="11">
        <f>'Stock InfoDia'!I876</f>
        <v>0</v>
      </c>
      <c r="C868" s="11">
        <f>'Stock InfoDia'!J876</f>
        <v>0</v>
      </c>
    </row>
    <row r="869">
      <c r="A869" s="11">
        <f>VALUE(CONCATENATE('Stock InfoDia'!E877,'Stock InfoDia'!F877))</f>
        <v>24090</v>
      </c>
      <c r="B869" s="11">
        <f>'Stock InfoDia'!I877</f>
        <v>0</v>
      </c>
      <c r="C869" s="11">
        <f>'Stock InfoDia'!J877</f>
        <v>0</v>
      </c>
    </row>
    <row r="870">
      <c r="A870" s="11">
        <f>VALUE(CONCATENATE('Stock InfoDia'!E878,'Stock InfoDia'!F878))</f>
        <v>24110</v>
      </c>
      <c r="B870" s="11">
        <f>'Stock InfoDia'!I878</f>
        <v>0</v>
      </c>
      <c r="C870" s="11">
        <f>'Stock InfoDia'!J878</f>
        <v>0</v>
      </c>
    </row>
    <row r="871">
      <c r="A871" s="11">
        <f>VALUE(CONCATENATE('Stock InfoDia'!E879,'Stock InfoDia'!F879))</f>
        <v>24120</v>
      </c>
      <c r="B871" s="11">
        <f>'Stock InfoDia'!I879</f>
        <v>0</v>
      </c>
      <c r="C871" s="11">
        <f>'Stock InfoDia'!J879</f>
        <v>0</v>
      </c>
    </row>
    <row r="872">
      <c r="A872" s="11">
        <f>VALUE(CONCATENATE('Stock InfoDia'!E880,'Stock InfoDia'!F880))</f>
        <v>24130</v>
      </c>
      <c r="B872" s="11">
        <f>'Stock InfoDia'!I880</f>
        <v>0</v>
      </c>
      <c r="C872" s="11">
        <f>'Stock InfoDia'!J880</f>
        <v>0</v>
      </c>
    </row>
    <row r="873">
      <c r="A873" s="11">
        <f>VALUE(CONCATENATE('Stock InfoDia'!E881,'Stock InfoDia'!F881))</f>
        <v>24160</v>
      </c>
      <c r="B873" s="11">
        <f>'Stock InfoDia'!I881</f>
        <v>0</v>
      </c>
      <c r="C873" s="11">
        <f>'Stock InfoDia'!J881</f>
        <v>0</v>
      </c>
    </row>
    <row r="874">
      <c r="A874" s="11">
        <f>VALUE(CONCATENATE('Stock InfoDia'!E882,'Stock InfoDia'!F882))</f>
        <v>24170</v>
      </c>
      <c r="B874" s="11">
        <f>'Stock InfoDia'!I882</f>
        <v>0</v>
      </c>
      <c r="C874" s="11">
        <f>'Stock InfoDia'!J882</f>
        <v>0</v>
      </c>
    </row>
    <row r="875">
      <c r="A875" s="11">
        <f>VALUE(CONCATENATE('Stock InfoDia'!E883,'Stock InfoDia'!F883))</f>
        <v>24180</v>
      </c>
      <c r="B875" s="11">
        <f>'Stock InfoDia'!I883</f>
        <v>0</v>
      </c>
      <c r="C875" s="11">
        <f>'Stock InfoDia'!J883</f>
        <v>0</v>
      </c>
    </row>
    <row r="876">
      <c r="A876" s="11">
        <f>VALUE(CONCATENATE('Stock InfoDia'!E884,'Stock InfoDia'!F884))</f>
        <v>24190</v>
      </c>
      <c r="B876" s="11">
        <f>'Stock InfoDia'!I884</f>
        <v>0</v>
      </c>
      <c r="C876" s="11">
        <f>'Stock InfoDia'!J884</f>
        <v>0</v>
      </c>
    </row>
    <row r="877">
      <c r="A877" s="11">
        <f>VALUE(CONCATENATE('Stock InfoDia'!E885,'Stock InfoDia'!F885))</f>
        <v>24250</v>
      </c>
      <c r="B877" s="11">
        <f>'Stock InfoDia'!I885</f>
        <v>0</v>
      </c>
      <c r="C877" s="11">
        <f>'Stock InfoDia'!J885</f>
        <v>0</v>
      </c>
    </row>
    <row r="878">
      <c r="A878" s="11">
        <f>VALUE(CONCATENATE('Stock InfoDia'!E886,'Stock InfoDia'!F886))</f>
        <v>24260</v>
      </c>
      <c r="B878" s="11">
        <f>'Stock InfoDia'!I886</f>
        <v>0</v>
      </c>
      <c r="C878" s="11">
        <f>'Stock InfoDia'!J886</f>
        <v>0</v>
      </c>
    </row>
    <row r="879">
      <c r="A879" s="11">
        <f>VALUE(CONCATENATE('Stock InfoDia'!E887,'Stock InfoDia'!F887))</f>
        <v>24270</v>
      </c>
      <c r="B879" s="11">
        <f>'Stock InfoDia'!I887</f>
        <v>0</v>
      </c>
      <c r="C879" s="11">
        <f>'Stock InfoDia'!J887</f>
        <v>0</v>
      </c>
    </row>
    <row r="880">
      <c r="A880" s="11">
        <f>VALUE(CONCATENATE('Stock InfoDia'!E888,'Stock InfoDia'!F888))</f>
        <v>24280</v>
      </c>
      <c r="B880" s="11">
        <f>'Stock InfoDia'!I888</f>
        <v>0</v>
      </c>
      <c r="C880" s="11">
        <f>'Stock InfoDia'!J888</f>
        <v>0</v>
      </c>
    </row>
    <row r="881">
      <c r="A881" s="11">
        <f>VALUE(CONCATENATE('Stock InfoDia'!E889,'Stock InfoDia'!F889))</f>
        <v>24290</v>
      </c>
      <c r="B881" s="11">
        <f>'Stock InfoDia'!I889</f>
        <v>0</v>
      </c>
      <c r="C881" s="11">
        <f>'Stock InfoDia'!J889</f>
        <v>0</v>
      </c>
    </row>
    <row r="882">
      <c r="A882" s="11">
        <f>VALUE(CONCATENATE('Stock InfoDia'!E890,'Stock InfoDia'!F890))</f>
        <v>24300</v>
      </c>
      <c r="B882" s="11">
        <f>'Stock InfoDia'!I890</f>
        <v>0</v>
      </c>
      <c r="C882" s="11">
        <f>'Stock InfoDia'!J890</f>
        <v>0</v>
      </c>
    </row>
    <row r="883">
      <c r="A883" s="11">
        <f>VALUE(CONCATENATE('Stock InfoDia'!E891,'Stock InfoDia'!F891))</f>
        <v>24310</v>
      </c>
      <c r="B883" s="11">
        <f>'Stock InfoDia'!I891</f>
        <v>0</v>
      </c>
      <c r="C883" s="11">
        <f>'Stock InfoDia'!J891</f>
        <v>0</v>
      </c>
    </row>
    <row r="884">
      <c r="A884" s="11">
        <f>VALUE(CONCATENATE('Stock InfoDia'!E892,'Stock InfoDia'!F892))</f>
        <v>24320</v>
      </c>
      <c r="B884" s="11">
        <f>'Stock InfoDia'!I892</f>
        <v>0</v>
      </c>
      <c r="C884" s="11">
        <f>'Stock InfoDia'!J892</f>
        <v>0</v>
      </c>
    </row>
    <row r="885">
      <c r="A885" s="11">
        <f>VALUE(CONCATENATE('Stock InfoDia'!E893,'Stock InfoDia'!F893))</f>
        <v>24330</v>
      </c>
      <c r="B885" s="11">
        <f>'Stock InfoDia'!I893</f>
        <v>0</v>
      </c>
      <c r="C885" s="11">
        <f>'Stock InfoDia'!J893</f>
        <v>0</v>
      </c>
    </row>
    <row r="886">
      <c r="A886" s="11">
        <f>VALUE(CONCATENATE('Stock InfoDia'!E894,'Stock InfoDia'!F894))</f>
        <v>24340</v>
      </c>
      <c r="B886" s="11">
        <f>'Stock InfoDia'!I894</f>
        <v>0</v>
      </c>
      <c r="C886" s="11">
        <f>'Stock InfoDia'!J894</f>
        <v>0</v>
      </c>
    </row>
    <row r="887">
      <c r="A887" s="11">
        <f>VALUE(CONCATENATE('Stock InfoDia'!E895,'Stock InfoDia'!F895))</f>
        <v>24350</v>
      </c>
      <c r="B887" s="11">
        <f>'Stock InfoDia'!I895</f>
        <v>0</v>
      </c>
      <c r="C887" s="11">
        <f>'Stock InfoDia'!J895</f>
        <v>0</v>
      </c>
    </row>
    <row r="888">
      <c r="A888" s="11">
        <f>VALUE(CONCATENATE('Stock InfoDia'!E896,'Stock InfoDia'!F896))</f>
        <v>24360</v>
      </c>
      <c r="B888" s="11">
        <f>'Stock InfoDia'!I896</f>
        <v>0</v>
      </c>
      <c r="C888" s="11">
        <f>'Stock InfoDia'!J896</f>
        <v>0</v>
      </c>
    </row>
    <row r="889">
      <c r="A889" s="11">
        <f>VALUE(CONCATENATE('Stock InfoDia'!E897,'Stock InfoDia'!F897))</f>
        <v>24370</v>
      </c>
      <c r="B889" s="11">
        <f>'Stock InfoDia'!I897</f>
        <v>0</v>
      </c>
      <c r="C889" s="11">
        <f>'Stock InfoDia'!J897</f>
        <v>0</v>
      </c>
    </row>
    <row r="890">
      <c r="A890" s="11">
        <f>VALUE(CONCATENATE('Stock InfoDia'!E898,'Stock InfoDia'!F898))</f>
        <v>24380</v>
      </c>
      <c r="B890" s="11">
        <f>'Stock InfoDia'!I898</f>
        <v>0</v>
      </c>
      <c r="C890" s="11">
        <f>'Stock InfoDia'!J898</f>
        <v>0</v>
      </c>
    </row>
    <row r="891">
      <c r="A891" s="11">
        <f>VALUE(CONCATENATE('Stock InfoDia'!E899,'Stock InfoDia'!F899))</f>
        <v>24390</v>
      </c>
      <c r="B891" s="11">
        <f>'Stock InfoDia'!I899</f>
        <v>0</v>
      </c>
      <c r="C891" s="11">
        <f>'Stock InfoDia'!J899</f>
        <v>0</v>
      </c>
    </row>
    <row r="892">
      <c r="A892" s="11">
        <f>VALUE(CONCATENATE('Stock InfoDia'!E900,'Stock InfoDia'!F900))</f>
        <v>24400</v>
      </c>
      <c r="B892" s="11">
        <f>'Stock InfoDia'!I900</f>
        <v>0</v>
      </c>
      <c r="C892" s="11">
        <f>'Stock InfoDia'!J900</f>
        <v>0</v>
      </c>
    </row>
    <row r="893">
      <c r="A893" s="11">
        <f>VALUE(CONCATENATE('Stock InfoDia'!E901,'Stock InfoDia'!F901))</f>
        <v>24410</v>
      </c>
      <c r="B893" s="11">
        <f>'Stock InfoDia'!I901</f>
        <v>0</v>
      </c>
      <c r="C893" s="11">
        <f>'Stock InfoDia'!J901</f>
        <v>0</v>
      </c>
    </row>
    <row r="894">
      <c r="A894" s="11">
        <f>VALUE(CONCATENATE('Stock InfoDia'!E902,'Stock InfoDia'!F902))</f>
        <v>24420</v>
      </c>
      <c r="B894" s="11">
        <f>'Stock InfoDia'!I902</f>
        <v>0</v>
      </c>
      <c r="C894" s="11">
        <f>'Stock InfoDia'!J902</f>
        <v>0</v>
      </c>
    </row>
    <row r="895">
      <c r="A895" s="11">
        <f>VALUE(CONCATENATE('Stock InfoDia'!E903,'Stock InfoDia'!F903))</f>
        <v>24440</v>
      </c>
      <c r="B895" s="11">
        <f>'Stock InfoDia'!I903</f>
        <v>0</v>
      </c>
      <c r="C895" s="11">
        <f>'Stock InfoDia'!J903</f>
        <v>0</v>
      </c>
    </row>
    <row r="896">
      <c r="A896" s="11">
        <f>VALUE(CONCATENATE('Stock InfoDia'!E904,'Stock InfoDia'!F904))</f>
        <v>24450</v>
      </c>
      <c r="B896" s="11">
        <f>'Stock InfoDia'!I904</f>
        <v>0</v>
      </c>
      <c r="C896" s="11">
        <f>'Stock InfoDia'!J904</f>
        <v>0</v>
      </c>
    </row>
    <row r="897">
      <c r="A897" s="11">
        <f>VALUE(CONCATENATE('Stock InfoDia'!E905,'Stock InfoDia'!F905))</f>
        <v>24520</v>
      </c>
      <c r="B897" s="11">
        <f>'Stock InfoDia'!I905</f>
        <v>0</v>
      </c>
      <c r="C897" s="11">
        <f>'Stock InfoDia'!J905</f>
        <v>0</v>
      </c>
    </row>
    <row r="898">
      <c r="A898" s="11">
        <f>VALUE(CONCATENATE('Stock InfoDia'!E906,'Stock InfoDia'!F906))</f>
        <v>24530</v>
      </c>
      <c r="B898" s="11">
        <f>'Stock InfoDia'!I906</f>
        <v>0</v>
      </c>
      <c r="C898" s="11">
        <f>'Stock InfoDia'!J906</f>
        <v>0</v>
      </c>
    </row>
    <row r="899">
      <c r="A899" s="11">
        <f>VALUE(CONCATENATE('Stock InfoDia'!E907,'Stock InfoDia'!F907))</f>
        <v>24550</v>
      </c>
      <c r="B899" s="11">
        <f>'Stock InfoDia'!I907</f>
        <v>0</v>
      </c>
      <c r="C899" s="11">
        <f>'Stock InfoDia'!J907</f>
        <v>0</v>
      </c>
    </row>
    <row r="900">
      <c r="A900" s="11">
        <f>VALUE(CONCATENATE('Stock InfoDia'!E908,'Stock InfoDia'!F908))</f>
        <v>24560</v>
      </c>
      <c r="B900" s="11">
        <f>'Stock InfoDia'!I908</f>
        <v>0</v>
      </c>
      <c r="C900" s="11">
        <f>'Stock InfoDia'!J908</f>
        <v>0</v>
      </c>
    </row>
    <row r="901">
      <c r="A901" s="11">
        <f>VALUE(CONCATENATE('Stock InfoDia'!E909,'Stock InfoDia'!F909))</f>
        <v>24570</v>
      </c>
      <c r="B901" s="11">
        <f>'Stock InfoDia'!I909</f>
        <v>0</v>
      </c>
      <c r="C901" s="11">
        <f>'Stock InfoDia'!J909</f>
        <v>0</v>
      </c>
    </row>
    <row r="902">
      <c r="A902" s="11">
        <f>VALUE(CONCATENATE('Stock InfoDia'!E910,'Stock InfoDia'!F910))</f>
        <v>24580</v>
      </c>
      <c r="B902" s="11">
        <f>'Stock InfoDia'!I910</f>
        <v>0</v>
      </c>
      <c r="C902" s="11">
        <f>'Stock InfoDia'!J910</f>
        <v>0</v>
      </c>
    </row>
    <row r="903">
      <c r="A903" s="11">
        <f>VALUE(CONCATENATE('Stock InfoDia'!E911,'Stock InfoDia'!F911))</f>
        <v>24590</v>
      </c>
      <c r="B903" s="11">
        <f>'Stock InfoDia'!I911</f>
        <v>0</v>
      </c>
      <c r="C903" s="11">
        <f>'Stock InfoDia'!J911</f>
        <v>0</v>
      </c>
    </row>
    <row r="904">
      <c r="A904" s="11">
        <f>VALUE(CONCATENATE('Stock InfoDia'!E912,'Stock InfoDia'!F912))</f>
        <v>24600</v>
      </c>
      <c r="B904" s="11">
        <f>'Stock InfoDia'!I912</f>
        <v>0</v>
      </c>
      <c r="C904" s="11">
        <f>'Stock InfoDia'!J912</f>
        <v>0</v>
      </c>
    </row>
    <row r="905">
      <c r="A905" s="11">
        <f>VALUE(CONCATENATE('Stock InfoDia'!E913,'Stock InfoDia'!F913))</f>
        <v>24610</v>
      </c>
      <c r="B905" s="11">
        <f>'Stock InfoDia'!I913</f>
        <v>0</v>
      </c>
      <c r="C905" s="11">
        <f>'Stock InfoDia'!J913</f>
        <v>0</v>
      </c>
    </row>
    <row r="906">
      <c r="A906" s="11">
        <f>VALUE(CONCATENATE('Stock InfoDia'!E914,'Stock InfoDia'!F914))</f>
        <v>24620</v>
      </c>
      <c r="B906" s="11">
        <f>'Stock InfoDia'!I914</f>
        <v>0</v>
      </c>
      <c r="C906" s="11">
        <f>'Stock InfoDia'!J914</f>
        <v>0</v>
      </c>
    </row>
    <row r="907">
      <c r="A907" s="11">
        <f>VALUE(CONCATENATE('Stock InfoDia'!E915,'Stock InfoDia'!F915))</f>
        <v>24630</v>
      </c>
      <c r="B907" s="11">
        <f>'Stock InfoDia'!I915</f>
        <v>0</v>
      </c>
      <c r="C907" s="11">
        <f>'Stock InfoDia'!J915</f>
        <v>0</v>
      </c>
    </row>
    <row r="908">
      <c r="A908" s="11">
        <f>VALUE(CONCATENATE('Stock InfoDia'!E916,'Stock InfoDia'!F916))</f>
        <v>24640</v>
      </c>
      <c r="B908" s="11">
        <f>'Stock InfoDia'!I916</f>
        <v>0</v>
      </c>
      <c r="C908" s="11">
        <f>'Stock InfoDia'!J916</f>
        <v>0</v>
      </c>
    </row>
    <row r="909">
      <c r="A909" s="11">
        <f>VALUE(CONCATENATE('Stock InfoDia'!E917,'Stock InfoDia'!F917))</f>
        <v>24650</v>
      </c>
      <c r="B909" s="11">
        <f>'Stock InfoDia'!I917</f>
        <v>0</v>
      </c>
      <c r="C909" s="11">
        <f>'Stock InfoDia'!J917</f>
        <v>0</v>
      </c>
    </row>
    <row r="910">
      <c r="A910" s="11">
        <f>VALUE(CONCATENATE('Stock InfoDia'!E918,'Stock InfoDia'!F918))</f>
        <v>24660</v>
      </c>
      <c r="B910" s="11">
        <f>'Stock InfoDia'!I918</f>
        <v>0</v>
      </c>
      <c r="C910" s="11">
        <f>'Stock InfoDia'!J918</f>
        <v>0</v>
      </c>
    </row>
    <row r="911">
      <c r="A911" s="11">
        <f>VALUE(CONCATENATE('Stock InfoDia'!E919,'Stock InfoDia'!F919))</f>
        <v>24670</v>
      </c>
      <c r="B911" s="11">
        <f>'Stock InfoDia'!I919</f>
        <v>0</v>
      </c>
      <c r="C911" s="11">
        <f>'Stock InfoDia'!J919</f>
        <v>0</v>
      </c>
    </row>
    <row r="912">
      <c r="A912" s="11">
        <f>VALUE(CONCATENATE('Stock InfoDia'!E920,'Stock InfoDia'!F920))</f>
        <v>24680</v>
      </c>
      <c r="B912" s="11">
        <f>'Stock InfoDia'!I920</f>
        <v>0</v>
      </c>
      <c r="C912" s="11">
        <f>'Stock InfoDia'!J920</f>
        <v>0</v>
      </c>
    </row>
    <row r="913">
      <c r="A913" s="11">
        <f>VALUE(CONCATENATE('Stock InfoDia'!E921,'Stock InfoDia'!F921))</f>
        <v>24700</v>
      </c>
      <c r="B913" s="11">
        <f>'Stock InfoDia'!I921</f>
        <v>0</v>
      </c>
      <c r="C913" s="11">
        <f>'Stock InfoDia'!J921</f>
        <v>0</v>
      </c>
    </row>
    <row r="914">
      <c r="A914" s="11">
        <f>VALUE(CONCATENATE('Stock InfoDia'!E922,'Stock InfoDia'!F922))</f>
        <v>24710</v>
      </c>
      <c r="B914" s="11">
        <f>'Stock InfoDia'!I922</f>
        <v>0</v>
      </c>
      <c r="C914" s="11">
        <f>'Stock InfoDia'!J922</f>
        <v>0</v>
      </c>
    </row>
    <row r="915">
      <c r="A915" s="11">
        <f>VALUE(CONCATENATE('Stock InfoDia'!E923,'Stock InfoDia'!F923))</f>
        <v>24720</v>
      </c>
      <c r="B915" s="11">
        <f>'Stock InfoDia'!I923</f>
        <v>0</v>
      </c>
      <c r="C915" s="11">
        <f>'Stock InfoDia'!J923</f>
        <v>0</v>
      </c>
    </row>
    <row r="916">
      <c r="A916" s="11">
        <f>VALUE(CONCATENATE('Stock InfoDia'!E924,'Stock InfoDia'!F924))</f>
        <v>24730</v>
      </c>
      <c r="B916" s="11">
        <f>'Stock InfoDia'!I924</f>
        <v>0</v>
      </c>
      <c r="C916" s="11">
        <f>'Stock InfoDia'!J924</f>
        <v>0</v>
      </c>
    </row>
    <row r="917">
      <c r="A917" s="11">
        <f>VALUE(CONCATENATE('Stock InfoDia'!E925,'Stock InfoDia'!F925))</f>
        <v>24740</v>
      </c>
      <c r="B917" s="11">
        <f>'Stock InfoDia'!I925</f>
        <v>0</v>
      </c>
      <c r="C917" s="11">
        <f>'Stock InfoDia'!J925</f>
        <v>0</v>
      </c>
    </row>
    <row r="918">
      <c r="A918" s="11">
        <f>VALUE(CONCATENATE('Stock InfoDia'!E926,'Stock InfoDia'!F926))</f>
        <v>24750</v>
      </c>
      <c r="B918" s="11">
        <f>'Stock InfoDia'!I926</f>
        <v>0</v>
      </c>
      <c r="C918" s="11">
        <f>'Stock InfoDia'!J926</f>
        <v>0</v>
      </c>
    </row>
    <row r="919">
      <c r="A919" s="11">
        <f>VALUE(CONCATENATE('Stock InfoDia'!E927,'Stock InfoDia'!F927))</f>
        <v>24760</v>
      </c>
      <c r="B919" s="11">
        <f>'Stock InfoDia'!I927</f>
        <v>0</v>
      </c>
      <c r="C919" s="11">
        <f>'Stock InfoDia'!J927</f>
        <v>0</v>
      </c>
    </row>
    <row r="920">
      <c r="A920" s="11">
        <f>VALUE(CONCATENATE('Stock InfoDia'!E928,'Stock InfoDia'!F928))</f>
        <v>24770</v>
      </c>
      <c r="B920" s="11">
        <f>'Stock InfoDia'!I928</f>
        <v>0</v>
      </c>
      <c r="C920" s="11">
        <f>'Stock InfoDia'!J928</f>
        <v>0</v>
      </c>
    </row>
    <row r="921">
      <c r="A921" s="11">
        <f>VALUE(CONCATENATE('Stock InfoDia'!E929,'Stock InfoDia'!F929))</f>
        <v>24780</v>
      </c>
      <c r="B921" s="11">
        <f>'Stock InfoDia'!I929</f>
        <v>0</v>
      </c>
      <c r="C921" s="11">
        <f>'Stock InfoDia'!J929</f>
        <v>0</v>
      </c>
    </row>
    <row r="922">
      <c r="A922" s="11">
        <f>VALUE(CONCATENATE('Stock InfoDia'!E930,'Stock InfoDia'!F930))</f>
        <v>24790</v>
      </c>
      <c r="B922" s="11">
        <f>'Stock InfoDia'!I930</f>
        <v>0</v>
      </c>
      <c r="C922" s="11">
        <f>'Stock InfoDia'!J930</f>
        <v>0</v>
      </c>
    </row>
    <row r="923">
      <c r="A923" s="11">
        <f>VALUE(CONCATENATE('Stock InfoDia'!E931,'Stock InfoDia'!F931))</f>
        <v>24800</v>
      </c>
      <c r="B923" s="11">
        <f>'Stock InfoDia'!I931</f>
        <v>0</v>
      </c>
      <c r="C923" s="11">
        <f>'Stock InfoDia'!J931</f>
        <v>0</v>
      </c>
    </row>
    <row r="924">
      <c r="A924" s="11">
        <f>VALUE(CONCATENATE('Stock InfoDia'!E932,'Stock InfoDia'!F932))</f>
        <v>24820</v>
      </c>
      <c r="B924" s="11">
        <f>'Stock InfoDia'!I932</f>
        <v>0</v>
      </c>
      <c r="C924" s="11">
        <f>'Stock InfoDia'!J932</f>
        <v>0</v>
      </c>
    </row>
    <row r="925">
      <c r="A925" s="11">
        <f>VALUE(CONCATENATE('Stock InfoDia'!E933,'Stock InfoDia'!F933))</f>
        <v>24860</v>
      </c>
      <c r="B925" s="11">
        <f>'Stock InfoDia'!I933</f>
        <v>0</v>
      </c>
      <c r="C925" s="11">
        <f>'Stock InfoDia'!J933</f>
        <v>0</v>
      </c>
    </row>
    <row r="926">
      <c r="A926" s="11">
        <f>VALUE(CONCATENATE('Stock InfoDia'!E934,'Stock InfoDia'!F934))</f>
        <v>24870</v>
      </c>
      <c r="B926" s="11">
        <f>'Stock InfoDia'!I934</f>
        <v>0</v>
      </c>
      <c r="C926" s="11">
        <f>'Stock InfoDia'!J934</f>
        <v>0</v>
      </c>
    </row>
    <row r="927">
      <c r="A927" s="11">
        <f>VALUE(CONCATENATE('Stock InfoDia'!E935,'Stock InfoDia'!F935))</f>
        <v>24880</v>
      </c>
      <c r="B927" s="11">
        <f>'Stock InfoDia'!I935</f>
        <v>0</v>
      </c>
      <c r="C927" s="11">
        <f>'Stock InfoDia'!J935</f>
        <v>0</v>
      </c>
    </row>
    <row r="928">
      <c r="A928" s="11">
        <f>VALUE(CONCATENATE('Stock InfoDia'!E936,'Stock InfoDia'!F936))</f>
        <v>24900</v>
      </c>
      <c r="B928" s="11">
        <f>'Stock InfoDia'!I936</f>
        <v>0</v>
      </c>
      <c r="C928" s="11">
        <f>'Stock InfoDia'!J936</f>
        <v>0</v>
      </c>
    </row>
    <row r="929">
      <c r="A929" s="11">
        <f>VALUE(CONCATENATE('Stock InfoDia'!E937,'Stock InfoDia'!F937))</f>
        <v>24910</v>
      </c>
      <c r="B929" s="11">
        <f>'Stock InfoDia'!I937</f>
        <v>0</v>
      </c>
      <c r="C929" s="11">
        <f>'Stock InfoDia'!J937</f>
        <v>0</v>
      </c>
    </row>
    <row r="930">
      <c r="A930" s="11">
        <f>VALUE(CONCATENATE('Stock InfoDia'!E938,'Stock InfoDia'!F938))</f>
        <v>24920</v>
      </c>
      <c r="B930" s="11">
        <f>'Stock InfoDia'!I938</f>
        <v>0</v>
      </c>
      <c r="C930" s="11">
        <f>'Stock InfoDia'!J938</f>
        <v>0</v>
      </c>
    </row>
    <row r="931">
      <c r="A931" s="11">
        <f>VALUE(CONCATENATE('Stock InfoDia'!E939,'Stock InfoDia'!F939))</f>
        <v>24930</v>
      </c>
      <c r="B931" s="11">
        <f>'Stock InfoDia'!I939</f>
        <v>0</v>
      </c>
      <c r="C931" s="11">
        <f>'Stock InfoDia'!J939</f>
        <v>0</v>
      </c>
    </row>
    <row r="932">
      <c r="A932" s="11">
        <f>VALUE(CONCATENATE('Stock InfoDia'!E940,'Stock InfoDia'!F940))</f>
        <v>24940</v>
      </c>
      <c r="B932" s="11">
        <f>'Stock InfoDia'!I940</f>
        <v>0</v>
      </c>
      <c r="C932" s="11">
        <f>'Stock InfoDia'!J940</f>
        <v>0</v>
      </c>
    </row>
    <row r="933">
      <c r="A933" s="11">
        <f>VALUE(CONCATENATE('Stock InfoDia'!E941,'Stock InfoDia'!F941))</f>
        <v>24950</v>
      </c>
      <c r="B933" s="11">
        <f>'Stock InfoDia'!I941</f>
        <v>0</v>
      </c>
      <c r="C933" s="11">
        <f>'Stock InfoDia'!J941</f>
        <v>0</v>
      </c>
    </row>
    <row r="934">
      <c r="A934" s="11">
        <f>VALUE(CONCATENATE('Stock InfoDia'!E942,'Stock InfoDia'!F942))</f>
        <v>24960</v>
      </c>
      <c r="B934" s="11">
        <f>'Stock InfoDia'!I942</f>
        <v>0</v>
      </c>
      <c r="C934" s="11">
        <f>'Stock InfoDia'!J942</f>
        <v>0</v>
      </c>
    </row>
    <row r="935">
      <c r="A935" s="11">
        <f>VALUE(CONCATENATE('Stock InfoDia'!E943,'Stock InfoDia'!F943))</f>
        <v>24970</v>
      </c>
      <c r="B935" s="11">
        <f>'Stock InfoDia'!I943</f>
        <v>0</v>
      </c>
      <c r="C935" s="11">
        <f>'Stock InfoDia'!J943</f>
        <v>0</v>
      </c>
    </row>
    <row r="936">
      <c r="A936" s="11">
        <f>VALUE(CONCATENATE('Stock InfoDia'!E944,'Stock InfoDia'!F944))</f>
        <v>24990</v>
      </c>
      <c r="B936" s="11">
        <f>'Stock InfoDia'!I944</f>
        <v>0</v>
      </c>
      <c r="C936" s="11">
        <f>'Stock InfoDia'!J944</f>
        <v>0</v>
      </c>
    </row>
    <row r="937">
      <c r="A937" s="11">
        <f>VALUE(CONCATENATE('Stock InfoDia'!E945,'Stock InfoDia'!F945))</f>
        <v>25000</v>
      </c>
      <c r="B937" s="11">
        <f>'Stock InfoDia'!I945</f>
        <v>0</v>
      </c>
      <c r="C937" s="11">
        <f>'Stock InfoDia'!J945</f>
        <v>0</v>
      </c>
    </row>
    <row r="938">
      <c r="A938" s="11">
        <f>VALUE(CONCATENATE('Stock InfoDia'!E946,'Stock InfoDia'!F946))</f>
        <v>25010</v>
      </c>
      <c r="B938" s="11">
        <f>'Stock InfoDia'!I946</f>
        <v>0</v>
      </c>
      <c r="C938" s="11">
        <f>'Stock InfoDia'!J946</f>
        <v>0</v>
      </c>
    </row>
    <row r="939">
      <c r="A939" s="11">
        <f>VALUE(CONCATENATE('Stock InfoDia'!E947,'Stock InfoDia'!F947))</f>
        <v>25020</v>
      </c>
      <c r="B939" s="11">
        <f>'Stock InfoDia'!I947</f>
        <v>0</v>
      </c>
      <c r="C939" s="11">
        <f>'Stock InfoDia'!J947</f>
        <v>0</v>
      </c>
    </row>
    <row r="940">
      <c r="A940" s="11">
        <f>VALUE(CONCATENATE('Stock InfoDia'!E948,'Stock InfoDia'!F948))</f>
        <v>25030</v>
      </c>
      <c r="B940" s="11">
        <f>'Stock InfoDia'!I948</f>
        <v>0</v>
      </c>
      <c r="C940" s="11">
        <f>'Stock InfoDia'!J948</f>
        <v>0</v>
      </c>
    </row>
    <row r="941">
      <c r="A941" s="11">
        <f>VALUE(CONCATENATE('Stock InfoDia'!E949,'Stock InfoDia'!F949))</f>
        <v>25040</v>
      </c>
      <c r="B941" s="11">
        <f>'Stock InfoDia'!I949</f>
        <v>0</v>
      </c>
      <c r="C941" s="11">
        <f>'Stock InfoDia'!J949</f>
        <v>0</v>
      </c>
    </row>
    <row r="942">
      <c r="A942" s="11">
        <f>VALUE(CONCATENATE('Stock InfoDia'!E950,'Stock InfoDia'!F950))</f>
        <v>25050</v>
      </c>
      <c r="B942" s="11">
        <f>'Stock InfoDia'!I950</f>
        <v>0</v>
      </c>
      <c r="C942" s="11">
        <f>'Stock InfoDia'!J950</f>
        <v>0</v>
      </c>
    </row>
    <row r="943">
      <c r="A943" s="11">
        <f>VALUE(CONCATENATE('Stock InfoDia'!E951,'Stock InfoDia'!F951))</f>
        <v>25060</v>
      </c>
      <c r="B943" s="11">
        <f>'Stock InfoDia'!I951</f>
        <v>0</v>
      </c>
      <c r="C943" s="11">
        <f>'Stock InfoDia'!J951</f>
        <v>0</v>
      </c>
    </row>
    <row r="944">
      <c r="A944" s="11">
        <f>VALUE(CONCATENATE('Stock InfoDia'!E952,'Stock InfoDia'!F952))</f>
        <v>25090</v>
      </c>
      <c r="B944" s="11">
        <f>'Stock InfoDia'!I952</f>
        <v>0</v>
      </c>
      <c r="C944" s="11">
        <f>'Stock InfoDia'!J952</f>
        <v>0</v>
      </c>
    </row>
    <row r="945">
      <c r="A945" s="11">
        <f>VALUE(CONCATENATE('Stock InfoDia'!E953,'Stock InfoDia'!F953))</f>
        <v>25100</v>
      </c>
      <c r="B945" s="11">
        <f>'Stock InfoDia'!I953</f>
        <v>0</v>
      </c>
      <c r="C945" s="11">
        <f>'Stock InfoDia'!J953</f>
        <v>0</v>
      </c>
    </row>
    <row r="946">
      <c r="A946" s="11">
        <f>VALUE(CONCATENATE('Stock InfoDia'!E954,'Stock InfoDia'!F954))</f>
        <v>25150</v>
      </c>
      <c r="B946" s="11">
        <f>'Stock InfoDia'!I954</f>
        <v>0</v>
      </c>
      <c r="C946" s="11">
        <f>'Stock InfoDia'!J954</f>
        <v>0</v>
      </c>
    </row>
    <row r="947">
      <c r="A947" s="11">
        <f>VALUE(CONCATENATE('Stock InfoDia'!E955,'Stock InfoDia'!F955))</f>
        <v>25160</v>
      </c>
      <c r="B947" s="11">
        <f>'Stock InfoDia'!I955</f>
        <v>0</v>
      </c>
      <c r="C947" s="11">
        <f>'Stock InfoDia'!J955</f>
        <v>0</v>
      </c>
    </row>
    <row r="948">
      <c r="A948" s="11">
        <f>VALUE(CONCATENATE('Stock InfoDia'!E956,'Stock InfoDia'!F956))</f>
        <v>25240</v>
      </c>
      <c r="B948" s="11">
        <f>'Stock InfoDia'!I956</f>
        <v>0</v>
      </c>
      <c r="C948" s="11">
        <f>'Stock InfoDia'!J956</f>
        <v>0</v>
      </c>
    </row>
    <row r="949">
      <c r="A949" s="11">
        <f>VALUE(CONCATENATE('Stock InfoDia'!E957,'Stock InfoDia'!F957))</f>
        <v>25250</v>
      </c>
      <c r="B949" s="11">
        <f>'Stock InfoDia'!I957</f>
        <v>0</v>
      </c>
      <c r="C949" s="11">
        <f>'Stock InfoDia'!J957</f>
        <v>0</v>
      </c>
    </row>
    <row r="950">
      <c r="A950" s="11">
        <f>VALUE(CONCATENATE('Stock InfoDia'!E958,'Stock InfoDia'!F958))</f>
        <v>25260</v>
      </c>
      <c r="B950" s="11">
        <f>'Stock InfoDia'!I958</f>
        <v>0</v>
      </c>
      <c r="C950" s="11">
        <f>'Stock InfoDia'!J958</f>
        <v>0</v>
      </c>
    </row>
    <row r="951">
      <c r="A951" s="11">
        <f>VALUE(CONCATENATE('Stock InfoDia'!E959,'Stock InfoDia'!F959))</f>
        <v>25280</v>
      </c>
      <c r="B951" s="11">
        <f>'Stock InfoDia'!I959</f>
        <v>0</v>
      </c>
      <c r="C951" s="11">
        <f>'Stock InfoDia'!J959</f>
        <v>0</v>
      </c>
    </row>
    <row r="952">
      <c r="A952" s="11">
        <f>VALUE(CONCATENATE('Stock InfoDia'!E960,'Stock InfoDia'!F960))</f>
        <v>25300</v>
      </c>
      <c r="B952" s="11">
        <f>'Stock InfoDia'!I960</f>
        <v>0</v>
      </c>
      <c r="C952" s="11">
        <f>'Stock InfoDia'!J960</f>
        <v>0</v>
      </c>
    </row>
    <row r="953">
      <c r="A953" s="11">
        <f>VALUE(CONCATENATE('Stock InfoDia'!E961,'Stock InfoDia'!F961))</f>
        <v>25310</v>
      </c>
      <c r="B953" s="11">
        <f>'Stock InfoDia'!I961</f>
        <v>0</v>
      </c>
      <c r="C953" s="11">
        <f>'Stock InfoDia'!J961</f>
        <v>0</v>
      </c>
    </row>
    <row r="954">
      <c r="A954" s="11">
        <f>VALUE(CONCATENATE('Stock InfoDia'!E962,'Stock InfoDia'!F962))</f>
        <v>25320</v>
      </c>
      <c r="B954" s="11">
        <f>'Stock InfoDia'!I962</f>
        <v>0</v>
      </c>
      <c r="C954" s="11">
        <f>'Stock InfoDia'!J962</f>
        <v>0</v>
      </c>
    </row>
    <row r="955">
      <c r="A955" s="11">
        <f>VALUE(CONCATENATE('Stock InfoDia'!E963,'Stock InfoDia'!F963))</f>
        <v>25330</v>
      </c>
      <c r="B955" s="11">
        <f>'Stock InfoDia'!I963</f>
        <v>0</v>
      </c>
      <c r="C955" s="11">
        <f>'Stock InfoDia'!J963</f>
        <v>0</v>
      </c>
    </row>
    <row r="956">
      <c r="A956" s="11">
        <f>VALUE(CONCATENATE('Stock InfoDia'!E964,'Stock InfoDia'!F964))</f>
        <v>25340</v>
      </c>
      <c r="B956" s="11">
        <f>'Stock InfoDia'!I964</f>
        <v>0</v>
      </c>
      <c r="C956" s="11">
        <f>'Stock InfoDia'!J964</f>
        <v>0</v>
      </c>
    </row>
    <row r="957">
      <c r="A957" s="11">
        <f>VALUE(CONCATENATE('Stock InfoDia'!E965,'Stock InfoDia'!F965))</f>
        <v>25350</v>
      </c>
      <c r="B957" s="11">
        <f>'Stock InfoDia'!I965</f>
        <v>0</v>
      </c>
      <c r="C957" s="11">
        <f>'Stock InfoDia'!J965</f>
        <v>0</v>
      </c>
    </row>
    <row r="958">
      <c r="A958" s="11">
        <f>VALUE(CONCATENATE('Stock InfoDia'!E966,'Stock InfoDia'!F966))</f>
        <v>25360</v>
      </c>
      <c r="B958" s="11">
        <f>'Stock InfoDia'!I966</f>
        <v>0</v>
      </c>
      <c r="C958" s="11">
        <f>'Stock InfoDia'!J966</f>
        <v>0</v>
      </c>
    </row>
    <row r="959">
      <c r="A959" s="11">
        <f>VALUE(CONCATENATE('Stock InfoDia'!E967,'Stock InfoDia'!F967))</f>
        <v>25390</v>
      </c>
      <c r="B959" s="11">
        <f>'Stock InfoDia'!I967</f>
        <v>0</v>
      </c>
      <c r="C959" s="11">
        <f>'Stock InfoDia'!J967</f>
        <v>0</v>
      </c>
    </row>
    <row r="960">
      <c r="A960" s="11">
        <f>VALUE(CONCATENATE('Stock InfoDia'!E968,'Stock InfoDia'!F968))</f>
        <v>25410</v>
      </c>
      <c r="B960" s="11">
        <f>'Stock InfoDia'!I968</f>
        <v>0</v>
      </c>
      <c r="C960" s="11">
        <f>'Stock InfoDia'!J968</f>
        <v>0</v>
      </c>
    </row>
    <row r="961">
      <c r="A961" s="11">
        <f>VALUE(CONCATENATE('Stock InfoDia'!E969,'Stock InfoDia'!F969))</f>
        <v>25420</v>
      </c>
      <c r="B961" s="11">
        <f>'Stock InfoDia'!I969</f>
        <v>0</v>
      </c>
      <c r="C961" s="11">
        <f>'Stock InfoDia'!J969</f>
        <v>0</v>
      </c>
    </row>
    <row r="962">
      <c r="A962" s="11">
        <f>VALUE(CONCATENATE('Stock InfoDia'!E970,'Stock InfoDia'!F970))</f>
        <v>25430</v>
      </c>
      <c r="B962" s="11">
        <f>'Stock InfoDia'!I970</f>
        <v>0</v>
      </c>
      <c r="C962" s="11">
        <f>'Stock InfoDia'!J970</f>
        <v>0</v>
      </c>
    </row>
    <row r="963">
      <c r="A963" s="11">
        <f>VALUE(CONCATENATE('Stock InfoDia'!E971,'Stock InfoDia'!F971))</f>
        <v>25440</v>
      </c>
      <c r="B963" s="11">
        <f>'Stock InfoDia'!I971</f>
        <v>0</v>
      </c>
      <c r="C963" s="11">
        <f>'Stock InfoDia'!J971</f>
        <v>0</v>
      </c>
    </row>
    <row r="964">
      <c r="A964" s="11">
        <f>VALUE(CONCATENATE('Stock InfoDia'!E972,'Stock InfoDia'!F972))</f>
        <v>25480</v>
      </c>
      <c r="B964" s="11">
        <f>'Stock InfoDia'!I972</f>
        <v>0</v>
      </c>
      <c r="C964" s="11">
        <f>'Stock InfoDia'!J972</f>
        <v>0</v>
      </c>
    </row>
    <row r="965">
      <c r="A965" s="11">
        <f>VALUE(CONCATENATE('Stock InfoDia'!E973,'Stock InfoDia'!F973))</f>
        <v>25490</v>
      </c>
      <c r="B965" s="11">
        <f>'Stock InfoDia'!I973</f>
        <v>0</v>
      </c>
      <c r="C965" s="11">
        <f>'Stock InfoDia'!J973</f>
        <v>0</v>
      </c>
    </row>
    <row r="966">
      <c r="A966" s="11">
        <f>VALUE(CONCATENATE('Stock InfoDia'!E974,'Stock InfoDia'!F974))</f>
        <v>25500</v>
      </c>
      <c r="B966" s="11">
        <f>'Stock InfoDia'!I974</f>
        <v>400</v>
      </c>
      <c r="C966" s="11">
        <f>'Stock InfoDia'!J974</f>
        <v>27</v>
      </c>
    </row>
    <row r="967">
      <c r="A967" s="11">
        <f>VALUE(CONCATENATE('Stock InfoDia'!E975,'Stock InfoDia'!F975))</f>
        <v>25503</v>
      </c>
      <c r="B967" s="11">
        <f>'Stock InfoDia'!I975</f>
        <v>0</v>
      </c>
      <c r="C967" s="11">
        <f>'Stock InfoDia'!J975</f>
        <v>0</v>
      </c>
    </row>
    <row r="968">
      <c r="A968" s="11">
        <f>VALUE(CONCATENATE('Stock InfoDia'!E976,'Stock InfoDia'!F976))</f>
        <v>25504</v>
      </c>
      <c r="B968" s="11">
        <f>'Stock InfoDia'!I976</f>
        <v>0</v>
      </c>
      <c r="C968" s="11">
        <f>'Stock InfoDia'!J976</f>
        <v>0</v>
      </c>
    </row>
    <row r="969">
      <c r="A969" s="11">
        <f>VALUE(CONCATENATE('Stock InfoDia'!E977,'Stock InfoDia'!F977))</f>
        <v>25502</v>
      </c>
      <c r="B969" s="11">
        <f>'Stock InfoDia'!I977</f>
        <v>0</v>
      </c>
      <c r="C969" s="11">
        <f>'Stock InfoDia'!J977</f>
        <v>0</v>
      </c>
    </row>
    <row r="970">
      <c r="A970" s="11">
        <f>VALUE(CONCATENATE('Stock InfoDia'!E978,'Stock InfoDia'!F978))</f>
        <v>25501</v>
      </c>
      <c r="B970" s="11">
        <f>'Stock InfoDia'!I978</f>
        <v>0</v>
      </c>
      <c r="C970" s="11">
        <f>'Stock InfoDia'!J978</f>
        <v>0</v>
      </c>
    </row>
    <row r="971">
      <c r="A971" s="11">
        <f>VALUE(CONCATENATE('Stock InfoDia'!E979,'Stock InfoDia'!F979))</f>
        <v>25510</v>
      </c>
      <c r="B971" s="11">
        <f>'Stock InfoDia'!I979</f>
        <v>0</v>
      </c>
      <c r="C971" s="11">
        <f>'Stock InfoDia'!J979</f>
        <v>0</v>
      </c>
    </row>
    <row r="972">
      <c r="A972" s="11">
        <f>VALUE(CONCATENATE('Stock InfoDia'!E980,'Stock InfoDia'!F980))</f>
        <v>25530</v>
      </c>
      <c r="B972" s="11">
        <f>'Stock InfoDia'!I980</f>
        <v>0</v>
      </c>
      <c r="C972" s="11">
        <f>'Stock InfoDia'!J980</f>
        <v>0</v>
      </c>
    </row>
    <row r="973">
      <c r="A973" s="11">
        <f>VALUE(CONCATENATE('Stock InfoDia'!E981,'Stock InfoDia'!F981))</f>
        <v>25540</v>
      </c>
      <c r="B973" s="11">
        <f>'Stock InfoDia'!I981</f>
        <v>0</v>
      </c>
      <c r="C973" s="11">
        <f>'Stock InfoDia'!J981</f>
        <v>0</v>
      </c>
    </row>
    <row r="974">
      <c r="A974" s="11">
        <f>VALUE(CONCATENATE('Stock InfoDia'!E982,'Stock InfoDia'!F982))</f>
        <v>25560</v>
      </c>
      <c r="B974" s="11">
        <f>'Stock InfoDia'!I982</f>
        <v>0</v>
      </c>
      <c r="C974" s="11">
        <f>'Stock InfoDia'!J982</f>
        <v>0</v>
      </c>
    </row>
    <row r="975">
      <c r="A975" s="11">
        <f>VALUE(CONCATENATE('Stock InfoDia'!E983,'Stock InfoDia'!F983))</f>
        <v>25570</v>
      </c>
      <c r="B975" s="11">
        <f>'Stock InfoDia'!I983</f>
        <v>0</v>
      </c>
      <c r="C975" s="11">
        <f>'Stock InfoDia'!J983</f>
        <v>0</v>
      </c>
    </row>
    <row r="976">
      <c r="A976" s="11">
        <f>VALUE(CONCATENATE('Stock InfoDia'!E984,'Stock InfoDia'!F984))</f>
        <v>25580</v>
      </c>
      <c r="B976" s="11">
        <f>'Stock InfoDia'!I984</f>
        <v>0</v>
      </c>
      <c r="C976" s="11">
        <f>'Stock InfoDia'!J984</f>
        <v>0</v>
      </c>
    </row>
    <row r="977">
      <c r="A977" s="11">
        <f>VALUE(CONCATENATE('Stock InfoDia'!E985,'Stock InfoDia'!F985))</f>
        <v>25590</v>
      </c>
      <c r="B977" s="11">
        <f>'Stock InfoDia'!I985</f>
        <v>0</v>
      </c>
      <c r="C977" s="11">
        <f>'Stock InfoDia'!J985</f>
        <v>0</v>
      </c>
    </row>
    <row r="978">
      <c r="A978" s="11">
        <f>VALUE(CONCATENATE('Stock InfoDia'!E986,'Stock InfoDia'!F986))</f>
        <v>25600</v>
      </c>
      <c r="B978" s="11">
        <f>'Stock InfoDia'!I986</f>
        <v>0</v>
      </c>
      <c r="C978" s="11">
        <f>'Stock InfoDia'!J986</f>
        <v>0</v>
      </c>
    </row>
    <row r="979">
      <c r="A979" s="11">
        <f>VALUE(CONCATENATE('Stock InfoDia'!E987,'Stock InfoDia'!F987))</f>
        <v>25610</v>
      </c>
      <c r="B979" s="11">
        <f>'Stock InfoDia'!I987</f>
        <v>0</v>
      </c>
      <c r="C979" s="11">
        <f>'Stock InfoDia'!J987</f>
        <v>0</v>
      </c>
    </row>
    <row r="980">
      <c r="A980" s="11">
        <f>VALUE(CONCATENATE('Stock InfoDia'!E988,'Stock InfoDia'!F988))</f>
        <v>25620</v>
      </c>
      <c r="B980" s="11">
        <f>'Stock InfoDia'!I988</f>
        <v>0</v>
      </c>
      <c r="C980" s="11">
        <f>'Stock InfoDia'!J988</f>
        <v>0</v>
      </c>
    </row>
    <row r="981">
      <c r="A981" s="11">
        <f>VALUE(CONCATENATE('Stock InfoDia'!E989,'Stock InfoDia'!F989))</f>
        <v>25630</v>
      </c>
      <c r="B981" s="11">
        <f>'Stock InfoDia'!I989</f>
        <v>0</v>
      </c>
      <c r="C981" s="11">
        <f>'Stock InfoDia'!J989</f>
        <v>0</v>
      </c>
    </row>
    <row r="982">
      <c r="A982" s="11">
        <f>VALUE(CONCATENATE('Stock InfoDia'!E990,'Stock InfoDia'!F990))</f>
        <v>25640</v>
      </c>
      <c r="B982" s="11">
        <f>'Stock InfoDia'!I990</f>
        <v>0</v>
      </c>
      <c r="C982" s="11">
        <f>'Stock InfoDia'!J990</f>
        <v>0</v>
      </c>
    </row>
    <row r="983">
      <c r="A983" s="11">
        <f>VALUE(CONCATENATE('Stock InfoDia'!E991,'Stock InfoDia'!F991))</f>
        <v>25650</v>
      </c>
      <c r="B983" s="11">
        <f>'Stock InfoDia'!I991</f>
        <v>0</v>
      </c>
      <c r="C983" s="11">
        <f>'Stock InfoDia'!J991</f>
        <v>0</v>
      </c>
    </row>
    <row r="984">
      <c r="A984" s="11">
        <f>VALUE(CONCATENATE('Stock InfoDia'!E992,'Stock InfoDia'!F992))</f>
        <v>25660</v>
      </c>
      <c r="B984" s="11">
        <f>'Stock InfoDia'!I992</f>
        <v>0</v>
      </c>
      <c r="C984" s="11">
        <f>'Stock InfoDia'!J992</f>
        <v>0</v>
      </c>
    </row>
    <row r="985">
      <c r="A985" s="11">
        <f>VALUE(CONCATENATE('Stock InfoDia'!E993,'Stock InfoDia'!F993))</f>
        <v>25670</v>
      </c>
      <c r="B985" s="11">
        <f>'Stock InfoDia'!I993</f>
        <v>0</v>
      </c>
      <c r="C985" s="11">
        <f>'Stock InfoDia'!J993</f>
        <v>0</v>
      </c>
    </row>
    <row r="986">
      <c r="A986" s="11">
        <f>VALUE(CONCATENATE('Stock InfoDia'!E994,'Stock InfoDia'!F994))</f>
        <v>25680</v>
      </c>
      <c r="B986" s="11">
        <f>'Stock InfoDia'!I994</f>
        <v>0</v>
      </c>
      <c r="C986" s="11">
        <f>'Stock InfoDia'!J994</f>
        <v>0</v>
      </c>
    </row>
    <row r="987">
      <c r="A987" s="11">
        <f>VALUE(CONCATENATE('Stock InfoDia'!E995,'Stock InfoDia'!F995))</f>
        <v>25690</v>
      </c>
      <c r="B987" s="11">
        <f>'Stock InfoDia'!I995</f>
        <v>0</v>
      </c>
      <c r="C987" s="11">
        <f>'Stock InfoDia'!J995</f>
        <v>0</v>
      </c>
    </row>
    <row r="988">
      <c r="A988" s="11">
        <f>VALUE(CONCATENATE('Stock InfoDia'!E996,'Stock InfoDia'!F996))</f>
        <v>25700</v>
      </c>
      <c r="B988" s="11">
        <f>'Stock InfoDia'!I996</f>
        <v>0</v>
      </c>
      <c r="C988" s="11">
        <f>'Stock InfoDia'!J996</f>
        <v>0</v>
      </c>
    </row>
    <row r="989">
      <c r="A989" s="11">
        <f>VALUE(CONCATENATE('Stock InfoDia'!E997,'Stock InfoDia'!F997))</f>
        <v>25710</v>
      </c>
      <c r="B989" s="11">
        <f>'Stock InfoDia'!I997</f>
        <v>0</v>
      </c>
      <c r="C989" s="11">
        <f>'Stock InfoDia'!J997</f>
        <v>0</v>
      </c>
    </row>
    <row r="990">
      <c r="A990" s="11">
        <f>VALUE(CONCATENATE('Stock InfoDia'!E998,'Stock InfoDia'!F998))</f>
        <v>25740</v>
      </c>
      <c r="B990" s="11">
        <f>'Stock InfoDia'!I998</f>
        <v>0</v>
      </c>
      <c r="C990" s="11">
        <f>'Stock InfoDia'!J998</f>
        <v>0</v>
      </c>
    </row>
    <row r="991">
      <c r="A991" s="11">
        <f>VALUE(CONCATENATE('Stock InfoDia'!E999,'Stock InfoDia'!F999))</f>
        <v>25750</v>
      </c>
      <c r="B991" s="11">
        <f>'Stock InfoDia'!I999</f>
        <v>0</v>
      </c>
      <c r="C991" s="11">
        <f>'Stock InfoDia'!J999</f>
        <v>0</v>
      </c>
    </row>
    <row r="992">
      <c r="A992" s="11">
        <f>VALUE(CONCATENATE('Stock InfoDia'!E1000,'Stock InfoDia'!F1000))</f>
        <v>25760</v>
      </c>
      <c r="B992" s="11">
        <f>'Stock InfoDia'!I1000</f>
        <v>0</v>
      </c>
      <c r="C992" s="11">
        <f>'Stock InfoDia'!J1000</f>
        <v>0</v>
      </c>
    </row>
    <row r="993">
      <c r="A993" s="11">
        <f>VALUE(CONCATENATE('Stock InfoDia'!E1001,'Stock InfoDia'!F1001))</f>
        <v>25770</v>
      </c>
      <c r="B993" s="11">
        <f>'Stock InfoDia'!I1001</f>
        <v>466</v>
      </c>
      <c r="C993" s="11">
        <f>'Stock InfoDia'!J1001</f>
        <v>45</v>
      </c>
    </row>
    <row r="994">
      <c r="A994" s="11">
        <f>VALUE(CONCATENATE('Stock InfoDia'!E1002,'Stock InfoDia'!F1002))</f>
        <v>25780</v>
      </c>
      <c r="B994" s="11">
        <f>'Stock InfoDia'!I1002</f>
        <v>0</v>
      </c>
      <c r="C994" s="11">
        <f>'Stock InfoDia'!J1002</f>
        <v>0</v>
      </c>
    </row>
    <row r="995">
      <c r="A995" s="11">
        <f>VALUE(CONCATENATE('Stock InfoDia'!E1003,'Stock InfoDia'!F1003))</f>
        <v>25790</v>
      </c>
      <c r="B995" s="11">
        <f>'Stock InfoDia'!I1003</f>
        <v>0</v>
      </c>
      <c r="C995" s="11">
        <f>'Stock InfoDia'!J1003</f>
        <v>0</v>
      </c>
    </row>
    <row r="996">
      <c r="A996" s="11">
        <f>VALUE(CONCATENATE('Stock InfoDia'!E1004,'Stock InfoDia'!F1004))</f>
        <v>25840</v>
      </c>
      <c r="B996" s="11">
        <f>'Stock InfoDia'!I1004</f>
        <v>0</v>
      </c>
      <c r="C996" s="11">
        <f>'Stock InfoDia'!J1004</f>
        <v>0</v>
      </c>
    </row>
    <row r="997">
      <c r="A997" s="11">
        <f>VALUE(CONCATENATE('Stock InfoDia'!E1005,'Stock InfoDia'!F1005))</f>
        <v>25880</v>
      </c>
      <c r="B997" s="11">
        <f>'Stock InfoDia'!I1005</f>
        <v>0</v>
      </c>
      <c r="C997" s="11">
        <f>'Stock InfoDia'!J1005</f>
        <v>0</v>
      </c>
    </row>
    <row r="998">
      <c r="A998" s="11">
        <f>VALUE(CONCATENATE('Stock InfoDia'!E1006,'Stock InfoDia'!F1006))</f>
        <v>25910</v>
      </c>
      <c r="B998" s="11">
        <f>'Stock InfoDia'!I1006</f>
        <v>0</v>
      </c>
      <c r="C998" s="11">
        <f>'Stock InfoDia'!J1006</f>
        <v>0</v>
      </c>
    </row>
    <row r="999">
      <c r="A999" s="11">
        <f>VALUE(CONCATENATE('Stock InfoDia'!E1007,'Stock InfoDia'!F1007))</f>
        <v>26090</v>
      </c>
      <c r="B999" s="11">
        <f>'Stock InfoDia'!I1007</f>
        <v>0</v>
      </c>
      <c r="C999" s="11">
        <f>'Stock InfoDia'!J1007</f>
        <v>0</v>
      </c>
    </row>
    <row r="1000">
      <c r="A1000" s="11">
        <f>VALUE(CONCATENATE('Stock InfoDia'!E1008,'Stock InfoDia'!F1008))</f>
        <v>26130</v>
      </c>
      <c r="B1000" s="11">
        <f>'Stock InfoDia'!I1008</f>
        <v>0</v>
      </c>
      <c r="C1000" s="11">
        <f>'Stock InfoDia'!J1008</f>
        <v>0</v>
      </c>
    </row>
    <row r="1001">
      <c r="A1001" s="11">
        <f>VALUE(CONCATENATE('Stock InfoDia'!E1009,'Stock InfoDia'!F1009))</f>
        <v>26140</v>
      </c>
      <c r="B1001" s="11">
        <f>'Stock InfoDia'!I1009</f>
        <v>0</v>
      </c>
      <c r="C1001" s="11">
        <f>'Stock InfoDia'!J1009</f>
        <v>0</v>
      </c>
    </row>
    <row r="1002">
      <c r="A1002" s="11">
        <f>VALUE(CONCATENATE('Stock InfoDia'!E1010,'Stock InfoDia'!F1010))</f>
        <v>26150</v>
      </c>
      <c r="B1002" s="11">
        <f>'Stock InfoDia'!I1010</f>
        <v>0</v>
      </c>
      <c r="C1002" s="11">
        <f>'Stock InfoDia'!J1010</f>
        <v>0</v>
      </c>
    </row>
    <row r="1003">
      <c r="A1003" s="11">
        <f>VALUE(CONCATENATE('Stock InfoDia'!E1011,'Stock InfoDia'!F1011))</f>
        <v>26160</v>
      </c>
      <c r="B1003" s="11">
        <f>'Stock InfoDia'!I1011</f>
        <v>0</v>
      </c>
      <c r="C1003" s="11">
        <f>'Stock InfoDia'!J1011</f>
        <v>0</v>
      </c>
    </row>
    <row r="1004">
      <c r="A1004" s="11">
        <f>VALUE(CONCATENATE('Stock InfoDia'!E1012,'Stock InfoDia'!F1012))</f>
        <v>26170</v>
      </c>
      <c r="B1004" s="11">
        <f>'Stock InfoDia'!I1012</f>
        <v>0</v>
      </c>
      <c r="C1004" s="11">
        <f>'Stock InfoDia'!J1012</f>
        <v>0</v>
      </c>
    </row>
    <row r="1005">
      <c r="A1005" s="11">
        <f>VALUE(CONCATENATE('Stock InfoDia'!E1013,'Stock InfoDia'!F1013))</f>
        <v>26260</v>
      </c>
      <c r="B1005" s="11">
        <f>'Stock InfoDia'!I1013</f>
        <v>0</v>
      </c>
      <c r="C1005" s="11">
        <f>'Stock InfoDia'!J1013</f>
        <v>0</v>
      </c>
    </row>
    <row r="1006">
      <c r="A1006" s="11">
        <f>VALUE(CONCATENATE('Stock InfoDia'!E1014,'Stock InfoDia'!F1014))</f>
        <v>26270</v>
      </c>
      <c r="B1006" s="11">
        <f>'Stock InfoDia'!I1014</f>
        <v>0</v>
      </c>
      <c r="C1006" s="11">
        <f>'Stock InfoDia'!J1014</f>
        <v>0</v>
      </c>
    </row>
    <row r="1007">
      <c r="A1007" s="11">
        <f>VALUE(CONCATENATE('Stock InfoDia'!E1015,'Stock InfoDia'!F1015))</f>
        <v>26280</v>
      </c>
      <c r="B1007" s="11">
        <f>'Stock InfoDia'!I1015</f>
        <v>0</v>
      </c>
      <c r="C1007" s="11">
        <f>'Stock InfoDia'!J1015</f>
        <v>0</v>
      </c>
    </row>
    <row r="1008">
      <c r="A1008" s="11">
        <f>VALUE(CONCATENATE('Stock InfoDia'!E1016,'Stock InfoDia'!F1016))</f>
        <v>26290</v>
      </c>
      <c r="B1008" s="11">
        <f>'Stock InfoDia'!I1016</f>
        <v>0</v>
      </c>
      <c r="C1008" s="11">
        <f>'Stock InfoDia'!J1016</f>
        <v>0</v>
      </c>
    </row>
    <row r="1009">
      <c r="A1009" s="11">
        <f>VALUE(CONCATENATE('Stock InfoDia'!E1017,'Stock InfoDia'!F1017))</f>
        <v>26300</v>
      </c>
      <c r="B1009" s="11">
        <f>'Stock InfoDia'!I1017</f>
        <v>0</v>
      </c>
      <c r="C1009" s="11">
        <f>'Stock InfoDia'!J1017</f>
        <v>0</v>
      </c>
    </row>
    <row r="1010">
      <c r="A1010" s="11">
        <f>VALUE(CONCATENATE('Stock InfoDia'!E1018,'Stock InfoDia'!F1018))</f>
        <v>26310</v>
      </c>
      <c r="B1010" s="11">
        <f>'Stock InfoDia'!I1018</f>
        <v>0</v>
      </c>
      <c r="C1010" s="11">
        <f>'Stock InfoDia'!J1018</f>
        <v>0</v>
      </c>
    </row>
    <row r="1011">
      <c r="A1011" s="11">
        <f>VALUE(CONCATENATE('Stock InfoDia'!E1019,'Stock InfoDia'!F1019))</f>
        <v>26320</v>
      </c>
      <c r="B1011" s="11">
        <f>'Stock InfoDia'!I1019</f>
        <v>0</v>
      </c>
      <c r="C1011" s="11">
        <f>'Stock InfoDia'!J1019</f>
        <v>0</v>
      </c>
    </row>
    <row r="1012">
      <c r="A1012" s="11">
        <f>VALUE(CONCATENATE('Stock InfoDia'!E1020,'Stock InfoDia'!F1020))</f>
        <v>26330</v>
      </c>
      <c r="B1012" s="11">
        <f>'Stock InfoDia'!I1020</f>
        <v>0</v>
      </c>
      <c r="C1012" s="11">
        <f>'Stock InfoDia'!J1020</f>
        <v>0</v>
      </c>
    </row>
    <row r="1013">
      <c r="A1013" s="11">
        <f>VALUE(CONCATENATE('Stock InfoDia'!E1021,'Stock InfoDia'!F1021))</f>
        <v>26350</v>
      </c>
      <c r="B1013" s="11">
        <f>'Stock InfoDia'!I1021</f>
        <v>0</v>
      </c>
      <c r="C1013" s="11">
        <f>'Stock InfoDia'!J1021</f>
        <v>0</v>
      </c>
    </row>
    <row r="1014">
      <c r="A1014" s="11">
        <f>VALUE(CONCATENATE('Stock InfoDia'!E1022,'Stock InfoDia'!F1022))</f>
        <v>26380</v>
      </c>
      <c r="B1014" s="11">
        <f>'Stock InfoDia'!I1022</f>
        <v>0</v>
      </c>
      <c r="C1014" s="11">
        <f>'Stock InfoDia'!J1022</f>
        <v>0</v>
      </c>
    </row>
    <row r="1015">
      <c r="A1015" s="11">
        <f>VALUE(CONCATENATE('Stock InfoDia'!E1023,'Stock InfoDia'!F1023))</f>
        <v>26390</v>
      </c>
      <c r="B1015" s="11">
        <f>'Stock InfoDia'!I1023</f>
        <v>0</v>
      </c>
      <c r="C1015" s="11">
        <f>'Stock InfoDia'!J1023</f>
        <v>0</v>
      </c>
    </row>
    <row r="1016">
      <c r="A1016" s="11">
        <f>VALUE(CONCATENATE('Stock InfoDia'!E1024,'Stock InfoDia'!F1024))</f>
        <v>26400</v>
      </c>
      <c r="B1016" s="11">
        <f>'Stock InfoDia'!I1024</f>
        <v>0</v>
      </c>
      <c r="C1016" s="11">
        <f>'Stock InfoDia'!J1024</f>
        <v>0</v>
      </c>
    </row>
    <row r="1017">
      <c r="A1017" s="11">
        <f>VALUE(CONCATENATE('Stock InfoDia'!E1025,'Stock InfoDia'!F1025))</f>
        <v>26410</v>
      </c>
      <c r="B1017" s="11">
        <f>'Stock InfoDia'!I1025</f>
        <v>0</v>
      </c>
      <c r="C1017" s="11">
        <f>'Stock InfoDia'!J1025</f>
        <v>0</v>
      </c>
    </row>
    <row r="1018">
      <c r="A1018" s="11">
        <f>VALUE(CONCATENATE('Stock InfoDia'!E1026,'Stock InfoDia'!F1026))</f>
        <v>26420</v>
      </c>
      <c r="B1018" s="11">
        <f>'Stock InfoDia'!I1026</f>
        <v>0</v>
      </c>
      <c r="C1018" s="11">
        <f>'Stock InfoDia'!J1026</f>
        <v>0</v>
      </c>
    </row>
    <row r="1019">
      <c r="A1019" s="11">
        <f>VALUE(CONCATENATE('Stock InfoDia'!E1027,'Stock InfoDia'!F1027))</f>
        <v>26430</v>
      </c>
      <c r="B1019" s="11">
        <f>'Stock InfoDia'!I1027</f>
        <v>0</v>
      </c>
      <c r="C1019" s="11">
        <f>'Stock InfoDia'!J1027</f>
        <v>0</v>
      </c>
    </row>
    <row r="1020">
      <c r="A1020" s="11">
        <f>VALUE(CONCATENATE('Stock InfoDia'!E1028,'Stock InfoDia'!F1028))</f>
        <v>26440</v>
      </c>
      <c r="B1020" s="11">
        <f>'Stock InfoDia'!I1028</f>
        <v>0</v>
      </c>
      <c r="C1020" s="11">
        <f>'Stock InfoDia'!J1028</f>
        <v>0</v>
      </c>
    </row>
    <row r="1021">
      <c r="A1021" s="11">
        <f>VALUE(CONCATENATE('Stock InfoDia'!E1029,'Stock InfoDia'!F1029))</f>
        <v>26450</v>
      </c>
      <c r="B1021" s="11">
        <f>'Stock InfoDia'!I1029</f>
        <v>0</v>
      </c>
      <c r="C1021" s="11">
        <f>'Stock InfoDia'!J1029</f>
        <v>0</v>
      </c>
    </row>
    <row r="1022">
      <c r="A1022" s="11">
        <f>VALUE(CONCATENATE('Stock InfoDia'!E1030,'Stock InfoDia'!F1030))</f>
        <v>26460</v>
      </c>
      <c r="B1022" s="11">
        <f>'Stock InfoDia'!I1030</f>
        <v>0</v>
      </c>
      <c r="C1022" s="11">
        <f>'Stock InfoDia'!J1030</f>
        <v>0</v>
      </c>
    </row>
    <row r="1023">
      <c r="A1023" s="11">
        <f>VALUE(CONCATENATE('Stock InfoDia'!E1031,'Stock InfoDia'!F1031))</f>
        <v>26470</v>
      </c>
      <c r="B1023" s="11">
        <f>'Stock InfoDia'!I1031</f>
        <v>0</v>
      </c>
      <c r="C1023" s="11">
        <f>'Stock InfoDia'!J1031</f>
        <v>0</v>
      </c>
    </row>
    <row r="1024">
      <c r="A1024" s="11">
        <f>VALUE(CONCATENATE('Stock InfoDia'!E1032,'Stock InfoDia'!F1032))</f>
        <v>26490</v>
      </c>
      <c r="B1024" s="11">
        <f>'Stock InfoDia'!I1032</f>
        <v>0</v>
      </c>
      <c r="C1024" s="11">
        <f>'Stock InfoDia'!J1032</f>
        <v>0</v>
      </c>
    </row>
    <row r="1025">
      <c r="A1025" s="11">
        <f>VALUE(CONCATENATE('Stock InfoDia'!E1033,'Stock InfoDia'!F1033))</f>
        <v>26510</v>
      </c>
      <c r="B1025" s="11">
        <f>'Stock InfoDia'!I1033</f>
        <v>0</v>
      </c>
      <c r="C1025" s="11">
        <f>'Stock InfoDia'!J1033</f>
        <v>0</v>
      </c>
    </row>
    <row r="1026">
      <c r="A1026" s="11">
        <f>VALUE(CONCATENATE('Stock InfoDia'!E1034,'Stock InfoDia'!F1034))</f>
        <v>26520</v>
      </c>
      <c r="B1026" s="11">
        <f>'Stock InfoDia'!I1034</f>
        <v>0</v>
      </c>
      <c r="C1026" s="11">
        <f>'Stock InfoDia'!J1034</f>
        <v>0</v>
      </c>
    </row>
    <row r="1027">
      <c r="A1027" s="11">
        <f>VALUE(CONCATENATE('Stock InfoDia'!E1035,'Stock InfoDia'!F1035))</f>
        <v>26530</v>
      </c>
      <c r="B1027" s="11">
        <f>'Stock InfoDia'!I1035</f>
        <v>0</v>
      </c>
      <c r="C1027" s="11">
        <f>'Stock InfoDia'!J1035</f>
        <v>0</v>
      </c>
    </row>
    <row r="1028">
      <c r="A1028" s="11">
        <f>VALUE(CONCATENATE('Stock InfoDia'!E1036,'Stock InfoDia'!F1036))</f>
        <v>26540</v>
      </c>
      <c r="B1028" s="11">
        <f>'Stock InfoDia'!I1036</f>
        <v>0</v>
      </c>
      <c r="C1028" s="11">
        <f>'Stock InfoDia'!J1036</f>
        <v>0</v>
      </c>
    </row>
    <row r="1029">
      <c r="A1029" s="11">
        <f>VALUE(CONCATENATE('Stock InfoDia'!E1037,'Stock InfoDia'!F1037))</f>
        <v>26550</v>
      </c>
      <c r="B1029" s="11">
        <f>'Stock InfoDia'!I1037</f>
        <v>0</v>
      </c>
      <c r="C1029" s="11">
        <f>'Stock InfoDia'!J1037</f>
        <v>0</v>
      </c>
    </row>
    <row r="1030">
      <c r="A1030" s="11">
        <f>VALUE(CONCATENATE('Stock InfoDia'!E1038,'Stock InfoDia'!F1038))</f>
        <v>26590</v>
      </c>
      <c r="B1030" s="11">
        <f>'Stock InfoDia'!I1038</f>
        <v>0</v>
      </c>
      <c r="C1030" s="11">
        <f>'Stock InfoDia'!J1038</f>
        <v>0</v>
      </c>
    </row>
    <row r="1031">
      <c r="A1031" s="11">
        <f>VALUE(CONCATENATE('Stock InfoDia'!E1039,'Stock InfoDia'!F1039))</f>
        <v>26610</v>
      </c>
      <c r="B1031" s="11">
        <f>'Stock InfoDia'!I1039</f>
        <v>0</v>
      </c>
      <c r="C1031" s="11">
        <f>'Stock InfoDia'!J1039</f>
        <v>0</v>
      </c>
    </row>
    <row r="1032">
      <c r="A1032" s="11">
        <f>VALUE(CONCATENATE('Stock InfoDia'!E1040,'Stock InfoDia'!F1040))</f>
        <v>26620</v>
      </c>
      <c r="B1032" s="11">
        <f>'Stock InfoDia'!I1040</f>
        <v>32</v>
      </c>
      <c r="C1032" s="11">
        <f>'Stock InfoDia'!J1040</f>
        <v>239</v>
      </c>
    </row>
    <row r="1033">
      <c r="A1033" s="11">
        <f>VALUE(CONCATENATE('Stock InfoDia'!E1041,'Stock InfoDia'!F1041))</f>
        <v>26650</v>
      </c>
      <c r="B1033" s="11">
        <f>'Stock InfoDia'!I1041</f>
        <v>0</v>
      </c>
      <c r="C1033" s="11">
        <f>'Stock InfoDia'!J1041</f>
        <v>0</v>
      </c>
    </row>
    <row r="1034">
      <c r="A1034" s="11">
        <f>VALUE(CONCATENATE('Stock InfoDia'!E1042,'Stock InfoDia'!F1042))</f>
        <v>26660</v>
      </c>
      <c r="B1034" s="11">
        <f>'Stock InfoDia'!I1042</f>
        <v>0</v>
      </c>
      <c r="C1034" s="11">
        <f>'Stock InfoDia'!J1042</f>
        <v>0</v>
      </c>
    </row>
    <row r="1035">
      <c r="A1035" s="11">
        <f>VALUE(CONCATENATE('Stock InfoDia'!E1043,'Stock InfoDia'!F1043))</f>
        <v>26670</v>
      </c>
      <c r="B1035" s="11">
        <f>'Stock InfoDia'!I1043</f>
        <v>0</v>
      </c>
      <c r="C1035" s="11">
        <f>'Stock InfoDia'!J1043</f>
        <v>0</v>
      </c>
    </row>
    <row r="1036">
      <c r="A1036" s="11">
        <f>VALUE(CONCATENATE('Stock InfoDia'!E1044,'Stock InfoDia'!F1044))</f>
        <v>26680</v>
      </c>
      <c r="B1036" s="11">
        <f>'Stock InfoDia'!I1044</f>
        <v>0</v>
      </c>
      <c r="C1036" s="11">
        <f>'Stock InfoDia'!J1044</f>
        <v>0</v>
      </c>
    </row>
    <row r="1037">
      <c r="A1037" s="11">
        <f>VALUE(CONCATENATE('Stock InfoDia'!E1045,'Stock InfoDia'!F1045))</f>
        <v>26690</v>
      </c>
      <c r="B1037" s="11">
        <f>'Stock InfoDia'!I1045</f>
        <v>0</v>
      </c>
      <c r="C1037" s="11">
        <f>'Stock InfoDia'!J1045</f>
        <v>0</v>
      </c>
    </row>
    <row r="1038">
      <c r="A1038" s="11">
        <f>VALUE(CONCATENATE('Stock InfoDia'!E1046,'Stock InfoDia'!F1046))</f>
        <v>26700</v>
      </c>
      <c r="B1038" s="11">
        <f>'Stock InfoDia'!I1046</f>
        <v>0</v>
      </c>
      <c r="C1038" s="11">
        <f>'Stock InfoDia'!J1046</f>
        <v>0</v>
      </c>
    </row>
    <row r="1039">
      <c r="A1039" s="11">
        <f>VALUE(CONCATENATE('Stock InfoDia'!E1047,'Stock InfoDia'!F1047))</f>
        <v>26710</v>
      </c>
      <c r="B1039" s="11">
        <f>'Stock InfoDia'!I1047</f>
        <v>0</v>
      </c>
      <c r="C1039" s="11">
        <f>'Stock InfoDia'!J1047</f>
        <v>0</v>
      </c>
    </row>
    <row r="1040">
      <c r="A1040" s="11">
        <f>VALUE(CONCATENATE('Stock InfoDia'!E1048,'Stock InfoDia'!F1048))</f>
        <v>26730</v>
      </c>
      <c r="B1040" s="11">
        <f>'Stock InfoDia'!I1048</f>
        <v>0</v>
      </c>
      <c r="C1040" s="11">
        <f>'Stock InfoDia'!J1048</f>
        <v>0</v>
      </c>
    </row>
    <row r="1041">
      <c r="A1041" s="11">
        <f>VALUE(CONCATENATE('Stock InfoDia'!E1049,'Stock InfoDia'!F1049))</f>
        <v>26740</v>
      </c>
      <c r="B1041" s="11">
        <f>'Stock InfoDia'!I1049</f>
        <v>0</v>
      </c>
      <c r="C1041" s="11">
        <f>'Stock InfoDia'!J1049</f>
        <v>0</v>
      </c>
    </row>
    <row r="1042">
      <c r="A1042" s="11">
        <f>VALUE(CONCATENATE('Stock InfoDia'!E1050,'Stock InfoDia'!F1050))</f>
        <v>26750</v>
      </c>
      <c r="B1042" s="11">
        <f>'Stock InfoDia'!I1050</f>
        <v>0</v>
      </c>
      <c r="C1042" s="11">
        <f>'Stock InfoDia'!J1050</f>
        <v>0</v>
      </c>
    </row>
    <row r="1043">
      <c r="A1043" s="11">
        <f>VALUE(CONCATENATE('Stock InfoDia'!E1051,'Stock InfoDia'!F1051))</f>
        <v>26760</v>
      </c>
      <c r="B1043" s="11">
        <f>'Stock InfoDia'!I1051</f>
        <v>0</v>
      </c>
      <c r="C1043" s="11">
        <f>'Stock InfoDia'!J1051</f>
        <v>0</v>
      </c>
    </row>
    <row r="1044">
      <c r="A1044" s="11">
        <f>VALUE(CONCATENATE('Stock InfoDia'!E1052,'Stock InfoDia'!F1052))</f>
        <v>26770</v>
      </c>
      <c r="B1044" s="11">
        <f>'Stock InfoDia'!I1052</f>
        <v>0</v>
      </c>
      <c r="C1044" s="11">
        <f>'Stock InfoDia'!J1052</f>
        <v>0</v>
      </c>
    </row>
    <row r="1045">
      <c r="A1045" s="11">
        <f>VALUE(CONCATENATE('Stock InfoDia'!E1053,'Stock InfoDia'!F1053))</f>
        <v>26780</v>
      </c>
      <c r="B1045" s="11">
        <f>'Stock InfoDia'!I1053</f>
        <v>0</v>
      </c>
      <c r="C1045" s="11">
        <f>'Stock InfoDia'!J1053</f>
        <v>0</v>
      </c>
    </row>
    <row r="1046">
      <c r="A1046" s="11">
        <f>VALUE(CONCATENATE('Stock InfoDia'!E1054,'Stock InfoDia'!F1054))</f>
        <v>26790</v>
      </c>
      <c r="B1046" s="11">
        <f>'Stock InfoDia'!I1054</f>
        <v>0</v>
      </c>
      <c r="C1046" s="11">
        <f>'Stock InfoDia'!J1054</f>
        <v>0</v>
      </c>
    </row>
    <row r="1047">
      <c r="A1047" s="11">
        <f>VALUE(CONCATENATE('Stock InfoDia'!E1055,'Stock InfoDia'!F1055))</f>
        <v>26800</v>
      </c>
      <c r="B1047" s="11">
        <f>'Stock InfoDia'!I1055</f>
        <v>0</v>
      </c>
      <c r="C1047" s="11">
        <f>'Stock InfoDia'!J1055</f>
        <v>0</v>
      </c>
    </row>
    <row r="1048">
      <c r="A1048" s="11">
        <f>VALUE(CONCATENATE('Stock InfoDia'!E1056,'Stock InfoDia'!F1056))</f>
        <v>26810</v>
      </c>
      <c r="B1048" s="11">
        <f>'Stock InfoDia'!I1056</f>
        <v>0</v>
      </c>
      <c r="C1048" s="11">
        <f>'Stock InfoDia'!J1056</f>
        <v>0</v>
      </c>
    </row>
    <row r="1049">
      <c r="A1049" s="11">
        <f>VALUE(CONCATENATE('Stock InfoDia'!E1057,'Stock InfoDia'!F1057))</f>
        <v>26820</v>
      </c>
      <c r="B1049" s="11">
        <f>'Stock InfoDia'!I1057</f>
        <v>0</v>
      </c>
      <c r="C1049" s="11">
        <f>'Stock InfoDia'!J1057</f>
        <v>0</v>
      </c>
    </row>
    <row r="1050">
      <c r="A1050" s="11">
        <f>VALUE(CONCATENATE('Stock InfoDia'!E1058,'Stock InfoDia'!F1058))</f>
        <v>26830</v>
      </c>
      <c r="B1050" s="11">
        <f>'Stock InfoDia'!I1058</f>
        <v>0</v>
      </c>
      <c r="C1050" s="11">
        <f>'Stock InfoDia'!J1058</f>
        <v>0</v>
      </c>
    </row>
    <row r="1051">
      <c r="A1051" s="11">
        <f>VALUE(CONCATENATE('Stock InfoDia'!E1059,'Stock InfoDia'!F1059))</f>
        <v>26840</v>
      </c>
      <c r="B1051" s="11">
        <f>'Stock InfoDia'!I1059</f>
        <v>0</v>
      </c>
      <c r="C1051" s="11">
        <f>'Stock InfoDia'!J1059</f>
        <v>0</v>
      </c>
    </row>
    <row r="1052">
      <c r="A1052" s="11">
        <f>VALUE(CONCATENATE('Stock InfoDia'!E1060,'Stock InfoDia'!F1060))</f>
        <v>26850</v>
      </c>
      <c r="B1052" s="11">
        <f>'Stock InfoDia'!I1060</f>
        <v>0</v>
      </c>
      <c r="C1052" s="11">
        <f>'Stock InfoDia'!J1060</f>
        <v>0</v>
      </c>
    </row>
    <row r="1053">
      <c r="A1053" s="11">
        <f>VALUE(CONCATENATE('Stock InfoDia'!E1061,'Stock InfoDia'!F1061))</f>
        <v>26860</v>
      </c>
      <c r="B1053" s="11">
        <f>'Stock InfoDia'!I1061</f>
        <v>0</v>
      </c>
      <c r="C1053" s="11">
        <f>'Stock InfoDia'!J1061</f>
        <v>0</v>
      </c>
    </row>
    <row r="1054">
      <c r="A1054" s="11">
        <f>VALUE(CONCATENATE('Stock InfoDia'!E1062,'Stock InfoDia'!F1062))</f>
        <v>26870</v>
      </c>
      <c r="B1054" s="11">
        <f>'Stock InfoDia'!I1062</f>
        <v>0</v>
      </c>
      <c r="C1054" s="11">
        <f>'Stock InfoDia'!J1062</f>
        <v>0</v>
      </c>
    </row>
    <row r="1055">
      <c r="A1055" s="11">
        <f>VALUE(CONCATENATE('Stock InfoDia'!E1063,'Stock InfoDia'!F1063))</f>
        <v>26880</v>
      </c>
      <c r="B1055" s="11">
        <f>'Stock InfoDia'!I1063</f>
        <v>0</v>
      </c>
      <c r="C1055" s="11">
        <f>'Stock InfoDia'!J1063</f>
        <v>0</v>
      </c>
    </row>
    <row r="1056">
      <c r="A1056" s="11">
        <f>VALUE(CONCATENATE('Stock InfoDia'!E1064,'Stock InfoDia'!F1064))</f>
        <v>26890</v>
      </c>
      <c r="B1056" s="11">
        <f>'Stock InfoDia'!I1064</f>
        <v>0</v>
      </c>
      <c r="C1056" s="11">
        <f>'Stock InfoDia'!J1064</f>
        <v>0</v>
      </c>
    </row>
    <row r="1057">
      <c r="A1057" s="11">
        <f>VALUE(CONCATENATE('Stock InfoDia'!E1065,'Stock InfoDia'!F1065))</f>
        <v>26900</v>
      </c>
      <c r="B1057" s="11">
        <f>'Stock InfoDia'!I1065</f>
        <v>0</v>
      </c>
      <c r="C1057" s="11">
        <f>'Stock InfoDia'!J1065</f>
        <v>0</v>
      </c>
    </row>
    <row r="1058">
      <c r="A1058" s="11">
        <f>VALUE(CONCATENATE('Stock InfoDia'!E1066,'Stock InfoDia'!F1066))</f>
        <v>26910</v>
      </c>
      <c r="B1058" s="11">
        <f>'Stock InfoDia'!I1066</f>
        <v>0</v>
      </c>
      <c r="C1058" s="11">
        <f>'Stock InfoDia'!J1066</f>
        <v>0</v>
      </c>
    </row>
    <row r="1059">
      <c r="A1059" s="11">
        <f>VALUE(CONCATENATE('Stock InfoDia'!E1067,'Stock InfoDia'!F1067))</f>
        <v>26920</v>
      </c>
      <c r="B1059" s="11">
        <f>'Stock InfoDia'!I1067</f>
        <v>0</v>
      </c>
      <c r="C1059" s="11">
        <f>'Stock InfoDia'!J1067</f>
        <v>0</v>
      </c>
    </row>
    <row r="1060">
      <c r="A1060" s="11">
        <f>VALUE(CONCATENATE('Stock InfoDia'!E1068,'Stock InfoDia'!F1068))</f>
        <v>26970</v>
      </c>
      <c r="B1060" s="11">
        <f>'Stock InfoDia'!I1068</f>
        <v>0</v>
      </c>
      <c r="C1060" s="11">
        <f>'Stock InfoDia'!J1068</f>
        <v>0</v>
      </c>
    </row>
    <row r="1061">
      <c r="A1061" s="11">
        <f>VALUE(CONCATENATE('Stock InfoDia'!E1069,'Stock InfoDia'!F1069))</f>
        <v>26980</v>
      </c>
      <c r="B1061" s="11">
        <f>'Stock InfoDia'!I1069</f>
        <v>0</v>
      </c>
      <c r="C1061" s="11">
        <f>'Stock InfoDia'!J1069</f>
        <v>0</v>
      </c>
    </row>
    <row r="1062">
      <c r="A1062" s="11">
        <f>VALUE(CONCATENATE('Stock InfoDia'!E1070,'Stock InfoDia'!F1070))</f>
        <v>26990</v>
      </c>
      <c r="B1062" s="11">
        <f>'Stock InfoDia'!I1070</f>
        <v>0</v>
      </c>
      <c r="C1062" s="11">
        <f>'Stock InfoDia'!J1070</f>
        <v>0</v>
      </c>
    </row>
    <row r="1063">
      <c r="A1063" s="11">
        <f>VALUE(CONCATENATE('Stock InfoDia'!E1071,'Stock InfoDia'!F1071))</f>
        <v>27000</v>
      </c>
      <c r="B1063" s="11">
        <f>'Stock InfoDia'!I1071</f>
        <v>0</v>
      </c>
      <c r="C1063" s="11">
        <f>'Stock InfoDia'!J1071</f>
        <v>0</v>
      </c>
    </row>
    <row r="1064">
      <c r="A1064" s="11">
        <f>VALUE(CONCATENATE('Stock InfoDia'!E1072,'Stock InfoDia'!F1072))</f>
        <v>27010</v>
      </c>
      <c r="B1064" s="11">
        <f>'Stock InfoDia'!I1072</f>
        <v>0</v>
      </c>
      <c r="C1064" s="11">
        <f>'Stock InfoDia'!J1072</f>
        <v>0</v>
      </c>
    </row>
    <row r="1065">
      <c r="A1065" s="11">
        <f>VALUE(CONCATENATE('Stock InfoDia'!E1073,'Stock InfoDia'!F1073))</f>
        <v>27040</v>
      </c>
      <c r="B1065" s="11">
        <f>'Stock InfoDia'!I1073</f>
        <v>0</v>
      </c>
      <c r="C1065" s="11">
        <f>'Stock InfoDia'!J1073</f>
        <v>0</v>
      </c>
    </row>
    <row r="1066">
      <c r="A1066" s="11">
        <f>VALUE(CONCATENATE('Stock InfoDia'!E1074,'Stock InfoDia'!F1074))</f>
        <v>27050</v>
      </c>
      <c r="B1066" s="11">
        <f>'Stock InfoDia'!I1074</f>
        <v>0</v>
      </c>
      <c r="C1066" s="11">
        <f>'Stock InfoDia'!J1074</f>
        <v>0</v>
      </c>
    </row>
    <row r="1067">
      <c r="A1067" s="11">
        <f>VALUE(CONCATENATE('Stock InfoDia'!E1075,'Stock InfoDia'!F1075))</f>
        <v>27080</v>
      </c>
      <c r="B1067" s="11">
        <f>'Stock InfoDia'!I1075</f>
        <v>0</v>
      </c>
      <c r="C1067" s="11">
        <f>'Stock InfoDia'!J1075</f>
        <v>0</v>
      </c>
    </row>
    <row r="1068">
      <c r="A1068" s="11">
        <f>VALUE(CONCATENATE('Stock InfoDia'!E1076,'Stock InfoDia'!F1076))</f>
        <v>27090</v>
      </c>
      <c r="B1068" s="11">
        <f>'Stock InfoDia'!I1076</f>
        <v>0</v>
      </c>
      <c r="C1068" s="11">
        <f>'Stock InfoDia'!J1076</f>
        <v>0</v>
      </c>
    </row>
    <row r="1069">
      <c r="A1069" s="11">
        <f>VALUE(CONCATENATE('Stock InfoDia'!E1077,'Stock InfoDia'!F1077))</f>
        <v>27100</v>
      </c>
      <c r="B1069" s="11">
        <f>'Stock InfoDia'!I1077</f>
        <v>0</v>
      </c>
      <c r="C1069" s="11">
        <f>'Stock InfoDia'!J1077</f>
        <v>0</v>
      </c>
    </row>
    <row r="1070">
      <c r="A1070" s="11">
        <f>VALUE(CONCATENATE('Stock InfoDia'!E1078,'Stock InfoDia'!F1078))</f>
        <v>27110</v>
      </c>
      <c r="B1070" s="11">
        <f>'Stock InfoDia'!I1078</f>
        <v>0</v>
      </c>
      <c r="C1070" s="11">
        <f>'Stock InfoDia'!J1078</f>
        <v>0</v>
      </c>
    </row>
    <row r="1071">
      <c r="A1071" s="11">
        <f>VALUE(CONCATENATE('Stock InfoDia'!E1079,'Stock InfoDia'!F1079))</f>
        <v>27140</v>
      </c>
      <c r="B1071" s="11">
        <f>'Stock InfoDia'!I1079</f>
        <v>0</v>
      </c>
      <c r="C1071" s="11">
        <f>'Stock InfoDia'!J1079</f>
        <v>0</v>
      </c>
    </row>
    <row r="1072">
      <c r="A1072" s="11">
        <f>VALUE(CONCATENATE('Stock InfoDia'!E1080,'Stock InfoDia'!F1080))</f>
        <v>27150</v>
      </c>
      <c r="B1072" s="11">
        <f>'Stock InfoDia'!I1080</f>
        <v>0</v>
      </c>
      <c r="C1072" s="11">
        <f>'Stock InfoDia'!J1080</f>
        <v>0</v>
      </c>
    </row>
    <row r="1073">
      <c r="A1073" s="11">
        <f>VALUE(CONCATENATE('Stock InfoDia'!E1081,'Stock InfoDia'!F1081))</f>
        <v>27160</v>
      </c>
      <c r="B1073" s="11">
        <f>'Stock InfoDia'!I1081</f>
        <v>0</v>
      </c>
      <c r="C1073" s="11">
        <f>'Stock InfoDia'!J1081</f>
        <v>0</v>
      </c>
    </row>
    <row r="1074">
      <c r="A1074" s="11">
        <f>VALUE(CONCATENATE('Stock InfoDia'!E1082,'Stock InfoDia'!F1082))</f>
        <v>27170</v>
      </c>
      <c r="B1074" s="11">
        <f>'Stock InfoDia'!I1082</f>
        <v>0</v>
      </c>
      <c r="C1074" s="11">
        <f>'Stock InfoDia'!J1082</f>
        <v>0</v>
      </c>
    </row>
    <row r="1075">
      <c r="A1075" s="11">
        <f>VALUE(CONCATENATE('Stock InfoDia'!E1083,'Stock InfoDia'!F1083))</f>
        <v>27180</v>
      </c>
      <c r="B1075" s="11">
        <f>'Stock InfoDia'!I1083</f>
        <v>0</v>
      </c>
      <c r="C1075" s="11">
        <f>'Stock InfoDia'!J1083</f>
        <v>0</v>
      </c>
    </row>
    <row r="1076">
      <c r="A1076" s="11">
        <f>VALUE(CONCATENATE('Stock InfoDia'!E1084,'Stock InfoDia'!F1084))</f>
        <v>27190</v>
      </c>
      <c r="B1076" s="11">
        <f>'Stock InfoDia'!I1084</f>
        <v>0</v>
      </c>
      <c r="C1076" s="11">
        <f>'Stock InfoDia'!J1084</f>
        <v>0</v>
      </c>
    </row>
    <row r="1077">
      <c r="A1077" s="11">
        <f>VALUE(CONCATENATE('Stock InfoDia'!E1085,'Stock InfoDia'!F1085))</f>
        <v>27200</v>
      </c>
      <c r="B1077" s="11">
        <f>'Stock InfoDia'!I1085</f>
        <v>0</v>
      </c>
      <c r="C1077" s="11">
        <f>'Stock InfoDia'!J1085</f>
        <v>0</v>
      </c>
    </row>
    <row r="1078">
      <c r="A1078" s="11">
        <f>VALUE(CONCATENATE('Stock InfoDia'!E1086,'Stock InfoDia'!F1086))</f>
        <v>27210</v>
      </c>
      <c r="B1078" s="11">
        <f>'Stock InfoDia'!I1086</f>
        <v>0</v>
      </c>
      <c r="C1078" s="11">
        <f>'Stock InfoDia'!J1086</f>
        <v>0</v>
      </c>
    </row>
    <row r="1079">
      <c r="A1079" s="11">
        <f>VALUE(CONCATENATE('Stock InfoDia'!E1087,'Stock InfoDia'!F1087))</f>
        <v>27220</v>
      </c>
      <c r="B1079" s="11">
        <f>'Stock InfoDia'!I1087</f>
        <v>0</v>
      </c>
      <c r="C1079" s="11">
        <f>'Stock InfoDia'!J1087</f>
        <v>0</v>
      </c>
    </row>
    <row r="1080">
      <c r="A1080" s="11">
        <f>VALUE(CONCATENATE('Stock InfoDia'!E1088,'Stock InfoDia'!F1088))</f>
        <v>27230</v>
      </c>
      <c r="B1080" s="11">
        <f>'Stock InfoDia'!I1088</f>
        <v>0</v>
      </c>
      <c r="C1080" s="11">
        <f>'Stock InfoDia'!J1088</f>
        <v>0</v>
      </c>
    </row>
    <row r="1081">
      <c r="A1081" s="11">
        <f>VALUE(CONCATENATE('Stock InfoDia'!E1089,'Stock InfoDia'!F1089))</f>
        <v>27240</v>
      </c>
      <c r="B1081" s="11">
        <f>'Stock InfoDia'!I1089</f>
        <v>0</v>
      </c>
      <c r="C1081" s="11">
        <f>'Stock InfoDia'!J1089</f>
        <v>0</v>
      </c>
    </row>
    <row r="1082">
      <c r="A1082" s="11">
        <f>VALUE(CONCATENATE('Stock InfoDia'!E1090,'Stock InfoDia'!F1090))</f>
        <v>27260</v>
      </c>
      <c r="B1082" s="11">
        <f>'Stock InfoDia'!I1090</f>
        <v>0</v>
      </c>
      <c r="C1082" s="11">
        <f>'Stock InfoDia'!J1090</f>
        <v>0</v>
      </c>
    </row>
    <row r="1083">
      <c r="A1083" s="11">
        <f>VALUE(CONCATENATE('Stock InfoDia'!E1091,'Stock InfoDia'!F1091))</f>
        <v>27280</v>
      </c>
      <c r="B1083" s="11">
        <f>'Stock InfoDia'!I1091</f>
        <v>0</v>
      </c>
      <c r="C1083" s="11">
        <f>'Stock InfoDia'!J1091</f>
        <v>0</v>
      </c>
    </row>
    <row r="1084">
      <c r="A1084" s="11">
        <f>VALUE(CONCATENATE('Stock InfoDia'!E1092,'Stock InfoDia'!F1092))</f>
        <v>27330</v>
      </c>
      <c r="B1084" s="11">
        <f>'Stock InfoDia'!I1092</f>
        <v>0</v>
      </c>
      <c r="C1084" s="11">
        <f>'Stock InfoDia'!J1092</f>
        <v>0</v>
      </c>
    </row>
    <row r="1085">
      <c r="A1085" s="11">
        <f>VALUE(CONCATENATE('Stock InfoDia'!E1093,'Stock InfoDia'!F1093))</f>
        <v>27340</v>
      </c>
      <c r="B1085" s="11">
        <f>'Stock InfoDia'!I1093</f>
        <v>0</v>
      </c>
      <c r="C1085" s="11">
        <f>'Stock InfoDia'!J1093</f>
        <v>0</v>
      </c>
    </row>
    <row r="1086">
      <c r="A1086" s="11">
        <f>VALUE(CONCATENATE('Stock InfoDia'!E1094,'Stock InfoDia'!F1094))</f>
        <v>27350</v>
      </c>
      <c r="B1086" s="11">
        <f>'Stock InfoDia'!I1094</f>
        <v>0</v>
      </c>
      <c r="C1086" s="11">
        <f>'Stock InfoDia'!J1094</f>
        <v>0</v>
      </c>
    </row>
    <row r="1087">
      <c r="A1087" s="11">
        <f>VALUE(CONCATENATE('Stock InfoDia'!E1095,'Stock InfoDia'!F1095))</f>
        <v>27411</v>
      </c>
      <c r="B1087" s="11">
        <f>'Stock InfoDia'!I1095</f>
        <v>0</v>
      </c>
      <c r="C1087" s="11">
        <f>'Stock InfoDia'!J1095</f>
        <v>0</v>
      </c>
    </row>
    <row r="1088">
      <c r="A1088" s="11">
        <f>VALUE(CONCATENATE('Stock InfoDia'!E1096,'Stock InfoDia'!F1096))</f>
        <v>27420</v>
      </c>
      <c r="B1088" s="11">
        <f>'Stock InfoDia'!I1096</f>
        <v>0</v>
      </c>
      <c r="C1088" s="11">
        <f>'Stock InfoDia'!J1096</f>
        <v>0</v>
      </c>
    </row>
    <row r="1089">
      <c r="A1089" s="11">
        <f>VALUE(CONCATENATE('Stock InfoDia'!E1097,'Stock InfoDia'!F1097))</f>
        <v>27430</v>
      </c>
      <c r="B1089" s="11">
        <f>'Stock InfoDia'!I1097</f>
        <v>0</v>
      </c>
      <c r="C1089" s="11">
        <f>'Stock InfoDia'!J1097</f>
        <v>0</v>
      </c>
    </row>
    <row r="1090">
      <c r="A1090" s="11">
        <f>VALUE(CONCATENATE('Stock InfoDia'!E1098,'Stock InfoDia'!F1098))</f>
        <v>27450</v>
      </c>
      <c r="B1090" s="11">
        <f>'Stock InfoDia'!I1098</f>
        <v>0</v>
      </c>
      <c r="C1090" s="11">
        <f>'Stock InfoDia'!J1098</f>
        <v>0</v>
      </c>
    </row>
    <row r="1091">
      <c r="A1091" s="11">
        <f>VALUE(CONCATENATE('Stock InfoDia'!E1099,'Stock InfoDia'!F1099))</f>
        <v>27470</v>
      </c>
      <c r="B1091" s="11">
        <f>'Stock InfoDia'!I1099</f>
        <v>0</v>
      </c>
      <c r="C1091" s="11">
        <f>'Stock InfoDia'!J1099</f>
        <v>0</v>
      </c>
    </row>
    <row r="1092">
      <c r="A1092" s="11">
        <f>VALUE(CONCATENATE('Stock InfoDia'!E1100,'Stock InfoDia'!F1100))</f>
        <v>27490</v>
      </c>
      <c r="B1092" s="11">
        <f>'Stock InfoDia'!I1100</f>
        <v>0</v>
      </c>
      <c r="C1092" s="11">
        <f>'Stock InfoDia'!J1100</f>
        <v>0</v>
      </c>
    </row>
    <row r="1093">
      <c r="A1093" s="11">
        <f>VALUE(CONCATENATE('Stock InfoDia'!E1101,'Stock InfoDia'!F1101))</f>
        <v>27540</v>
      </c>
      <c r="B1093" s="11">
        <f>'Stock InfoDia'!I1101</f>
        <v>0</v>
      </c>
      <c r="C1093" s="11">
        <f>'Stock InfoDia'!J1101</f>
        <v>0</v>
      </c>
    </row>
    <row r="1094">
      <c r="A1094" s="11">
        <f>VALUE(CONCATENATE('Stock InfoDia'!E1102,'Stock InfoDia'!F1102))</f>
        <v>27550</v>
      </c>
      <c r="B1094" s="11">
        <f>'Stock InfoDia'!I1102</f>
        <v>0</v>
      </c>
      <c r="C1094" s="11">
        <f>'Stock InfoDia'!J1102</f>
        <v>0</v>
      </c>
    </row>
    <row r="1095">
      <c r="A1095" s="11">
        <f>VALUE(CONCATENATE('Stock InfoDia'!E1103,'Stock InfoDia'!F1103))</f>
        <v>27560</v>
      </c>
      <c r="B1095" s="11">
        <f>'Stock InfoDia'!I1103</f>
        <v>0</v>
      </c>
      <c r="C1095" s="11">
        <f>'Stock InfoDia'!J1103</f>
        <v>0</v>
      </c>
    </row>
    <row r="1096">
      <c r="A1096" s="11">
        <f>VALUE(CONCATENATE('Stock InfoDia'!E1104,'Stock InfoDia'!F1104))</f>
        <v>27570</v>
      </c>
      <c r="B1096" s="11">
        <f>'Stock InfoDia'!I1104</f>
        <v>0</v>
      </c>
      <c r="C1096" s="11">
        <f>'Stock InfoDia'!J1104</f>
        <v>0</v>
      </c>
    </row>
    <row r="1097">
      <c r="A1097" s="11">
        <f>VALUE(CONCATENATE('Stock InfoDia'!E1105,'Stock InfoDia'!F1105))</f>
        <v>27580</v>
      </c>
      <c r="B1097" s="11">
        <f>'Stock InfoDia'!I1105</f>
        <v>0</v>
      </c>
      <c r="C1097" s="11">
        <f>'Stock InfoDia'!J1105</f>
        <v>0</v>
      </c>
    </row>
    <row r="1098">
      <c r="A1098" s="11">
        <f>VALUE(CONCATENATE('Stock InfoDia'!E1106,'Stock InfoDia'!F1106))</f>
        <v>27590</v>
      </c>
      <c r="B1098" s="11">
        <f>'Stock InfoDia'!I1106</f>
        <v>0</v>
      </c>
      <c r="C1098" s="11">
        <f>'Stock InfoDia'!J1106</f>
        <v>0</v>
      </c>
    </row>
    <row r="1099">
      <c r="A1099" s="11">
        <f>VALUE(CONCATENATE('Stock InfoDia'!E1107,'Stock InfoDia'!F1107))</f>
        <v>27600</v>
      </c>
      <c r="B1099" s="11">
        <f>'Stock InfoDia'!I1107</f>
        <v>0</v>
      </c>
      <c r="C1099" s="11">
        <f>'Stock InfoDia'!J1107</f>
        <v>0</v>
      </c>
    </row>
    <row r="1100">
      <c r="A1100" s="11">
        <f>VALUE(CONCATENATE('Stock InfoDia'!E1108,'Stock InfoDia'!F1108))</f>
        <v>27610</v>
      </c>
      <c r="B1100" s="11">
        <f>'Stock InfoDia'!I1108</f>
        <v>0</v>
      </c>
      <c r="C1100" s="11">
        <f>'Stock InfoDia'!J1108</f>
        <v>0</v>
      </c>
    </row>
    <row r="1101">
      <c r="A1101" s="11">
        <f>VALUE(CONCATENATE('Stock InfoDia'!E1109,'Stock InfoDia'!F1109))</f>
        <v>27630</v>
      </c>
      <c r="B1101" s="11">
        <f>'Stock InfoDia'!I1109</f>
        <v>0</v>
      </c>
      <c r="C1101" s="11">
        <f>'Stock InfoDia'!J1109</f>
        <v>0</v>
      </c>
    </row>
    <row r="1102">
      <c r="A1102" s="11">
        <f>VALUE(CONCATENATE('Stock InfoDia'!E1110,'Stock InfoDia'!F1110))</f>
        <v>27670</v>
      </c>
      <c r="B1102" s="11">
        <f>'Stock InfoDia'!I1110</f>
        <v>0</v>
      </c>
      <c r="C1102" s="11">
        <f>'Stock InfoDia'!J1110</f>
        <v>0</v>
      </c>
    </row>
    <row r="1103">
      <c r="A1103" s="11">
        <f>VALUE(CONCATENATE('Stock InfoDia'!E1111,'Stock InfoDia'!F1111))</f>
        <v>27680</v>
      </c>
      <c r="B1103" s="11">
        <f>'Stock InfoDia'!I1111</f>
        <v>0</v>
      </c>
      <c r="C1103" s="11">
        <f>'Stock InfoDia'!J1111</f>
        <v>0</v>
      </c>
    </row>
    <row r="1104">
      <c r="A1104" s="11">
        <f>VALUE(CONCATENATE('Stock InfoDia'!E1112,'Stock InfoDia'!F1112))</f>
        <v>27690</v>
      </c>
      <c r="B1104" s="11">
        <f>'Stock InfoDia'!I1112</f>
        <v>0</v>
      </c>
      <c r="C1104" s="11">
        <f>'Stock InfoDia'!J1112</f>
        <v>0</v>
      </c>
    </row>
    <row r="1105">
      <c r="A1105" s="11">
        <f>VALUE(CONCATENATE('Stock InfoDia'!E1113,'Stock InfoDia'!F1113))</f>
        <v>27740</v>
      </c>
      <c r="B1105" s="11">
        <f>'Stock InfoDia'!I1113</f>
        <v>0</v>
      </c>
      <c r="C1105" s="11">
        <f>'Stock InfoDia'!J1113</f>
        <v>0</v>
      </c>
    </row>
    <row r="1106">
      <c r="A1106" s="11">
        <f>VALUE(CONCATENATE('Stock InfoDia'!E1114,'Stock InfoDia'!F1114))</f>
        <v>27760</v>
      </c>
      <c r="B1106" s="11">
        <f>'Stock InfoDia'!I1114</f>
        <v>0</v>
      </c>
      <c r="C1106" s="11">
        <f>'Stock InfoDia'!J1114</f>
        <v>0</v>
      </c>
    </row>
    <row r="1107">
      <c r="A1107" s="11">
        <f>VALUE(CONCATENATE('Stock InfoDia'!E1115,'Stock InfoDia'!F1115))</f>
        <v>27830</v>
      </c>
      <c r="B1107" s="11">
        <f>'Stock InfoDia'!I1115</f>
        <v>0</v>
      </c>
      <c r="C1107" s="11">
        <f>'Stock InfoDia'!J1115</f>
        <v>0</v>
      </c>
    </row>
    <row r="1108">
      <c r="A1108" s="11">
        <f>VALUE(CONCATENATE('Stock InfoDia'!E1116,'Stock InfoDia'!F1116))</f>
        <v>27840</v>
      </c>
      <c r="B1108" s="11">
        <f>'Stock InfoDia'!I1116</f>
        <v>0</v>
      </c>
      <c r="C1108" s="11">
        <f>'Stock InfoDia'!J1116</f>
        <v>0</v>
      </c>
    </row>
    <row r="1109">
      <c r="A1109" s="11">
        <f>VALUE(CONCATENATE('Stock InfoDia'!E1117,'Stock InfoDia'!F1117))</f>
        <v>27850</v>
      </c>
      <c r="B1109" s="11">
        <f>'Stock InfoDia'!I1117</f>
        <v>0</v>
      </c>
      <c r="C1109" s="11">
        <f>'Stock InfoDia'!J1117</f>
        <v>0</v>
      </c>
    </row>
    <row r="1110">
      <c r="A1110" s="11">
        <f>VALUE(CONCATENATE('Stock InfoDia'!E1118,'Stock InfoDia'!F1118))</f>
        <v>27880</v>
      </c>
      <c r="B1110" s="11">
        <f>'Stock InfoDia'!I1118</f>
        <v>0</v>
      </c>
      <c r="C1110" s="11">
        <f>'Stock InfoDia'!J1118</f>
        <v>0</v>
      </c>
    </row>
    <row r="1111">
      <c r="A1111" s="11">
        <f>VALUE(CONCATENATE('Stock InfoDia'!E1119,'Stock InfoDia'!F1119))</f>
        <v>27890</v>
      </c>
      <c r="B1111" s="11">
        <f>'Stock InfoDia'!I1119</f>
        <v>0</v>
      </c>
      <c r="C1111" s="11">
        <f>'Stock InfoDia'!J1119</f>
        <v>0</v>
      </c>
    </row>
    <row r="1112">
      <c r="A1112" s="11">
        <f>VALUE(CONCATENATE('Stock InfoDia'!E1120,'Stock InfoDia'!F1120))</f>
        <v>27900</v>
      </c>
      <c r="B1112" s="11">
        <f>'Stock InfoDia'!I1120</f>
        <v>0</v>
      </c>
      <c r="C1112" s="11">
        <f>'Stock InfoDia'!J1120</f>
        <v>0</v>
      </c>
    </row>
    <row r="1113">
      <c r="A1113" s="11">
        <f>VALUE(CONCATENATE('Stock InfoDia'!E1121,'Stock InfoDia'!F1121))</f>
        <v>27910</v>
      </c>
      <c r="B1113" s="11">
        <f>'Stock InfoDia'!I1121</f>
        <v>0</v>
      </c>
      <c r="C1113" s="11">
        <f>'Stock InfoDia'!J1121</f>
        <v>0</v>
      </c>
    </row>
    <row r="1114">
      <c r="A1114" s="11">
        <f>VALUE(CONCATENATE('Stock InfoDia'!E1122,'Stock InfoDia'!F1122))</f>
        <v>27990</v>
      </c>
      <c r="B1114" s="11">
        <f>'Stock InfoDia'!I1122</f>
        <v>0</v>
      </c>
      <c r="C1114" s="11">
        <f>'Stock InfoDia'!J1122</f>
        <v>0</v>
      </c>
    </row>
    <row r="1115">
      <c r="A1115" s="11">
        <f>VALUE(CONCATENATE('Stock InfoDia'!E1123,'Stock InfoDia'!F1123))</f>
        <v>28010</v>
      </c>
      <c r="B1115" s="11">
        <f>'Stock InfoDia'!I1123</f>
        <v>0</v>
      </c>
      <c r="C1115" s="11">
        <f>'Stock InfoDia'!J1123</f>
        <v>0</v>
      </c>
    </row>
    <row r="1116">
      <c r="A1116" s="11">
        <f>VALUE(CONCATENATE('Stock InfoDia'!E1124,'Stock InfoDia'!F1124))</f>
        <v>28020</v>
      </c>
      <c r="B1116" s="11">
        <f>'Stock InfoDia'!I1124</f>
        <v>0</v>
      </c>
      <c r="C1116" s="11">
        <f>'Stock InfoDia'!J1124</f>
        <v>0</v>
      </c>
    </row>
    <row r="1117">
      <c r="A1117" s="11">
        <f>VALUE(CONCATENATE('Stock InfoDia'!E1125,'Stock InfoDia'!F1125))</f>
        <v>28040</v>
      </c>
      <c r="B1117" s="11">
        <f>'Stock InfoDia'!I1125</f>
        <v>0</v>
      </c>
      <c r="C1117" s="11">
        <f>'Stock InfoDia'!J1125</f>
        <v>0</v>
      </c>
    </row>
    <row r="1118">
      <c r="A1118" s="11">
        <f>VALUE(CONCATENATE('Stock InfoDia'!E1126,'Stock InfoDia'!F1126))</f>
        <v>28050</v>
      </c>
      <c r="B1118" s="11">
        <f>'Stock InfoDia'!I1126</f>
        <v>0</v>
      </c>
      <c r="C1118" s="11">
        <f>'Stock InfoDia'!J1126</f>
        <v>0</v>
      </c>
    </row>
    <row r="1119">
      <c r="A1119" s="11">
        <f>VALUE(CONCATENATE('Stock InfoDia'!E1127,'Stock InfoDia'!F1127))</f>
        <v>28060</v>
      </c>
      <c r="B1119" s="11">
        <f>'Stock InfoDia'!I1127</f>
        <v>0</v>
      </c>
      <c r="C1119" s="11">
        <f>'Stock InfoDia'!J1127</f>
        <v>0</v>
      </c>
    </row>
    <row r="1120">
      <c r="A1120" s="11">
        <f>VALUE(CONCATENATE('Stock InfoDia'!E1128,'Stock InfoDia'!F1128))</f>
        <v>28070</v>
      </c>
      <c r="B1120" s="11">
        <f>'Stock InfoDia'!I1128</f>
        <v>0</v>
      </c>
      <c r="C1120" s="11">
        <f>'Stock InfoDia'!J1128</f>
        <v>0</v>
      </c>
    </row>
    <row r="1121">
      <c r="A1121" s="11">
        <f>VALUE(CONCATENATE('Stock InfoDia'!E1129,'Stock InfoDia'!F1129))</f>
        <v>28080</v>
      </c>
      <c r="B1121" s="11">
        <f>'Stock InfoDia'!I1129</f>
        <v>0</v>
      </c>
      <c r="C1121" s="11">
        <f>'Stock InfoDia'!J1129</f>
        <v>0</v>
      </c>
    </row>
    <row r="1122">
      <c r="A1122" s="11">
        <f>VALUE(CONCATENATE('Stock InfoDia'!E1130,'Stock InfoDia'!F1130))</f>
        <v>28090</v>
      </c>
      <c r="B1122" s="11">
        <f>'Stock InfoDia'!I1130</f>
        <v>0</v>
      </c>
      <c r="C1122" s="11">
        <f>'Stock InfoDia'!J1130</f>
        <v>0</v>
      </c>
    </row>
    <row r="1123">
      <c r="A1123" s="11">
        <f>VALUE(CONCATENATE('Stock InfoDia'!E1131,'Stock InfoDia'!F1131))</f>
        <v>28100</v>
      </c>
      <c r="B1123" s="11">
        <f>'Stock InfoDia'!I1131</f>
        <v>0</v>
      </c>
      <c r="C1123" s="11">
        <f>'Stock InfoDia'!J1131</f>
        <v>0</v>
      </c>
    </row>
    <row r="1124">
      <c r="A1124" s="11">
        <f>VALUE(CONCATENATE('Stock InfoDia'!E1132,'Stock InfoDia'!F1132))</f>
        <v>28110</v>
      </c>
      <c r="B1124" s="11">
        <f>'Stock InfoDia'!I1132</f>
        <v>0</v>
      </c>
      <c r="C1124" s="11">
        <f>'Stock InfoDia'!J1132</f>
        <v>0</v>
      </c>
    </row>
    <row r="1125">
      <c r="A1125" s="11">
        <f>VALUE(CONCATENATE('Stock InfoDia'!E1133,'Stock InfoDia'!F1133))</f>
        <v>28120</v>
      </c>
      <c r="B1125" s="11">
        <f>'Stock InfoDia'!I1133</f>
        <v>0</v>
      </c>
      <c r="C1125" s="11">
        <f>'Stock InfoDia'!J1133</f>
        <v>0</v>
      </c>
    </row>
    <row r="1126">
      <c r="A1126" s="11">
        <f>VALUE(CONCATENATE('Stock InfoDia'!E1134,'Stock InfoDia'!F1134))</f>
        <v>28130</v>
      </c>
      <c r="B1126" s="11">
        <f>'Stock InfoDia'!I1134</f>
        <v>0</v>
      </c>
      <c r="C1126" s="11">
        <f>'Stock InfoDia'!J1134</f>
        <v>0</v>
      </c>
    </row>
    <row r="1127">
      <c r="A1127" s="11">
        <f>VALUE(CONCATENATE('Stock InfoDia'!E1135,'Stock InfoDia'!F1135))</f>
        <v>28140</v>
      </c>
      <c r="B1127" s="11">
        <f>'Stock InfoDia'!I1135</f>
        <v>0</v>
      </c>
      <c r="C1127" s="11">
        <f>'Stock InfoDia'!J1135</f>
        <v>0</v>
      </c>
    </row>
    <row r="1128">
      <c r="A1128" s="11">
        <f>VALUE(CONCATENATE('Stock InfoDia'!E1136,'Stock InfoDia'!F1136))</f>
        <v>28150</v>
      </c>
      <c r="B1128" s="11">
        <f>'Stock InfoDia'!I1136</f>
        <v>0</v>
      </c>
      <c r="C1128" s="11">
        <f>'Stock InfoDia'!J1136</f>
        <v>0</v>
      </c>
    </row>
    <row r="1129">
      <c r="A1129" s="11">
        <f>VALUE(CONCATENATE('Stock InfoDia'!E1137,'Stock InfoDia'!F1137))</f>
        <v>28160</v>
      </c>
      <c r="B1129" s="11">
        <f>'Stock InfoDia'!I1137</f>
        <v>0</v>
      </c>
      <c r="C1129" s="11">
        <f>'Stock InfoDia'!J1137</f>
        <v>0</v>
      </c>
    </row>
    <row r="1130">
      <c r="A1130" s="11">
        <f>VALUE(CONCATENATE('Stock InfoDia'!E1138,'Stock InfoDia'!F1138))</f>
        <v>28170</v>
      </c>
      <c r="B1130" s="11">
        <f>'Stock InfoDia'!I1138</f>
        <v>0</v>
      </c>
      <c r="C1130" s="11">
        <f>'Stock InfoDia'!J1138</f>
        <v>0</v>
      </c>
    </row>
    <row r="1131">
      <c r="A1131" s="11">
        <f>VALUE(CONCATENATE('Stock InfoDia'!E1139,'Stock InfoDia'!F1139))</f>
        <v>28180</v>
      </c>
      <c r="B1131" s="11">
        <f>'Stock InfoDia'!I1139</f>
        <v>0</v>
      </c>
      <c r="C1131" s="11">
        <f>'Stock InfoDia'!J1139</f>
        <v>0</v>
      </c>
    </row>
    <row r="1132">
      <c r="A1132" s="11">
        <f>VALUE(CONCATENATE('Stock InfoDia'!E1140,'Stock InfoDia'!F1140))</f>
        <v>28220</v>
      </c>
      <c r="B1132" s="11">
        <f>'Stock InfoDia'!I1140</f>
        <v>0</v>
      </c>
      <c r="C1132" s="11">
        <f>'Stock InfoDia'!J1140</f>
        <v>0</v>
      </c>
    </row>
    <row r="1133">
      <c r="A1133" s="11">
        <f>VALUE(CONCATENATE('Stock InfoDia'!E1141,'Stock InfoDia'!F1141))</f>
        <v>28230</v>
      </c>
      <c r="B1133" s="11">
        <f>'Stock InfoDia'!I1141</f>
        <v>0</v>
      </c>
      <c r="C1133" s="11">
        <f>'Stock InfoDia'!J1141</f>
        <v>0</v>
      </c>
    </row>
    <row r="1134">
      <c r="A1134" s="11">
        <f>VALUE(CONCATENATE('Stock InfoDia'!E1142,'Stock InfoDia'!F1142))</f>
        <v>28260</v>
      </c>
      <c r="B1134" s="11">
        <f>'Stock InfoDia'!I1142</f>
        <v>0</v>
      </c>
      <c r="C1134" s="11">
        <f>'Stock InfoDia'!J1142</f>
        <v>0</v>
      </c>
    </row>
    <row r="1135">
      <c r="A1135" s="11">
        <f>VALUE(CONCATENATE('Stock InfoDia'!E1143,'Stock InfoDia'!F1143))</f>
        <v>28270</v>
      </c>
      <c r="B1135" s="11">
        <f>'Stock InfoDia'!I1143</f>
        <v>0</v>
      </c>
      <c r="C1135" s="11">
        <f>'Stock InfoDia'!J1143</f>
        <v>0</v>
      </c>
    </row>
    <row r="1136">
      <c r="A1136" s="11">
        <f>VALUE(CONCATENATE('Stock InfoDia'!E1144,'Stock InfoDia'!F1144))</f>
        <v>28290</v>
      </c>
      <c r="B1136" s="11">
        <f>'Stock InfoDia'!I1144</f>
        <v>0</v>
      </c>
      <c r="C1136" s="11">
        <f>'Stock InfoDia'!J1144</f>
        <v>0</v>
      </c>
    </row>
    <row r="1137">
      <c r="A1137" s="11">
        <f>VALUE(CONCATENATE('Stock InfoDia'!E1145,'Stock InfoDia'!F1145))</f>
        <v>28300</v>
      </c>
      <c r="B1137" s="11">
        <f>'Stock InfoDia'!I1145</f>
        <v>0</v>
      </c>
      <c r="C1137" s="11">
        <f>'Stock InfoDia'!J1145</f>
        <v>0</v>
      </c>
    </row>
    <row r="1138">
      <c r="A1138" s="11">
        <f>VALUE(CONCATENATE('Stock InfoDia'!E1146,'Stock InfoDia'!F1146))</f>
        <v>28340</v>
      </c>
      <c r="B1138" s="11">
        <f>'Stock InfoDia'!I1146</f>
        <v>0</v>
      </c>
      <c r="C1138" s="11">
        <f>'Stock InfoDia'!J1146</f>
        <v>0</v>
      </c>
    </row>
    <row r="1139">
      <c r="A1139" s="11">
        <f>VALUE(CONCATENATE('Stock InfoDia'!E1147,'Stock InfoDia'!F1147))</f>
        <v>28350</v>
      </c>
      <c r="B1139" s="11">
        <f>'Stock InfoDia'!I1147</f>
        <v>0</v>
      </c>
      <c r="C1139" s="11">
        <f>'Stock InfoDia'!J1147</f>
        <v>0</v>
      </c>
    </row>
    <row r="1140">
      <c r="A1140" s="11">
        <f>VALUE(CONCATENATE('Stock InfoDia'!E1148,'Stock InfoDia'!F1148))</f>
        <v>28360</v>
      </c>
      <c r="B1140" s="11">
        <f>'Stock InfoDia'!I1148</f>
        <v>0</v>
      </c>
      <c r="C1140" s="11">
        <f>'Stock InfoDia'!J1148</f>
        <v>0</v>
      </c>
    </row>
    <row r="1141">
      <c r="A1141" s="11">
        <f>VALUE(CONCATENATE('Stock InfoDia'!E1149,'Stock InfoDia'!F1149))</f>
        <v>28370</v>
      </c>
      <c r="B1141" s="11">
        <f>'Stock InfoDia'!I1149</f>
        <v>0</v>
      </c>
      <c r="C1141" s="11">
        <f>'Stock InfoDia'!J1149</f>
        <v>0</v>
      </c>
    </row>
    <row r="1142">
      <c r="A1142" s="11">
        <f>VALUE(CONCATENATE('Stock InfoDia'!E1150,'Stock InfoDia'!F1150))</f>
        <v>28380</v>
      </c>
      <c r="B1142" s="11">
        <f>'Stock InfoDia'!I1150</f>
        <v>0</v>
      </c>
      <c r="C1142" s="11">
        <f>'Stock InfoDia'!J1150</f>
        <v>0</v>
      </c>
    </row>
    <row r="1143">
      <c r="A1143" s="11">
        <f>VALUE(CONCATENATE('Stock InfoDia'!E1151,'Stock InfoDia'!F1151))</f>
        <v>28390</v>
      </c>
      <c r="B1143" s="11">
        <f>'Stock InfoDia'!I1151</f>
        <v>0</v>
      </c>
      <c r="C1143" s="11">
        <f>'Stock InfoDia'!J1151</f>
        <v>0</v>
      </c>
    </row>
    <row r="1144">
      <c r="A1144" s="11">
        <f>VALUE(CONCATENATE('Stock InfoDia'!E1152,'Stock InfoDia'!F1152))</f>
        <v>28400</v>
      </c>
      <c r="B1144" s="11">
        <f>'Stock InfoDia'!I1152</f>
        <v>0</v>
      </c>
      <c r="C1144" s="11">
        <f>'Stock InfoDia'!J1152</f>
        <v>0</v>
      </c>
    </row>
    <row r="1145">
      <c r="A1145" s="11">
        <f>VALUE(CONCATENATE('Stock InfoDia'!E1153,'Stock InfoDia'!F1153))</f>
        <v>28410</v>
      </c>
      <c r="B1145" s="11">
        <f>'Stock InfoDia'!I1153</f>
        <v>0</v>
      </c>
      <c r="C1145" s="11">
        <f>'Stock InfoDia'!J1153</f>
        <v>0</v>
      </c>
    </row>
    <row r="1146">
      <c r="A1146" s="11">
        <f>VALUE(CONCATENATE('Stock InfoDia'!E1154,'Stock InfoDia'!F1154))</f>
        <v>28420</v>
      </c>
      <c r="B1146" s="11">
        <f>'Stock InfoDia'!I1154</f>
        <v>0</v>
      </c>
      <c r="C1146" s="11">
        <f>'Stock InfoDia'!J1154</f>
        <v>0</v>
      </c>
    </row>
    <row r="1147">
      <c r="A1147" s="11">
        <f>VALUE(CONCATENATE('Stock InfoDia'!E1155,'Stock InfoDia'!F1155))</f>
        <v>28430</v>
      </c>
      <c r="B1147" s="11">
        <f>'Stock InfoDia'!I1155</f>
        <v>0</v>
      </c>
      <c r="C1147" s="11">
        <f>'Stock InfoDia'!J1155</f>
        <v>0</v>
      </c>
    </row>
    <row r="1148">
      <c r="A1148" s="11">
        <f>VALUE(CONCATENATE('Stock InfoDia'!E1156,'Stock InfoDia'!F1156))</f>
        <v>28440</v>
      </c>
      <c r="B1148" s="11">
        <f>'Stock InfoDia'!I1156</f>
        <v>0</v>
      </c>
      <c r="C1148" s="11">
        <f>'Stock InfoDia'!J1156</f>
        <v>0</v>
      </c>
    </row>
    <row r="1149">
      <c r="A1149" s="11">
        <f>VALUE(CONCATENATE('Stock InfoDia'!E1157,'Stock InfoDia'!F1157))</f>
        <v>28450</v>
      </c>
      <c r="B1149" s="11">
        <f>'Stock InfoDia'!I1157</f>
        <v>0</v>
      </c>
      <c r="C1149" s="11">
        <f>'Stock InfoDia'!J1157</f>
        <v>0</v>
      </c>
    </row>
    <row r="1150">
      <c r="A1150" s="11">
        <f>VALUE(CONCATENATE('Stock InfoDia'!E1158,'Stock InfoDia'!F1158))</f>
        <v>28460</v>
      </c>
      <c r="B1150" s="11">
        <f>'Stock InfoDia'!I1158</f>
        <v>0</v>
      </c>
      <c r="C1150" s="11">
        <f>'Stock InfoDia'!J1158</f>
        <v>0</v>
      </c>
    </row>
    <row r="1151">
      <c r="A1151" s="11">
        <f>VALUE(CONCATENATE('Stock InfoDia'!E1159,'Stock InfoDia'!F1159))</f>
        <v>28470</v>
      </c>
      <c r="B1151" s="11">
        <f>'Stock InfoDia'!I1159</f>
        <v>0</v>
      </c>
      <c r="C1151" s="11">
        <f>'Stock InfoDia'!J1159</f>
        <v>0</v>
      </c>
    </row>
    <row r="1152">
      <c r="A1152" s="11">
        <f>VALUE(CONCATENATE('Stock InfoDia'!E1160,'Stock InfoDia'!F1160))</f>
        <v>28480</v>
      </c>
      <c r="B1152" s="11">
        <f>'Stock InfoDia'!I1160</f>
        <v>0</v>
      </c>
      <c r="C1152" s="11">
        <f>'Stock InfoDia'!J1160</f>
        <v>0</v>
      </c>
    </row>
    <row r="1153">
      <c r="A1153" s="11">
        <f>VALUE(CONCATENATE('Stock InfoDia'!E1161,'Stock InfoDia'!F1161))</f>
        <v>28490</v>
      </c>
      <c r="B1153" s="11">
        <f>'Stock InfoDia'!I1161</f>
        <v>0</v>
      </c>
      <c r="C1153" s="11">
        <f>'Stock InfoDia'!J1161</f>
        <v>0</v>
      </c>
    </row>
    <row r="1154">
      <c r="A1154" s="11">
        <f>VALUE(CONCATENATE('Stock InfoDia'!E1162,'Stock InfoDia'!F1162))</f>
        <v>28500</v>
      </c>
      <c r="B1154" s="11">
        <f>'Stock InfoDia'!I1162</f>
        <v>0</v>
      </c>
      <c r="C1154" s="11">
        <f>'Stock InfoDia'!J1162</f>
        <v>0</v>
      </c>
    </row>
    <row r="1155">
      <c r="A1155" s="11">
        <f>VALUE(CONCATENATE('Stock InfoDia'!E1163,'Stock InfoDia'!F1163))</f>
        <v>28510</v>
      </c>
      <c r="B1155" s="11">
        <f>'Stock InfoDia'!I1163</f>
        <v>0</v>
      </c>
      <c r="C1155" s="11">
        <f>'Stock InfoDia'!J1163</f>
        <v>0</v>
      </c>
    </row>
    <row r="1156">
      <c r="A1156" s="11">
        <f>VALUE(CONCATENATE('Stock InfoDia'!E1164,'Stock InfoDia'!F1164))</f>
        <v>28520</v>
      </c>
      <c r="B1156" s="11">
        <f>'Stock InfoDia'!I1164</f>
        <v>0</v>
      </c>
      <c r="C1156" s="11">
        <f>'Stock InfoDia'!J1164</f>
        <v>0</v>
      </c>
    </row>
    <row r="1157">
      <c r="A1157" s="11">
        <f>VALUE(CONCATENATE('Stock InfoDia'!E1165,'Stock InfoDia'!F1165))</f>
        <v>28530</v>
      </c>
      <c r="B1157" s="11">
        <f>'Stock InfoDia'!I1165</f>
        <v>0</v>
      </c>
      <c r="C1157" s="11">
        <f>'Stock InfoDia'!J1165</f>
        <v>0</v>
      </c>
    </row>
    <row r="1158">
      <c r="A1158" s="11">
        <f>VALUE(CONCATENATE('Stock InfoDia'!E1166,'Stock InfoDia'!F1166))</f>
        <v>28540</v>
      </c>
      <c r="B1158" s="11">
        <f>'Stock InfoDia'!I1166</f>
        <v>0</v>
      </c>
      <c r="C1158" s="11">
        <f>'Stock InfoDia'!J1166</f>
        <v>0</v>
      </c>
    </row>
    <row r="1159">
      <c r="A1159" s="11">
        <f>VALUE(CONCATENATE('Stock InfoDia'!E1167,'Stock InfoDia'!F1167))</f>
        <v>28550</v>
      </c>
      <c r="B1159" s="11">
        <f>'Stock InfoDia'!I1167</f>
        <v>0</v>
      </c>
      <c r="C1159" s="11">
        <f>'Stock InfoDia'!J1167</f>
        <v>0</v>
      </c>
    </row>
    <row r="1160">
      <c r="A1160" s="11">
        <f>VALUE(CONCATENATE('Stock InfoDia'!E1168,'Stock InfoDia'!F1168))</f>
        <v>28560</v>
      </c>
      <c r="B1160" s="11">
        <f>'Stock InfoDia'!I1168</f>
        <v>0</v>
      </c>
      <c r="C1160" s="11">
        <f>'Stock InfoDia'!J1168</f>
        <v>0</v>
      </c>
    </row>
    <row r="1161">
      <c r="A1161" s="11">
        <f>VALUE(CONCATENATE('Stock InfoDia'!E1169,'Stock InfoDia'!F1169))</f>
        <v>28570</v>
      </c>
      <c r="B1161" s="11">
        <f>'Stock InfoDia'!I1169</f>
        <v>0</v>
      </c>
      <c r="C1161" s="11">
        <f>'Stock InfoDia'!J1169</f>
        <v>0</v>
      </c>
    </row>
    <row r="1162">
      <c r="A1162" s="11">
        <f>VALUE(CONCATENATE('Stock InfoDia'!E1170,'Stock InfoDia'!F1170))</f>
        <v>28580</v>
      </c>
      <c r="B1162" s="11">
        <f>'Stock InfoDia'!I1170</f>
        <v>0</v>
      </c>
      <c r="C1162" s="11">
        <f>'Stock InfoDia'!J1170</f>
        <v>0</v>
      </c>
    </row>
    <row r="1163">
      <c r="A1163" s="11">
        <f>VALUE(CONCATENATE('Stock InfoDia'!E1171,'Stock InfoDia'!F1171))</f>
        <v>28590</v>
      </c>
      <c r="B1163" s="11">
        <f>'Stock InfoDia'!I1171</f>
        <v>0</v>
      </c>
      <c r="C1163" s="11">
        <f>'Stock InfoDia'!J1171</f>
        <v>0</v>
      </c>
    </row>
    <row r="1164">
      <c r="A1164" s="11">
        <f>VALUE(CONCATENATE('Stock InfoDia'!E1172,'Stock InfoDia'!F1172))</f>
        <v>28600</v>
      </c>
      <c r="B1164" s="11">
        <f>'Stock InfoDia'!I1172</f>
        <v>0</v>
      </c>
      <c r="C1164" s="11">
        <f>'Stock InfoDia'!J1172</f>
        <v>0</v>
      </c>
    </row>
    <row r="1165">
      <c r="A1165" s="11">
        <f>VALUE(CONCATENATE('Stock InfoDia'!E1173,'Stock InfoDia'!F1173))</f>
        <v>28610</v>
      </c>
      <c r="B1165" s="11">
        <f>'Stock InfoDia'!I1173</f>
        <v>0</v>
      </c>
      <c r="C1165" s="11">
        <f>'Stock InfoDia'!J1173</f>
        <v>0</v>
      </c>
    </row>
    <row r="1166">
      <c r="A1166" s="11">
        <f>VALUE(CONCATENATE('Stock InfoDia'!E1174,'Stock InfoDia'!F1174))</f>
        <v>28620</v>
      </c>
      <c r="B1166" s="11">
        <f>'Stock InfoDia'!I1174</f>
        <v>0</v>
      </c>
      <c r="C1166" s="11">
        <f>'Stock InfoDia'!J1174</f>
        <v>0</v>
      </c>
    </row>
    <row r="1167">
      <c r="A1167" s="11">
        <f>VALUE(CONCATENATE('Stock InfoDia'!E1175,'Stock InfoDia'!F1175))</f>
        <v>28630</v>
      </c>
      <c r="B1167" s="11">
        <f>'Stock InfoDia'!I1175</f>
        <v>0</v>
      </c>
      <c r="C1167" s="11">
        <f>'Stock InfoDia'!J1175</f>
        <v>0</v>
      </c>
    </row>
    <row r="1168">
      <c r="A1168" s="11">
        <f>VALUE(CONCATENATE('Stock InfoDia'!E1176,'Stock InfoDia'!F1176))</f>
        <v>28640</v>
      </c>
      <c r="B1168" s="11">
        <f>'Stock InfoDia'!I1176</f>
        <v>0</v>
      </c>
      <c r="C1168" s="11">
        <f>'Stock InfoDia'!J1176</f>
        <v>0</v>
      </c>
    </row>
    <row r="1169">
      <c r="A1169" s="11">
        <f>VALUE(CONCATENATE('Stock InfoDia'!E1177,'Stock InfoDia'!F1177))</f>
        <v>28650</v>
      </c>
      <c r="B1169" s="11">
        <f>'Stock InfoDia'!I1177</f>
        <v>0</v>
      </c>
      <c r="C1169" s="11">
        <f>'Stock InfoDia'!J1177</f>
        <v>0</v>
      </c>
    </row>
    <row r="1170">
      <c r="A1170" s="11">
        <f>VALUE(CONCATENATE('Stock InfoDia'!E1178,'Stock InfoDia'!F1178))</f>
        <v>28660</v>
      </c>
      <c r="B1170" s="11">
        <f>'Stock InfoDia'!I1178</f>
        <v>0</v>
      </c>
      <c r="C1170" s="11">
        <f>'Stock InfoDia'!J1178</f>
        <v>0</v>
      </c>
    </row>
    <row r="1171">
      <c r="A1171" s="11">
        <f>VALUE(CONCATENATE('Stock InfoDia'!E1179,'Stock InfoDia'!F1179))</f>
        <v>28670</v>
      </c>
      <c r="B1171" s="11">
        <f>'Stock InfoDia'!I1179</f>
        <v>0</v>
      </c>
      <c r="C1171" s="11">
        <f>'Stock InfoDia'!J1179</f>
        <v>0</v>
      </c>
    </row>
    <row r="1172">
      <c r="A1172" s="11">
        <f>VALUE(CONCATENATE('Stock InfoDia'!E1180,'Stock InfoDia'!F1180))</f>
        <v>28680</v>
      </c>
      <c r="B1172" s="11">
        <f>'Stock InfoDia'!I1180</f>
        <v>0</v>
      </c>
      <c r="C1172" s="11">
        <f>'Stock InfoDia'!J1180</f>
        <v>0</v>
      </c>
    </row>
    <row r="1173">
      <c r="A1173" s="11">
        <f>VALUE(CONCATENATE('Stock InfoDia'!E1181,'Stock InfoDia'!F1181))</f>
        <v>28690</v>
      </c>
      <c r="B1173" s="11">
        <f>'Stock InfoDia'!I1181</f>
        <v>0</v>
      </c>
      <c r="C1173" s="11">
        <f>'Stock InfoDia'!J1181</f>
        <v>0</v>
      </c>
    </row>
    <row r="1174">
      <c r="A1174" s="11">
        <f>VALUE(CONCATENATE('Stock InfoDia'!E1182,'Stock InfoDia'!F1182))</f>
        <v>28700</v>
      </c>
      <c r="B1174" s="11">
        <f>'Stock InfoDia'!I1182</f>
        <v>0</v>
      </c>
      <c r="C1174" s="11">
        <f>'Stock InfoDia'!J1182</f>
        <v>0</v>
      </c>
    </row>
    <row r="1175">
      <c r="A1175" s="11">
        <f>VALUE(CONCATENATE('Stock InfoDia'!E1183,'Stock InfoDia'!F1183))</f>
        <v>28710</v>
      </c>
      <c r="B1175" s="11">
        <f>'Stock InfoDia'!I1183</f>
        <v>0</v>
      </c>
      <c r="C1175" s="11">
        <f>'Stock InfoDia'!J1183</f>
        <v>0</v>
      </c>
    </row>
    <row r="1176">
      <c r="A1176" s="11">
        <f>VALUE(CONCATENATE('Stock InfoDia'!E1184,'Stock InfoDia'!F1184))</f>
        <v>28750</v>
      </c>
      <c r="B1176" s="11">
        <f>'Stock InfoDia'!I1184</f>
        <v>0</v>
      </c>
      <c r="C1176" s="11">
        <f>'Stock InfoDia'!J1184</f>
        <v>0</v>
      </c>
    </row>
    <row r="1177">
      <c r="A1177" s="11">
        <f>VALUE(CONCATENATE('Stock InfoDia'!E1185,'Stock InfoDia'!F1185))</f>
        <v>28760</v>
      </c>
      <c r="B1177" s="11">
        <f>'Stock InfoDia'!I1185</f>
        <v>0</v>
      </c>
      <c r="C1177" s="11">
        <f>'Stock InfoDia'!J1185</f>
        <v>0</v>
      </c>
    </row>
    <row r="1178">
      <c r="A1178" s="11">
        <f>VALUE(CONCATENATE('Stock InfoDia'!E1186,'Stock InfoDia'!F1186))</f>
        <v>28770</v>
      </c>
      <c r="B1178" s="11">
        <f>'Stock InfoDia'!I1186</f>
        <v>0</v>
      </c>
      <c r="C1178" s="11">
        <f>'Stock InfoDia'!J1186</f>
        <v>0</v>
      </c>
    </row>
    <row r="1179">
      <c r="A1179" s="11">
        <f>VALUE(CONCATENATE('Stock InfoDia'!E1187,'Stock InfoDia'!F1187))</f>
        <v>28780</v>
      </c>
      <c r="B1179" s="11">
        <f>'Stock InfoDia'!I1187</f>
        <v>0</v>
      </c>
      <c r="C1179" s="11">
        <f>'Stock InfoDia'!J1187</f>
        <v>0</v>
      </c>
    </row>
    <row r="1180">
      <c r="A1180" s="11">
        <f>VALUE(CONCATENATE('Stock InfoDia'!E1188,'Stock InfoDia'!F1188))</f>
        <v>28790</v>
      </c>
      <c r="B1180" s="11">
        <f>'Stock InfoDia'!I1188</f>
        <v>0</v>
      </c>
      <c r="C1180" s="11">
        <f>'Stock InfoDia'!J1188</f>
        <v>0</v>
      </c>
    </row>
    <row r="1181">
      <c r="A1181" s="11">
        <f>VALUE(CONCATENATE('Stock InfoDia'!E1189,'Stock InfoDia'!F1189))</f>
        <v>28800</v>
      </c>
      <c r="B1181" s="11">
        <f>'Stock InfoDia'!I1189</f>
        <v>0</v>
      </c>
      <c r="C1181" s="11">
        <f>'Stock InfoDia'!J1189</f>
        <v>0</v>
      </c>
    </row>
    <row r="1182">
      <c r="A1182" s="11">
        <f>VALUE(CONCATENATE('Stock InfoDia'!E1190,'Stock InfoDia'!F1190))</f>
        <v>28810</v>
      </c>
      <c r="B1182" s="11">
        <f>'Stock InfoDia'!I1190</f>
        <v>0</v>
      </c>
      <c r="C1182" s="11">
        <f>'Stock InfoDia'!J1190</f>
        <v>0</v>
      </c>
    </row>
    <row r="1183">
      <c r="A1183" s="11">
        <f>VALUE(CONCATENATE('Stock InfoDia'!E1191,'Stock InfoDia'!F1191))</f>
        <v>28830</v>
      </c>
      <c r="B1183" s="11">
        <f>'Stock InfoDia'!I1191</f>
        <v>0</v>
      </c>
      <c r="C1183" s="11">
        <f>'Stock InfoDia'!J1191</f>
        <v>0</v>
      </c>
    </row>
    <row r="1184">
      <c r="A1184" s="11">
        <f>VALUE(CONCATENATE('Stock InfoDia'!E1192,'Stock InfoDia'!F1192))</f>
        <v>28840</v>
      </c>
      <c r="B1184" s="11">
        <f>'Stock InfoDia'!I1192</f>
        <v>0</v>
      </c>
      <c r="C1184" s="11">
        <f>'Stock InfoDia'!J1192</f>
        <v>0</v>
      </c>
    </row>
    <row r="1185">
      <c r="A1185" s="11">
        <f>VALUE(CONCATENATE('Stock InfoDia'!E1193,'Stock InfoDia'!F1193))</f>
        <v>28850</v>
      </c>
      <c r="B1185" s="11">
        <f>'Stock InfoDia'!I1193</f>
        <v>0</v>
      </c>
      <c r="C1185" s="11">
        <f>'Stock InfoDia'!J1193</f>
        <v>0</v>
      </c>
    </row>
    <row r="1186">
      <c r="A1186" s="11">
        <f>VALUE(CONCATENATE('Stock InfoDia'!E1194,'Stock InfoDia'!F1194))</f>
        <v>28870</v>
      </c>
      <c r="B1186" s="11">
        <f>'Stock InfoDia'!I1194</f>
        <v>0</v>
      </c>
      <c r="C1186" s="11">
        <f>'Stock InfoDia'!J1194</f>
        <v>0</v>
      </c>
    </row>
    <row r="1187">
      <c r="A1187" s="11">
        <f>VALUE(CONCATENATE('Stock InfoDia'!E1195,'Stock InfoDia'!F1195))</f>
        <v>28880</v>
      </c>
      <c r="B1187" s="11">
        <f>'Stock InfoDia'!I1195</f>
        <v>0</v>
      </c>
      <c r="C1187" s="11">
        <f>'Stock InfoDia'!J1195</f>
        <v>0</v>
      </c>
    </row>
    <row r="1188">
      <c r="A1188" s="11">
        <f>VALUE(CONCATENATE('Stock InfoDia'!E1196,'Stock InfoDia'!F1196))</f>
        <v>28890</v>
      </c>
      <c r="B1188" s="11">
        <f>'Stock InfoDia'!I1196</f>
        <v>0</v>
      </c>
      <c r="C1188" s="11">
        <f>'Stock InfoDia'!J1196</f>
        <v>0</v>
      </c>
    </row>
    <row r="1189">
      <c r="A1189" s="11">
        <f>VALUE(CONCATENATE('Stock InfoDia'!E1197,'Stock InfoDia'!F1197))</f>
        <v>28900</v>
      </c>
      <c r="B1189" s="11">
        <f>'Stock InfoDia'!I1197</f>
        <v>0</v>
      </c>
      <c r="C1189" s="11">
        <f>'Stock InfoDia'!J1197</f>
        <v>0</v>
      </c>
    </row>
    <row r="1190">
      <c r="A1190" s="11">
        <f>VALUE(CONCATENATE('Stock InfoDia'!E1198,'Stock InfoDia'!F1198))</f>
        <v>28930</v>
      </c>
      <c r="B1190" s="11">
        <f>'Stock InfoDia'!I1198</f>
        <v>0</v>
      </c>
      <c r="C1190" s="11">
        <f>'Stock InfoDia'!J1198</f>
        <v>0</v>
      </c>
    </row>
    <row r="1191">
      <c r="A1191" s="11">
        <f>VALUE(CONCATENATE('Stock InfoDia'!E1199,'Stock InfoDia'!F1199))</f>
        <v>28940</v>
      </c>
      <c r="B1191" s="11">
        <f>'Stock InfoDia'!I1199</f>
        <v>0</v>
      </c>
      <c r="C1191" s="11">
        <f>'Stock InfoDia'!J1199</f>
        <v>0</v>
      </c>
    </row>
    <row r="1192">
      <c r="A1192" s="11">
        <f>VALUE(CONCATENATE('Stock InfoDia'!E1200,'Stock InfoDia'!F1200))</f>
        <v>28950</v>
      </c>
      <c r="B1192" s="11">
        <f>'Stock InfoDia'!I1200</f>
        <v>0</v>
      </c>
      <c r="C1192" s="11">
        <f>'Stock InfoDia'!J1200</f>
        <v>0</v>
      </c>
    </row>
    <row r="1193">
      <c r="A1193" s="11">
        <f>VALUE(CONCATENATE('Stock InfoDia'!E1201,'Stock InfoDia'!F1201))</f>
        <v>28960</v>
      </c>
      <c r="B1193" s="11">
        <f>'Stock InfoDia'!I1201</f>
        <v>0</v>
      </c>
      <c r="C1193" s="11">
        <f>'Stock InfoDia'!J1201</f>
        <v>0</v>
      </c>
    </row>
    <row r="1194">
      <c r="A1194" s="11">
        <f>VALUE(CONCATENATE('Stock InfoDia'!E1202,'Stock InfoDia'!F1202))</f>
        <v>29000</v>
      </c>
      <c r="B1194" s="11">
        <f>'Stock InfoDia'!I1202</f>
        <v>0</v>
      </c>
      <c r="C1194" s="11">
        <f>'Stock InfoDia'!J1202</f>
        <v>0</v>
      </c>
    </row>
    <row r="1195">
      <c r="A1195" s="11">
        <f>VALUE(CONCATENATE('Stock InfoDia'!E1203,'Stock InfoDia'!F1203))</f>
        <v>29010</v>
      </c>
      <c r="B1195" s="11">
        <f>'Stock InfoDia'!I1203</f>
        <v>0</v>
      </c>
      <c r="C1195" s="11">
        <f>'Stock InfoDia'!J1203</f>
        <v>0</v>
      </c>
    </row>
    <row r="1196">
      <c r="A1196" s="11">
        <f>VALUE(CONCATENATE('Stock InfoDia'!E1204,'Stock InfoDia'!F1204))</f>
        <v>29020</v>
      </c>
      <c r="B1196" s="11">
        <f>'Stock InfoDia'!I1204</f>
        <v>0</v>
      </c>
      <c r="C1196" s="11">
        <f>'Stock InfoDia'!J1204</f>
        <v>0</v>
      </c>
    </row>
    <row r="1197">
      <c r="A1197" s="11">
        <f>VALUE(CONCATENATE('Stock InfoDia'!E1205,'Stock InfoDia'!F1205))</f>
        <v>29030</v>
      </c>
      <c r="B1197" s="11">
        <f>'Stock InfoDia'!I1205</f>
        <v>0</v>
      </c>
      <c r="C1197" s="11">
        <f>'Stock InfoDia'!J1205</f>
        <v>0</v>
      </c>
    </row>
    <row r="1198">
      <c r="A1198" s="11">
        <f>VALUE(CONCATENATE('Stock InfoDia'!E1206,'Stock InfoDia'!F1206))</f>
        <v>29040</v>
      </c>
      <c r="B1198" s="11">
        <f>'Stock InfoDia'!I1206</f>
        <v>0</v>
      </c>
      <c r="C1198" s="11">
        <f>'Stock InfoDia'!J1206</f>
        <v>0</v>
      </c>
    </row>
    <row r="1199">
      <c r="A1199" s="11">
        <f>VALUE(CONCATENATE('Stock InfoDia'!E1207,'Stock InfoDia'!F1207))</f>
        <v>29050</v>
      </c>
      <c r="B1199" s="11">
        <f>'Stock InfoDia'!I1207</f>
        <v>0</v>
      </c>
      <c r="C1199" s="11">
        <f>'Stock InfoDia'!J1207</f>
        <v>0</v>
      </c>
    </row>
    <row r="1200">
      <c r="A1200" s="11">
        <f>VALUE(CONCATENATE('Stock InfoDia'!E1208,'Stock InfoDia'!F1208))</f>
        <v>29060</v>
      </c>
      <c r="B1200" s="11">
        <f>'Stock InfoDia'!I1208</f>
        <v>0</v>
      </c>
      <c r="C1200" s="11">
        <f>'Stock InfoDia'!J1208</f>
        <v>0</v>
      </c>
    </row>
    <row r="1201">
      <c r="A1201" s="11">
        <f>VALUE(CONCATENATE('Stock InfoDia'!E1209,'Stock InfoDia'!F1209))</f>
        <v>29080</v>
      </c>
      <c r="B1201" s="11">
        <f>'Stock InfoDia'!I1209</f>
        <v>0</v>
      </c>
      <c r="C1201" s="11">
        <f>'Stock InfoDia'!J1209</f>
        <v>0</v>
      </c>
    </row>
    <row r="1202">
      <c r="A1202" s="11">
        <f>VALUE(CONCATENATE('Stock InfoDia'!E1210,'Stock InfoDia'!F1210))</f>
        <v>29090</v>
      </c>
      <c r="B1202" s="11">
        <f>'Stock InfoDia'!I1210</f>
        <v>0</v>
      </c>
      <c r="C1202" s="11">
        <f>'Stock InfoDia'!J1210</f>
        <v>0</v>
      </c>
    </row>
    <row r="1203">
      <c r="A1203" s="11">
        <f>VALUE(CONCATENATE('Stock InfoDia'!E1211,'Stock InfoDia'!F1211))</f>
        <v>29110</v>
      </c>
      <c r="B1203" s="11">
        <f>'Stock InfoDia'!I1211</f>
        <v>0</v>
      </c>
      <c r="C1203" s="11">
        <f>'Stock InfoDia'!J1211</f>
        <v>0</v>
      </c>
    </row>
    <row r="1204">
      <c r="A1204" s="11">
        <f>VALUE(CONCATENATE('Stock InfoDia'!E1212,'Stock InfoDia'!F1212))</f>
        <v>29120</v>
      </c>
      <c r="B1204" s="11">
        <f>'Stock InfoDia'!I1212</f>
        <v>0</v>
      </c>
      <c r="C1204" s="11">
        <f>'Stock InfoDia'!J1212</f>
        <v>0</v>
      </c>
    </row>
    <row r="1205">
      <c r="A1205" s="11">
        <f>VALUE(CONCATENATE('Stock InfoDia'!E1213,'Stock InfoDia'!F1213))</f>
        <v>29130</v>
      </c>
      <c r="B1205" s="11">
        <f>'Stock InfoDia'!I1213</f>
        <v>0</v>
      </c>
      <c r="C1205" s="11">
        <f>'Stock InfoDia'!J1213</f>
        <v>0</v>
      </c>
    </row>
    <row r="1206">
      <c r="A1206" s="11">
        <f>VALUE(CONCATENATE('Stock InfoDia'!E1214,'Stock InfoDia'!F1214))</f>
        <v>29151</v>
      </c>
      <c r="B1206" s="11">
        <f>'Stock InfoDia'!I1214</f>
        <v>0</v>
      </c>
      <c r="C1206" s="11">
        <f>'Stock InfoDia'!J1214</f>
        <v>11</v>
      </c>
    </row>
    <row r="1207">
      <c r="A1207" s="11">
        <f>VALUE(CONCATENATE('Stock InfoDia'!E1215,'Stock InfoDia'!F1215))</f>
        <v>29150</v>
      </c>
      <c r="B1207" s="11">
        <f>'Stock InfoDia'!I1215</f>
        <v>0</v>
      </c>
      <c r="C1207" s="11">
        <f>'Stock InfoDia'!J1215</f>
        <v>0</v>
      </c>
    </row>
    <row r="1208">
      <c r="A1208" s="11">
        <f>VALUE(CONCATENATE('Stock InfoDia'!E1216,'Stock InfoDia'!F1216))</f>
        <v>29160</v>
      </c>
      <c r="B1208" s="11">
        <f>'Stock InfoDia'!I1216</f>
        <v>0</v>
      </c>
      <c r="C1208" s="11">
        <f>'Stock InfoDia'!J1216</f>
        <v>0</v>
      </c>
    </row>
    <row r="1209">
      <c r="A1209" s="11">
        <f>VALUE(CONCATENATE('Stock InfoDia'!E1217,'Stock InfoDia'!F1217))</f>
        <v>29170</v>
      </c>
      <c r="B1209" s="11">
        <f>'Stock InfoDia'!I1217</f>
        <v>0</v>
      </c>
      <c r="C1209" s="11">
        <f>'Stock InfoDia'!J1217</f>
        <v>0</v>
      </c>
    </row>
    <row r="1210">
      <c r="A1210" s="11">
        <f>VALUE(CONCATENATE('Stock InfoDia'!E1218,'Stock InfoDia'!F1218))</f>
        <v>29190</v>
      </c>
      <c r="B1210" s="11">
        <f>'Stock InfoDia'!I1218</f>
        <v>0</v>
      </c>
      <c r="C1210" s="11">
        <f>'Stock InfoDia'!J1218</f>
        <v>0</v>
      </c>
    </row>
    <row r="1211">
      <c r="A1211" s="11">
        <f>VALUE(CONCATENATE('Stock InfoDia'!E1219,'Stock InfoDia'!F1219))</f>
        <v>29200</v>
      </c>
      <c r="B1211" s="11">
        <f>'Stock InfoDia'!I1219</f>
        <v>0</v>
      </c>
      <c r="C1211" s="11">
        <f>'Stock InfoDia'!J1219</f>
        <v>0</v>
      </c>
    </row>
    <row r="1212">
      <c r="A1212" s="11">
        <f>VALUE(CONCATENATE('Stock InfoDia'!E1220,'Stock InfoDia'!F1220))</f>
        <v>29210</v>
      </c>
      <c r="B1212" s="11">
        <f>'Stock InfoDia'!I1220</f>
        <v>0</v>
      </c>
      <c r="C1212" s="11">
        <f>'Stock InfoDia'!J1220</f>
        <v>0</v>
      </c>
    </row>
    <row r="1213">
      <c r="A1213" s="11">
        <f>VALUE(CONCATENATE('Stock InfoDia'!E1221,'Stock InfoDia'!F1221))</f>
        <v>29220</v>
      </c>
      <c r="B1213" s="11">
        <f>'Stock InfoDia'!I1221</f>
        <v>0</v>
      </c>
      <c r="C1213" s="11">
        <f>'Stock InfoDia'!J1221</f>
        <v>0</v>
      </c>
    </row>
    <row r="1214">
      <c r="A1214" s="11">
        <f>VALUE(CONCATENATE('Stock InfoDia'!E1222,'Stock InfoDia'!F1222))</f>
        <v>29250</v>
      </c>
      <c r="B1214" s="11">
        <f>'Stock InfoDia'!I1222</f>
        <v>0</v>
      </c>
      <c r="C1214" s="11">
        <f>'Stock InfoDia'!J1222</f>
        <v>0</v>
      </c>
    </row>
    <row r="1215">
      <c r="A1215" s="11">
        <f>VALUE(CONCATENATE('Stock InfoDia'!E1223,'Stock InfoDia'!F1223))</f>
        <v>29260</v>
      </c>
      <c r="B1215" s="11">
        <f>'Stock InfoDia'!I1223</f>
        <v>0</v>
      </c>
      <c r="C1215" s="11">
        <f>'Stock InfoDia'!J1223</f>
        <v>0</v>
      </c>
    </row>
    <row r="1216">
      <c r="A1216" s="11">
        <f>VALUE(CONCATENATE('Stock InfoDia'!E1224,'Stock InfoDia'!F1224))</f>
        <v>29290</v>
      </c>
      <c r="B1216" s="11">
        <f>'Stock InfoDia'!I1224</f>
        <v>0</v>
      </c>
      <c r="C1216" s="11">
        <f>'Stock InfoDia'!J1224</f>
        <v>0</v>
      </c>
    </row>
    <row r="1217">
      <c r="A1217" s="11">
        <f>VALUE(CONCATENATE('Stock InfoDia'!E1225,'Stock InfoDia'!F1225))</f>
        <v>29430</v>
      </c>
      <c r="B1217" s="11">
        <f>'Stock InfoDia'!I1225</f>
        <v>0</v>
      </c>
      <c r="C1217" s="11">
        <f>'Stock InfoDia'!J1225</f>
        <v>0</v>
      </c>
    </row>
    <row r="1218">
      <c r="A1218" s="11">
        <f>VALUE(CONCATENATE('Stock InfoDia'!E1226,'Stock InfoDia'!F1226))</f>
        <v>29440</v>
      </c>
      <c r="B1218" s="11">
        <f>'Stock InfoDia'!I1226</f>
        <v>0</v>
      </c>
      <c r="C1218" s="11">
        <f>'Stock InfoDia'!J1226</f>
        <v>0</v>
      </c>
    </row>
    <row r="1219">
      <c r="A1219" s="11">
        <f>VALUE(CONCATENATE('Stock InfoDia'!E1227,'Stock InfoDia'!F1227))</f>
        <v>29450</v>
      </c>
      <c r="B1219" s="11">
        <f>'Stock InfoDia'!I1227</f>
        <v>0</v>
      </c>
      <c r="C1219" s="11">
        <f>'Stock InfoDia'!J1227</f>
        <v>0</v>
      </c>
    </row>
    <row r="1220">
      <c r="A1220" s="11">
        <f>VALUE(CONCATENATE('Stock InfoDia'!E1228,'Stock InfoDia'!F1228))</f>
        <v>29460</v>
      </c>
      <c r="B1220" s="11">
        <f>'Stock InfoDia'!I1228</f>
        <v>0</v>
      </c>
      <c r="C1220" s="11">
        <f>'Stock InfoDia'!J1228</f>
        <v>0</v>
      </c>
    </row>
    <row r="1221">
      <c r="A1221" s="11">
        <f>VALUE(CONCATENATE('Stock InfoDia'!E1229,'Stock InfoDia'!F1229))</f>
        <v>29470</v>
      </c>
      <c r="B1221" s="11">
        <f>'Stock InfoDia'!I1229</f>
        <v>0</v>
      </c>
      <c r="C1221" s="11">
        <f>'Stock InfoDia'!J1229</f>
        <v>0</v>
      </c>
    </row>
    <row r="1222">
      <c r="A1222" s="11">
        <f>VALUE(CONCATENATE('Stock InfoDia'!E1230,'Stock InfoDia'!F1230))</f>
        <v>29480</v>
      </c>
      <c r="B1222" s="11">
        <f>'Stock InfoDia'!I1230</f>
        <v>0</v>
      </c>
      <c r="C1222" s="11">
        <f>'Stock InfoDia'!J1230</f>
        <v>0</v>
      </c>
    </row>
    <row r="1223">
      <c r="A1223" s="11">
        <f>VALUE(CONCATENATE('Stock InfoDia'!E1231,'Stock InfoDia'!F1231))</f>
        <v>29500</v>
      </c>
      <c r="B1223" s="11">
        <f>'Stock InfoDia'!I1231</f>
        <v>0</v>
      </c>
      <c r="C1223" s="11">
        <f>'Stock InfoDia'!J1231</f>
        <v>0</v>
      </c>
    </row>
    <row r="1224">
      <c r="A1224" s="11">
        <f>VALUE(CONCATENATE('Stock InfoDia'!E1232,'Stock InfoDia'!F1232))</f>
        <v>29510</v>
      </c>
      <c r="B1224" s="11">
        <f>'Stock InfoDia'!I1232</f>
        <v>0</v>
      </c>
      <c r="C1224" s="11">
        <f>'Stock InfoDia'!J1232</f>
        <v>0</v>
      </c>
    </row>
    <row r="1225">
      <c r="A1225" s="11">
        <f>VALUE(CONCATENATE('Stock InfoDia'!E1233,'Stock InfoDia'!F1233))</f>
        <v>29520</v>
      </c>
      <c r="B1225" s="11">
        <f>'Stock InfoDia'!I1233</f>
        <v>0</v>
      </c>
      <c r="C1225" s="11">
        <f>'Stock InfoDia'!J1233</f>
        <v>0</v>
      </c>
    </row>
    <row r="1226">
      <c r="A1226" s="11">
        <f>VALUE(CONCATENATE('Stock InfoDia'!E1234,'Stock InfoDia'!F1234))</f>
        <v>29530</v>
      </c>
      <c r="B1226" s="11">
        <f>'Stock InfoDia'!I1234</f>
        <v>0</v>
      </c>
      <c r="C1226" s="11">
        <f>'Stock InfoDia'!J1234</f>
        <v>0</v>
      </c>
    </row>
    <row r="1227">
      <c r="A1227" s="11">
        <f>VALUE(CONCATENATE('Stock InfoDia'!E1235,'Stock InfoDia'!F1235))</f>
        <v>29540</v>
      </c>
      <c r="B1227" s="11">
        <f>'Stock InfoDia'!I1235</f>
        <v>0</v>
      </c>
      <c r="C1227" s="11">
        <f>'Stock InfoDia'!J1235</f>
        <v>0</v>
      </c>
    </row>
    <row r="1228">
      <c r="A1228" s="11">
        <f>VALUE(CONCATENATE('Stock InfoDia'!E1236,'Stock InfoDia'!F1236))</f>
        <v>29550</v>
      </c>
      <c r="B1228" s="11">
        <f>'Stock InfoDia'!I1236</f>
        <v>0</v>
      </c>
      <c r="C1228" s="11">
        <f>'Stock InfoDia'!J1236</f>
        <v>0</v>
      </c>
    </row>
    <row r="1229">
      <c r="A1229" s="11">
        <f>VALUE(CONCATENATE('Stock InfoDia'!E1237,'Stock InfoDia'!F1237))</f>
        <v>29560</v>
      </c>
      <c r="B1229" s="11">
        <f>'Stock InfoDia'!I1237</f>
        <v>0</v>
      </c>
      <c r="C1229" s="11">
        <f>'Stock InfoDia'!J1237</f>
        <v>0</v>
      </c>
    </row>
    <row r="1230">
      <c r="A1230" s="11">
        <f>VALUE(CONCATENATE('Stock InfoDia'!E1238,'Stock InfoDia'!F1238))</f>
        <v>29570</v>
      </c>
      <c r="B1230" s="11">
        <f>'Stock InfoDia'!I1238</f>
        <v>0</v>
      </c>
      <c r="C1230" s="11">
        <f>'Stock InfoDia'!J1238</f>
        <v>0</v>
      </c>
    </row>
    <row r="1231">
      <c r="A1231" s="11">
        <f>VALUE(CONCATENATE('Stock InfoDia'!E1239,'Stock InfoDia'!F1239))</f>
        <v>29580</v>
      </c>
      <c r="B1231" s="11">
        <f>'Stock InfoDia'!I1239</f>
        <v>0</v>
      </c>
      <c r="C1231" s="11">
        <f>'Stock InfoDia'!J1239</f>
        <v>0</v>
      </c>
    </row>
    <row r="1232">
      <c r="A1232" s="11">
        <f>VALUE(CONCATENATE('Stock InfoDia'!E1240,'Stock InfoDia'!F1240))</f>
        <v>29590</v>
      </c>
      <c r="B1232" s="11">
        <f>'Stock InfoDia'!I1240</f>
        <v>0</v>
      </c>
      <c r="C1232" s="11">
        <f>'Stock InfoDia'!J1240</f>
        <v>0</v>
      </c>
    </row>
    <row r="1233">
      <c r="A1233" s="11">
        <f>VALUE(CONCATENATE('Stock InfoDia'!E1241,'Stock InfoDia'!F1241))</f>
        <v>29600</v>
      </c>
      <c r="B1233" s="11">
        <f>'Stock InfoDia'!I1241</f>
        <v>0</v>
      </c>
      <c r="C1233" s="11">
        <f>'Stock InfoDia'!J1241</f>
        <v>0</v>
      </c>
    </row>
    <row r="1234">
      <c r="A1234" s="11">
        <f>VALUE(CONCATENATE('Stock InfoDia'!E1242,'Stock InfoDia'!F1242))</f>
        <v>29650</v>
      </c>
      <c r="B1234" s="11">
        <f>'Stock InfoDia'!I1242</f>
        <v>0</v>
      </c>
      <c r="C1234" s="11">
        <f>'Stock InfoDia'!J1242</f>
        <v>0</v>
      </c>
    </row>
    <row r="1235">
      <c r="A1235" s="11">
        <f>VALUE(CONCATENATE('Stock InfoDia'!E1243,'Stock InfoDia'!F1243))</f>
        <v>29660</v>
      </c>
      <c r="B1235" s="11">
        <f>'Stock InfoDia'!I1243</f>
        <v>0</v>
      </c>
      <c r="C1235" s="11">
        <f>'Stock InfoDia'!J1243</f>
        <v>0</v>
      </c>
    </row>
    <row r="1236">
      <c r="A1236" s="11">
        <f>VALUE(CONCATENATE('Stock InfoDia'!E1244,'Stock InfoDia'!F1244))</f>
        <v>29670</v>
      </c>
      <c r="B1236" s="11">
        <f>'Stock InfoDia'!I1244</f>
        <v>0</v>
      </c>
      <c r="C1236" s="11">
        <f>'Stock InfoDia'!J1244</f>
        <v>0</v>
      </c>
    </row>
    <row r="1237">
      <c r="A1237" s="11">
        <f>VALUE(CONCATENATE('Stock InfoDia'!E1245,'Stock InfoDia'!F1245))</f>
        <v>29680</v>
      </c>
      <c r="B1237" s="11">
        <f>'Stock InfoDia'!I1245</f>
        <v>0</v>
      </c>
      <c r="C1237" s="11">
        <f>'Stock InfoDia'!J1245</f>
        <v>0</v>
      </c>
    </row>
    <row r="1238">
      <c r="A1238" s="11">
        <f>VALUE(CONCATENATE('Stock InfoDia'!E1246,'Stock InfoDia'!F1246))</f>
        <v>29690</v>
      </c>
      <c r="B1238" s="11">
        <f>'Stock InfoDia'!I1246</f>
        <v>0</v>
      </c>
      <c r="C1238" s="11">
        <f>'Stock InfoDia'!J1246</f>
        <v>0</v>
      </c>
    </row>
    <row r="1239">
      <c r="A1239" s="11">
        <f>VALUE(CONCATENATE('Stock InfoDia'!E1247,'Stock InfoDia'!F1247))</f>
        <v>29770</v>
      </c>
      <c r="B1239" s="11">
        <f>'Stock InfoDia'!I1247</f>
        <v>0</v>
      </c>
      <c r="C1239" s="11">
        <f>'Stock InfoDia'!J1247</f>
        <v>0</v>
      </c>
    </row>
    <row r="1240">
      <c r="A1240" s="11">
        <f>VALUE(CONCATENATE('Stock InfoDia'!E1248,'Stock InfoDia'!F1248))</f>
        <v>29800</v>
      </c>
      <c r="B1240" s="11">
        <f>'Stock InfoDia'!I1248</f>
        <v>0</v>
      </c>
      <c r="C1240" s="11">
        <f>'Stock InfoDia'!J1248</f>
        <v>0</v>
      </c>
    </row>
    <row r="1241">
      <c r="A1241" s="11">
        <f>VALUE(CONCATENATE('Stock InfoDia'!E1249,'Stock InfoDia'!F1249))</f>
        <v>29810</v>
      </c>
      <c r="B1241" s="11">
        <f>'Stock InfoDia'!I1249</f>
        <v>0</v>
      </c>
      <c r="C1241" s="11">
        <f>'Stock InfoDia'!J1249</f>
        <v>0</v>
      </c>
    </row>
    <row r="1242">
      <c r="A1242" s="11">
        <f>VALUE(CONCATENATE('Stock InfoDia'!E1250,'Stock InfoDia'!F1250))</f>
        <v>29820</v>
      </c>
      <c r="B1242" s="11">
        <f>'Stock InfoDia'!I1250</f>
        <v>0</v>
      </c>
      <c r="C1242" s="11">
        <f>'Stock InfoDia'!J1250</f>
        <v>0</v>
      </c>
    </row>
    <row r="1243">
      <c r="A1243" s="11">
        <f>VALUE(CONCATENATE('Stock InfoDia'!E1251,'Stock InfoDia'!F1251))</f>
        <v>29880</v>
      </c>
      <c r="B1243" s="11">
        <f>'Stock InfoDia'!I1251</f>
        <v>0</v>
      </c>
      <c r="C1243" s="11">
        <f>'Stock InfoDia'!J1251</f>
        <v>0</v>
      </c>
    </row>
    <row r="1244">
      <c r="A1244" s="11">
        <f>VALUE(CONCATENATE('Stock InfoDia'!E1252,'Stock InfoDia'!F1252))</f>
        <v>29890</v>
      </c>
      <c r="B1244" s="11">
        <f>'Stock InfoDia'!I1252</f>
        <v>0</v>
      </c>
      <c r="C1244" s="11">
        <f>'Stock InfoDia'!J1252</f>
        <v>0</v>
      </c>
    </row>
    <row r="1245">
      <c r="A1245" s="11">
        <f>VALUE(CONCATENATE('Stock InfoDia'!E1253,'Stock InfoDia'!F1253))</f>
        <v>29910</v>
      </c>
      <c r="B1245" s="11">
        <f>'Stock InfoDia'!I1253</f>
        <v>0</v>
      </c>
      <c r="C1245" s="11">
        <f>'Stock InfoDia'!J1253</f>
        <v>0</v>
      </c>
    </row>
    <row r="1246">
      <c r="A1246" s="11">
        <f>VALUE(CONCATENATE('Stock InfoDia'!E1254,'Stock InfoDia'!F1254))</f>
        <v>29920</v>
      </c>
      <c r="B1246" s="11">
        <f>'Stock InfoDia'!I1254</f>
        <v>0</v>
      </c>
      <c r="C1246" s="11">
        <f>'Stock InfoDia'!J1254</f>
        <v>0</v>
      </c>
    </row>
    <row r="1247">
      <c r="A1247" s="11">
        <f>VALUE(CONCATENATE('Stock InfoDia'!E1255,'Stock InfoDia'!F1255))</f>
        <v>29950</v>
      </c>
      <c r="B1247" s="11">
        <f>'Stock InfoDia'!I1255</f>
        <v>0</v>
      </c>
      <c r="C1247" s="11">
        <f>'Stock InfoDia'!J1255</f>
        <v>0</v>
      </c>
    </row>
    <row r="1248">
      <c r="A1248" s="11">
        <f>VALUE(CONCATENATE('Stock InfoDia'!E1256,'Stock InfoDia'!F1256))</f>
        <v>30000</v>
      </c>
      <c r="B1248" s="11">
        <f>'Stock InfoDia'!I1256</f>
        <v>134</v>
      </c>
      <c r="C1248" s="11">
        <f>'Stock InfoDia'!J1256</f>
        <v>24</v>
      </c>
    </row>
    <row r="1249">
      <c r="A1249" s="11">
        <f>VALUE(CONCATENATE('Stock InfoDia'!E1257,'Stock InfoDia'!F1257))</f>
        <v>30010</v>
      </c>
      <c r="B1249" s="11">
        <f>'Stock InfoDia'!I1257</f>
        <v>239</v>
      </c>
      <c r="C1249" s="11">
        <f>'Stock InfoDia'!J1257</f>
        <v>12</v>
      </c>
    </row>
    <row r="1250">
      <c r="A1250" s="11">
        <f>VALUE(CONCATENATE('Stock InfoDia'!E1258,'Stock InfoDia'!F1258))</f>
        <v>30020</v>
      </c>
      <c r="B1250" s="11">
        <f>'Stock InfoDia'!I1258</f>
        <v>61</v>
      </c>
      <c r="C1250" s="11">
        <f>'Stock InfoDia'!J1258</f>
        <v>20</v>
      </c>
    </row>
    <row r="1251">
      <c r="A1251" s="11">
        <f>VALUE(CONCATENATE('Stock InfoDia'!E1259,'Stock InfoDia'!F1259))</f>
        <v>30030</v>
      </c>
      <c r="B1251" s="11">
        <f>'Stock InfoDia'!I1259</f>
        <v>0</v>
      </c>
      <c r="C1251" s="11">
        <f>'Stock InfoDia'!J1259</f>
        <v>0</v>
      </c>
    </row>
    <row r="1252">
      <c r="A1252" s="11">
        <f>VALUE(CONCATENATE('Stock InfoDia'!E1260,'Stock InfoDia'!F1260))</f>
        <v>30040</v>
      </c>
      <c r="B1252" s="11">
        <f>'Stock InfoDia'!I1260</f>
        <v>224</v>
      </c>
      <c r="C1252" s="11">
        <f>'Stock InfoDia'!J1260</f>
        <v>17</v>
      </c>
    </row>
    <row r="1253">
      <c r="A1253" s="11">
        <f>VALUE(CONCATENATE('Stock InfoDia'!E1261,'Stock InfoDia'!F1261))</f>
        <v>30050</v>
      </c>
      <c r="B1253" s="11">
        <f>'Stock InfoDia'!I1261</f>
        <v>0</v>
      </c>
      <c r="C1253" s="11">
        <f>'Stock InfoDia'!J1261</f>
        <v>0</v>
      </c>
    </row>
    <row r="1254">
      <c r="A1254" s="11">
        <f>VALUE(CONCATENATE('Stock InfoDia'!E1262,'Stock InfoDia'!F1262))</f>
        <v>30060</v>
      </c>
      <c r="B1254" s="11">
        <f>'Stock InfoDia'!I1262</f>
        <v>122</v>
      </c>
      <c r="C1254" s="11">
        <f>'Stock InfoDia'!J1262</f>
        <v>7</v>
      </c>
    </row>
    <row r="1255">
      <c r="A1255" s="11">
        <f>VALUE(CONCATENATE('Stock InfoDia'!E1263,'Stock InfoDia'!F1263))</f>
        <v>30070</v>
      </c>
      <c r="B1255" s="11">
        <f>'Stock InfoDia'!I1263</f>
        <v>195</v>
      </c>
      <c r="C1255" s="11">
        <f>'Stock InfoDia'!J1263</f>
        <v>12</v>
      </c>
    </row>
    <row r="1256">
      <c r="A1256" s="11">
        <f>VALUE(CONCATENATE('Stock InfoDia'!E1264,'Stock InfoDia'!F1264))</f>
        <v>30080</v>
      </c>
      <c r="B1256" s="11">
        <f>'Stock InfoDia'!I1264</f>
        <v>0</v>
      </c>
      <c r="C1256" s="11">
        <f>'Stock InfoDia'!J1264</f>
        <v>0</v>
      </c>
    </row>
    <row r="1257">
      <c r="A1257" s="11">
        <f>VALUE(CONCATENATE('Stock InfoDia'!E1265,'Stock InfoDia'!F1265))</f>
        <v>30090</v>
      </c>
      <c r="B1257" s="11">
        <f>'Stock InfoDia'!I1265</f>
        <v>0</v>
      </c>
      <c r="C1257" s="11">
        <f>'Stock InfoDia'!J1265</f>
        <v>0</v>
      </c>
    </row>
    <row r="1258">
      <c r="A1258" s="11">
        <f>VALUE(CONCATENATE('Stock InfoDia'!E1266,'Stock InfoDia'!F1266))</f>
        <v>30100</v>
      </c>
      <c r="B1258" s="11">
        <f>'Stock InfoDia'!I1266</f>
        <v>0</v>
      </c>
      <c r="C1258" s="11">
        <f>'Stock InfoDia'!J1266</f>
        <v>0</v>
      </c>
    </row>
    <row r="1259">
      <c r="A1259" s="11">
        <f>VALUE(CONCATENATE('Stock InfoDia'!E1267,'Stock InfoDia'!F1267))</f>
        <v>30120</v>
      </c>
      <c r="B1259" s="11">
        <f>'Stock InfoDia'!I1267</f>
        <v>222</v>
      </c>
      <c r="C1259" s="11">
        <f>'Stock InfoDia'!J1267</f>
        <v>21</v>
      </c>
    </row>
    <row r="1260">
      <c r="A1260" s="11">
        <f>VALUE(CONCATENATE('Stock InfoDia'!E1268,'Stock InfoDia'!F1268))</f>
        <v>30130</v>
      </c>
      <c r="B1260" s="11">
        <f>'Stock InfoDia'!I1268</f>
        <v>0</v>
      </c>
      <c r="C1260" s="11">
        <f>'Stock InfoDia'!J1268</f>
        <v>0</v>
      </c>
    </row>
    <row r="1261">
      <c r="A1261" s="11">
        <f>VALUE(CONCATENATE('Stock InfoDia'!E1269,'Stock InfoDia'!F1269))</f>
        <v>30140</v>
      </c>
      <c r="B1261" s="11">
        <f>'Stock InfoDia'!I1269</f>
        <v>0</v>
      </c>
      <c r="C1261" s="11">
        <f>'Stock InfoDia'!J1269</f>
        <v>0</v>
      </c>
    </row>
    <row r="1262">
      <c r="A1262" s="11">
        <f>VALUE(CONCATENATE('Stock InfoDia'!E1270,'Stock InfoDia'!F1270))</f>
        <v>30150</v>
      </c>
      <c r="B1262" s="11">
        <f>'Stock InfoDia'!I1270</f>
        <v>151</v>
      </c>
      <c r="C1262" s="11">
        <f>'Stock InfoDia'!J1270</f>
        <v>17</v>
      </c>
    </row>
    <row r="1263">
      <c r="A1263" s="11">
        <f>VALUE(CONCATENATE('Stock InfoDia'!E1271,'Stock InfoDia'!F1271))</f>
        <v>30160</v>
      </c>
      <c r="B1263" s="11">
        <f>'Stock InfoDia'!I1271</f>
        <v>0</v>
      </c>
      <c r="C1263" s="11">
        <f>'Stock InfoDia'!J1271</f>
        <v>0</v>
      </c>
    </row>
    <row r="1264">
      <c r="A1264" s="11">
        <f>VALUE(CONCATENATE('Stock InfoDia'!E1272,'Stock InfoDia'!F1272))</f>
        <v>30161</v>
      </c>
      <c r="B1264" s="11">
        <f>'Stock InfoDia'!I1272</f>
        <v>1643</v>
      </c>
      <c r="C1264" s="11">
        <f>'Stock InfoDia'!J1272</f>
        <v>1</v>
      </c>
    </row>
    <row r="1265">
      <c r="A1265" s="11">
        <f>VALUE(CONCATENATE('Stock InfoDia'!E1273,'Stock InfoDia'!F1273))</f>
        <v>30170</v>
      </c>
      <c r="B1265" s="11">
        <f>'Stock InfoDia'!I1273</f>
        <v>0</v>
      </c>
      <c r="C1265" s="11">
        <f>'Stock InfoDia'!J1273</f>
        <v>0</v>
      </c>
    </row>
    <row r="1266">
      <c r="A1266" s="11">
        <f>VALUE(CONCATENATE('Stock InfoDia'!E1274,'Stock InfoDia'!F1274))</f>
        <v>30180</v>
      </c>
      <c r="B1266" s="11">
        <f>'Stock InfoDia'!I1274</f>
        <v>0</v>
      </c>
      <c r="C1266" s="11">
        <f>'Stock InfoDia'!J1274</f>
        <v>0</v>
      </c>
    </row>
    <row r="1267">
      <c r="A1267" s="11">
        <f>VALUE(CONCATENATE('Stock InfoDia'!E1275,'Stock InfoDia'!F1275))</f>
        <v>30190</v>
      </c>
      <c r="B1267" s="11">
        <f>'Stock InfoDia'!I1275</f>
        <v>0</v>
      </c>
      <c r="C1267" s="11">
        <f>'Stock InfoDia'!J1275</f>
        <v>0</v>
      </c>
    </row>
    <row r="1268">
      <c r="A1268" s="11">
        <f>VALUE(CONCATENATE('Stock InfoDia'!E1276,'Stock InfoDia'!F1276))</f>
        <v>30200</v>
      </c>
      <c r="B1268" s="11">
        <f>'Stock InfoDia'!I1276</f>
        <v>710</v>
      </c>
      <c r="C1268" s="11">
        <f>'Stock InfoDia'!J1276</f>
        <v>14</v>
      </c>
    </row>
    <row r="1269">
      <c r="A1269" s="11">
        <f>VALUE(CONCATENATE('Stock InfoDia'!E1277,'Stock InfoDia'!F1277))</f>
        <v>30210</v>
      </c>
      <c r="B1269" s="11">
        <f>'Stock InfoDia'!I1277</f>
        <v>553</v>
      </c>
      <c r="C1269" s="11">
        <f>'Stock InfoDia'!J1277</f>
        <v>10</v>
      </c>
    </row>
    <row r="1270">
      <c r="A1270" s="11">
        <f>VALUE(CONCATENATE('Stock InfoDia'!E1278,'Stock InfoDia'!F1278))</f>
        <v>30220</v>
      </c>
      <c r="B1270" s="11">
        <f>'Stock InfoDia'!I1278</f>
        <v>0</v>
      </c>
      <c r="C1270" s="11">
        <f>'Stock InfoDia'!J1278</f>
        <v>0</v>
      </c>
    </row>
    <row r="1271">
      <c r="A1271" s="11">
        <f>VALUE(CONCATENATE('Stock InfoDia'!E1279,'Stock InfoDia'!F1279))</f>
        <v>30230</v>
      </c>
      <c r="B1271" s="11">
        <f>'Stock InfoDia'!I1279</f>
        <v>0</v>
      </c>
      <c r="C1271" s="11">
        <f>'Stock InfoDia'!J1279</f>
        <v>0</v>
      </c>
    </row>
    <row r="1272">
      <c r="A1272" s="11">
        <f>VALUE(CONCATENATE('Stock InfoDia'!E1280,'Stock InfoDia'!F1280))</f>
        <v>30240</v>
      </c>
      <c r="B1272" s="11">
        <f>'Stock InfoDia'!I1280</f>
        <v>0</v>
      </c>
      <c r="C1272" s="11">
        <f>'Stock InfoDia'!J1280</f>
        <v>0</v>
      </c>
    </row>
    <row r="1273">
      <c r="A1273" s="11">
        <f>VALUE(CONCATENATE('Stock InfoDia'!E1281,'Stock InfoDia'!F1281))</f>
        <v>30250</v>
      </c>
      <c r="B1273" s="11">
        <f>'Stock InfoDia'!I1281</f>
        <v>0</v>
      </c>
      <c r="C1273" s="11">
        <f>'Stock InfoDia'!J1281</f>
        <v>0</v>
      </c>
    </row>
    <row r="1274">
      <c r="A1274" s="11">
        <f>VALUE(CONCATENATE('Stock InfoDia'!E1282,'Stock InfoDia'!F1282))</f>
        <v>30260</v>
      </c>
      <c r="B1274" s="11">
        <f>'Stock InfoDia'!I1282</f>
        <v>0</v>
      </c>
      <c r="C1274" s="11">
        <f>'Stock InfoDia'!J1282</f>
        <v>0</v>
      </c>
    </row>
    <row r="1275">
      <c r="A1275" s="11">
        <f>VALUE(CONCATENATE('Stock InfoDia'!E1283,'Stock InfoDia'!F1283))</f>
        <v>30270</v>
      </c>
      <c r="B1275" s="11">
        <f>'Stock InfoDia'!I1283</f>
        <v>0</v>
      </c>
      <c r="C1275" s="11">
        <f>'Stock InfoDia'!J1283</f>
        <v>0</v>
      </c>
    </row>
    <row r="1276">
      <c r="A1276" s="11">
        <f>VALUE(CONCATENATE('Stock InfoDia'!E1284,'Stock InfoDia'!F1284))</f>
        <v>30280</v>
      </c>
      <c r="B1276" s="11">
        <f>'Stock InfoDia'!I1284</f>
        <v>0</v>
      </c>
      <c r="C1276" s="11">
        <f>'Stock InfoDia'!J1284</f>
        <v>0</v>
      </c>
    </row>
    <row r="1277">
      <c r="A1277" s="11">
        <f>VALUE(CONCATENATE('Stock InfoDia'!E1285,'Stock InfoDia'!F1285))</f>
        <v>30290</v>
      </c>
      <c r="B1277" s="11">
        <f>'Stock InfoDia'!I1285</f>
        <v>0</v>
      </c>
      <c r="C1277" s="11">
        <f>'Stock InfoDia'!J1285</f>
        <v>0</v>
      </c>
    </row>
    <row r="1278">
      <c r="A1278" s="11">
        <f>VALUE(CONCATENATE('Stock InfoDia'!E1286,'Stock InfoDia'!F1286))</f>
        <v>30300</v>
      </c>
      <c r="B1278" s="11">
        <f>'Stock InfoDia'!I1286</f>
        <v>0</v>
      </c>
      <c r="C1278" s="11">
        <f>'Stock InfoDia'!J1286</f>
        <v>0</v>
      </c>
    </row>
    <row r="1279">
      <c r="A1279" s="11">
        <f>VALUE(CONCATENATE('Stock InfoDia'!E1287,'Stock InfoDia'!F1287))</f>
        <v>30370</v>
      </c>
      <c r="B1279" s="11">
        <f>'Stock InfoDia'!I1287</f>
        <v>0</v>
      </c>
      <c r="C1279" s="11">
        <f>'Stock InfoDia'!J1287</f>
        <v>0</v>
      </c>
    </row>
    <row r="1280">
      <c r="A1280" s="11">
        <f>VALUE(CONCATENATE('Stock InfoDia'!E1288,'Stock InfoDia'!F1288))</f>
        <v>30380</v>
      </c>
      <c r="B1280" s="11">
        <f>'Stock InfoDia'!I1288</f>
        <v>0</v>
      </c>
      <c r="C1280" s="11">
        <f>'Stock InfoDia'!J1288</f>
        <v>0</v>
      </c>
    </row>
    <row r="1281">
      <c r="A1281" s="11">
        <f>VALUE(CONCATENATE('Stock InfoDia'!E1289,'Stock InfoDia'!F1289))</f>
        <v>30420</v>
      </c>
      <c r="B1281" s="11">
        <f>'Stock InfoDia'!I1289</f>
        <v>0</v>
      </c>
      <c r="C1281" s="11">
        <f>'Stock InfoDia'!J1289</f>
        <v>0</v>
      </c>
    </row>
    <row r="1282">
      <c r="A1282" s="11">
        <f>VALUE(CONCATENATE('Stock InfoDia'!E1290,'Stock InfoDia'!F1290))</f>
        <v>30430</v>
      </c>
      <c r="B1282" s="11">
        <f>'Stock InfoDia'!I1290</f>
        <v>0</v>
      </c>
      <c r="C1282" s="11">
        <f>'Stock InfoDia'!J1290</f>
        <v>0</v>
      </c>
    </row>
    <row r="1283">
      <c r="A1283" s="11">
        <f>VALUE(CONCATENATE('Stock InfoDia'!E1291,'Stock InfoDia'!F1291))</f>
        <v>30450</v>
      </c>
      <c r="B1283" s="11">
        <f>'Stock InfoDia'!I1291</f>
        <v>0</v>
      </c>
      <c r="C1283" s="11">
        <f>'Stock InfoDia'!J1291</f>
        <v>0</v>
      </c>
    </row>
    <row r="1284">
      <c r="A1284" s="11">
        <f>VALUE(CONCATENATE('Stock InfoDia'!E1292,'Stock InfoDia'!F1292))</f>
        <v>30460</v>
      </c>
      <c r="B1284" s="11">
        <f>'Stock InfoDia'!I1292</f>
        <v>0</v>
      </c>
      <c r="C1284" s="11">
        <f>'Stock InfoDia'!J1292</f>
        <v>0</v>
      </c>
    </row>
    <row r="1285">
      <c r="A1285" s="11">
        <f>VALUE(CONCATENATE('Stock InfoDia'!E1293,'Stock InfoDia'!F1293))</f>
        <v>30470</v>
      </c>
      <c r="B1285" s="11">
        <f>'Stock InfoDia'!I1293</f>
        <v>0</v>
      </c>
      <c r="C1285" s="11">
        <f>'Stock InfoDia'!J1293</f>
        <v>0</v>
      </c>
    </row>
    <row r="1286">
      <c r="A1286" s="11">
        <f>VALUE(CONCATENATE('Stock InfoDia'!E1294,'Stock InfoDia'!F1294))</f>
        <v>30490</v>
      </c>
      <c r="B1286" s="11">
        <f>'Stock InfoDia'!I1294</f>
        <v>0</v>
      </c>
      <c r="C1286" s="11">
        <f>'Stock InfoDia'!J1294</f>
        <v>0</v>
      </c>
    </row>
    <row r="1287">
      <c r="A1287" s="11">
        <f>VALUE(CONCATENATE('Stock InfoDia'!E1295,'Stock InfoDia'!F1295))</f>
        <v>30550</v>
      </c>
      <c r="B1287" s="11">
        <f>'Stock InfoDia'!I1295</f>
        <v>0</v>
      </c>
      <c r="C1287" s="11">
        <f>'Stock InfoDia'!J1295</f>
        <v>0</v>
      </c>
    </row>
    <row r="1288">
      <c r="A1288" s="11">
        <f>VALUE(CONCATENATE('Stock InfoDia'!E1296,'Stock InfoDia'!F1296))</f>
        <v>30570</v>
      </c>
      <c r="B1288" s="11">
        <f>'Stock InfoDia'!I1296</f>
        <v>0</v>
      </c>
      <c r="C1288" s="11">
        <f>'Stock InfoDia'!J1296</f>
        <v>0</v>
      </c>
    </row>
    <row r="1289">
      <c r="A1289" s="11">
        <f>VALUE(CONCATENATE('Stock InfoDia'!E1297,'Stock InfoDia'!F1297))</f>
        <v>30590</v>
      </c>
      <c r="B1289" s="11">
        <f>'Stock InfoDia'!I1297</f>
        <v>0</v>
      </c>
      <c r="C1289" s="11">
        <f>'Stock InfoDia'!J1297</f>
        <v>0</v>
      </c>
    </row>
    <row r="1290">
      <c r="A1290" s="11">
        <f>VALUE(CONCATENATE('Stock InfoDia'!E1298,'Stock InfoDia'!F1298))</f>
        <v>30600</v>
      </c>
      <c r="B1290" s="11">
        <f>'Stock InfoDia'!I1298</f>
        <v>0</v>
      </c>
      <c r="C1290" s="11">
        <f>'Stock InfoDia'!J1298</f>
        <v>0</v>
      </c>
    </row>
    <row r="1291">
      <c r="A1291" s="11">
        <f>VALUE(CONCATENATE('Stock InfoDia'!E1299,'Stock InfoDia'!F1299))</f>
        <v>30650</v>
      </c>
      <c r="B1291" s="11">
        <f>'Stock InfoDia'!I1299</f>
        <v>0</v>
      </c>
      <c r="C1291" s="11">
        <f>'Stock InfoDia'!J1299</f>
        <v>0</v>
      </c>
    </row>
    <row r="1292">
      <c r="A1292" s="11">
        <f>VALUE(CONCATENATE('Stock InfoDia'!E1300,'Stock InfoDia'!F1300))</f>
        <v>30740</v>
      </c>
      <c r="B1292" s="11">
        <f>'Stock InfoDia'!I1300</f>
        <v>0</v>
      </c>
      <c r="C1292" s="11">
        <f>'Stock InfoDia'!J1300</f>
        <v>0</v>
      </c>
    </row>
    <row r="1293">
      <c r="A1293" s="11">
        <f>VALUE(CONCATENATE('Stock InfoDia'!E1301,'Stock InfoDia'!F1301))</f>
        <v>30760</v>
      </c>
      <c r="B1293" s="11">
        <f>'Stock InfoDia'!I1301</f>
        <v>0</v>
      </c>
      <c r="C1293" s="11">
        <f>'Stock InfoDia'!J1301</f>
        <v>0</v>
      </c>
    </row>
    <row r="1294">
      <c r="A1294" s="11">
        <f>VALUE(CONCATENATE('Stock InfoDia'!E1302,'Stock InfoDia'!F1302))</f>
        <v>30840</v>
      </c>
      <c r="B1294" s="11">
        <f>'Stock InfoDia'!I1302</f>
        <v>0</v>
      </c>
      <c r="C1294" s="11">
        <f>'Stock InfoDia'!J1302</f>
        <v>0</v>
      </c>
    </row>
    <row r="1295">
      <c r="A1295" s="11">
        <f>VALUE(CONCATENATE('Stock InfoDia'!E1303,'Stock InfoDia'!F1303))</f>
        <v>30850</v>
      </c>
      <c r="B1295" s="11">
        <f>'Stock InfoDia'!I1303</f>
        <v>0</v>
      </c>
      <c r="C1295" s="11">
        <f>'Stock InfoDia'!J1303</f>
        <v>0</v>
      </c>
    </row>
    <row r="1296">
      <c r="A1296" s="11">
        <f>VALUE(CONCATENATE('Stock InfoDia'!E1304,'Stock InfoDia'!F1304))</f>
        <v>30860</v>
      </c>
      <c r="B1296" s="11">
        <f>'Stock InfoDia'!I1304</f>
        <v>0</v>
      </c>
      <c r="C1296" s="11">
        <f>'Stock InfoDia'!J1304</f>
        <v>0</v>
      </c>
    </row>
    <row r="1297">
      <c r="A1297" s="11">
        <f>VALUE(CONCATENATE('Stock InfoDia'!E1305,'Stock InfoDia'!F1305))</f>
        <v>30870</v>
      </c>
      <c r="B1297" s="11">
        <f>'Stock InfoDia'!I1305</f>
        <v>0</v>
      </c>
      <c r="C1297" s="11">
        <f>'Stock InfoDia'!J1305</f>
        <v>0</v>
      </c>
    </row>
    <row r="1298">
      <c r="A1298" s="11">
        <f>VALUE(CONCATENATE('Stock InfoDia'!E1306,'Stock InfoDia'!F1306))</f>
        <v>30880</v>
      </c>
      <c r="B1298" s="11">
        <f>'Stock InfoDia'!I1306</f>
        <v>0</v>
      </c>
      <c r="C1298" s="11">
        <f>'Stock InfoDia'!J1306</f>
        <v>0</v>
      </c>
    </row>
    <row r="1299">
      <c r="A1299" s="11">
        <f>VALUE(CONCATENATE('Stock InfoDia'!E1307,'Stock InfoDia'!F1307))</f>
        <v>30900</v>
      </c>
      <c r="B1299" s="11">
        <f>'Stock InfoDia'!I1307</f>
        <v>0</v>
      </c>
      <c r="C1299" s="11">
        <f>'Stock InfoDia'!J1307</f>
        <v>0</v>
      </c>
    </row>
    <row r="1300">
      <c r="A1300" s="11">
        <f>VALUE(CONCATENATE('Stock InfoDia'!E1308,'Stock InfoDia'!F1308))</f>
        <v>30910</v>
      </c>
      <c r="B1300" s="11">
        <f>'Stock InfoDia'!I1308</f>
        <v>0</v>
      </c>
      <c r="C1300" s="11">
        <f>'Stock InfoDia'!J1308</f>
        <v>0</v>
      </c>
    </row>
    <row r="1301">
      <c r="A1301" s="11">
        <f>VALUE(CONCATENATE('Stock InfoDia'!E1309,'Stock InfoDia'!F1309))</f>
        <v>30920</v>
      </c>
      <c r="B1301" s="11">
        <f>'Stock InfoDia'!I1309</f>
        <v>0</v>
      </c>
      <c r="C1301" s="11">
        <f>'Stock InfoDia'!J1309</f>
        <v>0</v>
      </c>
    </row>
    <row r="1302">
      <c r="A1302" s="11">
        <f>VALUE(CONCATENATE('Stock InfoDia'!E1310,'Stock InfoDia'!F1310))</f>
        <v>30930</v>
      </c>
      <c r="B1302" s="11">
        <f>'Stock InfoDia'!I1310</f>
        <v>0</v>
      </c>
      <c r="C1302" s="11">
        <f>'Stock InfoDia'!J1310</f>
        <v>0</v>
      </c>
    </row>
    <row r="1303">
      <c r="A1303" s="11">
        <f>VALUE(CONCATENATE('Stock InfoDia'!E1311,'Stock InfoDia'!F1311))</f>
        <v>30940</v>
      </c>
      <c r="B1303" s="11">
        <f>'Stock InfoDia'!I1311</f>
        <v>0</v>
      </c>
      <c r="C1303" s="11">
        <f>'Stock InfoDia'!J1311</f>
        <v>0</v>
      </c>
    </row>
    <row r="1304">
      <c r="A1304" s="11">
        <f>VALUE(CONCATENATE('Stock InfoDia'!E1312,'Stock InfoDia'!F1312))</f>
        <v>30950</v>
      </c>
      <c r="B1304" s="11">
        <f>'Stock InfoDia'!I1312</f>
        <v>0</v>
      </c>
      <c r="C1304" s="11">
        <f>'Stock InfoDia'!J1312</f>
        <v>0</v>
      </c>
    </row>
    <row r="1305">
      <c r="A1305" s="11">
        <f>VALUE(CONCATENATE('Stock InfoDia'!E1313,'Stock InfoDia'!F1313))</f>
        <v>30960</v>
      </c>
      <c r="B1305" s="11">
        <f>'Stock InfoDia'!I1313</f>
        <v>0</v>
      </c>
      <c r="C1305" s="11">
        <f>'Stock InfoDia'!J1313</f>
        <v>0</v>
      </c>
    </row>
    <row r="1306">
      <c r="A1306" s="11">
        <f>VALUE(CONCATENATE('Stock InfoDia'!E1314,'Stock InfoDia'!F1314))</f>
        <v>30970</v>
      </c>
      <c r="B1306" s="11">
        <f>'Stock InfoDia'!I1314</f>
        <v>0</v>
      </c>
      <c r="C1306" s="11">
        <f>'Stock InfoDia'!J1314</f>
        <v>0</v>
      </c>
    </row>
    <row r="1307">
      <c r="A1307" s="11">
        <f>VALUE(CONCATENATE('Stock InfoDia'!E1315,'Stock InfoDia'!F1315))</f>
        <v>30980</v>
      </c>
      <c r="B1307" s="11">
        <f>'Stock InfoDia'!I1315</f>
        <v>0</v>
      </c>
      <c r="C1307" s="11">
        <f>'Stock InfoDia'!J1315</f>
        <v>0</v>
      </c>
    </row>
    <row r="1308">
      <c r="A1308" s="11">
        <f>VALUE(CONCATENATE('Stock InfoDia'!E1316,'Stock InfoDia'!F1316))</f>
        <v>30990</v>
      </c>
      <c r="B1308" s="11">
        <f>'Stock InfoDia'!I1316</f>
        <v>0</v>
      </c>
      <c r="C1308" s="11">
        <f>'Stock InfoDia'!J1316</f>
        <v>0</v>
      </c>
    </row>
    <row r="1309">
      <c r="A1309" s="11">
        <f>VALUE(CONCATENATE('Stock InfoDia'!E1317,'Stock InfoDia'!F1317))</f>
        <v>31000</v>
      </c>
      <c r="B1309" s="11">
        <f>'Stock InfoDia'!I1317</f>
        <v>0</v>
      </c>
      <c r="C1309" s="11">
        <f>'Stock InfoDia'!J1317</f>
        <v>0</v>
      </c>
    </row>
    <row r="1310">
      <c r="A1310" s="11">
        <f>VALUE(CONCATENATE('Stock InfoDia'!E1318,'Stock InfoDia'!F1318))</f>
        <v>31010</v>
      </c>
      <c r="B1310" s="11">
        <f>'Stock InfoDia'!I1318</f>
        <v>0</v>
      </c>
      <c r="C1310" s="11">
        <f>'Stock InfoDia'!J1318</f>
        <v>0</v>
      </c>
    </row>
    <row r="1311">
      <c r="A1311" s="11">
        <f>VALUE(CONCATENATE('Stock InfoDia'!E1319,'Stock InfoDia'!F1319))</f>
        <v>31020</v>
      </c>
      <c r="B1311" s="11">
        <f>'Stock InfoDia'!I1319</f>
        <v>0</v>
      </c>
      <c r="C1311" s="11">
        <f>'Stock InfoDia'!J1319</f>
        <v>0</v>
      </c>
    </row>
    <row r="1312">
      <c r="A1312" s="11">
        <f>VALUE(CONCATENATE('Stock InfoDia'!E1320,'Stock InfoDia'!F1320))</f>
        <v>31030</v>
      </c>
      <c r="B1312" s="11">
        <f>'Stock InfoDia'!I1320</f>
        <v>0</v>
      </c>
      <c r="C1312" s="11">
        <f>'Stock InfoDia'!J1320</f>
        <v>0</v>
      </c>
    </row>
    <row r="1313">
      <c r="A1313" s="11">
        <f>VALUE(CONCATENATE('Stock InfoDia'!E1321,'Stock InfoDia'!F1321))</f>
        <v>31040</v>
      </c>
      <c r="B1313" s="11">
        <f>'Stock InfoDia'!I1321</f>
        <v>0</v>
      </c>
      <c r="C1313" s="11">
        <f>'Stock InfoDia'!J1321</f>
        <v>0</v>
      </c>
    </row>
    <row r="1314">
      <c r="A1314" s="11">
        <f>VALUE(CONCATENATE('Stock InfoDia'!E1322,'Stock InfoDia'!F1322))</f>
        <v>31050</v>
      </c>
      <c r="B1314" s="11">
        <f>'Stock InfoDia'!I1322</f>
        <v>0</v>
      </c>
      <c r="C1314" s="11">
        <f>'Stock InfoDia'!J1322</f>
        <v>0</v>
      </c>
    </row>
    <row r="1315">
      <c r="A1315" s="11">
        <f>VALUE(CONCATENATE('Stock InfoDia'!E1323,'Stock InfoDia'!F1323))</f>
        <v>31060</v>
      </c>
      <c r="B1315" s="11">
        <f>'Stock InfoDia'!I1323</f>
        <v>0</v>
      </c>
      <c r="C1315" s="11">
        <f>'Stock InfoDia'!J1323</f>
        <v>0</v>
      </c>
    </row>
    <row r="1316">
      <c r="A1316" s="11">
        <f>VALUE(CONCATENATE('Stock InfoDia'!E1324,'Stock InfoDia'!F1324))</f>
        <v>31080</v>
      </c>
      <c r="B1316" s="11">
        <f>'Stock InfoDia'!I1324</f>
        <v>0</v>
      </c>
      <c r="C1316" s="11">
        <f>'Stock InfoDia'!J1324</f>
        <v>0</v>
      </c>
    </row>
    <row r="1317">
      <c r="A1317" s="11">
        <f>VALUE(CONCATENATE('Stock InfoDia'!E1325,'Stock InfoDia'!F1325))</f>
        <v>31100</v>
      </c>
      <c r="B1317" s="11">
        <f>'Stock InfoDia'!I1325</f>
        <v>0</v>
      </c>
      <c r="C1317" s="11">
        <f>'Stock InfoDia'!J1325</f>
        <v>0</v>
      </c>
    </row>
    <row r="1318">
      <c r="A1318" s="11">
        <f>VALUE(CONCATENATE('Stock InfoDia'!E1326,'Stock InfoDia'!F1326))</f>
        <v>31140</v>
      </c>
      <c r="B1318" s="11">
        <f>'Stock InfoDia'!I1326</f>
        <v>0</v>
      </c>
      <c r="C1318" s="11">
        <f>'Stock InfoDia'!J1326</f>
        <v>0</v>
      </c>
    </row>
    <row r="1319">
      <c r="A1319" s="11">
        <f>VALUE(CONCATENATE('Stock InfoDia'!E1327,'Stock InfoDia'!F1327))</f>
        <v>31290</v>
      </c>
      <c r="B1319" s="11">
        <f>'Stock InfoDia'!I1327</f>
        <v>0</v>
      </c>
      <c r="C1319" s="11">
        <f>'Stock InfoDia'!J1327</f>
        <v>0</v>
      </c>
    </row>
    <row r="1320">
      <c r="A1320" s="11">
        <f>VALUE(CONCATENATE('Stock InfoDia'!E1328,'Stock InfoDia'!F1328))</f>
        <v>31330</v>
      </c>
      <c r="B1320" s="11">
        <f>'Stock InfoDia'!I1328</f>
        <v>0</v>
      </c>
      <c r="C1320" s="11">
        <f>'Stock InfoDia'!J1328</f>
        <v>0</v>
      </c>
    </row>
    <row r="1321">
      <c r="A1321" s="11">
        <f>VALUE(CONCATENATE('Stock InfoDia'!E1329,'Stock InfoDia'!F1329))</f>
        <v>31340</v>
      </c>
      <c r="B1321" s="11">
        <f>'Stock InfoDia'!I1329</f>
        <v>0</v>
      </c>
      <c r="C1321" s="11">
        <f>'Stock InfoDia'!J1329</f>
        <v>0</v>
      </c>
    </row>
    <row r="1322">
      <c r="A1322" s="11">
        <f>VALUE(CONCATENATE('Stock InfoDia'!E1330,'Stock InfoDia'!F1330))</f>
        <v>31350</v>
      </c>
      <c r="B1322" s="11">
        <f>'Stock InfoDia'!I1330</f>
        <v>0</v>
      </c>
      <c r="C1322" s="11">
        <f>'Stock InfoDia'!J1330</f>
        <v>0</v>
      </c>
    </row>
    <row r="1323">
      <c r="A1323" s="11">
        <f>VALUE(CONCATENATE('Stock InfoDia'!E1331,'Stock InfoDia'!F1331))</f>
        <v>31360</v>
      </c>
      <c r="B1323" s="11">
        <f>'Stock InfoDia'!I1331</f>
        <v>0</v>
      </c>
      <c r="C1323" s="11">
        <f>'Stock InfoDia'!J1331</f>
        <v>0</v>
      </c>
    </row>
    <row r="1324">
      <c r="A1324" s="11">
        <f>VALUE(CONCATENATE('Stock InfoDia'!E1332,'Stock InfoDia'!F1332))</f>
        <v>31370</v>
      </c>
      <c r="B1324" s="11">
        <f>'Stock InfoDia'!I1332</f>
        <v>0</v>
      </c>
      <c r="C1324" s="11">
        <f>'Stock InfoDia'!J1332</f>
        <v>0</v>
      </c>
    </row>
    <row r="1325">
      <c r="A1325" s="11">
        <f>VALUE(CONCATENATE('Stock InfoDia'!E1333,'Stock InfoDia'!F1333))</f>
        <v>31380</v>
      </c>
      <c r="B1325" s="11">
        <f>'Stock InfoDia'!I1333</f>
        <v>0</v>
      </c>
      <c r="C1325" s="11">
        <f>'Stock InfoDia'!J1333</f>
        <v>0</v>
      </c>
    </row>
    <row r="1326">
      <c r="A1326" s="11">
        <f>VALUE(CONCATENATE('Stock InfoDia'!E1334,'Stock InfoDia'!F1334))</f>
        <v>31390</v>
      </c>
      <c r="B1326" s="11">
        <f>'Stock InfoDia'!I1334</f>
        <v>0</v>
      </c>
      <c r="C1326" s="11">
        <f>'Stock InfoDia'!J1334</f>
        <v>0</v>
      </c>
    </row>
    <row r="1327">
      <c r="A1327" s="11">
        <f>VALUE(CONCATENATE('Stock InfoDia'!E1335,'Stock InfoDia'!F1335))</f>
        <v>31400</v>
      </c>
      <c r="B1327" s="11">
        <f>'Stock InfoDia'!I1335</f>
        <v>0</v>
      </c>
      <c r="C1327" s="11">
        <f>'Stock InfoDia'!J1335</f>
        <v>0</v>
      </c>
    </row>
    <row r="1328">
      <c r="A1328" s="11">
        <f>VALUE(CONCATENATE('Stock InfoDia'!E1336,'Stock InfoDia'!F1336))</f>
        <v>31410</v>
      </c>
      <c r="B1328" s="11">
        <f>'Stock InfoDia'!I1336</f>
        <v>0</v>
      </c>
      <c r="C1328" s="11">
        <f>'Stock InfoDia'!J1336</f>
        <v>0</v>
      </c>
    </row>
    <row r="1329">
      <c r="A1329" s="11">
        <f>VALUE(CONCATENATE('Stock InfoDia'!E1337,'Stock InfoDia'!F1337))</f>
        <v>31430</v>
      </c>
      <c r="B1329" s="11">
        <f>'Stock InfoDia'!I1337</f>
        <v>0</v>
      </c>
      <c r="C1329" s="11">
        <f>'Stock InfoDia'!J1337</f>
        <v>0</v>
      </c>
    </row>
    <row r="1330">
      <c r="A1330" s="11">
        <f>VALUE(CONCATENATE('Stock InfoDia'!E1338,'Stock InfoDia'!F1338))</f>
        <v>31440</v>
      </c>
      <c r="B1330" s="11">
        <f>'Stock InfoDia'!I1338</f>
        <v>0</v>
      </c>
      <c r="C1330" s="11">
        <f>'Stock InfoDia'!J1338</f>
        <v>0</v>
      </c>
    </row>
    <row r="1331">
      <c r="A1331" s="11">
        <f>VALUE(CONCATENATE('Stock InfoDia'!E1339,'Stock InfoDia'!F1339))</f>
        <v>31450</v>
      </c>
      <c r="B1331" s="11">
        <f>'Stock InfoDia'!I1339</f>
        <v>0</v>
      </c>
      <c r="C1331" s="11">
        <f>'Stock InfoDia'!J1339</f>
        <v>0</v>
      </c>
    </row>
    <row r="1332">
      <c r="A1332" s="11">
        <f>VALUE(CONCATENATE('Stock InfoDia'!E1340,'Stock InfoDia'!F1340))</f>
        <v>31460</v>
      </c>
      <c r="B1332" s="11">
        <f>'Stock InfoDia'!I1340</f>
        <v>0</v>
      </c>
      <c r="C1332" s="11">
        <f>'Stock InfoDia'!J1340</f>
        <v>0</v>
      </c>
    </row>
    <row r="1333">
      <c r="A1333" s="11">
        <f>VALUE(CONCATENATE('Stock InfoDia'!E1341,'Stock InfoDia'!F1341))</f>
        <v>31470</v>
      </c>
      <c r="B1333" s="11">
        <f>'Stock InfoDia'!I1341</f>
        <v>0</v>
      </c>
      <c r="C1333" s="11">
        <f>'Stock InfoDia'!J1341</f>
        <v>0</v>
      </c>
    </row>
    <row r="1334">
      <c r="A1334" s="11">
        <f>VALUE(CONCATENATE('Stock InfoDia'!E1342,'Stock InfoDia'!F1342))</f>
        <v>31540</v>
      </c>
      <c r="B1334" s="11">
        <f>'Stock InfoDia'!I1342</f>
        <v>0</v>
      </c>
      <c r="C1334" s="11">
        <f>'Stock InfoDia'!J1342</f>
        <v>0</v>
      </c>
    </row>
    <row r="1335">
      <c r="A1335" s="11">
        <f>VALUE(CONCATENATE('Stock InfoDia'!E1343,'Stock InfoDia'!F1343))</f>
        <v>31550</v>
      </c>
      <c r="B1335" s="11">
        <f>'Stock InfoDia'!I1343</f>
        <v>354</v>
      </c>
      <c r="C1335" s="11">
        <f>'Stock InfoDia'!J1343</f>
        <v>13</v>
      </c>
    </row>
    <row r="1336">
      <c r="A1336" s="11">
        <f>VALUE(CONCATENATE('Stock InfoDia'!E1344,'Stock InfoDia'!F1344))</f>
        <v>31560</v>
      </c>
      <c r="B1336" s="11">
        <f>'Stock InfoDia'!I1344</f>
        <v>0</v>
      </c>
      <c r="C1336" s="11">
        <f>'Stock InfoDia'!J1344</f>
        <v>0</v>
      </c>
    </row>
    <row r="1337">
      <c r="A1337" s="11">
        <f>VALUE(CONCATENATE('Stock InfoDia'!E1345,'Stock InfoDia'!F1345))</f>
        <v>31580</v>
      </c>
      <c r="B1337" s="11">
        <f>'Stock InfoDia'!I1345</f>
        <v>0</v>
      </c>
      <c r="C1337" s="11">
        <f>'Stock InfoDia'!J1345</f>
        <v>0</v>
      </c>
    </row>
    <row r="1338">
      <c r="A1338" s="11">
        <f>VALUE(CONCATENATE('Stock InfoDia'!E1346,'Stock InfoDia'!F1346))</f>
        <v>31590</v>
      </c>
      <c r="B1338" s="11">
        <f>'Stock InfoDia'!I1346</f>
        <v>0</v>
      </c>
      <c r="C1338" s="11">
        <f>'Stock InfoDia'!J1346</f>
        <v>0</v>
      </c>
    </row>
    <row r="1339">
      <c r="A1339" s="11">
        <f>VALUE(CONCATENATE('Stock InfoDia'!E1347,'Stock InfoDia'!F1347))</f>
        <v>31600</v>
      </c>
      <c r="B1339" s="11">
        <f>'Stock InfoDia'!I1347</f>
        <v>0</v>
      </c>
      <c r="C1339" s="11">
        <f>'Stock InfoDia'!J1347</f>
        <v>0</v>
      </c>
    </row>
    <row r="1340">
      <c r="A1340" s="11">
        <f>VALUE(CONCATENATE('Stock InfoDia'!E1348,'Stock InfoDia'!F1348))</f>
        <v>31610</v>
      </c>
      <c r="B1340" s="11">
        <f>'Stock InfoDia'!I1348</f>
        <v>0</v>
      </c>
      <c r="C1340" s="11">
        <f>'Stock InfoDia'!J1348</f>
        <v>0</v>
      </c>
    </row>
    <row r="1341">
      <c r="A1341" s="11">
        <f>VALUE(CONCATENATE('Stock InfoDia'!E1349,'Stock InfoDia'!F1349))</f>
        <v>31650</v>
      </c>
      <c r="B1341" s="11">
        <f>'Stock InfoDia'!I1349</f>
        <v>0</v>
      </c>
      <c r="C1341" s="11">
        <f>'Stock InfoDia'!J1349</f>
        <v>0</v>
      </c>
    </row>
    <row r="1342">
      <c r="A1342" s="11">
        <f>VALUE(CONCATENATE('Stock InfoDia'!E1350,'Stock InfoDia'!F1350))</f>
        <v>31660</v>
      </c>
      <c r="B1342" s="11">
        <f>'Stock InfoDia'!I1350</f>
        <v>0</v>
      </c>
      <c r="C1342" s="11">
        <f>'Stock InfoDia'!J1350</f>
        <v>0</v>
      </c>
    </row>
    <row r="1343">
      <c r="A1343" s="11">
        <f>VALUE(CONCATENATE('Stock InfoDia'!E1351,'Stock InfoDia'!F1351))</f>
        <v>31730</v>
      </c>
      <c r="B1343" s="11">
        <f>'Stock InfoDia'!I1351</f>
        <v>0</v>
      </c>
      <c r="C1343" s="11">
        <f>'Stock InfoDia'!J1351</f>
        <v>0</v>
      </c>
    </row>
    <row r="1344">
      <c r="A1344" s="11">
        <f>VALUE(CONCATENATE('Stock InfoDia'!E1352,'Stock InfoDia'!F1352))</f>
        <v>31790</v>
      </c>
      <c r="B1344" s="11">
        <f>'Stock InfoDia'!I1352</f>
        <v>0</v>
      </c>
      <c r="C1344" s="11">
        <f>'Stock InfoDia'!J1352</f>
        <v>0</v>
      </c>
    </row>
    <row r="1345">
      <c r="A1345" s="11">
        <f>VALUE(CONCATENATE('Stock InfoDia'!E1353,'Stock InfoDia'!F1353))</f>
        <v>31800</v>
      </c>
      <c r="B1345" s="11">
        <f>'Stock InfoDia'!I1353</f>
        <v>0</v>
      </c>
      <c r="C1345" s="11">
        <f>'Stock InfoDia'!J1353</f>
        <v>0</v>
      </c>
    </row>
    <row r="1346">
      <c r="A1346" s="11">
        <f>VALUE(CONCATENATE('Stock InfoDia'!E1354,'Stock InfoDia'!F1354))</f>
        <v>31830</v>
      </c>
      <c r="B1346" s="11">
        <f>'Stock InfoDia'!I1354</f>
        <v>0</v>
      </c>
      <c r="C1346" s="11">
        <f>'Stock InfoDia'!J1354</f>
        <v>0</v>
      </c>
    </row>
    <row r="1347">
      <c r="A1347" s="11">
        <f>VALUE(CONCATENATE('Stock InfoDia'!E1355,'Stock InfoDia'!F1355))</f>
        <v>31840</v>
      </c>
      <c r="B1347" s="11">
        <f>'Stock InfoDia'!I1355</f>
        <v>0</v>
      </c>
      <c r="C1347" s="11">
        <f>'Stock InfoDia'!J1355</f>
        <v>0</v>
      </c>
    </row>
    <row r="1348">
      <c r="A1348" s="11">
        <f>VALUE(CONCATENATE('Stock InfoDia'!E1356,'Stock InfoDia'!F1356))</f>
        <v>31850</v>
      </c>
      <c r="B1348" s="11">
        <f>'Stock InfoDia'!I1356</f>
        <v>0</v>
      </c>
      <c r="C1348" s="11">
        <f>'Stock InfoDia'!J1356</f>
        <v>0</v>
      </c>
    </row>
    <row r="1349">
      <c r="A1349" s="11">
        <f>VALUE(CONCATENATE('Stock InfoDia'!E1357,'Stock InfoDia'!F1357))</f>
        <v>31860</v>
      </c>
      <c r="B1349" s="11">
        <f>'Stock InfoDia'!I1357</f>
        <v>0</v>
      </c>
      <c r="C1349" s="11">
        <f>'Stock InfoDia'!J1357</f>
        <v>0</v>
      </c>
    </row>
    <row r="1350">
      <c r="A1350" s="11">
        <f>VALUE(CONCATENATE('Stock InfoDia'!E1358,'Stock InfoDia'!F1358))</f>
        <v>31870</v>
      </c>
      <c r="B1350" s="11">
        <f>'Stock InfoDia'!I1358</f>
        <v>0</v>
      </c>
      <c r="C1350" s="11">
        <f>'Stock InfoDia'!J1358</f>
        <v>0</v>
      </c>
    </row>
    <row r="1351">
      <c r="A1351" s="11">
        <f>VALUE(CONCATENATE('Stock InfoDia'!E1359,'Stock InfoDia'!F1359))</f>
        <v>31880</v>
      </c>
      <c r="B1351" s="11">
        <f>'Stock InfoDia'!I1359</f>
        <v>0</v>
      </c>
      <c r="C1351" s="11">
        <f>'Stock InfoDia'!J1359</f>
        <v>0</v>
      </c>
    </row>
    <row r="1352">
      <c r="A1352" s="11">
        <f>VALUE(CONCATENATE('Stock InfoDia'!E1360,'Stock InfoDia'!F1360))</f>
        <v>31890</v>
      </c>
      <c r="B1352" s="11">
        <f>'Stock InfoDia'!I1360</f>
        <v>0</v>
      </c>
      <c r="C1352" s="11">
        <f>'Stock InfoDia'!J1360</f>
        <v>0</v>
      </c>
    </row>
    <row r="1353">
      <c r="A1353" s="11">
        <f>VALUE(CONCATENATE('Stock InfoDia'!E1361,'Stock InfoDia'!F1361))</f>
        <v>31900</v>
      </c>
      <c r="B1353" s="11">
        <f>'Stock InfoDia'!I1361</f>
        <v>0</v>
      </c>
      <c r="C1353" s="11">
        <f>'Stock InfoDia'!J1361</f>
        <v>0</v>
      </c>
    </row>
    <row r="1354">
      <c r="A1354" s="11">
        <f>VALUE(CONCATENATE('Stock InfoDia'!E1362,'Stock InfoDia'!F1362))</f>
        <v>31910</v>
      </c>
      <c r="B1354" s="11">
        <f>'Stock InfoDia'!I1362</f>
        <v>0</v>
      </c>
      <c r="C1354" s="11">
        <f>'Stock InfoDia'!J1362</f>
        <v>0</v>
      </c>
    </row>
    <row r="1355">
      <c r="A1355" s="11">
        <f>VALUE(CONCATENATE('Stock InfoDia'!E1363,'Stock InfoDia'!F1363))</f>
        <v>31940</v>
      </c>
      <c r="B1355" s="11">
        <f>'Stock InfoDia'!I1363</f>
        <v>0</v>
      </c>
      <c r="C1355" s="11">
        <f>'Stock InfoDia'!J1363</f>
        <v>0</v>
      </c>
    </row>
    <row r="1356">
      <c r="A1356" s="11">
        <f>VALUE(CONCATENATE('Stock InfoDia'!E1364,'Stock InfoDia'!F1364))</f>
        <v>32070</v>
      </c>
      <c r="B1356" s="11">
        <f>'Stock InfoDia'!I1364</f>
        <v>0</v>
      </c>
      <c r="C1356" s="11">
        <f>'Stock InfoDia'!J1364</f>
        <v>0</v>
      </c>
    </row>
    <row r="1357">
      <c r="A1357" s="11">
        <f>VALUE(CONCATENATE('Stock InfoDia'!E1365,'Stock InfoDia'!F1365))</f>
        <v>32090</v>
      </c>
      <c r="B1357" s="11">
        <f>'Stock InfoDia'!I1365</f>
        <v>0</v>
      </c>
      <c r="C1357" s="11">
        <f>'Stock InfoDia'!J1365</f>
        <v>0</v>
      </c>
    </row>
    <row r="1358">
      <c r="A1358" s="11">
        <f>VALUE(CONCATENATE('Stock InfoDia'!E1366,'Stock InfoDia'!F1366))</f>
        <v>32100</v>
      </c>
      <c r="B1358" s="11">
        <f>'Stock InfoDia'!I1366</f>
        <v>0</v>
      </c>
      <c r="C1358" s="11">
        <f>'Stock InfoDia'!J1366</f>
        <v>0</v>
      </c>
    </row>
    <row r="1359">
      <c r="A1359" s="11">
        <f>VALUE(CONCATENATE('Stock InfoDia'!E1367,'Stock InfoDia'!F1367))</f>
        <v>32110</v>
      </c>
      <c r="B1359" s="11">
        <f>'Stock InfoDia'!I1367</f>
        <v>0</v>
      </c>
      <c r="C1359" s="11">
        <f>'Stock InfoDia'!J1367</f>
        <v>0</v>
      </c>
    </row>
    <row r="1360">
      <c r="A1360" s="11">
        <f>VALUE(CONCATENATE('Stock InfoDia'!E1368,'Stock InfoDia'!F1368))</f>
        <v>32120</v>
      </c>
      <c r="B1360" s="11">
        <f>'Stock InfoDia'!I1368</f>
        <v>0</v>
      </c>
      <c r="C1360" s="11">
        <f>'Stock InfoDia'!J1368</f>
        <v>0</v>
      </c>
    </row>
    <row r="1361">
      <c r="A1361" s="11">
        <f>VALUE(CONCATENATE('Stock InfoDia'!E1369,'Stock InfoDia'!F1369))</f>
        <v>32130</v>
      </c>
      <c r="B1361" s="11">
        <f>'Stock InfoDia'!I1369</f>
        <v>0</v>
      </c>
      <c r="C1361" s="11">
        <f>'Stock InfoDia'!J1369</f>
        <v>0</v>
      </c>
    </row>
    <row r="1362">
      <c r="A1362" s="11">
        <f>VALUE(CONCATENATE('Stock InfoDia'!E1370,'Stock InfoDia'!F1370))</f>
        <v>32140</v>
      </c>
      <c r="B1362" s="11">
        <f>'Stock InfoDia'!I1370</f>
        <v>0</v>
      </c>
      <c r="C1362" s="11">
        <f>'Stock InfoDia'!J1370</f>
        <v>0</v>
      </c>
    </row>
    <row r="1363">
      <c r="A1363" s="11">
        <f>VALUE(CONCATENATE('Stock InfoDia'!E1371,'Stock InfoDia'!F1371))</f>
        <v>32150</v>
      </c>
      <c r="B1363" s="11">
        <f>'Stock InfoDia'!I1371</f>
        <v>0</v>
      </c>
      <c r="C1363" s="11">
        <f>'Stock InfoDia'!J1371</f>
        <v>0</v>
      </c>
    </row>
    <row r="1364">
      <c r="A1364" s="11">
        <f>VALUE(CONCATENATE('Stock InfoDia'!E1372,'Stock InfoDia'!F1372))</f>
        <v>32170</v>
      </c>
      <c r="B1364" s="11">
        <f>'Stock InfoDia'!I1372</f>
        <v>0</v>
      </c>
      <c r="C1364" s="11">
        <f>'Stock InfoDia'!J1372</f>
        <v>0</v>
      </c>
    </row>
    <row r="1365">
      <c r="A1365" s="11">
        <f>VALUE(CONCATENATE('Stock InfoDia'!E1373,'Stock InfoDia'!F1373))</f>
        <v>32180</v>
      </c>
      <c r="B1365" s="11">
        <f>'Stock InfoDia'!I1373</f>
        <v>0</v>
      </c>
      <c r="C1365" s="11">
        <f>'Stock InfoDia'!J1373</f>
        <v>0</v>
      </c>
    </row>
    <row r="1366">
      <c r="A1366" s="11">
        <f>VALUE(CONCATENATE('Stock InfoDia'!E1374,'Stock InfoDia'!F1374))</f>
        <v>32200</v>
      </c>
      <c r="B1366" s="11">
        <f>'Stock InfoDia'!I1374</f>
        <v>0</v>
      </c>
      <c r="C1366" s="11">
        <f>'Stock InfoDia'!J1374</f>
        <v>0</v>
      </c>
    </row>
    <row r="1367">
      <c r="A1367" s="11">
        <f>VALUE(CONCATENATE('Stock InfoDia'!E1375,'Stock InfoDia'!F1375))</f>
        <v>32250</v>
      </c>
      <c r="B1367" s="11">
        <f>'Stock InfoDia'!I1375</f>
        <v>0</v>
      </c>
      <c r="C1367" s="11">
        <f>'Stock InfoDia'!J1375</f>
        <v>0</v>
      </c>
    </row>
    <row r="1368">
      <c r="A1368" s="11">
        <f>VALUE(CONCATENATE('Stock InfoDia'!E1376,'Stock InfoDia'!F1376))</f>
        <v>32380</v>
      </c>
      <c r="B1368" s="11">
        <f>'Stock InfoDia'!I1376</f>
        <v>0</v>
      </c>
      <c r="C1368" s="11">
        <f>'Stock InfoDia'!J1376</f>
        <v>0</v>
      </c>
    </row>
    <row r="1369">
      <c r="A1369" s="11">
        <f>VALUE(CONCATENATE('Stock InfoDia'!E1377,'Stock InfoDia'!F1377))</f>
        <v>32400</v>
      </c>
      <c r="B1369" s="11">
        <f>'Stock InfoDia'!I1377</f>
        <v>0</v>
      </c>
      <c r="C1369" s="11">
        <f>'Stock InfoDia'!J1377</f>
        <v>0</v>
      </c>
    </row>
    <row r="1370">
      <c r="A1370" s="11">
        <f>VALUE(CONCATENATE('Stock InfoDia'!E1378,'Stock InfoDia'!F1378))</f>
        <v>32500</v>
      </c>
      <c r="B1370" s="11">
        <f>'Stock InfoDia'!I1378</f>
        <v>0</v>
      </c>
      <c r="C1370" s="11">
        <f>'Stock InfoDia'!J1378</f>
        <v>0</v>
      </c>
    </row>
    <row r="1371">
      <c r="A1371" s="11">
        <f>VALUE(CONCATENATE('Stock InfoDia'!E1379,'Stock InfoDia'!F1379))</f>
        <v>32680</v>
      </c>
      <c r="B1371" s="11">
        <f>'Stock InfoDia'!I1379</f>
        <v>0</v>
      </c>
      <c r="C1371" s="11">
        <f>'Stock InfoDia'!J1379</f>
        <v>0</v>
      </c>
    </row>
    <row r="1372">
      <c r="A1372" s="11">
        <f>VALUE(CONCATENATE('Stock InfoDia'!E1380,'Stock InfoDia'!F1380))</f>
        <v>32690</v>
      </c>
      <c r="B1372" s="11">
        <f>'Stock InfoDia'!I1380</f>
        <v>0</v>
      </c>
      <c r="C1372" s="11">
        <f>'Stock InfoDia'!J1380</f>
        <v>0</v>
      </c>
    </row>
    <row r="1373">
      <c r="A1373" s="11">
        <f>VALUE(CONCATENATE('Stock InfoDia'!E1381,'Stock InfoDia'!F1381))</f>
        <v>32700</v>
      </c>
      <c r="B1373" s="11">
        <f>'Stock InfoDia'!I1381</f>
        <v>0</v>
      </c>
      <c r="C1373" s="11">
        <f>'Stock InfoDia'!J1381</f>
        <v>0</v>
      </c>
    </row>
    <row r="1374">
      <c r="A1374" s="11">
        <f>VALUE(CONCATENATE('Stock InfoDia'!E1382,'Stock InfoDia'!F1382))</f>
        <v>32710</v>
      </c>
      <c r="B1374" s="11">
        <f>'Stock InfoDia'!I1382</f>
        <v>0</v>
      </c>
      <c r="C1374" s="11">
        <f>'Stock InfoDia'!J1382</f>
        <v>0</v>
      </c>
    </row>
    <row r="1375">
      <c r="A1375" s="11">
        <f>VALUE(CONCATENATE('Stock InfoDia'!E1383,'Stock InfoDia'!F1383))</f>
        <v>32740</v>
      </c>
      <c r="B1375" s="11">
        <f>'Stock InfoDia'!I1383</f>
        <v>0</v>
      </c>
      <c r="C1375" s="11">
        <f>'Stock InfoDia'!J1383</f>
        <v>0</v>
      </c>
    </row>
    <row r="1376">
      <c r="A1376" s="11">
        <f>VALUE(CONCATENATE('Stock InfoDia'!E1384,'Stock InfoDia'!F1384))</f>
        <v>32780</v>
      </c>
      <c r="B1376" s="11">
        <f>'Stock InfoDia'!I1384</f>
        <v>0</v>
      </c>
      <c r="C1376" s="11">
        <f>'Stock InfoDia'!J1384</f>
        <v>0</v>
      </c>
    </row>
    <row r="1377">
      <c r="A1377" s="11">
        <f>VALUE(CONCATENATE('Stock InfoDia'!E1385,'Stock InfoDia'!F1385))</f>
        <v>32790</v>
      </c>
      <c r="B1377" s="11">
        <f>'Stock InfoDia'!I1385</f>
        <v>0</v>
      </c>
      <c r="C1377" s="11">
        <f>'Stock InfoDia'!J1385</f>
        <v>0</v>
      </c>
    </row>
    <row r="1378">
      <c r="A1378" s="11">
        <f>VALUE(CONCATENATE('Stock InfoDia'!E1386,'Stock InfoDia'!F1386))</f>
        <v>32800</v>
      </c>
      <c r="B1378" s="11">
        <f>'Stock InfoDia'!I1386</f>
        <v>0</v>
      </c>
      <c r="C1378" s="11">
        <f>'Stock InfoDia'!J1386</f>
        <v>0</v>
      </c>
    </row>
    <row r="1379">
      <c r="A1379" s="11">
        <f>VALUE(CONCATENATE('Stock InfoDia'!E1387,'Stock InfoDia'!F1387))</f>
        <v>32810</v>
      </c>
      <c r="B1379" s="11">
        <f>'Stock InfoDia'!I1387</f>
        <v>0</v>
      </c>
      <c r="C1379" s="11">
        <f>'Stock InfoDia'!J1387</f>
        <v>0</v>
      </c>
    </row>
    <row r="1380">
      <c r="A1380" s="11">
        <f>VALUE(CONCATENATE('Stock InfoDia'!E1388,'Stock InfoDia'!F1388))</f>
        <v>32820</v>
      </c>
      <c r="B1380" s="11">
        <f>'Stock InfoDia'!I1388</f>
        <v>0</v>
      </c>
      <c r="C1380" s="11">
        <f>'Stock InfoDia'!J1388</f>
        <v>0</v>
      </c>
    </row>
    <row r="1381">
      <c r="A1381" s="11">
        <f>VALUE(CONCATENATE('Stock InfoDia'!E1389,'Stock InfoDia'!F1389))</f>
        <v>32840</v>
      </c>
      <c r="B1381" s="11">
        <f>'Stock InfoDia'!I1389</f>
        <v>0</v>
      </c>
      <c r="C1381" s="11">
        <f>'Stock InfoDia'!J1389</f>
        <v>0</v>
      </c>
    </row>
    <row r="1382">
      <c r="A1382" s="11">
        <f>VALUE(CONCATENATE('Stock InfoDia'!E1390,'Stock InfoDia'!F1390))</f>
        <v>32850</v>
      </c>
      <c r="B1382" s="11">
        <f>'Stock InfoDia'!I1390</f>
        <v>0</v>
      </c>
      <c r="C1382" s="11">
        <f>'Stock InfoDia'!J1390</f>
        <v>0</v>
      </c>
    </row>
    <row r="1383">
      <c r="A1383" s="11">
        <f>VALUE(CONCATENATE('Stock InfoDia'!E1391,'Stock InfoDia'!F1391))</f>
        <v>32860</v>
      </c>
      <c r="B1383" s="11">
        <f>'Stock InfoDia'!I1391</f>
        <v>0</v>
      </c>
      <c r="C1383" s="11">
        <f>'Stock InfoDia'!J1391</f>
        <v>0</v>
      </c>
    </row>
    <row r="1384">
      <c r="A1384" s="11">
        <f>VALUE(CONCATENATE('Stock InfoDia'!E1392,'Stock InfoDia'!F1392))</f>
        <v>32890</v>
      </c>
      <c r="B1384" s="11">
        <f>'Stock InfoDia'!I1392</f>
        <v>0</v>
      </c>
      <c r="C1384" s="11">
        <f>'Stock InfoDia'!J1392</f>
        <v>0</v>
      </c>
    </row>
    <row r="1385">
      <c r="A1385" s="11">
        <f>VALUE(CONCATENATE('Stock InfoDia'!E1393,'Stock InfoDia'!F1393))</f>
        <v>32900</v>
      </c>
      <c r="B1385" s="11">
        <f>'Stock InfoDia'!I1393</f>
        <v>0</v>
      </c>
      <c r="C1385" s="11">
        <f>'Stock InfoDia'!J1393</f>
        <v>0</v>
      </c>
    </row>
    <row r="1386">
      <c r="A1386" s="11">
        <f>VALUE(CONCATENATE('Stock InfoDia'!E1394,'Stock InfoDia'!F1394))</f>
        <v>32930</v>
      </c>
      <c r="B1386" s="11">
        <f>'Stock InfoDia'!I1394</f>
        <v>0</v>
      </c>
      <c r="C1386" s="11">
        <f>'Stock InfoDia'!J1394</f>
        <v>0</v>
      </c>
    </row>
    <row r="1387">
      <c r="A1387" s="11">
        <f>VALUE(CONCATENATE('Stock InfoDia'!E1395,'Stock InfoDia'!F1395))</f>
        <v>32940</v>
      </c>
      <c r="B1387" s="11">
        <f>'Stock InfoDia'!I1395</f>
        <v>0</v>
      </c>
      <c r="C1387" s="11">
        <f>'Stock InfoDia'!J1395</f>
        <v>0</v>
      </c>
    </row>
    <row r="1388">
      <c r="A1388" s="11">
        <f>VALUE(CONCATENATE('Stock InfoDia'!E1396,'Stock InfoDia'!F1396))</f>
        <v>32950</v>
      </c>
      <c r="B1388" s="11">
        <f>'Stock InfoDia'!I1396</f>
        <v>0</v>
      </c>
      <c r="C1388" s="11">
        <f>'Stock InfoDia'!J1396</f>
        <v>0</v>
      </c>
    </row>
    <row r="1389">
      <c r="A1389" s="11">
        <f>VALUE(CONCATENATE('Stock InfoDia'!E1397,'Stock InfoDia'!F1397))</f>
        <v>32960</v>
      </c>
      <c r="B1389" s="11">
        <f>'Stock InfoDia'!I1397</f>
        <v>0</v>
      </c>
      <c r="C1389" s="11">
        <f>'Stock InfoDia'!J1397</f>
        <v>0</v>
      </c>
    </row>
    <row r="1390">
      <c r="A1390" s="11">
        <f>VALUE(CONCATENATE('Stock InfoDia'!E1398,'Stock InfoDia'!F1398))</f>
        <v>32970</v>
      </c>
      <c r="B1390" s="11">
        <f>'Stock InfoDia'!I1398</f>
        <v>0</v>
      </c>
      <c r="C1390" s="11">
        <f>'Stock InfoDia'!J1398</f>
        <v>0</v>
      </c>
    </row>
    <row r="1391">
      <c r="A1391" s="11">
        <f>VALUE(CONCATENATE('Stock InfoDia'!E1399,'Stock InfoDia'!F1399))</f>
        <v>32980</v>
      </c>
      <c r="B1391" s="11">
        <f>'Stock InfoDia'!I1399</f>
        <v>0</v>
      </c>
      <c r="C1391" s="11">
        <f>'Stock InfoDia'!J1399</f>
        <v>0</v>
      </c>
    </row>
    <row r="1392">
      <c r="A1392" s="11">
        <f>VALUE(CONCATENATE('Stock InfoDia'!E1400,'Stock InfoDia'!F1400))</f>
        <v>32990</v>
      </c>
      <c r="B1392" s="11">
        <f>'Stock InfoDia'!I1400</f>
        <v>0</v>
      </c>
      <c r="C1392" s="11">
        <f>'Stock InfoDia'!J1400</f>
        <v>0</v>
      </c>
    </row>
    <row r="1393">
      <c r="A1393" s="11">
        <f>VALUE(CONCATENATE('Stock InfoDia'!E1401,'Stock InfoDia'!F1401))</f>
        <v>33000</v>
      </c>
      <c r="B1393" s="11">
        <f>'Stock InfoDia'!I1401</f>
        <v>0</v>
      </c>
      <c r="C1393" s="11">
        <f>'Stock InfoDia'!J1401</f>
        <v>0</v>
      </c>
    </row>
    <row r="1394">
      <c r="A1394" s="11">
        <f>VALUE(CONCATENATE('Stock InfoDia'!E1402,'Stock InfoDia'!F1402))</f>
        <v>33070</v>
      </c>
      <c r="B1394" s="11">
        <f>'Stock InfoDia'!I1402</f>
        <v>0</v>
      </c>
      <c r="C1394" s="11">
        <f>'Stock InfoDia'!J1402</f>
        <v>0</v>
      </c>
    </row>
    <row r="1395">
      <c r="A1395" s="11">
        <f>VALUE(CONCATENATE('Stock InfoDia'!E1403,'Stock InfoDia'!F1403))</f>
        <v>33080</v>
      </c>
      <c r="B1395" s="11">
        <f>'Stock InfoDia'!I1403</f>
        <v>0</v>
      </c>
      <c r="C1395" s="11">
        <f>'Stock InfoDia'!J1403</f>
        <v>0</v>
      </c>
    </row>
    <row r="1396">
      <c r="A1396" s="11">
        <f>VALUE(CONCATENATE('Stock InfoDia'!E1404,'Stock InfoDia'!F1404))</f>
        <v>33090</v>
      </c>
      <c r="B1396" s="11">
        <f>'Stock InfoDia'!I1404</f>
        <v>0</v>
      </c>
      <c r="C1396" s="11">
        <f>'Stock InfoDia'!J1404</f>
        <v>0</v>
      </c>
    </row>
    <row r="1397">
      <c r="A1397" s="11">
        <f>VALUE(CONCATENATE('Stock InfoDia'!E1405,'Stock InfoDia'!F1405))</f>
        <v>33100</v>
      </c>
      <c r="B1397" s="11">
        <f>'Stock InfoDia'!I1405</f>
        <v>0</v>
      </c>
      <c r="C1397" s="11">
        <f>'Stock InfoDia'!J1405</f>
        <v>0</v>
      </c>
    </row>
    <row r="1398">
      <c r="A1398" s="11">
        <f>VALUE(CONCATENATE('Stock InfoDia'!E1406,'Stock InfoDia'!F1406))</f>
        <v>33120</v>
      </c>
      <c r="B1398" s="11">
        <f>'Stock InfoDia'!I1406</f>
        <v>0</v>
      </c>
      <c r="C1398" s="11">
        <f>'Stock InfoDia'!J1406</f>
        <v>0</v>
      </c>
    </row>
    <row r="1399">
      <c r="A1399" s="11">
        <f>VALUE(CONCATENATE('Stock InfoDia'!E1407,'Stock InfoDia'!F1407))</f>
        <v>33130</v>
      </c>
      <c r="B1399" s="11">
        <f>'Stock InfoDia'!I1407</f>
        <v>0</v>
      </c>
      <c r="C1399" s="11">
        <f>'Stock InfoDia'!J1407</f>
        <v>0</v>
      </c>
    </row>
    <row r="1400">
      <c r="A1400" s="11">
        <f>VALUE(CONCATENATE('Stock InfoDia'!E1408,'Stock InfoDia'!F1408))</f>
        <v>33140</v>
      </c>
      <c r="B1400" s="11">
        <f>'Stock InfoDia'!I1408</f>
        <v>0</v>
      </c>
      <c r="C1400" s="11">
        <f>'Stock InfoDia'!J1408</f>
        <v>0</v>
      </c>
    </row>
    <row r="1401">
      <c r="A1401" s="11">
        <f>VALUE(CONCATENATE('Stock InfoDia'!E1409,'Stock InfoDia'!F1409))</f>
        <v>33150</v>
      </c>
      <c r="B1401" s="11">
        <f>'Stock InfoDia'!I1409</f>
        <v>0</v>
      </c>
      <c r="C1401" s="11">
        <f>'Stock InfoDia'!J1409</f>
        <v>0</v>
      </c>
    </row>
    <row r="1402">
      <c r="A1402" s="11">
        <f>VALUE(CONCATENATE('Stock InfoDia'!E1410,'Stock InfoDia'!F1410))</f>
        <v>33180</v>
      </c>
      <c r="B1402" s="11">
        <f>'Stock InfoDia'!I1410</f>
        <v>0</v>
      </c>
      <c r="C1402" s="11">
        <f>'Stock InfoDia'!J1410</f>
        <v>0</v>
      </c>
    </row>
    <row r="1403">
      <c r="A1403" s="11">
        <f>VALUE(CONCATENATE('Stock InfoDia'!E1411,'Stock InfoDia'!F1411))</f>
        <v>33190</v>
      </c>
      <c r="B1403" s="11">
        <f>'Stock InfoDia'!I1411</f>
        <v>0</v>
      </c>
      <c r="C1403" s="11">
        <f>'Stock InfoDia'!J1411</f>
        <v>0</v>
      </c>
    </row>
    <row r="1404">
      <c r="A1404" s="11">
        <f>VALUE(CONCATENATE('Stock InfoDia'!E1412,'Stock InfoDia'!F1412))</f>
        <v>33220</v>
      </c>
      <c r="B1404" s="11">
        <f>'Stock InfoDia'!I1412</f>
        <v>0</v>
      </c>
      <c r="C1404" s="11">
        <f>'Stock InfoDia'!J1412</f>
        <v>0</v>
      </c>
    </row>
    <row r="1405">
      <c r="A1405" s="11">
        <f>VALUE(CONCATENATE('Stock InfoDia'!E1413,'Stock InfoDia'!F1413))</f>
        <v>33260</v>
      </c>
      <c r="B1405" s="11">
        <f>'Stock InfoDia'!I1413</f>
        <v>0</v>
      </c>
      <c r="C1405" s="11">
        <f>'Stock InfoDia'!J1413</f>
        <v>0</v>
      </c>
    </row>
    <row r="1406">
      <c r="A1406" s="11">
        <f>VALUE(CONCATENATE('Stock InfoDia'!E1414,'Stock InfoDia'!F1414))</f>
        <v>33270</v>
      </c>
      <c r="B1406" s="11">
        <f>'Stock InfoDia'!I1414</f>
        <v>0</v>
      </c>
      <c r="C1406" s="11">
        <f>'Stock InfoDia'!J1414</f>
        <v>0</v>
      </c>
    </row>
    <row r="1407">
      <c r="A1407" s="11">
        <f>VALUE(CONCATENATE('Stock InfoDia'!E1415,'Stock InfoDia'!F1415))</f>
        <v>33280</v>
      </c>
      <c r="B1407" s="11">
        <f>'Stock InfoDia'!I1415</f>
        <v>0</v>
      </c>
      <c r="C1407" s="11">
        <f>'Stock InfoDia'!J1415</f>
        <v>0</v>
      </c>
    </row>
    <row r="1408">
      <c r="A1408" s="11">
        <f>VALUE(CONCATENATE('Stock InfoDia'!E1416,'Stock InfoDia'!F1416))</f>
        <v>33290</v>
      </c>
      <c r="B1408" s="11">
        <f>'Stock InfoDia'!I1416</f>
        <v>0</v>
      </c>
      <c r="C1408" s="11">
        <f>'Stock InfoDia'!J1416</f>
        <v>0</v>
      </c>
    </row>
    <row r="1409">
      <c r="A1409" s="11">
        <f>VALUE(CONCATENATE('Stock InfoDia'!E1417,'Stock InfoDia'!F1417))</f>
        <v>33300</v>
      </c>
      <c r="B1409" s="11">
        <f>'Stock InfoDia'!I1417</f>
        <v>0</v>
      </c>
      <c r="C1409" s="11">
        <f>'Stock InfoDia'!J1417</f>
        <v>0</v>
      </c>
    </row>
    <row r="1410">
      <c r="A1410" s="11">
        <f>VALUE(CONCATENATE('Stock InfoDia'!E1418,'Stock InfoDia'!F1418))</f>
        <v>33310</v>
      </c>
      <c r="B1410" s="11">
        <f>'Stock InfoDia'!I1418</f>
        <v>0</v>
      </c>
      <c r="C1410" s="11">
        <f>'Stock InfoDia'!J1418</f>
        <v>0</v>
      </c>
    </row>
    <row r="1411">
      <c r="A1411" s="11">
        <f>VALUE(CONCATENATE('Stock InfoDia'!E1419,'Stock InfoDia'!F1419))</f>
        <v>33320</v>
      </c>
      <c r="B1411" s="11">
        <f>'Stock InfoDia'!I1419</f>
        <v>0</v>
      </c>
      <c r="C1411" s="11">
        <f>'Stock InfoDia'!J1419</f>
        <v>0</v>
      </c>
    </row>
    <row r="1412">
      <c r="A1412" s="11">
        <f>VALUE(CONCATENATE('Stock InfoDia'!E1420,'Stock InfoDia'!F1420))</f>
        <v>33330</v>
      </c>
      <c r="B1412" s="11">
        <f>'Stock InfoDia'!I1420</f>
        <v>0</v>
      </c>
      <c r="C1412" s="11">
        <f>'Stock InfoDia'!J1420</f>
        <v>0</v>
      </c>
    </row>
    <row r="1413">
      <c r="A1413" s="11">
        <f>VALUE(CONCATENATE('Stock InfoDia'!E1421,'Stock InfoDia'!F1421))</f>
        <v>33340</v>
      </c>
      <c r="B1413" s="11">
        <f>'Stock InfoDia'!I1421</f>
        <v>0</v>
      </c>
      <c r="C1413" s="11">
        <f>'Stock InfoDia'!J1421</f>
        <v>0</v>
      </c>
    </row>
    <row r="1414">
      <c r="A1414" s="11">
        <f>VALUE(CONCATENATE('Stock InfoDia'!E1422,'Stock InfoDia'!F1422))</f>
        <v>33350</v>
      </c>
      <c r="B1414" s="11">
        <f>'Stock InfoDia'!I1422</f>
        <v>0</v>
      </c>
      <c r="C1414" s="11">
        <f>'Stock InfoDia'!J1422</f>
        <v>0</v>
      </c>
    </row>
    <row r="1415">
      <c r="A1415" s="11">
        <f>VALUE(CONCATENATE('Stock InfoDia'!E1423,'Stock InfoDia'!F1423))</f>
        <v>33360</v>
      </c>
      <c r="B1415" s="11">
        <f>'Stock InfoDia'!I1423</f>
        <v>0</v>
      </c>
      <c r="C1415" s="11">
        <f>'Stock InfoDia'!J1423</f>
        <v>0</v>
      </c>
    </row>
    <row r="1416">
      <c r="A1416" s="11">
        <f>VALUE(CONCATENATE('Stock InfoDia'!E1424,'Stock InfoDia'!F1424))</f>
        <v>33370</v>
      </c>
      <c r="B1416" s="11">
        <f>'Stock InfoDia'!I1424</f>
        <v>0</v>
      </c>
      <c r="C1416" s="11">
        <f>'Stock InfoDia'!J1424</f>
        <v>0</v>
      </c>
    </row>
    <row r="1417">
      <c r="A1417" s="11">
        <f>VALUE(CONCATENATE('Stock InfoDia'!E1425,'Stock InfoDia'!F1425))</f>
        <v>33380</v>
      </c>
      <c r="B1417" s="11">
        <f>'Stock InfoDia'!I1425</f>
        <v>0</v>
      </c>
      <c r="C1417" s="11">
        <f>'Stock InfoDia'!J1425</f>
        <v>0</v>
      </c>
    </row>
    <row r="1418">
      <c r="A1418" s="11">
        <f>VALUE(CONCATENATE('Stock InfoDia'!E1426,'Stock InfoDia'!F1426))</f>
        <v>33410</v>
      </c>
      <c r="B1418" s="11">
        <f>'Stock InfoDia'!I1426</f>
        <v>0</v>
      </c>
      <c r="C1418" s="11">
        <f>'Stock InfoDia'!J1426</f>
        <v>0</v>
      </c>
    </row>
    <row r="1419">
      <c r="A1419" s="11">
        <f>VALUE(CONCATENATE('Stock InfoDia'!E1427,'Stock InfoDia'!F1427))</f>
        <v>33420</v>
      </c>
      <c r="B1419" s="11">
        <f>'Stock InfoDia'!I1427</f>
        <v>0</v>
      </c>
      <c r="C1419" s="11">
        <f>'Stock InfoDia'!J1427</f>
        <v>0</v>
      </c>
    </row>
    <row r="1420">
      <c r="A1420" s="11">
        <f>VALUE(CONCATENATE('Stock InfoDia'!E1428,'Stock InfoDia'!F1428))</f>
        <v>33430</v>
      </c>
      <c r="B1420" s="11">
        <f>'Stock InfoDia'!I1428</f>
        <v>0</v>
      </c>
      <c r="C1420" s="11">
        <f>'Stock InfoDia'!J1428</f>
        <v>0</v>
      </c>
    </row>
    <row r="1421">
      <c r="A1421" s="11">
        <f>VALUE(CONCATENATE('Stock InfoDia'!E1429,'Stock InfoDia'!F1429))</f>
        <v>33440</v>
      </c>
      <c r="B1421" s="11">
        <f>'Stock InfoDia'!I1429</f>
        <v>0</v>
      </c>
      <c r="C1421" s="11">
        <f>'Stock InfoDia'!J1429</f>
        <v>0</v>
      </c>
    </row>
    <row r="1422">
      <c r="A1422" s="11">
        <f>VALUE(CONCATENATE('Stock InfoDia'!E1430,'Stock InfoDia'!F1430))</f>
        <v>33450</v>
      </c>
      <c r="B1422" s="11">
        <f>'Stock InfoDia'!I1430</f>
        <v>0</v>
      </c>
      <c r="C1422" s="11">
        <f>'Stock InfoDia'!J1430</f>
        <v>0</v>
      </c>
    </row>
    <row r="1423">
      <c r="A1423" s="11">
        <f>VALUE(CONCATENATE('Stock InfoDia'!E1431,'Stock InfoDia'!F1431))</f>
        <v>33560</v>
      </c>
      <c r="B1423" s="11">
        <f>'Stock InfoDia'!I1431</f>
        <v>0</v>
      </c>
      <c r="C1423" s="11">
        <f>'Stock InfoDia'!J1431</f>
        <v>0</v>
      </c>
    </row>
    <row r="1424">
      <c r="A1424" s="11">
        <f>VALUE(CONCATENATE('Stock InfoDia'!E1432,'Stock InfoDia'!F1432))</f>
        <v>33680</v>
      </c>
      <c r="B1424" s="11">
        <f>'Stock InfoDia'!I1432</f>
        <v>0</v>
      </c>
      <c r="C1424" s="11">
        <f>'Stock InfoDia'!J1432</f>
        <v>0</v>
      </c>
    </row>
    <row r="1425">
      <c r="A1425" s="11">
        <f>VALUE(CONCATENATE('Stock InfoDia'!E1433,'Stock InfoDia'!F1433))</f>
        <v>33690</v>
      </c>
      <c r="B1425" s="11">
        <f>'Stock InfoDia'!I1433</f>
        <v>0</v>
      </c>
      <c r="C1425" s="11">
        <f>'Stock InfoDia'!J1433</f>
        <v>0</v>
      </c>
    </row>
    <row r="1426">
      <c r="A1426" s="11">
        <f>VALUE(CONCATENATE('Stock InfoDia'!E1434,'Stock InfoDia'!F1434))</f>
        <v>33700</v>
      </c>
      <c r="B1426" s="11">
        <f>'Stock InfoDia'!I1434</f>
        <v>0</v>
      </c>
      <c r="C1426" s="11">
        <f>'Stock InfoDia'!J1434</f>
        <v>0</v>
      </c>
    </row>
    <row r="1427">
      <c r="A1427" s="11">
        <f>VALUE(CONCATENATE('Stock InfoDia'!E1435,'Stock InfoDia'!F1435))</f>
        <v>33710</v>
      </c>
      <c r="B1427" s="11">
        <f>'Stock InfoDia'!I1435</f>
        <v>0</v>
      </c>
      <c r="C1427" s="11">
        <f>'Stock InfoDia'!J1435</f>
        <v>0</v>
      </c>
    </row>
    <row r="1428">
      <c r="A1428" s="11">
        <f>VALUE(CONCATENATE('Stock InfoDia'!E1436,'Stock InfoDia'!F1436))</f>
        <v>33720</v>
      </c>
      <c r="B1428" s="11">
        <f>'Stock InfoDia'!I1436</f>
        <v>0</v>
      </c>
      <c r="C1428" s="11">
        <f>'Stock InfoDia'!J1436</f>
        <v>0</v>
      </c>
    </row>
    <row r="1429">
      <c r="A1429" s="11">
        <f>VALUE(CONCATENATE('Stock InfoDia'!E1437,'Stock InfoDia'!F1437))</f>
        <v>33730</v>
      </c>
      <c r="B1429" s="11">
        <f>'Stock InfoDia'!I1437</f>
        <v>0</v>
      </c>
      <c r="C1429" s="11">
        <f>'Stock InfoDia'!J1437</f>
        <v>0</v>
      </c>
    </row>
    <row r="1430">
      <c r="A1430" s="11">
        <f>VALUE(CONCATENATE('Stock InfoDia'!E1438,'Stock InfoDia'!F1438))</f>
        <v>33740</v>
      </c>
      <c r="B1430" s="11">
        <f>'Stock InfoDia'!I1438</f>
        <v>0</v>
      </c>
      <c r="C1430" s="11">
        <f>'Stock InfoDia'!J1438</f>
        <v>0</v>
      </c>
    </row>
    <row r="1431">
      <c r="A1431" s="11">
        <f>VALUE(CONCATENATE('Stock InfoDia'!E1439,'Stock InfoDia'!F1439))</f>
        <v>33750</v>
      </c>
      <c r="B1431" s="11">
        <f>'Stock InfoDia'!I1439</f>
        <v>0</v>
      </c>
      <c r="C1431" s="11">
        <f>'Stock InfoDia'!J1439</f>
        <v>0</v>
      </c>
    </row>
    <row r="1432">
      <c r="A1432" s="11">
        <f>VALUE(CONCATENATE('Stock InfoDia'!E1440,'Stock InfoDia'!F1440))</f>
        <v>33760</v>
      </c>
      <c r="B1432" s="11">
        <f>'Stock InfoDia'!I1440</f>
        <v>0</v>
      </c>
      <c r="C1432" s="11">
        <f>'Stock InfoDia'!J1440</f>
        <v>0</v>
      </c>
    </row>
    <row r="1433">
      <c r="A1433" s="11">
        <f>VALUE(CONCATENATE('Stock InfoDia'!E1441,'Stock InfoDia'!F1441))</f>
        <v>33770</v>
      </c>
      <c r="B1433" s="11">
        <f>'Stock InfoDia'!I1441</f>
        <v>0</v>
      </c>
      <c r="C1433" s="11">
        <f>'Stock InfoDia'!J1441</f>
        <v>0</v>
      </c>
    </row>
    <row r="1434">
      <c r="A1434" s="11">
        <f>VALUE(CONCATENATE('Stock InfoDia'!E1442,'Stock InfoDia'!F1442))</f>
        <v>33780</v>
      </c>
      <c r="B1434" s="11">
        <f>'Stock InfoDia'!I1442</f>
        <v>0</v>
      </c>
      <c r="C1434" s="11">
        <f>'Stock InfoDia'!J1442</f>
        <v>0</v>
      </c>
    </row>
    <row r="1435">
      <c r="A1435" s="11">
        <f>VALUE(CONCATENATE('Stock InfoDia'!E1443,'Stock InfoDia'!F1443))</f>
        <v>33790</v>
      </c>
      <c r="B1435" s="11">
        <f>'Stock InfoDia'!I1443</f>
        <v>0</v>
      </c>
      <c r="C1435" s="11">
        <f>'Stock InfoDia'!J1443</f>
        <v>0</v>
      </c>
    </row>
    <row r="1436">
      <c r="A1436" s="11">
        <f>VALUE(CONCATENATE('Stock InfoDia'!E1444,'Stock InfoDia'!F1444))</f>
        <v>33811</v>
      </c>
      <c r="B1436" s="11">
        <f>'Stock InfoDia'!I1444</f>
        <v>0</v>
      </c>
      <c r="C1436" s="11">
        <f>'Stock InfoDia'!J1444</f>
        <v>0</v>
      </c>
    </row>
    <row r="1437">
      <c r="A1437" s="11">
        <f>VALUE(CONCATENATE('Stock InfoDia'!E1445,'Stock InfoDia'!F1445))</f>
        <v>33810</v>
      </c>
      <c r="B1437" s="11">
        <f>'Stock InfoDia'!I1445</f>
        <v>0</v>
      </c>
      <c r="C1437" s="11">
        <f>'Stock InfoDia'!J1445</f>
        <v>0</v>
      </c>
    </row>
    <row r="1438">
      <c r="A1438" s="11">
        <f>VALUE(CONCATENATE('Stock InfoDia'!E1446,'Stock InfoDia'!F1446))</f>
        <v>33820</v>
      </c>
      <c r="B1438" s="11">
        <f>'Stock InfoDia'!I1446</f>
        <v>0</v>
      </c>
      <c r="C1438" s="11">
        <f>'Stock InfoDia'!J1446</f>
        <v>0</v>
      </c>
    </row>
    <row r="1439">
      <c r="A1439" s="11">
        <f>VALUE(CONCATENATE('Stock InfoDia'!E1447,'Stock InfoDia'!F1447))</f>
        <v>33830</v>
      </c>
      <c r="B1439" s="11">
        <f>'Stock InfoDia'!I1447</f>
        <v>0</v>
      </c>
      <c r="C1439" s="11">
        <f>'Stock InfoDia'!J1447</f>
        <v>0</v>
      </c>
    </row>
    <row r="1440">
      <c r="A1440" s="11">
        <f>VALUE(CONCATENATE('Stock InfoDia'!E1448,'Stock InfoDia'!F1448))</f>
        <v>33840</v>
      </c>
      <c r="B1440" s="11">
        <f>'Stock InfoDia'!I1448</f>
        <v>0</v>
      </c>
      <c r="C1440" s="11">
        <f>'Stock InfoDia'!J1448</f>
        <v>0</v>
      </c>
    </row>
    <row r="1441">
      <c r="A1441" s="11">
        <f>VALUE(CONCATENATE('Stock InfoDia'!E1449,'Stock InfoDia'!F1449))</f>
        <v>33860</v>
      </c>
      <c r="B1441" s="11">
        <f>'Stock InfoDia'!I1449</f>
        <v>0</v>
      </c>
      <c r="C1441" s="11">
        <f>'Stock InfoDia'!J1449</f>
        <v>0</v>
      </c>
    </row>
    <row r="1442">
      <c r="A1442" s="11">
        <f>VALUE(CONCATENATE('Stock InfoDia'!E1450,'Stock InfoDia'!F1450))</f>
        <v>33870</v>
      </c>
      <c r="B1442" s="11">
        <f>'Stock InfoDia'!I1450</f>
        <v>0</v>
      </c>
      <c r="C1442" s="11">
        <f>'Stock InfoDia'!J1450</f>
        <v>0</v>
      </c>
    </row>
    <row r="1443">
      <c r="A1443" s="11">
        <f>VALUE(CONCATENATE('Stock InfoDia'!E1451,'Stock InfoDia'!F1451))</f>
        <v>34010</v>
      </c>
      <c r="B1443" s="11">
        <f>'Stock InfoDia'!I1451</f>
        <v>0</v>
      </c>
      <c r="C1443" s="11">
        <f>'Stock InfoDia'!J1451</f>
        <v>0</v>
      </c>
    </row>
    <row r="1444">
      <c r="A1444" s="11">
        <f>VALUE(CONCATENATE('Stock InfoDia'!E1452,'Stock InfoDia'!F1452))</f>
        <v>34030</v>
      </c>
      <c r="B1444" s="11">
        <f>'Stock InfoDia'!I1452</f>
        <v>0</v>
      </c>
      <c r="C1444" s="11">
        <f>'Stock InfoDia'!J1452</f>
        <v>0</v>
      </c>
    </row>
    <row r="1445">
      <c r="A1445" s="11">
        <f>VALUE(CONCATENATE('Stock InfoDia'!E1453,'Stock InfoDia'!F1453))</f>
        <v>34040</v>
      </c>
      <c r="B1445" s="11">
        <f>'Stock InfoDia'!I1453</f>
        <v>0</v>
      </c>
      <c r="C1445" s="11">
        <f>'Stock InfoDia'!J1453</f>
        <v>0</v>
      </c>
    </row>
    <row r="1446">
      <c r="A1446" s="11">
        <f>VALUE(CONCATENATE('Stock InfoDia'!E1454,'Stock InfoDia'!F1454))</f>
        <v>34080</v>
      </c>
      <c r="B1446" s="11">
        <f>'Stock InfoDia'!I1454</f>
        <v>0</v>
      </c>
      <c r="C1446" s="11">
        <f>'Stock InfoDia'!J1454</f>
        <v>0</v>
      </c>
    </row>
    <row r="1447">
      <c r="A1447" s="11">
        <f>VALUE(CONCATENATE('Stock InfoDia'!E1455,'Stock InfoDia'!F1455))</f>
        <v>34090</v>
      </c>
      <c r="B1447" s="11">
        <f>'Stock InfoDia'!I1455</f>
        <v>0</v>
      </c>
      <c r="C1447" s="11">
        <f>'Stock InfoDia'!J1455</f>
        <v>0</v>
      </c>
    </row>
    <row r="1448">
      <c r="A1448" s="11">
        <f>VALUE(CONCATENATE('Stock InfoDia'!E1456,'Stock InfoDia'!F1456))</f>
        <v>34100</v>
      </c>
      <c r="B1448" s="11">
        <f>'Stock InfoDia'!I1456</f>
        <v>0</v>
      </c>
      <c r="C1448" s="11">
        <f>'Stock InfoDia'!J1456</f>
        <v>0</v>
      </c>
    </row>
    <row r="1449">
      <c r="A1449" s="11">
        <f>VALUE(CONCATENATE('Stock InfoDia'!E1457,'Stock InfoDia'!F1457))</f>
        <v>34170</v>
      </c>
      <c r="B1449" s="11">
        <f>'Stock InfoDia'!I1457</f>
        <v>0</v>
      </c>
      <c r="C1449" s="11">
        <f>'Stock InfoDia'!J1457</f>
        <v>0</v>
      </c>
    </row>
    <row r="1450">
      <c r="A1450" s="11">
        <f>VALUE(CONCATENATE('Stock InfoDia'!E1458,'Stock InfoDia'!F1458))</f>
        <v>34230</v>
      </c>
      <c r="B1450" s="11">
        <f>'Stock InfoDia'!I1458</f>
        <v>0</v>
      </c>
      <c r="C1450" s="11">
        <f>'Stock InfoDia'!J1458</f>
        <v>0</v>
      </c>
    </row>
    <row r="1451">
      <c r="A1451" s="11">
        <f>VALUE(CONCATENATE('Stock InfoDia'!E1459,'Stock InfoDia'!F1459))</f>
        <v>34240</v>
      </c>
      <c r="B1451" s="11">
        <f>'Stock InfoDia'!I1459</f>
        <v>0</v>
      </c>
      <c r="C1451" s="11">
        <f>'Stock InfoDia'!J1459</f>
        <v>0</v>
      </c>
    </row>
    <row r="1452">
      <c r="A1452" s="11">
        <f>VALUE(CONCATENATE('Stock InfoDia'!E1460,'Stock InfoDia'!F1460))</f>
        <v>34250</v>
      </c>
      <c r="B1452" s="11">
        <f>'Stock InfoDia'!I1460</f>
        <v>0</v>
      </c>
      <c r="C1452" s="11">
        <f>'Stock InfoDia'!J1460</f>
        <v>0</v>
      </c>
    </row>
    <row r="1453">
      <c r="A1453" s="11">
        <f>VALUE(CONCATENATE('Stock InfoDia'!E1461,'Stock InfoDia'!F1461))</f>
        <v>34260</v>
      </c>
      <c r="B1453" s="11">
        <f>'Stock InfoDia'!I1461</f>
        <v>0</v>
      </c>
      <c r="C1453" s="11">
        <f>'Stock InfoDia'!J1461</f>
        <v>0</v>
      </c>
    </row>
    <row r="1454">
      <c r="A1454" s="11">
        <f>VALUE(CONCATENATE('Stock InfoDia'!E1462,'Stock InfoDia'!F1462))</f>
        <v>35220</v>
      </c>
      <c r="B1454" s="11">
        <f>'Stock InfoDia'!I1462</f>
        <v>0</v>
      </c>
      <c r="C1454" s="11">
        <f>'Stock InfoDia'!J1462</f>
        <v>0</v>
      </c>
    </row>
    <row r="1455">
      <c r="A1455" s="11">
        <f>VALUE(CONCATENATE('Stock InfoDia'!E1463,'Stock InfoDia'!F1463))</f>
        <v>35250</v>
      </c>
      <c r="B1455" s="11">
        <f>'Stock InfoDia'!I1463</f>
        <v>0</v>
      </c>
      <c r="C1455" s="11">
        <f>'Stock InfoDia'!J1463</f>
        <v>0</v>
      </c>
    </row>
    <row r="1456">
      <c r="A1456" s="11">
        <f>VALUE(CONCATENATE('Stock InfoDia'!E1464,'Stock InfoDia'!F1464))</f>
        <v>35370</v>
      </c>
      <c r="B1456" s="11">
        <f>'Stock InfoDia'!I1464</f>
        <v>0</v>
      </c>
      <c r="C1456" s="11">
        <f>'Stock InfoDia'!J1464</f>
        <v>0</v>
      </c>
    </row>
    <row r="1457">
      <c r="A1457" s="11">
        <f>VALUE(CONCATENATE('Stock InfoDia'!E1465,'Stock InfoDia'!F1465))</f>
        <v>35380</v>
      </c>
      <c r="B1457" s="11">
        <f>'Stock InfoDia'!I1465</f>
        <v>0</v>
      </c>
      <c r="C1457" s="11">
        <f>'Stock InfoDia'!J1465</f>
        <v>0</v>
      </c>
    </row>
    <row r="1458">
      <c r="A1458" s="11">
        <f>VALUE(CONCATENATE('Stock InfoDia'!E1466,'Stock InfoDia'!F1466))</f>
        <v>35460</v>
      </c>
      <c r="B1458" s="11">
        <f>'Stock InfoDia'!I1466</f>
        <v>0</v>
      </c>
      <c r="C1458" s="11">
        <f>'Stock InfoDia'!J1466</f>
        <v>0</v>
      </c>
    </row>
    <row r="1459">
      <c r="A1459" s="11">
        <f>VALUE(CONCATENATE('Stock InfoDia'!E1467,'Stock InfoDia'!F1467))</f>
        <v>35470</v>
      </c>
      <c r="B1459" s="11">
        <f>'Stock InfoDia'!I1467</f>
        <v>0</v>
      </c>
      <c r="C1459" s="11">
        <f>'Stock InfoDia'!J1467</f>
        <v>0</v>
      </c>
    </row>
    <row r="1460">
      <c r="A1460" s="11">
        <f>VALUE(CONCATENATE('Stock InfoDia'!E1468,'Stock InfoDia'!F1468))</f>
        <v>35480</v>
      </c>
      <c r="B1460" s="11">
        <f>'Stock InfoDia'!I1468</f>
        <v>0</v>
      </c>
      <c r="C1460" s="11">
        <f>'Stock InfoDia'!J1468</f>
        <v>0</v>
      </c>
    </row>
    <row r="1461">
      <c r="A1461" s="11">
        <f>VALUE(CONCATENATE('Stock InfoDia'!E1469,'Stock InfoDia'!F1469))</f>
        <v>35570</v>
      </c>
      <c r="B1461" s="11">
        <f>'Stock InfoDia'!I1469</f>
        <v>172</v>
      </c>
      <c r="C1461" s="11">
        <f>'Stock InfoDia'!J1469</f>
        <v>10</v>
      </c>
    </row>
    <row r="1462">
      <c r="A1462" s="11">
        <f>VALUE(CONCATENATE('Stock InfoDia'!E1470,'Stock InfoDia'!F1470))</f>
        <v>35670</v>
      </c>
      <c r="B1462" s="11">
        <f>'Stock InfoDia'!I1470</f>
        <v>0</v>
      </c>
      <c r="C1462" s="11">
        <f>'Stock InfoDia'!J1470</f>
        <v>0</v>
      </c>
    </row>
    <row r="1463">
      <c r="A1463" s="11">
        <f>VALUE(CONCATENATE('Stock InfoDia'!E1471,'Stock InfoDia'!F1471))</f>
        <v>35680</v>
      </c>
      <c r="B1463" s="11">
        <f>'Stock InfoDia'!I1471</f>
        <v>0</v>
      </c>
      <c r="C1463" s="11">
        <f>'Stock InfoDia'!J1471</f>
        <v>0</v>
      </c>
    </row>
    <row r="1464">
      <c r="A1464" s="11">
        <f>VALUE(CONCATENATE('Stock InfoDia'!E1472,'Stock InfoDia'!F1472))</f>
        <v>35690</v>
      </c>
      <c r="B1464" s="11">
        <f>'Stock InfoDia'!I1472</f>
        <v>0</v>
      </c>
      <c r="C1464" s="11">
        <f>'Stock InfoDia'!J1472</f>
        <v>0</v>
      </c>
    </row>
    <row r="1465">
      <c r="A1465" s="11">
        <f>VALUE(CONCATENATE('Stock InfoDia'!E1473,'Stock InfoDia'!F1473))</f>
        <v>35700</v>
      </c>
      <c r="B1465" s="11">
        <f>'Stock InfoDia'!I1473</f>
        <v>37</v>
      </c>
      <c r="C1465" s="11">
        <f>'Stock InfoDia'!J1473</f>
        <v>2</v>
      </c>
    </row>
    <row r="1466">
      <c r="A1466" s="11">
        <f>VALUE(CONCATENATE('Stock InfoDia'!E1474,'Stock InfoDia'!F1474))</f>
        <v>35702</v>
      </c>
      <c r="B1466" s="11">
        <f>'Stock InfoDia'!I1474</f>
        <v>64</v>
      </c>
      <c r="C1466" s="11">
        <f>'Stock InfoDia'!J1474</f>
        <v>0</v>
      </c>
    </row>
    <row r="1467">
      <c r="A1467" s="11">
        <f>VALUE(CONCATENATE('Stock InfoDia'!E1475,'Stock InfoDia'!F1475))</f>
        <v>35710</v>
      </c>
      <c r="B1467" s="11">
        <f>'Stock InfoDia'!I1475</f>
        <v>35</v>
      </c>
      <c r="C1467" s="11">
        <f>'Stock InfoDia'!J1475</f>
        <v>5</v>
      </c>
    </row>
    <row r="1468">
      <c r="A1468" s="11">
        <f>VALUE(CONCATENATE('Stock InfoDia'!E1476,'Stock InfoDia'!F1476))</f>
        <v>357216</v>
      </c>
      <c r="B1468" s="11">
        <f>'Stock InfoDia'!I1476</f>
        <v>0</v>
      </c>
      <c r="C1468" s="11">
        <f>'Stock InfoDia'!J1476</f>
        <v>0</v>
      </c>
    </row>
    <row r="1469">
      <c r="A1469" s="11">
        <f>VALUE(CONCATENATE('Stock InfoDia'!E1477,'Stock InfoDia'!F1477))</f>
        <v>35724</v>
      </c>
      <c r="B1469" s="11">
        <f>'Stock InfoDia'!I1477</f>
        <v>0</v>
      </c>
      <c r="C1469" s="11">
        <f>'Stock InfoDia'!J1477</f>
        <v>0</v>
      </c>
    </row>
    <row r="1470">
      <c r="A1470" s="11">
        <f>VALUE(CONCATENATE('Stock InfoDia'!E1478,'Stock InfoDia'!F1478))</f>
        <v>35726</v>
      </c>
      <c r="B1470" s="11">
        <f>'Stock InfoDia'!I1478</f>
        <v>0</v>
      </c>
      <c r="C1470" s="11">
        <f>'Stock InfoDia'!J1478</f>
        <v>0</v>
      </c>
    </row>
    <row r="1471">
      <c r="A1471" s="11">
        <f>VALUE(CONCATENATE('Stock InfoDia'!E1479,'Stock InfoDia'!F1479))</f>
        <v>35725</v>
      </c>
      <c r="B1471" s="11">
        <f>'Stock InfoDia'!I1479</f>
        <v>0</v>
      </c>
      <c r="C1471" s="11">
        <f>'Stock InfoDia'!J1479</f>
        <v>0</v>
      </c>
    </row>
    <row r="1472">
      <c r="A1472" s="11">
        <f>VALUE(CONCATENATE('Stock InfoDia'!E1480,'Stock InfoDia'!F1480))</f>
        <v>357218</v>
      </c>
      <c r="B1472" s="11">
        <f>'Stock InfoDia'!I1480</f>
        <v>0</v>
      </c>
      <c r="C1472" s="11">
        <f>'Stock InfoDia'!J1480</f>
        <v>0</v>
      </c>
    </row>
    <row r="1473">
      <c r="A1473" s="11">
        <f>VALUE(CONCATENATE('Stock InfoDia'!E1481,'Stock InfoDia'!F1481))</f>
        <v>357214</v>
      </c>
      <c r="B1473" s="11">
        <f>'Stock InfoDia'!I1481</f>
        <v>0</v>
      </c>
      <c r="C1473" s="11">
        <f>'Stock InfoDia'!J1481</f>
        <v>0</v>
      </c>
    </row>
    <row r="1474">
      <c r="A1474" s="11">
        <f>VALUE(CONCATENATE('Stock InfoDia'!E1482,'Stock InfoDia'!F1482))</f>
        <v>357215</v>
      </c>
      <c r="B1474" s="11">
        <f>'Stock InfoDia'!I1482</f>
        <v>0</v>
      </c>
      <c r="C1474" s="11">
        <f>'Stock InfoDia'!J1482</f>
        <v>0</v>
      </c>
    </row>
    <row r="1475">
      <c r="A1475" s="11">
        <f>VALUE(CONCATENATE('Stock InfoDia'!E1483,'Stock InfoDia'!F1483))</f>
        <v>35720</v>
      </c>
      <c r="B1475" s="11">
        <f>'Stock InfoDia'!I1483</f>
        <v>0</v>
      </c>
      <c r="C1475" s="11">
        <f>'Stock InfoDia'!J1483</f>
        <v>0</v>
      </c>
    </row>
    <row r="1476">
      <c r="A1476" s="11">
        <f>VALUE(CONCATENATE('Stock InfoDia'!E1484,'Stock InfoDia'!F1484))</f>
        <v>35730</v>
      </c>
      <c r="B1476" s="11">
        <f>'Stock InfoDia'!I1484</f>
        <v>0</v>
      </c>
      <c r="C1476" s="11">
        <f>'Stock InfoDia'!J1484</f>
        <v>0</v>
      </c>
    </row>
    <row r="1477">
      <c r="A1477" s="11">
        <f>VALUE(CONCATENATE('Stock InfoDia'!E1485,'Stock InfoDia'!F1485))</f>
        <v>35740</v>
      </c>
      <c r="B1477" s="11">
        <f>'Stock InfoDia'!I1485</f>
        <v>0</v>
      </c>
      <c r="C1477" s="11">
        <f>'Stock InfoDia'!J1485</f>
        <v>0</v>
      </c>
    </row>
    <row r="1478">
      <c r="A1478" s="11">
        <f>VALUE(CONCATENATE('Stock InfoDia'!E1486,'Stock InfoDia'!F1486))</f>
        <v>35780</v>
      </c>
      <c r="B1478" s="11">
        <f>'Stock InfoDia'!I1486</f>
        <v>0</v>
      </c>
      <c r="C1478" s="11">
        <f>'Stock InfoDia'!J1486</f>
        <v>0</v>
      </c>
    </row>
    <row r="1479">
      <c r="A1479" s="11">
        <f>VALUE(CONCATENATE('Stock InfoDia'!E1487,'Stock InfoDia'!F1487))</f>
        <v>35800</v>
      </c>
      <c r="B1479" s="11">
        <f>'Stock InfoDia'!I1487</f>
        <v>0</v>
      </c>
      <c r="C1479" s="11">
        <f>'Stock InfoDia'!J1487</f>
        <v>0</v>
      </c>
    </row>
    <row r="1480">
      <c r="A1480" s="11">
        <f>VALUE(CONCATENATE('Stock InfoDia'!E1488,'Stock InfoDia'!F1488))</f>
        <v>35810</v>
      </c>
      <c r="B1480" s="11">
        <f>'Stock InfoDia'!I1488</f>
        <v>0</v>
      </c>
      <c r="C1480" s="11">
        <f>'Stock InfoDia'!J1488</f>
        <v>0</v>
      </c>
    </row>
    <row r="1481">
      <c r="A1481" s="11">
        <f>VALUE(CONCATENATE('Stock InfoDia'!E1489,'Stock InfoDia'!F1489))</f>
        <v>35820</v>
      </c>
      <c r="B1481" s="11">
        <f>'Stock InfoDia'!I1489</f>
        <v>0</v>
      </c>
      <c r="C1481" s="11">
        <f>'Stock InfoDia'!J1489</f>
        <v>0</v>
      </c>
    </row>
    <row r="1482">
      <c r="A1482" s="11">
        <f>VALUE(CONCATENATE('Stock InfoDia'!E1490,'Stock InfoDia'!F1490))</f>
        <v>35860</v>
      </c>
      <c r="B1482" s="11">
        <f>'Stock InfoDia'!I1490</f>
        <v>0</v>
      </c>
      <c r="C1482" s="11">
        <f>'Stock InfoDia'!J1490</f>
        <v>0</v>
      </c>
    </row>
    <row r="1483">
      <c r="A1483" s="11">
        <f>VALUE(CONCATENATE('Stock InfoDia'!E1491,'Stock InfoDia'!F1491))</f>
        <v>35871</v>
      </c>
      <c r="B1483" s="11">
        <f>'Stock InfoDia'!I1491</f>
        <v>294</v>
      </c>
      <c r="C1483" s="11">
        <f>'Stock InfoDia'!J1491</f>
        <v>0</v>
      </c>
    </row>
    <row r="1484">
      <c r="A1484" s="11">
        <f>VALUE(CONCATENATE('Stock InfoDia'!E1492,'Stock InfoDia'!F1492))</f>
        <v>35870</v>
      </c>
      <c r="B1484" s="11">
        <f>'Stock InfoDia'!I1492</f>
        <v>0</v>
      </c>
      <c r="C1484" s="11">
        <f>'Stock InfoDia'!J1492</f>
        <v>0</v>
      </c>
    </row>
    <row r="1485">
      <c r="A1485" s="11">
        <f>VALUE(CONCATENATE('Stock InfoDia'!E1493,'Stock InfoDia'!F1493))</f>
        <v>35880</v>
      </c>
      <c r="B1485" s="11">
        <f>'Stock InfoDia'!I1493</f>
        <v>640</v>
      </c>
      <c r="C1485" s="11">
        <f>'Stock InfoDia'!J1493</f>
        <v>0</v>
      </c>
    </row>
    <row r="1486">
      <c r="A1486" s="11">
        <f>VALUE(CONCATENATE('Stock InfoDia'!E1494,'Stock InfoDia'!F1494))</f>
        <v>35890</v>
      </c>
      <c r="B1486" s="11">
        <f>'Stock InfoDia'!I1494</f>
        <v>87</v>
      </c>
      <c r="C1486" s="11">
        <f>'Stock InfoDia'!J1494</f>
        <v>0</v>
      </c>
    </row>
    <row r="1487">
      <c r="A1487" s="11">
        <f>VALUE(CONCATENATE('Stock InfoDia'!E1495,'Stock InfoDia'!F1495))</f>
        <v>35900</v>
      </c>
      <c r="B1487" s="11">
        <f>'Stock InfoDia'!I1495</f>
        <v>99</v>
      </c>
      <c r="C1487" s="11">
        <f>'Stock InfoDia'!J1495</f>
        <v>31</v>
      </c>
    </row>
    <row r="1488">
      <c r="A1488" s="11">
        <f>VALUE(CONCATENATE('Stock InfoDia'!E1496,'Stock InfoDia'!F1496))</f>
        <v>35910</v>
      </c>
      <c r="B1488" s="11">
        <f>'Stock InfoDia'!I1496</f>
        <v>0</v>
      </c>
      <c r="C1488" s="11">
        <f>'Stock InfoDia'!J1496</f>
        <v>0</v>
      </c>
    </row>
    <row r="1489">
      <c r="A1489" s="11">
        <f>VALUE(CONCATENATE('Stock InfoDia'!E1497,'Stock InfoDia'!F1497))</f>
        <v>35931</v>
      </c>
      <c r="B1489" s="11">
        <f>'Stock InfoDia'!I1497</f>
        <v>0</v>
      </c>
      <c r="C1489" s="11">
        <f>'Stock InfoDia'!J1497</f>
        <v>0</v>
      </c>
    </row>
    <row r="1490">
      <c r="A1490" s="11">
        <f>VALUE(CONCATENATE('Stock InfoDia'!E1498,'Stock InfoDia'!F1498))</f>
        <v>35930</v>
      </c>
      <c r="B1490" s="11">
        <f>'Stock InfoDia'!I1498</f>
        <v>0</v>
      </c>
      <c r="C1490" s="11">
        <f>'Stock InfoDia'!J1498</f>
        <v>0</v>
      </c>
    </row>
    <row r="1491">
      <c r="A1491" s="11">
        <f>VALUE(CONCATENATE('Stock InfoDia'!E1499,'Stock InfoDia'!F1499))</f>
        <v>35951</v>
      </c>
      <c r="B1491" s="11">
        <f>'Stock InfoDia'!I1499</f>
        <v>0</v>
      </c>
      <c r="C1491" s="11">
        <f>'Stock InfoDia'!J1499</f>
        <v>0</v>
      </c>
    </row>
    <row r="1492">
      <c r="A1492" s="11">
        <f>VALUE(CONCATENATE('Stock InfoDia'!E1500,'Stock InfoDia'!F1500))</f>
        <v>35950</v>
      </c>
      <c r="B1492" s="11">
        <f>'Stock InfoDia'!I1500</f>
        <v>0</v>
      </c>
      <c r="C1492" s="11">
        <f>'Stock InfoDia'!J1500</f>
        <v>0</v>
      </c>
    </row>
    <row r="1493">
      <c r="A1493" s="11">
        <f>VALUE(CONCATENATE('Stock InfoDia'!E1501,'Stock InfoDia'!F1501))</f>
        <v>35980</v>
      </c>
      <c r="B1493" s="11">
        <f>'Stock InfoDia'!I1501</f>
        <v>0</v>
      </c>
      <c r="C1493" s="11">
        <f>'Stock InfoDia'!J1501</f>
        <v>0</v>
      </c>
    </row>
    <row r="1494">
      <c r="A1494" s="11">
        <f>VALUE(CONCATENATE('Stock InfoDia'!E1502,'Stock InfoDia'!F1502))</f>
        <v>35981</v>
      </c>
      <c r="B1494" s="11">
        <f>'Stock InfoDia'!I1502</f>
        <v>0</v>
      </c>
      <c r="C1494" s="11">
        <f>'Stock InfoDia'!J1502</f>
        <v>0</v>
      </c>
    </row>
    <row r="1495">
      <c r="A1495" s="11">
        <f>VALUE(CONCATENATE('Stock InfoDia'!E1503,'Stock InfoDia'!F1503))</f>
        <v>35990</v>
      </c>
      <c r="B1495" s="11">
        <f>'Stock InfoDia'!I1503</f>
        <v>6623</v>
      </c>
      <c r="C1495" s="11">
        <f>'Stock InfoDia'!J1503</f>
        <v>18</v>
      </c>
    </row>
    <row r="1496">
      <c r="A1496" s="11">
        <f>VALUE(CONCATENATE('Stock InfoDia'!E1504,'Stock InfoDia'!F1504))</f>
        <v>36000</v>
      </c>
      <c r="B1496" s="11">
        <f>'Stock InfoDia'!I1504</f>
        <v>0</v>
      </c>
      <c r="C1496" s="11">
        <f>'Stock InfoDia'!J1504</f>
        <v>0</v>
      </c>
    </row>
    <row r="1497">
      <c r="A1497" s="11">
        <f>VALUE(CONCATENATE('Stock InfoDia'!E1505,'Stock InfoDia'!F1505))</f>
        <v>36001</v>
      </c>
      <c r="B1497" s="11">
        <f>'Stock InfoDia'!I1505</f>
        <v>0</v>
      </c>
      <c r="C1497" s="11">
        <f>'Stock InfoDia'!J1505</f>
        <v>0</v>
      </c>
    </row>
    <row r="1498">
      <c r="A1498" s="11">
        <f>VALUE(CONCATENATE('Stock InfoDia'!E1506,'Stock InfoDia'!F1506))</f>
        <v>36010</v>
      </c>
      <c r="B1498" s="11">
        <f>'Stock InfoDia'!I1506</f>
        <v>0</v>
      </c>
      <c r="C1498" s="11">
        <f>'Stock InfoDia'!J1506</f>
        <v>0</v>
      </c>
    </row>
    <row r="1499">
      <c r="A1499" s="11">
        <f>VALUE(CONCATENATE('Stock InfoDia'!E1507,'Stock InfoDia'!F1507))</f>
        <v>36020</v>
      </c>
      <c r="B1499" s="11">
        <f>'Stock InfoDia'!I1507</f>
        <v>0</v>
      </c>
      <c r="C1499" s="11">
        <f>'Stock InfoDia'!J1507</f>
        <v>0</v>
      </c>
    </row>
    <row r="1500">
      <c r="A1500" s="11">
        <f>VALUE(CONCATENATE('Stock InfoDia'!E1508,'Stock InfoDia'!F1508))</f>
        <v>36030</v>
      </c>
      <c r="B1500" s="11">
        <f>'Stock InfoDia'!I1508</f>
        <v>0</v>
      </c>
      <c r="C1500" s="11">
        <f>'Stock InfoDia'!J1508</f>
        <v>0</v>
      </c>
    </row>
    <row r="1501">
      <c r="A1501" s="11">
        <f>VALUE(CONCATENATE('Stock InfoDia'!E1509,'Stock InfoDia'!F1509))</f>
        <v>36050</v>
      </c>
      <c r="B1501" s="11">
        <f>'Stock InfoDia'!I1509</f>
        <v>0</v>
      </c>
      <c r="C1501" s="11">
        <f>'Stock InfoDia'!J1509</f>
        <v>0</v>
      </c>
    </row>
    <row r="1502">
      <c r="A1502" s="11">
        <f>VALUE(CONCATENATE('Stock InfoDia'!E1510,'Stock InfoDia'!F1510))</f>
        <v>36060</v>
      </c>
      <c r="B1502" s="11">
        <f>'Stock InfoDia'!I1510</f>
        <v>0</v>
      </c>
      <c r="C1502" s="11">
        <f>'Stock InfoDia'!J1510</f>
        <v>0</v>
      </c>
    </row>
    <row r="1503">
      <c r="A1503" s="11">
        <f>VALUE(CONCATENATE('Stock InfoDia'!E1511,'Stock InfoDia'!F1511))</f>
        <v>36070</v>
      </c>
      <c r="B1503" s="11">
        <f>'Stock InfoDia'!I1511</f>
        <v>0</v>
      </c>
      <c r="C1503" s="11">
        <f>'Stock InfoDia'!J1511</f>
        <v>0</v>
      </c>
    </row>
    <row r="1504">
      <c r="A1504" s="11">
        <f>VALUE(CONCATENATE('Stock InfoDia'!E1512,'Stock InfoDia'!F1512))</f>
        <v>36080</v>
      </c>
      <c r="B1504" s="11">
        <f>'Stock InfoDia'!I1512</f>
        <v>0</v>
      </c>
      <c r="C1504" s="11">
        <f>'Stock InfoDia'!J1512</f>
        <v>0</v>
      </c>
    </row>
    <row r="1505">
      <c r="A1505" s="11">
        <f>VALUE(CONCATENATE('Stock InfoDia'!E1513,'Stock InfoDia'!F1513))</f>
        <v>36090</v>
      </c>
      <c r="B1505" s="11">
        <f>'Stock InfoDia'!I1513</f>
        <v>0</v>
      </c>
      <c r="C1505" s="11">
        <f>'Stock InfoDia'!J1513</f>
        <v>0</v>
      </c>
    </row>
    <row r="1506">
      <c r="A1506" s="11">
        <f>VALUE(CONCATENATE('Stock InfoDia'!E1514,'Stock InfoDia'!F1514))</f>
        <v>36100</v>
      </c>
      <c r="B1506" s="11">
        <f>'Stock InfoDia'!I1514</f>
        <v>0</v>
      </c>
      <c r="C1506" s="11">
        <f>'Stock InfoDia'!J1514</f>
        <v>0</v>
      </c>
    </row>
    <row r="1507">
      <c r="A1507" s="11">
        <f>VALUE(CONCATENATE('Stock InfoDia'!E1515,'Stock InfoDia'!F1515))</f>
        <v>36110</v>
      </c>
      <c r="B1507" s="11">
        <f>'Stock InfoDia'!I1515</f>
        <v>28</v>
      </c>
      <c r="C1507" s="11">
        <f>'Stock InfoDia'!J1515</f>
        <v>3</v>
      </c>
    </row>
    <row r="1508">
      <c r="A1508" s="11">
        <f>VALUE(CONCATENATE('Stock InfoDia'!E1516,'Stock InfoDia'!F1516))</f>
        <v>36120</v>
      </c>
      <c r="B1508" s="11">
        <f>'Stock InfoDia'!I1516</f>
        <v>0</v>
      </c>
      <c r="C1508" s="11">
        <f>'Stock InfoDia'!J1516</f>
        <v>0</v>
      </c>
    </row>
    <row r="1509">
      <c r="A1509" s="11">
        <f>VALUE(CONCATENATE('Stock InfoDia'!E1517,'Stock InfoDia'!F1517))</f>
        <v>36132</v>
      </c>
      <c r="B1509" s="11">
        <f>'Stock InfoDia'!I1517</f>
        <v>0</v>
      </c>
      <c r="C1509" s="11">
        <f>'Stock InfoDia'!J1517</f>
        <v>0</v>
      </c>
    </row>
    <row r="1510">
      <c r="A1510" s="11">
        <f>VALUE(CONCATENATE('Stock InfoDia'!E1518,'Stock InfoDia'!F1518))</f>
        <v>36133</v>
      </c>
      <c r="B1510" s="11">
        <f>'Stock InfoDia'!I1518</f>
        <v>0</v>
      </c>
      <c r="C1510" s="11">
        <f>'Stock InfoDia'!J1518</f>
        <v>0</v>
      </c>
    </row>
    <row r="1511">
      <c r="A1511" s="11">
        <f>VALUE(CONCATENATE('Stock InfoDia'!E1519,'Stock InfoDia'!F1519))</f>
        <v>36131</v>
      </c>
      <c r="B1511" s="11">
        <f>'Stock InfoDia'!I1519</f>
        <v>0</v>
      </c>
      <c r="C1511" s="11">
        <f>'Stock InfoDia'!J1519</f>
        <v>0</v>
      </c>
    </row>
    <row r="1512">
      <c r="A1512" s="11">
        <f>VALUE(CONCATENATE('Stock InfoDia'!E1520,'Stock InfoDia'!F1520))</f>
        <v>36130</v>
      </c>
      <c r="B1512" s="11">
        <f>'Stock InfoDia'!I1520</f>
        <v>147</v>
      </c>
      <c r="C1512" s="11">
        <f>'Stock InfoDia'!J1520</f>
        <v>8</v>
      </c>
    </row>
    <row r="1513">
      <c r="A1513" s="11">
        <f>VALUE(CONCATENATE('Stock InfoDia'!E1521,'Stock InfoDia'!F1521))</f>
        <v>36134</v>
      </c>
      <c r="B1513" s="11">
        <f>'Stock InfoDia'!I1521</f>
        <v>0</v>
      </c>
      <c r="C1513" s="11">
        <f>'Stock InfoDia'!J1521</f>
        <v>0</v>
      </c>
    </row>
    <row r="1514">
      <c r="A1514" s="11">
        <f>VALUE(CONCATENATE('Stock InfoDia'!E1522,'Stock InfoDia'!F1522))</f>
        <v>36150</v>
      </c>
      <c r="B1514" s="11">
        <f>'Stock InfoDia'!I1522</f>
        <v>0</v>
      </c>
      <c r="C1514" s="11">
        <f>'Stock InfoDia'!J1522</f>
        <v>0</v>
      </c>
    </row>
    <row r="1515">
      <c r="A1515" s="11">
        <f>VALUE(CONCATENATE('Stock InfoDia'!E1523,'Stock InfoDia'!F1523))</f>
        <v>36160</v>
      </c>
      <c r="B1515" s="11">
        <f>'Stock InfoDia'!I1523</f>
        <v>0</v>
      </c>
      <c r="C1515" s="11">
        <f>'Stock InfoDia'!J1523</f>
        <v>0</v>
      </c>
    </row>
    <row r="1516">
      <c r="A1516" s="11">
        <f>VALUE(CONCATENATE('Stock InfoDia'!E1524,'Stock InfoDia'!F1524))</f>
        <v>36180</v>
      </c>
      <c r="B1516" s="11">
        <f>'Stock InfoDia'!I1524</f>
        <v>0</v>
      </c>
      <c r="C1516" s="11">
        <f>'Stock InfoDia'!J1524</f>
        <v>0</v>
      </c>
    </row>
    <row r="1517">
      <c r="A1517" s="11">
        <f>VALUE(CONCATENATE('Stock InfoDia'!E1525,'Stock InfoDia'!F1525))</f>
        <v>36210</v>
      </c>
      <c r="B1517" s="11">
        <f>'Stock InfoDia'!I1525</f>
        <v>30</v>
      </c>
      <c r="C1517" s="11">
        <f>'Stock InfoDia'!J1525</f>
        <v>7</v>
      </c>
    </row>
    <row r="1518">
      <c r="A1518" s="11">
        <f>VALUE(CONCATENATE('Stock InfoDia'!E1526,'Stock InfoDia'!F1526))</f>
        <v>36250</v>
      </c>
      <c r="B1518" s="11">
        <f>'Stock InfoDia'!I1526</f>
        <v>0</v>
      </c>
      <c r="C1518" s="11">
        <f>'Stock InfoDia'!J1526</f>
        <v>0</v>
      </c>
    </row>
    <row r="1519">
      <c r="A1519" s="11">
        <f>VALUE(CONCATENATE('Stock InfoDia'!E1527,'Stock InfoDia'!F1527))</f>
        <v>36260</v>
      </c>
      <c r="B1519" s="11">
        <f>'Stock InfoDia'!I1527</f>
        <v>0</v>
      </c>
      <c r="C1519" s="11">
        <f>'Stock InfoDia'!J1527</f>
        <v>0</v>
      </c>
    </row>
    <row r="1520">
      <c r="A1520" s="11">
        <f>VALUE(CONCATENATE('Stock InfoDia'!E1528,'Stock InfoDia'!F1528))</f>
        <v>36272</v>
      </c>
      <c r="B1520" s="11">
        <f>'Stock InfoDia'!I1528</f>
        <v>0</v>
      </c>
      <c r="C1520" s="11">
        <f>'Stock InfoDia'!J1528</f>
        <v>0</v>
      </c>
    </row>
    <row r="1521">
      <c r="A1521" s="11">
        <f>VALUE(CONCATENATE('Stock InfoDia'!E1529,'Stock InfoDia'!F1529))</f>
        <v>36270</v>
      </c>
      <c r="B1521" s="11">
        <f>'Stock InfoDia'!I1529</f>
        <v>199</v>
      </c>
      <c r="C1521" s="11">
        <f>'Stock InfoDia'!J1529</f>
        <v>13</v>
      </c>
    </row>
    <row r="1522">
      <c r="A1522" s="11">
        <f>VALUE(CONCATENATE('Stock InfoDia'!E1530,'Stock InfoDia'!F1530))</f>
        <v>36290</v>
      </c>
      <c r="B1522" s="11">
        <f>'Stock InfoDia'!I1530</f>
        <v>88</v>
      </c>
      <c r="C1522" s="11">
        <f>'Stock InfoDia'!J1530</f>
        <v>5</v>
      </c>
    </row>
    <row r="1523">
      <c r="A1523" s="11">
        <f>VALUE(CONCATENATE('Stock InfoDia'!E1531,'Stock InfoDia'!F1531))</f>
        <v>36300</v>
      </c>
      <c r="B1523" s="11">
        <f>'Stock InfoDia'!I1531</f>
        <v>0</v>
      </c>
      <c r="C1523" s="11">
        <f>'Stock InfoDia'!J1531</f>
        <v>0</v>
      </c>
    </row>
    <row r="1524">
      <c r="A1524" s="11">
        <f>VALUE(CONCATENATE('Stock InfoDia'!E1532,'Stock InfoDia'!F1532))</f>
        <v>363111</v>
      </c>
      <c r="B1524" s="11">
        <f>'Stock InfoDia'!I1532</f>
        <v>0</v>
      </c>
      <c r="C1524" s="11">
        <f>'Stock InfoDia'!J1532</f>
        <v>0</v>
      </c>
    </row>
    <row r="1525">
      <c r="A1525" s="11">
        <f>VALUE(CONCATENATE('Stock InfoDia'!E1533,'Stock InfoDia'!F1533))</f>
        <v>36310</v>
      </c>
      <c r="B1525" s="11">
        <f>'Stock InfoDia'!I1533</f>
        <v>1272</v>
      </c>
      <c r="C1525" s="11">
        <f>'Stock InfoDia'!J1533</f>
        <v>10</v>
      </c>
    </row>
    <row r="1526">
      <c r="A1526" s="11">
        <f>VALUE(CONCATENATE('Stock InfoDia'!E1534,'Stock InfoDia'!F1534))</f>
        <v>36312</v>
      </c>
      <c r="B1526" s="11">
        <f>'Stock InfoDia'!I1534</f>
        <v>0</v>
      </c>
      <c r="C1526" s="11">
        <f>'Stock InfoDia'!J1534</f>
        <v>0</v>
      </c>
    </row>
    <row r="1527">
      <c r="A1527" s="11">
        <f>VALUE(CONCATENATE('Stock InfoDia'!E1535,'Stock InfoDia'!F1535))</f>
        <v>36313</v>
      </c>
      <c r="B1527" s="11">
        <f>'Stock InfoDia'!I1535</f>
        <v>0</v>
      </c>
      <c r="C1527" s="11">
        <f>'Stock InfoDia'!J1535</f>
        <v>0</v>
      </c>
    </row>
    <row r="1528">
      <c r="A1528" s="11">
        <f>VALUE(CONCATENATE('Stock InfoDia'!E1536,'Stock InfoDia'!F1536))</f>
        <v>36316</v>
      </c>
      <c r="B1528" s="11">
        <f>'Stock InfoDia'!I1536</f>
        <v>473</v>
      </c>
      <c r="C1528" s="11">
        <f>'Stock InfoDia'!J1536</f>
        <v>0</v>
      </c>
    </row>
    <row r="1529">
      <c r="A1529" s="11">
        <f>VALUE(CONCATENATE('Stock InfoDia'!E1537,'Stock InfoDia'!F1537))</f>
        <v>36317</v>
      </c>
      <c r="B1529" s="11">
        <f>'Stock InfoDia'!I1537</f>
        <v>0</v>
      </c>
      <c r="C1529" s="11">
        <f>'Stock InfoDia'!J1537</f>
        <v>0</v>
      </c>
    </row>
    <row r="1530">
      <c r="A1530" s="11">
        <f>VALUE(CONCATENATE('Stock InfoDia'!E1538,'Stock InfoDia'!F1538))</f>
        <v>36318</v>
      </c>
      <c r="B1530" s="11">
        <f>'Stock InfoDia'!I1538</f>
        <v>0</v>
      </c>
      <c r="C1530" s="11">
        <f>'Stock InfoDia'!J1538</f>
        <v>0</v>
      </c>
    </row>
    <row r="1531">
      <c r="A1531" s="11">
        <f>VALUE(CONCATENATE('Stock InfoDia'!E1539,'Stock InfoDia'!F1539))</f>
        <v>36323</v>
      </c>
      <c r="B1531" s="11">
        <f>'Stock InfoDia'!I1539</f>
        <v>0</v>
      </c>
      <c r="C1531" s="11">
        <f>'Stock InfoDia'!J1539</f>
        <v>0</v>
      </c>
    </row>
    <row r="1532">
      <c r="A1532" s="11">
        <f>VALUE(CONCATENATE('Stock InfoDia'!E1540,'Stock InfoDia'!F1540))</f>
        <v>36320</v>
      </c>
      <c r="B1532" s="11">
        <f>'Stock InfoDia'!I1540</f>
        <v>610</v>
      </c>
      <c r="C1532" s="11">
        <f>'Stock InfoDia'!J1540</f>
        <v>10</v>
      </c>
    </row>
    <row r="1533">
      <c r="A1533" s="11">
        <f>VALUE(CONCATENATE('Stock InfoDia'!E1541,'Stock InfoDia'!F1541))</f>
        <v>36322</v>
      </c>
      <c r="B1533" s="11">
        <f>'Stock InfoDia'!I1541</f>
        <v>0</v>
      </c>
      <c r="C1533" s="11">
        <f>'Stock InfoDia'!J1541</f>
        <v>0</v>
      </c>
    </row>
    <row r="1534">
      <c r="A1534" s="11">
        <f>VALUE(CONCATENATE('Stock InfoDia'!E1542,'Stock InfoDia'!F1542))</f>
        <v>36324</v>
      </c>
      <c r="B1534" s="11">
        <f>'Stock InfoDia'!I1542</f>
        <v>0</v>
      </c>
      <c r="C1534" s="11">
        <f>'Stock InfoDia'!J1542</f>
        <v>0</v>
      </c>
    </row>
    <row r="1535">
      <c r="A1535" s="11">
        <f>VALUE(CONCATENATE('Stock InfoDia'!E1543,'Stock InfoDia'!F1543))</f>
        <v>36330</v>
      </c>
      <c r="B1535" s="11">
        <f>'Stock InfoDia'!I1543</f>
        <v>558</v>
      </c>
      <c r="C1535" s="11">
        <f>'Stock InfoDia'!J1543</f>
        <v>1</v>
      </c>
    </row>
    <row r="1536">
      <c r="A1536" s="11">
        <f>VALUE(CONCATENATE('Stock InfoDia'!E1544,'Stock InfoDia'!F1544))</f>
        <v>36340</v>
      </c>
      <c r="B1536" s="11">
        <f>'Stock InfoDia'!I1544</f>
        <v>0</v>
      </c>
      <c r="C1536" s="11">
        <f>'Stock InfoDia'!J1544</f>
        <v>0</v>
      </c>
    </row>
    <row r="1537">
      <c r="A1537" s="11">
        <f>VALUE(CONCATENATE('Stock InfoDia'!E1545,'Stock InfoDia'!F1545))</f>
        <v>36350</v>
      </c>
      <c r="B1537" s="11">
        <f>'Stock InfoDia'!I1545</f>
        <v>0</v>
      </c>
      <c r="C1537" s="11">
        <f>'Stock InfoDia'!J1545</f>
        <v>0</v>
      </c>
    </row>
    <row r="1538">
      <c r="A1538" s="11">
        <f>VALUE(CONCATENATE('Stock InfoDia'!E1546,'Stock InfoDia'!F1546))</f>
        <v>36360</v>
      </c>
      <c r="B1538" s="11">
        <f>'Stock InfoDia'!I1546</f>
        <v>0</v>
      </c>
      <c r="C1538" s="11">
        <f>'Stock InfoDia'!J1546</f>
        <v>0</v>
      </c>
    </row>
    <row r="1539">
      <c r="A1539" s="11">
        <f>VALUE(CONCATENATE('Stock InfoDia'!E1547,'Stock InfoDia'!F1547))</f>
        <v>36370</v>
      </c>
      <c r="B1539" s="11">
        <f>'Stock InfoDia'!I1547</f>
        <v>0</v>
      </c>
      <c r="C1539" s="11">
        <f>'Stock InfoDia'!J1547</f>
        <v>0</v>
      </c>
    </row>
    <row r="1540">
      <c r="A1540" s="11">
        <f>VALUE(CONCATENATE('Stock InfoDia'!E1548,'Stock InfoDia'!F1548))</f>
        <v>36390</v>
      </c>
      <c r="B1540" s="11">
        <f>'Stock InfoDia'!I1548</f>
        <v>744</v>
      </c>
      <c r="C1540" s="11">
        <f>'Stock InfoDia'!J1548</f>
        <v>6</v>
      </c>
    </row>
    <row r="1541">
      <c r="A1541" s="11">
        <f>VALUE(CONCATENATE('Stock InfoDia'!E1549,'Stock InfoDia'!F1549))</f>
        <v>36400</v>
      </c>
      <c r="B1541" s="11">
        <f>'Stock InfoDia'!I1549</f>
        <v>0</v>
      </c>
      <c r="C1541" s="11">
        <f>'Stock InfoDia'!J1549</f>
        <v>0</v>
      </c>
    </row>
    <row r="1542">
      <c r="A1542" s="11">
        <f>VALUE(CONCATENATE('Stock InfoDia'!E1550,'Stock InfoDia'!F1550))</f>
        <v>36430</v>
      </c>
      <c r="B1542" s="11">
        <f>'Stock InfoDia'!I1550</f>
        <v>291</v>
      </c>
      <c r="C1542" s="11">
        <f>'Stock InfoDia'!J1550</f>
        <v>41</v>
      </c>
    </row>
    <row r="1543">
      <c r="A1543" s="11">
        <f>VALUE(CONCATENATE('Stock InfoDia'!E1551,'Stock InfoDia'!F1551))</f>
        <v>36442</v>
      </c>
      <c r="B1543" s="11">
        <f>'Stock InfoDia'!I1551</f>
        <v>0</v>
      </c>
      <c r="C1543" s="11">
        <f>'Stock InfoDia'!J1551</f>
        <v>0</v>
      </c>
    </row>
    <row r="1544">
      <c r="A1544" s="11">
        <f>VALUE(CONCATENATE('Stock InfoDia'!E1552,'Stock InfoDia'!F1552))</f>
        <v>36444</v>
      </c>
      <c r="B1544" s="11">
        <f>'Stock InfoDia'!I1552</f>
        <v>0</v>
      </c>
      <c r="C1544" s="11">
        <f>'Stock InfoDia'!J1552</f>
        <v>0</v>
      </c>
    </row>
    <row r="1545">
      <c r="A1545" s="11">
        <f>VALUE(CONCATENATE('Stock InfoDia'!E1553,'Stock InfoDia'!F1553))</f>
        <v>36443</v>
      </c>
      <c r="B1545" s="11">
        <f>'Stock InfoDia'!I1553</f>
        <v>0</v>
      </c>
      <c r="C1545" s="11">
        <f>'Stock InfoDia'!J1553</f>
        <v>0</v>
      </c>
    </row>
    <row r="1546">
      <c r="A1546" s="11">
        <f>VALUE(CONCATENATE('Stock InfoDia'!E1554,'Stock InfoDia'!F1554))</f>
        <v>36440</v>
      </c>
      <c r="B1546" s="11">
        <f>'Stock InfoDia'!I1554</f>
        <v>1</v>
      </c>
      <c r="C1546" s="11">
        <f>'Stock InfoDia'!J1554</f>
        <v>8</v>
      </c>
    </row>
    <row r="1547">
      <c r="A1547" s="11">
        <f>VALUE(CONCATENATE('Stock InfoDia'!E1555,'Stock InfoDia'!F1555))</f>
        <v>36448</v>
      </c>
      <c r="B1547" s="11">
        <f>'Stock InfoDia'!I1555</f>
        <v>209</v>
      </c>
      <c r="C1547" s="11">
        <f>'Stock InfoDia'!J1555</f>
        <v>0</v>
      </c>
    </row>
    <row r="1548">
      <c r="A1548" s="11">
        <f>VALUE(CONCATENATE('Stock InfoDia'!E1556,'Stock InfoDia'!F1556))</f>
        <v>36446</v>
      </c>
      <c r="B1548" s="11">
        <f>'Stock InfoDia'!I1556</f>
        <v>0</v>
      </c>
      <c r="C1548" s="11">
        <f>'Stock InfoDia'!J1556</f>
        <v>0</v>
      </c>
    </row>
    <row r="1549">
      <c r="A1549" s="11">
        <f>VALUE(CONCATENATE('Stock InfoDia'!E1557,'Stock InfoDia'!F1557))</f>
        <v>36450</v>
      </c>
      <c r="B1549" s="11">
        <f>'Stock InfoDia'!I1557</f>
        <v>0</v>
      </c>
      <c r="C1549" s="11">
        <f>'Stock InfoDia'!J1557</f>
        <v>0</v>
      </c>
    </row>
    <row r="1550">
      <c r="A1550" s="11">
        <f>VALUE(CONCATENATE('Stock InfoDia'!E1558,'Stock InfoDia'!F1558))</f>
        <v>36460</v>
      </c>
      <c r="B1550" s="11">
        <f>'Stock InfoDia'!I1558</f>
        <v>0</v>
      </c>
      <c r="C1550" s="11">
        <f>'Stock InfoDia'!J1558</f>
        <v>0</v>
      </c>
    </row>
    <row r="1551">
      <c r="A1551" s="11">
        <f>VALUE(CONCATENATE('Stock InfoDia'!E1559,'Stock InfoDia'!F1559))</f>
        <v>36472</v>
      </c>
      <c r="B1551" s="11">
        <f>'Stock InfoDia'!I1559</f>
        <v>0</v>
      </c>
      <c r="C1551" s="11">
        <f>'Stock InfoDia'!J1559</f>
        <v>0</v>
      </c>
    </row>
    <row r="1552">
      <c r="A1552" s="11">
        <f>VALUE(CONCATENATE('Stock InfoDia'!E1560,'Stock InfoDia'!F1560))</f>
        <v>36471</v>
      </c>
      <c r="B1552" s="11">
        <f>'Stock InfoDia'!I1560</f>
        <v>159</v>
      </c>
      <c r="C1552" s="11">
        <f>'Stock InfoDia'!J1560</f>
        <v>26</v>
      </c>
    </row>
    <row r="1553">
      <c r="A1553" s="11">
        <f>VALUE(CONCATENATE('Stock InfoDia'!E1561,'Stock InfoDia'!F1561))</f>
        <v>36470</v>
      </c>
      <c r="B1553" s="11">
        <f>'Stock InfoDia'!I1561</f>
        <v>0</v>
      </c>
      <c r="C1553" s="11">
        <f>'Stock InfoDia'!J1561</f>
        <v>0</v>
      </c>
    </row>
    <row r="1554">
      <c r="A1554" s="11">
        <f>VALUE(CONCATENATE('Stock InfoDia'!E1562,'Stock InfoDia'!F1562))</f>
        <v>36502</v>
      </c>
      <c r="B1554" s="11">
        <f>'Stock InfoDia'!I1562</f>
        <v>92</v>
      </c>
      <c r="C1554" s="11">
        <f>'Stock InfoDia'!J1562</f>
        <v>6</v>
      </c>
    </row>
    <row r="1555">
      <c r="A1555" s="11">
        <f>VALUE(CONCATENATE('Stock InfoDia'!E1563,'Stock InfoDia'!F1563))</f>
        <v>36503</v>
      </c>
      <c r="B1555" s="11">
        <f>'Stock InfoDia'!I1563</f>
        <v>0</v>
      </c>
      <c r="C1555" s="11">
        <f>'Stock InfoDia'!J1563</f>
        <v>0</v>
      </c>
    </row>
    <row r="1556">
      <c r="A1556" s="11">
        <f>VALUE(CONCATENATE('Stock InfoDia'!E1564,'Stock InfoDia'!F1564))</f>
        <v>36500</v>
      </c>
      <c r="B1556" s="11">
        <f>'Stock InfoDia'!I1564</f>
        <v>0</v>
      </c>
      <c r="C1556" s="11">
        <f>'Stock InfoDia'!J1564</f>
        <v>0</v>
      </c>
    </row>
    <row r="1557">
      <c r="A1557" s="11">
        <f>VALUE(CONCATENATE('Stock InfoDia'!E1565,'Stock InfoDia'!F1565))</f>
        <v>36510</v>
      </c>
      <c r="B1557" s="11">
        <f>'Stock InfoDia'!I1565</f>
        <v>0</v>
      </c>
      <c r="C1557" s="11">
        <f>'Stock InfoDia'!J1565</f>
        <v>0</v>
      </c>
    </row>
    <row r="1558">
      <c r="A1558" s="11">
        <f>VALUE(CONCATENATE('Stock InfoDia'!E1566,'Stock InfoDia'!F1566))</f>
        <v>36532</v>
      </c>
      <c r="B1558" s="11">
        <f>'Stock InfoDia'!I1566</f>
        <v>0</v>
      </c>
      <c r="C1558" s="11">
        <f>'Stock InfoDia'!J1566</f>
        <v>0</v>
      </c>
    </row>
    <row r="1559">
      <c r="A1559" s="11">
        <f>VALUE(CONCATENATE('Stock InfoDia'!E1567,'Stock InfoDia'!F1567))</f>
        <v>36534</v>
      </c>
      <c r="B1559" s="11">
        <f>'Stock InfoDia'!I1567</f>
        <v>0</v>
      </c>
      <c r="C1559" s="11">
        <f>'Stock InfoDia'!J1567</f>
        <v>0</v>
      </c>
    </row>
    <row r="1560">
      <c r="A1560" s="11">
        <f>VALUE(CONCATENATE('Stock InfoDia'!E1568,'Stock InfoDia'!F1568))</f>
        <v>36530</v>
      </c>
      <c r="B1560" s="11">
        <f>'Stock InfoDia'!I1568</f>
        <v>2256</v>
      </c>
      <c r="C1560" s="11">
        <f>'Stock InfoDia'!J1568</f>
        <v>2</v>
      </c>
    </row>
    <row r="1561">
      <c r="A1561" s="11">
        <f>VALUE(CONCATENATE('Stock InfoDia'!E1569,'Stock InfoDia'!F1569))</f>
        <v>36533</v>
      </c>
      <c r="B1561" s="11">
        <f>'Stock InfoDia'!I1569</f>
        <v>0</v>
      </c>
      <c r="C1561" s="11">
        <f>'Stock InfoDia'!J1569</f>
        <v>0</v>
      </c>
    </row>
    <row r="1562">
      <c r="A1562" s="11">
        <f>VALUE(CONCATENATE('Stock InfoDia'!E1570,'Stock InfoDia'!F1570))</f>
        <v>36542</v>
      </c>
      <c r="B1562" s="11">
        <f>'Stock InfoDia'!I1570</f>
        <v>0</v>
      </c>
      <c r="C1562" s="11">
        <f>'Stock InfoDia'!J1570</f>
        <v>0</v>
      </c>
    </row>
    <row r="1563">
      <c r="A1563" s="11">
        <f>VALUE(CONCATENATE('Stock InfoDia'!E1571,'Stock InfoDia'!F1571))</f>
        <v>36541</v>
      </c>
      <c r="B1563" s="11">
        <f>'Stock InfoDia'!I1571</f>
        <v>0</v>
      </c>
      <c r="C1563" s="11">
        <f>'Stock InfoDia'!J1571</f>
        <v>0</v>
      </c>
    </row>
    <row r="1564">
      <c r="A1564" s="11">
        <f>VALUE(CONCATENATE('Stock InfoDia'!E1572,'Stock InfoDia'!F1572))</f>
        <v>36540</v>
      </c>
      <c r="B1564" s="11">
        <f>'Stock InfoDia'!I1572</f>
        <v>1395</v>
      </c>
      <c r="C1564" s="11">
        <f>'Stock InfoDia'!J1572</f>
        <v>4</v>
      </c>
    </row>
    <row r="1565">
      <c r="A1565" s="11">
        <f>VALUE(CONCATENATE('Stock InfoDia'!E1573,'Stock InfoDia'!F1573))</f>
        <v>36550</v>
      </c>
      <c r="B1565" s="11">
        <f>'Stock InfoDia'!I1573</f>
        <v>0</v>
      </c>
      <c r="C1565" s="11">
        <f>'Stock InfoDia'!J1573</f>
        <v>0</v>
      </c>
    </row>
    <row r="1566">
      <c r="A1566" s="11">
        <f>VALUE(CONCATENATE('Stock InfoDia'!E1574,'Stock InfoDia'!F1574))</f>
        <v>36570</v>
      </c>
      <c r="B1566" s="11">
        <f>'Stock InfoDia'!I1574</f>
        <v>0</v>
      </c>
      <c r="C1566" s="11">
        <f>'Stock InfoDia'!J1574</f>
        <v>0</v>
      </c>
    </row>
    <row r="1567">
      <c r="A1567" s="11">
        <f>VALUE(CONCATENATE('Stock InfoDia'!E1575,'Stock InfoDia'!F1575))</f>
        <v>36580</v>
      </c>
      <c r="B1567" s="11">
        <f>'Stock InfoDia'!I1575</f>
        <v>0</v>
      </c>
      <c r="C1567" s="11">
        <f>'Stock InfoDia'!J1575</f>
        <v>0</v>
      </c>
    </row>
    <row r="1568">
      <c r="A1568" s="11">
        <f>VALUE(CONCATENATE('Stock InfoDia'!E1576,'Stock InfoDia'!F1576))</f>
        <v>36592</v>
      </c>
      <c r="B1568" s="11">
        <f>'Stock InfoDia'!I1576</f>
        <v>0</v>
      </c>
      <c r="C1568" s="11">
        <f>'Stock InfoDia'!J1576</f>
        <v>0</v>
      </c>
    </row>
    <row r="1569">
      <c r="A1569" s="11">
        <f>VALUE(CONCATENATE('Stock InfoDia'!E1577,'Stock InfoDia'!F1577))</f>
        <v>36590</v>
      </c>
      <c r="B1569" s="11">
        <f>'Stock InfoDia'!I1577</f>
        <v>1586</v>
      </c>
      <c r="C1569" s="11">
        <f>'Stock InfoDia'!J1577</f>
        <v>1</v>
      </c>
    </row>
    <row r="1570">
      <c r="A1570" s="11">
        <f>VALUE(CONCATENATE('Stock InfoDia'!E1578,'Stock InfoDia'!F1578))</f>
        <v>36600</v>
      </c>
      <c r="B1570" s="11">
        <f>'Stock InfoDia'!I1578</f>
        <v>1440</v>
      </c>
      <c r="C1570" s="11">
        <f>'Stock InfoDia'!J1578</f>
        <v>4</v>
      </c>
    </row>
    <row r="1571">
      <c r="A1571" s="11">
        <f>VALUE(CONCATENATE('Stock InfoDia'!E1579,'Stock InfoDia'!F1579))</f>
        <v>36601</v>
      </c>
      <c r="B1571" s="11">
        <f>'Stock InfoDia'!I1579</f>
        <v>165</v>
      </c>
      <c r="C1571" s="11">
        <f>'Stock InfoDia'!J1579</f>
        <v>0</v>
      </c>
    </row>
    <row r="1572">
      <c r="A1572" s="11">
        <f>VALUE(CONCATENATE('Stock InfoDia'!E1580,'Stock InfoDia'!F1580))</f>
        <v>36620</v>
      </c>
      <c r="B1572" s="11">
        <f>'Stock InfoDia'!I1580</f>
        <v>144</v>
      </c>
      <c r="C1572" s="11">
        <f>'Stock InfoDia'!J1580</f>
        <v>15</v>
      </c>
    </row>
    <row r="1573">
      <c r="A1573" s="11">
        <f>VALUE(CONCATENATE('Stock InfoDia'!E1581,'Stock InfoDia'!F1581))</f>
        <v>36632</v>
      </c>
      <c r="B1573" s="11">
        <f>'Stock InfoDia'!I1581</f>
        <v>0</v>
      </c>
      <c r="C1573" s="11">
        <f>'Stock InfoDia'!J1581</f>
        <v>0</v>
      </c>
    </row>
    <row r="1574">
      <c r="A1574" s="11">
        <f>VALUE(CONCATENATE('Stock InfoDia'!E1582,'Stock InfoDia'!F1582))</f>
        <v>36633</v>
      </c>
      <c r="B1574" s="11">
        <f>'Stock InfoDia'!I1582</f>
        <v>711</v>
      </c>
      <c r="C1574" s="11">
        <f>'Stock InfoDia'!J1582</f>
        <v>0</v>
      </c>
    </row>
    <row r="1575">
      <c r="A1575" s="11">
        <f>VALUE(CONCATENATE('Stock InfoDia'!E1583,'Stock InfoDia'!F1583))</f>
        <v>36630</v>
      </c>
      <c r="B1575" s="11">
        <f>'Stock InfoDia'!I1583</f>
        <v>192</v>
      </c>
      <c r="C1575" s="11">
        <f>'Stock InfoDia'!J1583</f>
        <v>19</v>
      </c>
    </row>
    <row r="1576">
      <c r="A1576" s="11">
        <f>VALUE(CONCATENATE('Stock InfoDia'!E1584,'Stock InfoDia'!F1584))</f>
        <v>36640</v>
      </c>
      <c r="B1576" s="11">
        <f>'Stock InfoDia'!I1584</f>
        <v>256</v>
      </c>
      <c r="C1576" s="11">
        <f>'Stock InfoDia'!J1584</f>
        <v>6</v>
      </c>
    </row>
    <row r="1577">
      <c r="A1577" s="11">
        <f>VALUE(CONCATENATE('Stock InfoDia'!E1585,'Stock InfoDia'!F1585))</f>
        <v>36650</v>
      </c>
      <c r="B1577" s="11">
        <f>'Stock InfoDia'!I1585</f>
        <v>0</v>
      </c>
      <c r="C1577" s="11">
        <f>'Stock InfoDia'!J1585</f>
        <v>0</v>
      </c>
    </row>
    <row r="1578">
      <c r="A1578" s="11">
        <f>VALUE(CONCATENATE('Stock InfoDia'!E1586,'Stock InfoDia'!F1586))</f>
        <v>36670</v>
      </c>
      <c r="B1578" s="11">
        <f>'Stock InfoDia'!I1586</f>
        <v>0</v>
      </c>
      <c r="C1578" s="11">
        <f>'Stock InfoDia'!J1586</f>
        <v>0</v>
      </c>
    </row>
    <row r="1579">
      <c r="A1579" s="11">
        <f>VALUE(CONCATENATE('Stock InfoDia'!E1587,'Stock InfoDia'!F1587))</f>
        <v>36681</v>
      </c>
      <c r="B1579" s="11">
        <f>'Stock InfoDia'!I1587</f>
        <v>282</v>
      </c>
      <c r="C1579" s="11">
        <f>'Stock InfoDia'!J1587</f>
        <v>2</v>
      </c>
    </row>
    <row r="1580">
      <c r="A1580" s="11">
        <f>VALUE(CONCATENATE('Stock InfoDia'!E1588,'Stock InfoDia'!F1588))</f>
        <v>36680</v>
      </c>
      <c r="B1580" s="11">
        <f>'Stock InfoDia'!I1588</f>
        <v>0</v>
      </c>
      <c r="C1580" s="11">
        <f>'Stock InfoDia'!J1588</f>
        <v>0</v>
      </c>
    </row>
    <row r="1581">
      <c r="A1581" s="11">
        <f>VALUE(CONCATENATE('Stock InfoDia'!E1589,'Stock InfoDia'!F1589))</f>
        <v>36690</v>
      </c>
      <c r="B1581" s="11">
        <f>'Stock InfoDia'!I1589</f>
        <v>0</v>
      </c>
      <c r="C1581" s="11">
        <f>'Stock InfoDia'!J1589</f>
        <v>0</v>
      </c>
    </row>
    <row r="1582">
      <c r="A1582" s="11">
        <f>VALUE(CONCATENATE('Stock InfoDia'!E1590,'Stock InfoDia'!F1590))</f>
        <v>36700</v>
      </c>
      <c r="B1582" s="11">
        <f>'Stock InfoDia'!I1590</f>
        <v>0</v>
      </c>
      <c r="C1582" s="11">
        <f>'Stock InfoDia'!J1590</f>
        <v>0</v>
      </c>
    </row>
    <row r="1583">
      <c r="A1583" s="11">
        <f>VALUE(CONCATENATE('Stock InfoDia'!E1591,'Stock InfoDia'!F1591))</f>
        <v>36710</v>
      </c>
      <c r="B1583" s="11">
        <f>'Stock InfoDia'!I1591</f>
        <v>0</v>
      </c>
      <c r="C1583" s="11">
        <f>'Stock InfoDia'!J1591</f>
        <v>0</v>
      </c>
    </row>
    <row r="1584">
      <c r="A1584" s="11">
        <f>VALUE(CONCATENATE('Stock InfoDia'!E1592,'Stock InfoDia'!F1592))</f>
        <v>36720</v>
      </c>
      <c r="B1584" s="11">
        <f>'Stock InfoDia'!I1592</f>
        <v>307</v>
      </c>
      <c r="C1584" s="11">
        <f>'Stock InfoDia'!J1592</f>
        <v>3</v>
      </c>
    </row>
    <row r="1585">
      <c r="A1585" s="11">
        <f>VALUE(CONCATENATE('Stock InfoDia'!E1593,'Stock InfoDia'!F1593))</f>
        <v>36730</v>
      </c>
      <c r="B1585" s="11">
        <f>'Stock InfoDia'!I1593</f>
        <v>46</v>
      </c>
      <c r="C1585" s="11">
        <f>'Stock InfoDia'!J1593</f>
        <v>8</v>
      </c>
    </row>
    <row r="1586">
      <c r="A1586" s="11">
        <f>VALUE(CONCATENATE('Stock InfoDia'!E1594,'Stock InfoDia'!F1594))</f>
        <v>36768</v>
      </c>
      <c r="B1586" s="11">
        <f>'Stock InfoDia'!I1594</f>
        <v>0</v>
      </c>
      <c r="C1586" s="11">
        <f>'Stock InfoDia'!J1594</f>
        <v>0</v>
      </c>
    </row>
    <row r="1587">
      <c r="A1587" s="11">
        <f>VALUE(CONCATENATE('Stock InfoDia'!E1595,'Stock InfoDia'!F1595))</f>
        <v>36767</v>
      </c>
      <c r="B1587" s="11">
        <f>'Stock InfoDia'!I1595</f>
        <v>0</v>
      </c>
      <c r="C1587" s="11">
        <f>'Stock InfoDia'!J1595</f>
        <v>0</v>
      </c>
    </row>
    <row r="1588">
      <c r="A1588" s="11">
        <f>VALUE(CONCATENATE('Stock InfoDia'!E1596,'Stock InfoDia'!F1596))</f>
        <v>367614</v>
      </c>
      <c r="B1588" s="11">
        <f>'Stock InfoDia'!I1596</f>
        <v>0</v>
      </c>
      <c r="C1588" s="11">
        <f>'Stock InfoDia'!J1596</f>
        <v>0</v>
      </c>
    </row>
    <row r="1589">
      <c r="A1589" s="11">
        <f>VALUE(CONCATENATE('Stock InfoDia'!E1597,'Stock InfoDia'!F1597))</f>
        <v>36769</v>
      </c>
      <c r="B1589" s="11">
        <f>'Stock InfoDia'!I1597</f>
        <v>0</v>
      </c>
      <c r="C1589" s="11">
        <f>'Stock InfoDia'!J1597</f>
        <v>0</v>
      </c>
    </row>
    <row r="1590">
      <c r="A1590" s="11">
        <f>VALUE(CONCATENATE('Stock InfoDia'!E1598,'Stock InfoDia'!F1598))</f>
        <v>367610</v>
      </c>
      <c r="B1590" s="11">
        <f>'Stock InfoDia'!I1598</f>
        <v>0</v>
      </c>
      <c r="C1590" s="11">
        <f>'Stock InfoDia'!J1598</f>
        <v>0</v>
      </c>
    </row>
    <row r="1591">
      <c r="A1591" s="11">
        <f>VALUE(CONCATENATE('Stock InfoDia'!E1599,'Stock InfoDia'!F1599))</f>
        <v>367618</v>
      </c>
      <c r="B1591" s="11">
        <f>'Stock InfoDia'!I1599</f>
        <v>1136</v>
      </c>
      <c r="C1591" s="11">
        <f>'Stock InfoDia'!J1599</f>
        <v>0</v>
      </c>
    </row>
    <row r="1592">
      <c r="A1592" s="11">
        <f>VALUE(CONCATENATE('Stock InfoDia'!E1600,'Stock InfoDia'!F1600))</f>
        <v>367616</v>
      </c>
      <c r="B1592" s="11">
        <f>'Stock InfoDia'!I1600</f>
        <v>0</v>
      </c>
      <c r="C1592" s="11">
        <f>'Stock InfoDia'!J1600</f>
        <v>0</v>
      </c>
    </row>
    <row r="1593">
      <c r="A1593" s="11">
        <f>VALUE(CONCATENATE('Stock InfoDia'!E1601,'Stock InfoDia'!F1601))</f>
        <v>36761</v>
      </c>
      <c r="B1593" s="11">
        <f>'Stock InfoDia'!I1601</f>
        <v>0</v>
      </c>
      <c r="C1593" s="11">
        <f>'Stock InfoDia'!J1601</f>
        <v>0</v>
      </c>
    </row>
    <row r="1594">
      <c r="A1594" s="11">
        <f>VALUE(CONCATENATE('Stock InfoDia'!E1602,'Stock InfoDia'!F1602))</f>
        <v>367619</v>
      </c>
      <c r="B1594" s="11">
        <f>'Stock InfoDia'!I1602</f>
        <v>8</v>
      </c>
      <c r="C1594" s="11">
        <f>'Stock InfoDia'!J1602</f>
        <v>0</v>
      </c>
    </row>
    <row r="1595">
      <c r="A1595" s="11">
        <f>VALUE(CONCATENATE('Stock InfoDia'!E1603,'Stock InfoDia'!F1603))</f>
        <v>367611</v>
      </c>
      <c r="B1595" s="11">
        <f>'Stock InfoDia'!I1603</f>
        <v>1995</v>
      </c>
      <c r="C1595" s="11">
        <f>'Stock InfoDia'!J1603</f>
        <v>0</v>
      </c>
    </row>
    <row r="1596">
      <c r="A1596" s="11">
        <f>VALUE(CONCATENATE('Stock InfoDia'!E1604,'Stock InfoDia'!F1604))</f>
        <v>367613</v>
      </c>
      <c r="B1596" s="11">
        <f>'Stock InfoDia'!I1604</f>
        <v>0</v>
      </c>
      <c r="C1596" s="11">
        <f>'Stock InfoDia'!J1604</f>
        <v>0</v>
      </c>
    </row>
    <row r="1597">
      <c r="A1597" s="11">
        <f>VALUE(CONCATENATE('Stock InfoDia'!E1605,'Stock InfoDia'!F1605))</f>
        <v>36760</v>
      </c>
      <c r="B1597" s="11">
        <f>'Stock InfoDia'!I1605</f>
        <v>4765</v>
      </c>
      <c r="C1597" s="11">
        <f>'Stock InfoDia'!J1605</f>
        <v>29</v>
      </c>
    </row>
    <row r="1598">
      <c r="A1598" s="11">
        <f>VALUE(CONCATENATE('Stock InfoDia'!E1606,'Stock InfoDia'!F1606))</f>
        <v>36770</v>
      </c>
      <c r="B1598" s="11">
        <f>'Stock InfoDia'!I1606</f>
        <v>0</v>
      </c>
      <c r="C1598" s="11">
        <f>'Stock InfoDia'!J1606</f>
        <v>0</v>
      </c>
    </row>
    <row r="1599">
      <c r="A1599" s="11">
        <f>VALUE(CONCATENATE('Stock InfoDia'!E1607,'Stock InfoDia'!F1607))</f>
        <v>36780</v>
      </c>
      <c r="B1599" s="11">
        <f>'Stock InfoDia'!I1607</f>
        <v>414</v>
      </c>
      <c r="C1599" s="11">
        <f>'Stock InfoDia'!J1607</f>
        <v>26</v>
      </c>
    </row>
    <row r="1600">
      <c r="A1600" s="11">
        <f>VALUE(CONCATENATE('Stock InfoDia'!E1608,'Stock InfoDia'!F1608))</f>
        <v>36790</v>
      </c>
      <c r="B1600" s="11">
        <f>'Stock InfoDia'!I1608</f>
        <v>0</v>
      </c>
      <c r="C1600" s="11">
        <f>'Stock InfoDia'!J1608</f>
        <v>0</v>
      </c>
    </row>
    <row r="1601">
      <c r="A1601" s="11">
        <f>VALUE(CONCATENATE('Stock InfoDia'!E1609,'Stock InfoDia'!F1609))</f>
        <v>36807</v>
      </c>
      <c r="B1601" s="11">
        <f>'Stock InfoDia'!I1609</f>
        <v>1639</v>
      </c>
      <c r="C1601" s="11">
        <f>'Stock InfoDia'!J1609</f>
        <v>0</v>
      </c>
    </row>
    <row r="1602">
      <c r="A1602" s="11">
        <f>VALUE(CONCATENATE('Stock InfoDia'!E1610,'Stock InfoDia'!F1610))</f>
        <v>36804</v>
      </c>
      <c r="B1602" s="11">
        <f>'Stock InfoDia'!I1610</f>
        <v>0</v>
      </c>
      <c r="C1602" s="11">
        <f>'Stock InfoDia'!J1610</f>
        <v>0</v>
      </c>
    </row>
    <row r="1603">
      <c r="A1603" s="11">
        <f>VALUE(CONCATENATE('Stock InfoDia'!E1611,'Stock InfoDia'!F1611))</f>
        <v>36800</v>
      </c>
      <c r="B1603" s="11">
        <f>'Stock InfoDia'!I1611</f>
        <v>1222</v>
      </c>
      <c r="C1603" s="11">
        <f>'Stock InfoDia'!J1611</f>
        <v>14</v>
      </c>
    </row>
    <row r="1604">
      <c r="A1604" s="11">
        <f>VALUE(CONCATENATE('Stock InfoDia'!E1612,'Stock InfoDia'!F1612))</f>
        <v>36801</v>
      </c>
      <c r="B1604" s="11">
        <f>'Stock InfoDia'!I1612</f>
        <v>0</v>
      </c>
      <c r="C1604" s="11">
        <f>'Stock InfoDia'!J1612</f>
        <v>0</v>
      </c>
    </row>
    <row r="1605">
      <c r="A1605" s="11">
        <f>VALUE(CONCATENATE('Stock InfoDia'!E1613,'Stock InfoDia'!F1613))</f>
        <v>36805</v>
      </c>
      <c r="B1605" s="11">
        <f>'Stock InfoDia'!I1613</f>
        <v>0</v>
      </c>
      <c r="C1605" s="11">
        <f>'Stock InfoDia'!J1613</f>
        <v>0</v>
      </c>
    </row>
    <row r="1606">
      <c r="A1606" s="11">
        <f>VALUE(CONCATENATE('Stock InfoDia'!E1614,'Stock InfoDia'!F1614))</f>
        <v>36810</v>
      </c>
      <c r="B1606" s="11">
        <f>'Stock InfoDia'!I1614</f>
        <v>0</v>
      </c>
      <c r="C1606" s="11">
        <f>'Stock InfoDia'!J1614</f>
        <v>0</v>
      </c>
    </row>
    <row r="1607">
      <c r="A1607" s="11">
        <f>VALUE(CONCATENATE('Stock InfoDia'!E1615,'Stock InfoDia'!F1615))</f>
        <v>36820</v>
      </c>
      <c r="B1607" s="11">
        <f>'Stock InfoDia'!I1615</f>
        <v>0</v>
      </c>
      <c r="C1607" s="11">
        <f>'Stock InfoDia'!J1615</f>
        <v>14</v>
      </c>
    </row>
    <row r="1608">
      <c r="A1608" s="11">
        <f>VALUE(CONCATENATE('Stock InfoDia'!E1616,'Stock InfoDia'!F1616))</f>
        <v>36830</v>
      </c>
      <c r="B1608" s="11">
        <f>'Stock InfoDia'!I1616</f>
        <v>0</v>
      </c>
      <c r="C1608" s="11">
        <f>'Stock InfoDia'!J1616</f>
        <v>11</v>
      </c>
    </row>
    <row r="1609">
      <c r="A1609" s="11">
        <f>VALUE(CONCATENATE('Stock InfoDia'!E1617,'Stock InfoDia'!F1617))</f>
        <v>36840</v>
      </c>
      <c r="B1609" s="11">
        <f>'Stock InfoDia'!I1617</f>
        <v>13</v>
      </c>
      <c r="C1609" s="11">
        <f>'Stock InfoDia'!J1617</f>
        <v>1</v>
      </c>
    </row>
    <row r="1610">
      <c r="A1610" s="11">
        <f>VALUE(CONCATENATE('Stock InfoDia'!E1618,'Stock InfoDia'!F1618))</f>
        <v>36860</v>
      </c>
      <c r="B1610" s="11">
        <f>'Stock InfoDia'!I1618</f>
        <v>216</v>
      </c>
      <c r="C1610" s="11">
        <f>'Stock InfoDia'!J1618</f>
        <v>18</v>
      </c>
    </row>
    <row r="1611">
      <c r="A1611" s="11">
        <f>VALUE(CONCATENATE('Stock InfoDia'!E1619,'Stock InfoDia'!F1619))</f>
        <v>36890</v>
      </c>
      <c r="B1611" s="11">
        <f>'Stock InfoDia'!I1619</f>
        <v>432</v>
      </c>
      <c r="C1611" s="11">
        <f>'Stock InfoDia'!J1619</f>
        <v>20</v>
      </c>
    </row>
    <row r="1612">
      <c r="A1612" s="11">
        <f>VALUE(CONCATENATE('Stock InfoDia'!E1620,'Stock InfoDia'!F1620))</f>
        <v>36900</v>
      </c>
      <c r="B1612" s="11">
        <f>'Stock InfoDia'!I1620</f>
        <v>0</v>
      </c>
      <c r="C1612" s="11">
        <f>'Stock InfoDia'!J1620</f>
        <v>0</v>
      </c>
    </row>
    <row r="1613">
      <c r="A1613" s="11">
        <f>VALUE(CONCATENATE('Stock InfoDia'!E1621,'Stock InfoDia'!F1621))</f>
        <v>36912</v>
      </c>
      <c r="B1613" s="11">
        <f>'Stock InfoDia'!I1621</f>
        <v>0</v>
      </c>
      <c r="C1613" s="11">
        <f>'Stock InfoDia'!J1621</f>
        <v>0</v>
      </c>
    </row>
    <row r="1614">
      <c r="A1614" s="11">
        <f>VALUE(CONCATENATE('Stock InfoDia'!E1622,'Stock InfoDia'!F1622))</f>
        <v>36913</v>
      </c>
      <c r="B1614" s="11">
        <f>'Stock InfoDia'!I1622</f>
        <v>0</v>
      </c>
      <c r="C1614" s="11">
        <f>'Stock InfoDia'!J1622</f>
        <v>0</v>
      </c>
    </row>
    <row r="1615">
      <c r="A1615" s="11">
        <f>VALUE(CONCATENATE('Stock InfoDia'!E1623,'Stock InfoDia'!F1623))</f>
        <v>36914</v>
      </c>
      <c r="B1615" s="11">
        <f>'Stock InfoDia'!I1623</f>
        <v>0</v>
      </c>
      <c r="C1615" s="11">
        <f>'Stock InfoDia'!J1623</f>
        <v>0</v>
      </c>
    </row>
    <row r="1616">
      <c r="A1616" s="11">
        <f>VALUE(CONCATENATE('Stock InfoDia'!E1624,'Stock InfoDia'!F1624))</f>
        <v>36910</v>
      </c>
      <c r="B1616" s="11">
        <f>'Stock InfoDia'!I1624</f>
        <v>247</v>
      </c>
      <c r="C1616" s="11">
        <f>'Stock InfoDia'!J1624</f>
        <v>5</v>
      </c>
    </row>
    <row r="1617">
      <c r="A1617" s="11">
        <f>VALUE(CONCATENATE('Stock InfoDia'!E1625,'Stock InfoDia'!F1625))</f>
        <v>36911</v>
      </c>
      <c r="B1617" s="11">
        <f>'Stock InfoDia'!I1625</f>
        <v>0</v>
      </c>
      <c r="C1617" s="11">
        <f>'Stock InfoDia'!J1625</f>
        <v>0</v>
      </c>
    </row>
    <row r="1618">
      <c r="A1618" s="11">
        <f>VALUE(CONCATENATE('Stock InfoDia'!E1626,'Stock InfoDia'!F1626))</f>
        <v>36920</v>
      </c>
      <c r="B1618" s="11">
        <f>'Stock InfoDia'!I1626</f>
        <v>37</v>
      </c>
      <c r="C1618" s="11">
        <f>'Stock InfoDia'!J1626</f>
        <v>1</v>
      </c>
    </row>
    <row r="1619">
      <c r="A1619" s="11">
        <f>VALUE(CONCATENATE('Stock InfoDia'!E1627,'Stock InfoDia'!F1627))</f>
        <v>36942</v>
      </c>
      <c r="B1619" s="11">
        <f>'Stock InfoDia'!I1627</f>
        <v>395</v>
      </c>
      <c r="C1619" s="11">
        <f>'Stock InfoDia'!J1627</f>
        <v>12</v>
      </c>
    </row>
    <row r="1620">
      <c r="A1620" s="11">
        <f>VALUE(CONCATENATE('Stock InfoDia'!E1628,'Stock InfoDia'!F1628))</f>
        <v>369512</v>
      </c>
      <c r="B1620" s="11">
        <f>'Stock InfoDia'!I1628</f>
        <v>384</v>
      </c>
      <c r="C1620" s="11">
        <f>'Stock InfoDia'!J1628</f>
        <v>0</v>
      </c>
    </row>
    <row r="1621">
      <c r="A1621" s="11">
        <f>VALUE(CONCATENATE('Stock InfoDia'!E1629,'Stock InfoDia'!F1629))</f>
        <v>36950</v>
      </c>
      <c r="B1621" s="11">
        <f>'Stock InfoDia'!I1629</f>
        <v>140</v>
      </c>
      <c r="C1621" s="11">
        <f>'Stock InfoDia'!J1629</f>
        <v>2</v>
      </c>
    </row>
    <row r="1622">
      <c r="A1622" s="11">
        <f>VALUE(CONCATENATE('Stock InfoDia'!E1630,'Stock InfoDia'!F1630))</f>
        <v>36954</v>
      </c>
      <c r="B1622" s="11">
        <f>'Stock InfoDia'!I1630</f>
        <v>0</v>
      </c>
      <c r="C1622" s="11">
        <f>'Stock InfoDia'!J1630</f>
        <v>0</v>
      </c>
    </row>
    <row r="1623">
      <c r="A1623" s="11">
        <f>VALUE(CONCATENATE('Stock InfoDia'!E1631,'Stock InfoDia'!F1631))</f>
        <v>36953</v>
      </c>
      <c r="B1623" s="11">
        <f>'Stock InfoDia'!I1631</f>
        <v>0</v>
      </c>
      <c r="C1623" s="11">
        <f>'Stock InfoDia'!J1631</f>
        <v>0</v>
      </c>
    </row>
    <row r="1624">
      <c r="A1624" s="11">
        <f>VALUE(CONCATENATE('Stock InfoDia'!E1632,'Stock InfoDia'!F1632))</f>
        <v>36959</v>
      </c>
      <c r="B1624" s="11">
        <f>'Stock InfoDia'!I1632</f>
        <v>0</v>
      </c>
      <c r="C1624" s="11">
        <f>'Stock InfoDia'!J1632</f>
        <v>0</v>
      </c>
    </row>
    <row r="1625">
      <c r="A1625" s="11">
        <f>VALUE(CONCATENATE('Stock InfoDia'!E1633,'Stock InfoDia'!F1633))</f>
        <v>369511</v>
      </c>
      <c r="B1625" s="11">
        <f>'Stock InfoDia'!I1633</f>
        <v>585</v>
      </c>
      <c r="C1625" s="11">
        <f>'Stock InfoDia'!J1633</f>
        <v>0</v>
      </c>
    </row>
    <row r="1626">
      <c r="A1626" s="11">
        <f>VALUE(CONCATENATE('Stock InfoDia'!E1634,'Stock InfoDia'!F1634))</f>
        <v>36960</v>
      </c>
      <c r="B1626" s="11">
        <f>'Stock InfoDia'!I1634</f>
        <v>399</v>
      </c>
      <c r="C1626" s="11">
        <f>'Stock InfoDia'!J1634</f>
        <v>19</v>
      </c>
    </row>
    <row r="1627">
      <c r="A1627" s="11">
        <f>VALUE(CONCATENATE('Stock InfoDia'!E1635,'Stock InfoDia'!F1635))</f>
        <v>36980</v>
      </c>
      <c r="B1627" s="11">
        <f>'Stock InfoDia'!I1635</f>
        <v>0</v>
      </c>
      <c r="C1627" s="11">
        <f>'Stock InfoDia'!J1635</f>
        <v>0</v>
      </c>
    </row>
    <row r="1628">
      <c r="A1628" s="11">
        <f>VALUE(CONCATENATE('Stock InfoDia'!E1636,'Stock InfoDia'!F1636))</f>
        <v>36990</v>
      </c>
      <c r="B1628" s="11">
        <f>'Stock InfoDia'!I1636</f>
        <v>0</v>
      </c>
      <c r="C1628" s="11">
        <f>'Stock InfoDia'!J1636</f>
        <v>0</v>
      </c>
    </row>
    <row r="1629">
      <c r="A1629" s="11">
        <f>VALUE(CONCATENATE('Stock InfoDia'!E1637,'Stock InfoDia'!F1637))</f>
        <v>37000</v>
      </c>
      <c r="B1629" s="11">
        <f>'Stock InfoDia'!I1637</f>
        <v>0</v>
      </c>
      <c r="C1629" s="11">
        <f>'Stock InfoDia'!J1637</f>
        <v>0</v>
      </c>
    </row>
    <row r="1630">
      <c r="A1630" s="11">
        <f>VALUE(CONCATENATE('Stock InfoDia'!E1638,'Stock InfoDia'!F1638))</f>
        <v>37010</v>
      </c>
      <c r="B1630" s="11">
        <f>'Stock InfoDia'!I1638</f>
        <v>0</v>
      </c>
      <c r="C1630" s="11">
        <f>'Stock InfoDia'!J1638</f>
        <v>0</v>
      </c>
    </row>
    <row r="1631">
      <c r="A1631" s="11">
        <f>VALUE(CONCATENATE('Stock InfoDia'!E1639,'Stock InfoDia'!F1639))</f>
        <v>37031</v>
      </c>
      <c r="B1631" s="11">
        <f>'Stock InfoDia'!I1639</f>
        <v>76</v>
      </c>
      <c r="C1631" s="11">
        <f>'Stock InfoDia'!J1639</f>
        <v>4</v>
      </c>
    </row>
    <row r="1632">
      <c r="A1632" s="11">
        <f>VALUE(CONCATENATE('Stock InfoDia'!E1640,'Stock InfoDia'!F1640))</f>
        <v>37050</v>
      </c>
      <c r="B1632" s="11">
        <f>'Stock InfoDia'!I1640</f>
        <v>0</v>
      </c>
      <c r="C1632" s="11">
        <f>'Stock InfoDia'!J1640</f>
        <v>0</v>
      </c>
    </row>
    <row r="1633">
      <c r="A1633" s="11">
        <f>VALUE(CONCATENATE('Stock InfoDia'!E1641,'Stock InfoDia'!F1641))</f>
        <v>37058</v>
      </c>
      <c r="B1633" s="11">
        <f>'Stock InfoDia'!I1641</f>
        <v>0</v>
      </c>
      <c r="C1633" s="11">
        <f>'Stock InfoDia'!J1641</f>
        <v>0</v>
      </c>
    </row>
    <row r="1634">
      <c r="A1634" s="11">
        <f>VALUE(CONCATENATE('Stock InfoDia'!E1642,'Stock InfoDia'!F1642))</f>
        <v>370512</v>
      </c>
      <c r="B1634" s="11">
        <f>'Stock InfoDia'!I1642</f>
        <v>19</v>
      </c>
      <c r="C1634" s="11">
        <f>'Stock InfoDia'!J1642</f>
        <v>0</v>
      </c>
    </row>
    <row r="1635">
      <c r="A1635" s="11">
        <f>VALUE(CONCATENATE('Stock InfoDia'!E1643,'Stock InfoDia'!F1643))</f>
        <v>37051</v>
      </c>
      <c r="B1635" s="11">
        <f>'Stock InfoDia'!I1643</f>
        <v>910</v>
      </c>
      <c r="C1635" s="11">
        <f>'Stock InfoDia'!J1643</f>
        <v>12</v>
      </c>
    </row>
    <row r="1636">
      <c r="A1636" s="11">
        <f>VALUE(CONCATENATE('Stock InfoDia'!E1644,'Stock InfoDia'!F1644))</f>
        <v>37140</v>
      </c>
      <c r="B1636" s="11">
        <f>'Stock InfoDia'!I1644</f>
        <v>0</v>
      </c>
      <c r="C1636" s="11">
        <f>'Stock InfoDia'!J1644</f>
        <v>0</v>
      </c>
    </row>
    <row r="1637">
      <c r="A1637" s="11">
        <f>VALUE(CONCATENATE('Stock InfoDia'!E1645,'Stock InfoDia'!F1645))</f>
        <v>37150</v>
      </c>
      <c r="B1637" s="11">
        <f>'Stock InfoDia'!I1645</f>
        <v>0</v>
      </c>
      <c r="C1637" s="11">
        <f>'Stock InfoDia'!J1645</f>
        <v>0</v>
      </c>
    </row>
    <row r="1638">
      <c r="A1638" s="11">
        <f>VALUE(CONCATENATE('Stock InfoDia'!E1646,'Stock InfoDia'!F1646))</f>
        <v>37160</v>
      </c>
      <c r="B1638" s="11">
        <f>'Stock InfoDia'!I1646</f>
        <v>0</v>
      </c>
      <c r="C1638" s="11">
        <f>'Stock InfoDia'!J1646</f>
        <v>0</v>
      </c>
    </row>
    <row r="1639">
      <c r="A1639" s="11">
        <f>VALUE(CONCATENATE('Stock InfoDia'!E1647,'Stock InfoDia'!F1647))</f>
        <v>37170</v>
      </c>
      <c r="B1639" s="11">
        <f>'Stock InfoDia'!I1647</f>
        <v>0</v>
      </c>
      <c r="C1639" s="11">
        <f>'Stock InfoDia'!J1647</f>
        <v>0</v>
      </c>
    </row>
    <row r="1640">
      <c r="A1640" s="11">
        <f>VALUE(CONCATENATE('Stock InfoDia'!E1648,'Stock InfoDia'!F1648))</f>
        <v>37180</v>
      </c>
      <c r="B1640" s="11">
        <f>'Stock InfoDia'!I1648</f>
        <v>0</v>
      </c>
      <c r="C1640" s="11">
        <f>'Stock InfoDia'!J1648</f>
        <v>0</v>
      </c>
    </row>
    <row r="1641">
      <c r="A1641" s="11">
        <f>VALUE(CONCATENATE('Stock InfoDia'!E1649,'Stock InfoDia'!F1649))</f>
        <v>37190</v>
      </c>
      <c r="B1641" s="11">
        <f>'Stock InfoDia'!I1649</f>
        <v>0</v>
      </c>
      <c r="C1641" s="11">
        <f>'Stock InfoDia'!J1649</f>
        <v>0</v>
      </c>
    </row>
    <row r="1642">
      <c r="A1642" s="11">
        <f>VALUE(CONCATENATE('Stock InfoDia'!E1650,'Stock InfoDia'!F1650))</f>
        <v>37340</v>
      </c>
      <c r="B1642" s="11">
        <f>'Stock InfoDia'!I1650</f>
        <v>0</v>
      </c>
      <c r="C1642" s="11">
        <f>'Stock InfoDia'!J1650</f>
        <v>0</v>
      </c>
    </row>
    <row r="1643">
      <c r="A1643" s="11">
        <f>VALUE(CONCATENATE('Stock InfoDia'!E1651,'Stock InfoDia'!F1651))</f>
        <v>37350</v>
      </c>
      <c r="B1643" s="11">
        <f>'Stock InfoDia'!I1651</f>
        <v>0</v>
      </c>
      <c r="C1643" s="11">
        <f>'Stock InfoDia'!J1651</f>
        <v>0</v>
      </c>
    </row>
    <row r="1644">
      <c r="A1644" s="11">
        <f>VALUE(CONCATENATE('Stock InfoDia'!E1652,'Stock InfoDia'!F1652))</f>
        <v>37420</v>
      </c>
      <c r="B1644" s="11">
        <f>'Stock InfoDia'!I1652</f>
        <v>0</v>
      </c>
      <c r="C1644" s="11">
        <f>'Stock InfoDia'!J1652</f>
        <v>0</v>
      </c>
    </row>
    <row r="1645">
      <c r="A1645" s="11">
        <f>VALUE(CONCATENATE('Stock InfoDia'!E1653,'Stock InfoDia'!F1653))</f>
        <v>37430</v>
      </c>
      <c r="B1645" s="11">
        <f>'Stock InfoDia'!I1653</f>
        <v>0</v>
      </c>
      <c r="C1645" s="11">
        <f>'Stock InfoDia'!J1653</f>
        <v>0</v>
      </c>
    </row>
    <row r="1646">
      <c r="A1646" s="11">
        <f>VALUE(CONCATENATE('Stock InfoDia'!E1654,'Stock InfoDia'!F1654))</f>
        <v>37440</v>
      </c>
      <c r="B1646" s="11">
        <f>'Stock InfoDia'!I1654</f>
        <v>0</v>
      </c>
      <c r="C1646" s="11">
        <f>'Stock InfoDia'!J1654</f>
        <v>0</v>
      </c>
    </row>
    <row r="1647">
      <c r="A1647" s="11">
        <f>VALUE(CONCATENATE('Stock InfoDia'!E1655,'Stock InfoDia'!F1655))</f>
        <v>37470</v>
      </c>
      <c r="B1647" s="11">
        <f>'Stock InfoDia'!I1655</f>
        <v>0</v>
      </c>
      <c r="C1647" s="11">
        <f>'Stock InfoDia'!J1655</f>
        <v>0</v>
      </c>
    </row>
    <row r="1648">
      <c r="A1648" s="11">
        <f>VALUE(CONCATENATE('Stock InfoDia'!E1656,'Stock InfoDia'!F1656))</f>
        <v>37480</v>
      </c>
      <c r="B1648" s="11">
        <f>'Stock InfoDia'!I1656</f>
        <v>0</v>
      </c>
      <c r="C1648" s="11">
        <f>'Stock InfoDia'!J1656</f>
        <v>0</v>
      </c>
    </row>
    <row r="1649">
      <c r="A1649" s="11">
        <f>VALUE(CONCATENATE('Stock InfoDia'!E1657,'Stock InfoDia'!F1657))</f>
        <v>37490</v>
      </c>
      <c r="B1649" s="11">
        <f>'Stock InfoDia'!I1657</f>
        <v>0</v>
      </c>
      <c r="C1649" s="11">
        <f>'Stock InfoDia'!J1657</f>
        <v>0</v>
      </c>
    </row>
    <row r="1650">
      <c r="A1650" s="11">
        <f>VALUE(CONCATENATE('Stock InfoDia'!E1658,'Stock InfoDia'!F1658))</f>
        <v>37500</v>
      </c>
      <c r="B1650" s="11">
        <f>'Stock InfoDia'!I1658</f>
        <v>0</v>
      </c>
      <c r="C1650" s="11">
        <f>'Stock InfoDia'!J1658</f>
        <v>0</v>
      </c>
    </row>
    <row r="1651">
      <c r="A1651" s="11">
        <f>VALUE(CONCATENATE('Stock InfoDia'!E1659,'Stock InfoDia'!F1659))</f>
        <v>37510</v>
      </c>
      <c r="B1651" s="11">
        <f>'Stock InfoDia'!I1659</f>
        <v>0</v>
      </c>
      <c r="C1651" s="11">
        <f>'Stock InfoDia'!J1659</f>
        <v>0</v>
      </c>
    </row>
    <row r="1652">
      <c r="A1652" s="11">
        <f>VALUE(CONCATENATE('Stock InfoDia'!E1660,'Stock InfoDia'!F1660))</f>
        <v>37520</v>
      </c>
      <c r="B1652" s="11">
        <f>'Stock InfoDia'!I1660</f>
        <v>0</v>
      </c>
      <c r="C1652" s="11">
        <f>'Stock InfoDia'!J1660</f>
        <v>0</v>
      </c>
    </row>
    <row r="1653">
      <c r="A1653" s="11">
        <f>VALUE(CONCATENATE('Stock InfoDia'!E1661,'Stock InfoDia'!F1661))</f>
        <v>37530</v>
      </c>
      <c r="B1653" s="11">
        <f>'Stock InfoDia'!I1661</f>
        <v>0</v>
      </c>
      <c r="C1653" s="11">
        <f>'Stock InfoDia'!J1661</f>
        <v>0</v>
      </c>
    </row>
    <row r="1654">
      <c r="A1654" s="11">
        <f>VALUE(CONCATENATE('Stock InfoDia'!E1662,'Stock InfoDia'!F1662))</f>
        <v>37560</v>
      </c>
      <c r="B1654" s="11">
        <f>'Stock InfoDia'!I1662</f>
        <v>0</v>
      </c>
      <c r="C1654" s="11">
        <f>'Stock InfoDia'!J1662</f>
        <v>0</v>
      </c>
    </row>
    <row r="1655">
      <c r="A1655" s="11">
        <f>VALUE(CONCATENATE('Stock InfoDia'!E1663,'Stock InfoDia'!F1663))</f>
        <v>37570</v>
      </c>
      <c r="B1655" s="11">
        <f>'Stock InfoDia'!I1663</f>
        <v>0</v>
      </c>
      <c r="C1655" s="11">
        <f>'Stock InfoDia'!J1663</f>
        <v>0</v>
      </c>
    </row>
    <row r="1656">
      <c r="A1656" s="11">
        <f>VALUE(CONCATENATE('Stock InfoDia'!E1664,'Stock InfoDia'!F1664))</f>
        <v>37580</v>
      </c>
      <c r="B1656" s="11">
        <f>'Stock InfoDia'!I1664</f>
        <v>0</v>
      </c>
      <c r="C1656" s="11">
        <f>'Stock InfoDia'!J1664</f>
        <v>0</v>
      </c>
    </row>
    <row r="1657">
      <c r="A1657" s="11">
        <f>VALUE(CONCATENATE('Stock InfoDia'!E1665,'Stock InfoDia'!F1665))</f>
        <v>37590</v>
      </c>
      <c r="B1657" s="11">
        <f>'Stock InfoDia'!I1665</f>
        <v>0</v>
      </c>
      <c r="C1657" s="11">
        <f>'Stock InfoDia'!J1665</f>
        <v>0</v>
      </c>
    </row>
    <row r="1658">
      <c r="A1658" s="11">
        <f>VALUE(CONCATENATE('Stock InfoDia'!E1666,'Stock InfoDia'!F1666))</f>
        <v>37600</v>
      </c>
      <c r="B1658" s="11">
        <f>'Stock InfoDia'!I1666</f>
        <v>0</v>
      </c>
      <c r="C1658" s="11">
        <f>'Stock InfoDia'!J1666</f>
        <v>0</v>
      </c>
    </row>
    <row r="1659">
      <c r="A1659" s="11">
        <f>VALUE(CONCATENATE('Stock InfoDia'!E1667,'Stock InfoDia'!F1667))</f>
        <v>37670</v>
      </c>
      <c r="B1659" s="11">
        <f>'Stock InfoDia'!I1667</f>
        <v>0</v>
      </c>
      <c r="C1659" s="11">
        <f>'Stock InfoDia'!J1667</f>
        <v>0</v>
      </c>
    </row>
    <row r="1660">
      <c r="A1660" s="11">
        <f>VALUE(CONCATENATE('Stock InfoDia'!E1668,'Stock InfoDia'!F1668))</f>
        <v>37710</v>
      </c>
      <c r="B1660" s="11">
        <f>'Stock InfoDia'!I1668</f>
        <v>0</v>
      </c>
      <c r="C1660" s="11">
        <f>'Stock InfoDia'!J1668</f>
        <v>0</v>
      </c>
    </row>
    <row r="1661">
      <c r="A1661" s="11">
        <f>VALUE(CONCATENATE('Stock InfoDia'!E1669,'Stock InfoDia'!F1669))</f>
        <v>37740</v>
      </c>
      <c r="B1661" s="11">
        <f>'Stock InfoDia'!I1669</f>
        <v>0</v>
      </c>
      <c r="C1661" s="11">
        <f>'Stock InfoDia'!J1669</f>
        <v>0</v>
      </c>
    </row>
    <row r="1662">
      <c r="A1662" s="11">
        <f>VALUE(CONCATENATE('Stock InfoDia'!E1670,'Stock InfoDia'!F1670))</f>
        <v>37750</v>
      </c>
      <c r="B1662" s="11">
        <f>'Stock InfoDia'!I1670</f>
        <v>0</v>
      </c>
      <c r="C1662" s="11">
        <f>'Stock InfoDia'!J1670</f>
        <v>0</v>
      </c>
    </row>
    <row r="1663">
      <c r="A1663" s="11">
        <f>VALUE(CONCATENATE('Stock InfoDia'!E1671,'Stock InfoDia'!F1671))</f>
        <v>37760</v>
      </c>
      <c r="B1663" s="11">
        <f>'Stock InfoDia'!I1671</f>
        <v>0</v>
      </c>
      <c r="C1663" s="11">
        <f>'Stock InfoDia'!J1671</f>
        <v>0</v>
      </c>
    </row>
    <row r="1664">
      <c r="A1664" s="11">
        <f>VALUE(CONCATENATE('Stock InfoDia'!E1672,'Stock InfoDia'!F1672))</f>
        <v>37770</v>
      </c>
      <c r="B1664" s="11">
        <f>'Stock InfoDia'!I1672</f>
        <v>0</v>
      </c>
      <c r="C1664" s="11">
        <f>'Stock InfoDia'!J1672</f>
        <v>0</v>
      </c>
    </row>
    <row r="1665">
      <c r="A1665" s="11">
        <f>VALUE(CONCATENATE('Stock InfoDia'!E1673,'Stock InfoDia'!F1673))</f>
        <v>37780</v>
      </c>
      <c r="B1665" s="11">
        <f>'Stock InfoDia'!I1673</f>
        <v>0</v>
      </c>
      <c r="C1665" s="11">
        <f>'Stock InfoDia'!J1673</f>
        <v>0</v>
      </c>
    </row>
    <row r="1666">
      <c r="A1666" s="11">
        <f>VALUE(CONCATENATE('Stock InfoDia'!E1674,'Stock InfoDia'!F1674))</f>
        <v>37790</v>
      </c>
      <c r="B1666" s="11">
        <f>'Stock InfoDia'!I1674</f>
        <v>0</v>
      </c>
      <c r="C1666" s="11">
        <f>'Stock InfoDia'!J1674</f>
        <v>0</v>
      </c>
    </row>
    <row r="1667">
      <c r="A1667" s="11">
        <f>VALUE(CONCATENATE('Stock InfoDia'!E1675,'Stock InfoDia'!F1675))</f>
        <v>37800</v>
      </c>
      <c r="B1667" s="11">
        <f>'Stock InfoDia'!I1675</f>
        <v>0</v>
      </c>
      <c r="C1667" s="11">
        <f>'Stock InfoDia'!J1675</f>
        <v>0</v>
      </c>
    </row>
    <row r="1668">
      <c r="A1668" s="11">
        <f>VALUE(CONCATENATE('Stock InfoDia'!E1676,'Stock InfoDia'!F1676))</f>
        <v>37810</v>
      </c>
      <c r="B1668" s="11">
        <f>'Stock InfoDia'!I1676</f>
        <v>0</v>
      </c>
      <c r="C1668" s="11">
        <f>'Stock InfoDia'!J1676</f>
        <v>0</v>
      </c>
    </row>
    <row r="1669">
      <c r="A1669" s="11">
        <f>VALUE(CONCATENATE('Stock InfoDia'!E1677,'Stock InfoDia'!F1677))</f>
        <v>37820</v>
      </c>
      <c r="B1669" s="11">
        <f>'Stock InfoDia'!I1677</f>
        <v>0</v>
      </c>
      <c r="C1669" s="11">
        <f>'Stock InfoDia'!J1677</f>
        <v>0</v>
      </c>
    </row>
    <row r="1670">
      <c r="A1670" s="11">
        <f>VALUE(CONCATENATE('Stock InfoDia'!E1678,'Stock InfoDia'!F1678))</f>
        <v>37830</v>
      </c>
      <c r="B1670" s="11">
        <f>'Stock InfoDia'!I1678</f>
        <v>0</v>
      </c>
      <c r="C1670" s="11">
        <f>'Stock InfoDia'!J1678</f>
        <v>0</v>
      </c>
    </row>
    <row r="1671">
      <c r="A1671" s="11">
        <f>VALUE(CONCATENATE('Stock InfoDia'!E1679,'Stock InfoDia'!F1679))</f>
        <v>37890</v>
      </c>
      <c r="B1671" s="11">
        <f>'Stock InfoDia'!I1679</f>
        <v>0</v>
      </c>
      <c r="C1671" s="11">
        <f>'Stock InfoDia'!J1679</f>
        <v>0</v>
      </c>
    </row>
    <row r="1672">
      <c r="A1672" s="11">
        <f>VALUE(CONCATENATE('Stock InfoDia'!E1680,'Stock InfoDia'!F1680))</f>
        <v>38110</v>
      </c>
      <c r="B1672" s="11">
        <f>'Stock InfoDia'!I1680</f>
        <v>0</v>
      </c>
      <c r="C1672" s="11">
        <f>'Stock InfoDia'!J1680</f>
        <v>0</v>
      </c>
    </row>
    <row r="1673">
      <c r="A1673" s="11">
        <f>VALUE(CONCATENATE('Stock InfoDia'!E1681,'Stock InfoDia'!F1681))</f>
        <v>38120</v>
      </c>
      <c r="B1673" s="11">
        <f>'Stock InfoDia'!I1681</f>
        <v>0</v>
      </c>
      <c r="C1673" s="11">
        <f>'Stock InfoDia'!J1681</f>
        <v>0</v>
      </c>
    </row>
    <row r="1674">
      <c r="A1674" s="11">
        <f>VALUE(CONCATENATE('Stock InfoDia'!E1682,'Stock InfoDia'!F1682))</f>
        <v>38130</v>
      </c>
      <c r="B1674" s="11">
        <f>'Stock InfoDia'!I1682</f>
        <v>0</v>
      </c>
      <c r="C1674" s="11">
        <f>'Stock InfoDia'!J1682</f>
        <v>0</v>
      </c>
    </row>
    <row r="1675">
      <c r="A1675" s="11">
        <f>VALUE(CONCATENATE('Stock InfoDia'!E1683,'Stock InfoDia'!F1683))</f>
        <v>38140</v>
      </c>
      <c r="B1675" s="11">
        <f>'Stock InfoDia'!I1683</f>
        <v>0</v>
      </c>
      <c r="C1675" s="11">
        <f>'Stock InfoDia'!J1683</f>
        <v>0</v>
      </c>
    </row>
    <row r="1676">
      <c r="A1676" s="11">
        <f>VALUE(CONCATENATE('Stock InfoDia'!E1684,'Stock InfoDia'!F1684))</f>
        <v>38150</v>
      </c>
      <c r="B1676" s="11">
        <f>'Stock InfoDia'!I1684</f>
        <v>0</v>
      </c>
      <c r="C1676" s="11">
        <f>'Stock InfoDia'!J1684</f>
        <v>0</v>
      </c>
    </row>
    <row r="1677">
      <c r="A1677" s="11">
        <f>VALUE(CONCATENATE('Stock InfoDia'!E1685,'Stock InfoDia'!F1685))</f>
        <v>38160</v>
      </c>
      <c r="B1677" s="11">
        <f>'Stock InfoDia'!I1685</f>
        <v>0</v>
      </c>
      <c r="C1677" s="11">
        <f>'Stock InfoDia'!J1685</f>
        <v>0</v>
      </c>
    </row>
    <row r="1678">
      <c r="A1678" s="11">
        <f>VALUE(CONCATENATE('Stock InfoDia'!E1686,'Stock InfoDia'!F1686))</f>
        <v>38210</v>
      </c>
      <c r="B1678" s="11">
        <f>'Stock InfoDia'!I1686</f>
        <v>0</v>
      </c>
      <c r="C1678" s="11">
        <f>'Stock InfoDia'!J1686</f>
        <v>0</v>
      </c>
    </row>
    <row r="1679">
      <c r="A1679" s="11">
        <f>VALUE(CONCATENATE('Stock InfoDia'!E1687,'Stock InfoDia'!F1687))</f>
        <v>38220</v>
      </c>
      <c r="B1679" s="11">
        <f>'Stock InfoDia'!I1687</f>
        <v>0</v>
      </c>
      <c r="C1679" s="11">
        <f>'Stock InfoDia'!J1687</f>
        <v>0</v>
      </c>
    </row>
    <row r="1680">
      <c r="A1680" s="11">
        <f>VALUE(CONCATENATE('Stock InfoDia'!E1688,'Stock InfoDia'!F1688))</f>
        <v>38260</v>
      </c>
      <c r="B1680" s="11">
        <f>'Stock InfoDia'!I1688</f>
        <v>0</v>
      </c>
      <c r="C1680" s="11">
        <f>'Stock InfoDia'!J1688</f>
        <v>0</v>
      </c>
    </row>
    <row r="1681">
      <c r="A1681" s="11">
        <f>VALUE(CONCATENATE('Stock InfoDia'!E1689,'Stock InfoDia'!F1689))</f>
        <v>38270</v>
      </c>
      <c r="B1681" s="11">
        <f>'Stock InfoDia'!I1689</f>
        <v>0</v>
      </c>
      <c r="C1681" s="11">
        <f>'Stock InfoDia'!J1689</f>
        <v>0</v>
      </c>
    </row>
    <row r="1682">
      <c r="A1682" s="11">
        <f>VALUE(CONCATENATE('Stock InfoDia'!E1690,'Stock InfoDia'!F1690))</f>
        <v>38320</v>
      </c>
      <c r="B1682" s="11">
        <f>'Stock InfoDia'!I1690</f>
        <v>0</v>
      </c>
      <c r="C1682" s="11">
        <f>'Stock InfoDia'!J1690</f>
        <v>0</v>
      </c>
    </row>
    <row r="1683">
      <c r="A1683" s="11">
        <f>VALUE(CONCATENATE('Stock InfoDia'!E1691,'Stock InfoDia'!F1691))</f>
        <v>38350</v>
      </c>
      <c r="B1683" s="11">
        <f>'Stock InfoDia'!I1691</f>
        <v>0</v>
      </c>
      <c r="C1683" s="11">
        <f>'Stock InfoDia'!J1691</f>
        <v>0</v>
      </c>
    </row>
    <row r="1684">
      <c r="A1684" s="11">
        <f>VALUE(CONCATENATE('Stock InfoDia'!E1692,'Stock InfoDia'!F1692))</f>
        <v>38625</v>
      </c>
      <c r="B1684" s="11">
        <f>'Stock InfoDia'!I1692</f>
        <v>0</v>
      </c>
      <c r="C1684" s="11">
        <f>'Stock InfoDia'!J1692</f>
        <v>0</v>
      </c>
    </row>
    <row r="1685">
      <c r="A1685" s="11">
        <f>VALUE(CONCATENATE('Stock InfoDia'!E1693,'Stock InfoDia'!F1693))</f>
        <v>38629</v>
      </c>
      <c r="B1685" s="11">
        <f>'Stock InfoDia'!I1693</f>
        <v>0</v>
      </c>
      <c r="C1685" s="11">
        <f>'Stock InfoDia'!J1693</f>
        <v>0</v>
      </c>
    </row>
    <row r="1686">
      <c r="A1686" s="11">
        <f>VALUE(CONCATENATE('Stock InfoDia'!E1694,'Stock InfoDia'!F1694))</f>
        <v>38628</v>
      </c>
      <c r="B1686" s="11">
        <f>'Stock InfoDia'!I1694</f>
        <v>0</v>
      </c>
      <c r="C1686" s="11">
        <f>'Stock InfoDia'!J1694</f>
        <v>0</v>
      </c>
    </row>
    <row r="1687">
      <c r="A1687" s="11">
        <f>VALUE(CONCATENATE('Stock InfoDia'!E1695,'Stock InfoDia'!F1695))</f>
        <v>38627</v>
      </c>
      <c r="B1687" s="11">
        <f>'Stock InfoDia'!I1695</f>
        <v>0</v>
      </c>
      <c r="C1687" s="11">
        <f>'Stock InfoDia'!J1695</f>
        <v>0</v>
      </c>
    </row>
    <row r="1688">
      <c r="A1688" s="11">
        <f>VALUE(CONCATENATE('Stock InfoDia'!E1696,'Stock InfoDia'!F1696))</f>
        <v>38620</v>
      </c>
      <c r="B1688" s="11">
        <f>'Stock InfoDia'!I1696</f>
        <v>3230</v>
      </c>
      <c r="C1688" s="11">
        <f>'Stock InfoDia'!J1696</f>
        <v>17</v>
      </c>
    </row>
    <row r="1689">
      <c r="A1689" s="11">
        <f>VALUE(CONCATENATE('Stock InfoDia'!E1697,'Stock InfoDia'!F1697))</f>
        <v>386211</v>
      </c>
      <c r="B1689" s="11">
        <f>'Stock InfoDia'!I1697</f>
        <v>0</v>
      </c>
      <c r="C1689" s="11">
        <f>'Stock InfoDia'!J1697</f>
        <v>0</v>
      </c>
    </row>
    <row r="1690">
      <c r="A1690" s="11">
        <f>VALUE(CONCATENATE('Stock InfoDia'!E1698,'Stock InfoDia'!F1698))</f>
        <v>386212</v>
      </c>
      <c r="B1690" s="11">
        <f>'Stock InfoDia'!I1698</f>
        <v>0</v>
      </c>
      <c r="C1690" s="11">
        <f>'Stock InfoDia'!J1698</f>
        <v>0</v>
      </c>
    </row>
    <row r="1691">
      <c r="A1691" s="11">
        <f>VALUE(CONCATENATE('Stock InfoDia'!E1699,'Stock InfoDia'!F1699))</f>
        <v>386213</v>
      </c>
      <c r="B1691" s="11">
        <f>'Stock InfoDia'!I1699</f>
        <v>0</v>
      </c>
      <c r="C1691" s="11">
        <f>'Stock InfoDia'!J1699</f>
        <v>0</v>
      </c>
    </row>
    <row r="1692">
      <c r="A1692" s="11">
        <f>VALUE(CONCATENATE('Stock InfoDia'!E1700,'Stock InfoDia'!F1700))</f>
        <v>38730</v>
      </c>
      <c r="B1692" s="11">
        <f>'Stock InfoDia'!I1700</f>
        <v>0</v>
      </c>
      <c r="C1692" s="11">
        <f>'Stock InfoDia'!J1700</f>
        <v>0</v>
      </c>
    </row>
    <row r="1693">
      <c r="A1693" s="11">
        <f>VALUE(CONCATENATE('Stock InfoDia'!E1701,'Stock InfoDia'!F1701))</f>
        <v>38750</v>
      </c>
      <c r="B1693" s="11">
        <f>'Stock InfoDia'!I1701</f>
        <v>0</v>
      </c>
      <c r="C1693" s="11">
        <f>'Stock InfoDia'!J1701</f>
        <v>0</v>
      </c>
    </row>
    <row r="1694">
      <c r="A1694" s="11">
        <f>VALUE(CONCATENATE('Stock InfoDia'!E1702,'Stock InfoDia'!F1702))</f>
        <v>38780</v>
      </c>
      <c r="B1694" s="11">
        <f>'Stock InfoDia'!I1702</f>
        <v>0</v>
      </c>
      <c r="C1694" s="11">
        <f>'Stock InfoDia'!J1702</f>
        <v>0</v>
      </c>
    </row>
    <row r="1695">
      <c r="A1695" s="11">
        <f>VALUE(CONCATENATE('Stock InfoDia'!E1703,'Stock InfoDia'!F1703))</f>
        <v>38800</v>
      </c>
      <c r="B1695" s="11">
        <f>'Stock InfoDia'!I1703</f>
        <v>0</v>
      </c>
      <c r="C1695" s="11">
        <f>'Stock InfoDia'!J1703</f>
        <v>0</v>
      </c>
    </row>
    <row r="1696">
      <c r="A1696" s="11">
        <f>VALUE(CONCATENATE('Stock InfoDia'!E1704,'Stock InfoDia'!F1704))</f>
        <v>38840</v>
      </c>
      <c r="B1696" s="11">
        <f>'Stock InfoDia'!I1704</f>
        <v>0</v>
      </c>
      <c r="C1696" s="11">
        <f>'Stock InfoDia'!J1704</f>
        <v>0</v>
      </c>
    </row>
    <row r="1697">
      <c r="A1697" s="11">
        <f>VALUE(CONCATENATE('Stock InfoDia'!E1705,'Stock InfoDia'!F1705))</f>
        <v>38856</v>
      </c>
      <c r="B1697" s="11">
        <f>'Stock InfoDia'!I1705</f>
        <v>0</v>
      </c>
      <c r="C1697" s="11">
        <f>'Stock InfoDia'!J1705</f>
        <v>0</v>
      </c>
    </row>
    <row r="1698">
      <c r="A1698" s="11">
        <f>VALUE(CONCATENATE('Stock InfoDia'!E1706,'Stock InfoDia'!F1706))</f>
        <v>388524</v>
      </c>
      <c r="B1698" s="11">
        <f>'Stock InfoDia'!I1706</f>
        <v>72</v>
      </c>
      <c r="C1698" s="11">
        <f>'Stock InfoDia'!J1706</f>
        <v>0</v>
      </c>
    </row>
    <row r="1699">
      <c r="A1699" s="11">
        <f>VALUE(CONCATENATE('Stock InfoDia'!E1707,'Stock InfoDia'!F1707))</f>
        <v>388523</v>
      </c>
      <c r="B1699" s="11">
        <f>'Stock InfoDia'!I1707</f>
        <v>349</v>
      </c>
      <c r="C1699" s="11">
        <f>'Stock InfoDia'!J1707</f>
        <v>0</v>
      </c>
    </row>
    <row r="1700">
      <c r="A1700" s="11">
        <f>VALUE(CONCATENATE('Stock InfoDia'!E1708,'Stock InfoDia'!F1708))</f>
        <v>388525</v>
      </c>
      <c r="B1700" s="11">
        <f>'Stock InfoDia'!I1708</f>
        <v>3</v>
      </c>
      <c r="C1700" s="11">
        <f>'Stock InfoDia'!J1708</f>
        <v>0</v>
      </c>
    </row>
    <row r="1701">
      <c r="A1701" s="11">
        <f>VALUE(CONCATENATE('Stock InfoDia'!E1709,'Stock InfoDia'!F1709))</f>
        <v>388522</v>
      </c>
      <c r="B1701" s="11">
        <f>'Stock InfoDia'!I1709</f>
        <v>102</v>
      </c>
      <c r="C1701" s="11">
        <f>'Stock InfoDia'!J1709</f>
        <v>0</v>
      </c>
    </row>
    <row r="1702">
      <c r="A1702" s="11">
        <f>VALUE(CONCATENATE('Stock InfoDia'!E1710,'Stock InfoDia'!F1710))</f>
        <v>388520</v>
      </c>
      <c r="B1702" s="11">
        <f>'Stock InfoDia'!I1710</f>
        <v>0</v>
      </c>
      <c r="C1702" s="11">
        <f>'Stock InfoDia'!J1710</f>
        <v>0</v>
      </c>
    </row>
    <row r="1703">
      <c r="A1703" s="11">
        <f>VALUE(CONCATENATE('Stock InfoDia'!E1711,'Stock InfoDia'!F1711))</f>
        <v>388526</v>
      </c>
      <c r="B1703" s="11">
        <f>'Stock InfoDia'!I1711</f>
        <v>0</v>
      </c>
      <c r="C1703" s="11">
        <f>'Stock InfoDia'!J1711</f>
        <v>0</v>
      </c>
    </row>
    <row r="1704">
      <c r="A1704" s="11">
        <f>VALUE(CONCATENATE('Stock InfoDia'!E1712,'Stock InfoDia'!F1712))</f>
        <v>388518</v>
      </c>
      <c r="B1704" s="11">
        <f>'Stock InfoDia'!I1712</f>
        <v>0</v>
      </c>
      <c r="C1704" s="11">
        <f>'Stock InfoDia'!J1712</f>
        <v>0</v>
      </c>
    </row>
    <row r="1705">
      <c r="A1705" s="11">
        <f>VALUE(CONCATENATE('Stock InfoDia'!E1713,'Stock InfoDia'!F1713))</f>
        <v>388517</v>
      </c>
      <c r="B1705" s="11">
        <f>'Stock InfoDia'!I1713</f>
        <v>0</v>
      </c>
      <c r="C1705" s="11">
        <f>'Stock InfoDia'!J1713</f>
        <v>0</v>
      </c>
    </row>
    <row r="1706">
      <c r="A1706" s="11">
        <f>VALUE(CONCATENATE('Stock InfoDia'!E1714,'Stock InfoDia'!F1714))</f>
        <v>388516</v>
      </c>
      <c r="B1706" s="11">
        <f>'Stock InfoDia'!I1714</f>
        <v>0</v>
      </c>
      <c r="C1706" s="11">
        <f>'Stock InfoDia'!J1714</f>
        <v>0</v>
      </c>
    </row>
    <row r="1707">
      <c r="A1707" s="11">
        <f>VALUE(CONCATENATE('Stock InfoDia'!E1715,'Stock InfoDia'!F1715))</f>
        <v>38850</v>
      </c>
      <c r="B1707" s="11">
        <f>'Stock InfoDia'!I1715</f>
        <v>2218</v>
      </c>
      <c r="C1707" s="11">
        <f>'Stock InfoDia'!J1715</f>
        <v>4</v>
      </c>
    </row>
    <row r="1708">
      <c r="A1708" s="11">
        <f>VALUE(CONCATENATE('Stock InfoDia'!E1716,'Stock InfoDia'!F1716))</f>
        <v>388515</v>
      </c>
      <c r="B1708" s="11">
        <f>'Stock InfoDia'!I1716</f>
        <v>0</v>
      </c>
      <c r="C1708" s="11">
        <f>'Stock InfoDia'!J1716</f>
        <v>0</v>
      </c>
    </row>
    <row r="1709">
      <c r="A1709" s="11">
        <f>VALUE(CONCATENATE('Stock InfoDia'!E1717,'Stock InfoDia'!F1717))</f>
        <v>388514</v>
      </c>
      <c r="B1709" s="11">
        <f>'Stock InfoDia'!I1717</f>
        <v>0</v>
      </c>
      <c r="C1709" s="11">
        <f>'Stock InfoDia'!J1717</f>
        <v>0</v>
      </c>
    </row>
    <row r="1710">
      <c r="A1710" s="11">
        <f>VALUE(CONCATENATE('Stock InfoDia'!E1718,'Stock InfoDia'!F1718))</f>
        <v>38857</v>
      </c>
      <c r="B1710" s="11">
        <f>'Stock InfoDia'!I1718</f>
        <v>0</v>
      </c>
      <c r="C1710" s="11">
        <f>'Stock InfoDia'!J1718</f>
        <v>0</v>
      </c>
    </row>
    <row r="1711">
      <c r="A1711" s="11">
        <f>VALUE(CONCATENATE('Stock InfoDia'!E1719,'Stock InfoDia'!F1719))</f>
        <v>388510</v>
      </c>
      <c r="B1711" s="11">
        <f>'Stock InfoDia'!I1719</f>
        <v>0</v>
      </c>
      <c r="C1711" s="11">
        <f>'Stock InfoDia'!J1719</f>
        <v>0</v>
      </c>
    </row>
    <row r="1712">
      <c r="A1712" s="11">
        <f>VALUE(CONCATENATE('Stock InfoDia'!E1720,'Stock InfoDia'!F1720))</f>
        <v>388511</v>
      </c>
      <c r="B1712" s="11">
        <f>'Stock InfoDia'!I1720</f>
        <v>0</v>
      </c>
      <c r="C1712" s="11">
        <f>'Stock InfoDia'!J1720</f>
        <v>0</v>
      </c>
    </row>
    <row r="1713">
      <c r="A1713" s="11">
        <f>VALUE(CONCATENATE('Stock InfoDia'!E1721,'Stock InfoDia'!F1721))</f>
        <v>38860</v>
      </c>
      <c r="B1713" s="11">
        <f>'Stock InfoDia'!I1721</f>
        <v>0</v>
      </c>
      <c r="C1713" s="11">
        <f>'Stock InfoDia'!J1721</f>
        <v>0</v>
      </c>
    </row>
    <row r="1714">
      <c r="A1714" s="11">
        <f>VALUE(CONCATENATE('Stock InfoDia'!E1722,'Stock InfoDia'!F1722))</f>
        <v>38870</v>
      </c>
      <c r="B1714" s="11">
        <f>'Stock InfoDia'!I1722</f>
        <v>0</v>
      </c>
      <c r="C1714" s="11">
        <f>'Stock InfoDia'!J1722</f>
        <v>0</v>
      </c>
    </row>
    <row r="1715">
      <c r="A1715" s="11">
        <f>VALUE(CONCATENATE('Stock InfoDia'!E1723,'Stock InfoDia'!F1723))</f>
        <v>38880</v>
      </c>
      <c r="B1715" s="11">
        <f>'Stock InfoDia'!I1723</f>
        <v>0</v>
      </c>
      <c r="C1715" s="11">
        <f>'Stock InfoDia'!J1723</f>
        <v>0</v>
      </c>
    </row>
    <row r="1716">
      <c r="A1716" s="11">
        <f>VALUE(CONCATENATE('Stock InfoDia'!E1724,'Stock InfoDia'!F1724))</f>
        <v>38900</v>
      </c>
      <c r="B1716" s="11">
        <f>'Stock InfoDia'!I1724</f>
        <v>0</v>
      </c>
      <c r="C1716" s="11">
        <f>'Stock InfoDia'!J1724</f>
        <v>0</v>
      </c>
    </row>
    <row r="1717">
      <c r="A1717" s="11">
        <f>VALUE(CONCATENATE('Stock InfoDia'!E1725,'Stock InfoDia'!F1725))</f>
        <v>38910</v>
      </c>
      <c r="B1717" s="11">
        <f>'Stock InfoDia'!I1725</f>
        <v>0</v>
      </c>
      <c r="C1717" s="11">
        <f>'Stock InfoDia'!J1725</f>
        <v>0</v>
      </c>
    </row>
    <row r="1718">
      <c r="A1718" s="11">
        <f>VALUE(CONCATENATE('Stock InfoDia'!E1726,'Stock InfoDia'!F1726))</f>
        <v>38960</v>
      </c>
      <c r="B1718" s="11">
        <f>'Stock InfoDia'!I1726</f>
        <v>0</v>
      </c>
      <c r="C1718" s="11">
        <f>'Stock InfoDia'!J1726</f>
        <v>0</v>
      </c>
    </row>
    <row r="1719">
      <c r="A1719" s="11">
        <f>VALUE(CONCATENATE('Stock InfoDia'!E1727,'Stock InfoDia'!F1727))</f>
        <v>38970</v>
      </c>
      <c r="B1719" s="11">
        <f>'Stock InfoDia'!I1727</f>
        <v>0</v>
      </c>
      <c r="C1719" s="11">
        <f>'Stock InfoDia'!J1727</f>
        <v>0</v>
      </c>
    </row>
    <row r="1720">
      <c r="A1720" s="11">
        <f>VALUE(CONCATENATE('Stock InfoDia'!E1728,'Stock InfoDia'!F1728))</f>
        <v>38990</v>
      </c>
      <c r="B1720" s="11">
        <f>'Stock InfoDia'!I1728</f>
        <v>0</v>
      </c>
      <c r="C1720" s="11">
        <f>'Stock InfoDia'!J1728</f>
        <v>0</v>
      </c>
    </row>
    <row r="1721">
      <c r="A1721" s="11">
        <f>VALUE(CONCATENATE('Stock InfoDia'!E1729,'Stock InfoDia'!F1729))</f>
        <v>39100</v>
      </c>
      <c r="B1721" s="11">
        <f>'Stock InfoDia'!I1729</f>
        <v>0</v>
      </c>
      <c r="C1721" s="11">
        <f>'Stock InfoDia'!J1729</f>
        <v>0</v>
      </c>
    </row>
    <row r="1722">
      <c r="A1722" s="11">
        <f>VALUE(CONCATENATE('Stock InfoDia'!E1730,'Stock InfoDia'!F1730))</f>
        <v>39120</v>
      </c>
      <c r="B1722" s="11">
        <f>'Stock InfoDia'!I1730</f>
        <v>0</v>
      </c>
      <c r="C1722" s="11">
        <f>'Stock InfoDia'!J1730</f>
        <v>0</v>
      </c>
    </row>
    <row r="1723">
      <c r="A1723" s="11">
        <f>VALUE(CONCATENATE('Stock InfoDia'!E1731,'Stock InfoDia'!F1731))</f>
        <v>39180</v>
      </c>
      <c r="B1723" s="11">
        <f>'Stock InfoDia'!I1731</f>
        <v>0</v>
      </c>
      <c r="C1723" s="11">
        <f>'Stock InfoDia'!J1731</f>
        <v>0</v>
      </c>
    </row>
    <row r="1724">
      <c r="A1724" s="11">
        <f>VALUE(CONCATENATE('Stock InfoDia'!E1732,'Stock InfoDia'!F1732))</f>
        <v>39190</v>
      </c>
      <c r="B1724" s="11">
        <f>'Stock InfoDia'!I1732</f>
        <v>0</v>
      </c>
      <c r="C1724" s="11">
        <f>'Stock InfoDia'!J1732</f>
        <v>0</v>
      </c>
    </row>
    <row r="1725">
      <c r="A1725" s="11">
        <f>VALUE(CONCATENATE('Stock InfoDia'!E1733,'Stock InfoDia'!F1733))</f>
        <v>39200</v>
      </c>
      <c r="B1725" s="11">
        <f>'Stock InfoDia'!I1733</f>
        <v>0</v>
      </c>
      <c r="C1725" s="11">
        <f>'Stock InfoDia'!J1733</f>
        <v>0</v>
      </c>
    </row>
    <row r="1726">
      <c r="A1726" s="11">
        <f>VALUE(CONCATENATE('Stock InfoDia'!E1734,'Stock InfoDia'!F1734))</f>
        <v>39220</v>
      </c>
      <c r="B1726" s="11">
        <f>'Stock InfoDia'!I1734</f>
        <v>0</v>
      </c>
      <c r="C1726" s="11">
        <f>'Stock InfoDia'!J1734</f>
        <v>0</v>
      </c>
    </row>
    <row r="1727">
      <c r="A1727" s="11">
        <f>VALUE(CONCATENATE('Stock InfoDia'!E1735,'Stock InfoDia'!F1735))</f>
        <v>39230</v>
      </c>
      <c r="B1727" s="11">
        <f>'Stock InfoDia'!I1735</f>
        <v>0</v>
      </c>
      <c r="C1727" s="11">
        <f>'Stock InfoDia'!J1735</f>
        <v>0</v>
      </c>
    </row>
    <row r="1728">
      <c r="A1728" s="11">
        <f>VALUE(CONCATENATE('Stock InfoDia'!E1736,'Stock InfoDia'!F1736))</f>
        <v>39290</v>
      </c>
      <c r="B1728" s="11">
        <f>'Stock InfoDia'!I1736</f>
        <v>0</v>
      </c>
      <c r="C1728" s="11">
        <f>'Stock InfoDia'!J1736</f>
        <v>0</v>
      </c>
    </row>
    <row r="1729">
      <c r="A1729" s="11">
        <f>VALUE(CONCATENATE('Stock InfoDia'!E1737,'Stock InfoDia'!F1737))</f>
        <v>39330</v>
      </c>
      <c r="B1729" s="11">
        <f>'Stock InfoDia'!I1737</f>
        <v>0</v>
      </c>
      <c r="C1729" s="11">
        <f>'Stock InfoDia'!J1737</f>
        <v>0</v>
      </c>
    </row>
    <row r="1730">
      <c r="A1730" s="11">
        <f>VALUE(CONCATENATE('Stock InfoDia'!E1738,'Stock InfoDia'!F1738))</f>
        <v>39340</v>
      </c>
      <c r="B1730" s="11">
        <f>'Stock InfoDia'!I1738</f>
        <v>0</v>
      </c>
      <c r="C1730" s="11">
        <f>'Stock InfoDia'!J1738</f>
        <v>0</v>
      </c>
    </row>
    <row r="1731">
      <c r="A1731" s="11">
        <f>VALUE(CONCATENATE('Stock InfoDia'!E1739,'Stock InfoDia'!F1739))</f>
        <v>39350</v>
      </c>
      <c r="B1731" s="11">
        <f>'Stock InfoDia'!I1739</f>
        <v>0</v>
      </c>
      <c r="C1731" s="11">
        <f>'Stock InfoDia'!J1739</f>
        <v>0</v>
      </c>
    </row>
    <row r="1732">
      <c r="A1732" s="11">
        <f>VALUE(CONCATENATE('Stock InfoDia'!E1740,'Stock InfoDia'!F1740))</f>
        <v>39410</v>
      </c>
      <c r="B1732" s="11">
        <f>'Stock InfoDia'!I1740</f>
        <v>0</v>
      </c>
      <c r="C1732" s="11">
        <f>'Stock InfoDia'!J1740</f>
        <v>0</v>
      </c>
    </row>
    <row r="1733">
      <c r="A1733" s="11">
        <f>VALUE(CONCATENATE('Stock InfoDia'!E1741,'Stock InfoDia'!F1741))</f>
        <v>39430</v>
      </c>
      <c r="B1733" s="11">
        <f>'Stock InfoDia'!I1741</f>
        <v>0</v>
      </c>
      <c r="C1733" s="11">
        <f>'Stock InfoDia'!J1741</f>
        <v>0</v>
      </c>
    </row>
    <row r="1734">
      <c r="A1734" s="11">
        <f>VALUE(CONCATENATE('Stock InfoDia'!E1742,'Stock InfoDia'!F1742))</f>
        <v>39440</v>
      </c>
      <c r="B1734" s="11">
        <f>'Stock InfoDia'!I1742</f>
        <v>0</v>
      </c>
      <c r="C1734" s="11">
        <f>'Stock InfoDia'!J1742</f>
        <v>0</v>
      </c>
    </row>
    <row r="1735">
      <c r="A1735" s="11">
        <f>VALUE(CONCATENATE('Stock InfoDia'!E1743,'Stock InfoDia'!F1743))</f>
        <v>39460</v>
      </c>
      <c r="B1735" s="11">
        <f>'Stock InfoDia'!I1743</f>
        <v>0</v>
      </c>
      <c r="C1735" s="11">
        <f>'Stock InfoDia'!J1743</f>
        <v>0</v>
      </c>
    </row>
    <row r="1736">
      <c r="A1736" s="11">
        <f>VALUE(CONCATENATE('Stock InfoDia'!E1744,'Stock InfoDia'!F1744))</f>
        <v>39470</v>
      </c>
      <c r="B1736" s="11">
        <f>'Stock InfoDia'!I1744</f>
        <v>0</v>
      </c>
      <c r="C1736" s="11">
        <f>'Stock InfoDia'!J1744</f>
        <v>0</v>
      </c>
    </row>
    <row r="1737">
      <c r="A1737" s="11">
        <f>VALUE(CONCATENATE('Stock InfoDia'!E1745,'Stock InfoDia'!F1745))</f>
        <v>39480</v>
      </c>
      <c r="B1737" s="11">
        <f>'Stock InfoDia'!I1745</f>
        <v>0</v>
      </c>
      <c r="C1737" s="11">
        <f>'Stock InfoDia'!J1745</f>
        <v>0</v>
      </c>
    </row>
    <row r="1738">
      <c r="A1738" s="11">
        <f>VALUE(CONCATENATE('Stock InfoDia'!E1746,'Stock InfoDia'!F1746))</f>
        <v>39490</v>
      </c>
      <c r="B1738" s="11">
        <f>'Stock InfoDia'!I1746</f>
        <v>0</v>
      </c>
      <c r="C1738" s="11">
        <f>'Stock InfoDia'!J1746</f>
        <v>0</v>
      </c>
    </row>
    <row r="1739">
      <c r="A1739" s="11">
        <f>VALUE(CONCATENATE('Stock InfoDia'!E1747,'Stock InfoDia'!F1747))</f>
        <v>39500</v>
      </c>
      <c r="B1739" s="11">
        <f>'Stock InfoDia'!I1747</f>
        <v>0</v>
      </c>
      <c r="C1739" s="11">
        <f>'Stock InfoDia'!J1747</f>
        <v>0</v>
      </c>
    </row>
    <row r="1740">
      <c r="A1740" s="11">
        <f>VALUE(CONCATENATE('Stock InfoDia'!E1748,'Stock InfoDia'!F1748))</f>
        <v>39510</v>
      </c>
      <c r="B1740" s="11">
        <f>'Stock InfoDia'!I1748</f>
        <v>0</v>
      </c>
      <c r="C1740" s="11">
        <f>'Stock InfoDia'!J1748</f>
        <v>0</v>
      </c>
    </row>
    <row r="1741">
      <c r="A1741" s="11">
        <f>VALUE(CONCATENATE('Stock InfoDia'!E1749,'Stock InfoDia'!F1749))</f>
        <v>39520</v>
      </c>
      <c r="B1741" s="11">
        <f>'Stock InfoDia'!I1749</f>
        <v>0</v>
      </c>
      <c r="C1741" s="11">
        <f>'Stock InfoDia'!J1749</f>
        <v>0</v>
      </c>
    </row>
    <row r="1742">
      <c r="A1742" s="11">
        <f>VALUE(CONCATENATE('Stock InfoDia'!E1750,'Stock InfoDia'!F1750))</f>
        <v>39530</v>
      </c>
      <c r="B1742" s="11">
        <f>'Stock InfoDia'!I1750</f>
        <v>0</v>
      </c>
      <c r="C1742" s="11">
        <f>'Stock InfoDia'!J1750</f>
        <v>0</v>
      </c>
    </row>
    <row r="1743">
      <c r="A1743" s="11">
        <f>VALUE(CONCATENATE('Stock InfoDia'!E1751,'Stock InfoDia'!F1751))</f>
        <v>39540</v>
      </c>
      <c r="B1743" s="11">
        <f>'Stock InfoDia'!I1751</f>
        <v>0</v>
      </c>
      <c r="C1743" s="11">
        <f>'Stock InfoDia'!J1751</f>
        <v>0</v>
      </c>
    </row>
    <row r="1744">
      <c r="A1744" s="11">
        <f>VALUE(CONCATENATE('Stock InfoDia'!E1752,'Stock InfoDia'!F1752))</f>
        <v>39550</v>
      </c>
      <c r="B1744" s="11">
        <f>'Stock InfoDia'!I1752</f>
        <v>0</v>
      </c>
      <c r="C1744" s="11">
        <f>'Stock InfoDia'!J1752</f>
        <v>0</v>
      </c>
    </row>
    <row r="1745">
      <c r="A1745" s="11">
        <f>VALUE(CONCATENATE('Stock InfoDia'!E1753,'Stock InfoDia'!F1753))</f>
        <v>39560</v>
      </c>
      <c r="B1745" s="11">
        <f>'Stock InfoDia'!I1753</f>
        <v>0</v>
      </c>
      <c r="C1745" s="11">
        <f>'Stock InfoDia'!J1753</f>
        <v>0</v>
      </c>
    </row>
    <row r="1746">
      <c r="A1746" s="11">
        <f>VALUE(CONCATENATE('Stock InfoDia'!E1754,'Stock InfoDia'!F1754))</f>
        <v>39590</v>
      </c>
      <c r="B1746" s="11">
        <f>'Stock InfoDia'!I1754</f>
        <v>0</v>
      </c>
      <c r="C1746" s="11">
        <f>'Stock InfoDia'!J1754</f>
        <v>0</v>
      </c>
    </row>
    <row r="1747">
      <c r="A1747" s="11">
        <f>VALUE(CONCATENATE('Stock InfoDia'!E1755,'Stock InfoDia'!F1755))</f>
        <v>39600</v>
      </c>
      <c r="B1747" s="11">
        <f>'Stock InfoDia'!I1755</f>
        <v>0</v>
      </c>
      <c r="C1747" s="11">
        <f>'Stock InfoDia'!J1755</f>
        <v>0</v>
      </c>
    </row>
    <row r="1748">
      <c r="A1748" s="11">
        <f>VALUE(CONCATENATE('Stock InfoDia'!E1756,'Stock InfoDia'!F1756))</f>
        <v>39610</v>
      </c>
      <c r="B1748" s="11">
        <f>'Stock InfoDia'!I1756</f>
        <v>0</v>
      </c>
      <c r="C1748" s="11">
        <f>'Stock InfoDia'!J1756</f>
        <v>0</v>
      </c>
    </row>
    <row r="1749">
      <c r="A1749" s="11">
        <f>VALUE(CONCATENATE('Stock InfoDia'!E1757,'Stock InfoDia'!F1757))</f>
        <v>39620</v>
      </c>
      <c r="B1749" s="11">
        <f>'Stock InfoDia'!I1757</f>
        <v>0</v>
      </c>
      <c r="C1749" s="11">
        <f>'Stock InfoDia'!J1757</f>
        <v>0</v>
      </c>
    </row>
    <row r="1750">
      <c r="A1750" s="11">
        <f>VALUE(CONCATENATE('Stock InfoDia'!E1758,'Stock InfoDia'!F1758))</f>
        <v>39640</v>
      </c>
      <c r="B1750" s="11">
        <f>'Stock InfoDia'!I1758</f>
        <v>0</v>
      </c>
      <c r="C1750" s="11">
        <f>'Stock InfoDia'!J1758</f>
        <v>0</v>
      </c>
    </row>
    <row r="1751">
      <c r="A1751" s="11">
        <f>VALUE(CONCATENATE('Stock InfoDia'!E1759,'Stock InfoDia'!F1759))</f>
        <v>39650</v>
      </c>
      <c r="B1751" s="11">
        <f>'Stock InfoDia'!I1759</f>
        <v>0</v>
      </c>
      <c r="C1751" s="11">
        <f>'Stock InfoDia'!J1759</f>
        <v>0</v>
      </c>
    </row>
    <row r="1752">
      <c r="A1752" s="11">
        <f>VALUE(CONCATENATE('Stock InfoDia'!E1760,'Stock InfoDia'!F1760))</f>
        <v>39670</v>
      </c>
      <c r="B1752" s="11">
        <f>'Stock InfoDia'!I1760</f>
        <v>0</v>
      </c>
      <c r="C1752" s="11">
        <f>'Stock InfoDia'!J1760</f>
        <v>0</v>
      </c>
    </row>
    <row r="1753">
      <c r="A1753" s="11">
        <f>VALUE(CONCATENATE('Stock InfoDia'!E1761,'Stock InfoDia'!F1761))</f>
        <v>39680</v>
      </c>
      <c r="B1753" s="11">
        <f>'Stock InfoDia'!I1761</f>
        <v>0</v>
      </c>
      <c r="C1753" s="11">
        <f>'Stock InfoDia'!J1761</f>
        <v>0</v>
      </c>
    </row>
    <row r="1754">
      <c r="A1754" s="11">
        <f>VALUE(CONCATENATE('Stock InfoDia'!E1762,'Stock InfoDia'!F1762))</f>
        <v>39690</v>
      </c>
      <c r="B1754" s="11">
        <f>'Stock InfoDia'!I1762</f>
        <v>0</v>
      </c>
      <c r="C1754" s="11">
        <f>'Stock InfoDia'!J1762</f>
        <v>0</v>
      </c>
    </row>
    <row r="1755">
      <c r="A1755" s="11">
        <f>VALUE(CONCATENATE('Stock InfoDia'!E1763,'Stock InfoDia'!F1763))</f>
        <v>39700</v>
      </c>
      <c r="B1755" s="11">
        <f>'Stock InfoDia'!I1763</f>
        <v>0</v>
      </c>
      <c r="C1755" s="11">
        <f>'Stock InfoDia'!J1763</f>
        <v>0</v>
      </c>
    </row>
    <row r="1756">
      <c r="A1756" s="11">
        <f>VALUE(CONCATENATE('Stock InfoDia'!E1764,'Stock InfoDia'!F1764))</f>
        <v>39710</v>
      </c>
      <c r="B1756" s="11">
        <f>'Stock InfoDia'!I1764</f>
        <v>0</v>
      </c>
      <c r="C1756" s="11">
        <f>'Stock InfoDia'!J1764</f>
        <v>0</v>
      </c>
    </row>
    <row r="1757">
      <c r="A1757" s="11">
        <f>VALUE(CONCATENATE('Stock InfoDia'!E1765,'Stock InfoDia'!F1765))</f>
        <v>39720</v>
      </c>
      <c r="B1757" s="11">
        <f>'Stock InfoDia'!I1765</f>
        <v>0</v>
      </c>
      <c r="C1757" s="11">
        <f>'Stock InfoDia'!J1765</f>
        <v>0</v>
      </c>
    </row>
    <row r="1758">
      <c r="A1758" s="11">
        <f>VALUE(CONCATENATE('Stock InfoDia'!E1766,'Stock InfoDia'!F1766))</f>
        <v>39730</v>
      </c>
      <c r="B1758" s="11">
        <f>'Stock InfoDia'!I1766</f>
        <v>0</v>
      </c>
      <c r="C1758" s="11">
        <f>'Stock InfoDia'!J1766</f>
        <v>0</v>
      </c>
    </row>
    <row r="1759">
      <c r="A1759" s="11">
        <f>VALUE(CONCATENATE('Stock InfoDia'!E1767,'Stock InfoDia'!F1767))</f>
        <v>39750</v>
      </c>
      <c r="B1759" s="11">
        <f>'Stock InfoDia'!I1767</f>
        <v>0</v>
      </c>
      <c r="C1759" s="11">
        <f>'Stock InfoDia'!J1767</f>
        <v>0</v>
      </c>
    </row>
    <row r="1760">
      <c r="A1760" s="11">
        <f>VALUE(CONCATENATE('Stock InfoDia'!E1768,'Stock InfoDia'!F1768))</f>
        <v>39760</v>
      </c>
      <c r="B1760" s="11">
        <f>'Stock InfoDia'!I1768</f>
        <v>0</v>
      </c>
      <c r="C1760" s="11">
        <f>'Stock InfoDia'!J1768</f>
        <v>0</v>
      </c>
    </row>
    <row r="1761">
      <c r="A1761" s="11">
        <f>VALUE(CONCATENATE('Stock InfoDia'!E1769,'Stock InfoDia'!F1769))</f>
        <v>39790</v>
      </c>
      <c r="B1761" s="11">
        <f>'Stock InfoDia'!I1769</f>
        <v>0</v>
      </c>
      <c r="C1761" s="11">
        <f>'Stock InfoDia'!J1769</f>
        <v>0</v>
      </c>
    </row>
    <row r="1762">
      <c r="A1762" s="11">
        <f>VALUE(CONCATENATE('Stock InfoDia'!E1770,'Stock InfoDia'!F1770))</f>
        <v>39840</v>
      </c>
      <c r="B1762" s="11">
        <f>'Stock InfoDia'!I1770</f>
        <v>0</v>
      </c>
      <c r="C1762" s="11">
        <f>'Stock InfoDia'!J1770</f>
        <v>0</v>
      </c>
    </row>
    <row r="1763">
      <c r="A1763" s="11">
        <f>VALUE(CONCATENATE('Stock InfoDia'!E1771,'Stock InfoDia'!F1771))</f>
        <v>39850</v>
      </c>
      <c r="B1763" s="11">
        <f>'Stock InfoDia'!I1771</f>
        <v>0</v>
      </c>
      <c r="C1763" s="11">
        <f>'Stock InfoDia'!J1771</f>
        <v>0</v>
      </c>
    </row>
    <row r="1764">
      <c r="A1764" s="11">
        <f>VALUE(CONCATENATE('Stock InfoDia'!E1772,'Stock InfoDia'!F1772))</f>
        <v>39860</v>
      </c>
      <c r="B1764" s="11">
        <f>'Stock InfoDia'!I1772</f>
        <v>0</v>
      </c>
      <c r="C1764" s="11">
        <f>'Stock InfoDia'!J1772</f>
        <v>0</v>
      </c>
    </row>
    <row r="1765">
      <c r="A1765" s="11">
        <f>VALUE(CONCATENATE('Stock InfoDia'!E1773,'Stock InfoDia'!F1773))</f>
        <v>39870</v>
      </c>
      <c r="B1765" s="11">
        <f>'Stock InfoDia'!I1773</f>
        <v>0</v>
      </c>
      <c r="C1765" s="11">
        <f>'Stock InfoDia'!J1773</f>
        <v>0</v>
      </c>
    </row>
    <row r="1766">
      <c r="A1766" s="11">
        <f>VALUE(CONCATENATE('Stock InfoDia'!E1774,'Stock InfoDia'!F1774))</f>
        <v>39880</v>
      </c>
      <c r="B1766" s="11">
        <f>'Stock InfoDia'!I1774</f>
        <v>0</v>
      </c>
      <c r="C1766" s="11">
        <f>'Stock InfoDia'!J1774</f>
        <v>0</v>
      </c>
    </row>
    <row r="1767">
      <c r="A1767" s="11">
        <f>VALUE(CONCATENATE('Stock InfoDia'!E1775,'Stock InfoDia'!F1775))</f>
        <v>39890</v>
      </c>
      <c r="B1767" s="11">
        <f>'Stock InfoDia'!I1775</f>
        <v>0</v>
      </c>
      <c r="C1767" s="11">
        <f>'Stock InfoDia'!J1775</f>
        <v>0</v>
      </c>
    </row>
    <row r="1768">
      <c r="A1768" s="11">
        <f>VALUE(CONCATENATE('Stock InfoDia'!E1776,'Stock InfoDia'!F1776))</f>
        <v>39900</v>
      </c>
      <c r="B1768" s="11">
        <f>'Stock InfoDia'!I1776</f>
        <v>0</v>
      </c>
      <c r="C1768" s="11">
        <f>'Stock InfoDia'!J1776</f>
        <v>0</v>
      </c>
    </row>
    <row r="1769">
      <c r="A1769" s="11">
        <f>VALUE(CONCATENATE('Stock InfoDia'!E1777,'Stock InfoDia'!F1777))</f>
        <v>39910</v>
      </c>
      <c r="B1769" s="11">
        <f>'Stock InfoDia'!I1777</f>
        <v>0</v>
      </c>
      <c r="C1769" s="11">
        <f>'Stock InfoDia'!J1777</f>
        <v>0</v>
      </c>
    </row>
    <row r="1770">
      <c r="A1770" s="11">
        <f>VALUE(CONCATENATE('Stock InfoDia'!E1778,'Stock InfoDia'!F1778))</f>
        <v>39980</v>
      </c>
      <c r="B1770" s="11">
        <f>'Stock InfoDia'!I1778</f>
        <v>0</v>
      </c>
      <c r="C1770" s="11">
        <f>'Stock InfoDia'!J1778</f>
        <v>0</v>
      </c>
    </row>
    <row r="1771">
      <c r="A1771" s="11">
        <f>VALUE(CONCATENATE('Stock InfoDia'!E1779,'Stock InfoDia'!F1779))</f>
        <v>40020</v>
      </c>
      <c r="B1771" s="11">
        <f>'Stock InfoDia'!I1779</f>
        <v>0</v>
      </c>
      <c r="C1771" s="11">
        <f>'Stock InfoDia'!J1779</f>
        <v>0</v>
      </c>
    </row>
    <row r="1772">
      <c r="A1772" s="11">
        <f>VALUE(CONCATENATE('Stock InfoDia'!E1780,'Stock InfoDia'!F1780))</f>
        <v>40040</v>
      </c>
      <c r="B1772" s="11">
        <f>'Stock InfoDia'!I1780</f>
        <v>0</v>
      </c>
      <c r="C1772" s="11">
        <f>'Stock InfoDia'!J1780</f>
        <v>0</v>
      </c>
    </row>
    <row r="1773">
      <c r="A1773" s="11">
        <f>VALUE(CONCATENATE('Stock InfoDia'!E1781,'Stock InfoDia'!F1781))</f>
        <v>40050</v>
      </c>
      <c r="B1773" s="11">
        <f>'Stock InfoDia'!I1781</f>
        <v>0</v>
      </c>
      <c r="C1773" s="11">
        <f>'Stock InfoDia'!J1781</f>
        <v>0</v>
      </c>
    </row>
    <row r="1774">
      <c r="A1774" s="11">
        <f>VALUE(CONCATENATE('Stock InfoDia'!E1782,'Stock InfoDia'!F1782))</f>
        <v>40130</v>
      </c>
      <c r="B1774" s="11">
        <f>'Stock InfoDia'!I1782</f>
        <v>0</v>
      </c>
      <c r="C1774" s="11">
        <f>'Stock InfoDia'!J1782</f>
        <v>0</v>
      </c>
    </row>
    <row r="1775">
      <c r="A1775" s="11">
        <f>VALUE(CONCATENATE('Stock InfoDia'!E1783,'Stock InfoDia'!F1783))</f>
        <v>40150</v>
      </c>
      <c r="B1775" s="11">
        <f>'Stock InfoDia'!I1783</f>
        <v>220</v>
      </c>
      <c r="C1775" s="11">
        <f>'Stock InfoDia'!J1783</f>
        <v>9</v>
      </c>
    </row>
    <row r="1776">
      <c r="A1776" s="11">
        <f>VALUE(CONCATENATE('Stock InfoDia'!E1784,'Stock InfoDia'!F1784))</f>
        <v>40160</v>
      </c>
      <c r="B1776" s="11">
        <f>'Stock InfoDia'!I1784</f>
        <v>0</v>
      </c>
      <c r="C1776" s="11">
        <f>'Stock InfoDia'!J1784</f>
        <v>0</v>
      </c>
    </row>
    <row r="1777">
      <c r="A1777" s="11">
        <f>VALUE(CONCATENATE('Stock InfoDia'!E1785,'Stock InfoDia'!F1785))</f>
        <v>40170</v>
      </c>
      <c r="B1777" s="11">
        <f>'Stock InfoDia'!I1785</f>
        <v>0</v>
      </c>
      <c r="C1777" s="11">
        <f>'Stock InfoDia'!J1785</f>
        <v>0</v>
      </c>
    </row>
    <row r="1778">
      <c r="A1778" s="11">
        <f>VALUE(CONCATENATE('Stock InfoDia'!E1786,'Stock InfoDia'!F1786))</f>
        <v>40180</v>
      </c>
      <c r="B1778" s="11">
        <f>'Stock InfoDia'!I1786</f>
        <v>0</v>
      </c>
      <c r="C1778" s="11">
        <f>'Stock InfoDia'!J1786</f>
        <v>0</v>
      </c>
    </row>
    <row r="1779">
      <c r="A1779" s="11">
        <f>VALUE(CONCATENATE('Stock InfoDia'!E1787,'Stock InfoDia'!F1787))</f>
        <v>40190</v>
      </c>
      <c r="B1779" s="11">
        <f>'Stock InfoDia'!I1787</f>
        <v>0</v>
      </c>
      <c r="C1779" s="11">
        <f>'Stock InfoDia'!J1787</f>
        <v>0</v>
      </c>
    </row>
    <row r="1780">
      <c r="A1780" s="11">
        <f>VALUE(CONCATENATE('Stock InfoDia'!E1788,'Stock InfoDia'!F1788))</f>
        <v>40200</v>
      </c>
      <c r="B1780" s="11">
        <f>'Stock InfoDia'!I1788</f>
        <v>0</v>
      </c>
      <c r="C1780" s="11">
        <f>'Stock InfoDia'!J1788</f>
        <v>0</v>
      </c>
    </row>
    <row r="1781">
      <c r="A1781" s="11">
        <f>VALUE(CONCATENATE('Stock InfoDia'!E1789,'Stock InfoDia'!F1789))</f>
        <v>40230</v>
      </c>
      <c r="B1781" s="11">
        <f>'Stock InfoDia'!I1789</f>
        <v>0</v>
      </c>
      <c r="C1781" s="11">
        <f>'Stock InfoDia'!J1789</f>
        <v>0</v>
      </c>
    </row>
    <row r="1782">
      <c r="A1782" s="11">
        <f>VALUE(CONCATENATE('Stock InfoDia'!E1790,'Stock InfoDia'!F1790))</f>
        <v>40240</v>
      </c>
      <c r="B1782" s="11">
        <f>'Stock InfoDia'!I1790</f>
        <v>0</v>
      </c>
      <c r="C1782" s="11">
        <f>'Stock InfoDia'!J1790</f>
        <v>0</v>
      </c>
    </row>
    <row r="1783">
      <c r="A1783" s="11">
        <f>VALUE(CONCATENATE('Stock InfoDia'!E1791,'Stock InfoDia'!F1791))</f>
        <v>40250</v>
      </c>
      <c r="B1783" s="11">
        <f>'Stock InfoDia'!I1791</f>
        <v>0</v>
      </c>
      <c r="C1783" s="11">
        <f>'Stock InfoDia'!J1791</f>
        <v>0</v>
      </c>
    </row>
    <row r="1784">
      <c r="A1784" s="11">
        <f>VALUE(CONCATENATE('Stock InfoDia'!E1792,'Stock InfoDia'!F1792))</f>
        <v>40260</v>
      </c>
      <c r="B1784" s="11">
        <f>'Stock InfoDia'!I1792</f>
        <v>0</v>
      </c>
      <c r="C1784" s="11">
        <f>'Stock InfoDia'!J1792</f>
        <v>0</v>
      </c>
    </row>
    <row r="1785">
      <c r="A1785" s="11">
        <f>VALUE(CONCATENATE('Stock InfoDia'!E1793,'Stock InfoDia'!F1793))</f>
        <v>40270</v>
      </c>
      <c r="B1785" s="11">
        <f>'Stock InfoDia'!I1793</f>
        <v>0</v>
      </c>
      <c r="C1785" s="11">
        <f>'Stock InfoDia'!J1793</f>
        <v>0</v>
      </c>
    </row>
    <row r="1786">
      <c r="A1786" s="11">
        <f>VALUE(CONCATENATE('Stock InfoDia'!E1794,'Stock InfoDia'!F1794))</f>
        <v>40290</v>
      </c>
      <c r="B1786" s="11">
        <f>'Stock InfoDia'!I1794</f>
        <v>0</v>
      </c>
      <c r="C1786" s="11">
        <f>'Stock InfoDia'!J1794</f>
        <v>0</v>
      </c>
    </row>
    <row r="1787">
      <c r="A1787" s="11">
        <f>VALUE(CONCATENATE('Stock InfoDia'!E1795,'Stock InfoDia'!F1795))</f>
        <v>40300</v>
      </c>
      <c r="B1787" s="11">
        <f>'Stock InfoDia'!I1795</f>
        <v>0</v>
      </c>
      <c r="C1787" s="11">
        <f>'Stock InfoDia'!J1795</f>
        <v>0</v>
      </c>
    </row>
    <row r="1788">
      <c r="A1788" s="11">
        <f>VALUE(CONCATENATE('Stock InfoDia'!E1796,'Stock InfoDia'!F1796))</f>
        <v>40310</v>
      </c>
      <c r="B1788" s="11">
        <f>'Stock InfoDia'!I1796</f>
        <v>0</v>
      </c>
      <c r="C1788" s="11">
        <f>'Stock InfoDia'!J1796</f>
        <v>0</v>
      </c>
    </row>
    <row r="1789">
      <c r="A1789" s="11">
        <f>VALUE(CONCATENATE('Stock InfoDia'!E1797,'Stock InfoDia'!F1797))</f>
        <v>40320</v>
      </c>
      <c r="B1789" s="11">
        <f>'Stock InfoDia'!I1797</f>
        <v>0</v>
      </c>
      <c r="C1789" s="11">
        <f>'Stock InfoDia'!J1797</f>
        <v>0</v>
      </c>
    </row>
    <row r="1790">
      <c r="A1790" s="11">
        <f>VALUE(CONCATENATE('Stock InfoDia'!E1798,'Stock InfoDia'!F1798))</f>
        <v>40330</v>
      </c>
      <c r="B1790" s="11">
        <f>'Stock InfoDia'!I1798</f>
        <v>0</v>
      </c>
      <c r="C1790" s="11">
        <f>'Stock InfoDia'!J1798</f>
        <v>0</v>
      </c>
    </row>
    <row r="1791">
      <c r="A1791" s="11">
        <f>VALUE(CONCATENATE('Stock InfoDia'!E1799,'Stock InfoDia'!F1799))</f>
        <v>40350</v>
      </c>
      <c r="B1791" s="11">
        <f>'Stock InfoDia'!I1799</f>
        <v>0</v>
      </c>
      <c r="C1791" s="11">
        <f>'Stock InfoDia'!J1799</f>
        <v>0</v>
      </c>
    </row>
    <row r="1792">
      <c r="A1792" s="11">
        <f>VALUE(CONCATENATE('Stock InfoDia'!E1800,'Stock InfoDia'!F1800))</f>
        <v>40390</v>
      </c>
      <c r="B1792" s="11">
        <f>'Stock InfoDia'!I1800</f>
        <v>0</v>
      </c>
      <c r="C1792" s="11">
        <f>'Stock InfoDia'!J1800</f>
        <v>0</v>
      </c>
    </row>
    <row r="1793">
      <c r="A1793" s="11">
        <f>VALUE(CONCATENATE('Stock InfoDia'!E1801,'Stock InfoDia'!F1801))</f>
        <v>40410</v>
      </c>
      <c r="B1793" s="11">
        <f>'Stock InfoDia'!I1801</f>
        <v>0</v>
      </c>
      <c r="C1793" s="11">
        <f>'Stock InfoDia'!J1801</f>
        <v>0</v>
      </c>
    </row>
    <row r="1794">
      <c r="A1794" s="11">
        <f>VALUE(CONCATENATE('Stock InfoDia'!E1802,'Stock InfoDia'!F1802))</f>
        <v>40430</v>
      </c>
      <c r="B1794" s="11">
        <f>'Stock InfoDia'!I1802</f>
        <v>0</v>
      </c>
      <c r="C1794" s="11">
        <f>'Stock InfoDia'!J1802</f>
        <v>0</v>
      </c>
    </row>
    <row r="1795">
      <c r="A1795" s="11">
        <f>VALUE(CONCATENATE('Stock InfoDia'!E1803,'Stock InfoDia'!F1803))</f>
        <v>40460</v>
      </c>
      <c r="B1795" s="11">
        <f>'Stock InfoDia'!I1803</f>
        <v>0</v>
      </c>
      <c r="C1795" s="11">
        <f>'Stock InfoDia'!J1803</f>
        <v>0</v>
      </c>
    </row>
    <row r="1796">
      <c r="A1796" s="11">
        <f>VALUE(CONCATENATE('Stock InfoDia'!E1804,'Stock InfoDia'!F1804))</f>
        <v>40490</v>
      </c>
      <c r="B1796" s="11">
        <f>'Stock InfoDia'!I1804</f>
        <v>0</v>
      </c>
      <c r="C1796" s="11">
        <f>'Stock InfoDia'!J1804</f>
        <v>0</v>
      </c>
    </row>
    <row r="1797">
      <c r="A1797" s="11">
        <f>VALUE(CONCATENATE('Stock InfoDia'!E1805,'Stock InfoDia'!F1805))</f>
        <v>40500</v>
      </c>
      <c r="B1797" s="11">
        <f>'Stock InfoDia'!I1805</f>
        <v>0</v>
      </c>
      <c r="C1797" s="11">
        <f>'Stock InfoDia'!J1805</f>
        <v>0</v>
      </c>
    </row>
    <row r="1798">
      <c r="A1798" s="11">
        <f>VALUE(CONCATENATE('Stock InfoDia'!E1806,'Stock InfoDia'!F1806))</f>
        <v>40510</v>
      </c>
      <c r="B1798" s="11">
        <f>'Stock InfoDia'!I1806</f>
        <v>0</v>
      </c>
      <c r="C1798" s="11">
        <f>'Stock InfoDia'!J1806</f>
        <v>0</v>
      </c>
    </row>
    <row r="1799">
      <c r="A1799" s="11">
        <f>VALUE(CONCATENATE('Stock InfoDia'!E1807,'Stock InfoDia'!F1807))</f>
        <v>40520</v>
      </c>
      <c r="B1799" s="11">
        <f>'Stock InfoDia'!I1807</f>
        <v>0</v>
      </c>
      <c r="C1799" s="11">
        <f>'Stock InfoDia'!J1807</f>
        <v>0</v>
      </c>
    </row>
    <row r="1800">
      <c r="A1800" s="11">
        <f>VALUE(CONCATENATE('Stock InfoDia'!E1808,'Stock InfoDia'!F1808))</f>
        <v>40530</v>
      </c>
      <c r="B1800" s="11">
        <f>'Stock InfoDia'!I1808</f>
        <v>0</v>
      </c>
      <c r="C1800" s="11">
        <f>'Stock InfoDia'!J1808</f>
        <v>0</v>
      </c>
    </row>
    <row r="1801">
      <c r="A1801" s="11">
        <f>VALUE(CONCATENATE('Stock InfoDia'!E1809,'Stock InfoDia'!F1809))</f>
        <v>40540</v>
      </c>
      <c r="B1801" s="11">
        <f>'Stock InfoDia'!I1809</f>
        <v>0</v>
      </c>
      <c r="C1801" s="11">
        <f>'Stock InfoDia'!J1809</f>
        <v>0</v>
      </c>
    </row>
    <row r="1802">
      <c r="A1802" s="11">
        <f>VALUE(CONCATENATE('Stock InfoDia'!E1810,'Stock InfoDia'!F1810))</f>
        <v>40610</v>
      </c>
      <c r="B1802" s="11">
        <f>'Stock InfoDia'!I1810</f>
        <v>0</v>
      </c>
      <c r="C1802" s="11">
        <f>'Stock InfoDia'!J1810</f>
        <v>0</v>
      </c>
    </row>
    <row r="1803">
      <c r="A1803" s="11">
        <f>VALUE(CONCATENATE('Stock InfoDia'!E1811,'Stock InfoDia'!F1811))</f>
        <v>40650</v>
      </c>
      <c r="B1803" s="11">
        <f>'Stock InfoDia'!I1811</f>
        <v>0</v>
      </c>
      <c r="C1803" s="11">
        <f>'Stock InfoDia'!J1811</f>
        <v>0</v>
      </c>
    </row>
    <row r="1804">
      <c r="A1804" s="11">
        <f>VALUE(CONCATENATE('Stock InfoDia'!E1812,'Stock InfoDia'!F1812))</f>
        <v>40720</v>
      </c>
      <c r="B1804" s="11">
        <f>'Stock InfoDia'!I1812</f>
        <v>0</v>
      </c>
      <c r="C1804" s="11">
        <f>'Stock InfoDia'!J1812</f>
        <v>0</v>
      </c>
    </row>
    <row r="1805">
      <c r="A1805" s="11">
        <f>VALUE(CONCATENATE('Stock InfoDia'!E1813,'Stock InfoDia'!F1813))</f>
        <v>40730</v>
      </c>
      <c r="B1805" s="11">
        <f>'Stock InfoDia'!I1813</f>
        <v>0</v>
      </c>
      <c r="C1805" s="11">
        <f>'Stock InfoDia'!J1813</f>
        <v>0</v>
      </c>
    </row>
    <row r="1806">
      <c r="A1806" s="11">
        <f>VALUE(CONCATENATE('Stock InfoDia'!E1814,'Stock InfoDia'!F1814))</f>
        <v>40750</v>
      </c>
      <c r="B1806" s="11">
        <f>'Stock InfoDia'!I1814</f>
        <v>0</v>
      </c>
      <c r="C1806" s="11">
        <f>'Stock InfoDia'!J1814</f>
        <v>0</v>
      </c>
    </row>
    <row r="1807">
      <c r="A1807" s="11">
        <f>VALUE(CONCATENATE('Stock InfoDia'!E1815,'Stock InfoDia'!F1815))</f>
        <v>40770</v>
      </c>
      <c r="B1807" s="11">
        <f>'Stock InfoDia'!I1815</f>
        <v>0</v>
      </c>
      <c r="C1807" s="11">
        <f>'Stock InfoDia'!J1815</f>
        <v>0</v>
      </c>
    </row>
    <row r="1808">
      <c r="A1808" s="11">
        <f>VALUE(CONCATENATE('Stock InfoDia'!E1816,'Stock InfoDia'!F1816))</f>
        <v>40810</v>
      </c>
      <c r="B1808" s="11">
        <f>'Stock InfoDia'!I1816</f>
        <v>0</v>
      </c>
      <c r="C1808" s="11">
        <f>'Stock InfoDia'!J1816</f>
        <v>0</v>
      </c>
    </row>
    <row r="1809">
      <c r="A1809" s="11">
        <f>VALUE(CONCATENATE('Stock InfoDia'!E1817,'Stock InfoDia'!F1817))</f>
        <v>40820</v>
      </c>
      <c r="B1809" s="11">
        <f>'Stock InfoDia'!I1817</f>
        <v>0</v>
      </c>
      <c r="C1809" s="11">
        <f>'Stock InfoDia'!J1817</f>
        <v>0</v>
      </c>
    </row>
    <row r="1810">
      <c r="A1810" s="11">
        <f>VALUE(CONCATENATE('Stock InfoDia'!E1818,'Stock InfoDia'!F1818))</f>
        <v>40830</v>
      </c>
      <c r="B1810" s="11">
        <f>'Stock InfoDia'!I1818</f>
        <v>0</v>
      </c>
      <c r="C1810" s="11">
        <f>'Stock InfoDia'!J1818</f>
        <v>0</v>
      </c>
    </row>
    <row r="1811">
      <c r="A1811" s="11">
        <f>VALUE(CONCATENATE('Stock InfoDia'!E1819,'Stock InfoDia'!F1819))</f>
        <v>40870</v>
      </c>
      <c r="B1811" s="11">
        <f>'Stock InfoDia'!I1819</f>
        <v>0</v>
      </c>
      <c r="C1811" s="11">
        <f>'Stock InfoDia'!J1819</f>
        <v>0</v>
      </c>
    </row>
    <row r="1812">
      <c r="A1812" s="11">
        <f>VALUE(CONCATENATE('Stock InfoDia'!E1820,'Stock InfoDia'!F1820))</f>
        <v>40880</v>
      </c>
      <c r="B1812" s="11">
        <f>'Stock InfoDia'!I1820</f>
        <v>0</v>
      </c>
      <c r="C1812" s="11">
        <f>'Stock InfoDia'!J1820</f>
        <v>0</v>
      </c>
    </row>
    <row r="1813">
      <c r="A1813" s="11">
        <f>VALUE(CONCATENATE('Stock InfoDia'!E1821,'Stock InfoDia'!F1821))</f>
        <v>40900</v>
      </c>
      <c r="B1813" s="11">
        <f>'Stock InfoDia'!I1821</f>
        <v>0</v>
      </c>
      <c r="C1813" s="11">
        <f>'Stock InfoDia'!J1821</f>
        <v>0</v>
      </c>
    </row>
    <row r="1814">
      <c r="A1814" s="11">
        <f>VALUE(CONCATENATE('Stock InfoDia'!E1822,'Stock InfoDia'!F1822))</f>
        <v>40910</v>
      </c>
      <c r="B1814" s="11">
        <f>'Stock InfoDia'!I1822</f>
        <v>0</v>
      </c>
      <c r="C1814" s="11">
        <f>'Stock InfoDia'!J1822</f>
        <v>0</v>
      </c>
    </row>
    <row r="1815">
      <c r="A1815" s="11">
        <f>VALUE(CONCATENATE('Stock InfoDia'!E1823,'Stock InfoDia'!F1823))</f>
        <v>40920</v>
      </c>
      <c r="B1815" s="11">
        <f>'Stock InfoDia'!I1823</f>
        <v>0</v>
      </c>
      <c r="C1815" s="11">
        <f>'Stock InfoDia'!J1823</f>
        <v>0</v>
      </c>
    </row>
    <row r="1816">
      <c r="A1816" s="11">
        <f>VALUE(CONCATENATE('Stock InfoDia'!E1824,'Stock InfoDia'!F1824))</f>
        <v>40930</v>
      </c>
      <c r="B1816" s="11">
        <f>'Stock InfoDia'!I1824</f>
        <v>0</v>
      </c>
      <c r="C1816" s="11">
        <f>'Stock InfoDia'!J1824</f>
        <v>0</v>
      </c>
    </row>
    <row r="1817">
      <c r="A1817" s="11">
        <f>VALUE(CONCATENATE('Stock InfoDia'!E1825,'Stock InfoDia'!F1825))</f>
        <v>40950</v>
      </c>
      <c r="B1817" s="11">
        <f>'Stock InfoDia'!I1825</f>
        <v>0</v>
      </c>
      <c r="C1817" s="11">
        <f>'Stock InfoDia'!J1825</f>
        <v>0</v>
      </c>
    </row>
    <row r="1818">
      <c r="A1818" s="11">
        <f>VALUE(CONCATENATE('Stock InfoDia'!E1826,'Stock InfoDia'!F1826))</f>
        <v>41010</v>
      </c>
      <c r="B1818" s="11">
        <f>'Stock InfoDia'!I1826</f>
        <v>0</v>
      </c>
      <c r="C1818" s="11">
        <f>'Stock InfoDia'!J1826</f>
        <v>0</v>
      </c>
    </row>
    <row r="1819">
      <c r="A1819" s="11">
        <f>VALUE(CONCATENATE('Stock InfoDia'!E1827,'Stock InfoDia'!F1827))</f>
        <v>41040</v>
      </c>
      <c r="B1819" s="11">
        <f>'Stock InfoDia'!I1827</f>
        <v>0</v>
      </c>
      <c r="C1819" s="11">
        <f>'Stock InfoDia'!J1827</f>
        <v>0</v>
      </c>
    </row>
    <row r="1820">
      <c r="A1820" s="11">
        <f>VALUE(CONCATENATE('Stock InfoDia'!E1828,'Stock InfoDia'!F1828))</f>
        <v>41050</v>
      </c>
      <c r="B1820" s="11">
        <f>'Stock InfoDia'!I1828</f>
        <v>0</v>
      </c>
      <c r="C1820" s="11">
        <f>'Stock InfoDia'!J1828</f>
        <v>0</v>
      </c>
    </row>
    <row r="1821">
      <c r="A1821" s="11">
        <f>VALUE(CONCATENATE('Stock InfoDia'!E1829,'Stock InfoDia'!F1829))</f>
        <v>41060</v>
      </c>
      <c r="B1821" s="11">
        <f>'Stock InfoDia'!I1829</f>
        <v>0</v>
      </c>
      <c r="C1821" s="11">
        <f>'Stock InfoDia'!J1829</f>
        <v>0</v>
      </c>
    </row>
    <row r="1822">
      <c r="A1822" s="11">
        <f>VALUE(CONCATENATE('Stock InfoDia'!E1830,'Stock InfoDia'!F1830))</f>
        <v>41070</v>
      </c>
      <c r="B1822" s="11">
        <f>'Stock InfoDia'!I1830</f>
        <v>0</v>
      </c>
      <c r="C1822" s="11">
        <f>'Stock InfoDia'!J1830</f>
        <v>0</v>
      </c>
    </row>
    <row r="1823">
      <c r="A1823" s="11">
        <f>VALUE(CONCATENATE('Stock InfoDia'!E1831,'Stock InfoDia'!F1831))</f>
        <v>41090</v>
      </c>
      <c r="B1823" s="11">
        <f>'Stock InfoDia'!I1831</f>
        <v>0</v>
      </c>
      <c r="C1823" s="11">
        <f>'Stock InfoDia'!J1831</f>
        <v>0</v>
      </c>
    </row>
    <row r="1824">
      <c r="A1824" s="11">
        <f>VALUE(CONCATENATE('Stock InfoDia'!E1832,'Stock InfoDia'!F1832))</f>
        <v>41100</v>
      </c>
      <c r="B1824" s="11">
        <f>'Stock InfoDia'!I1832</f>
        <v>0</v>
      </c>
      <c r="C1824" s="11">
        <f>'Stock InfoDia'!J1832</f>
        <v>0</v>
      </c>
    </row>
    <row r="1825">
      <c r="A1825" s="11">
        <f>VALUE(CONCATENATE('Stock InfoDia'!E1833,'Stock InfoDia'!F1833))</f>
        <v>41110</v>
      </c>
      <c r="B1825" s="11">
        <f>'Stock InfoDia'!I1833</f>
        <v>0</v>
      </c>
      <c r="C1825" s="11">
        <f>'Stock InfoDia'!J1833</f>
        <v>0</v>
      </c>
    </row>
    <row r="1826">
      <c r="A1826" s="11">
        <f>VALUE(CONCATENATE('Stock InfoDia'!E1834,'Stock InfoDia'!F1834))</f>
        <v>41120</v>
      </c>
      <c r="B1826" s="11">
        <f>'Stock InfoDia'!I1834</f>
        <v>1016</v>
      </c>
      <c r="C1826" s="11">
        <f>'Stock InfoDia'!J1834</f>
        <v>11</v>
      </c>
    </row>
    <row r="1827">
      <c r="A1827" s="11">
        <f>VALUE(CONCATENATE('Stock InfoDia'!E1835,'Stock InfoDia'!F1835))</f>
        <v>41160</v>
      </c>
      <c r="B1827" s="11">
        <f>'Stock InfoDia'!I1835</f>
        <v>0</v>
      </c>
      <c r="C1827" s="11">
        <f>'Stock InfoDia'!J1835</f>
        <v>0</v>
      </c>
    </row>
    <row r="1828">
      <c r="A1828" s="11">
        <f>VALUE(CONCATENATE('Stock InfoDia'!E1836,'Stock InfoDia'!F1836))</f>
        <v>41180</v>
      </c>
      <c r="B1828" s="11">
        <f>'Stock InfoDia'!I1836</f>
        <v>0</v>
      </c>
      <c r="C1828" s="11">
        <f>'Stock InfoDia'!J1836</f>
        <v>0</v>
      </c>
    </row>
    <row r="1829">
      <c r="A1829" s="11">
        <f>VALUE(CONCATENATE('Stock InfoDia'!E1837,'Stock InfoDia'!F1837))</f>
        <v>41190</v>
      </c>
      <c r="B1829" s="11">
        <f>'Stock InfoDia'!I1837</f>
        <v>0</v>
      </c>
      <c r="C1829" s="11">
        <f>'Stock InfoDia'!J1837</f>
        <v>0</v>
      </c>
    </row>
    <row r="1830">
      <c r="A1830" s="11">
        <f>VALUE(CONCATENATE('Stock InfoDia'!E1838,'Stock InfoDia'!F1838))</f>
        <v>41220</v>
      </c>
      <c r="B1830" s="11">
        <f>'Stock InfoDia'!I1838</f>
        <v>0</v>
      </c>
      <c r="C1830" s="11">
        <f>'Stock InfoDia'!J1838</f>
        <v>0</v>
      </c>
    </row>
    <row r="1831">
      <c r="A1831" s="11">
        <f>VALUE(CONCATENATE('Stock InfoDia'!E1839,'Stock InfoDia'!F1839))</f>
        <v>41230</v>
      </c>
      <c r="B1831" s="11">
        <f>'Stock InfoDia'!I1839</f>
        <v>0</v>
      </c>
      <c r="C1831" s="11">
        <f>'Stock InfoDia'!J1839</f>
        <v>0</v>
      </c>
    </row>
    <row r="1832">
      <c r="A1832" s="11">
        <f>VALUE(CONCATENATE('Stock InfoDia'!E1840,'Stock InfoDia'!F1840))</f>
        <v>41240</v>
      </c>
      <c r="B1832" s="11">
        <f>'Stock InfoDia'!I1840</f>
        <v>0</v>
      </c>
      <c r="C1832" s="11">
        <f>'Stock InfoDia'!J1840</f>
        <v>0</v>
      </c>
    </row>
    <row r="1833">
      <c r="A1833" s="11">
        <f>VALUE(CONCATENATE('Stock InfoDia'!E1841,'Stock InfoDia'!F1841))</f>
        <v>41250</v>
      </c>
      <c r="B1833" s="11">
        <f>'Stock InfoDia'!I1841</f>
        <v>0</v>
      </c>
      <c r="C1833" s="11">
        <f>'Stock InfoDia'!J1841</f>
        <v>0</v>
      </c>
    </row>
    <row r="1834">
      <c r="A1834" s="11">
        <f>VALUE(CONCATENATE('Stock InfoDia'!E1842,'Stock InfoDia'!F1842))</f>
        <v>41300</v>
      </c>
      <c r="B1834" s="11">
        <f>'Stock InfoDia'!I1842</f>
        <v>0</v>
      </c>
      <c r="C1834" s="11">
        <f>'Stock InfoDia'!J1842</f>
        <v>0</v>
      </c>
    </row>
    <row r="1835">
      <c r="A1835" s="11">
        <f>VALUE(CONCATENATE('Stock InfoDia'!E1843,'Stock InfoDia'!F1843))</f>
        <v>41310</v>
      </c>
      <c r="B1835" s="11">
        <f>'Stock InfoDia'!I1843</f>
        <v>0</v>
      </c>
      <c r="C1835" s="11">
        <f>'Stock InfoDia'!J1843</f>
        <v>0</v>
      </c>
    </row>
    <row r="1836">
      <c r="A1836" s="11">
        <f>VALUE(CONCATENATE('Stock InfoDia'!E1844,'Stock InfoDia'!F1844))</f>
        <v>41370</v>
      </c>
      <c r="B1836" s="11">
        <f>'Stock InfoDia'!I1844</f>
        <v>0</v>
      </c>
      <c r="C1836" s="11">
        <f>'Stock InfoDia'!J1844</f>
        <v>0</v>
      </c>
    </row>
    <row r="1837">
      <c r="A1837" s="11">
        <f>VALUE(CONCATENATE('Stock InfoDia'!E1845,'Stock InfoDia'!F1845))</f>
        <v>41380</v>
      </c>
      <c r="B1837" s="11">
        <f>'Stock InfoDia'!I1845</f>
        <v>0</v>
      </c>
      <c r="C1837" s="11">
        <f>'Stock InfoDia'!J1845</f>
        <v>0</v>
      </c>
    </row>
    <row r="1838">
      <c r="A1838" s="11">
        <f>VALUE(CONCATENATE('Stock InfoDia'!E1846,'Stock InfoDia'!F1846))</f>
        <v>41390</v>
      </c>
      <c r="B1838" s="11">
        <f>'Stock InfoDia'!I1846</f>
        <v>0</v>
      </c>
      <c r="C1838" s="11">
        <f>'Stock InfoDia'!J1846</f>
        <v>0</v>
      </c>
    </row>
    <row r="1839">
      <c r="A1839" s="11">
        <f>VALUE(CONCATENATE('Stock InfoDia'!E1847,'Stock InfoDia'!F1847))</f>
        <v>41400</v>
      </c>
      <c r="B1839" s="11">
        <f>'Stock InfoDia'!I1847</f>
        <v>0</v>
      </c>
      <c r="C1839" s="11">
        <f>'Stock InfoDia'!J1847</f>
        <v>0</v>
      </c>
    </row>
    <row r="1840">
      <c r="A1840" s="11">
        <f>VALUE(CONCATENATE('Stock InfoDia'!E1848,'Stock InfoDia'!F1848))</f>
        <v>41410</v>
      </c>
      <c r="B1840" s="11">
        <f>'Stock InfoDia'!I1848</f>
        <v>0</v>
      </c>
      <c r="C1840" s="11">
        <f>'Stock InfoDia'!J1848</f>
        <v>0</v>
      </c>
    </row>
    <row r="1841">
      <c r="A1841" s="11">
        <f>VALUE(CONCATENATE('Stock InfoDia'!E1849,'Stock InfoDia'!F1849))</f>
        <v>41430</v>
      </c>
      <c r="B1841" s="11">
        <f>'Stock InfoDia'!I1849</f>
        <v>0</v>
      </c>
      <c r="C1841" s="11">
        <f>'Stock InfoDia'!J1849</f>
        <v>0</v>
      </c>
    </row>
    <row r="1842">
      <c r="A1842" s="11">
        <f>VALUE(CONCATENATE('Stock InfoDia'!E1850,'Stock InfoDia'!F1850))</f>
        <v>41460</v>
      </c>
      <c r="B1842" s="11">
        <f>'Stock InfoDia'!I1850</f>
        <v>0</v>
      </c>
      <c r="C1842" s="11">
        <f>'Stock InfoDia'!J1850</f>
        <v>0</v>
      </c>
    </row>
    <row r="1843">
      <c r="A1843" s="11">
        <f>VALUE(CONCATENATE('Stock InfoDia'!E1851,'Stock InfoDia'!F1851))</f>
        <v>41470</v>
      </c>
      <c r="B1843" s="11">
        <f>'Stock InfoDia'!I1851</f>
        <v>0</v>
      </c>
      <c r="C1843" s="11">
        <f>'Stock InfoDia'!J1851</f>
        <v>0</v>
      </c>
    </row>
    <row r="1844">
      <c r="A1844" s="11">
        <f>VALUE(CONCATENATE('Stock InfoDia'!E1852,'Stock InfoDia'!F1852))</f>
        <v>41480</v>
      </c>
      <c r="B1844" s="11">
        <f>'Stock InfoDia'!I1852</f>
        <v>0</v>
      </c>
      <c r="C1844" s="11">
        <f>'Stock InfoDia'!J1852</f>
        <v>0</v>
      </c>
    </row>
    <row r="1845">
      <c r="A1845" s="11">
        <f>VALUE(CONCATENATE('Stock InfoDia'!E1853,'Stock InfoDia'!F1853))</f>
        <v>41500</v>
      </c>
      <c r="B1845" s="11">
        <f>'Stock InfoDia'!I1853</f>
        <v>0</v>
      </c>
      <c r="C1845" s="11">
        <f>'Stock InfoDia'!J1853</f>
        <v>0</v>
      </c>
    </row>
    <row r="1846">
      <c r="A1846" s="11">
        <f>VALUE(CONCATENATE('Stock InfoDia'!E1854,'Stock InfoDia'!F1854))</f>
        <v>41510</v>
      </c>
      <c r="B1846" s="11">
        <f>'Stock InfoDia'!I1854</f>
        <v>0</v>
      </c>
      <c r="C1846" s="11">
        <f>'Stock InfoDia'!J1854</f>
        <v>0</v>
      </c>
    </row>
    <row r="1847">
      <c r="A1847" s="11">
        <f>VALUE(CONCATENATE('Stock InfoDia'!E1855,'Stock InfoDia'!F1855))</f>
        <v>41520</v>
      </c>
      <c r="B1847" s="11">
        <f>'Stock InfoDia'!I1855</f>
        <v>0</v>
      </c>
      <c r="C1847" s="11">
        <f>'Stock InfoDia'!J1855</f>
        <v>0</v>
      </c>
    </row>
    <row r="1848">
      <c r="A1848" s="11">
        <f>VALUE(CONCATENATE('Stock InfoDia'!E1856,'Stock InfoDia'!F1856))</f>
        <v>41530</v>
      </c>
      <c r="B1848" s="11">
        <f>'Stock InfoDia'!I1856</f>
        <v>0</v>
      </c>
      <c r="C1848" s="11">
        <f>'Stock InfoDia'!J1856</f>
        <v>0</v>
      </c>
    </row>
    <row r="1849">
      <c r="A1849" s="11">
        <f>VALUE(CONCATENATE('Stock InfoDia'!E1857,'Stock InfoDia'!F1857))</f>
        <v>41550</v>
      </c>
      <c r="B1849" s="11">
        <f>'Stock InfoDia'!I1857</f>
        <v>0</v>
      </c>
      <c r="C1849" s="11">
        <f>'Stock InfoDia'!J1857</f>
        <v>0</v>
      </c>
    </row>
    <row r="1850">
      <c r="A1850" s="11">
        <f>VALUE(CONCATENATE('Stock InfoDia'!E1858,'Stock InfoDia'!F1858))</f>
        <v>41560</v>
      </c>
      <c r="B1850" s="11">
        <f>'Stock InfoDia'!I1858</f>
        <v>0</v>
      </c>
      <c r="C1850" s="11">
        <f>'Stock InfoDia'!J1858</f>
        <v>0</v>
      </c>
    </row>
    <row r="1851">
      <c r="A1851" s="11">
        <f>VALUE(CONCATENATE('Stock InfoDia'!E1859,'Stock InfoDia'!F1859))</f>
        <v>41600</v>
      </c>
      <c r="B1851" s="11">
        <f>'Stock InfoDia'!I1859</f>
        <v>0</v>
      </c>
      <c r="C1851" s="11">
        <f>'Stock InfoDia'!J1859</f>
        <v>0</v>
      </c>
    </row>
    <row r="1852">
      <c r="A1852" s="11">
        <f>VALUE(CONCATENATE('Stock InfoDia'!E1860,'Stock InfoDia'!F1860))</f>
        <v>41610</v>
      </c>
      <c r="B1852" s="11">
        <f>'Stock InfoDia'!I1860</f>
        <v>0</v>
      </c>
      <c r="C1852" s="11">
        <f>'Stock InfoDia'!J1860</f>
        <v>0</v>
      </c>
    </row>
    <row r="1853">
      <c r="A1853" s="11">
        <f>VALUE(CONCATENATE('Stock InfoDia'!E1861,'Stock InfoDia'!F1861))</f>
        <v>41620</v>
      </c>
      <c r="B1853" s="11">
        <f>'Stock InfoDia'!I1861</f>
        <v>0</v>
      </c>
      <c r="C1853" s="11">
        <f>'Stock InfoDia'!J1861</f>
        <v>0</v>
      </c>
    </row>
    <row r="1854">
      <c r="A1854" s="11">
        <f>VALUE(CONCATENATE('Stock InfoDia'!E1862,'Stock InfoDia'!F1862))</f>
        <v>41630</v>
      </c>
      <c r="B1854" s="11">
        <f>'Stock InfoDia'!I1862</f>
        <v>0</v>
      </c>
      <c r="C1854" s="11">
        <f>'Stock InfoDia'!J1862</f>
        <v>0</v>
      </c>
    </row>
    <row r="1855">
      <c r="A1855" s="11">
        <f>VALUE(CONCATENATE('Stock InfoDia'!E1863,'Stock InfoDia'!F1863))</f>
        <v>41670</v>
      </c>
      <c r="B1855" s="11">
        <f>'Stock InfoDia'!I1863</f>
        <v>0</v>
      </c>
      <c r="C1855" s="11">
        <f>'Stock InfoDia'!J1863</f>
        <v>0</v>
      </c>
    </row>
    <row r="1856">
      <c r="A1856" s="11">
        <f>VALUE(CONCATENATE('Stock InfoDia'!E1864,'Stock InfoDia'!F1864))</f>
        <v>41790</v>
      </c>
      <c r="B1856" s="11">
        <f>'Stock InfoDia'!I1864</f>
        <v>0</v>
      </c>
      <c r="C1856" s="11">
        <f>'Stock InfoDia'!J1864</f>
        <v>0</v>
      </c>
    </row>
    <row r="1857">
      <c r="A1857" s="11">
        <f>VALUE(CONCATENATE('Stock InfoDia'!E1865,'Stock InfoDia'!F1865))</f>
        <v>41810</v>
      </c>
      <c r="B1857" s="11">
        <f>'Stock InfoDia'!I1865</f>
        <v>0</v>
      </c>
      <c r="C1857" s="11">
        <f>'Stock InfoDia'!J1865</f>
        <v>0</v>
      </c>
    </row>
    <row r="1858">
      <c r="A1858" s="11">
        <f>VALUE(CONCATENATE('Stock InfoDia'!E1866,'Stock InfoDia'!F1866))</f>
        <v>41830</v>
      </c>
      <c r="B1858" s="11">
        <f>'Stock InfoDia'!I1866</f>
        <v>0</v>
      </c>
      <c r="C1858" s="11">
        <f>'Stock InfoDia'!J1866</f>
        <v>0</v>
      </c>
    </row>
    <row r="1859">
      <c r="A1859" s="11">
        <f>VALUE(CONCATENATE('Stock InfoDia'!E1867,'Stock InfoDia'!F1867))</f>
        <v>41870</v>
      </c>
      <c r="B1859" s="11">
        <f>'Stock InfoDia'!I1867</f>
        <v>0</v>
      </c>
      <c r="C1859" s="11">
        <f>'Stock InfoDia'!J1867</f>
        <v>0</v>
      </c>
    </row>
    <row r="1860">
      <c r="A1860" s="11">
        <f>VALUE(CONCATENATE('Stock InfoDia'!E1868,'Stock InfoDia'!F1868))</f>
        <v>41880</v>
      </c>
      <c r="B1860" s="11">
        <f>'Stock InfoDia'!I1868</f>
        <v>0</v>
      </c>
      <c r="C1860" s="11">
        <f>'Stock InfoDia'!J1868</f>
        <v>0</v>
      </c>
    </row>
    <row r="1861">
      <c r="A1861" s="11">
        <f>VALUE(CONCATENATE('Stock InfoDia'!E1869,'Stock InfoDia'!F1869))</f>
        <v>41890</v>
      </c>
      <c r="B1861" s="11">
        <f>'Stock InfoDia'!I1869</f>
        <v>0</v>
      </c>
      <c r="C1861" s="11">
        <f>'Stock InfoDia'!J1869</f>
        <v>0</v>
      </c>
    </row>
    <row r="1862">
      <c r="A1862" s="11">
        <f>VALUE(CONCATENATE('Stock InfoDia'!E1870,'Stock InfoDia'!F1870))</f>
        <v>41900</v>
      </c>
      <c r="B1862" s="11">
        <f>'Stock InfoDia'!I1870</f>
        <v>0</v>
      </c>
      <c r="C1862" s="11">
        <f>'Stock InfoDia'!J1870</f>
        <v>0</v>
      </c>
    </row>
    <row r="1863">
      <c r="A1863" s="11">
        <f>VALUE(CONCATENATE('Stock InfoDia'!E1871,'Stock InfoDia'!F1871))</f>
        <v>41910</v>
      </c>
      <c r="B1863" s="11">
        <f>'Stock InfoDia'!I1871</f>
        <v>0</v>
      </c>
      <c r="C1863" s="11">
        <f>'Stock InfoDia'!J1871</f>
        <v>0</v>
      </c>
    </row>
    <row r="1864">
      <c r="A1864" s="11">
        <f>VALUE(CONCATENATE('Stock InfoDia'!E1872,'Stock InfoDia'!F1872))</f>
        <v>41920</v>
      </c>
      <c r="B1864" s="11">
        <f>'Stock InfoDia'!I1872</f>
        <v>0</v>
      </c>
      <c r="C1864" s="11">
        <f>'Stock InfoDia'!J1872</f>
        <v>0</v>
      </c>
    </row>
    <row r="1865">
      <c r="A1865" s="11">
        <f>VALUE(CONCATENATE('Stock InfoDia'!E1873,'Stock InfoDia'!F1873))</f>
        <v>41930</v>
      </c>
      <c r="B1865" s="11">
        <f>'Stock InfoDia'!I1873</f>
        <v>0</v>
      </c>
      <c r="C1865" s="11">
        <f>'Stock InfoDia'!J1873</f>
        <v>0</v>
      </c>
    </row>
    <row r="1866">
      <c r="A1866" s="11">
        <f>VALUE(CONCATENATE('Stock InfoDia'!E1874,'Stock InfoDia'!F1874))</f>
        <v>41940</v>
      </c>
      <c r="B1866" s="11">
        <f>'Stock InfoDia'!I1874</f>
        <v>0</v>
      </c>
      <c r="C1866" s="11">
        <f>'Stock InfoDia'!J1874</f>
        <v>0</v>
      </c>
    </row>
    <row r="1867">
      <c r="A1867" s="11">
        <f>VALUE(CONCATENATE('Stock InfoDia'!E1875,'Stock InfoDia'!F1875))</f>
        <v>41950</v>
      </c>
      <c r="B1867" s="11">
        <f>'Stock InfoDia'!I1875</f>
        <v>0</v>
      </c>
      <c r="C1867" s="11">
        <f>'Stock InfoDia'!J1875</f>
        <v>0</v>
      </c>
    </row>
    <row r="1868">
      <c r="A1868" s="11">
        <f>VALUE(CONCATENATE('Stock InfoDia'!E1876,'Stock InfoDia'!F1876))</f>
        <v>41960</v>
      </c>
      <c r="B1868" s="11">
        <f>'Stock InfoDia'!I1876</f>
        <v>744</v>
      </c>
      <c r="C1868" s="11">
        <f>'Stock InfoDia'!J1876</f>
        <v>13</v>
      </c>
    </row>
    <row r="1869">
      <c r="A1869" s="11">
        <f>VALUE(CONCATENATE('Stock InfoDia'!E1877,'Stock InfoDia'!F1877))</f>
        <v>41980</v>
      </c>
      <c r="B1869" s="11">
        <f>'Stock InfoDia'!I1877</f>
        <v>0</v>
      </c>
      <c r="C1869" s="11">
        <f>'Stock InfoDia'!J1877</f>
        <v>0</v>
      </c>
    </row>
    <row r="1870">
      <c r="A1870" s="11">
        <f>VALUE(CONCATENATE('Stock InfoDia'!E1878,'Stock InfoDia'!F1878))</f>
        <v>41990</v>
      </c>
      <c r="B1870" s="11">
        <f>'Stock InfoDia'!I1878</f>
        <v>0</v>
      </c>
      <c r="C1870" s="11">
        <f>'Stock InfoDia'!J1878</f>
        <v>0</v>
      </c>
    </row>
    <row r="1871">
      <c r="A1871" s="11">
        <f>VALUE(CONCATENATE('Stock InfoDia'!E1879,'Stock InfoDia'!F1879))</f>
        <v>42000</v>
      </c>
      <c r="B1871" s="11">
        <f>'Stock InfoDia'!I1879</f>
        <v>0</v>
      </c>
      <c r="C1871" s="11">
        <f>'Stock InfoDia'!J1879</f>
        <v>0</v>
      </c>
    </row>
    <row r="1872">
      <c r="A1872" s="11">
        <f>VALUE(CONCATENATE('Stock InfoDia'!E1880,'Stock InfoDia'!F1880))</f>
        <v>42090</v>
      </c>
      <c r="B1872" s="11">
        <f>'Stock InfoDia'!I1880</f>
        <v>0</v>
      </c>
      <c r="C1872" s="11">
        <f>'Stock InfoDia'!J1880</f>
        <v>0</v>
      </c>
    </row>
    <row r="1873">
      <c r="A1873" s="11">
        <f>VALUE(CONCATENATE('Stock InfoDia'!E1881,'Stock InfoDia'!F1881))</f>
        <v>42130</v>
      </c>
      <c r="B1873" s="11">
        <f>'Stock InfoDia'!I1881</f>
        <v>0</v>
      </c>
      <c r="C1873" s="11">
        <f>'Stock InfoDia'!J1881</f>
        <v>0</v>
      </c>
    </row>
    <row r="1874">
      <c r="A1874" s="11">
        <f>VALUE(CONCATENATE('Stock InfoDia'!E1882,'Stock InfoDia'!F1882))</f>
        <v>42160</v>
      </c>
      <c r="B1874" s="11">
        <f>'Stock InfoDia'!I1882</f>
        <v>0</v>
      </c>
      <c r="C1874" s="11">
        <f>'Stock InfoDia'!J1882</f>
        <v>0</v>
      </c>
    </row>
    <row r="1875">
      <c r="A1875" s="11">
        <f>VALUE(CONCATENATE('Stock InfoDia'!E1883,'Stock InfoDia'!F1883))</f>
        <v>42170</v>
      </c>
      <c r="B1875" s="11">
        <f>'Stock InfoDia'!I1883</f>
        <v>0</v>
      </c>
      <c r="C1875" s="11">
        <f>'Stock InfoDia'!J1883</f>
        <v>0</v>
      </c>
    </row>
    <row r="1876">
      <c r="A1876" s="11">
        <f>VALUE(CONCATENATE('Stock InfoDia'!E1884,'Stock InfoDia'!F1884))</f>
        <v>42180</v>
      </c>
      <c r="B1876" s="11">
        <f>'Stock InfoDia'!I1884</f>
        <v>0</v>
      </c>
      <c r="C1876" s="11">
        <f>'Stock InfoDia'!J1884</f>
        <v>0</v>
      </c>
    </row>
    <row r="1877">
      <c r="A1877" s="11">
        <f>VALUE(CONCATENATE('Stock InfoDia'!E1885,'Stock InfoDia'!F1885))</f>
        <v>42240</v>
      </c>
      <c r="B1877" s="11">
        <f>'Stock InfoDia'!I1885</f>
        <v>0</v>
      </c>
      <c r="C1877" s="11">
        <f>'Stock InfoDia'!J1885</f>
        <v>0</v>
      </c>
    </row>
    <row r="1878">
      <c r="A1878" s="11">
        <f>VALUE(CONCATENATE('Stock InfoDia'!E1886,'Stock InfoDia'!F1886))</f>
        <v>42290</v>
      </c>
      <c r="B1878" s="11">
        <f>'Stock InfoDia'!I1886</f>
        <v>0</v>
      </c>
      <c r="C1878" s="11">
        <f>'Stock InfoDia'!J1886</f>
        <v>0</v>
      </c>
    </row>
    <row r="1879">
      <c r="A1879" s="11">
        <f>VALUE(CONCATENATE('Stock InfoDia'!E1887,'Stock InfoDia'!F1887))</f>
        <v>42390</v>
      </c>
      <c r="B1879" s="11">
        <f>'Stock InfoDia'!I1887</f>
        <v>0</v>
      </c>
      <c r="C1879" s="11">
        <f>'Stock InfoDia'!J1887</f>
        <v>0</v>
      </c>
    </row>
    <row r="1880">
      <c r="A1880" s="11">
        <f>VALUE(CONCATENATE('Stock InfoDia'!E1888,'Stock InfoDia'!F1888))</f>
        <v>42400</v>
      </c>
      <c r="B1880" s="11">
        <f>'Stock InfoDia'!I1888</f>
        <v>0</v>
      </c>
      <c r="C1880" s="11">
        <f>'Stock InfoDia'!J1888</f>
        <v>0</v>
      </c>
    </row>
    <row r="1881">
      <c r="A1881" s="11">
        <f>VALUE(CONCATENATE('Stock InfoDia'!E1889,'Stock InfoDia'!F1889))</f>
        <v>42420</v>
      </c>
      <c r="B1881" s="11">
        <f>'Stock InfoDia'!I1889</f>
        <v>0</v>
      </c>
      <c r="C1881" s="11">
        <f>'Stock InfoDia'!J1889</f>
        <v>0</v>
      </c>
    </row>
    <row r="1882">
      <c r="A1882" s="11">
        <f>VALUE(CONCATENATE('Stock InfoDia'!E1890,'Stock InfoDia'!F1890))</f>
        <v>42430</v>
      </c>
      <c r="B1882" s="11">
        <f>'Stock InfoDia'!I1890</f>
        <v>0</v>
      </c>
      <c r="C1882" s="11">
        <f>'Stock InfoDia'!J1890</f>
        <v>0</v>
      </c>
    </row>
    <row r="1883">
      <c r="A1883" s="11">
        <f>VALUE(CONCATENATE('Stock InfoDia'!E1891,'Stock InfoDia'!F1891))</f>
        <v>42500</v>
      </c>
      <c r="B1883" s="11">
        <f>'Stock InfoDia'!I1891</f>
        <v>0</v>
      </c>
      <c r="C1883" s="11">
        <f>'Stock InfoDia'!J1891</f>
        <v>0</v>
      </c>
    </row>
    <row r="1884">
      <c r="A1884" s="11">
        <f>VALUE(CONCATENATE('Stock InfoDia'!E1892,'Stock InfoDia'!F1892))</f>
        <v>42520</v>
      </c>
      <c r="B1884" s="11">
        <f>'Stock InfoDia'!I1892</f>
        <v>0</v>
      </c>
      <c r="C1884" s="11">
        <f>'Stock InfoDia'!J1892</f>
        <v>0</v>
      </c>
    </row>
    <row r="1885">
      <c r="A1885" s="11">
        <f>VALUE(CONCATENATE('Stock InfoDia'!E1893,'Stock InfoDia'!F1893))</f>
        <v>42590</v>
      </c>
      <c r="B1885" s="11">
        <f>'Stock InfoDia'!I1893</f>
        <v>0</v>
      </c>
      <c r="C1885" s="11">
        <f>'Stock InfoDia'!J1893</f>
        <v>0</v>
      </c>
    </row>
    <row r="1886">
      <c r="A1886" s="11">
        <f>VALUE(CONCATENATE('Stock InfoDia'!E1894,'Stock InfoDia'!F1894))</f>
        <v>42600</v>
      </c>
      <c r="B1886" s="11">
        <f>'Stock InfoDia'!I1894</f>
        <v>0</v>
      </c>
      <c r="C1886" s="11">
        <f>'Stock InfoDia'!J1894</f>
        <v>0</v>
      </c>
    </row>
    <row r="1887">
      <c r="A1887" s="11">
        <f>VALUE(CONCATENATE('Stock InfoDia'!E1895,'Stock InfoDia'!F1895))</f>
        <v>42610</v>
      </c>
      <c r="B1887" s="11">
        <f>'Stock InfoDia'!I1895</f>
        <v>0</v>
      </c>
      <c r="C1887" s="11">
        <f>'Stock InfoDia'!J1895</f>
        <v>0</v>
      </c>
    </row>
    <row r="1888">
      <c r="A1888" s="11">
        <f>VALUE(CONCATENATE('Stock InfoDia'!E1896,'Stock InfoDia'!F1896))</f>
        <v>42620</v>
      </c>
      <c r="B1888" s="11">
        <f>'Stock InfoDia'!I1896</f>
        <v>0</v>
      </c>
      <c r="C1888" s="11">
        <f>'Stock InfoDia'!J1896</f>
        <v>0</v>
      </c>
    </row>
    <row r="1889">
      <c r="A1889" s="11">
        <f>VALUE(CONCATENATE('Stock InfoDia'!E1897,'Stock InfoDia'!F1897))</f>
        <v>42640</v>
      </c>
      <c r="B1889" s="11">
        <f>'Stock InfoDia'!I1897</f>
        <v>0</v>
      </c>
      <c r="C1889" s="11">
        <f>'Stock InfoDia'!J1897</f>
        <v>0</v>
      </c>
    </row>
    <row r="1890">
      <c r="A1890" s="11">
        <f>VALUE(CONCATENATE('Stock InfoDia'!E1898,'Stock InfoDia'!F1898))</f>
        <v>42650</v>
      </c>
      <c r="B1890" s="11">
        <f>'Stock InfoDia'!I1898</f>
        <v>0</v>
      </c>
      <c r="C1890" s="11">
        <f>'Stock InfoDia'!J1898</f>
        <v>0</v>
      </c>
    </row>
    <row r="1891">
      <c r="A1891" s="11">
        <f>VALUE(CONCATENATE('Stock InfoDia'!E1899,'Stock InfoDia'!F1899))</f>
        <v>42720</v>
      </c>
      <c r="B1891" s="11">
        <f>'Stock InfoDia'!I1899</f>
        <v>0</v>
      </c>
      <c r="C1891" s="11">
        <f>'Stock InfoDia'!J1899</f>
        <v>0</v>
      </c>
    </row>
    <row r="1892">
      <c r="A1892" s="11">
        <f>VALUE(CONCATENATE('Stock InfoDia'!E1900,'Stock InfoDia'!F1900))</f>
        <v>42730</v>
      </c>
      <c r="B1892" s="11">
        <f>'Stock InfoDia'!I1900</f>
        <v>0</v>
      </c>
      <c r="C1892" s="11">
        <f>'Stock InfoDia'!J1900</f>
        <v>0</v>
      </c>
    </row>
    <row r="1893">
      <c r="A1893" s="11">
        <f>VALUE(CONCATENATE('Stock InfoDia'!E1901,'Stock InfoDia'!F1901))</f>
        <v>42790</v>
      </c>
      <c r="B1893" s="11">
        <f>'Stock InfoDia'!I1901</f>
        <v>0</v>
      </c>
      <c r="C1893" s="11">
        <f>'Stock InfoDia'!J1901</f>
        <v>0</v>
      </c>
    </row>
    <row r="1894">
      <c r="A1894" s="11">
        <f>VALUE(CONCATENATE('Stock InfoDia'!E1902,'Stock InfoDia'!F1902))</f>
        <v>42800</v>
      </c>
      <c r="B1894" s="11">
        <f>'Stock InfoDia'!I1902</f>
        <v>0</v>
      </c>
      <c r="C1894" s="11">
        <f>'Stock InfoDia'!J1902</f>
        <v>0</v>
      </c>
    </row>
    <row r="1895">
      <c r="A1895" s="11">
        <f>VALUE(CONCATENATE('Stock InfoDia'!E1903,'Stock InfoDia'!F1903))</f>
        <v>42820</v>
      </c>
      <c r="B1895" s="11">
        <f>'Stock InfoDia'!I1903</f>
        <v>0</v>
      </c>
      <c r="C1895" s="11">
        <f>'Stock InfoDia'!J1903</f>
        <v>0</v>
      </c>
    </row>
    <row r="1896">
      <c r="A1896" s="11">
        <f>VALUE(CONCATENATE('Stock InfoDia'!E1904,'Stock InfoDia'!F1904))</f>
        <v>42880</v>
      </c>
      <c r="B1896" s="11">
        <f>'Stock InfoDia'!I1904</f>
        <v>0</v>
      </c>
      <c r="C1896" s="11">
        <f>'Stock InfoDia'!J1904</f>
        <v>0</v>
      </c>
    </row>
    <row r="1897">
      <c r="A1897" s="11">
        <f>VALUE(CONCATENATE('Stock InfoDia'!E1905,'Stock InfoDia'!F1905))</f>
        <v>42940</v>
      </c>
      <c r="B1897" s="11">
        <f>'Stock InfoDia'!I1905</f>
        <v>0</v>
      </c>
      <c r="C1897" s="11">
        <f>'Stock InfoDia'!J1905</f>
        <v>0</v>
      </c>
    </row>
    <row r="1898">
      <c r="A1898" s="11">
        <f>VALUE(CONCATENATE('Stock InfoDia'!E1906,'Stock InfoDia'!F1906))</f>
        <v>42970</v>
      </c>
      <c r="B1898" s="11">
        <f>'Stock InfoDia'!I1906</f>
        <v>0</v>
      </c>
      <c r="C1898" s="11">
        <f>'Stock InfoDia'!J1906</f>
        <v>0</v>
      </c>
    </row>
    <row r="1899">
      <c r="A1899" s="11">
        <f>VALUE(CONCATENATE('Stock InfoDia'!E1907,'Stock InfoDia'!F1907))</f>
        <v>42990</v>
      </c>
      <c r="B1899" s="11">
        <f>'Stock InfoDia'!I1907</f>
        <v>0</v>
      </c>
      <c r="C1899" s="11">
        <f>'Stock InfoDia'!J1907</f>
        <v>0</v>
      </c>
    </row>
    <row r="1900">
      <c r="A1900" s="11">
        <f>VALUE(CONCATENATE('Stock InfoDia'!E1908,'Stock InfoDia'!F1908))</f>
        <v>43010</v>
      </c>
      <c r="B1900" s="11">
        <f>'Stock InfoDia'!I1908</f>
        <v>0</v>
      </c>
      <c r="C1900" s="11">
        <f>'Stock InfoDia'!J1908</f>
        <v>0</v>
      </c>
    </row>
    <row r="1901">
      <c r="A1901" s="11">
        <f>VALUE(CONCATENATE('Stock InfoDia'!E1909,'Stock InfoDia'!F1909))</f>
        <v>43020</v>
      </c>
      <c r="B1901" s="11">
        <f>'Stock InfoDia'!I1909</f>
        <v>222</v>
      </c>
      <c r="C1901" s="11">
        <f>'Stock InfoDia'!J1909</f>
        <v>21</v>
      </c>
    </row>
    <row r="1902">
      <c r="A1902" s="11">
        <f>VALUE(CONCATENATE('Stock InfoDia'!E1910,'Stock InfoDia'!F1910))</f>
        <v>43290</v>
      </c>
      <c r="B1902" s="11">
        <f>'Stock InfoDia'!I1910</f>
        <v>0</v>
      </c>
      <c r="C1902" s="11">
        <f>'Stock InfoDia'!J1910</f>
        <v>0</v>
      </c>
    </row>
    <row r="1903">
      <c r="A1903" s="11">
        <f>VALUE(CONCATENATE('Stock InfoDia'!E1911,'Stock InfoDia'!F1911))</f>
        <v>43300</v>
      </c>
      <c r="B1903" s="11">
        <f>'Stock InfoDia'!I1911</f>
        <v>0</v>
      </c>
      <c r="C1903" s="11">
        <f>'Stock InfoDia'!J1911</f>
        <v>0</v>
      </c>
    </row>
    <row r="1904">
      <c r="A1904" s="11">
        <f>VALUE(CONCATENATE('Stock InfoDia'!E1912,'Stock InfoDia'!F1912))</f>
        <v>43310</v>
      </c>
      <c r="B1904" s="11">
        <f>'Stock InfoDia'!I1912</f>
        <v>0</v>
      </c>
      <c r="C1904" s="11">
        <f>'Stock InfoDia'!J1912</f>
        <v>0</v>
      </c>
    </row>
    <row r="1905">
      <c r="A1905" s="11">
        <f>VALUE(CONCATENATE('Stock InfoDia'!E1913,'Stock InfoDia'!F1913))</f>
        <v>43320</v>
      </c>
      <c r="B1905" s="11">
        <f>'Stock InfoDia'!I1913</f>
        <v>0</v>
      </c>
      <c r="C1905" s="11">
        <f>'Stock InfoDia'!J1913</f>
        <v>0</v>
      </c>
    </row>
    <row r="1906">
      <c r="A1906" s="11">
        <f>VALUE(CONCATENATE('Stock InfoDia'!E1914,'Stock InfoDia'!F1914))</f>
        <v>43330</v>
      </c>
      <c r="B1906" s="11">
        <f>'Stock InfoDia'!I1914</f>
        <v>0</v>
      </c>
      <c r="C1906" s="11">
        <f>'Stock InfoDia'!J1914</f>
        <v>0</v>
      </c>
    </row>
    <row r="1907">
      <c r="A1907" s="11">
        <f>VALUE(CONCATENATE('Stock InfoDia'!E1915,'Stock InfoDia'!F1915))</f>
        <v>43340</v>
      </c>
      <c r="B1907" s="11">
        <f>'Stock InfoDia'!I1915</f>
        <v>0</v>
      </c>
      <c r="C1907" s="11">
        <f>'Stock InfoDia'!J1915</f>
        <v>0</v>
      </c>
    </row>
    <row r="1908">
      <c r="A1908" s="11">
        <f>VALUE(CONCATENATE('Stock InfoDia'!E1916,'Stock InfoDia'!F1916))</f>
        <v>43350</v>
      </c>
      <c r="B1908" s="11">
        <f>'Stock InfoDia'!I1916</f>
        <v>0</v>
      </c>
      <c r="C1908" s="11">
        <f>'Stock InfoDia'!J1916</f>
        <v>0</v>
      </c>
    </row>
    <row r="1909">
      <c r="A1909" s="11">
        <f>VALUE(CONCATENATE('Stock InfoDia'!E1917,'Stock InfoDia'!F1917))</f>
        <v>43570</v>
      </c>
      <c r="B1909" s="11">
        <f>'Stock InfoDia'!I1917</f>
        <v>0</v>
      </c>
      <c r="C1909" s="11">
        <f>'Stock InfoDia'!J1917</f>
        <v>0</v>
      </c>
    </row>
    <row r="1910">
      <c r="A1910" s="11">
        <f>VALUE(CONCATENATE('Stock InfoDia'!E1918,'Stock InfoDia'!F1918))</f>
        <v>43590</v>
      </c>
      <c r="B1910" s="11">
        <f>'Stock InfoDia'!I1918</f>
        <v>0</v>
      </c>
      <c r="C1910" s="11">
        <f>'Stock InfoDia'!J1918</f>
        <v>0</v>
      </c>
    </row>
    <row r="1911">
      <c r="A1911" s="11">
        <f>VALUE(CONCATENATE('Stock InfoDia'!E1919,'Stock InfoDia'!F1919))</f>
        <v>43630</v>
      </c>
      <c r="B1911" s="11">
        <f>'Stock InfoDia'!I1919</f>
        <v>0</v>
      </c>
      <c r="C1911" s="11">
        <f>'Stock InfoDia'!J1919</f>
        <v>0</v>
      </c>
    </row>
    <row r="1912">
      <c r="A1912" s="11">
        <f>VALUE(CONCATENATE('Stock InfoDia'!E1920,'Stock InfoDia'!F1920))</f>
        <v>43700</v>
      </c>
      <c r="B1912" s="11">
        <f>'Stock InfoDia'!I1920</f>
        <v>0</v>
      </c>
      <c r="C1912" s="11">
        <f>'Stock InfoDia'!J1920</f>
        <v>0</v>
      </c>
    </row>
    <row r="1913">
      <c r="A1913" s="11">
        <f>VALUE(CONCATENATE('Stock InfoDia'!E1921,'Stock InfoDia'!F1921))</f>
        <v>43720</v>
      </c>
      <c r="B1913" s="11">
        <f>'Stock InfoDia'!I1921</f>
        <v>0</v>
      </c>
      <c r="C1913" s="11">
        <f>'Stock InfoDia'!J1921</f>
        <v>0</v>
      </c>
    </row>
    <row r="1914">
      <c r="A1914" s="11">
        <f>VALUE(CONCATENATE('Stock InfoDia'!E1922,'Stock InfoDia'!F1922))</f>
        <v>43730</v>
      </c>
      <c r="B1914" s="11">
        <f>'Stock InfoDia'!I1922</f>
        <v>0</v>
      </c>
      <c r="C1914" s="11">
        <f>'Stock InfoDia'!J1922</f>
        <v>0</v>
      </c>
    </row>
    <row r="1915">
      <c r="A1915" s="11">
        <f>VALUE(CONCATENATE('Stock InfoDia'!E1923,'Stock InfoDia'!F1923))</f>
        <v>43750</v>
      </c>
      <c r="B1915" s="11">
        <f>'Stock InfoDia'!I1923</f>
        <v>0</v>
      </c>
      <c r="C1915" s="11">
        <f>'Stock InfoDia'!J1923</f>
        <v>0</v>
      </c>
    </row>
    <row r="1916">
      <c r="A1916" s="11">
        <f>VALUE(CONCATENATE('Stock InfoDia'!E1924,'Stock InfoDia'!F1924))</f>
        <v>43770</v>
      </c>
      <c r="B1916" s="11">
        <f>'Stock InfoDia'!I1924</f>
        <v>0</v>
      </c>
      <c r="C1916" s="11">
        <f>'Stock InfoDia'!J1924</f>
        <v>0</v>
      </c>
    </row>
    <row r="1917">
      <c r="A1917" s="11">
        <f>VALUE(CONCATENATE('Stock InfoDia'!E1925,'Stock InfoDia'!F1925))</f>
        <v>43780</v>
      </c>
      <c r="B1917" s="11">
        <f>'Stock InfoDia'!I1925</f>
        <v>0</v>
      </c>
      <c r="C1917" s="11">
        <f>'Stock InfoDia'!J1925</f>
        <v>0</v>
      </c>
    </row>
    <row r="1918">
      <c r="A1918" s="11">
        <f>VALUE(CONCATENATE('Stock InfoDia'!E1926,'Stock InfoDia'!F1926))</f>
        <v>43790</v>
      </c>
      <c r="B1918" s="11">
        <f>'Stock InfoDia'!I1926</f>
        <v>0</v>
      </c>
      <c r="C1918" s="11">
        <f>'Stock InfoDia'!J1926</f>
        <v>0</v>
      </c>
    </row>
    <row r="1919">
      <c r="A1919" s="11">
        <f>VALUE(CONCATENATE('Stock InfoDia'!E1927,'Stock InfoDia'!F1927))</f>
        <v>43860</v>
      </c>
      <c r="B1919" s="11">
        <f>'Stock InfoDia'!I1927</f>
        <v>0</v>
      </c>
      <c r="C1919" s="11">
        <f>'Stock InfoDia'!J1927</f>
        <v>0</v>
      </c>
    </row>
    <row r="1920">
      <c r="A1920" s="11">
        <f>VALUE(CONCATENATE('Stock InfoDia'!E1928,'Stock InfoDia'!F1928))</f>
        <v>43870</v>
      </c>
      <c r="B1920" s="11">
        <f>'Stock InfoDia'!I1928</f>
        <v>0</v>
      </c>
      <c r="C1920" s="11">
        <f>'Stock InfoDia'!J1928</f>
        <v>0</v>
      </c>
    </row>
    <row r="1921">
      <c r="A1921" s="11">
        <f>VALUE(CONCATENATE('Stock InfoDia'!E1929,'Stock InfoDia'!F1929))</f>
        <v>43880</v>
      </c>
      <c r="B1921" s="11">
        <f>'Stock InfoDia'!I1929</f>
        <v>0</v>
      </c>
      <c r="C1921" s="11">
        <f>'Stock InfoDia'!J1929</f>
        <v>0</v>
      </c>
    </row>
    <row r="1922">
      <c r="A1922" s="11">
        <f>VALUE(CONCATENATE('Stock InfoDia'!E1930,'Stock InfoDia'!F1930))</f>
        <v>44020</v>
      </c>
      <c r="B1922" s="11">
        <f>'Stock InfoDia'!I1930</f>
        <v>0</v>
      </c>
      <c r="C1922" s="11">
        <f>'Stock InfoDia'!J1930</f>
        <v>0</v>
      </c>
    </row>
    <row r="1923">
      <c r="A1923" s="11">
        <f>VALUE(CONCATENATE('Stock InfoDia'!E1931,'Stock InfoDia'!F1931))</f>
        <v>44230</v>
      </c>
      <c r="B1923" s="11">
        <f>'Stock InfoDia'!I1931</f>
        <v>0</v>
      </c>
      <c r="C1923" s="11">
        <f>'Stock InfoDia'!J1931</f>
        <v>0</v>
      </c>
    </row>
    <row r="1924">
      <c r="A1924" s="11">
        <f>VALUE(CONCATENATE('Stock InfoDia'!E1932,'Stock InfoDia'!F1932))</f>
        <v>44280</v>
      </c>
      <c r="B1924" s="11">
        <f>'Stock InfoDia'!I1932</f>
        <v>0</v>
      </c>
      <c r="C1924" s="11">
        <f>'Stock InfoDia'!J1932</f>
        <v>0</v>
      </c>
    </row>
    <row r="1925">
      <c r="A1925" s="11">
        <f>VALUE(CONCATENATE('Stock InfoDia'!E1933,'Stock InfoDia'!F1933))</f>
        <v>44290</v>
      </c>
      <c r="B1925" s="11">
        <f>'Stock InfoDia'!I1933</f>
        <v>0</v>
      </c>
      <c r="C1925" s="11">
        <f>'Stock InfoDia'!J1933</f>
        <v>0</v>
      </c>
    </row>
    <row r="1926">
      <c r="A1926" s="11">
        <f>VALUE(CONCATENATE('Stock InfoDia'!E1934,'Stock InfoDia'!F1934))</f>
        <v>44600</v>
      </c>
      <c r="B1926" s="11">
        <f>'Stock InfoDia'!I1934</f>
        <v>0</v>
      </c>
      <c r="C1926" s="11">
        <f>'Stock InfoDia'!J1934</f>
        <v>0</v>
      </c>
    </row>
    <row r="1927">
      <c r="A1927" s="11">
        <f>VALUE(CONCATENATE('Stock InfoDia'!E1935,'Stock InfoDia'!F1935))</f>
        <v>44640</v>
      </c>
      <c r="B1927" s="11">
        <f>'Stock InfoDia'!I1935</f>
        <v>0</v>
      </c>
      <c r="C1927" s="11">
        <f>'Stock InfoDia'!J1935</f>
        <v>0</v>
      </c>
    </row>
    <row r="1928">
      <c r="A1928" s="11">
        <f>VALUE(CONCATENATE('Stock InfoDia'!E1936,'Stock InfoDia'!F1936))</f>
        <v>44800</v>
      </c>
      <c r="B1928" s="11">
        <f>'Stock InfoDia'!I1936</f>
        <v>0</v>
      </c>
      <c r="C1928" s="11">
        <f>'Stock InfoDia'!J1936</f>
        <v>0</v>
      </c>
    </row>
    <row r="1929">
      <c r="A1929" s="11">
        <f>VALUE(CONCATENATE('Stock InfoDia'!E1937,'Stock InfoDia'!F1937))</f>
        <v>44810</v>
      </c>
      <c r="B1929" s="11">
        <f>'Stock InfoDia'!I1937</f>
        <v>0</v>
      </c>
      <c r="C1929" s="11">
        <f>'Stock InfoDia'!J1937</f>
        <v>0</v>
      </c>
    </row>
    <row r="1930">
      <c r="A1930" s="11">
        <f>VALUE(CONCATENATE('Stock InfoDia'!E1938,'Stock InfoDia'!F1938))</f>
        <v>44960</v>
      </c>
      <c r="B1930" s="11">
        <f>'Stock InfoDia'!I1938</f>
        <v>0</v>
      </c>
      <c r="C1930" s="11">
        <f>'Stock InfoDia'!J1938</f>
        <v>0</v>
      </c>
    </row>
    <row r="1931">
      <c r="A1931" s="11">
        <f>VALUE(CONCATENATE('Stock InfoDia'!E1939,'Stock InfoDia'!F1939))</f>
        <v>44970</v>
      </c>
      <c r="B1931" s="11">
        <f>'Stock InfoDia'!I1939</f>
        <v>0</v>
      </c>
      <c r="C1931" s="11">
        <f>'Stock InfoDia'!J1939</f>
        <v>0</v>
      </c>
    </row>
    <row r="1932">
      <c r="A1932" s="11">
        <f>VALUE(CONCATENATE('Stock InfoDia'!E1940,'Stock InfoDia'!F1940))</f>
        <v>44980</v>
      </c>
      <c r="B1932" s="11">
        <f>'Stock InfoDia'!I1940</f>
        <v>0</v>
      </c>
      <c r="C1932" s="11">
        <f>'Stock InfoDia'!J1940</f>
        <v>0</v>
      </c>
    </row>
    <row r="1933">
      <c r="A1933" s="11">
        <f>VALUE(CONCATENATE('Stock InfoDia'!E1941,'Stock InfoDia'!F1941))</f>
        <v>45150</v>
      </c>
      <c r="B1933" s="11">
        <f>'Stock InfoDia'!I1941</f>
        <v>0</v>
      </c>
      <c r="C1933" s="11">
        <f>'Stock InfoDia'!J1941</f>
        <v>0</v>
      </c>
    </row>
    <row r="1934">
      <c r="A1934" s="11">
        <f>VALUE(CONCATENATE('Stock InfoDia'!E1942,'Stock InfoDia'!F1942))</f>
        <v>45170</v>
      </c>
      <c r="B1934" s="11">
        <f>'Stock InfoDia'!I1942</f>
        <v>0</v>
      </c>
      <c r="C1934" s="11">
        <f>'Stock InfoDia'!J1942</f>
        <v>0</v>
      </c>
    </row>
    <row r="1935">
      <c r="A1935" s="11">
        <f>VALUE(CONCATENATE('Stock InfoDia'!E1943,'Stock InfoDia'!F1943))</f>
        <v>45220</v>
      </c>
      <c r="B1935" s="11">
        <f>'Stock InfoDia'!I1943</f>
        <v>0</v>
      </c>
      <c r="C1935" s="11">
        <f>'Stock InfoDia'!J1943</f>
        <v>0</v>
      </c>
    </row>
    <row r="1936">
      <c r="A1936" s="11">
        <f>VALUE(CONCATENATE('Stock InfoDia'!E1944,'Stock InfoDia'!F1944))</f>
        <v>45230</v>
      </c>
      <c r="B1936" s="11">
        <f>'Stock InfoDia'!I1944</f>
        <v>0</v>
      </c>
      <c r="C1936" s="11">
        <f>'Stock InfoDia'!J1944</f>
        <v>0</v>
      </c>
    </row>
    <row r="1937">
      <c r="A1937" s="11">
        <f>VALUE(CONCATENATE('Stock InfoDia'!E1945,'Stock InfoDia'!F1945))</f>
        <v>45240</v>
      </c>
      <c r="B1937" s="11">
        <f>'Stock InfoDia'!I1945</f>
        <v>0</v>
      </c>
      <c r="C1937" s="11">
        <f>'Stock InfoDia'!J1945</f>
        <v>0</v>
      </c>
    </row>
    <row r="1938">
      <c r="A1938" s="11">
        <f>VALUE(CONCATENATE('Stock InfoDia'!E1946,'Stock InfoDia'!F1946))</f>
        <v>45250</v>
      </c>
      <c r="B1938" s="11">
        <f>'Stock InfoDia'!I1946</f>
        <v>0</v>
      </c>
      <c r="C1938" s="11">
        <f>'Stock InfoDia'!J1946</f>
        <v>0</v>
      </c>
    </row>
    <row r="1939">
      <c r="A1939" s="11">
        <f>VALUE(CONCATENATE('Stock InfoDia'!E1947,'Stock InfoDia'!F1947))</f>
        <v>45260</v>
      </c>
      <c r="B1939" s="11">
        <f>'Stock InfoDia'!I1947</f>
        <v>0</v>
      </c>
      <c r="C1939" s="11">
        <f>'Stock InfoDia'!J1947</f>
        <v>0</v>
      </c>
    </row>
    <row r="1940">
      <c r="A1940" s="11">
        <f>VALUE(CONCATENATE('Stock InfoDia'!E1948,'Stock InfoDia'!F1948))</f>
        <v>45270</v>
      </c>
      <c r="B1940" s="11">
        <f>'Stock InfoDia'!I1948</f>
        <v>0</v>
      </c>
      <c r="C1940" s="11">
        <f>'Stock InfoDia'!J1948</f>
        <v>0</v>
      </c>
    </row>
    <row r="1941">
      <c r="A1941" s="11">
        <f>VALUE(CONCATENATE('Stock InfoDia'!E1949,'Stock InfoDia'!F1949))</f>
        <v>45280</v>
      </c>
      <c r="B1941" s="11">
        <f>'Stock InfoDia'!I1949</f>
        <v>0</v>
      </c>
      <c r="C1941" s="11">
        <f>'Stock InfoDia'!J1949</f>
        <v>0</v>
      </c>
    </row>
    <row r="1942">
      <c r="A1942" s="11">
        <f>VALUE(CONCATENATE('Stock InfoDia'!E1950,'Stock InfoDia'!F1950))</f>
        <v>45290</v>
      </c>
      <c r="B1942" s="11">
        <f>'Stock InfoDia'!I1950</f>
        <v>0</v>
      </c>
      <c r="C1942" s="11">
        <f>'Stock InfoDia'!J1950</f>
        <v>0</v>
      </c>
    </row>
    <row r="1943">
      <c r="A1943" s="11">
        <f>VALUE(CONCATENATE('Stock InfoDia'!E1951,'Stock InfoDia'!F1951))</f>
        <v>45300</v>
      </c>
      <c r="B1943" s="11">
        <f>'Stock InfoDia'!I1951</f>
        <v>0</v>
      </c>
      <c r="C1943" s="11">
        <f>'Stock InfoDia'!J1951</f>
        <v>0</v>
      </c>
    </row>
    <row r="1944">
      <c r="A1944" s="11">
        <f>VALUE(CONCATENATE('Stock InfoDia'!E1952,'Stock InfoDia'!F1952))</f>
        <v>45310</v>
      </c>
      <c r="B1944" s="11">
        <f>'Stock InfoDia'!I1952</f>
        <v>0</v>
      </c>
      <c r="C1944" s="11">
        <f>'Stock InfoDia'!J1952</f>
        <v>0</v>
      </c>
    </row>
    <row r="1945">
      <c r="A1945" s="11">
        <f>VALUE(CONCATENATE('Stock InfoDia'!E1953,'Stock InfoDia'!F1953))</f>
        <v>45320</v>
      </c>
      <c r="B1945" s="11">
        <f>'Stock InfoDia'!I1953</f>
        <v>0</v>
      </c>
      <c r="C1945" s="11">
        <f>'Stock InfoDia'!J1953</f>
        <v>0</v>
      </c>
    </row>
    <row r="1946">
      <c r="A1946" s="11">
        <f>VALUE(CONCATENATE('Stock InfoDia'!E1954,'Stock InfoDia'!F1954))</f>
        <v>45330</v>
      </c>
      <c r="B1946" s="11">
        <f>'Stock InfoDia'!I1954</f>
        <v>0</v>
      </c>
      <c r="C1946" s="11">
        <f>'Stock InfoDia'!J1954</f>
        <v>0</v>
      </c>
    </row>
    <row r="1947">
      <c r="A1947" s="11">
        <f>VALUE(CONCATENATE('Stock InfoDia'!E1955,'Stock InfoDia'!F1955))</f>
        <v>45450</v>
      </c>
      <c r="B1947" s="11">
        <f>'Stock InfoDia'!I1955</f>
        <v>0</v>
      </c>
      <c r="C1947" s="11">
        <f>'Stock InfoDia'!J1955</f>
        <v>0</v>
      </c>
    </row>
    <row r="1948">
      <c r="A1948" s="11">
        <f>VALUE(CONCATENATE('Stock InfoDia'!E1956,'Stock InfoDia'!F1956))</f>
        <v>45540</v>
      </c>
      <c r="B1948" s="11">
        <f>'Stock InfoDia'!I1956</f>
        <v>0</v>
      </c>
      <c r="C1948" s="11">
        <f>'Stock InfoDia'!J1956</f>
        <v>0</v>
      </c>
    </row>
    <row r="1949">
      <c r="A1949" s="11">
        <f>VALUE(CONCATENATE('Stock InfoDia'!E1957,'Stock InfoDia'!F1957))</f>
        <v>45690</v>
      </c>
      <c r="B1949" s="11">
        <f>'Stock InfoDia'!I1957</f>
        <v>0</v>
      </c>
      <c r="C1949" s="11">
        <f>'Stock InfoDia'!J1957</f>
        <v>0</v>
      </c>
    </row>
    <row r="1950">
      <c r="A1950" s="11">
        <f>VALUE(CONCATENATE('Stock InfoDia'!E1958,'Stock InfoDia'!F1958))</f>
        <v>45700</v>
      </c>
      <c r="B1950" s="11">
        <f>'Stock InfoDia'!I1958</f>
        <v>0</v>
      </c>
      <c r="C1950" s="11">
        <f>'Stock InfoDia'!J1958</f>
        <v>0</v>
      </c>
    </row>
    <row r="1951">
      <c r="A1951" s="11">
        <f>VALUE(CONCATENATE('Stock InfoDia'!E1959,'Stock InfoDia'!F1959))</f>
        <v>45710</v>
      </c>
      <c r="B1951" s="11">
        <f>'Stock InfoDia'!I1959</f>
        <v>0</v>
      </c>
      <c r="C1951" s="11">
        <f>'Stock InfoDia'!J1959</f>
        <v>0</v>
      </c>
    </row>
    <row r="1952">
      <c r="A1952" s="11">
        <f>VALUE(CONCATENATE('Stock InfoDia'!E1960,'Stock InfoDia'!F1960))</f>
        <v>45850</v>
      </c>
      <c r="B1952" s="11">
        <f>'Stock InfoDia'!I1960</f>
        <v>0</v>
      </c>
      <c r="C1952" s="11">
        <f>'Stock InfoDia'!J1960</f>
        <v>0</v>
      </c>
    </row>
    <row r="1953">
      <c r="A1953" s="11">
        <f>VALUE(CONCATENATE('Stock InfoDia'!E1961,'Stock InfoDia'!F1961))</f>
        <v>46010</v>
      </c>
      <c r="B1953" s="11">
        <f>'Stock InfoDia'!I1961</f>
        <v>0</v>
      </c>
      <c r="C1953" s="11">
        <f>'Stock InfoDia'!J1961</f>
        <v>0</v>
      </c>
    </row>
    <row r="1954">
      <c r="A1954" s="11">
        <f>VALUE(CONCATENATE('Stock InfoDia'!E1962,'Stock InfoDia'!F1962))</f>
        <v>46030</v>
      </c>
      <c r="B1954" s="11">
        <f>'Stock InfoDia'!I1962</f>
        <v>0</v>
      </c>
      <c r="C1954" s="11">
        <f>'Stock InfoDia'!J1962</f>
        <v>0</v>
      </c>
    </row>
    <row r="1955">
      <c r="A1955" s="11">
        <f>VALUE(CONCATENATE('Stock InfoDia'!E1963,'Stock InfoDia'!F1963))</f>
        <v>46200</v>
      </c>
      <c r="B1955" s="11">
        <f>'Stock InfoDia'!I1963</f>
        <v>0</v>
      </c>
      <c r="C1955" s="11">
        <f>'Stock InfoDia'!J1963</f>
        <v>0</v>
      </c>
    </row>
    <row r="1956">
      <c r="A1956" s="11">
        <f>VALUE(CONCATENATE('Stock InfoDia'!E1964,'Stock InfoDia'!F1964))</f>
        <v>46330</v>
      </c>
      <c r="B1956" s="11">
        <f>'Stock InfoDia'!I1964</f>
        <v>0</v>
      </c>
      <c r="C1956" s="11">
        <f>'Stock InfoDia'!J1964</f>
        <v>0</v>
      </c>
    </row>
    <row r="1957">
      <c r="A1957" s="11">
        <f>VALUE(CONCATENATE('Stock InfoDia'!E1965,'Stock InfoDia'!F1965))</f>
        <v>46410</v>
      </c>
      <c r="B1957" s="11">
        <f>'Stock InfoDia'!I1965</f>
        <v>0</v>
      </c>
      <c r="C1957" s="11">
        <f>'Stock InfoDia'!J1965</f>
        <v>0</v>
      </c>
    </row>
    <row r="1958">
      <c r="A1958" s="11">
        <f>VALUE(CONCATENATE('Stock InfoDia'!E1966,'Stock InfoDia'!F1966))</f>
        <v>46420</v>
      </c>
      <c r="B1958" s="11">
        <f>'Stock InfoDia'!I1966</f>
        <v>0</v>
      </c>
      <c r="C1958" s="11">
        <f>'Stock InfoDia'!J1966</f>
        <v>0</v>
      </c>
    </row>
    <row r="1959">
      <c r="A1959" s="11">
        <f>VALUE(CONCATENATE('Stock InfoDia'!E1967,'Stock InfoDia'!F1967))</f>
        <v>46430</v>
      </c>
      <c r="B1959" s="11">
        <f>'Stock InfoDia'!I1967</f>
        <v>0</v>
      </c>
      <c r="C1959" s="11">
        <f>'Stock InfoDia'!J1967</f>
        <v>0</v>
      </c>
    </row>
    <row r="1960">
      <c r="A1960" s="11">
        <f>VALUE(CONCATENATE('Stock InfoDia'!E1968,'Stock InfoDia'!F1968))</f>
        <v>46470</v>
      </c>
      <c r="B1960" s="11">
        <f>'Stock InfoDia'!I1968</f>
        <v>0</v>
      </c>
      <c r="C1960" s="11">
        <f>'Stock InfoDia'!J1968</f>
        <v>0</v>
      </c>
    </row>
    <row r="1961">
      <c r="A1961" s="11">
        <f>VALUE(CONCATENATE('Stock InfoDia'!E1969,'Stock InfoDia'!F1969))</f>
        <v>46620</v>
      </c>
      <c r="B1961" s="11">
        <f>'Stock InfoDia'!I1969</f>
        <v>0</v>
      </c>
      <c r="C1961" s="11">
        <f>'Stock InfoDia'!J1969</f>
        <v>0</v>
      </c>
    </row>
    <row r="1962">
      <c r="A1962" s="11">
        <f>VALUE(CONCATENATE('Stock InfoDia'!E1970,'Stock InfoDia'!F1970))</f>
        <v>46630</v>
      </c>
      <c r="B1962" s="11">
        <f>'Stock InfoDia'!I1970</f>
        <v>0</v>
      </c>
      <c r="C1962" s="11">
        <f>'Stock InfoDia'!J1970</f>
        <v>0</v>
      </c>
    </row>
    <row r="1963">
      <c r="A1963" s="11">
        <f>VALUE(CONCATENATE('Stock InfoDia'!E1971,'Stock InfoDia'!F1971))</f>
        <v>46641</v>
      </c>
      <c r="B1963" s="11">
        <f>'Stock InfoDia'!I1971</f>
        <v>0</v>
      </c>
      <c r="C1963" s="11">
        <f>'Stock InfoDia'!J1971</f>
        <v>0</v>
      </c>
    </row>
    <row r="1964">
      <c r="A1964" s="11">
        <f>VALUE(CONCATENATE('Stock InfoDia'!E1972,'Stock InfoDia'!F1972))</f>
        <v>46640</v>
      </c>
      <c r="B1964" s="11">
        <f>'Stock InfoDia'!I1972</f>
        <v>218</v>
      </c>
      <c r="C1964" s="11">
        <f>'Stock InfoDia'!J1972</f>
        <v>17</v>
      </c>
    </row>
    <row r="1965">
      <c r="A1965" s="11">
        <f>VALUE(CONCATENATE('Stock InfoDia'!E1973,'Stock InfoDia'!F1973))</f>
        <v>46650</v>
      </c>
      <c r="B1965" s="11">
        <f>'Stock InfoDia'!I1973</f>
        <v>0</v>
      </c>
      <c r="C1965" s="11">
        <f>'Stock InfoDia'!J1973</f>
        <v>0</v>
      </c>
    </row>
    <row r="1966">
      <c r="A1966" s="11">
        <f>VALUE(CONCATENATE('Stock InfoDia'!E1974,'Stock InfoDia'!F1974))</f>
        <v>46657</v>
      </c>
      <c r="B1966" s="11">
        <f>'Stock InfoDia'!I1974</f>
        <v>0</v>
      </c>
      <c r="C1966" s="11">
        <f>'Stock InfoDia'!J1974</f>
        <v>0</v>
      </c>
    </row>
    <row r="1967">
      <c r="A1967" s="11">
        <f>VALUE(CONCATENATE('Stock InfoDia'!E1975,'Stock InfoDia'!F1975))</f>
        <v>46655</v>
      </c>
      <c r="B1967" s="11">
        <f>'Stock InfoDia'!I1975</f>
        <v>0</v>
      </c>
      <c r="C1967" s="11">
        <f>'Stock InfoDia'!J1975</f>
        <v>0</v>
      </c>
    </row>
    <row r="1968">
      <c r="A1968" s="11">
        <f>VALUE(CONCATENATE('Stock InfoDia'!E1976,'Stock InfoDia'!F1976))</f>
        <v>466511</v>
      </c>
      <c r="B1968" s="11">
        <f>'Stock InfoDia'!I1976</f>
        <v>0</v>
      </c>
      <c r="C1968" s="11">
        <f>'Stock InfoDia'!J1976</f>
        <v>0</v>
      </c>
    </row>
    <row r="1969">
      <c r="A1969" s="11">
        <f>VALUE(CONCATENATE('Stock InfoDia'!E1977,'Stock InfoDia'!F1977))</f>
        <v>466512</v>
      </c>
      <c r="B1969" s="11">
        <f>'Stock InfoDia'!I1977</f>
        <v>0</v>
      </c>
      <c r="C1969" s="11">
        <f>'Stock InfoDia'!J1977</f>
        <v>0</v>
      </c>
    </row>
    <row r="1970">
      <c r="A1970" s="11">
        <f>VALUE(CONCATENATE('Stock InfoDia'!E1978,'Stock InfoDia'!F1978))</f>
        <v>46656</v>
      </c>
      <c r="B1970" s="11">
        <f>'Stock InfoDia'!I1978</f>
        <v>0</v>
      </c>
      <c r="C1970" s="11">
        <f>'Stock InfoDia'!J1978</f>
        <v>0</v>
      </c>
    </row>
    <row r="1971">
      <c r="A1971" s="11">
        <f>VALUE(CONCATENATE('Stock InfoDia'!E1979,'Stock InfoDia'!F1979))</f>
        <v>46654</v>
      </c>
      <c r="B1971" s="11">
        <f>'Stock InfoDia'!I1979</f>
        <v>0</v>
      </c>
      <c r="C1971" s="11">
        <f>'Stock InfoDia'!J1979</f>
        <v>0</v>
      </c>
    </row>
    <row r="1972">
      <c r="A1972" s="11">
        <f>VALUE(CONCATENATE('Stock InfoDia'!E1980,'Stock InfoDia'!F1980))</f>
        <v>46667</v>
      </c>
      <c r="B1972" s="11">
        <f>'Stock InfoDia'!I1980</f>
        <v>0</v>
      </c>
      <c r="C1972" s="11">
        <f>'Stock InfoDia'!J1980</f>
        <v>0</v>
      </c>
    </row>
    <row r="1973">
      <c r="A1973" s="11">
        <f>VALUE(CONCATENATE('Stock InfoDia'!E1981,'Stock InfoDia'!F1981))</f>
        <v>466613</v>
      </c>
      <c r="B1973" s="11">
        <f>'Stock InfoDia'!I1981</f>
        <v>0</v>
      </c>
      <c r="C1973" s="11">
        <f>'Stock InfoDia'!J1981</f>
        <v>0</v>
      </c>
    </row>
    <row r="1974">
      <c r="A1974" s="11">
        <f>VALUE(CONCATENATE('Stock InfoDia'!E1982,'Stock InfoDia'!F1982))</f>
        <v>46660</v>
      </c>
      <c r="B1974" s="11">
        <f>'Stock InfoDia'!I1982</f>
        <v>0</v>
      </c>
      <c r="C1974" s="11">
        <f>'Stock InfoDia'!J1982</f>
        <v>0</v>
      </c>
    </row>
    <row r="1975">
      <c r="A1975" s="11">
        <f>VALUE(CONCATENATE('Stock InfoDia'!E1983,'Stock InfoDia'!F1983))</f>
        <v>46666</v>
      </c>
      <c r="B1975" s="11">
        <f>'Stock InfoDia'!I1983</f>
        <v>0</v>
      </c>
      <c r="C1975" s="11">
        <f>'Stock InfoDia'!J1983</f>
        <v>0</v>
      </c>
    </row>
    <row r="1976">
      <c r="A1976" s="11">
        <f>VALUE(CONCATENATE('Stock InfoDia'!E1984,'Stock InfoDia'!F1984))</f>
        <v>466611</v>
      </c>
      <c r="B1976" s="11">
        <f>'Stock InfoDia'!I1984</f>
        <v>0</v>
      </c>
      <c r="C1976" s="11">
        <f>'Stock InfoDia'!J1984</f>
        <v>0</v>
      </c>
    </row>
    <row r="1977">
      <c r="A1977" s="11">
        <f>VALUE(CONCATENATE('Stock InfoDia'!E1985,'Stock InfoDia'!F1985))</f>
        <v>46665</v>
      </c>
      <c r="B1977" s="11">
        <f>'Stock InfoDia'!I1985</f>
        <v>0</v>
      </c>
      <c r="C1977" s="11">
        <f>'Stock InfoDia'!J1985</f>
        <v>0</v>
      </c>
    </row>
    <row r="1978">
      <c r="A1978" s="11">
        <f>VALUE(CONCATENATE('Stock InfoDia'!E1986,'Stock InfoDia'!F1986))</f>
        <v>46664</v>
      </c>
      <c r="B1978" s="11">
        <f>'Stock InfoDia'!I1986</f>
        <v>0</v>
      </c>
      <c r="C1978" s="11">
        <f>'Stock InfoDia'!J1986</f>
        <v>0</v>
      </c>
    </row>
    <row r="1979">
      <c r="A1979" s="11">
        <f>VALUE(CONCATENATE('Stock InfoDia'!E1987,'Stock InfoDia'!F1987))</f>
        <v>46669</v>
      </c>
      <c r="B1979" s="11">
        <f>'Stock InfoDia'!I1987</f>
        <v>986</v>
      </c>
      <c r="C1979" s="11">
        <f>'Stock InfoDia'!J1987</f>
        <v>17</v>
      </c>
    </row>
    <row r="1980">
      <c r="A1980" s="11">
        <f>VALUE(CONCATENATE('Stock InfoDia'!E1988,'Stock InfoDia'!F1988))</f>
        <v>466610</v>
      </c>
      <c r="B1980" s="11">
        <f>'Stock InfoDia'!I1988</f>
        <v>0</v>
      </c>
      <c r="C1980" s="11">
        <f>'Stock InfoDia'!J1988</f>
        <v>0</v>
      </c>
    </row>
    <row r="1981">
      <c r="A1981" s="11">
        <f>VALUE(CONCATENATE('Stock InfoDia'!E1989,'Stock InfoDia'!F1989))</f>
        <v>46663</v>
      </c>
      <c r="B1981" s="11">
        <f>'Stock InfoDia'!I1989</f>
        <v>0</v>
      </c>
      <c r="C1981" s="11">
        <f>'Stock InfoDia'!J1989</f>
        <v>0</v>
      </c>
    </row>
    <row r="1982">
      <c r="A1982" s="11">
        <f>VALUE(CONCATENATE('Stock InfoDia'!E1990,'Stock InfoDia'!F1990))</f>
        <v>46668</v>
      </c>
      <c r="B1982" s="11">
        <f>'Stock InfoDia'!I1990</f>
        <v>0</v>
      </c>
      <c r="C1982" s="11">
        <f>'Stock InfoDia'!J1990</f>
        <v>0</v>
      </c>
    </row>
    <row r="1983">
      <c r="A1983" s="11">
        <f>VALUE(CONCATENATE('Stock InfoDia'!E1991,'Stock InfoDia'!F1991))</f>
        <v>46678</v>
      </c>
      <c r="B1983" s="11">
        <f>'Stock InfoDia'!I1991</f>
        <v>0</v>
      </c>
      <c r="C1983" s="11">
        <f>'Stock InfoDia'!J1991</f>
        <v>0</v>
      </c>
    </row>
    <row r="1984">
      <c r="A1984" s="11">
        <f>VALUE(CONCATENATE('Stock InfoDia'!E1992,'Stock InfoDia'!F1992))</f>
        <v>46680</v>
      </c>
      <c r="B1984" s="11">
        <f>'Stock InfoDia'!I1992</f>
        <v>0</v>
      </c>
      <c r="C1984" s="11">
        <f>'Stock InfoDia'!J1992</f>
        <v>0</v>
      </c>
    </row>
    <row r="1985">
      <c r="A1985" s="11">
        <f>VALUE(CONCATENATE('Stock InfoDia'!E1993,'Stock InfoDia'!F1993))</f>
        <v>46695</v>
      </c>
      <c r="B1985" s="11">
        <f>'Stock InfoDia'!I1993</f>
        <v>1361</v>
      </c>
      <c r="C1985" s="11">
        <f>'Stock InfoDia'!J1993</f>
        <v>7</v>
      </c>
    </row>
    <row r="1986">
      <c r="A1986" s="11">
        <f>VALUE(CONCATENATE('Stock InfoDia'!E1994,'Stock InfoDia'!F1994))</f>
        <v>46696</v>
      </c>
      <c r="B1986" s="11">
        <f>'Stock InfoDia'!I1994</f>
        <v>0</v>
      </c>
      <c r="C1986" s="11">
        <f>'Stock InfoDia'!J1994</f>
        <v>0</v>
      </c>
    </row>
    <row r="1987">
      <c r="A1987" s="11">
        <f>VALUE(CONCATENATE('Stock InfoDia'!E1995,'Stock InfoDia'!F1995))</f>
        <v>46694</v>
      </c>
      <c r="B1987" s="11">
        <f>'Stock InfoDia'!I1995</f>
        <v>1313</v>
      </c>
      <c r="C1987" s="11">
        <f>'Stock InfoDia'!J1995</f>
        <v>19</v>
      </c>
    </row>
    <row r="1988">
      <c r="A1988" s="11">
        <f>VALUE(CONCATENATE('Stock InfoDia'!E1996,'Stock InfoDia'!F1996))</f>
        <v>46691</v>
      </c>
      <c r="B1988" s="11">
        <f>'Stock InfoDia'!I1996</f>
        <v>0</v>
      </c>
      <c r="C1988" s="11">
        <f>'Stock InfoDia'!J1996</f>
        <v>0</v>
      </c>
    </row>
    <row r="1989">
      <c r="A1989" s="11">
        <f>VALUE(CONCATENATE('Stock InfoDia'!E1997,'Stock InfoDia'!F1997))</f>
        <v>46690</v>
      </c>
      <c r="B1989" s="11">
        <f>'Stock InfoDia'!I1997</f>
        <v>0</v>
      </c>
      <c r="C1989" s="11">
        <f>'Stock InfoDia'!J1997</f>
        <v>0</v>
      </c>
    </row>
    <row r="1990">
      <c r="A1990" s="11">
        <f>VALUE(CONCATENATE('Stock InfoDia'!E1998,'Stock InfoDia'!F1998))</f>
        <v>46692</v>
      </c>
      <c r="B1990" s="11">
        <f>'Stock InfoDia'!I1998</f>
        <v>0</v>
      </c>
      <c r="C1990" s="11">
        <f>'Stock InfoDia'!J1998</f>
        <v>0</v>
      </c>
    </row>
    <row r="1991">
      <c r="A1991" s="11">
        <f>VALUE(CONCATENATE('Stock InfoDia'!E1999,'Stock InfoDia'!F1999))</f>
        <v>46700</v>
      </c>
      <c r="B1991" s="11">
        <f>'Stock InfoDia'!I1999</f>
        <v>0</v>
      </c>
      <c r="C1991" s="11">
        <f>'Stock InfoDia'!J1999</f>
        <v>0</v>
      </c>
    </row>
    <row r="1992">
      <c r="A1992" s="11">
        <f>VALUE(CONCATENATE('Stock InfoDia'!E2000,'Stock InfoDia'!F2000))</f>
        <v>46710</v>
      </c>
      <c r="B1992" s="11">
        <f>'Stock InfoDia'!I2000</f>
        <v>664</v>
      </c>
      <c r="C1992" s="11">
        <f>'Stock InfoDia'!J2000</f>
        <v>22</v>
      </c>
    </row>
    <row r="1993">
      <c r="A1993" s="11">
        <f>VALUE(CONCATENATE('Stock InfoDia'!E2001,'Stock InfoDia'!F2001))</f>
        <v>46712</v>
      </c>
      <c r="B1993" s="11">
        <f>'Stock InfoDia'!I2001</f>
        <v>0</v>
      </c>
      <c r="C1993" s="11">
        <f>'Stock InfoDia'!J2001</f>
        <v>0</v>
      </c>
    </row>
    <row r="1994">
      <c r="A1994" s="11">
        <f>VALUE(CONCATENATE('Stock InfoDia'!E2002,'Stock InfoDia'!F2002))</f>
        <v>46715</v>
      </c>
      <c r="B1994" s="11">
        <f>'Stock InfoDia'!I2002</f>
        <v>0</v>
      </c>
      <c r="C1994" s="11">
        <f>'Stock InfoDia'!J2002</f>
        <v>0</v>
      </c>
    </row>
    <row r="1995">
      <c r="A1995" s="11">
        <f>VALUE(CONCATENATE('Stock InfoDia'!E2003,'Stock InfoDia'!F2003))</f>
        <v>46720</v>
      </c>
      <c r="B1995" s="11">
        <f>'Stock InfoDia'!I2003</f>
        <v>0</v>
      </c>
      <c r="C1995" s="11">
        <f>'Stock InfoDia'!J2003</f>
        <v>0</v>
      </c>
    </row>
    <row r="1996">
      <c r="A1996" s="11">
        <f>VALUE(CONCATENATE('Stock InfoDia'!E2004,'Stock InfoDia'!F2004))</f>
        <v>46730</v>
      </c>
      <c r="B1996" s="11">
        <f>'Stock InfoDia'!I2004</f>
        <v>141</v>
      </c>
      <c r="C1996" s="11">
        <f>'Stock InfoDia'!J2004</f>
        <v>6</v>
      </c>
    </row>
    <row r="1997">
      <c r="A1997" s="11">
        <f>VALUE(CONCATENATE('Stock InfoDia'!E2005,'Stock InfoDia'!F2005))</f>
        <v>46740</v>
      </c>
      <c r="B1997" s="11">
        <f>'Stock InfoDia'!I2005</f>
        <v>111</v>
      </c>
      <c r="C1997" s="11">
        <f>'Stock InfoDia'!J2005</f>
        <v>9</v>
      </c>
    </row>
    <row r="1998">
      <c r="A1998" s="11">
        <f>VALUE(CONCATENATE('Stock InfoDia'!E2006,'Stock InfoDia'!F2006))</f>
        <v>46750</v>
      </c>
      <c r="B1998" s="11">
        <f>'Stock InfoDia'!I2006</f>
        <v>55</v>
      </c>
      <c r="C1998" s="11">
        <f>'Stock InfoDia'!J2006</f>
        <v>22</v>
      </c>
    </row>
    <row r="1999">
      <c r="A1999" s="11">
        <f>VALUE(CONCATENATE('Stock InfoDia'!E2007,'Stock InfoDia'!F2007))</f>
        <v>46760</v>
      </c>
      <c r="B1999" s="11">
        <f>'Stock InfoDia'!I2007</f>
        <v>130</v>
      </c>
      <c r="C1999" s="11">
        <f>'Stock InfoDia'!J2007</f>
        <v>2</v>
      </c>
    </row>
    <row r="2000">
      <c r="A2000" s="11">
        <f>VALUE(CONCATENATE('Stock InfoDia'!E2008,'Stock InfoDia'!F2008))</f>
        <v>46770</v>
      </c>
      <c r="B2000" s="11">
        <f>'Stock InfoDia'!I2008</f>
        <v>0</v>
      </c>
      <c r="C2000" s="11">
        <f>'Stock InfoDia'!J2008</f>
        <v>0</v>
      </c>
    </row>
    <row r="2001">
      <c r="A2001" s="11">
        <f>VALUE(CONCATENATE('Stock InfoDia'!E2009,'Stock InfoDia'!F2009))</f>
        <v>46780</v>
      </c>
      <c r="B2001" s="11">
        <f>'Stock InfoDia'!I2009</f>
        <v>0</v>
      </c>
      <c r="C2001" s="11">
        <f>'Stock InfoDia'!J2009</f>
        <v>0</v>
      </c>
    </row>
    <row r="2002">
      <c r="A2002" s="11">
        <f>VALUE(CONCATENATE('Stock InfoDia'!E2010,'Stock InfoDia'!F2010))</f>
        <v>46790</v>
      </c>
      <c r="B2002" s="11">
        <f>'Stock InfoDia'!I2010</f>
        <v>0</v>
      </c>
      <c r="C2002" s="11">
        <f>'Stock InfoDia'!J2010</f>
        <v>0</v>
      </c>
    </row>
    <row r="2003">
      <c r="A2003" s="11">
        <f>VALUE(CONCATENATE('Stock InfoDia'!E2011,'Stock InfoDia'!F2011))</f>
        <v>46800</v>
      </c>
      <c r="B2003" s="11">
        <f>'Stock InfoDia'!I2011</f>
        <v>0</v>
      </c>
      <c r="C2003" s="11">
        <f>'Stock InfoDia'!J2011</f>
        <v>0</v>
      </c>
    </row>
    <row r="2004">
      <c r="A2004" s="11">
        <f>VALUE(CONCATENATE('Stock InfoDia'!E2012,'Stock InfoDia'!F2012))</f>
        <v>46920</v>
      </c>
      <c r="B2004" s="11">
        <f>'Stock InfoDia'!I2012</f>
        <v>0</v>
      </c>
      <c r="C2004" s="11">
        <f>'Stock InfoDia'!J2012</f>
        <v>0</v>
      </c>
    </row>
    <row r="2005">
      <c r="A2005" s="11">
        <f>VALUE(CONCATENATE('Stock InfoDia'!E2013,'Stock InfoDia'!F2013))</f>
        <v>46990</v>
      </c>
      <c r="B2005" s="11">
        <f>'Stock InfoDia'!I2013</f>
        <v>0</v>
      </c>
      <c r="C2005" s="11">
        <f>'Stock InfoDia'!J2013</f>
        <v>0</v>
      </c>
    </row>
    <row r="2006">
      <c r="A2006" s="11">
        <f>VALUE(CONCATENATE('Stock InfoDia'!E2014,'Stock InfoDia'!F2014))</f>
        <v>47230</v>
      </c>
      <c r="B2006" s="11">
        <f>'Stock InfoDia'!I2014</f>
        <v>0</v>
      </c>
      <c r="C2006" s="11">
        <f>'Stock InfoDia'!J2014</f>
        <v>0</v>
      </c>
    </row>
    <row r="2007">
      <c r="A2007" s="11">
        <f>VALUE(CONCATENATE('Stock InfoDia'!E2015,'Stock InfoDia'!F2015))</f>
        <v>47270</v>
      </c>
      <c r="B2007" s="11">
        <f>'Stock InfoDia'!I2015</f>
        <v>0</v>
      </c>
      <c r="C2007" s="11">
        <f>'Stock InfoDia'!J2015</f>
        <v>0</v>
      </c>
    </row>
    <row r="2008">
      <c r="A2008" s="11">
        <f>VALUE(CONCATENATE('Stock InfoDia'!E2016,'Stock InfoDia'!F2016))</f>
        <v>47440</v>
      </c>
      <c r="B2008" s="11">
        <f>'Stock InfoDia'!I2016</f>
        <v>0</v>
      </c>
      <c r="C2008" s="11">
        <f>'Stock InfoDia'!J2016</f>
        <v>0</v>
      </c>
    </row>
    <row r="2009">
      <c r="A2009" s="11">
        <f>VALUE(CONCATENATE('Stock InfoDia'!E2017,'Stock InfoDia'!F2017))</f>
        <v>47450</v>
      </c>
      <c r="B2009" s="11">
        <f>'Stock InfoDia'!I2017</f>
        <v>0</v>
      </c>
      <c r="C2009" s="11">
        <f>'Stock InfoDia'!J2017</f>
        <v>0</v>
      </c>
    </row>
    <row r="2010">
      <c r="A2010" s="11">
        <f>VALUE(CONCATENATE('Stock InfoDia'!E2018,'Stock InfoDia'!F2018))</f>
        <v>47470</v>
      </c>
      <c r="B2010" s="11">
        <f>'Stock InfoDia'!I2018</f>
        <v>0</v>
      </c>
      <c r="C2010" s="11">
        <f>'Stock InfoDia'!J2018</f>
        <v>0</v>
      </c>
    </row>
    <row r="2011">
      <c r="A2011" s="11">
        <f>VALUE(CONCATENATE('Stock InfoDia'!E2019,'Stock InfoDia'!F2019))</f>
        <v>47480</v>
      </c>
      <c r="B2011" s="11">
        <f>'Stock InfoDia'!I2019</f>
        <v>0</v>
      </c>
      <c r="C2011" s="11">
        <f>'Stock InfoDia'!J2019</f>
        <v>0</v>
      </c>
    </row>
    <row r="2012">
      <c r="A2012" s="11">
        <f>VALUE(CONCATENATE('Stock InfoDia'!E2020,'Stock InfoDia'!F2020))</f>
        <v>47490</v>
      </c>
      <c r="B2012" s="11">
        <f>'Stock InfoDia'!I2020</f>
        <v>0</v>
      </c>
      <c r="C2012" s="11">
        <f>'Stock InfoDia'!J2020</f>
        <v>0</v>
      </c>
    </row>
    <row r="2013">
      <c r="A2013" s="11">
        <f>VALUE(CONCATENATE('Stock InfoDia'!E2021,'Stock InfoDia'!F2021))</f>
        <v>47570</v>
      </c>
      <c r="B2013" s="11">
        <f>'Stock InfoDia'!I2021</f>
        <v>0</v>
      </c>
      <c r="C2013" s="11">
        <f>'Stock InfoDia'!J2021</f>
        <v>0</v>
      </c>
    </row>
    <row r="2014">
      <c r="A2014" s="11">
        <f>VALUE(CONCATENATE('Stock InfoDia'!E2022,'Stock InfoDia'!F2022))</f>
        <v>47670</v>
      </c>
      <c r="B2014" s="11">
        <f>'Stock InfoDia'!I2022</f>
        <v>0</v>
      </c>
      <c r="C2014" s="11">
        <f>'Stock InfoDia'!J2022</f>
        <v>0</v>
      </c>
    </row>
    <row r="2015">
      <c r="A2015" s="11">
        <f>VALUE(CONCATENATE('Stock InfoDia'!E2023,'Stock InfoDia'!F2023))</f>
        <v>47680</v>
      </c>
      <c r="B2015" s="11">
        <f>'Stock InfoDia'!I2023</f>
        <v>0</v>
      </c>
      <c r="C2015" s="11">
        <f>'Stock InfoDia'!J2023</f>
        <v>0</v>
      </c>
    </row>
    <row r="2016">
      <c r="A2016" s="11">
        <f>VALUE(CONCATENATE('Stock InfoDia'!E2024,'Stock InfoDia'!F2024))</f>
        <v>47690</v>
      </c>
      <c r="B2016" s="11">
        <f>'Stock InfoDia'!I2024</f>
        <v>0</v>
      </c>
      <c r="C2016" s="11">
        <f>'Stock InfoDia'!J2024</f>
        <v>0</v>
      </c>
    </row>
    <row r="2017">
      <c r="A2017" s="11">
        <f>VALUE(CONCATENATE('Stock InfoDia'!E2025,'Stock InfoDia'!F2025))</f>
        <v>47700</v>
      </c>
      <c r="B2017" s="11">
        <f>'Stock InfoDia'!I2025</f>
        <v>0</v>
      </c>
      <c r="C2017" s="11">
        <f>'Stock InfoDia'!J2025</f>
        <v>0</v>
      </c>
    </row>
    <row r="2018">
      <c r="A2018" s="11">
        <f>VALUE(CONCATENATE('Stock InfoDia'!E2026,'Stock InfoDia'!F2026))</f>
        <v>47710</v>
      </c>
      <c r="B2018" s="11">
        <f>'Stock InfoDia'!I2026</f>
        <v>0</v>
      </c>
      <c r="C2018" s="11">
        <f>'Stock InfoDia'!J2026</f>
        <v>0</v>
      </c>
    </row>
    <row r="2019">
      <c r="A2019" s="11">
        <f>VALUE(CONCATENATE('Stock InfoDia'!E2027,'Stock InfoDia'!F2027))</f>
        <v>48200</v>
      </c>
      <c r="B2019" s="11">
        <f>'Stock InfoDia'!I2027</f>
        <v>0</v>
      </c>
      <c r="C2019" s="11">
        <f>'Stock InfoDia'!J2027</f>
        <v>0</v>
      </c>
    </row>
    <row r="2020">
      <c r="A2020" s="11">
        <f>VALUE(CONCATENATE('Stock InfoDia'!E2028,'Stock InfoDia'!F2028))</f>
        <v>48210</v>
      </c>
      <c r="B2020" s="11">
        <f>'Stock InfoDia'!I2028</f>
        <v>0</v>
      </c>
      <c r="C2020" s="11">
        <f>'Stock InfoDia'!J2028</f>
        <v>0</v>
      </c>
    </row>
    <row r="2021">
      <c r="A2021" s="11">
        <f>VALUE(CONCATENATE('Stock InfoDia'!E2029,'Stock InfoDia'!F2029))</f>
        <v>48220</v>
      </c>
      <c r="B2021" s="11">
        <f>'Stock InfoDia'!I2029</f>
        <v>0</v>
      </c>
      <c r="C2021" s="11">
        <f>'Stock InfoDia'!J2029</f>
        <v>0</v>
      </c>
    </row>
    <row r="2022">
      <c r="A2022" s="11">
        <f>VALUE(CONCATENATE('Stock InfoDia'!E2030,'Stock InfoDia'!F2030))</f>
        <v>48230</v>
      </c>
      <c r="B2022" s="11">
        <f>'Stock InfoDia'!I2030</f>
        <v>0</v>
      </c>
      <c r="C2022" s="11">
        <f>'Stock InfoDia'!J2030</f>
        <v>0</v>
      </c>
    </row>
    <row r="2023">
      <c r="A2023" s="11">
        <f>VALUE(CONCATENATE('Stock InfoDia'!E2031,'Stock InfoDia'!F2031))</f>
        <v>48250</v>
      </c>
      <c r="B2023" s="11">
        <f>'Stock InfoDia'!I2031</f>
        <v>0</v>
      </c>
      <c r="C2023" s="11">
        <f>'Stock InfoDia'!J2031</f>
        <v>0</v>
      </c>
    </row>
    <row r="2024">
      <c r="A2024" s="11">
        <f>VALUE(CONCATENATE('Stock InfoDia'!E2032,'Stock InfoDia'!F2032))</f>
        <v>48270</v>
      </c>
      <c r="B2024" s="11">
        <f>'Stock InfoDia'!I2032</f>
        <v>0</v>
      </c>
      <c r="C2024" s="11">
        <f>'Stock InfoDia'!J2032</f>
        <v>0</v>
      </c>
    </row>
    <row r="2025">
      <c r="A2025" s="11">
        <f>VALUE(CONCATENATE('Stock InfoDia'!E2033,'Stock InfoDia'!F2033))</f>
        <v>48280</v>
      </c>
      <c r="B2025" s="11">
        <f>'Stock InfoDia'!I2033</f>
        <v>0</v>
      </c>
      <c r="C2025" s="11">
        <f>'Stock InfoDia'!J2033</f>
        <v>0</v>
      </c>
    </row>
    <row r="2026">
      <c r="A2026" s="11">
        <f>VALUE(CONCATENATE('Stock InfoDia'!E2034,'Stock InfoDia'!F2034))</f>
        <v>48310</v>
      </c>
      <c r="B2026" s="11">
        <f>'Stock InfoDia'!I2034</f>
        <v>0</v>
      </c>
      <c r="C2026" s="11">
        <f>'Stock InfoDia'!J2034</f>
        <v>0</v>
      </c>
    </row>
    <row r="2027">
      <c r="A2027" s="11">
        <f>VALUE(CONCATENATE('Stock InfoDia'!E2035,'Stock InfoDia'!F2035))</f>
        <v>48340</v>
      </c>
      <c r="B2027" s="11">
        <f>'Stock InfoDia'!I2035</f>
        <v>0</v>
      </c>
      <c r="C2027" s="11">
        <f>'Stock InfoDia'!J2035</f>
        <v>0</v>
      </c>
    </row>
    <row r="2028">
      <c r="A2028" s="11">
        <f>VALUE(CONCATENATE('Stock InfoDia'!E2036,'Stock InfoDia'!F2036))</f>
        <v>48350</v>
      </c>
      <c r="B2028" s="11">
        <f>'Stock InfoDia'!I2036</f>
        <v>0</v>
      </c>
      <c r="C2028" s="11">
        <f>'Stock InfoDia'!J2036</f>
        <v>0</v>
      </c>
    </row>
    <row r="2029">
      <c r="A2029" s="11">
        <f>VALUE(CONCATENATE('Stock InfoDia'!E2037,'Stock InfoDia'!F2037))</f>
        <v>48370</v>
      </c>
      <c r="B2029" s="11">
        <f>'Stock InfoDia'!I2037</f>
        <v>0</v>
      </c>
      <c r="C2029" s="11">
        <f>'Stock InfoDia'!J2037</f>
        <v>0</v>
      </c>
    </row>
    <row r="2030">
      <c r="A2030" s="11">
        <f>VALUE(CONCATENATE('Stock InfoDia'!E2038,'Stock InfoDia'!F2038))</f>
        <v>48380</v>
      </c>
      <c r="B2030" s="11">
        <f>'Stock InfoDia'!I2038</f>
        <v>0</v>
      </c>
      <c r="C2030" s="11">
        <f>'Stock InfoDia'!J2038</f>
        <v>0</v>
      </c>
    </row>
    <row r="2031">
      <c r="A2031" s="11">
        <f>VALUE(CONCATENATE('Stock InfoDia'!E2039,'Stock InfoDia'!F2039))</f>
        <v>48400</v>
      </c>
      <c r="B2031" s="11">
        <f>'Stock InfoDia'!I2039</f>
        <v>0</v>
      </c>
      <c r="C2031" s="11">
        <f>'Stock InfoDia'!J2039</f>
        <v>0</v>
      </c>
    </row>
    <row r="2032">
      <c r="A2032" s="11">
        <f>VALUE(CONCATENATE('Stock InfoDia'!E2040,'Stock InfoDia'!F2040))</f>
        <v>48410</v>
      </c>
      <c r="B2032" s="11">
        <f>'Stock InfoDia'!I2040</f>
        <v>0</v>
      </c>
      <c r="C2032" s="11">
        <f>'Stock InfoDia'!J2040</f>
        <v>0</v>
      </c>
    </row>
    <row r="2033">
      <c r="A2033" s="11">
        <f>VALUE(CONCATENATE('Stock InfoDia'!E2041,'Stock InfoDia'!F2041))</f>
        <v>48430</v>
      </c>
      <c r="B2033" s="11">
        <f>'Stock InfoDia'!I2041</f>
        <v>0</v>
      </c>
      <c r="C2033" s="11">
        <f>'Stock InfoDia'!J2041</f>
        <v>0</v>
      </c>
    </row>
    <row r="2034">
      <c r="A2034" s="11">
        <f>VALUE(CONCATENATE('Stock InfoDia'!E2042,'Stock InfoDia'!F2042))</f>
        <v>48530</v>
      </c>
      <c r="B2034" s="11">
        <f>'Stock InfoDia'!I2042</f>
        <v>0</v>
      </c>
      <c r="C2034" s="11">
        <f>'Stock InfoDia'!J2042</f>
        <v>0</v>
      </c>
    </row>
    <row r="2035">
      <c r="A2035" s="11">
        <f>VALUE(CONCATENATE('Stock InfoDia'!E2043,'Stock InfoDia'!F2043))</f>
        <v>48540</v>
      </c>
      <c r="B2035" s="11">
        <f>'Stock InfoDia'!I2043</f>
        <v>0</v>
      </c>
      <c r="C2035" s="11">
        <f>'Stock InfoDia'!J2043</f>
        <v>0</v>
      </c>
    </row>
    <row r="2036">
      <c r="A2036" s="11">
        <f>VALUE(CONCATENATE('Stock InfoDia'!E2044,'Stock InfoDia'!F2044))</f>
        <v>48550</v>
      </c>
      <c r="B2036" s="11">
        <f>'Stock InfoDia'!I2044</f>
        <v>0</v>
      </c>
      <c r="C2036" s="11">
        <f>'Stock InfoDia'!J2044</f>
        <v>0</v>
      </c>
    </row>
    <row r="2037">
      <c r="A2037" s="11">
        <f>VALUE(CONCATENATE('Stock InfoDia'!E2045,'Stock InfoDia'!F2045))</f>
        <v>48560</v>
      </c>
      <c r="B2037" s="11">
        <f>'Stock InfoDia'!I2045</f>
        <v>0</v>
      </c>
      <c r="C2037" s="11">
        <f>'Stock InfoDia'!J2045</f>
        <v>0</v>
      </c>
    </row>
    <row r="2038">
      <c r="A2038" s="11">
        <f>VALUE(CONCATENATE('Stock InfoDia'!E2046,'Stock InfoDia'!F2046))</f>
        <v>48570</v>
      </c>
      <c r="B2038" s="11">
        <f>'Stock InfoDia'!I2046</f>
        <v>0</v>
      </c>
      <c r="C2038" s="11">
        <f>'Stock InfoDia'!J2046</f>
        <v>0</v>
      </c>
    </row>
    <row r="2039">
      <c r="A2039" s="11">
        <f>VALUE(CONCATENATE('Stock InfoDia'!E2047,'Stock InfoDia'!F2047))</f>
        <v>48680</v>
      </c>
      <c r="B2039" s="11">
        <f>'Stock InfoDia'!I2047</f>
        <v>0</v>
      </c>
      <c r="C2039" s="11">
        <f>'Stock InfoDia'!J2047</f>
        <v>0</v>
      </c>
    </row>
    <row r="2040">
      <c r="A2040" s="11">
        <f>VALUE(CONCATENATE('Stock InfoDia'!E2048,'Stock InfoDia'!F2048))</f>
        <v>48810</v>
      </c>
      <c r="B2040" s="11">
        <f>'Stock InfoDia'!I2048</f>
        <v>0</v>
      </c>
      <c r="C2040" s="11">
        <f>'Stock InfoDia'!J2048</f>
        <v>0</v>
      </c>
    </row>
    <row r="2041">
      <c r="A2041" s="11">
        <f>VALUE(CONCATENATE('Stock InfoDia'!E2049,'Stock InfoDia'!F2049))</f>
        <v>48920</v>
      </c>
      <c r="B2041" s="11">
        <f>'Stock InfoDia'!I2049</f>
        <v>0</v>
      </c>
      <c r="C2041" s="11">
        <f>'Stock InfoDia'!J2049</f>
        <v>0</v>
      </c>
    </row>
    <row r="2042">
      <c r="A2042" s="11">
        <f>VALUE(CONCATENATE('Stock InfoDia'!E2050,'Stock InfoDia'!F2050))</f>
        <v>48930</v>
      </c>
      <c r="B2042" s="11">
        <f>'Stock InfoDia'!I2050</f>
        <v>0</v>
      </c>
      <c r="C2042" s="11">
        <f>'Stock InfoDia'!J2050</f>
        <v>0</v>
      </c>
    </row>
    <row r="2043">
      <c r="A2043" s="11">
        <f>VALUE(CONCATENATE('Stock InfoDia'!E2051,'Stock InfoDia'!F2051))</f>
        <v>48940</v>
      </c>
      <c r="B2043" s="11">
        <f>'Stock InfoDia'!I2051</f>
        <v>0</v>
      </c>
      <c r="C2043" s="11">
        <f>'Stock InfoDia'!J2051</f>
        <v>0</v>
      </c>
    </row>
    <row r="2044">
      <c r="A2044" s="11">
        <f>VALUE(CONCATENATE('Stock InfoDia'!E2052,'Stock InfoDia'!F2052))</f>
        <v>48950</v>
      </c>
      <c r="B2044" s="11">
        <f>'Stock InfoDia'!I2052</f>
        <v>0</v>
      </c>
      <c r="C2044" s="11">
        <f>'Stock InfoDia'!J2052</f>
        <v>0</v>
      </c>
    </row>
    <row r="2045">
      <c r="A2045" s="11">
        <f>VALUE(CONCATENATE('Stock InfoDia'!E2053,'Stock InfoDia'!F2053))</f>
        <v>49020</v>
      </c>
      <c r="B2045" s="11">
        <f>'Stock InfoDia'!I2053</f>
        <v>0</v>
      </c>
      <c r="C2045" s="11">
        <f>'Stock InfoDia'!J2053</f>
        <v>0</v>
      </c>
    </row>
    <row r="2046">
      <c r="A2046" s="11">
        <f>VALUE(CONCATENATE('Stock InfoDia'!E2054,'Stock InfoDia'!F2054))</f>
        <v>49030</v>
      </c>
      <c r="B2046" s="11">
        <f>'Stock InfoDia'!I2054</f>
        <v>0</v>
      </c>
      <c r="C2046" s="11">
        <f>'Stock InfoDia'!J2054</f>
        <v>0</v>
      </c>
    </row>
    <row r="2047">
      <c r="A2047" s="11">
        <f>VALUE(CONCATENATE('Stock InfoDia'!E2055,'Stock InfoDia'!F2055))</f>
        <v>49040</v>
      </c>
      <c r="B2047" s="11">
        <f>'Stock InfoDia'!I2055</f>
        <v>0</v>
      </c>
      <c r="C2047" s="11">
        <f>'Stock InfoDia'!J2055</f>
        <v>0</v>
      </c>
    </row>
    <row r="2048">
      <c r="A2048" s="11">
        <f>VALUE(CONCATENATE('Stock InfoDia'!E2056,'Stock InfoDia'!F2056))</f>
        <v>49180</v>
      </c>
      <c r="B2048" s="11">
        <f>'Stock InfoDia'!I2056</f>
        <v>0</v>
      </c>
      <c r="C2048" s="11">
        <f>'Stock InfoDia'!J2056</f>
        <v>0</v>
      </c>
    </row>
    <row r="2049">
      <c r="A2049" s="11">
        <f>VALUE(CONCATENATE('Stock InfoDia'!E2057,'Stock InfoDia'!F2057))</f>
        <v>49370</v>
      </c>
      <c r="B2049" s="11">
        <f>'Stock InfoDia'!I2057</f>
        <v>0</v>
      </c>
      <c r="C2049" s="11">
        <f>'Stock InfoDia'!J2057</f>
        <v>0</v>
      </c>
    </row>
    <row r="2050">
      <c r="A2050" s="11">
        <f>VALUE(CONCATENATE('Stock InfoDia'!E2058,'Stock InfoDia'!F2058))</f>
        <v>49380</v>
      </c>
      <c r="B2050" s="11">
        <f>'Stock InfoDia'!I2058</f>
        <v>0</v>
      </c>
      <c r="C2050" s="11">
        <f>'Stock InfoDia'!J2058</f>
        <v>0</v>
      </c>
    </row>
    <row r="2051">
      <c r="A2051" s="11">
        <f>VALUE(CONCATENATE('Stock InfoDia'!E2059,'Stock InfoDia'!F2059))</f>
        <v>49450</v>
      </c>
      <c r="B2051" s="11">
        <f>'Stock InfoDia'!I2059</f>
        <v>0</v>
      </c>
      <c r="C2051" s="11">
        <f>'Stock InfoDia'!J2059</f>
        <v>0</v>
      </c>
    </row>
    <row r="2052">
      <c r="A2052" s="11">
        <f>VALUE(CONCATENATE('Stock InfoDia'!E2060,'Stock InfoDia'!F2060))</f>
        <v>49460</v>
      </c>
      <c r="B2052" s="11">
        <f>'Stock InfoDia'!I2060</f>
        <v>0</v>
      </c>
      <c r="C2052" s="11">
        <f>'Stock InfoDia'!J2060</f>
        <v>0</v>
      </c>
    </row>
    <row r="2053">
      <c r="A2053" s="11">
        <f>VALUE(CONCATENATE('Stock InfoDia'!E2061,'Stock InfoDia'!F2061))</f>
        <v>49480</v>
      </c>
      <c r="B2053" s="11">
        <f>'Stock InfoDia'!I2061</f>
        <v>0</v>
      </c>
      <c r="C2053" s="11">
        <f>'Stock InfoDia'!J2061</f>
        <v>0</v>
      </c>
    </row>
    <row r="2054">
      <c r="A2054" s="11">
        <f>VALUE(CONCATENATE('Stock InfoDia'!E2062,'Stock InfoDia'!F2062))</f>
        <v>49490</v>
      </c>
      <c r="B2054" s="11">
        <f>'Stock InfoDia'!I2062</f>
        <v>0</v>
      </c>
      <c r="C2054" s="11">
        <f>'Stock InfoDia'!J2062</f>
        <v>0</v>
      </c>
    </row>
    <row r="2055">
      <c r="A2055" s="11">
        <f>VALUE(CONCATENATE('Stock InfoDia'!E2063,'Stock InfoDia'!F2063))</f>
        <v>49530</v>
      </c>
      <c r="B2055" s="11">
        <f>'Stock InfoDia'!I2063</f>
        <v>0</v>
      </c>
      <c r="C2055" s="11">
        <f>'Stock InfoDia'!J2063</f>
        <v>0</v>
      </c>
    </row>
    <row r="2056">
      <c r="A2056" s="11">
        <f>VALUE(CONCATENATE('Stock InfoDia'!E2064,'Stock InfoDia'!F2064))</f>
        <v>49610</v>
      </c>
      <c r="B2056" s="11">
        <f>'Stock InfoDia'!I2064</f>
        <v>0</v>
      </c>
      <c r="C2056" s="11">
        <f>'Stock InfoDia'!J2064</f>
        <v>0</v>
      </c>
    </row>
    <row r="2057">
      <c r="A2057" s="11">
        <f>VALUE(CONCATENATE('Stock InfoDia'!E2065,'Stock InfoDia'!F2065))</f>
        <v>49630</v>
      </c>
      <c r="B2057" s="11">
        <f>'Stock InfoDia'!I2065</f>
        <v>0</v>
      </c>
      <c r="C2057" s="11">
        <f>'Stock InfoDia'!J2065</f>
        <v>0</v>
      </c>
    </row>
    <row r="2058">
      <c r="A2058" s="11">
        <f>VALUE(CONCATENATE('Stock InfoDia'!E2066,'Stock InfoDia'!F2066))</f>
        <v>49640</v>
      </c>
      <c r="B2058" s="11">
        <f>'Stock InfoDia'!I2066</f>
        <v>0</v>
      </c>
      <c r="C2058" s="11">
        <f>'Stock InfoDia'!J2066</f>
        <v>0</v>
      </c>
    </row>
    <row r="2059">
      <c r="A2059" s="11">
        <f>VALUE(CONCATENATE('Stock InfoDia'!E2067,'Stock InfoDia'!F2067))</f>
        <v>49650</v>
      </c>
      <c r="B2059" s="11">
        <f>'Stock InfoDia'!I2067</f>
        <v>0</v>
      </c>
      <c r="C2059" s="11">
        <f>'Stock InfoDia'!J2067</f>
        <v>0</v>
      </c>
    </row>
    <row r="2060">
      <c r="A2060" s="11">
        <f>VALUE(CONCATENATE('Stock InfoDia'!E2068,'Stock InfoDia'!F2068))</f>
        <v>49660</v>
      </c>
      <c r="B2060" s="11">
        <f>'Stock InfoDia'!I2068</f>
        <v>0</v>
      </c>
      <c r="C2060" s="11">
        <f>'Stock InfoDia'!J2068</f>
        <v>0</v>
      </c>
    </row>
    <row r="2061">
      <c r="A2061" s="11">
        <f>VALUE(CONCATENATE('Stock InfoDia'!E2069,'Stock InfoDia'!F2069))</f>
        <v>49680</v>
      </c>
      <c r="B2061" s="11">
        <f>'Stock InfoDia'!I2069</f>
        <v>0</v>
      </c>
      <c r="C2061" s="11">
        <f>'Stock InfoDia'!J2069</f>
        <v>0</v>
      </c>
    </row>
    <row r="2062">
      <c r="A2062" s="11">
        <f>VALUE(CONCATENATE('Stock InfoDia'!E2070,'Stock InfoDia'!F2070))</f>
        <v>49690</v>
      </c>
      <c r="B2062" s="11">
        <f>'Stock InfoDia'!I2070</f>
        <v>0</v>
      </c>
      <c r="C2062" s="11">
        <f>'Stock InfoDia'!J2070</f>
        <v>0</v>
      </c>
    </row>
    <row r="2063">
      <c r="A2063" s="11">
        <f>VALUE(CONCATENATE('Stock InfoDia'!E2071,'Stock InfoDia'!F2071))</f>
        <v>49700</v>
      </c>
      <c r="B2063" s="11">
        <f>'Stock InfoDia'!I2071</f>
        <v>0</v>
      </c>
      <c r="C2063" s="11">
        <f>'Stock InfoDia'!J2071</f>
        <v>0</v>
      </c>
    </row>
    <row r="2064">
      <c r="A2064" s="11">
        <f>VALUE(CONCATENATE('Stock InfoDia'!E2072,'Stock InfoDia'!F2072))</f>
        <v>49710</v>
      </c>
      <c r="B2064" s="11">
        <f>'Stock InfoDia'!I2072</f>
        <v>0</v>
      </c>
      <c r="C2064" s="11">
        <f>'Stock InfoDia'!J2072</f>
        <v>0</v>
      </c>
    </row>
    <row r="2065">
      <c r="A2065" s="11">
        <f>VALUE(CONCATENATE('Stock InfoDia'!E2073,'Stock InfoDia'!F2073))</f>
        <v>49720</v>
      </c>
      <c r="B2065" s="11">
        <f>'Stock InfoDia'!I2073</f>
        <v>0</v>
      </c>
      <c r="C2065" s="11">
        <f>'Stock InfoDia'!J2073</f>
        <v>0</v>
      </c>
    </row>
    <row r="2066">
      <c r="A2066" s="11">
        <f>VALUE(CONCATENATE('Stock InfoDia'!E2074,'Stock InfoDia'!F2074))</f>
        <v>49730</v>
      </c>
      <c r="B2066" s="11">
        <f>'Stock InfoDia'!I2074</f>
        <v>0</v>
      </c>
      <c r="C2066" s="11">
        <f>'Stock InfoDia'!J2074</f>
        <v>0</v>
      </c>
    </row>
    <row r="2067">
      <c r="A2067" s="11">
        <f>VALUE(CONCATENATE('Stock InfoDia'!E2075,'Stock InfoDia'!F2075))</f>
        <v>49740</v>
      </c>
      <c r="B2067" s="11">
        <f>'Stock InfoDia'!I2075</f>
        <v>0</v>
      </c>
      <c r="C2067" s="11">
        <f>'Stock InfoDia'!J2075</f>
        <v>0</v>
      </c>
    </row>
    <row r="2068">
      <c r="A2068" s="11">
        <f>VALUE(CONCATENATE('Stock InfoDia'!E2076,'Stock InfoDia'!F2076))</f>
        <v>49840</v>
      </c>
      <c r="B2068" s="11">
        <f>'Stock InfoDia'!I2076</f>
        <v>0</v>
      </c>
      <c r="C2068" s="11">
        <f>'Stock InfoDia'!J2076</f>
        <v>0</v>
      </c>
    </row>
    <row r="2069">
      <c r="A2069" s="11">
        <f>VALUE(CONCATENATE('Stock InfoDia'!E2077,'Stock InfoDia'!F2077))</f>
        <v>49960</v>
      </c>
      <c r="B2069" s="11">
        <f>'Stock InfoDia'!I2077</f>
        <v>0</v>
      </c>
      <c r="C2069" s="11">
        <f>'Stock InfoDia'!J2077</f>
        <v>0</v>
      </c>
    </row>
    <row r="2070">
      <c r="A2070" s="11">
        <f>VALUE(CONCATENATE('Stock InfoDia'!E2078,'Stock InfoDia'!F2078))</f>
        <v>49970</v>
      </c>
      <c r="B2070" s="11">
        <f>'Stock InfoDia'!I2078</f>
        <v>0</v>
      </c>
      <c r="C2070" s="11">
        <f>'Stock InfoDia'!J2078</f>
        <v>0</v>
      </c>
    </row>
    <row r="2071">
      <c r="A2071" s="11">
        <f>VALUE(CONCATENATE('Stock InfoDia'!E2079,'Stock InfoDia'!F2079))</f>
        <v>49980</v>
      </c>
      <c r="B2071" s="11">
        <f>'Stock InfoDia'!I2079</f>
        <v>0</v>
      </c>
      <c r="C2071" s="11">
        <f>'Stock InfoDia'!J2079</f>
        <v>0</v>
      </c>
    </row>
    <row r="2072">
      <c r="A2072" s="11">
        <f>VALUE(CONCATENATE('Stock InfoDia'!E2080,'Stock InfoDia'!F2080))</f>
        <v>50060</v>
      </c>
      <c r="B2072" s="11">
        <f>'Stock InfoDia'!I2080</f>
        <v>0</v>
      </c>
      <c r="C2072" s="11">
        <f>'Stock InfoDia'!J2080</f>
        <v>0</v>
      </c>
    </row>
    <row r="2073">
      <c r="A2073" s="11">
        <f>VALUE(CONCATENATE('Stock InfoDia'!E2081,'Stock InfoDia'!F2081))</f>
        <v>50070</v>
      </c>
      <c r="B2073" s="11">
        <f>'Stock InfoDia'!I2081</f>
        <v>0</v>
      </c>
      <c r="C2073" s="11">
        <f>'Stock InfoDia'!J2081</f>
        <v>0</v>
      </c>
    </row>
    <row r="2074">
      <c r="A2074" s="11">
        <f>VALUE(CONCATENATE('Stock InfoDia'!E2082,'Stock InfoDia'!F2082))</f>
        <v>50120</v>
      </c>
      <c r="B2074" s="11">
        <f>'Stock InfoDia'!I2082</f>
        <v>0</v>
      </c>
      <c r="C2074" s="11">
        <f>'Stock InfoDia'!J2082</f>
        <v>0</v>
      </c>
    </row>
    <row r="2075">
      <c r="A2075" s="11">
        <f>VALUE(CONCATENATE('Stock InfoDia'!E2083,'Stock InfoDia'!F2083))</f>
        <v>50140</v>
      </c>
      <c r="B2075" s="11">
        <f>'Stock InfoDia'!I2083</f>
        <v>0</v>
      </c>
      <c r="C2075" s="11">
        <f>'Stock InfoDia'!J2083</f>
        <v>0</v>
      </c>
    </row>
    <row r="2076">
      <c r="A2076" s="11">
        <f>VALUE(CONCATENATE('Stock InfoDia'!E2084,'Stock InfoDia'!F2084))</f>
        <v>50160</v>
      </c>
      <c r="B2076" s="11">
        <f>'Stock InfoDia'!I2084</f>
        <v>0</v>
      </c>
      <c r="C2076" s="11">
        <f>'Stock InfoDia'!J2084</f>
        <v>0</v>
      </c>
    </row>
    <row r="2077">
      <c r="A2077" s="11">
        <f>VALUE(CONCATENATE('Stock InfoDia'!E2085,'Stock InfoDia'!F2085))</f>
        <v>50170</v>
      </c>
      <c r="B2077" s="11">
        <f>'Stock InfoDia'!I2085</f>
        <v>0</v>
      </c>
      <c r="C2077" s="11">
        <f>'Stock InfoDia'!J2085</f>
        <v>0</v>
      </c>
    </row>
    <row r="2078">
      <c r="A2078" s="11">
        <f>VALUE(CONCATENATE('Stock InfoDia'!E2086,'Stock InfoDia'!F2086))</f>
        <v>50210</v>
      </c>
      <c r="B2078" s="11">
        <f>'Stock InfoDia'!I2086</f>
        <v>0</v>
      </c>
      <c r="C2078" s="11">
        <f>'Stock InfoDia'!J2086</f>
        <v>0</v>
      </c>
    </row>
    <row r="2079">
      <c r="A2079" s="11">
        <f>VALUE(CONCATENATE('Stock InfoDia'!E2087,'Stock InfoDia'!F2087))</f>
        <v>50220</v>
      </c>
      <c r="B2079" s="11">
        <f>'Stock InfoDia'!I2087</f>
        <v>0</v>
      </c>
      <c r="C2079" s="11">
        <f>'Stock InfoDia'!J2087</f>
        <v>0</v>
      </c>
    </row>
    <row r="2080">
      <c r="A2080" s="11">
        <f>VALUE(CONCATENATE('Stock InfoDia'!E2088,'Stock InfoDia'!F2088))</f>
        <v>50230</v>
      </c>
      <c r="B2080" s="11">
        <f>'Stock InfoDia'!I2088</f>
        <v>0</v>
      </c>
      <c r="C2080" s="11">
        <f>'Stock InfoDia'!J2088</f>
        <v>0</v>
      </c>
    </row>
    <row r="2081">
      <c r="A2081" s="11">
        <f>VALUE(CONCATENATE('Stock InfoDia'!E2089,'Stock InfoDia'!F2089))</f>
        <v>50240</v>
      </c>
      <c r="B2081" s="11">
        <f>'Stock InfoDia'!I2089</f>
        <v>0</v>
      </c>
      <c r="C2081" s="11">
        <f>'Stock InfoDia'!J2089</f>
        <v>0</v>
      </c>
    </row>
    <row r="2082">
      <c r="A2082" s="11">
        <f>VALUE(CONCATENATE('Stock InfoDia'!E2090,'Stock InfoDia'!F2090))</f>
        <v>50250</v>
      </c>
      <c r="B2082" s="11">
        <f>'Stock InfoDia'!I2090</f>
        <v>0</v>
      </c>
      <c r="C2082" s="11">
        <f>'Stock InfoDia'!J2090</f>
        <v>0</v>
      </c>
    </row>
    <row r="2083">
      <c r="A2083" s="11">
        <f>VALUE(CONCATENATE('Stock InfoDia'!E2091,'Stock InfoDia'!F2091))</f>
        <v>50260</v>
      </c>
      <c r="B2083" s="11">
        <f>'Stock InfoDia'!I2091</f>
        <v>0</v>
      </c>
      <c r="C2083" s="11">
        <f>'Stock InfoDia'!J2091</f>
        <v>0</v>
      </c>
    </row>
    <row r="2084">
      <c r="A2084" s="11">
        <f>VALUE(CONCATENATE('Stock InfoDia'!E2092,'Stock InfoDia'!F2092))</f>
        <v>50270</v>
      </c>
      <c r="B2084" s="11">
        <f>'Stock InfoDia'!I2092</f>
        <v>0</v>
      </c>
      <c r="C2084" s="11">
        <f>'Stock InfoDia'!J2092</f>
        <v>0</v>
      </c>
    </row>
    <row r="2085">
      <c r="A2085" s="11">
        <f>VALUE(CONCATENATE('Stock InfoDia'!E2093,'Stock InfoDia'!F2093))</f>
        <v>50290</v>
      </c>
      <c r="B2085" s="11">
        <f>'Stock InfoDia'!I2093</f>
        <v>0</v>
      </c>
      <c r="C2085" s="11">
        <f>'Stock InfoDia'!J2093</f>
        <v>0</v>
      </c>
    </row>
    <row r="2086">
      <c r="A2086" s="11">
        <f>VALUE(CONCATENATE('Stock InfoDia'!E2094,'Stock InfoDia'!F2094))</f>
        <v>50310</v>
      </c>
      <c r="B2086" s="11">
        <f>'Stock InfoDia'!I2094</f>
        <v>0</v>
      </c>
      <c r="C2086" s="11">
        <f>'Stock InfoDia'!J2094</f>
        <v>0</v>
      </c>
    </row>
    <row r="2087">
      <c r="A2087" s="11">
        <f>VALUE(CONCATENATE('Stock InfoDia'!E2095,'Stock InfoDia'!F2095))</f>
        <v>50440</v>
      </c>
      <c r="B2087" s="11">
        <f>'Stock InfoDia'!I2095</f>
        <v>0</v>
      </c>
      <c r="C2087" s="11">
        <f>'Stock InfoDia'!J2095</f>
        <v>0</v>
      </c>
    </row>
    <row r="2088">
      <c r="A2088" s="11">
        <f>VALUE(CONCATENATE('Stock InfoDia'!E2096,'Stock InfoDia'!F2096))</f>
        <v>50450</v>
      </c>
      <c r="B2088" s="11">
        <f>'Stock InfoDia'!I2096</f>
        <v>0</v>
      </c>
      <c r="C2088" s="11">
        <f>'Stock InfoDia'!J2096</f>
        <v>0</v>
      </c>
    </row>
    <row r="2089">
      <c r="A2089" s="11">
        <f>VALUE(CONCATENATE('Stock InfoDia'!E2097,'Stock InfoDia'!F2097))</f>
        <v>50490</v>
      </c>
      <c r="B2089" s="11">
        <f>'Stock InfoDia'!I2097</f>
        <v>0</v>
      </c>
      <c r="C2089" s="11">
        <f>'Stock InfoDia'!J2097</f>
        <v>0</v>
      </c>
    </row>
    <row r="2090">
      <c r="A2090" s="11">
        <f>VALUE(CONCATENATE('Stock InfoDia'!E2098,'Stock InfoDia'!F2098))</f>
        <v>50500</v>
      </c>
      <c r="B2090" s="11">
        <f>'Stock InfoDia'!I2098</f>
        <v>0</v>
      </c>
      <c r="C2090" s="11">
        <f>'Stock InfoDia'!J2098</f>
        <v>0</v>
      </c>
    </row>
    <row r="2091">
      <c r="A2091" s="11">
        <f>VALUE(CONCATENATE('Stock InfoDia'!E2099,'Stock InfoDia'!F2099))</f>
        <v>50510</v>
      </c>
      <c r="B2091" s="11">
        <f>'Stock InfoDia'!I2099</f>
        <v>0</v>
      </c>
      <c r="C2091" s="11">
        <f>'Stock InfoDia'!J2099</f>
        <v>0</v>
      </c>
    </row>
    <row r="2092">
      <c r="A2092" s="11">
        <f>VALUE(CONCATENATE('Stock InfoDia'!E2100,'Stock InfoDia'!F2100))</f>
        <v>50620</v>
      </c>
      <c r="B2092" s="11">
        <f>'Stock InfoDia'!I2100</f>
        <v>0</v>
      </c>
      <c r="C2092" s="11">
        <f>'Stock InfoDia'!J2100</f>
        <v>0</v>
      </c>
    </row>
    <row r="2093">
      <c r="A2093" s="11">
        <f>VALUE(CONCATENATE('Stock InfoDia'!E2101,'Stock InfoDia'!F2101))</f>
        <v>50650</v>
      </c>
      <c r="B2093" s="11">
        <f>'Stock InfoDia'!I2101</f>
        <v>0</v>
      </c>
      <c r="C2093" s="11">
        <f>'Stock InfoDia'!J2101</f>
        <v>0</v>
      </c>
    </row>
    <row r="2094">
      <c r="A2094" s="11">
        <f>VALUE(CONCATENATE('Stock InfoDia'!E2102,'Stock InfoDia'!F2102))</f>
        <v>50700</v>
      </c>
      <c r="B2094" s="11">
        <f>'Stock InfoDia'!I2102</f>
        <v>0</v>
      </c>
      <c r="C2094" s="11">
        <f>'Stock InfoDia'!J2102</f>
        <v>0</v>
      </c>
    </row>
    <row r="2095">
      <c r="A2095" s="11">
        <f>VALUE(CONCATENATE('Stock InfoDia'!E2103,'Stock InfoDia'!F2103))</f>
        <v>50710</v>
      </c>
      <c r="B2095" s="11">
        <f>'Stock InfoDia'!I2103</f>
        <v>0</v>
      </c>
      <c r="C2095" s="11">
        <f>'Stock InfoDia'!J2103</f>
        <v>0</v>
      </c>
    </row>
    <row r="2096">
      <c r="A2096" s="11">
        <f>VALUE(CONCATENATE('Stock InfoDia'!E2104,'Stock InfoDia'!F2104))</f>
        <v>50730</v>
      </c>
      <c r="B2096" s="11">
        <f>'Stock InfoDia'!I2104</f>
        <v>0</v>
      </c>
      <c r="C2096" s="11">
        <f>'Stock InfoDia'!J2104</f>
        <v>0</v>
      </c>
    </row>
    <row r="2097">
      <c r="A2097" s="11">
        <f>VALUE(CONCATENATE('Stock InfoDia'!E2105,'Stock InfoDia'!F2105))</f>
        <v>50770</v>
      </c>
      <c r="B2097" s="11">
        <f>'Stock InfoDia'!I2105</f>
        <v>0</v>
      </c>
      <c r="C2097" s="11">
        <f>'Stock InfoDia'!J2105</f>
        <v>0</v>
      </c>
    </row>
    <row r="2098">
      <c r="A2098" s="11">
        <f>VALUE(CONCATENATE('Stock InfoDia'!E2106,'Stock InfoDia'!F2106))</f>
        <v>50800</v>
      </c>
      <c r="B2098" s="11">
        <f>'Stock InfoDia'!I2106</f>
        <v>0</v>
      </c>
      <c r="C2098" s="11">
        <f>'Stock InfoDia'!J2106</f>
        <v>0</v>
      </c>
    </row>
    <row r="2099">
      <c r="A2099" s="11">
        <f>VALUE(CONCATENATE('Stock InfoDia'!E2107,'Stock InfoDia'!F2107))</f>
        <v>50810</v>
      </c>
      <c r="B2099" s="11">
        <f>'Stock InfoDia'!I2107</f>
        <v>332</v>
      </c>
      <c r="C2099" s="11">
        <f>'Stock InfoDia'!J2107</f>
        <v>12</v>
      </c>
    </row>
    <row r="2100">
      <c r="A2100" s="11">
        <f>VALUE(CONCATENATE('Stock InfoDia'!E2108,'Stock InfoDia'!F2108))</f>
        <v>50820</v>
      </c>
      <c r="B2100" s="11">
        <f>'Stock InfoDia'!I2108</f>
        <v>0</v>
      </c>
      <c r="C2100" s="11">
        <f>'Stock InfoDia'!J2108</f>
        <v>0</v>
      </c>
    </row>
    <row r="2101">
      <c r="A2101" s="11">
        <f>VALUE(CONCATENATE('Stock InfoDia'!E2109,'Stock InfoDia'!F2109))</f>
        <v>50850</v>
      </c>
      <c r="B2101" s="11">
        <f>'Stock InfoDia'!I2109</f>
        <v>0</v>
      </c>
      <c r="C2101" s="11">
        <f>'Stock InfoDia'!J2109</f>
        <v>0</v>
      </c>
    </row>
    <row r="2102">
      <c r="A2102" s="11">
        <f>VALUE(CONCATENATE('Stock InfoDia'!E2110,'Stock InfoDia'!F2110))</f>
        <v>50860</v>
      </c>
      <c r="B2102" s="11">
        <f>'Stock InfoDia'!I2110</f>
        <v>0</v>
      </c>
      <c r="C2102" s="11">
        <f>'Stock InfoDia'!J2110</f>
        <v>0</v>
      </c>
    </row>
    <row r="2103">
      <c r="A2103" s="11">
        <f>VALUE(CONCATENATE('Stock InfoDia'!E2111,'Stock InfoDia'!F2111))</f>
        <v>50870</v>
      </c>
      <c r="B2103" s="11">
        <f>'Stock InfoDia'!I2111</f>
        <v>0</v>
      </c>
      <c r="C2103" s="11">
        <f>'Stock InfoDia'!J2111</f>
        <v>0</v>
      </c>
    </row>
    <row r="2104">
      <c r="A2104" s="11">
        <f>VALUE(CONCATENATE('Stock InfoDia'!E2112,'Stock InfoDia'!F2112))</f>
        <v>50900</v>
      </c>
      <c r="B2104" s="11">
        <f>'Stock InfoDia'!I2112</f>
        <v>0</v>
      </c>
      <c r="C2104" s="11">
        <f>'Stock InfoDia'!J2112</f>
        <v>0</v>
      </c>
    </row>
    <row r="2105">
      <c r="A2105" s="11">
        <f>VALUE(CONCATENATE('Stock InfoDia'!E2113,'Stock InfoDia'!F2113))</f>
        <v>50910</v>
      </c>
      <c r="B2105" s="11">
        <f>'Stock InfoDia'!I2113</f>
        <v>0</v>
      </c>
      <c r="C2105" s="11">
        <f>'Stock InfoDia'!J2113</f>
        <v>0</v>
      </c>
    </row>
    <row r="2106">
      <c r="A2106" s="11">
        <f>VALUE(CONCATENATE('Stock InfoDia'!E2114,'Stock InfoDia'!F2114))</f>
        <v>50940</v>
      </c>
      <c r="B2106" s="11">
        <f>'Stock InfoDia'!I2114</f>
        <v>175</v>
      </c>
      <c r="C2106" s="11">
        <f>'Stock InfoDia'!J2114</f>
        <v>5</v>
      </c>
    </row>
    <row r="2107">
      <c r="A2107" s="11">
        <f>VALUE(CONCATENATE('Stock InfoDia'!E2115,'Stock InfoDia'!F2115))</f>
        <v>50960</v>
      </c>
      <c r="B2107" s="11">
        <f>'Stock InfoDia'!I2115</f>
        <v>0</v>
      </c>
      <c r="C2107" s="11">
        <f>'Stock InfoDia'!J2115</f>
        <v>0</v>
      </c>
    </row>
    <row r="2108">
      <c r="A2108" s="11">
        <f>VALUE(CONCATENATE('Stock InfoDia'!E2116,'Stock InfoDia'!F2116))</f>
        <v>50970</v>
      </c>
      <c r="B2108" s="11">
        <f>'Stock InfoDia'!I2116</f>
        <v>0</v>
      </c>
      <c r="C2108" s="11">
        <f>'Stock InfoDia'!J2116</f>
        <v>0</v>
      </c>
    </row>
    <row r="2109">
      <c r="A2109" s="11">
        <f>VALUE(CONCATENATE('Stock InfoDia'!E2117,'Stock InfoDia'!F2117))</f>
        <v>50980</v>
      </c>
      <c r="B2109" s="11">
        <f>'Stock InfoDia'!I2117</f>
        <v>0</v>
      </c>
      <c r="C2109" s="11">
        <f>'Stock InfoDia'!J2117</f>
        <v>0</v>
      </c>
    </row>
    <row r="2110">
      <c r="A2110" s="11">
        <f>VALUE(CONCATENATE('Stock InfoDia'!E2118,'Stock InfoDia'!F2118))</f>
        <v>51020</v>
      </c>
      <c r="B2110" s="11">
        <f>'Stock InfoDia'!I2118</f>
        <v>0</v>
      </c>
      <c r="C2110" s="11">
        <f>'Stock InfoDia'!J2118</f>
        <v>0</v>
      </c>
    </row>
    <row r="2111">
      <c r="A2111" s="11">
        <f>VALUE(CONCATENATE('Stock InfoDia'!E2119,'Stock InfoDia'!F2119))</f>
        <v>51080</v>
      </c>
      <c r="B2111" s="11">
        <f>'Stock InfoDia'!I2119</f>
        <v>0</v>
      </c>
      <c r="C2111" s="11">
        <f>'Stock InfoDia'!J2119</f>
        <v>0</v>
      </c>
    </row>
    <row r="2112">
      <c r="A2112" s="11">
        <f>VALUE(CONCATENATE('Stock InfoDia'!E2120,'Stock InfoDia'!F2120))</f>
        <v>51090</v>
      </c>
      <c r="B2112" s="11">
        <f>'Stock InfoDia'!I2120</f>
        <v>0</v>
      </c>
      <c r="C2112" s="11">
        <f>'Stock InfoDia'!J2120</f>
        <v>0</v>
      </c>
    </row>
    <row r="2113">
      <c r="A2113" s="11">
        <f>VALUE(CONCATENATE('Stock InfoDia'!E2121,'Stock InfoDia'!F2121))</f>
        <v>51120</v>
      </c>
      <c r="B2113" s="11">
        <f>'Stock InfoDia'!I2121</f>
        <v>0</v>
      </c>
      <c r="C2113" s="11">
        <f>'Stock InfoDia'!J2121</f>
        <v>0</v>
      </c>
    </row>
    <row r="2114">
      <c r="A2114" s="11">
        <f>VALUE(CONCATENATE('Stock InfoDia'!E2122,'Stock InfoDia'!F2122))</f>
        <v>51150</v>
      </c>
      <c r="B2114" s="11">
        <f>'Stock InfoDia'!I2122</f>
        <v>0</v>
      </c>
      <c r="C2114" s="11">
        <f>'Stock InfoDia'!J2122</f>
        <v>0</v>
      </c>
    </row>
    <row r="2115">
      <c r="A2115" s="11">
        <f>VALUE(CONCATENATE('Stock InfoDia'!E2123,'Stock InfoDia'!F2123))</f>
        <v>51160</v>
      </c>
      <c r="B2115" s="11">
        <f>'Stock InfoDia'!I2123</f>
        <v>0</v>
      </c>
      <c r="C2115" s="11">
        <f>'Stock InfoDia'!J2123</f>
        <v>0</v>
      </c>
    </row>
    <row r="2116">
      <c r="A2116" s="11">
        <f>VALUE(CONCATENATE('Stock InfoDia'!E2124,'Stock InfoDia'!F2124))</f>
        <v>51210</v>
      </c>
      <c r="B2116" s="11">
        <f>'Stock InfoDia'!I2124</f>
        <v>0</v>
      </c>
      <c r="C2116" s="11">
        <f>'Stock InfoDia'!J2124</f>
        <v>0</v>
      </c>
    </row>
    <row r="2117">
      <c r="A2117" s="11">
        <f>VALUE(CONCATENATE('Stock InfoDia'!E2125,'Stock InfoDia'!F2125))</f>
        <v>51240</v>
      </c>
      <c r="B2117" s="11">
        <f>'Stock InfoDia'!I2125</f>
        <v>0</v>
      </c>
      <c r="C2117" s="11">
        <f>'Stock InfoDia'!J2125</f>
        <v>0</v>
      </c>
    </row>
    <row r="2118">
      <c r="A2118" s="11">
        <f>VALUE(CONCATENATE('Stock InfoDia'!E2126,'Stock InfoDia'!F2126))</f>
        <v>51250</v>
      </c>
      <c r="B2118" s="11">
        <f>'Stock InfoDia'!I2126</f>
        <v>0</v>
      </c>
      <c r="C2118" s="11">
        <f>'Stock InfoDia'!J2126</f>
        <v>0</v>
      </c>
    </row>
    <row r="2119">
      <c r="A2119" s="11">
        <f>VALUE(CONCATENATE('Stock InfoDia'!E2127,'Stock InfoDia'!F2127))</f>
        <v>51260</v>
      </c>
      <c r="B2119" s="11">
        <f>'Stock InfoDia'!I2127</f>
        <v>0</v>
      </c>
      <c r="C2119" s="11">
        <f>'Stock InfoDia'!J2127</f>
        <v>0</v>
      </c>
    </row>
    <row r="2120">
      <c r="A2120" s="11">
        <f>VALUE(CONCATENATE('Stock InfoDia'!E2128,'Stock InfoDia'!F2128))</f>
        <v>51270</v>
      </c>
      <c r="B2120" s="11">
        <f>'Stock InfoDia'!I2128</f>
        <v>0</v>
      </c>
      <c r="C2120" s="11">
        <f>'Stock InfoDia'!J2128</f>
        <v>0</v>
      </c>
    </row>
    <row r="2121">
      <c r="A2121" s="11">
        <f>VALUE(CONCATENATE('Stock InfoDia'!E2129,'Stock InfoDia'!F2129))</f>
        <v>51280</v>
      </c>
      <c r="B2121" s="11">
        <f>'Stock InfoDia'!I2129</f>
        <v>0</v>
      </c>
      <c r="C2121" s="11">
        <f>'Stock InfoDia'!J2129</f>
        <v>0</v>
      </c>
    </row>
    <row r="2122">
      <c r="A2122" s="11">
        <f>VALUE(CONCATENATE('Stock InfoDia'!E2130,'Stock InfoDia'!F2130))</f>
        <v>51290</v>
      </c>
      <c r="B2122" s="11">
        <f>'Stock InfoDia'!I2130</f>
        <v>0</v>
      </c>
      <c r="C2122" s="11">
        <f>'Stock InfoDia'!J2130</f>
        <v>0</v>
      </c>
    </row>
    <row r="2123">
      <c r="A2123" s="11">
        <f>VALUE(CONCATENATE('Stock InfoDia'!E2131,'Stock InfoDia'!F2131))</f>
        <v>51300</v>
      </c>
      <c r="B2123" s="11">
        <f>'Stock InfoDia'!I2131</f>
        <v>0</v>
      </c>
      <c r="C2123" s="11">
        <f>'Stock InfoDia'!J2131</f>
        <v>0</v>
      </c>
    </row>
    <row r="2124">
      <c r="A2124" s="11">
        <f>VALUE(CONCATENATE('Stock InfoDia'!E2132,'Stock InfoDia'!F2132))</f>
        <v>51320</v>
      </c>
      <c r="B2124" s="11">
        <f>'Stock InfoDia'!I2132</f>
        <v>0</v>
      </c>
      <c r="C2124" s="11">
        <f>'Stock InfoDia'!J2132</f>
        <v>0</v>
      </c>
    </row>
    <row r="2125">
      <c r="A2125" s="11">
        <f>VALUE(CONCATENATE('Stock InfoDia'!E2133,'Stock InfoDia'!F2133))</f>
        <v>51330</v>
      </c>
      <c r="B2125" s="11">
        <f>'Stock InfoDia'!I2133</f>
        <v>0</v>
      </c>
      <c r="C2125" s="11">
        <f>'Stock InfoDia'!J2133</f>
        <v>0</v>
      </c>
    </row>
    <row r="2126">
      <c r="A2126" s="11">
        <f>VALUE(CONCATENATE('Stock InfoDia'!E2134,'Stock InfoDia'!F2134))</f>
        <v>51340</v>
      </c>
      <c r="B2126" s="11">
        <f>'Stock InfoDia'!I2134</f>
        <v>0</v>
      </c>
      <c r="C2126" s="11">
        <f>'Stock InfoDia'!J2134</f>
        <v>0</v>
      </c>
    </row>
    <row r="2127">
      <c r="A2127" s="11">
        <f>VALUE(CONCATENATE('Stock InfoDia'!E2135,'Stock InfoDia'!F2135))</f>
        <v>51370</v>
      </c>
      <c r="B2127" s="11">
        <f>'Stock InfoDia'!I2135</f>
        <v>0</v>
      </c>
      <c r="C2127" s="11">
        <f>'Stock InfoDia'!J2135</f>
        <v>0</v>
      </c>
    </row>
    <row r="2128">
      <c r="A2128" s="11">
        <f>VALUE(CONCATENATE('Stock InfoDia'!E2136,'Stock InfoDia'!F2136))</f>
        <v>51380</v>
      </c>
      <c r="B2128" s="11">
        <f>'Stock InfoDia'!I2136</f>
        <v>0</v>
      </c>
      <c r="C2128" s="11">
        <f>'Stock InfoDia'!J2136</f>
        <v>0</v>
      </c>
    </row>
    <row r="2129">
      <c r="A2129" s="11">
        <f>VALUE(CONCATENATE('Stock InfoDia'!E2137,'Stock InfoDia'!F2137))</f>
        <v>51390</v>
      </c>
      <c r="B2129" s="11">
        <f>'Stock InfoDia'!I2137</f>
        <v>0</v>
      </c>
      <c r="C2129" s="11">
        <f>'Stock InfoDia'!J2137</f>
        <v>0</v>
      </c>
    </row>
    <row r="2130">
      <c r="A2130" s="11">
        <f>VALUE(CONCATENATE('Stock InfoDia'!E2138,'Stock InfoDia'!F2138))</f>
        <v>51400</v>
      </c>
      <c r="B2130" s="11">
        <f>'Stock InfoDia'!I2138</f>
        <v>0</v>
      </c>
      <c r="C2130" s="11">
        <f>'Stock InfoDia'!J2138</f>
        <v>0</v>
      </c>
    </row>
    <row r="2131">
      <c r="A2131" s="11">
        <f>VALUE(CONCATENATE('Stock InfoDia'!E2139,'Stock InfoDia'!F2139))</f>
        <v>51520</v>
      </c>
      <c r="B2131" s="11">
        <f>'Stock InfoDia'!I2139</f>
        <v>0</v>
      </c>
      <c r="C2131" s="11">
        <f>'Stock InfoDia'!J2139</f>
        <v>0</v>
      </c>
    </row>
    <row r="2132">
      <c r="A2132" s="11">
        <f>VALUE(CONCATENATE('Stock InfoDia'!E2140,'Stock InfoDia'!F2140))</f>
        <v>51710</v>
      </c>
      <c r="B2132" s="11">
        <f>'Stock InfoDia'!I2140</f>
        <v>0</v>
      </c>
      <c r="C2132" s="11">
        <f>'Stock InfoDia'!J2140</f>
        <v>0</v>
      </c>
    </row>
    <row r="2133">
      <c r="A2133" s="11">
        <f>VALUE(CONCATENATE('Stock InfoDia'!E2141,'Stock InfoDia'!F2141))</f>
        <v>51720</v>
      </c>
      <c r="B2133" s="11">
        <f>'Stock InfoDia'!I2141</f>
        <v>0</v>
      </c>
      <c r="C2133" s="11">
        <f>'Stock InfoDia'!J2141</f>
        <v>0</v>
      </c>
    </row>
    <row r="2134">
      <c r="A2134" s="11">
        <f>VALUE(CONCATENATE('Stock InfoDia'!E2142,'Stock InfoDia'!F2142))</f>
        <v>51750</v>
      </c>
      <c r="B2134" s="11">
        <f>'Stock InfoDia'!I2142</f>
        <v>0</v>
      </c>
      <c r="C2134" s="11">
        <f>'Stock InfoDia'!J2142</f>
        <v>0</v>
      </c>
    </row>
    <row r="2135">
      <c r="A2135" s="11">
        <f>VALUE(CONCATENATE('Stock InfoDia'!E2143,'Stock InfoDia'!F2143))</f>
        <v>51880</v>
      </c>
      <c r="B2135" s="11">
        <f>'Stock InfoDia'!I2143</f>
        <v>0</v>
      </c>
      <c r="C2135" s="11">
        <f>'Stock InfoDia'!J2143</f>
        <v>0</v>
      </c>
    </row>
    <row r="2136">
      <c r="A2136" s="11">
        <f>VALUE(CONCATENATE('Stock InfoDia'!E2144,'Stock InfoDia'!F2144))</f>
        <v>51890</v>
      </c>
      <c r="B2136" s="11">
        <f>'Stock InfoDia'!I2144</f>
        <v>0</v>
      </c>
      <c r="C2136" s="11">
        <f>'Stock InfoDia'!J2144</f>
        <v>0</v>
      </c>
    </row>
    <row r="2137">
      <c r="A2137" s="11">
        <f>VALUE(CONCATENATE('Stock InfoDia'!E2145,'Stock InfoDia'!F2145))</f>
        <v>51910</v>
      </c>
      <c r="B2137" s="11">
        <f>'Stock InfoDia'!I2145</f>
        <v>0</v>
      </c>
      <c r="C2137" s="11">
        <f>'Stock InfoDia'!J2145</f>
        <v>0</v>
      </c>
    </row>
    <row r="2138">
      <c r="A2138" s="11">
        <f>VALUE(CONCATENATE('Stock InfoDia'!E2146,'Stock InfoDia'!F2146))</f>
        <v>51920</v>
      </c>
      <c r="B2138" s="11">
        <f>'Stock InfoDia'!I2146</f>
        <v>0</v>
      </c>
      <c r="C2138" s="11">
        <f>'Stock InfoDia'!J2146</f>
        <v>0</v>
      </c>
    </row>
    <row r="2139">
      <c r="A2139" s="11">
        <f>VALUE(CONCATENATE('Stock InfoDia'!E2147,'Stock InfoDia'!F2147))</f>
        <v>51930</v>
      </c>
      <c r="B2139" s="11">
        <f>'Stock InfoDia'!I2147</f>
        <v>0</v>
      </c>
      <c r="C2139" s="11">
        <f>'Stock InfoDia'!J2147</f>
        <v>0</v>
      </c>
    </row>
    <row r="2140">
      <c r="A2140" s="11">
        <f>VALUE(CONCATENATE('Stock InfoDia'!E2148,'Stock InfoDia'!F2148))</f>
        <v>51940</v>
      </c>
      <c r="B2140" s="11">
        <f>'Stock InfoDia'!I2148</f>
        <v>0</v>
      </c>
      <c r="C2140" s="11">
        <f>'Stock InfoDia'!J2148</f>
        <v>0</v>
      </c>
    </row>
    <row r="2141">
      <c r="A2141" s="11">
        <f>VALUE(CONCATENATE('Stock InfoDia'!E2149,'Stock InfoDia'!F2149))</f>
        <v>51980</v>
      </c>
      <c r="B2141" s="11">
        <f>'Stock InfoDia'!I2149</f>
        <v>0</v>
      </c>
      <c r="C2141" s="11">
        <f>'Stock InfoDia'!J2149</f>
        <v>0</v>
      </c>
    </row>
    <row r="2142">
      <c r="A2142" s="11">
        <f>VALUE(CONCATENATE('Stock InfoDia'!E2150,'Stock InfoDia'!F2150))</f>
        <v>51990</v>
      </c>
      <c r="B2142" s="11">
        <f>'Stock InfoDia'!I2150</f>
        <v>0</v>
      </c>
      <c r="C2142" s="11">
        <f>'Stock InfoDia'!J2150</f>
        <v>0</v>
      </c>
    </row>
    <row r="2143">
      <c r="A2143" s="11">
        <f>VALUE(CONCATENATE('Stock InfoDia'!E2151,'Stock InfoDia'!F2151))</f>
        <v>52000</v>
      </c>
      <c r="B2143" s="11">
        <f>'Stock InfoDia'!I2151</f>
        <v>0</v>
      </c>
      <c r="C2143" s="11">
        <f>'Stock InfoDia'!J2151</f>
        <v>0</v>
      </c>
    </row>
    <row r="2144">
      <c r="A2144" s="11">
        <f>VALUE(CONCATENATE('Stock InfoDia'!E2152,'Stock InfoDia'!F2152))</f>
        <v>52010</v>
      </c>
      <c r="B2144" s="11">
        <f>'Stock InfoDia'!I2152</f>
        <v>0</v>
      </c>
      <c r="C2144" s="11">
        <f>'Stock InfoDia'!J2152</f>
        <v>0</v>
      </c>
    </row>
    <row r="2145">
      <c r="A2145" s="11">
        <f>VALUE(CONCATENATE('Stock InfoDia'!E2153,'Stock InfoDia'!F2153))</f>
        <v>52020</v>
      </c>
      <c r="B2145" s="11">
        <f>'Stock InfoDia'!I2153</f>
        <v>0</v>
      </c>
      <c r="C2145" s="11">
        <f>'Stock InfoDia'!J2153</f>
        <v>0</v>
      </c>
    </row>
    <row r="2146">
      <c r="A2146" s="11">
        <f>VALUE(CONCATENATE('Stock InfoDia'!E2154,'Stock InfoDia'!F2154))</f>
        <v>52040</v>
      </c>
      <c r="B2146" s="11">
        <f>'Stock InfoDia'!I2154</f>
        <v>0</v>
      </c>
      <c r="C2146" s="11">
        <f>'Stock InfoDia'!J2154</f>
        <v>0</v>
      </c>
    </row>
    <row r="2147">
      <c r="A2147" s="11">
        <f>VALUE(CONCATENATE('Stock InfoDia'!E2155,'Stock InfoDia'!F2155))</f>
        <v>52123</v>
      </c>
      <c r="B2147" s="11">
        <f>'Stock InfoDia'!I2155</f>
        <v>248</v>
      </c>
      <c r="C2147" s="11">
        <f>'Stock InfoDia'!J2155</f>
        <v>0</v>
      </c>
    </row>
    <row r="2148">
      <c r="A2148" s="11">
        <f>VALUE(CONCATENATE('Stock InfoDia'!E2156,'Stock InfoDia'!F2156))</f>
        <v>52120</v>
      </c>
      <c r="B2148" s="11">
        <f>'Stock InfoDia'!I2156</f>
        <v>98</v>
      </c>
      <c r="C2148" s="11">
        <f>'Stock InfoDia'!J2156</f>
        <v>2</v>
      </c>
    </row>
    <row r="2149">
      <c r="A2149" s="11">
        <f>VALUE(CONCATENATE('Stock InfoDia'!E2157,'Stock InfoDia'!F2157))</f>
        <v>52250</v>
      </c>
      <c r="B2149" s="11">
        <f>'Stock InfoDia'!I2157</f>
        <v>0</v>
      </c>
      <c r="C2149" s="11">
        <f>'Stock InfoDia'!J2157</f>
        <v>0</v>
      </c>
    </row>
    <row r="2150">
      <c r="A2150" s="11">
        <f>VALUE(CONCATENATE('Stock InfoDia'!E2158,'Stock InfoDia'!F2158))</f>
        <v>52300</v>
      </c>
      <c r="B2150" s="11">
        <f>'Stock InfoDia'!I2158</f>
        <v>0</v>
      </c>
      <c r="C2150" s="11">
        <f>'Stock InfoDia'!J2158</f>
        <v>0</v>
      </c>
    </row>
    <row r="2151">
      <c r="A2151" s="11">
        <f>VALUE(CONCATENATE('Stock InfoDia'!E2159,'Stock InfoDia'!F2159))</f>
        <v>52320</v>
      </c>
      <c r="B2151" s="11">
        <f>'Stock InfoDia'!I2159</f>
        <v>0</v>
      </c>
      <c r="C2151" s="11">
        <f>'Stock InfoDia'!J2159</f>
        <v>0</v>
      </c>
    </row>
    <row r="2152">
      <c r="A2152" s="11">
        <f>VALUE(CONCATENATE('Stock InfoDia'!E2160,'Stock InfoDia'!F2160))</f>
        <v>52330</v>
      </c>
      <c r="B2152" s="11">
        <f>'Stock InfoDia'!I2160</f>
        <v>0</v>
      </c>
      <c r="C2152" s="11">
        <f>'Stock InfoDia'!J2160</f>
        <v>0</v>
      </c>
    </row>
    <row r="2153">
      <c r="A2153" s="11">
        <f>VALUE(CONCATENATE('Stock InfoDia'!E2161,'Stock InfoDia'!F2161))</f>
        <v>52620</v>
      </c>
      <c r="B2153" s="11">
        <f>'Stock InfoDia'!I2161</f>
        <v>0</v>
      </c>
      <c r="C2153" s="11">
        <f>'Stock InfoDia'!J2161</f>
        <v>0</v>
      </c>
    </row>
    <row r="2154">
      <c r="A2154" s="11">
        <f>VALUE(CONCATENATE('Stock InfoDia'!E2162,'Stock InfoDia'!F2162))</f>
        <v>52630</v>
      </c>
      <c r="B2154" s="11">
        <f>'Stock InfoDia'!I2162</f>
        <v>0</v>
      </c>
      <c r="C2154" s="11">
        <f>'Stock InfoDia'!J2162</f>
        <v>0</v>
      </c>
    </row>
    <row r="2155">
      <c r="A2155" s="11">
        <f>VALUE(CONCATENATE('Stock InfoDia'!E2163,'Stock InfoDia'!F2163))</f>
        <v>52760</v>
      </c>
      <c r="B2155" s="11">
        <f>'Stock InfoDia'!I2163</f>
        <v>0</v>
      </c>
      <c r="C2155" s="11">
        <f>'Stock InfoDia'!J2163</f>
        <v>0</v>
      </c>
    </row>
    <row r="2156">
      <c r="A2156" s="11">
        <f>VALUE(CONCATENATE('Stock InfoDia'!E2164,'Stock InfoDia'!F2164))</f>
        <v>53410</v>
      </c>
      <c r="B2156" s="11">
        <f>'Stock InfoDia'!I2164</f>
        <v>0</v>
      </c>
      <c r="C2156" s="11">
        <f>'Stock InfoDia'!J2164</f>
        <v>0</v>
      </c>
    </row>
    <row r="2157">
      <c r="A2157" s="11">
        <f>VALUE(CONCATENATE('Stock InfoDia'!E2165,'Stock InfoDia'!F2165))</f>
        <v>53420</v>
      </c>
      <c r="B2157" s="11">
        <f>'Stock InfoDia'!I2165</f>
        <v>0</v>
      </c>
      <c r="C2157" s="11">
        <f>'Stock InfoDia'!J2165</f>
        <v>0</v>
      </c>
    </row>
    <row r="2158">
      <c r="A2158" s="11">
        <f>VALUE(CONCATENATE('Stock InfoDia'!E2166,'Stock InfoDia'!F2166))</f>
        <v>53460</v>
      </c>
      <c r="B2158" s="11">
        <f>'Stock InfoDia'!I2166</f>
        <v>0</v>
      </c>
      <c r="C2158" s="11">
        <f>'Stock InfoDia'!J2166</f>
        <v>0</v>
      </c>
    </row>
    <row r="2159">
      <c r="A2159" s="11">
        <f>VALUE(CONCATENATE('Stock InfoDia'!E2167,'Stock InfoDia'!F2167))</f>
        <v>53530</v>
      </c>
      <c r="B2159" s="11">
        <f>'Stock InfoDia'!I2167</f>
        <v>0</v>
      </c>
      <c r="C2159" s="11">
        <f>'Stock InfoDia'!J2167</f>
        <v>0</v>
      </c>
    </row>
    <row r="2160">
      <c r="A2160" s="11">
        <f>VALUE(CONCATENATE('Stock InfoDia'!E2168,'Stock InfoDia'!F2168))</f>
        <v>53540</v>
      </c>
      <c r="B2160" s="11">
        <f>'Stock InfoDia'!I2168</f>
        <v>0</v>
      </c>
      <c r="C2160" s="11">
        <f>'Stock InfoDia'!J2168</f>
        <v>0</v>
      </c>
    </row>
    <row r="2161">
      <c r="A2161" s="11">
        <f>VALUE(CONCATENATE('Stock InfoDia'!E2169,'Stock InfoDia'!F2169))</f>
        <v>53570</v>
      </c>
      <c r="B2161" s="11">
        <f>'Stock InfoDia'!I2169</f>
        <v>0</v>
      </c>
      <c r="C2161" s="11">
        <f>'Stock InfoDia'!J2169</f>
        <v>0</v>
      </c>
    </row>
    <row r="2162">
      <c r="A2162" s="11">
        <f>VALUE(CONCATENATE('Stock InfoDia'!E2170,'Stock InfoDia'!F2170))</f>
        <v>53580</v>
      </c>
      <c r="B2162" s="11">
        <f>'Stock InfoDia'!I2170</f>
        <v>0</v>
      </c>
      <c r="C2162" s="11">
        <f>'Stock InfoDia'!J2170</f>
        <v>0</v>
      </c>
    </row>
    <row r="2163">
      <c r="A2163" s="11">
        <f>VALUE(CONCATENATE('Stock InfoDia'!E2171,'Stock InfoDia'!F2171))</f>
        <v>53590</v>
      </c>
      <c r="B2163" s="11">
        <f>'Stock InfoDia'!I2171</f>
        <v>0</v>
      </c>
      <c r="C2163" s="11">
        <f>'Stock InfoDia'!J2171</f>
        <v>0</v>
      </c>
    </row>
    <row r="2164">
      <c r="A2164" s="11">
        <f>VALUE(CONCATENATE('Stock InfoDia'!E2172,'Stock InfoDia'!F2172))</f>
        <v>53600</v>
      </c>
      <c r="B2164" s="11">
        <f>'Stock InfoDia'!I2172</f>
        <v>0</v>
      </c>
      <c r="C2164" s="11">
        <f>'Stock InfoDia'!J2172</f>
        <v>0</v>
      </c>
    </row>
    <row r="2165">
      <c r="A2165" s="11">
        <f>VALUE(CONCATENATE('Stock InfoDia'!E2173,'Stock InfoDia'!F2173))</f>
        <v>53610</v>
      </c>
      <c r="B2165" s="11">
        <f>'Stock InfoDia'!I2173</f>
        <v>0</v>
      </c>
      <c r="C2165" s="11">
        <f>'Stock InfoDia'!J2173</f>
        <v>0</v>
      </c>
    </row>
    <row r="2166">
      <c r="A2166" s="11">
        <f>VALUE(CONCATENATE('Stock InfoDia'!E2174,'Stock InfoDia'!F2174))</f>
        <v>53620</v>
      </c>
      <c r="B2166" s="11">
        <f>'Stock InfoDia'!I2174</f>
        <v>0</v>
      </c>
      <c r="C2166" s="11">
        <f>'Stock InfoDia'!J2174</f>
        <v>0</v>
      </c>
    </row>
    <row r="2167">
      <c r="A2167" s="11">
        <f>VALUE(CONCATENATE('Stock InfoDia'!E2175,'Stock InfoDia'!F2175))</f>
        <v>53650</v>
      </c>
      <c r="B2167" s="11">
        <f>'Stock InfoDia'!I2175</f>
        <v>0</v>
      </c>
      <c r="C2167" s="11">
        <f>'Stock InfoDia'!J2175</f>
        <v>0</v>
      </c>
    </row>
    <row r="2168">
      <c r="A2168" s="11">
        <f>VALUE(CONCATENATE('Stock InfoDia'!E2176,'Stock InfoDia'!F2176))</f>
        <v>53930</v>
      </c>
      <c r="B2168" s="11">
        <f>'Stock InfoDia'!I2176</f>
        <v>0</v>
      </c>
      <c r="C2168" s="11">
        <f>'Stock InfoDia'!J2176</f>
        <v>0</v>
      </c>
    </row>
    <row r="2169">
      <c r="A2169" s="11">
        <f>VALUE(CONCATENATE('Stock InfoDia'!E2177,'Stock InfoDia'!F2177))</f>
        <v>54340</v>
      </c>
      <c r="B2169" s="11">
        <f>'Stock InfoDia'!I2177</f>
        <v>0</v>
      </c>
      <c r="C2169" s="11">
        <f>'Stock InfoDia'!J2177</f>
        <v>0</v>
      </c>
    </row>
    <row r="2170">
      <c r="A2170" s="11">
        <f>VALUE(CONCATENATE('Stock InfoDia'!E2178,'Stock InfoDia'!F2178))</f>
        <v>54630</v>
      </c>
      <c r="B2170" s="11">
        <f>'Stock InfoDia'!I2178</f>
        <v>0</v>
      </c>
      <c r="C2170" s="11">
        <f>'Stock InfoDia'!J2178</f>
        <v>0</v>
      </c>
    </row>
    <row r="2171">
      <c r="A2171" s="11">
        <f>VALUE(CONCATENATE('Stock InfoDia'!E2179,'Stock InfoDia'!F2179))</f>
        <v>54860</v>
      </c>
      <c r="B2171" s="11">
        <f>'Stock InfoDia'!I2179</f>
        <v>0</v>
      </c>
      <c r="C2171" s="11">
        <f>'Stock InfoDia'!J2179</f>
        <v>0</v>
      </c>
    </row>
    <row r="2172">
      <c r="A2172" s="11">
        <f>VALUE(CONCATENATE('Stock InfoDia'!E2180,'Stock InfoDia'!F2180))</f>
        <v>54900</v>
      </c>
      <c r="B2172" s="11">
        <f>'Stock InfoDia'!I2180</f>
        <v>0</v>
      </c>
      <c r="C2172" s="11">
        <f>'Stock InfoDia'!J2180</f>
        <v>0</v>
      </c>
    </row>
    <row r="2173">
      <c r="A2173" s="11">
        <f>VALUE(CONCATENATE('Stock InfoDia'!E2181,'Stock InfoDia'!F2181))</f>
        <v>54910</v>
      </c>
      <c r="B2173" s="11">
        <f>'Stock InfoDia'!I2181</f>
        <v>0</v>
      </c>
      <c r="C2173" s="11">
        <f>'Stock InfoDia'!J2181</f>
        <v>0</v>
      </c>
    </row>
    <row r="2174">
      <c r="A2174" s="11">
        <f>VALUE(CONCATENATE('Stock InfoDia'!E2182,'Stock InfoDia'!F2182))</f>
        <v>54920</v>
      </c>
      <c r="B2174" s="11">
        <f>'Stock InfoDia'!I2182</f>
        <v>0</v>
      </c>
      <c r="C2174" s="11">
        <f>'Stock InfoDia'!J2182</f>
        <v>0</v>
      </c>
    </row>
    <row r="2175">
      <c r="A2175" s="11">
        <f>VALUE(CONCATENATE('Stock InfoDia'!E2183,'Stock InfoDia'!F2183))</f>
        <v>54930</v>
      </c>
      <c r="B2175" s="11">
        <f>'Stock InfoDia'!I2183</f>
        <v>0</v>
      </c>
      <c r="C2175" s="11">
        <f>'Stock InfoDia'!J2183</f>
        <v>0</v>
      </c>
    </row>
    <row r="2176">
      <c r="A2176" s="11">
        <f>VALUE(CONCATENATE('Stock InfoDia'!E2184,'Stock InfoDia'!F2184))</f>
        <v>54940</v>
      </c>
      <c r="B2176" s="11">
        <f>'Stock InfoDia'!I2184</f>
        <v>0</v>
      </c>
      <c r="C2176" s="11">
        <f>'Stock InfoDia'!J2184</f>
        <v>0</v>
      </c>
    </row>
    <row r="2177">
      <c r="A2177" s="11">
        <f>VALUE(CONCATENATE('Stock InfoDia'!E2185,'Stock InfoDia'!F2185))</f>
        <v>55000</v>
      </c>
      <c r="B2177" s="11">
        <f>'Stock InfoDia'!I2185</f>
        <v>0</v>
      </c>
      <c r="C2177" s="11">
        <f>'Stock InfoDia'!J2185</f>
        <v>0</v>
      </c>
    </row>
    <row r="2178">
      <c r="A2178" s="11">
        <f>VALUE(CONCATENATE('Stock InfoDia'!E2186,'Stock InfoDia'!F2186))</f>
        <v>55010</v>
      </c>
      <c r="B2178" s="11">
        <f>'Stock InfoDia'!I2186</f>
        <v>0</v>
      </c>
      <c r="C2178" s="11">
        <f>'Stock InfoDia'!J2186</f>
        <v>0</v>
      </c>
    </row>
    <row r="2179">
      <c r="A2179" s="11">
        <f>VALUE(CONCATENATE('Stock InfoDia'!E2187,'Stock InfoDia'!F2187))</f>
        <v>55020</v>
      </c>
      <c r="B2179" s="11">
        <f>'Stock InfoDia'!I2187</f>
        <v>0</v>
      </c>
      <c r="C2179" s="11">
        <f>'Stock InfoDia'!J2187</f>
        <v>0</v>
      </c>
    </row>
    <row r="2180">
      <c r="A2180" s="11">
        <f>VALUE(CONCATENATE('Stock InfoDia'!E2188,'Stock InfoDia'!F2188))</f>
        <v>55030</v>
      </c>
      <c r="B2180" s="11">
        <f>'Stock InfoDia'!I2188</f>
        <v>0</v>
      </c>
      <c r="C2180" s="11">
        <f>'Stock InfoDia'!J2188</f>
        <v>0</v>
      </c>
    </row>
    <row r="2181">
      <c r="A2181" s="11">
        <f>VALUE(CONCATENATE('Stock InfoDia'!E2189,'Stock InfoDia'!F2189))</f>
        <v>55040</v>
      </c>
      <c r="B2181" s="11">
        <f>'Stock InfoDia'!I2189</f>
        <v>0</v>
      </c>
      <c r="C2181" s="11">
        <f>'Stock InfoDia'!J2189</f>
        <v>0</v>
      </c>
    </row>
    <row r="2182">
      <c r="A2182" s="11">
        <f>VALUE(CONCATENATE('Stock InfoDia'!E2190,'Stock InfoDia'!F2190))</f>
        <v>55050</v>
      </c>
      <c r="B2182" s="11">
        <f>'Stock InfoDia'!I2190</f>
        <v>0</v>
      </c>
      <c r="C2182" s="11">
        <f>'Stock InfoDia'!J2190</f>
        <v>0</v>
      </c>
    </row>
    <row r="2183">
      <c r="A2183" s="11">
        <f>VALUE(CONCATENATE('Stock InfoDia'!E2191,'Stock InfoDia'!F2191))</f>
        <v>55070</v>
      </c>
      <c r="B2183" s="11">
        <f>'Stock InfoDia'!I2191</f>
        <v>0</v>
      </c>
      <c r="C2183" s="11">
        <f>'Stock InfoDia'!J2191</f>
        <v>0</v>
      </c>
    </row>
    <row r="2184">
      <c r="A2184" s="11">
        <f>VALUE(CONCATENATE('Stock InfoDia'!E2192,'Stock InfoDia'!F2192))</f>
        <v>55090</v>
      </c>
      <c r="B2184" s="11">
        <f>'Stock InfoDia'!I2192</f>
        <v>0</v>
      </c>
      <c r="C2184" s="11">
        <f>'Stock InfoDia'!J2192</f>
        <v>0</v>
      </c>
    </row>
    <row r="2185">
      <c r="A2185" s="11">
        <f>VALUE(CONCATENATE('Stock InfoDia'!E2193,'Stock InfoDia'!F2193))</f>
        <v>55100</v>
      </c>
      <c r="B2185" s="11">
        <f>'Stock InfoDia'!I2193</f>
        <v>0</v>
      </c>
      <c r="C2185" s="11">
        <f>'Stock InfoDia'!J2193</f>
        <v>0</v>
      </c>
    </row>
    <row r="2186">
      <c r="A2186" s="11">
        <f>VALUE(CONCATENATE('Stock InfoDia'!E2194,'Stock InfoDia'!F2194))</f>
        <v>55110</v>
      </c>
      <c r="B2186" s="11">
        <f>'Stock InfoDia'!I2194</f>
        <v>0</v>
      </c>
      <c r="C2186" s="11">
        <f>'Stock InfoDia'!J2194</f>
        <v>0</v>
      </c>
    </row>
    <row r="2187">
      <c r="A2187" s="11">
        <f>VALUE(CONCATENATE('Stock InfoDia'!E2195,'Stock InfoDia'!F2195))</f>
        <v>55120</v>
      </c>
      <c r="B2187" s="11">
        <f>'Stock InfoDia'!I2195</f>
        <v>0</v>
      </c>
      <c r="C2187" s="11">
        <f>'Stock InfoDia'!J2195</f>
        <v>0</v>
      </c>
    </row>
    <row r="2188">
      <c r="A2188" s="11">
        <f>VALUE(CONCATENATE('Stock InfoDia'!E2196,'Stock InfoDia'!F2196))</f>
        <v>55210</v>
      </c>
      <c r="B2188" s="11">
        <f>'Stock InfoDia'!I2196</f>
        <v>0</v>
      </c>
      <c r="C2188" s="11">
        <f>'Stock InfoDia'!J2196</f>
        <v>0</v>
      </c>
    </row>
    <row r="2189">
      <c r="A2189" s="11">
        <f>VALUE(CONCATENATE('Stock InfoDia'!E2197,'Stock InfoDia'!F2197))</f>
        <v>55220</v>
      </c>
      <c r="B2189" s="11">
        <f>'Stock InfoDia'!I2197</f>
        <v>0</v>
      </c>
      <c r="C2189" s="11">
        <f>'Stock InfoDia'!J2197</f>
        <v>0</v>
      </c>
    </row>
    <row r="2190">
      <c r="A2190" s="11">
        <f>VALUE(CONCATENATE('Stock InfoDia'!E2198,'Stock InfoDia'!F2198))</f>
        <v>55390</v>
      </c>
      <c r="B2190" s="11">
        <f>'Stock InfoDia'!I2198</f>
        <v>0</v>
      </c>
      <c r="C2190" s="11">
        <f>'Stock InfoDia'!J2198</f>
        <v>0</v>
      </c>
    </row>
    <row r="2191">
      <c r="A2191" s="11">
        <f>VALUE(CONCATENATE('Stock InfoDia'!E2199,'Stock InfoDia'!F2199))</f>
        <v>55400</v>
      </c>
      <c r="B2191" s="11">
        <f>'Stock InfoDia'!I2199</f>
        <v>0</v>
      </c>
      <c r="C2191" s="11">
        <f>'Stock InfoDia'!J2199</f>
        <v>0</v>
      </c>
    </row>
    <row r="2192">
      <c r="A2192" s="11">
        <f>VALUE(CONCATENATE('Stock InfoDia'!E2200,'Stock InfoDia'!F2200))</f>
        <v>55610</v>
      </c>
      <c r="B2192" s="11">
        <f>'Stock InfoDia'!I2200</f>
        <v>0</v>
      </c>
      <c r="C2192" s="11">
        <f>'Stock InfoDia'!J2200</f>
        <v>0</v>
      </c>
    </row>
    <row r="2193">
      <c r="A2193" s="11">
        <f>VALUE(CONCATENATE('Stock InfoDia'!E2201,'Stock InfoDia'!F2201))</f>
        <v>55650</v>
      </c>
      <c r="B2193" s="11">
        <f>'Stock InfoDia'!I2201</f>
        <v>0</v>
      </c>
      <c r="C2193" s="11">
        <f>'Stock InfoDia'!J2201</f>
        <v>0</v>
      </c>
    </row>
    <row r="2194">
      <c r="A2194" s="11">
        <f>VALUE(CONCATENATE('Stock InfoDia'!E2202,'Stock InfoDia'!F2202))</f>
        <v>55660</v>
      </c>
      <c r="B2194" s="11">
        <f>'Stock InfoDia'!I2202</f>
        <v>0</v>
      </c>
      <c r="C2194" s="11">
        <f>'Stock InfoDia'!J2202</f>
        <v>0</v>
      </c>
    </row>
    <row r="2195">
      <c r="A2195" s="11">
        <f>VALUE(CONCATENATE('Stock InfoDia'!E2203,'Stock InfoDia'!F2203))</f>
        <v>55670</v>
      </c>
      <c r="B2195" s="11">
        <f>'Stock InfoDia'!I2203</f>
        <v>0</v>
      </c>
      <c r="C2195" s="11">
        <f>'Stock InfoDia'!J2203</f>
        <v>0</v>
      </c>
    </row>
    <row r="2196">
      <c r="A2196" s="11">
        <f>VALUE(CONCATENATE('Stock InfoDia'!E2204,'Stock InfoDia'!F2204))</f>
        <v>55800</v>
      </c>
      <c r="B2196" s="11">
        <f>'Stock InfoDia'!I2204</f>
        <v>0</v>
      </c>
      <c r="C2196" s="11">
        <f>'Stock InfoDia'!J2204</f>
        <v>0</v>
      </c>
    </row>
    <row r="2197">
      <c r="A2197" s="11">
        <f>VALUE(CONCATENATE('Stock InfoDia'!E2205,'Stock InfoDia'!F2205))</f>
        <v>55810</v>
      </c>
      <c r="B2197" s="11">
        <f>'Stock InfoDia'!I2205</f>
        <v>0</v>
      </c>
      <c r="C2197" s="11">
        <f>'Stock InfoDia'!J2205</f>
        <v>0</v>
      </c>
    </row>
    <row r="2198">
      <c r="A2198" s="11">
        <f>VALUE(CONCATENATE('Stock InfoDia'!E2206,'Stock InfoDia'!F2206))</f>
        <v>55930</v>
      </c>
      <c r="B2198" s="11">
        <f>'Stock InfoDia'!I2206</f>
        <v>0</v>
      </c>
      <c r="C2198" s="11">
        <f>'Stock InfoDia'!J2206</f>
        <v>0</v>
      </c>
    </row>
    <row r="2199">
      <c r="A2199" s="11">
        <f>VALUE(CONCATENATE('Stock InfoDia'!E2207,'Stock InfoDia'!F2207))</f>
        <v>56030</v>
      </c>
      <c r="B2199" s="11">
        <f>'Stock InfoDia'!I2207</f>
        <v>0</v>
      </c>
      <c r="C2199" s="11">
        <f>'Stock InfoDia'!J2207</f>
        <v>0</v>
      </c>
    </row>
    <row r="2200">
      <c r="A2200" s="11">
        <f>VALUE(CONCATENATE('Stock InfoDia'!E2208,'Stock InfoDia'!F2208))</f>
        <v>56110</v>
      </c>
      <c r="B2200" s="11">
        <f>'Stock InfoDia'!I2208</f>
        <v>0</v>
      </c>
      <c r="C2200" s="11">
        <f>'Stock InfoDia'!J2208</f>
        <v>0</v>
      </c>
    </row>
    <row r="2201">
      <c r="A2201" s="11">
        <f>VALUE(CONCATENATE('Stock InfoDia'!E2209,'Stock InfoDia'!F2209))</f>
        <v>56120</v>
      </c>
      <c r="B2201" s="11">
        <f>'Stock InfoDia'!I2209</f>
        <v>0</v>
      </c>
      <c r="C2201" s="11">
        <f>'Stock InfoDia'!J2209</f>
        <v>0</v>
      </c>
    </row>
    <row r="2202">
      <c r="A2202" s="11">
        <f>VALUE(CONCATENATE('Stock InfoDia'!E2210,'Stock InfoDia'!F2210))</f>
        <v>56180</v>
      </c>
      <c r="B2202" s="11">
        <f>'Stock InfoDia'!I2210</f>
        <v>0</v>
      </c>
      <c r="C2202" s="11">
        <f>'Stock InfoDia'!J2210</f>
        <v>0</v>
      </c>
    </row>
    <row r="2203">
      <c r="A2203" s="11">
        <f>VALUE(CONCATENATE('Stock InfoDia'!E2211,'Stock InfoDia'!F2211))</f>
        <v>56220</v>
      </c>
      <c r="B2203" s="11">
        <f>'Stock InfoDia'!I2211</f>
        <v>0</v>
      </c>
      <c r="C2203" s="11">
        <f>'Stock InfoDia'!J2211</f>
        <v>0</v>
      </c>
    </row>
    <row r="2204">
      <c r="A2204" s="11">
        <f>VALUE(CONCATENATE('Stock InfoDia'!E2212,'Stock InfoDia'!F2212))</f>
        <v>56360</v>
      </c>
      <c r="B2204" s="11">
        <f>'Stock InfoDia'!I2212</f>
        <v>0</v>
      </c>
      <c r="C2204" s="11">
        <f>'Stock InfoDia'!J2212</f>
        <v>0</v>
      </c>
    </row>
    <row r="2205">
      <c r="A2205" s="11">
        <f>VALUE(CONCATENATE('Stock InfoDia'!E2213,'Stock InfoDia'!F2213))</f>
        <v>56370</v>
      </c>
      <c r="B2205" s="11">
        <f>'Stock InfoDia'!I2213</f>
        <v>23</v>
      </c>
      <c r="C2205" s="11">
        <f>'Stock InfoDia'!J2213</f>
        <v>13</v>
      </c>
    </row>
    <row r="2206">
      <c r="A2206" s="11">
        <f>VALUE(CONCATENATE('Stock InfoDia'!E2214,'Stock InfoDia'!F2214))</f>
        <v>56380</v>
      </c>
      <c r="B2206" s="11">
        <f>'Stock InfoDia'!I2214</f>
        <v>254</v>
      </c>
      <c r="C2206" s="11">
        <f>'Stock InfoDia'!J2214</f>
        <v>14</v>
      </c>
    </row>
    <row r="2207">
      <c r="A2207" s="11">
        <f>VALUE(CONCATENATE('Stock InfoDia'!E2215,'Stock InfoDia'!F2215))</f>
        <v>56410</v>
      </c>
      <c r="B2207" s="11">
        <f>'Stock InfoDia'!I2215</f>
        <v>0</v>
      </c>
      <c r="C2207" s="11">
        <f>'Stock InfoDia'!J2215</f>
        <v>0</v>
      </c>
    </row>
    <row r="2208">
      <c r="A2208" s="11">
        <f>VALUE(CONCATENATE('Stock InfoDia'!E2216,'Stock InfoDia'!F2216))</f>
        <v>56420</v>
      </c>
      <c r="B2208" s="11">
        <f>'Stock InfoDia'!I2216</f>
        <v>117</v>
      </c>
      <c r="C2208" s="11">
        <f>'Stock InfoDia'!J2216</f>
        <v>5</v>
      </c>
    </row>
    <row r="2209">
      <c r="A2209" s="11">
        <f>VALUE(CONCATENATE('Stock InfoDia'!E2217,'Stock InfoDia'!F2217))</f>
        <v>56750</v>
      </c>
      <c r="B2209" s="11">
        <f>'Stock InfoDia'!I2217</f>
        <v>0</v>
      </c>
      <c r="C2209" s="11">
        <f>'Stock InfoDia'!J2217</f>
        <v>0</v>
      </c>
    </row>
    <row r="2210">
      <c r="A2210" s="11">
        <f>VALUE(CONCATENATE('Stock InfoDia'!E2218,'Stock InfoDia'!F2218))</f>
        <v>56850</v>
      </c>
      <c r="B2210" s="11">
        <f>'Stock InfoDia'!I2218</f>
        <v>0</v>
      </c>
      <c r="C2210" s="11">
        <f>'Stock InfoDia'!J2218</f>
        <v>0</v>
      </c>
    </row>
    <row r="2211">
      <c r="A2211" s="11">
        <f>VALUE(CONCATENATE('Stock InfoDia'!E2219,'Stock InfoDia'!F2219))</f>
        <v>56860</v>
      </c>
      <c r="B2211" s="11">
        <f>'Stock InfoDia'!I2219</f>
        <v>0</v>
      </c>
      <c r="C2211" s="11">
        <f>'Stock InfoDia'!J2219</f>
        <v>0</v>
      </c>
    </row>
    <row r="2212">
      <c r="A2212" s="11">
        <f>VALUE(CONCATENATE('Stock InfoDia'!E2220,'Stock InfoDia'!F2220))</f>
        <v>56870</v>
      </c>
      <c r="B2212" s="11">
        <f>'Stock InfoDia'!I2220</f>
        <v>0</v>
      </c>
      <c r="C2212" s="11">
        <f>'Stock InfoDia'!J2220</f>
        <v>0</v>
      </c>
    </row>
    <row r="2213">
      <c r="A2213" s="11">
        <f>VALUE(CONCATENATE('Stock InfoDia'!E2221,'Stock InfoDia'!F2221))</f>
        <v>56880</v>
      </c>
      <c r="B2213" s="11">
        <f>'Stock InfoDia'!I2221</f>
        <v>0</v>
      </c>
      <c r="C2213" s="11">
        <f>'Stock InfoDia'!J2221</f>
        <v>0</v>
      </c>
    </row>
    <row r="2214">
      <c r="A2214" s="11">
        <f>VALUE(CONCATENATE('Stock InfoDia'!E2222,'Stock InfoDia'!F2222))</f>
        <v>56890</v>
      </c>
      <c r="B2214" s="11">
        <f>'Stock InfoDia'!I2222</f>
        <v>0</v>
      </c>
      <c r="C2214" s="11">
        <f>'Stock InfoDia'!J2222</f>
        <v>0</v>
      </c>
    </row>
    <row r="2215">
      <c r="A2215" s="11">
        <f>VALUE(CONCATENATE('Stock InfoDia'!E2223,'Stock InfoDia'!F2223))</f>
        <v>56900</v>
      </c>
      <c r="B2215" s="11">
        <f>'Stock InfoDia'!I2223</f>
        <v>0</v>
      </c>
      <c r="C2215" s="11">
        <f>'Stock InfoDia'!J2223</f>
        <v>0</v>
      </c>
    </row>
    <row r="2216">
      <c r="A2216" s="11">
        <f>VALUE(CONCATENATE('Stock InfoDia'!E2224,'Stock InfoDia'!F2224))</f>
        <v>56910</v>
      </c>
      <c r="B2216" s="11">
        <f>'Stock InfoDia'!I2224</f>
        <v>0</v>
      </c>
      <c r="C2216" s="11">
        <f>'Stock InfoDia'!J2224</f>
        <v>0</v>
      </c>
    </row>
    <row r="2217">
      <c r="A2217" s="11">
        <f>VALUE(CONCATENATE('Stock InfoDia'!E2225,'Stock InfoDia'!F2225))</f>
        <v>56920</v>
      </c>
      <c r="B2217" s="11">
        <f>'Stock InfoDia'!I2225</f>
        <v>0</v>
      </c>
      <c r="C2217" s="11">
        <f>'Stock InfoDia'!J2225</f>
        <v>0</v>
      </c>
    </row>
    <row r="2218">
      <c r="A2218" s="11">
        <f>VALUE(CONCATENATE('Stock InfoDia'!E2226,'Stock InfoDia'!F2226))</f>
        <v>56930</v>
      </c>
      <c r="B2218" s="11">
        <f>'Stock InfoDia'!I2226</f>
        <v>0</v>
      </c>
      <c r="C2218" s="11">
        <f>'Stock InfoDia'!J2226</f>
        <v>0</v>
      </c>
    </row>
    <row r="2219">
      <c r="A2219" s="11">
        <f>VALUE(CONCATENATE('Stock InfoDia'!E2227,'Stock InfoDia'!F2227))</f>
        <v>56940</v>
      </c>
      <c r="B2219" s="11">
        <f>'Stock InfoDia'!I2227</f>
        <v>0</v>
      </c>
      <c r="C2219" s="11">
        <f>'Stock InfoDia'!J2227</f>
        <v>0</v>
      </c>
    </row>
    <row r="2220">
      <c r="A2220" s="11">
        <f>VALUE(CONCATENATE('Stock InfoDia'!E2228,'Stock InfoDia'!F2228))</f>
        <v>57050</v>
      </c>
      <c r="B2220" s="11">
        <f>'Stock InfoDia'!I2228</f>
        <v>0</v>
      </c>
      <c r="C2220" s="11">
        <f>'Stock InfoDia'!J2228</f>
        <v>0</v>
      </c>
    </row>
    <row r="2221">
      <c r="A2221" s="11">
        <f>VALUE(CONCATENATE('Stock InfoDia'!E2229,'Stock InfoDia'!F2229))</f>
        <v>57080</v>
      </c>
      <c r="B2221" s="11">
        <f>'Stock InfoDia'!I2229</f>
        <v>0</v>
      </c>
      <c r="C2221" s="11">
        <f>'Stock InfoDia'!J2229</f>
        <v>0</v>
      </c>
    </row>
    <row r="2222">
      <c r="A2222" s="11">
        <f>VALUE(CONCATENATE('Stock InfoDia'!E2230,'Stock InfoDia'!F2230))</f>
        <v>57200</v>
      </c>
      <c r="B2222" s="11">
        <f>'Stock InfoDia'!I2230</f>
        <v>0</v>
      </c>
      <c r="C2222" s="11">
        <f>'Stock InfoDia'!J2230</f>
        <v>0</v>
      </c>
    </row>
    <row r="2223">
      <c r="A2223" s="11">
        <f>VALUE(CONCATENATE('Stock InfoDia'!E2231,'Stock InfoDia'!F2231))</f>
        <v>57210</v>
      </c>
      <c r="B2223" s="11">
        <f>'Stock InfoDia'!I2231</f>
        <v>0</v>
      </c>
      <c r="C2223" s="11">
        <f>'Stock InfoDia'!J2231</f>
        <v>0</v>
      </c>
    </row>
    <row r="2224">
      <c r="A2224" s="11">
        <f>VALUE(CONCATENATE('Stock InfoDia'!E2232,'Stock InfoDia'!F2232))</f>
        <v>57220</v>
      </c>
      <c r="B2224" s="11">
        <f>'Stock InfoDia'!I2232</f>
        <v>0</v>
      </c>
      <c r="C2224" s="11">
        <f>'Stock InfoDia'!J2232</f>
        <v>0</v>
      </c>
    </row>
    <row r="2225">
      <c r="A2225" s="11">
        <f>VALUE(CONCATENATE('Stock InfoDia'!E2233,'Stock InfoDia'!F2233))</f>
        <v>57230</v>
      </c>
      <c r="B2225" s="11">
        <f>'Stock InfoDia'!I2233</f>
        <v>0</v>
      </c>
      <c r="C2225" s="11">
        <f>'Stock InfoDia'!J2233</f>
        <v>0</v>
      </c>
    </row>
    <row r="2226">
      <c r="A2226" s="11">
        <f>VALUE(CONCATENATE('Stock InfoDia'!E2234,'Stock InfoDia'!F2234))</f>
        <v>57240</v>
      </c>
      <c r="B2226" s="11">
        <f>'Stock InfoDia'!I2234</f>
        <v>0</v>
      </c>
      <c r="C2226" s="11">
        <f>'Stock InfoDia'!J2234</f>
        <v>0</v>
      </c>
    </row>
    <row r="2227">
      <c r="A2227" s="11">
        <f>VALUE(CONCATENATE('Stock InfoDia'!E2235,'Stock InfoDia'!F2235))</f>
        <v>57250</v>
      </c>
      <c r="B2227" s="11">
        <f>'Stock InfoDia'!I2235</f>
        <v>0</v>
      </c>
      <c r="C2227" s="11">
        <f>'Stock InfoDia'!J2235</f>
        <v>0</v>
      </c>
    </row>
    <row r="2228">
      <c r="A2228" s="11">
        <f>VALUE(CONCATENATE('Stock InfoDia'!E2236,'Stock InfoDia'!F2236))</f>
        <v>57260</v>
      </c>
      <c r="B2228" s="11">
        <f>'Stock InfoDia'!I2236</f>
        <v>0</v>
      </c>
      <c r="C2228" s="11">
        <f>'Stock InfoDia'!J2236</f>
        <v>0</v>
      </c>
    </row>
    <row r="2229">
      <c r="A2229" s="11">
        <f>VALUE(CONCATENATE('Stock InfoDia'!E2237,'Stock InfoDia'!F2237))</f>
        <v>57300</v>
      </c>
      <c r="B2229" s="11">
        <f>'Stock InfoDia'!I2237</f>
        <v>0</v>
      </c>
      <c r="C2229" s="11">
        <f>'Stock InfoDia'!J2237</f>
        <v>0</v>
      </c>
    </row>
    <row r="2230">
      <c r="A2230" s="11">
        <f>VALUE(CONCATENATE('Stock InfoDia'!E2238,'Stock InfoDia'!F2238))</f>
        <v>57380</v>
      </c>
      <c r="B2230" s="11">
        <f>'Stock InfoDia'!I2238</f>
        <v>0</v>
      </c>
      <c r="C2230" s="11">
        <f>'Stock InfoDia'!J2238</f>
        <v>0</v>
      </c>
    </row>
    <row r="2231">
      <c r="A2231" s="11">
        <f>VALUE(CONCATENATE('Stock InfoDia'!E2239,'Stock InfoDia'!F2239))</f>
        <v>57390</v>
      </c>
      <c r="B2231" s="11">
        <f>'Stock InfoDia'!I2239</f>
        <v>0</v>
      </c>
      <c r="C2231" s="11">
        <f>'Stock InfoDia'!J2239</f>
        <v>0</v>
      </c>
    </row>
    <row r="2232">
      <c r="A2232" s="11">
        <f>VALUE(CONCATENATE('Stock InfoDia'!E2240,'Stock InfoDia'!F2240))</f>
        <v>57770</v>
      </c>
      <c r="B2232" s="11">
        <f>'Stock InfoDia'!I2240</f>
        <v>0</v>
      </c>
      <c r="C2232" s="11">
        <f>'Stock InfoDia'!J2240</f>
        <v>0</v>
      </c>
    </row>
    <row r="2233">
      <c r="A2233" s="11">
        <f>VALUE(CONCATENATE('Stock InfoDia'!E2241,'Stock InfoDia'!F2241))</f>
        <v>57800</v>
      </c>
      <c r="B2233" s="11">
        <f>'Stock InfoDia'!I2241</f>
        <v>0</v>
      </c>
      <c r="C2233" s="11">
        <f>'Stock InfoDia'!J2241</f>
        <v>0</v>
      </c>
    </row>
    <row r="2234">
      <c r="A2234" s="11">
        <f>VALUE(CONCATENATE('Stock InfoDia'!E2242,'Stock InfoDia'!F2242))</f>
        <v>57810</v>
      </c>
      <c r="B2234" s="11">
        <f>'Stock InfoDia'!I2242</f>
        <v>0</v>
      </c>
      <c r="C2234" s="11">
        <f>'Stock InfoDia'!J2242</f>
        <v>0</v>
      </c>
    </row>
    <row r="2235">
      <c r="A2235" s="11">
        <f>VALUE(CONCATENATE('Stock InfoDia'!E2243,'Stock InfoDia'!F2243))</f>
        <v>57820</v>
      </c>
      <c r="B2235" s="11">
        <f>'Stock InfoDia'!I2243</f>
        <v>0</v>
      </c>
      <c r="C2235" s="11">
        <f>'Stock InfoDia'!J2243</f>
        <v>0</v>
      </c>
    </row>
    <row r="2236">
      <c r="A2236" s="11">
        <f>VALUE(CONCATENATE('Stock InfoDia'!E2244,'Stock InfoDia'!F2244))</f>
        <v>57830</v>
      </c>
      <c r="B2236" s="11">
        <f>'Stock InfoDia'!I2244</f>
        <v>62</v>
      </c>
      <c r="C2236" s="11">
        <f>'Stock InfoDia'!J2244</f>
        <v>7</v>
      </c>
    </row>
    <row r="2237">
      <c r="A2237" s="11">
        <f>VALUE(CONCATENATE('Stock InfoDia'!E2245,'Stock InfoDia'!F2245))</f>
        <v>57850</v>
      </c>
      <c r="B2237" s="11">
        <f>'Stock InfoDia'!I2245</f>
        <v>0</v>
      </c>
      <c r="C2237" s="11">
        <f>'Stock InfoDia'!J2245</f>
        <v>0</v>
      </c>
    </row>
    <row r="2238">
      <c r="A2238" s="11">
        <f>VALUE(CONCATENATE('Stock InfoDia'!E2246,'Stock InfoDia'!F2246))</f>
        <v>57870</v>
      </c>
      <c r="B2238" s="11">
        <f>'Stock InfoDia'!I2246</f>
        <v>0</v>
      </c>
      <c r="C2238" s="11">
        <f>'Stock InfoDia'!J2246</f>
        <v>0</v>
      </c>
    </row>
    <row r="2239">
      <c r="A2239" s="11">
        <f>VALUE(CONCATENATE('Stock InfoDia'!E2247,'Stock InfoDia'!F2247))</f>
        <v>57880</v>
      </c>
      <c r="B2239" s="11">
        <f>'Stock InfoDia'!I2247</f>
        <v>0</v>
      </c>
      <c r="C2239" s="11">
        <f>'Stock InfoDia'!J2247</f>
        <v>0</v>
      </c>
    </row>
    <row r="2240">
      <c r="A2240" s="11">
        <f>VALUE(CONCATENATE('Stock InfoDia'!E2248,'Stock InfoDia'!F2248))</f>
        <v>57920</v>
      </c>
      <c r="B2240" s="11">
        <f>'Stock InfoDia'!I2248</f>
        <v>0</v>
      </c>
      <c r="C2240" s="11">
        <f>'Stock InfoDia'!J2248</f>
        <v>0</v>
      </c>
    </row>
    <row r="2241">
      <c r="A2241" s="11">
        <f>VALUE(CONCATENATE('Stock InfoDia'!E2249,'Stock InfoDia'!F2249))</f>
        <v>58060</v>
      </c>
      <c r="B2241" s="11">
        <f>'Stock InfoDia'!I2249</f>
        <v>0</v>
      </c>
      <c r="C2241" s="11">
        <f>'Stock InfoDia'!J2249</f>
        <v>0</v>
      </c>
    </row>
    <row r="2242">
      <c r="A2242" s="11">
        <f>VALUE(CONCATENATE('Stock InfoDia'!E2250,'Stock InfoDia'!F2250))</f>
        <v>58080</v>
      </c>
      <c r="B2242" s="11">
        <f>'Stock InfoDia'!I2250</f>
        <v>0</v>
      </c>
      <c r="C2242" s="11">
        <f>'Stock InfoDia'!J2250</f>
        <v>0</v>
      </c>
    </row>
    <row r="2243">
      <c r="A2243" s="11">
        <f>VALUE(CONCATENATE('Stock InfoDia'!E2251,'Stock InfoDia'!F2251))</f>
        <v>58090</v>
      </c>
      <c r="B2243" s="11">
        <f>'Stock InfoDia'!I2251</f>
        <v>0</v>
      </c>
      <c r="C2243" s="11">
        <f>'Stock InfoDia'!J2251</f>
        <v>0</v>
      </c>
    </row>
    <row r="2244">
      <c r="A2244" s="11">
        <f>VALUE(CONCATENATE('Stock InfoDia'!E2252,'Stock InfoDia'!F2252))</f>
        <v>58100</v>
      </c>
      <c r="B2244" s="11">
        <f>'Stock InfoDia'!I2252</f>
        <v>0</v>
      </c>
      <c r="C2244" s="11">
        <f>'Stock InfoDia'!J2252</f>
        <v>0</v>
      </c>
    </row>
    <row r="2245">
      <c r="A2245" s="11">
        <f>VALUE(CONCATENATE('Stock InfoDia'!E2253,'Stock InfoDia'!F2253))</f>
        <v>58110</v>
      </c>
      <c r="B2245" s="11">
        <f>'Stock InfoDia'!I2253</f>
        <v>0</v>
      </c>
      <c r="C2245" s="11">
        <f>'Stock InfoDia'!J2253</f>
        <v>0</v>
      </c>
    </row>
    <row r="2246">
      <c r="A2246" s="11">
        <f>VALUE(CONCATENATE('Stock InfoDia'!E2254,'Stock InfoDia'!F2254))</f>
        <v>58120</v>
      </c>
      <c r="B2246" s="11">
        <f>'Stock InfoDia'!I2254</f>
        <v>99</v>
      </c>
      <c r="C2246" s="11">
        <f>'Stock InfoDia'!J2254</f>
        <v>12</v>
      </c>
    </row>
    <row r="2247">
      <c r="A2247" s="11">
        <f>VALUE(CONCATENATE('Stock InfoDia'!E2255,'Stock InfoDia'!F2255))</f>
        <v>58130</v>
      </c>
      <c r="B2247" s="11">
        <f>'Stock InfoDia'!I2255</f>
        <v>0</v>
      </c>
      <c r="C2247" s="11">
        <f>'Stock InfoDia'!J2255</f>
        <v>0</v>
      </c>
    </row>
    <row r="2248">
      <c r="A2248" s="11">
        <f>VALUE(CONCATENATE('Stock InfoDia'!E2256,'Stock InfoDia'!F2256))</f>
        <v>58170</v>
      </c>
      <c r="B2248" s="11">
        <f>'Stock InfoDia'!I2256</f>
        <v>0</v>
      </c>
      <c r="C2248" s="11">
        <f>'Stock InfoDia'!J2256</f>
        <v>0</v>
      </c>
    </row>
    <row r="2249">
      <c r="A2249" s="11">
        <f>VALUE(CONCATENATE('Stock InfoDia'!E2257,'Stock InfoDia'!F2257))</f>
        <v>58210</v>
      </c>
      <c r="B2249" s="11">
        <f>'Stock InfoDia'!I2257</f>
        <v>0</v>
      </c>
      <c r="C2249" s="11">
        <f>'Stock InfoDia'!J2257</f>
        <v>0</v>
      </c>
    </row>
    <row r="2250">
      <c r="A2250" s="11">
        <f>VALUE(CONCATENATE('Stock InfoDia'!E2258,'Stock InfoDia'!F2258))</f>
        <v>58220</v>
      </c>
      <c r="B2250" s="11">
        <f>'Stock InfoDia'!I2258</f>
        <v>0</v>
      </c>
      <c r="C2250" s="11">
        <f>'Stock InfoDia'!J2258</f>
        <v>0</v>
      </c>
    </row>
    <row r="2251">
      <c r="A2251" s="11">
        <f>VALUE(CONCATENATE('Stock InfoDia'!E2259,'Stock InfoDia'!F2259))</f>
        <v>58230</v>
      </c>
      <c r="B2251" s="11">
        <f>'Stock InfoDia'!I2259</f>
        <v>0</v>
      </c>
      <c r="C2251" s="11">
        <f>'Stock InfoDia'!J2259</f>
        <v>0</v>
      </c>
    </row>
    <row r="2252">
      <c r="A2252" s="11">
        <f>VALUE(CONCATENATE('Stock InfoDia'!E2260,'Stock InfoDia'!F2260))</f>
        <v>58280</v>
      </c>
      <c r="B2252" s="11">
        <f>'Stock InfoDia'!I2260</f>
        <v>0</v>
      </c>
      <c r="C2252" s="11">
        <f>'Stock InfoDia'!J2260</f>
        <v>0</v>
      </c>
    </row>
    <row r="2253">
      <c r="A2253" s="11">
        <f>VALUE(CONCATENATE('Stock InfoDia'!E2261,'Stock InfoDia'!F2261))</f>
        <v>58290</v>
      </c>
      <c r="B2253" s="11">
        <f>'Stock InfoDia'!I2261</f>
        <v>0</v>
      </c>
      <c r="C2253" s="11">
        <f>'Stock InfoDia'!J2261</f>
        <v>0</v>
      </c>
    </row>
    <row r="2254">
      <c r="A2254" s="11">
        <f>VALUE(CONCATENATE('Stock InfoDia'!E2262,'Stock InfoDia'!F2262))</f>
        <v>58370</v>
      </c>
      <c r="B2254" s="11">
        <f>'Stock InfoDia'!I2262</f>
        <v>0</v>
      </c>
      <c r="C2254" s="11">
        <f>'Stock InfoDia'!J2262</f>
        <v>0</v>
      </c>
    </row>
    <row r="2255">
      <c r="A2255" s="11">
        <f>VALUE(CONCATENATE('Stock InfoDia'!E2263,'Stock InfoDia'!F2263))</f>
        <v>58380</v>
      </c>
      <c r="B2255" s="11">
        <f>'Stock InfoDia'!I2263</f>
        <v>0</v>
      </c>
      <c r="C2255" s="11">
        <f>'Stock InfoDia'!J2263</f>
        <v>0</v>
      </c>
    </row>
    <row r="2256">
      <c r="A2256" s="11">
        <f>VALUE(CONCATENATE('Stock InfoDia'!E2264,'Stock InfoDia'!F2264))</f>
        <v>58390</v>
      </c>
      <c r="B2256" s="11">
        <f>'Stock InfoDia'!I2264</f>
        <v>0</v>
      </c>
      <c r="C2256" s="11">
        <f>'Stock InfoDia'!J2264</f>
        <v>0</v>
      </c>
    </row>
    <row r="2257">
      <c r="A2257" s="11">
        <f>VALUE(CONCATENATE('Stock InfoDia'!E2265,'Stock InfoDia'!F2265))</f>
        <v>58620</v>
      </c>
      <c r="B2257" s="11">
        <f>'Stock InfoDia'!I2265</f>
        <v>0</v>
      </c>
      <c r="C2257" s="11">
        <f>'Stock InfoDia'!J2265</f>
        <v>0</v>
      </c>
    </row>
    <row r="2258">
      <c r="A2258" s="11">
        <f>VALUE(CONCATENATE('Stock InfoDia'!E2266,'Stock InfoDia'!F2266))</f>
        <v>58630</v>
      </c>
      <c r="B2258" s="11">
        <f>'Stock InfoDia'!I2266</f>
        <v>0</v>
      </c>
      <c r="C2258" s="11">
        <f>'Stock InfoDia'!J2266</f>
        <v>0</v>
      </c>
    </row>
    <row r="2259">
      <c r="A2259" s="11">
        <f>VALUE(CONCATENATE('Stock InfoDia'!E2267,'Stock InfoDia'!F2267))</f>
        <v>58661</v>
      </c>
      <c r="B2259" s="11">
        <f>'Stock InfoDia'!I2267</f>
        <v>0</v>
      </c>
      <c r="C2259" s="11">
        <f>'Stock InfoDia'!J2267</f>
        <v>0</v>
      </c>
    </row>
    <row r="2260">
      <c r="A2260" s="11">
        <f>VALUE(CONCATENATE('Stock InfoDia'!E2268,'Stock InfoDia'!F2268))</f>
        <v>58660</v>
      </c>
      <c r="B2260" s="11">
        <f>'Stock InfoDia'!I2268</f>
        <v>442</v>
      </c>
      <c r="C2260" s="11">
        <f>'Stock InfoDia'!J2268</f>
        <v>54</v>
      </c>
    </row>
    <row r="2261">
      <c r="A2261" s="11">
        <f>VALUE(CONCATENATE('Stock InfoDia'!E2269,'Stock InfoDia'!F2269))</f>
        <v>58662</v>
      </c>
      <c r="B2261" s="11">
        <f>'Stock InfoDia'!I2269</f>
        <v>0</v>
      </c>
      <c r="C2261" s="11">
        <f>'Stock InfoDia'!J2269</f>
        <v>0</v>
      </c>
    </row>
    <row r="2262">
      <c r="A2262" s="11">
        <f>VALUE(CONCATENATE('Stock InfoDia'!E2270,'Stock InfoDia'!F2270))</f>
        <v>58670</v>
      </c>
      <c r="B2262" s="11">
        <f>'Stock InfoDia'!I2270</f>
        <v>0</v>
      </c>
      <c r="C2262" s="11">
        <f>'Stock InfoDia'!J2270</f>
        <v>0</v>
      </c>
    </row>
    <row r="2263">
      <c r="A2263" s="11">
        <f>VALUE(CONCATENATE('Stock InfoDia'!E2271,'Stock InfoDia'!F2271))</f>
        <v>58680</v>
      </c>
      <c r="B2263" s="11">
        <f>'Stock InfoDia'!I2271</f>
        <v>0</v>
      </c>
      <c r="C2263" s="11">
        <f>'Stock InfoDia'!J2271</f>
        <v>0</v>
      </c>
    </row>
    <row r="2264">
      <c r="A2264" s="11">
        <f>VALUE(CONCATENATE('Stock InfoDia'!E2272,'Stock InfoDia'!F2272))</f>
        <v>58690</v>
      </c>
      <c r="B2264" s="11">
        <f>'Stock InfoDia'!I2272</f>
        <v>0</v>
      </c>
      <c r="C2264" s="11">
        <f>'Stock InfoDia'!J2272</f>
        <v>0</v>
      </c>
    </row>
    <row r="2265">
      <c r="A2265" s="11">
        <f>VALUE(CONCATENATE('Stock InfoDia'!E2273,'Stock InfoDia'!F2273))</f>
        <v>58700</v>
      </c>
      <c r="B2265" s="11">
        <f>'Stock InfoDia'!I2273</f>
        <v>0</v>
      </c>
      <c r="C2265" s="11">
        <f>'Stock InfoDia'!J2273</f>
        <v>0</v>
      </c>
    </row>
    <row r="2266">
      <c r="A2266" s="11">
        <f>VALUE(CONCATENATE('Stock InfoDia'!E2274,'Stock InfoDia'!F2274))</f>
        <v>58710</v>
      </c>
      <c r="B2266" s="11">
        <f>'Stock InfoDia'!I2274</f>
        <v>0</v>
      </c>
      <c r="C2266" s="11">
        <f>'Stock InfoDia'!J2274</f>
        <v>0</v>
      </c>
    </row>
    <row r="2267">
      <c r="A2267" s="11">
        <f>VALUE(CONCATENATE('Stock InfoDia'!E2275,'Stock InfoDia'!F2275))</f>
        <v>58720</v>
      </c>
      <c r="B2267" s="11">
        <f>'Stock InfoDia'!I2275</f>
        <v>0</v>
      </c>
      <c r="C2267" s="11">
        <f>'Stock InfoDia'!J2275</f>
        <v>0</v>
      </c>
    </row>
    <row r="2268">
      <c r="A2268" s="11">
        <f>VALUE(CONCATENATE('Stock InfoDia'!E2276,'Stock InfoDia'!F2276))</f>
        <v>58730</v>
      </c>
      <c r="B2268" s="11">
        <f>'Stock InfoDia'!I2276</f>
        <v>0</v>
      </c>
      <c r="C2268" s="11">
        <f>'Stock InfoDia'!J2276</f>
        <v>0</v>
      </c>
    </row>
    <row r="2269">
      <c r="A2269" s="11">
        <f>VALUE(CONCATENATE('Stock InfoDia'!E2277,'Stock InfoDia'!F2277))</f>
        <v>58740</v>
      </c>
      <c r="B2269" s="11">
        <f>'Stock InfoDia'!I2277</f>
        <v>0</v>
      </c>
      <c r="C2269" s="11">
        <f>'Stock InfoDia'!J2277</f>
        <v>0</v>
      </c>
    </row>
    <row r="2270">
      <c r="A2270" s="11">
        <f>VALUE(CONCATENATE('Stock InfoDia'!E2278,'Stock InfoDia'!F2278))</f>
        <v>58750</v>
      </c>
      <c r="B2270" s="11">
        <f>'Stock InfoDia'!I2278</f>
        <v>0</v>
      </c>
      <c r="C2270" s="11">
        <f>'Stock InfoDia'!J2278</f>
        <v>0</v>
      </c>
    </row>
    <row r="2271">
      <c r="A2271" s="11">
        <f>VALUE(CONCATENATE('Stock InfoDia'!E2279,'Stock InfoDia'!F2279))</f>
        <v>58790</v>
      </c>
      <c r="B2271" s="11">
        <f>'Stock InfoDia'!I2279</f>
        <v>0</v>
      </c>
      <c r="C2271" s="11">
        <f>'Stock InfoDia'!J2279</f>
        <v>0</v>
      </c>
    </row>
    <row r="2272">
      <c r="A2272" s="11">
        <f>VALUE(CONCATENATE('Stock InfoDia'!E2280,'Stock InfoDia'!F2280))</f>
        <v>58800</v>
      </c>
      <c r="B2272" s="11">
        <f>'Stock InfoDia'!I2280</f>
        <v>0</v>
      </c>
      <c r="C2272" s="11">
        <f>'Stock InfoDia'!J2280</f>
        <v>0</v>
      </c>
    </row>
    <row r="2273">
      <c r="A2273" s="11">
        <f>VALUE(CONCATENATE('Stock InfoDia'!E2281,'Stock InfoDia'!F2281))</f>
        <v>58810</v>
      </c>
      <c r="B2273" s="11">
        <f>'Stock InfoDia'!I2281</f>
        <v>120</v>
      </c>
      <c r="C2273" s="11">
        <f>'Stock InfoDia'!J2281</f>
        <v>2</v>
      </c>
    </row>
    <row r="2274">
      <c r="A2274" s="11">
        <f>VALUE(CONCATENATE('Stock InfoDia'!E2282,'Stock InfoDia'!F2282))</f>
        <v>58820</v>
      </c>
      <c r="B2274" s="11">
        <f>'Stock InfoDia'!I2282</f>
        <v>56</v>
      </c>
      <c r="C2274" s="11">
        <f>'Stock InfoDia'!J2282</f>
        <v>13</v>
      </c>
    </row>
    <row r="2275">
      <c r="A2275" s="11">
        <f>VALUE(CONCATENATE('Stock InfoDia'!E2283,'Stock InfoDia'!F2283))</f>
        <v>58840</v>
      </c>
      <c r="B2275" s="11">
        <f>'Stock InfoDia'!I2283</f>
        <v>0</v>
      </c>
      <c r="C2275" s="11">
        <f>'Stock InfoDia'!J2283</f>
        <v>0</v>
      </c>
    </row>
    <row r="2276">
      <c r="A2276" s="11">
        <f>VALUE(CONCATENATE('Stock InfoDia'!E2284,'Stock InfoDia'!F2284))</f>
        <v>58980</v>
      </c>
      <c r="B2276" s="11">
        <f>'Stock InfoDia'!I2284</f>
        <v>0</v>
      </c>
      <c r="C2276" s="11">
        <f>'Stock InfoDia'!J2284</f>
        <v>0</v>
      </c>
    </row>
    <row r="2277">
      <c r="A2277" s="11">
        <f>VALUE(CONCATENATE('Stock InfoDia'!E2285,'Stock InfoDia'!F2285))</f>
        <v>58990</v>
      </c>
      <c r="B2277" s="11">
        <f>'Stock InfoDia'!I2285</f>
        <v>0</v>
      </c>
      <c r="C2277" s="11">
        <f>'Stock InfoDia'!J2285</f>
        <v>0</v>
      </c>
    </row>
    <row r="2278">
      <c r="A2278" s="11">
        <f>VALUE(CONCATENATE('Stock InfoDia'!E2286,'Stock InfoDia'!F2286))</f>
        <v>59000</v>
      </c>
      <c r="B2278" s="11">
        <f>'Stock InfoDia'!I2286</f>
        <v>0</v>
      </c>
      <c r="C2278" s="11">
        <f>'Stock InfoDia'!J2286</f>
        <v>0</v>
      </c>
    </row>
    <row r="2279">
      <c r="A2279" s="11">
        <f>VALUE(CONCATENATE('Stock InfoDia'!E2287,'Stock InfoDia'!F2287))</f>
        <v>59010</v>
      </c>
      <c r="B2279" s="11">
        <f>'Stock InfoDia'!I2287</f>
        <v>582</v>
      </c>
      <c r="C2279" s="11">
        <f>'Stock InfoDia'!J2287</f>
        <v>0</v>
      </c>
    </row>
    <row r="2280">
      <c r="A2280" s="11">
        <f>VALUE(CONCATENATE('Stock InfoDia'!E2288,'Stock InfoDia'!F2288))</f>
        <v>59140</v>
      </c>
      <c r="B2280" s="11">
        <f>'Stock InfoDia'!I2288</f>
        <v>0</v>
      </c>
      <c r="C2280" s="11">
        <f>'Stock InfoDia'!J2288</f>
        <v>0</v>
      </c>
    </row>
    <row r="2281">
      <c r="A2281" s="11">
        <f>VALUE(CONCATENATE('Stock InfoDia'!E2289,'Stock InfoDia'!F2289))</f>
        <v>59270</v>
      </c>
      <c r="B2281" s="11">
        <f>'Stock InfoDia'!I2289</f>
        <v>0</v>
      </c>
      <c r="C2281" s="11">
        <f>'Stock InfoDia'!J2289</f>
        <v>0</v>
      </c>
    </row>
    <row r="2282">
      <c r="A2282" s="11">
        <f>VALUE(CONCATENATE('Stock InfoDia'!E2290,'Stock InfoDia'!F2290))</f>
        <v>59280</v>
      </c>
      <c r="B2282" s="11">
        <f>'Stock InfoDia'!I2290</f>
        <v>0</v>
      </c>
      <c r="C2282" s="11">
        <f>'Stock InfoDia'!J2290</f>
        <v>0</v>
      </c>
    </row>
    <row r="2283">
      <c r="A2283" s="11">
        <f>VALUE(CONCATENATE('Stock InfoDia'!E2291,'Stock InfoDia'!F2291))</f>
        <v>59300</v>
      </c>
      <c r="B2283" s="11">
        <f>'Stock InfoDia'!I2291</f>
        <v>0</v>
      </c>
      <c r="C2283" s="11">
        <f>'Stock InfoDia'!J2291</f>
        <v>0</v>
      </c>
    </row>
    <row r="2284">
      <c r="A2284" s="11">
        <f>VALUE(CONCATENATE('Stock InfoDia'!E2292,'Stock InfoDia'!F2292))</f>
        <v>59310</v>
      </c>
      <c r="B2284" s="11">
        <f>'Stock InfoDia'!I2292</f>
        <v>0</v>
      </c>
      <c r="C2284" s="11">
        <f>'Stock InfoDia'!J2292</f>
        <v>0</v>
      </c>
    </row>
    <row r="2285">
      <c r="A2285" s="11">
        <f>VALUE(CONCATENATE('Stock InfoDia'!E2293,'Stock InfoDia'!F2293))</f>
        <v>59330</v>
      </c>
      <c r="B2285" s="11">
        <f>'Stock InfoDia'!I2293</f>
        <v>0</v>
      </c>
      <c r="C2285" s="11">
        <f>'Stock InfoDia'!J2293</f>
        <v>0</v>
      </c>
    </row>
    <row r="2286">
      <c r="A2286" s="11">
        <f>VALUE(CONCATENATE('Stock InfoDia'!E2294,'Stock InfoDia'!F2294))</f>
        <v>59350</v>
      </c>
      <c r="B2286" s="11">
        <f>'Stock InfoDia'!I2294</f>
        <v>0</v>
      </c>
      <c r="C2286" s="11">
        <f>'Stock InfoDia'!J2294</f>
        <v>0</v>
      </c>
    </row>
    <row r="2287">
      <c r="A2287" s="11">
        <f>VALUE(CONCATENATE('Stock InfoDia'!E2295,'Stock InfoDia'!F2295))</f>
        <v>59630</v>
      </c>
      <c r="B2287" s="11">
        <f>'Stock InfoDia'!I2295</f>
        <v>0</v>
      </c>
      <c r="C2287" s="11">
        <f>'Stock InfoDia'!J2295</f>
        <v>0</v>
      </c>
    </row>
    <row r="2288">
      <c r="A2288" s="11">
        <f>VALUE(CONCATENATE('Stock InfoDia'!E2296,'Stock InfoDia'!F2296))</f>
        <v>59640</v>
      </c>
      <c r="B2288" s="11">
        <f>'Stock InfoDia'!I2296</f>
        <v>0</v>
      </c>
      <c r="C2288" s="11">
        <f>'Stock InfoDia'!J2296</f>
        <v>0</v>
      </c>
    </row>
    <row r="2289">
      <c r="A2289" s="11">
        <f>VALUE(CONCATENATE('Stock InfoDia'!E2297,'Stock InfoDia'!F2297))</f>
        <v>59650</v>
      </c>
      <c r="B2289" s="11">
        <f>'Stock InfoDia'!I2297</f>
        <v>0</v>
      </c>
      <c r="C2289" s="11">
        <f>'Stock InfoDia'!J2297</f>
        <v>0</v>
      </c>
    </row>
    <row r="2290">
      <c r="A2290" s="11">
        <f>VALUE(CONCATENATE('Stock InfoDia'!E2298,'Stock InfoDia'!F2298))</f>
        <v>59690</v>
      </c>
      <c r="B2290" s="11">
        <f>'Stock InfoDia'!I2298</f>
        <v>0</v>
      </c>
      <c r="C2290" s="11">
        <f>'Stock InfoDia'!J2298</f>
        <v>0</v>
      </c>
    </row>
    <row r="2291">
      <c r="A2291" s="11">
        <f>VALUE(CONCATENATE('Stock InfoDia'!E2299,'Stock InfoDia'!F2299))</f>
        <v>60012</v>
      </c>
      <c r="B2291" s="11">
        <f>'Stock InfoDia'!I2299</f>
        <v>0</v>
      </c>
      <c r="C2291" s="11">
        <f>'Stock InfoDia'!J2299</f>
        <v>0</v>
      </c>
    </row>
    <row r="2292">
      <c r="A2292" s="11">
        <f>VALUE(CONCATENATE('Stock InfoDia'!E2300,'Stock InfoDia'!F2300))</f>
        <v>60014</v>
      </c>
      <c r="B2292" s="11">
        <f>'Stock InfoDia'!I2300</f>
        <v>0</v>
      </c>
      <c r="C2292" s="11">
        <f>'Stock InfoDia'!J2300</f>
        <v>0</v>
      </c>
    </row>
    <row r="2293">
      <c r="A2293" s="11">
        <f>VALUE(CONCATENATE('Stock InfoDia'!E2301,'Stock InfoDia'!F2301))</f>
        <v>60011</v>
      </c>
      <c r="B2293" s="11">
        <f>'Stock InfoDia'!I2301</f>
        <v>0</v>
      </c>
      <c r="C2293" s="11">
        <f>'Stock InfoDia'!J2301</f>
        <v>0</v>
      </c>
    </row>
    <row r="2294">
      <c r="A2294" s="11">
        <f>VALUE(CONCATENATE('Stock InfoDia'!E2302,'Stock InfoDia'!F2302))</f>
        <v>60041</v>
      </c>
      <c r="B2294" s="11">
        <f>'Stock InfoDia'!I2302</f>
        <v>0</v>
      </c>
      <c r="C2294" s="11">
        <f>'Stock InfoDia'!J2302</f>
        <v>0</v>
      </c>
    </row>
    <row r="2295">
      <c r="A2295" s="11">
        <f>VALUE(CONCATENATE('Stock InfoDia'!E2303,'Stock InfoDia'!F2303))</f>
        <v>60062</v>
      </c>
      <c r="B2295" s="11">
        <f>'Stock InfoDia'!I2303</f>
        <v>0</v>
      </c>
      <c r="C2295" s="11">
        <f>'Stock InfoDia'!J2303</f>
        <v>0</v>
      </c>
    </row>
    <row r="2296">
      <c r="A2296" s="11">
        <f>VALUE(CONCATENATE('Stock InfoDia'!E2304,'Stock InfoDia'!F2304))</f>
        <v>60082</v>
      </c>
      <c r="B2296" s="11">
        <f>'Stock InfoDia'!I2304</f>
        <v>0</v>
      </c>
      <c r="C2296" s="11">
        <f>'Stock InfoDia'!J2304</f>
        <v>0</v>
      </c>
    </row>
    <row r="2297">
      <c r="A2297" s="11">
        <f>VALUE(CONCATENATE('Stock InfoDia'!E2305,'Stock InfoDia'!F2305))</f>
        <v>60083</v>
      </c>
      <c r="B2297" s="11">
        <f>'Stock InfoDia'!I2305</f>
        <v>0</v>
      </c>
      <c r="C2297" s="11">
        <f>'Stock InfoDia'!J2305</f>
        <v>0</v>
      </c>
    </row>
    <row r="2298">
      <c r="A2298" s="11">
        <f>VALUE(CONCATENATE('Stock InfoDia'!E2306,'Stock InfoDia'!F2306))</f>
        <v>60081</v>
      </c>
      <c r="B2298" s="11">
        <f>'Stock InfoDia'!I2306</f>
        <v>0</v>
      </c>
      <c r="C2298" s="11">
        <f>'Stock InfoDia'!J2306</f>
        <v>0</v>
      </c>
    </row>
    <row r="2299">
      <c r="A2299" s="11">
        <f>VALUE(CONCATENATE('Stock InfoDia'!E2307,'Stock InfoDia'!F2307))</f>
        <v>60111</v>
      </c>
      <c r="B2299" s="11">
        <f>'Stock InfoDia'!I2307</f>
        <v>0</v>
      </c>
      <c r="C2299" s="11">
        <f>'Stock InfoDia'!J2307</f>
        <v>0</v>
      </c>
    </row>
    <row r="2300">
      <c r="A2300" s="11">
        <f>VALUE(CONCATENATE('Stock InfoDia'!E2308,'Stock InfoDia'!F2308))</f>
        <v>60165</v>
      </c>
      <c r="B2300" s="11">
        <f>'Stock InfoDia'!I2308</f>
        <v>0</v>
      </c>
      <c r="C2300" s="11">
        <f>'Stock InfoDia'!J2308</f>
        <v>0</v>
      </c>
    </row>
    <row r="2301">
      <c r="A2301" s="11">
        <f>VALUE(CONCATENATE('Stock InfoDia'!E2309,'Stock InfoDia'!F2309))</f>
        <v>60166</v>
      </c>
      <c r="B2301" s="11">
        <f>'Stock InfoDia'!I2309</f>
        <v>0</v>
      </c>
      <c r="C2301" s="11">
        <f>'Stock InfoDia'!J2309</f>
        <v>0</v>
      </c>
    </row>
    <row r="2302">
      <c r="A2302" s="11">
        <f>VALUE(CONCATENATE('Stock InfoDia'!E2310,'Stock InfoDia'!F2310))</f>
        <v>60164</v>
      </c>
      <c r="B2302" s="11">
        <f>'Stock InfoDia'!I2310</f>
        <v>0</v>
      </c>
      <c r="C2302" s="11">
        <f>'Stock InfoDia'!J2310</f>
        <v>0</v>
      </c>
    </row>
    <row r="2303">
      <c r="A2303" s="11">
        <f>VALUE(CONCATENATE('Stock InfoDia'!E2311,'Stock InfoDia'!F2311))</f>
        <v>60214</v>
      </c>
      <c r="B2303" s="11">
        <f>'Stock InfoDia'!I2311</f>
        <v>0</v>
      </c>
      <c r="C2303" s="11">
        <f>'Stock InfoDia'!J2311</f>
        <v>0</v>
      </c>
    </row>
    <row r="2304">
      <c r="A2304" s="11">
        <f>VALUE(CONCATENATE('Stock InfoDia'!E2312,'Stock InfoDia'!F2312))</f>
        <v>60213</v>
      </c>
      <c r="B2304" s="11">
        <f>'Stock InfoDia'!I2312</f>
        <v>0</v>
      </c>
      <c r="C2304" s="11">
        <f>'Stock InfoDia'!J2312</f>
        <v>0</v>
      </c>
    </row>
    <row r="2305">
      <c r="A2305" s="11">
        <f>VALUE(CONCATENATE('Stock InfoDia'!E2313,'Stock InfoDia'!F2313))</f>
        <v>60212</v>
      </c>
      <c r="B2305" s="11">
        <f>'Stock InfoDia'!I2313</f>
        <v>0</v>
      </c>
      <c r="C2305" s="11">
        <f>'Stock InfoDia'!J2313</f>
        <v>0</v>
      </c>
    </row>
    <row r="2306">
      <c r="A2306" s="11">
        <f>VALUE(CONCATENATE('Stock InfoDia'!E2314,'Stock InfoDia'!F2314))</f>
        <v>60240</v>
      </c>
      <c r="B2306" s="11">
        <f>'Stock InfoDia'!I2314</f>
        <v>0</v>
      </c>
      <c r="C2306" s="11">
        <f>'Stock InfoDia'!J2314</f>
        <v>0</v>
      </c>
    </row>
    <row r="2307">
      <c r="A2307" s="11">
        <f>VALUE(CONCATENATE('Stock InfoDia'!E2315,'Stock InfoDia'!F2315))</f>
        <v>60261</v>
      </c>
      <c r="B2307" s="11">
        <f>'Stock InfoDia'!I2315</f>
        <v>0</v>
      </c>
      <c r="C2307" s="11">
        <f>'Stock InfoDia'!J2315</f>
        <v>0</v>
      </c>
    </row>
    <row r="2308">
      <c r="A2308" s="11">
        <f>VALUE(CONCATENATE('Stock InfoDia'!E2316,'Stock InfoDia'!F2316))</f>
        <v>60270</v>
      </c>
      <c r="B2308" s="11">
        <f>'Stock InfoDia'!I2316</f>
        <v>0</v>
      </c>
      <c r="C2308" s="11">
        <f>'Stock InfoDia'!J2316</f>
        <v>0</v>
      </c>
    </row>
    <row r="2309">
      <c r="A2309" s="11">
        <f>VALUE(CONCATENATE('Stock InfoDia'!E2317,'Stock InfoDia'!F2317))</f>
        <v>60280</v>
      </c>
      <c r="B2309" s="11">
        <f>'Stock InfoDia'!I2317</f>
        <v>0</v>
      </c>
      <c r="C2309" s="11">
        <f>'Stock InfoDia'!J2317</f>
        <v>0</v>
      </c>
    </row>
    <row r="2310">
      <c r="A2310" s="11">
        <f>VALUE(CONCATENATE('Stock InfoDia'!E2318,'Stock InfoDia'!F2318))</f>
        <v>60300</v>
      </c>
      <c r="B2310" s="11">
        <f>'Stock InfoDia'!I2318</f>
        <v>0</v>
      </c>
      <c r="C2310" s="11">
        <f>'Stock InfoDia'!J2318</f>
        <v>0</v>
      </c>
    </row>
    <row r="2311">
      <c r="A2311" s="11">
        <f>VALUE(CONCATENATE('Stock InfoDia'!E2319,'Stock InfoDia'!F2319))</f>
        <v>60320</v>
      </c>
      <c r="B2311" s="11">
        <f>'Stock InfoDia'!I2319</f>
        <v>0</v>
      </c>
      <c r="C2311" s="11">
        <f>'Stock InfoDia'!J2319</f>
        <v>0</v>
      </c>
    </row>
    <row r="2312">
      <c r="A2312" s="11">
        <f>VALUE(CONCATENATE('Stock InfoDia'!E2320,'Stock InfoDia'!F2320))</f>
        <v>60330</v>
      </c>
      <c r="B2312" s="11">
        <f>'Stock InfoDia'!I2320</f>
        <v>0</v>
      </c>
      <c r="C2312" s="11">
        <f>'Stock InfoDia'!J2320</f>
        <v>0</v>
      </c>
    </row>
    <row r="2313">
      <c r="A2313" s="11">
        <f>VALUE(CONCATENATE('Stock InfoDia'!E2321,'Stock InfoDia'!F2321))</f>
        <v>60360</v>
      </c>
      <c r="B2313" s="11">
        <f>'Stock InfoDia'!I2321</f>
        <v>0</v>
      </c>
      <c r="C2313" s="11">
        <f>'Stock InfoDia'!J2321</f>
        <v>0</v>
      </c>
    </row>
    <row r="2314">
      <c r="A2314" s="11">
        <f>VALUE(CONCATENATE('Stock InfoDia'!E2322,'Stock InfoDia'!F2322))</f>
        <v>60370</v>
      </c>
      <c r="B2314" s="11">
        <f>'Stock InfoDia'!I2322</f>
        <v>0</v>
      </c>
      <c r="C2314" s="11">
        <f>'Stock InfoDia'!J2322</f>
        <v>0</v>
      </c>
    </row>
    <row r="2315">
      <c r="A2315" s="11">
        <f>VALUE(CONCATENATE('Stock InfoDia'!E2323,'Stock InfoDia'!F2323))</f>
        <v>60390</v>
      </c>
      <c r="B2315" s="11">
        <f>'Stock InfoDia'!I2323</f>
        <v>0</v>
      </c>
      <c r="C2315" s="11">
        <f>'Stock InfoDia'!J2323</f>
        <v>0</v>
      </c>
    </row>
    <row r="2316">
      <c r="A2316" s="11">
        <f>VALUE(CONCATENATE('Stock InfoDia'!E2324,'Stock InfoDia'!F2324))</f>
        <v>60400</v>
      </c>
      <c r="B2316" s="11">
        <f>'Stock InfoDia'!I2324</f>
        <v>0</v>
      </c>
      <c r="C2316" s="11">
        <f>'Stock InfoDia'!J2324</f>
        <v>0</v>
      </c>
    </row>
    <row r="2317">
      <c r="A2317" s="11">
        <f>VALUE(CONCATENATE('Stock InfoDia'!E2325,'Stock InfoDia'!F2325))</f>
        <v>60410</v>
      </c>
      <c r="B2317" s="11">
        <f>'Stock InfoDia'!I2325</f>
        <v>0</v>
      </c>
      <c r="C2317" s="11">
        <f>'Stock InfoDia'!J2325</f>
        <v>0</v>
      </c>
    </row>
    <row r="2318">
      <c r="A2318" s="11">
        <f>VALUE(CONCATENATE('Stock InfoDia'!E2326,'Stock InfoDia'!F2326))</f>
        <v>60531</v>
      </c>
      <c r="B2318" s="11">
        <f>'Stock InfoDia'!I2326</f>
        <v>0</v>
      </c>
      <c r="C2318" s="11">
        <f>'Stock InfoDia'!J2326</f>
        <v>0</v>
      </c>
    </row>
    <row r="2319">
      <c r="A2319" s="11">
        <f>VALUE(CONCATENATE('Stock InfoDia'!E2327,'Stock InfoDia'!F2327))</f>
        <v>60532</v>
      </c>
      <c r="B2319" s="11">
        <f>'Stock InfoDia'!I2327</f>
        <v>0</v>
      </c>
      <c r="C2319" s="11">
        <f>'Stock InfoDia'!J2327</f>
        <v>0</v>
      </c>
    </row>
    <row r="2320">
      <c r="A2320" s="11">
        <f>VALUE(CONCATENATE('Stock InfoDia'!E2328,'Stock InfoDia'!F2328))</f>
        <v>60551</v>
      </c>
      <c r="B2320" s="11">
        <f>'Stock InfoDia'!I2328</f>
        <v>0</v>
      </c>
      <c r="C2320" s="11">
        <f>'Stock InfoDia'!J2328</f>
        <v>0</v>
      </c>
    </row>
    <row r="2321">
      <c r="A2321" s="11">
        <f>VALUE(CONCATENATE('Stock InfoDia'!E2329,'Stock InfoDia'!F2329))</f>
        <v>60553</v>
      </c>
      <c r="B2321" s="11">
        <f>'Stock InfoDia'!I2329</f>
        <v>0</v>
      </c>
      <c r="C2321" s="11">
        <f>'Stock InfoDia'!J2329</f>
        <v>0</v>
      </c>
    </row>
    <row r="2322">
      <c r="A2322" s="11">
        <f>VALUE(CONCATENATE('Stock InfoDia'!E2330,'Stock InfoDia'!F2330))</f>
        <v>60554</v>
      </c>
      <c r="B2322" s="11">
        <f>'Stock InfoDia'!I2330</f>
        <v>0</v>
      </c>
      <c r="C2322" s="11">
        <f>'Stock InfoDia'!J2330</f>
        <v>0</v>
      </c>
    </row>
    <row r="2323">
      <c r="A2323" s="11">
        <f>VALUE(CONCATENATE('Stock InfoDia'!E2331,'Stock InfoDia'!F2331))</f>
        <v>60552</v>
      </c>
      <c r="B2323" s="11">
        <f>'Stock InfoDia'!I2331</f>
        <v>0</v>
      </c>
      <c r="C2323" s="11">
        <f>'Stock InfoDia'!J2331</f>
        <v>0</v>
      </c>
    </row>
    <row r="2324">
      <c r="A2324" s="11">
        <f>VALUE(CONCATENATE('Stock InfoDia'!E2332,'Stock InfoDia'!F2332))</f>
        <v>60570</v>
      </c>
      <c r="B2324" s="11">
        <f>'Stock InfoDia'!I2332</f>
        <v>0</v>
      </c>
      <c r="C2324" s="11">
        <f>'Stock InfoDia'!J2332</f>
        <v>0</v>
      </c>
    </row>
    <row r="2325">
      <c r="A2325" s="11">
        <f>VALUE(CONCATENATE('Stock InfoDia'!E2333,'Stock InfoDia'!F2333))</f>
        <v>60602</v>
      </c>
      <c r="B2325" s="11">
        <f>'Stock InfoDia'!I2333</f>
        <v>0</v>
      </c>
      <c r="C2325" s="11">
        <f>'Stock InfoDia'!J2333</f>
        <v>0</v>
      </c>
    </row>
    <row r="2326">
      <c r="A2326" s="11">
        <f>VALUE(CONCATENATE('Stock InfoDia'!E2334,'Stock InfoDia'!F2334))</f>
        <v>60620</v>
      </c>
      <c r="B2326" s="11">
        <f>'Stock InfoDia'!I2334</f>
        <v>0</v>
      </c>
      <c r="C2326" s="11">
        <f>'Stock InfoDia'!J2334</f>
        <v>0</v>
      </c>
    </row>
    <row r="2327">
      <c r="A2327" s="11">
        <f>VALUE(CONCATENATE('Stock InfoDia'!E2335,'Stock InfoDia'!F2335))</f>
        <v>60631</v>
      </c>
      <c r="B2327" s="11">
        <f>'Stock InfoDia'!I2335</f>
        <v>0</v>
      </c>
      <c r="C2327" s="11">
        <f>'Stock InfoDia'!J2335</f>
        <v>0</v>
      </c>
    </row>
    <row r="2328">
      <c r="A2328" s="11">
        <f>VALUE(CONCATENATE('Stock InfoDia'!E2336,'Stock InfoDia'!F2336))</f>
        <v>60630</v>
      </c>
      <c r="B2328" s="11">
        <f>'Stock InfoDia'!I2336</f>
        <v>0</v>
      </c>
      <c r="C2328" s="11">
        <f>'Stock InfoDia'!J2336</f>
        <v>0</v>
      </c>
    </row>
    <row r="2329">
      <c r="A2329" s="11">
        <f>VALUE(CONCATENATE('Stock InfoDia'!E2337,'Stock InfoDia'!F2337))</f>
        <v>60680</v>
      </c>
      <c r="B2329" s="11">
        <f>'Stock InfoDia'!I2337</f>
        <v>0</v>
      </c>
      <c r="C2329" s="11">
        <f>'Stock InfoDia'!J2337</f>
        <v>0</v>
      </c>
    </row>
    <row r="2330">
      <c r="A2330" s="11">
        <f>VALUE(CONCATENATE('Stock InfoDia'!E2338,'Stock InfoDia'!F2338))</f>
        <v>60700</v>
      </c>
      <c r="B2330" s="11">
        <f>'Stock InfoDia'!I2338</f>
        <v>0</v>
      </c>
      <c r="C2330" s="11">
        <f>'Stock InfoDia'!J2338</f>
        <v>0</v>
      </c>
    </row>
    <row r="2331">
      <c r="A2331" s="11">
        <f>VALUE(CONCATENATE('Stock InfoDia'!E2339,'Stock InfoDia'!F2339))</f>
        <v>60770</v>
      </c>
      <c r="B2331" s="11">
        <f>'Stock InfoDia'!I2339</f>
        <v>0</v>
      </c>
      <c r="C2331" s="11">
        <f>'Stock InfoDia'!J2339</f>
        <v>0</v>
      </c>
    </row>
    <row r="2332">
      <c r="A2332" s="11">
        <f>VALUE(CONCATENATE('Stock InfoDia'!E2340,'Stock InfoDia'!F2340))</f>
        <v>60790</v>
      </c>
      <c r="B2332" s="11">
        <f>'Stock InfoDia'!I2340</f>
        <v>0</v>
      </c>
      <c r="C2332" s="11">
        <f>'Stock InfoDia'!J2340</f>
        <v>0</v>
      </c>
    </row>
    <row r="2333">
      <c r="A2333" s="11">
        <f>VALUE(CONCATENATE('Stock InfoDia'!E2341,'Stock InfoDia'!F2341))</f>
        <v>60830</v>
      </c>
      <c r="B2333" s="11">
        <f>'Stock InfoDia'!I2341</f>
        <v>15</v>
      </c>
      <c r="C2333" s="11">
        <f>'Stock InfoDia'!J2341</f>
        <v>8</v>
      </c>
    </row>
    <row r="2334">
      <c r="A2334" s="11">
        <f>VALUE(CONCATENATE('Stock InfoDia'!E2342,'Stock InfoDia'!F2342))</f>
        <v>60860</v>
      </c>
      <c r="B2334" s="11">
        <f>'Stock InfoDia'!I2342</f>
        <v>0</v>
      </c>
      <c r="C2334" s="11">
        <f>'Stock InfoDia'!J2342</f>
        <v>0</v>
      </c>
    </row>
    <row r="2335">
      <c r="A2335" s="11">
        <f>VALUE(CONCATENATE('Stock InfoDia'!E2343,'Stock InfoDia'!F2343))</f>
        <v>60870</v>
      </c>
      <c r="B2335" s="11">
        <f>'Stock InfoDia'!I2343</f>
        <v>0</v>
      </c>
      <c r="C2335" s="11">
        <f>'Stock InfoDia'!J2343</f>
        <v>0</v>
      </c>
    </row>
    <row r="2336">
      <c r="A2336" s="11">
        <f>VALUE(CONCATENATE('Stock InfoDia'!E2344,'Stock InfoDia'!F2344))</f>
        <v>60880</v>
      </c>
      <c r="B2336" s="11">
        <f>'Stock InfoDia'!I2344</f>
        <v>0</v>
      </c>
      <c r="C2336" s="11">
        <f>'Stock InfoDia'!J2344</f>
        <v>0</v>
      </c>
    </row>
    <row r="2337">
      <c r="A2337" s="11">
        <f>VALUE(CONCATENATE('Stock InfoDia'!E2345,'Stock InfoDia'!F2345))</f>
        <v>60890</v>
      </c>
      <c r="B2337" s="11">
        <f>'Stock InfoDia'!I2345</f>
        <v>0</v>
      </c>
      <c r="C2337" s="11">
        <f>'Stock InfoDia'!J2345</f>
        <v>0</v>
      </c>
    </row>
    <row r="2338">
      <c r="A2338" s="11">
        <f>VALUE(CONCATENATE('Stock InfoDia'!E2346,'Stock InfoDia'!F2346))</f>
        <v>60910</v>
      </c>
      <c r="B2338" s="11">
        <f>'Stock InfoDia'!I2346</f>
        <v>0</v>
      </c>
      <c r="C2338" s="11">
        <f>'Stock InfoDia'!J2346</f>
        <v>0</v>
      </c>
    </row>
    <row r="2339">
      <c r="A2339" s="11">
        <f>VALUE(CONCATENATE('Stock InfoDia'!E2347,'Stock InfoDia'!F2347))</f>
        <v>60920</v>
      </c>
      <c r="B2339" s="11">
        <f>'Stock InfoDia'!I2347</f>
        <v>0</v>
      </c>
      <c r="C2339" s="11">
        <f>'Stock InfoDia'!J2347</f>
        <v>0</v>
      </c>
    </row>
    <row r="2340">
      <c r="A2340" s="11">
        <f>VALUE(CONCATENATE('Stock InfoDia'!E2348,'Stock InfoDia'!F2348))</f>
        <v>60930</v>
      </c>
      <c r="B2340" s="11">
        <f>'Stock InfoDia'!I2348</f>
        <v>0</v>
      </c>
      <c r="C2340" s="11">
        <f>'Stock InfoDia'!J2348</f>
        <v>0</v>
      </c>
    </row>
    <row r="2341">
      <c r="A2341" s="11">
        <f>VALUE(CONCATENATE('Stock InfoDia'!E2349,'Stock InfoDia'!F2349))</f>
        <v>60940</v>
      </c>
      <c r="B2341" s="11">
        <f>'Stock InfoDia'!I2349</f>
        <v>0</v>
      </c>
      <c r="C2341" s="11">
        <f>'Stock InfoDia'!J2349</f>
        <v>0</v>
      </c>
    </row>
    <row r="2342">
      <c r="A2342" s="11">
        <f>VALUE(CONCATENATE('Stock InfoDia'!E2350,'Stock InfoDia'!F2350))</f>
        <v>60950</v>
      </c>
      <c r="B2342" s="11">
        <f>'Stock InfoDia'!I2350</f>
        <v>0</v>
      </c>
      <c r="C2342" s="11">
        <f>'Stock InfoDia'!J2350</f>
        <v>0</v>
      </c>
    </row>
    <row r="2343">
      <c r="A2343" s="11">
        <f>VALUE(CONCATENATE('Stock InfoDia'!E2351,'Stock InfoDia'!F2351))</f>
        <v>60960</v>
      </c>
      <c r="B2343" s="11">
        <f>'Stock InfoDia'!I2351</f>
        <v>0</v>
      </c>
      <c r="C2343" s="11">
        <f>'Stock InfoDia'!J2351</f>
        <v>0</v>
      </c>
    </row>
    <row r="2344">
      <c r="A2344" s="11">
        <f>VALUE(CONCATENATE('Stock InfoDia'!E2352,'Stock InfoDia'!F2352))</f>
        <v>60970</v>
      </c>
      <c r="B2344" s="11">
        <f>'Stock InfoDia'!I2352</f>
        <v>0</v>
      </c>
      <c r="C2344" s="11">
        <f>'Stock InfoDia'!J2352</f>
        <v>0</v>
      </c>
    </row>
    <row r="2345">
      <c r="A2345" s="11">
        <f>VALUE(CONCATENATE('Stock InfoDia'!E2353,'Stock InfoDia'!F2353))</f>
        <v>60980</v>
      </c>
      <c r="B2345" s="11">
        <f>'Stock InfoDia'!I2353</f>
        <v>0</v>
      </c>
      <c r="C2345" s="11">
        <f>'Stock InfoDia'!J2353</f>
        <v>0</v>
      </c>
    </row>
    <row r="2346">
      <c r="A2346" s="11">
        <f>VALUE(CONCATENATE('Stock InfoDia'!E2354,'Stock InfoDia'!F2354))</f>
        <v>61096</v>
      </c>
      <c r="B2346" s="11">
        <f>'Stock InfoDia'!I2354</f>
        <v>0</v>
      </c>
      <c r="C2346" s="11">
        <f>'Stock InfoDia'!J2354</f>
        <v>0</v>
      </c>
    </row>
    <row r="2347">
      <c r="A2347" s="11">
        <f>VALUE(CONCATENATE('Stock InfoDia'!E2355,'Stock InfoDia'!F2355))</f>
        <v>61095</v>
      </c>
      <c r="B2347" s="11">
        <f>'Stock InfoDia'!I2355</f>
        <v>0</v>
      </c>
      <c r="C2347" s="11">
        <f>'Stock InfoDia'!J2355</f>
        <v>0</v>
      </c>
    </row>
    <row r="2348">
      <c r="A2348" s="11">
        <f>VALUE(CONCATENATE('Stock InfoDia'!E2356,'Stock InfoDia'!F2356))</f>
        <v>61097</v>
      </c>
      <c r="B2348" s="11">
        <f>'Stock InfoDia'!I2356</f>
        <v>0</v>
      </c>
      <c r="C2348" s="11">
        <f>'Stock InfoDia'!J2356</f>
        <v>0</v>
      </c>
    </row>
    <row r="2349">
      <c r="A2349" s="11">
        <f>VALUE(CONCATENATE('Stock InfoDia'!E2357,'Stock InfoDia'!F2357))</f>
        <v>61098</v>
      </c>
      <c r="B2349" s="11">
        <f>'Stock InfoDia'!I2357</f>
        <v>0</v>
      </c>
      <c r="C2349" s="11">
        <f>'Stock InfoDia'!J2357</f>
        <v>0</v>
      </c>
    </row>
    <row r="2350">
      <c r="A2350" s="11">
        <f>VALUE(CONCATENATE('Stock InfoDia'!E2358,'Stock InfoDia'!F2358))</f>
        <v>61113</v>
      </c>
      <c r="B2350" s="11">
        <f>'Stock InfoDia'!I2358</f>
        <v>0</v>
      </c>
      <c r="C2350" s="11">
        <f>'Stock InfoDia'!J2358</f>
        <v>0</v>
      </c>
    </row>
    <row r="2351">
      <c r="A2351" s="11">
        <f>VALUE(CONCATENATE('Stock InfoDia'!E2359,'Stock InfoDia'!F2359))</f>
        <v>61115</v>
      </c>
      <c r="B2351" s="11">
        <f>'Stock InfoDia'!I2359</f>
        <v>0</v>
      </c>
      <c r="C2351" s="11">
        <f>'Stock InfoDia'!J2359</f>
        <v>0</v>
      </c>
    </row>
    <row r="2352">
      <c r="A2352" s="11">
        <f>VALUE(CONCATENATE('Stock InfoDia'!E2360,'Stock InfoDia'!F2360))</f>
        <v>61112</v>
      </c>
      <c r="B2352" s="11">
        <f>'Stock InfoDia'!I2360</f>
        <v>0</v>
      </c>
      <c r="C2352" s="11">
        <f>'Stock InfoDia'!J2360</f>
        <v>0</v>
      </c>
    </row>
    <row r="2353">
      <c r="A2353" s="11">
        <f>VALUE(CONCATENATE('Stock InfoDia'!E2361,'Stock InfoDia'!F2361))</f>
        <v>61142</v>
      </c>
      <c r="B2353" s="11">
        <f>'Stock InfoDia'!I2361</f>
        <v>0</v>
      </c>
      <c r="C2353" s="11">
        <f>'Stock InfoDia'!J2361</f>
        <v>0</v>
      </c>
    </row>
    <row r="2354">
      <c r="A2354" s="11">
        <f>VALUE(CONCATENATE('Stock InfoDia'!E2362,'Stock InfoDia'!F2362))</f>
        <v>61151</v>
      </c>
      <c r="B2354" s="11">
        <f>'Stock InfoDia'!I2362</f>
        <v>0</v>
      </c>
      <c r="C2354" s="11">
        <f>'Stock InfoDia'!J2362</f>
        <v>0</v>
      </c>
    </row>
    <row r="2355">
      <c r="A2355" s="11">
        <f>VALUE(CONCATENATE('Stock InfoDia'!E2363,'Stock InfoDia'!F2363))</f>
        <v>61150</v>
      </c>
      <c r="B2355" s="11">
        <f>'Stock InfoDia'!I2363</f>
        <v>0</v>
      </c>
      <c r="C2355" s="11">
        <f>'Stock InfoDia'!J2363</f>
        <v>0</v>
      </c>
    </row>
    <row r="2356">
      <c r="A2356" s="11">
        <f>VALUE(CONCATENATE('Stock InfoDia'!E2364,'Stock InfoDia'!F2364))</f>
        <v>61152</v>
      </c>
      <c r="B2356" s="11">
        <f>'Stock InfoDia'!I2364</f>
        <v>0</v>
      </c>
      <c r="C2356" s="11">
        <f>'Stock InfoDia'!J2364</f>
        <v>0</v>
      </c>
    </row>
    <row r="2357">
      <c r="A2357" s="11">
        <f>VALUE(CONCATENATE('Stock InfoDia'!E2365,'Stock InfoDia'!F2365))</f>
        <v>61154</v>
      </c>
      <c r="B2357" s="11">
        <f>'Stock InfoDia'!I2365</f>
        <v>0</v>
      </c>
      <c r="C2357" s="11">
        <f>'Stock InfoDia'!J2365</f>
        <v>0</v>
      </c>
    </row>
    <row r="2358">
      <c r="A2358" s="11">
        <f>VALUE(CONCATENATE('Stock InfoDia'!E2366,'Stock InfoDia'!F2366))</f>
        <v>61160</v>
      </c>
      <c r="B2358" s="11">
        <f>'Stock InfoDia'!I2366</f>
        <v>0</v>
      </c>
      <c r="C2358" s="11">
        <f>'Stock InfoDia'!J2366</f>
        <v>0</v>
      </c>
    </row>
    <row r="2359">
      <c r="A2359" s="11">
        <f>VALUE(CONCATENATE('Stock InfoDia'!E2367,'Stock InfoDia'!F2367))</f>
        <v>61170</v>
      </c>
      <c r="B2359" s="11">
        <f>'Stock InfoDia'!I2367</f>
        <v>0</v>
      </c>
      <c r="C2359" s="11">
        <f>'Stock InfoDia'!J2367</f>
        <v>0</v>
      </c>
    </row>
    <row r="2360">
      <c r="A2360" s="11">
        <f>VALUE(CONCATENATE('Stock InfoDia'!E2368,'Stock InfoDia'!F2368))</f>
        <v>61180</v>
      </c>
      <c r="B2360" s="11">
        <f>'Stock InfoDia'!I2368</f>
        <v>0</v>
      </c>
      <c r="C2360" s="11">
        <f>'Stock InfoDia'!J2368</f>
        <v>0</v>
      </c>
    </row>
    <row r="2361">
      <c r="A2361" s="11">
        <f>VALUE(CONCATENATE('Stock InfoDia'!E2369,'Stock InfoDia'!F2369))</f>
        <v>61190</v>
      </c>
      <c r="B2361" s="11">
        <f>'Stock InfoDia'!I2369</f>
        <v>0</v>
      </c>
      <c r="C2361" s="11">
        <f>'Stock InfoDia'!J2369</f>
        <v>0</v>
      </c>
    </row>
    <row r="2362">
      <c r="A2362" s="11">
        <f>VALUE(CONCATENATE('Stock InfoDia'!E2370,'Stock InfoDia'!F2370))</f>
        <v>61200</v>
      </c>
      <c r="B2362" s="11">
        <f>'Stock InfoDia'!I2370</f>
        <v>0</v>
      </c>
      <c r="C2362" s="11">
        <f>'Stock InfoDia'!J2370</f>
        <v>0</v>
      </c>
    </row>
    <row r="2363">
      <c r="A2363" s="11">
        <f>VALUE(CONCATENATE('Stock InfoDia'!E2371,'Stock InfoDia'!F2371))</f>
        <v>61210</v>
      </c>
      <c r="B2363" s="11">
        <f>'Stock InfoDia'!I2371</f>
        <v>0</v>
      </c>
      <c r="C2363" s="11">
        <f>'Stock InfoDia'!J2371</f>
        <v>0</v>
      </c>
    </row>
    <row r="2364">
      <c r="A2364" s="11">
        <f>VALUE(CONCATENATE('Stock InfoDia'!E2372,'Stock InfoDia'!F2372))</f>
        <v>61213</v>
      </c>
      <c r="B2364" s="11">
        <f>'Stock InfoDia'!I2372</f>
        <v>0</v>
      </c>
      <c r="C2364" s="11">
        <f>'Stock InfoDia'!J2372</f>
        <v>0</v>
      </c>
    </row>
    <row r="2365">
      <c r="A2365" s="11">
        <f>VALUE(CONCATENATE('Stock InfoDia'!E2373,'Stock InfoDia'!F2373))</f>
        <v>61212</v>
      </c>
      <c r="B2365" s="11">
        <f>'Stock InfoDia'!I2373</f>
        <v>0</v>
      </c>
      <c r="C2365" s="11">
        <f>'Stock InfoDia'!J2373</f>
        <v>0</v>
      </c>
    </row>
    <row r="2366">
      <c r="A2366" s="11">
        <f>VALUE(CONCATENATE('Stock InfoDia'!E2374,'Stock InfoDia'!F2374))</f>
        <v>61260</v>
      </c>
      <c r="B2366" s="11">
        <f>'Stock InfoDia'!I2374</f>
        <v>0</v>
      </c>
      <c r="C2366" s="11">
        <f>'Stock InfoDia'!J2374</f>
        <v>0</v>
      </c>
    </row>
    <row r="2367">
      <c r="A2367" s="11">
        <f>VALUE(CONCATENATE('Stock InfoDia'!E2375,'Stock InfoDia'!F2375))</f>
        <v>61270</v>
      </c>
      <c r="B2367" s="11">
        <f>'Stock InfoDia'!I2375</f>
        <v>0</v>
      </c>
      <c r="C2367" s="11">
        <f>'Stock InfoDia'!J2375</f>
        <v>0</v>
      </c>
    </row>
    <row r="2368">
      <c r="A2368" s="11">
        <f>VALUE(CONCATENATE('Stock InfoDia'!E2376,'Stock InfoDia'!F2376))</f>
        <v>61280</v>
      </c>
      <c r="B2368" s="11">
        <f>'Stock InfoDia'!I2376</f>
        <v>0</v>
      </c>
      <c r="C2368" s="11">
        <f>'Stock InfoDia'!J2376</f>
        <v>0</v>
      </c>
    </row>
    <row r="2369">
      <c r="A2369" s="11">
        <f>VALUE(CONCATENATE('Stock InfoDia'!E2377,'Stock InfoDia'!F2377))</f>
        <v>61290</v>
      </c>
      <c r="B2369" s="11">
        <f>'Stock InfoDia'!I2377</f>
        <v>0</v>
      </c>
      <c r="C2369" s="11">
        <f>'Stock InfoDia'!J2377</f>
        <v>0</v>
      </c>
    </row>
    <row r="2370">
      <c r="A2370" s="11">
        <f>VALUE(CONCATENATE('Stock InfoDia'!E2378,'Stock InfoDia'!F2378))</f>
        <v>61300</v>
      </c>
      <c r="B2370" s="11">
        <f>'Stock InfoDia'!I2378</f>
        <v>0</v>
      </c>
      <c r="C2370" s="11">
        <f>'Stock InfoDia'!J2378</f>
        <v>0</v>
      </c>
    </row>
    <row r="2371">
      <c r="A2371" s="11">
        <f>VALUE(CONCATENATE('Stock InfoDia'!E2379,'Stock InfoDia'!F2379))</f>
        <v>61310</v>
      </c>
      <c r="B2371" s="11">
        <f>'Stock InfoDia'!I2379</f>
        <v>0</v>
      </c>
      <c r="C2371" s="11">
        <f>'Stock InfoDia'!J2379</f>
        <v>0</v>
      </c>
    </row>
    <row r="2372">
      <c r="A2372" s="11">
        <f>VALUE(CONCATENATE('Stock InfoDia'!E2380,'Stock InfoDia'!F2380))</f>
        <v>61370</v>
      </c>
      <c r="B2372" s="11">
        <f>'Stock InfoDia'!I2380</f>
        <v>0</v>
      </c>
      <c r="C2372" s="11">
        <f>'Stock InfoDia'!J2380</f>
        <v>0</v>
      </c>
    </row>
    <row r="2373">
      <c r="A2373" s="11">
        <f>VALUE(CONCATENATE('Stock InfoDia'!E2381,'Stock InfoDia'!F2381))</f>
        <v>61410</v>
      </c>
      <c r="B2373" s="11">
        <f>'Stock InfoDia'!I2381</f>
        <v>0</v>
      </c>
      <c r="C2373" s="11">
        <f>'Stock InfoDia'!J2381</f>
        <v>0</v>
      </c>
    </row>
    <row r="2374">
      <c r="A2374" s="11">
        <f>VALUE(CONCATENATE('Stock InfoDia'!E2382,'Stock InfoDia'!F2382))</f>
        <v>61420</v>
      </c>
      <c r="B2374" s="11">
        <f>'Stock InfoDia'!I2382</f>
        <v>0</v>
      </c>
      <c r="C2374" s="11">
        <f>'Stock InfoDia'!J2382</f>
        <v>0</v>
      </c>
    </row>
    <row r="2375">
      <c r="A2375" s="11">
        <f>VALUE(CONCATENATE('Stock InfoDia'!E2383,'Stock InfoDia'!F2383))</f>
        <v>61450</v>
      </c>
      <c r="B2375" s="11">
        <f>'Stock InfoDia'!I2383</f>
        <v>0</v>
      </c>
      <c r="C2375" s="11">
        <f>'Stock InfoDia'!J2383</f>
        <v>0</v>
      </c>
    </row>
    <row r="2376">
      <c r="A2376" s="11">
        <f>VALUE(CONCATENATE('Stock InfoDia'!E2384,'Stock InfoDia'!F2384))</f>
        <v>61550</v>
      </c>
      <c r="B2376" s="11">
        <f>'Stock InfoDia'!I2384</f>
        <v>0</v>
      </c>
      <c r="C2376" s="11">
        <f>'Stock InfoDia'!J2384</f>
        <v>0</v>
      </c>
    </row>
    <row r="2377">
      <c r="A2377" s="11">
        <f>VALUE(CONCATENATE('Stock InfoDia'!E2385,'Stock InfoDia'!F2385))</f>
        <v>61600</v>
      </c>
      <c r="B2377" s="11">
        <f>'Stock InfoDia'!I2385</f>
        <v>0</v>
      </c>
      <c r="C2377" s="11">
        <f>'Stock InfoDia'!J2385</f>
        <v>0</v>
      </c>
    </row>
    <row r="2378">
      <c r="A2378" s="11">
        <f>VALUE(CONCATENATE('Stock InfoDia'!E2386,'Stock InfoDia'!F2386))</f>
        <v>61610</v>
      </c>
      <c r="B2378" s="11">
        <f>'Stock InfoDia'!I2386</f>
        <v>0</v>
      </c>
      <c r="C2378" s="11">
        <f>'Stock InfoDia'!J2386</f>
        <v>0</v>
      </c>
    </row>
    <row r="2379">
      <c r="A2379" s="11">
        <f>VALUE(CONCATENATE('Stock InfoDia'!E2387,'Stock InfoDia'!F2387))</f>
        <v>61751</v>
      </c>
      <c r="B2379" s="11">
        <f>'Stock InfoDia'!I2387</f>
        <v>0</v>
      </c>
      <c r="C2379" s="11">
        <f>'Stock InfoDia'!J2387</f>
        <v>0</v>
      </c>
    </row>
    <row r="2380">
      <c r="A2380" s="11">
        <f>VALUE(CONCATENATE('Stock InfoDia'!E2388,'Stock InfoDia'!F2388))</f>
        <v>61752</v>
      </c>
      <c r="B2380" s="11">
        <f>'Stock InfoDia'!I2388</f>
        <v>0</v>
      </c>
      <c r="C2380" s="11">
        <f>'Stock InfoDia'!J2388</f>
        <v>0</v>
      </c>
    </row>
    <row r="2381">
      <c r="A2381" s="11">
        <f>VALUE(CONCATENATE('Stock InfoDia'!E2389,'Stock InfoDia'!F2389))</f>
        <v>61750</v>
      </c>
      <c r="B2381" s="11">
        <f>'Stock InfoDia'!I2389</f>
        <v>651</v>
      </c>
      <c r="C2381" s="11">
        <f>'Stock InfoDia'!J2389</f>
        <v>13</v>
      </c>
    </row>
    <row r="2382">
      <c r="A2382" s="11">
        <f>VALUE(CONCATENATE('Stock InfoDia'!E2390,'Stock InfoDia'!F2390))</f>
        <v>61760</v>
      </c>
      <c r="B2382" s="11">
        <f>'Stock InfoDia'!I2390</f>
        <v>0</v>
      </c>
      <c r="C2382" s="11">
        <f>'Stock InfoDia'!J2390</f>
        <v>0</v>
      </c>
    </row>
    <row r="2383">
      <c r="A2383" s="11">
        <f>VALUE(CONCATENATE('Stock InfoDia'!E2391,'Stock InfoDia'!F2391))</f>
        <v>61770</v>
      </c>
      <c r="B2383" s="11">
        <f>'Stock InfoDia'!I2391</f>
        <v>0</v>
      </c>
      <c r="C2383" s="11">
        <f>'Stock InfoDia'!J2391</f>
        <v>0</v>
      </c>
    </row>
    <row r="2384">
      <c r="A2384" s="11">
        <f>VALUE(CONCATENATE('Stock InfoDia'!E2392,'Stock InfoDia'!F2392))</f>
        <v>61790</v>
      </c>
      <c r="B2384" s="11">
        <f>'Stock InfoDia'!I2392</f>
        <v>0</v>
      </c>
      <c r="C2384" s="11">
        <f>'Stock InfoDia'!J2392</f>
        <v>0</v>
      </c>
    </row>
    <row r="2385">
      <c r="A2385" s="11">
        <f>VALUE(CONCATENATE('Stock InfoDia'!E2393,'Stock InfoDia'!F2393))</f>
        <v>61850</v>
      </c>
      <c r="B2385" s="11">
        <f>'Stock InfoDia'!I2393</f>
        <v>0</v>
      </c>
      <c r="C2385" s="11">
        <f>'Stock InfoDia'!J2393</f>
        <v>0</v>
      </c>
    </row>
    <row r="2386">
      <c r="A2386" s="11">
        <f>VALUE(CONCATENATE('Stock InfoDia'!E2394,'Stock InfoDia'!F2394))</f>
        <v>61860</v>
      </c>
      <c r="B2386" s="11">
        <f>'Stock InfoDia'!I2394</f>
        <v>0</v>
      </c>
      <c r="C2386" s="11">
        <f>'Stock InfoDia'!J2394</f>
        <v>0</v>
      </c>
    </row>
    <row r="2387">
      <c r="A2387" s="11">
        <f>VALUE(CONCATENATE('Stock InfoDia'!E2395,'Stock InfoDia'!F2395))</f>
        <v>61870</v>
      </c>
      <c r="B2387" s="11">
        <f>'Stock InfoDia'!I2395</f>
        <v>0</v>
      </c>
      <c r="C2387" s="11">
        <f>'Stock InfoDia'!J2395</f>
        <v>0</v>
      </c>
    </row>
    <row r="2388">
      <c r="A2388" s="11">
        <f>VALUE(CONCATENATE('Stock InfoDia'!E2396,'Stock InfoDia'!F2396))</f>
        <v>61880</v>
      </c>
      <c r="B2388" s="11">
        <f>'Stock InfoDia'!I2396</f>
        <v>0</v>
      </c>
      <c r="C2388" s="11">
        <f>'Stock InfoDia'!J2396</f>
        <v>0</v>
      </c>
    </row>
    <row r="2389">
      <c r="A2389" s="11">
        <f>VALUE(CONCATENATE('Stock InfoDia'!E2397,'Stock InfoDia'!F2397))</f>
        <v>61890</v>
      </c>
      <c r="B2389" s="11">
        <f>'Stock InfoDia'!I2397</f>
        <v>0</v>
      </c>
      <c r="C2389" s="11">
        <f>'Stock InfoDia'!J2397</f>
        <v>0</v>
      </c>
    </row>
    <row r="2390">
      <c r="A2390" s="11">
        <f>VALUE(CONCATENATE('Stock InfoDia'!E2398,'Stock InfoDia'!F2398))</f>
        <v>61900</v>
      </c>
      <c r="B2390" s="11">
        <f>'Stock InfoDia'!I2398</f>
        <v>0</v>
      </c>
      <c r="C2390" s="11">
        <f>'Stock InfoDia'!J2398</f>
        <v>0</v>
      </c>
    </row>
    <row r="2391">
      <c r="A2391" s="11">
        <f>VALUE(CONCATENATE('Stock InfoDia'!E2399,'Stock InfoDia'!F2399))</f>
        <v>61910</v>
      </c>
      <c r="B2391" s="11">
        <f>'Stock InfoDia'!I2399</f>
        <v>0</v>
      </c>
      <c r="C2391" s="11">
        <f>'Stock InfoDia'!J2399</f>
        <v>0</v>
      </c>
    </row>
    <row r="2392">
      <c r="A2392" s="11">
        <f>VALUE(CONCATENATE('Stock InfoDia'!E2400,'Stock InfoDia'!F2400))</f>
        <v>61920</v>
      </c>
      <c r="B2392" s="11">
        <f>'Stock InfoDia'!I2400</f>
        <v>0</v>
      </c>
      <c r="C2392" s="11">
        <f>'Stock InfoDia'!J2400</f>
        <v>0</v>
      </c>
    </row>
    <row r="2393">
      <c r="A2393" s="11">
        <f>VALUE(CONCATENATE('Stock InfoDia'!E2401,'Stock InfoDia'!F2401))</f>
        <v>61950</v>
      </c>
      <c r="B2393" s="11">
        <f>'Stock InfoDia'!I2401</f>
        <v>0</v>
      </c>
      <c r="C2393" s="11">
        <f>'Stock InfoDia'!J2401</f>
        <v>0</v>
      </c>
    </row>
    <row r="2394">
      <c r="A2394" s="11">
        <f>VALUE(CONCATENATE('Stock InfoDia'!E2402,'Stock InfoDia'!F2402))</f>
        <v>61960</v>
      </c>
      <c r="B2394" s="11">
        <f>'Stock InfoDia'!I2402</f>
        <v>0</v>
      </c>
      <c r="C2394" s="11">
        <f>'Stock InfoDia'!J2402</f>
        <v>0</v>
      </c>
    </row>
    <row r="2395">
      <c r="A2395" s="11">
        <f>VALUE(CONCATENATE('Stock InfoDia'!E2403,'Stock InfoDia'!F2403))</f>
        <v>61970</v>
      </c>
      <c r="B2395" s="11">
        <f>'Stock InfoDia'!I2403</f>
        <v>0</v>
      </c>
      <c r="C2395" s="11">
        <f>'Stock InfoDia'!J2403</f>
        <v>0</v>
      </c>
    </row>
    <row r="2396">
      <c r="A2396" s="11">
        <f>VALUE(CONCATENATE('Stock InfoDia'!E2404,'Stock InfoDia'!F2404))</f>
        <v>61980</v>
      </c>
      <c r="B2396" s="11">
        <f>'Stock InfoDia'!I2404</f>
        <v>0</v>
      </c>
      <c r="C2396" s="11">
        <f>'Stock InfoDia'!J2404</f>
        <v>0</v>
      </c>
    </row>
    <row r="2397">
      <c r="A2397" s="11">
        <f>VALUE(CONCATENATE('Stock InfoDia'!E2405,'Stock InfoDia'!F2405))</f>
        <v>61990</v>
      </c>
      <c r="B2397" s="11">
        <f>'Stock InfoDia'!I2405</f>
        <v>0</v>
      </c>
      <c r="C2397" s="11">
        <f>'Stock InfoDia'!J2405</f>
        <v>0</v>
      </c>
    </row>
    <row r="2398">
      <c r="A2398" s="11">
        <f>VALUE(CONCATENATE('Stock InfoDia'!E2406,'Stock InfoDia'!F2406))</f>
        <v>62000</v>
      </c>
      <c r="B2398" s="11">
        <f>'Stock InfoDia'!I2406</f>
        <v>0</v>
      </c>
      <c r="C2398" s="11">
        <f>'Stock InfoDia'!J2406</f>
        <v>0</v>
      </c>
    </row>
    <row r="2399">
      <c r="A2399" s="11">
        <f>VALUE(CONCATENATE('Stock InfoDia'!E2407,'Stock InfoDia'!F2407))</f>
        <v>62013</v>
      </c>
      <c r="B2399" s="11">
        <f>'Stock InfoDia'!I2407</f>
        <v>0</v>
      </c>
      <c r="C2399" s="11">
        <f>'Stock InfoDia'!J2407</f>
        <v>0</v>
      </c>
    </row>
    <row r="2400">
      <c r="A2400" s="11">
        <f>VALUE(CONCATENATE('Stock InfoDia'!E2408,'Stock InfoDia'!F2408))</f>
        <v>62014</v>
      </c>
      <c r="B2400" s="11">
        <f>'Stock InfoDia'!I2408</f>
        <v>0</v>
      </c>
      <c r="C2400" s="11">
        <f>'Stock InfoDia'!J2408</f>
        <v>0</v>
      </c>
    </row>
    <row r="2401">
      <c r="A2401" s="11">
        <f>VALUE(CONCATENATE('Stock InfoDia'!E2409,'Stock InfoDia'!F2409))</f>
        <v>62016</v>
      </c>
      <c r="B2401" s="11">
        <f>'Stock InfoDia'!I2409</f>
        <v>0</v>
      </c>
      <c r="C2401" s="11">
        <f>'Stock InfoDia'!J2409</f>
        <v>0</v>
      </c>
    </row>
    <row r="2402">
      <c r="A2402" s="11">
        <f>VALUE(CONCATENATE('Stock InfoDia'!E2410,'Stock InfoDia'!F2410))</f>
        <v>62015</v>
      </c>
      <c r="B2402" s="11">
        <f>'Stock InfoDia'!I2410</f>
        <v>0</v>
      </c>
      <c r="C2402" s="11">
        <f>'Stock InfoDia'!J2410</f>
        <v>0</v>
      </c>
    </row>
    <row r="2403">
      <c r="A2403" s="11">
        <f>VALUE(CONCATENATE('Stock InfoDia'!E2411,'Stock InfoDia'!F2411))</f>
        <v>62011</v>
      </c>
      <c r="B2403" s="11">
        <f>'Stock InfoDia'!I2411</f>
        <v>0</v>
      </c>
      <c r="C2403" s="11">
        <f>'Stock InfoDia'!J2411</f>
        <v>0</v>
      </c>
    </row>
    <row r="2404">
      <c r="A2404" s="11">
        <f>VALUE(CONCATENATE('Stock InfoDia'!E2412,'Stock InfoDia'!F2412))</f>
        <v>62012</v>
      </c>
      <c r="B2404" s="11">
        <f>'Stock InfoDia'!I2412</f>
        <v>0</v>
      </c>
      <c r="C2404" s="11">
        <f>'Stock InfoDia'!J2412</f>
        <v>0</v>
      </c>
    </row>
    <row r="2405">
      <c r="A2405" s="11">
        <f>VALUE(CONCATENATE('Stock InfoDia'!E2413,'Stock InfoDia'!F2413))</f>
        <v>62050</v>
      </c>
      <c r="B2405" s="11">
        <f>'Stock InfoDia'!I2413</f>
        <v>0</v>
      </c>
      <c r="C2405" s="11">
        <f>'Stock InfoDia'!J2413</f>
        <v>0</v>
      </c>
    </row>
    <row r="2406">
      <c r="A2406" s="11">
        <f>VALUE(CONCATENATE('Stock InfoDia'!E2414,'Stock InfoDia'!F2414))</f>
        <v>62130</v>
      </c>
      <c r="B2406" s="11">
        <f>'Stock InfoDia'!I2414</f>
        <v>0</v>
      </c>
      <c r="C2406" s="11">
        <f>'Stock InfoDia'!J2414</f>
        <v>0</v>
      </c>
    </row>
    <row r="2407">
      <c r="A2407" s="11">
        <f>VALUE(CONCATENATE('Stock InfoDia'!E2415,'Stock InfoDia'!F2415))</f>
        <v>62170</v>
      </c>
      <c r="B2407" s="11">
        <f>'Stock InfoDia'!I2415</f>
        <v>0</v>
      </c>
      <c r="C2407" s="11">
        <f>'Stock InfoDia'!J2415</f>
        <v>0</v>
      </c>
    </row>
    <row r="2408">
      <c r="A2408" s="11">
        <f>VALUE(CONCATENATE('Stock InfoDia'!E2416,'Stock InfoDia'!F2416))</f>
        <v>62190</v>
      </c>
      <c r="B2408" s="11">
        <f>'Stock InfoDia'!I2416</f>
        <v>0</v>
      </c>
      <c r="C2408" s="11">
        <f>'Stock InfoDia'!J2416</f>
        <v>0</v>
      </c>
    </row>
    <row r="2409">
      <c r="A2409" s="11">
        <f>VALUE(CONCATENATE('Stock InfoDia'!E2417,'Stock InfoDia'!F2417))</f>
        <v>62200</v>
      </c>
      <c r="B2409" s="11">
        <f>'Stock InfoDia'!I2417</f>
        <v>0</v>
      </c>
      <c r="C2409" s="11">
        <f>'Stock InfoDia'!J2417</f>
        <v>0</v>
      </c>
    </row>
    <row r="2410">
      <c r="A2410" s="11">
        <f>VALUE(CONCATENATE('Stock InfoDia'!E2418,'Stock InfoDia'!F2418))</f>
        <v>62210</v>
      </c>
      <c r="B2410" s="11">
        <f>'Stock InfoDia'!I2418</f>
        <v>0</v>
      </c>
      <c r="C2410" s="11">
        <f>'Stock InfoDia'!J2418</f>
        <v>0</v>
      </c>
    </row>
    <row r="2411">
      <c r="A2411" s="11">
        <f>VALUE(CONCATENATE('Stock InfoDia'!E2419,'Stock InfoDia'!F2419))</f>
        <v>62220</v>
      </c>
      <c r="B2411" s="11">
        <f>'Stock InfoDia'!I2419</f>
        <v>4</v>
      </c>
      <c r="C2411" s="11">
        <f>'Stock InfoDia'!J2419</f>
        <v>8</v>
      </c>
    </row>
    <row r="2412">
      <c r="A2412" s="11">
        <f>VALUE(CONCATENATE('Stock InfoDia'!E2420,'Stock InfoDia'!F2420))</f>
        <v>62230</v>
      </c>
      <c r="B2412" s="11">
        <f>'Stock InfoDia'!I2420</f>
        <v>0</v>
      </c>
      <c r="C2412" s="11">
        <f>'Stock InfoDia'!J2420</f>
        <v>0</v>
      </c>
    </row>
    <row r="2413">
      <c r="A2413" s="11">
        <f>VALUE(CONCATENATE('Stock InfoDia'!E2421,'Stock InfoDia'!F2421))</f>
        <v>62330</v>
      </c>
      <c r="B2413" s="11">
        <f>'Stock InfoDia'!I2421</f>
        <v>0</v>
      </c>
      <c r="C2413" s="11">
        <f>'Stock InfoDia'!J2421</f>
        <v>0</v>
      </c>
    </row>
    <row r="2414">
      <c r="A2414" s="11">
        <f>VALUE(CONCATENATE('Stock InfoDia'!E2422,'Stock InfoDia'!F2422))</f>
        <v>62340</v>
      </c>
      <c r="B2414" s="11">
        <f>'Stock InfoDia'!I2422</f>
        <v>0</v>
      </c>
      <c r="C2414" s="11">
        <f>'Stock InfoDia'!J2422</f>
        <v>0</v>
      </c>
    </row>
    <row r="2415">
      <c r="A2415" s="11">
        <f>VALUE(CONCATENATE('Stock InfoDia'!E2423,'Stock InfoDia'!F2423))</f>
        <v>62350</v>
      </c>
      <c r="B2415" s="11">
        <f>'Stock InfoDia'!I2423</f>
        <v>0</v>
      </c>
      <c r="C2415" s="11">
        <f>'Stock InfoDia'!J2423</f>
        <v>0</v>
      </c>
    </row>
    <row r="2416">
      <c r="A2416" s="11">
        <f>VALUE(CONCATENATE('Stock InfoDia'!E2424,'Stock InfoDia'!F2424))</f>
        <v>62360</v>
      </c>
      <c r="B2416" s="11">
        <f>'Stock InfoDia'!I2424</f>
        <v>0</v>
      </c>
      <c r="C2416" s="11">
        <f>'Stock InfoDia'!J2424</f>
        <v>0</v>
      </c>
    </row>
    <row r="2417">
      <c r="A2417" s="11">
        <f>VALUE(CONCATENATE('Stock InfoDia'!E2425,'Stock InfoDia'!F2425))</f>
        <v>62390</v>
      </c>
      <c r="B2417" s="11">
        <f>'Stock InfoDia'!I2425</f>
        <v>0</v>
      </c>
      <c r="C2417" s="11">
        <f>'Stock InfoDia'!J2425</f>
        <v>0</v>
      </c>
    </row>
    <row r="2418">
      <c r="A2418" s="11">
        <f>VALUE(CONCATENATE('Stock InfoDia'!E2426,'Stock InfoDia'!F2426))</f>
        <v>62400</v>
      </c>
      <c r="B2418" s="11">
        <f>'Stock InfoDia'!I2426</f>
        <v>0</v>
      </c>
      <c r="C2418" s="11">
        <f>'Stock InfoDia'!J2426</f>
        <v>0</v>
      </c>
    </row>
    <row r="2419">
      <c r="A2419" s="11">
        <f>VALUE(CONCATENATE('Stock InfoDia'!E2427,'Stock InfoDia'!F2427))</f>
        <v>62410</v>
      </c>
      <c r="B2419" s="11">
        <f>'Stock InfoDia'!I2427</f>
        <v>0</v>
      </c>
      <c r="C2419" s="11">
        <f>'Stock InfoDia'!J2427</f>
        <v>0</v>
      </c>
    </row>
    <row r="2420">
      <c r="A2420" s="11">
        <f>VALUE(CONCATENATE('Stock InfoDia'!E2428,'Stock InfoDia'!F2428))</f>
        <v>62420</v>
      </c>
      <c r="B2420" s="11">
        <f>'Stock InfoDia'!I2428</f>
        <v>0</v>
      </c>
      <c r="C2420" s="11">
        <f>'Stock InfoDia'!J2428</f>
        <v>0</v>
      </c>
    </row>
    <row r="2421">
      <c r="A2421" s="11">
        <f>VALUE(CONCATENATE('Stock InfoDia'!E2429,'Stock InfoDia'!F2429))</f>
        <v>62430</v>
      </c>
      <c r="B2421" s="11">
        <f>'Stock InfoDia'!I2429</f>
        <v>0</v>
      </c>
      <c r="C2421" s="11">
        <f>'Stock InfoDia'!J2429</f>
        <v>0</v>
      </c>
    </row>
    <row r="2422">
      <c r="A2422" s="11">
        <f>VALUE(CONCATENATE('Stock InfoDia'!E2430,'Stock InfoDia'!F2430))</f>
        <v>62440</v>
      </c>
      <c r="B2422" s="11">
        <f>'Stock InfoDia'!I2430</f>
        <v>0</v>
      </c>
      <c r="C2422" s="11">
        <f>'Stock InfoDia'!J2430</f>
        <v>0</v>
      </c>
    </row>
    <row r="2423">
      <c r="A2423" s="11">
        <f>VALUE(CONCATENATE('Stock InfoDia'!E2431,'Stock InfoDia'!F2431))</f>
        <v>62460</v>
      </c>
      <c r="B2423" s="11">
        <f>'Stock InfoDia'!I2431</f>
        <v>0</v>
      </c>
      <c r="C2423" s="11">
        <f>'Stock InfoDia'!J2431</f>
        <v>0</v>
      </c>
    </row>
    <row r="2424">
      <c r="A2424" s="11">
        <f>VALUE(CONCATENATE('Stock InfoDia'!E2432,'Stock InfoDia'!F2432))</f>
        <v>62470</v>
      </c>
      <c r="B2424" s="11">
        <f>'Stock InfoDia'!I2432</f>
        <v>0</v>
      </c>
      <c r="C2424" s="11">
        <f>'Stock InfoDia'!J2432</f>
        <v>0</v>
      </c>
    </row>
    <row r="2425">
      <c r="A2425" s="11">
        <f>VALUE(CONCATENATE('Stock InfoDia'!E2433,'Stock InfoDia'!F2433))</f>
        <v>62480</v>
      </c>
      <c r="B2425" s="11">
        <f>'Stock InfoDia'!I2433</f>
        <v>0</v>
      </c>
      <c r="C2425" s="11">
        <f>'Stock InfoDia'!J2433</f>
        <v>0</v>
      </c>
    </row>
    <row r="2426">
      <c r="A2426" s="11">
        <f>VALUE(CONCATENATE('Stock InfoDia'!E2434,'Stock InfoDia'!F2434))</f>
        <v>62510</v>
      </c>
      <c r="B2426" s="11">
        <f>'Stock InfoDia'!I2434</f>
        <v>0</v>
      </c>
      <c r="C2426" s="11">
        <f>'Stock InfoDia'!J2434</f>
        <v>0</v>
      </c>
    </row>
    <row r="2427">
      <c r="A2427" s="11">
        <f>VALUE(CONCATENATE('Stock InfoDia'!E2435,'Stock InfoDia'!F2435))</f>
        <v>62520</v>
      </c>
      <c r="B2427" s="11">
        <f>'Stock InfoDia'!I2435</f>
        <v>0</v>
      </c>
      <c r="C2427" s="11">
        <f>'Stock InfoDia'!J2435</f>
        <v>0</v>
      </c>
    </row>
    <row r="2428">
      <c r="A2428" s="11">
        <f>VALUE(CONCATENATE('Stock InfoDia'!E2436,'Stock InfoDia'!F2436))</f>
        <v>62540</v>
      </c>
      <c r="B2428" s="11">
        <f>'Stock InfoDia'!I2436</f>
        <v>0</v>
      </c>
      <c r="C2428" s="11">
        <f>'Stock InfoDia'!J2436</f>
        <v>0</v>
      </c>
    </row>
    <row r="2429">
      <c r="A2429" s="11">
        <f>VALUE(CONCATENATE('Stock InfoDia'!E2437,'Stock InfoDia'!F2437))</f>
        <v>62550</v>
      </c>
      <c r="B2429" s="11">
        <f>'Stock InfoDia'!I2437</f>
        <v>0</v>
      </c>
      <c r="C2429" s="11">
        <f>'Stock InfoDia'!J2437</f>
        <v>0</v>
      </c>
    </row>
    <row r="2430">
      <c r="A2430" s="11">
        <f>VALUE(CONCATENATE('Stock InfoDia'!E2438,'Stock InfoDia'!F2438))</f>
        <v>62560</v>
      </c>
      <c r="B2430" s="11">
        <f>'Stock InfoDia'!I2438</f>
        <v>0</v>
      </c>
      <c r="C2430" s="11">
        <f>'Stock InfoDia'!J2438</f>
        <v>0</v>
      </c>
    </row>
    <row r="2431">
      <c r="A2431" s="11">
        <f>VALUE(CONCATENATE('Stock InfoDia'!E2439,'Stock InfoDia'!F2439))</f>
        <v>62570</v>
      </c>
      <c r="B2431" s="11">
        <f>'Stock InfoDia'!I2439</f>
        <v>0</v>
      </c>
      <c r="C2431" s="11">
        <f>'Stock InfoDia'!J2439</f>
        <v>0</v>
      </c>
    </row>
    <row r="2432">
      <c r="A2432" s="11">
        <f>VALUE(CONCATENATE('Stock InfoDia'!E2440,'Stock InfoDia'!F2440))</f>
        <v>62580</v>
      </c>
      <c r="B2432" s="11">
        <f>'Stock InfoDia'!I2440</f>
        <v>0</v>
      </c>
      <c r="C2432" s="11">
        <f>'Stock InfoDia'!J2440</f>
        <v>0</v>
      </c>
    </row>
    <row r="2433">
      <c r="A2433" s="11">
        <f>VALUE(CONCATENATE('Stock InfoDia'!E2441,'Stock InfoDia'!F2441))</f>
        <v>62590</v>
      </c>
      <c r="B2433" s="11">
        <f>'Stock InfoDia'!I2441</f>
        <v>0</v>
      </c>
      <c r="C2433" s="11">
        <f>'Stock InfoDia'!J2441</f>
        <v>0</v>
      </c>
    </row>
    <row r="2434">
      <c r="A2434" s="11">
        <f>VALUE(CONCATENATE('Stock InfoDia'!E2442,'Stock InfoDia'!F2442))</f>
        <v>62600</v>
      </c>
      <c r="B2434" s="11">
        <f>'Stock InfoDia'!I2442</f>
        <v>0</v>
      </c>
      <c r="C2434" s="11">
        <f>'Stock InfoDia'!J2442</f>
        <v>0</v>
      </c>
    </row>
    <row r="2435">
      <c r="A2435" s="11">
        <f>VALUE(CONCATENATE('Stock InfoDia'!E2443,'Stock InfoDia'!F2443))</f>
        <v>62620</v>
      </c>
      <c r="B2435" s="11">
        <f>'Stock InfoDia'!I2443</f>
        <v>106</v>
      </c>
      <c r="C2435" s="11">
        <f>'Stock InfoDia'!J2443</f>
        <v>13</v>
      </c>
    </row>
    <row r="2436">
      <c r="A2436" s="11">
        <f>VALUE(CONCATENATE('Stock InfoDia'!E2444,'Stock InfoDia'!F2444))</f>
        <v>62800</v>
      </c>
      <c r="B2436" s="11">
        <f>'Stock InfoDia'!I2444</f>
        <v>0</v>
      </c>
      <c r="C2436" s="11">
        <f>'Stock InfoDia'!J2444</f>
        <v>0</v>
      </c>
    </row>
    <row r="2437">
      <c r="A2437" s="11">
        <f>VALUE(CONCATENATE('Stock InfoDia'!E2445,'Stock InfoDia'!F2445))</f>
        <v>62880</v>
      </c>
      <c r="B2437" s="11">
        <f>'Stock InfoDia'!I2445</f>
        <v>0</v>
      </c>
      <c r="C2437" s="11">
        <f>'Stock InfoDia'!J2445</f>
        <v>0</v>
      </c>
    </row>
    <row r="2438">
      <c r="A2438" s="11">
        <f>VALUE(CONCATENATE('Stock InfoDia'!E2446,'Stock InfoDia'!F2446))</f>
        <v>62890</v>
      </c>
      <c r="B2438" s="11">
        <f>'Stock InfoDia'!I2446</f>
        <v>0</v>
      </c>
      <c r="C2438" s="11">
        <f>'Stock InfoDia'!J2446</f>
        <v>0</v>
      </c>
    </row>
    <row r="2439">
      <c r="A2439" s="11">
        <f>VALUE(CONCATENATE('Stock InfoDia'!E2447,'Stock InfoDia'!F2447))</f>
        <v>62901</v>
      </c>
      <c r="B2439" s="11">
        <f>'Stock InfoDia'!I2447</f>
        <v>0</v>
      </c>
      <c r="C2439" s="11">
        <f>'Stock InfoDia'!J2447</f>
        <v>0</v>
      </c>
    </row>
    <row r="2440">
      <c r="A2440" s="11">
        <f>VALUE(CONCATENATE('Stock InfoDia'!E2448,'Stock InfoDia'!F2448))</f>
        <v>62900</v>
      </c>
      <c r="B2440" s="11">
        <f>'Stock InfoDia'!I2448</f>
        <v>0</v>
      </c>
      <c r="C2440" s="11">
        <f>'Stock InfoDia'!J2448</f>
        <v>0</v>
      </c>
    </row>
    <row r="2441">
      <c r="A2441" s="11">
        <f>VALUE(CONCATENATE('Stock InfoDia'!E2449,'Stock InfoDia'!F2449))</f>
        <v>62910</v>
      </c>
      <c r="B2441" s="11">
        <f>'Stock InfoDia'!I2449</f>
        <v>0</v>
      </c>
      <c r="C2441" s="11">
        <f>'Stock InfoDia'!J2449</f>
        <v>0</v>
      </c>
    </row>
    <row r="2442">
      <c r="A2442" s="11">
        <f>VALUE(CONCATENATE('Stock InfoDia'!E2450,'Stock InfoDia'!F2450))</f>
        <v>62920</v>
      </c>
      <c r="B2442" s="11">
        <f>'Stock InfoDia'!I2450</f>
        <v>0</v>
      </c>
      <c r="C2442" s="11">
        <f>'Stock InfoDia'!J2450</f>
        <v>0</v>
      </c>
    </row>
    <row r="2443">
      <c r="A2443" s="11">
        <f>VALUE(CONCATENATE('Stock InfoDia'!E2451,'Stock InfoDia'!F2451))</f>
        <v>62930</v>
      </c>
      <c r="B2443" s="11">
        <f>'Stock InfoDia'!I2451</f>
        <v>0</v>
      </c>
      <c r="C2443" s="11">
        <f>'Stock InfoDia'!J2451</f>
        <v>0</v>
      </c>
    </row>
    <row r="2444">
      <c r="A2444" s="11">
        <f>VALUE(CONCATENATE('Stock InfoDia'!E2452,'Stock InfoDia'!F2452))</f>
        <v>62940</v>
      </c>
      <c r="B2444" s="11">
        <f>'Stock InfoDia'!I2452</f>
        <v>0</v>
      </c>
      <c r="C2444" s="11">
        <f>'Stock InfoDia'!J2452</f>
        <v>0</v>
      </c>
    </row>
    <row r="2445">
      <c r="A2445" s="11">
        <f>VALUE(CONCATENATE('Stock InfoDia'!E2453,'Stock InfoDia'!F2453))</f>
        <v>62951</v>
      </c>
      <c r="B2445" s="11">
        <f>'Stock InfoDia'!I2453</f>
        <v>0</v>
      </c>
      <c r="C2445" s="11">
        <f>'Stock InfoDia'!J2453</f>
        <v>0</v>
      </c>
    </row>
    <row r="2446">
      <c r="A2446" s="11">
        <f>VALUE(CONCATENATE('Stock InfoDia'!E2454,'Stock InfoDia'!F2454))</f>
        <v>62950</v>
      </c>
      <c r="B2446" s="11">
        <f>'Stock InfoDia'!I2454</f>
        <v>705</v>
      </c>
      <c r="C2446" s="11">
        <f>'Stock InfoDia'!J2454</f>
        <v>27</v>
      </c>
    </row>
    <row r="2447">
      <c r="A2447" s="11">
        <f>VALUE(CONCATENATE('Stock InfoDia'!E2455,'Stock InfoDia'!F2455))</f>
        <v>62960</v>
      </c>
      <c r="B2447" s="11">
        <f>'Stock InfoDia'!I2455</f>
        <v>123</v>
      </c>
      <c r="C2447" s="11">
        <f>'Stock InfoDia'!J2455</f>
        <v>22</v>
      </c>
    </row>
    <row r="2448">
      <c r="A2448" s="11">
        <f>VALUE(CONCATENATE('Stock InfoDia'!E2456,'Stock InfoDia'!F2456))</f>
        <v>62980</v>
      </c>
      <c r="B2448" s="11">
        <f>'Stock InfoDia'!I2456</f>
        <v>0</v>
      </c>
      <c r="C2448" s="11">
        <f>'Stock InfoDia'!J2456</f>
        <v>0</v>
      </c>
    </row>
    <row r="2449">
      <c r="A2449" s="11">
        <f>VALUE(CONCATENATE('Stock InfoDia'!E2457,'Stock InfoDia'!F2457))</f>
        <v>62990</v>
      </c>
      <c r="B2449" s="11">
        <f>'Stock InfoDia'!I2457</f>
        <v>0</v>
      </c>
      <c r="C2449" s="11">
        <f>'Stock InfoDia'!J2457</f>
        <v>0</v>
      </c>
    </row>
    <row r="2450">
      <c r="A2450" s="11">
        <f>VALUE(CONCATENATE('Stock InfoDia'!E2458,'Stock InfoDia'!F2458))</f>
        <v>63000</v>
      </c>
      <c r="B2450" s="11">
        <f>'Stock InfoDia'!I2458</f>
        <v>0</v>
      </c>
      <c r="C2450" s="11">
        <f>'Stock InfoDia'!J2458</f>
        <v>0</v>
      </c>
    </row>
    <row r="2451">
      <c r="A2451" s="11">
        <f>VALUE(CONCATENATE('Stock InfoDia'!E2459,'Stock InfoDia'!F2459))</f>
        <v>63020</v>
      </c>
      <c r="B2451" s="11">
        <f>'Stock InfoDia'!I2459</f>
        <v>0</v>
      </c>
      <c r="C2451" s="11">
        <f>'Stock InfoDia'!J2459</f>
        <v>0</v>
      </c>
    </row>
    <row r="2452">
      <c r="A2452" s="11">
        <f>VALUE(CONCATENATE('Stock InfoDia'!E2460,'Stock InfoDia'!F2460))</f>
        <v>63030</v>
      </c>
      <c r="B2452" s="11">
        <f>'Stock InfoDia'!I2460</f>
        <v>0</v>
      </c>
      <c r="C2452" s="11">
        <f>'Stock InfoDia'!J2460</f>
        <v>0</v>
      </c>
    </row>
    <row r="2453">
      <c r="A2453" s="11">
        <f>VALUE(CONCATENATE('Stock InfoDia'!E2461,'Stock InfoDia'!F2461))</f>
        <v>63040</v>
      </c>
      <c r="B2453" s="11">
        <f>'Stock InfoDia'!I2461</f>
        <v>0</v>
      </c>
      <c r="C2453" s="11">
        <f>'Stock InfoDia'!J2461</f>
        <v>0</v>
      </c>
    </row>
    <row r="2454">
      <c r="A2454" s="11">
        <f>VALUE(CONCATENATE('Stock InfoDia'!E2462,'Stock InfoDia'!F2462))</f>
        <v>63050</v>
      </c>
      <c r="B2454" s="11">
        <f>'Stock InfoDia'!I2462</f>
        <v>0</v>
      </c>
      <c r="C2454" s="11">
        <f>'Stock InfoDia'!J2462</f>
        <v>0</v>
      </c>
    </row>
    <row r="2455">
      <c r="A2455" s="11">
        <f>VALUE(CONCATENATE('Stock InfoDia'!E2463,'Stock InfoDia'!F2463))</f>
        <v>63060</v>
      </c>
      <c r="B2455" s="11">
        <f>'Stock InfoDia'!I2463</f>
        <v>0</v>
      </c>
      <c r="C2455" s="11">
        <f>'Stock InfoDia'!J2463</f>
        <v>0</v>
      </c>
    </row>
    <row r="2456">
      <c r="A2456" s="11">
        <f>VALUE(CONCATENATE('Stock InfoDia'!E2464,'Stock InfoDia'!F2464))</f>
        <v>63070</v>
      </c>
      <c r="B2456" s="11">
        <f>'Stock InfoDia'!I2464</f>
        <v>0</v>
      </c>
      <c r="C2456" s="11">
        <f>'Stock InfoDia'!J2464</f>
        <v>0</v>
      </c>
    </row>
    <row r="2457">
      <c r="A2457" s="11">
        <f>VALUE(CONCATENATE('Stock InfoDia'!E2465,'Stock InfoDia'!F2465))</f>
        <v>63080</v>
      </c>
      <c r="B2457" s="11">
        <f>'Stock InfoDia'!I2465</f>
        <v>0</v>
      </c>
      <c r="C2457" s="11">
        <f>'Stock InfoDia'!J2465</f>
        <v>0</v>
      </c>
    </row>
    <row r="2458">
      <c r="A2458" s="11">
        <f>VALUE(CONCATENATE('Stock InfoDia'!E2466,'Stock InfoDia'!F2466))</f>
        <v>63090</v>
      </c>
      <c r="B2458" s="11">
        <f>'Stock InfoDia'!I2466</f>
        <v>0</v>
      </c>
      <c r="C2458" s="11">
        <f>'Stock InfoDia'!J2466</f>
        <v>0</v>
      </c>
    </row>
    <row r="2459">
      <c r="A2459" s="11">
        <f>VALUE(CONCATENATE('Stock InfoDia'!E2467,'Stock InfoDia'!F2467))</f>
        <v>63100</v>
      </c>
      <c r="B2459" s="11">
        <f>'Stock InfoDia'!I2467</f>
        <v>0</v>
      </c>
      <c r="C2459" s="11">
        <f>'Stock InfoDia'!J2467</f>
        <v>0</v>
      </c>
    </row>
    <row r="2460">
      <c r="A2460" s="11">
        <f>VALUE(CONCATENATE('Stock InfoDia'!E2468,'Stock InfoDia'!F2468))</f>
        <v>63110</v>
      </c>
      <c r="B2460" s="11">
        <f>'Stock InfoDia'!I2468</f>
        <v>0</v>
      </c>
      <c r="C2460" s="11">
        <f>'Stock InfoDia'!J2468</f>
        <v>0</v>
      </c>
    </row>
    <row r="2461">
      <c r="A2461" s="11">
        <f>VALUE(CONCATENATE('Stock InfoDia'!E2469,'Stock InfoDia'!F2469))</f>
        <v>63120</v>
      </c>
      <c r="B2461" s="11">
        <f>'Stock InfoDia'!I2469</f>
        <v>0</v>
      </c>
      <c r="C2461" s="11">
        <f>'Stock InfoDia'!J2469</f>
        <v>0</v>
      </c>
    </row>
    <row r="2462">
      <c r="A2462" s="11">
        <f>VALUE(CONCATENATE('Stock InfoDia'!E2470,'Stock InfoDia'!F2470))</f>
        <v>63130</v>
      </c>
      <c r="B2462" s="11">
        <f>'Stock InfoDia'!I2470</f>
        <v>0</v>
      </c>
      <c r="C2462" s="11">
        <f>'Stock InfoDia'!J2470</f>
        <v>0</v>
      </c>
    </row>
    <row r="2463">
      <c r="A2463" s="11">
        <f>VALUE(CONCATENATE('Stock InfoDia'!E2471,'Stock InfoDia'!F2471))</f>
        <v>63140</v>
      </c>
      <c r="B2463" s="11">
        <f>'Stock InfoDia'!I2471</f>
        <v>0</v>
      </c>
      <c r="C2463" s="11">
        <f>'Stock InfoDia'!J2471</f>
        <v>0</v>
      </c>
    </row>
    <row r="2464">
      <c r="A2464" s="11">
        <f>VALUE(CONCATENATE('Stock InfoDia'!E2472,'Stock InfoDia'!F2472))</f>
        <v>63150</v>
      </c>
      <c r="B2464" s="11">
        <f>'Stock InfoDia'!I2472</f>
        <v>0</v>
      </c>
      <c r="C2464" s="11">
        <f>'Stock InfoDia'!J2472</f>
        <v>0</v>
      </c>
    </row>
    <row r="2465">
      <c r="A2465" s="11">
        <f>VALUE(CONCATENATE('Stock InfoDia'!E2473,'Stock InfoDia'!F2473))</f>
        <v>63190</v>
      </c>
      <c r="B2465" s="11">
        <f>'Stock InfoDia'!I2473</f>
        <v>1</v>
      </c>
      <c r="C2465" s="11">
        <f>'Stock InfoDia'!J2473</f>
        <v>3678</v>
      </c>
    </row>
    <row r="2466">
      <c r="A2466" s="11">
        <f>VALUE(CONCATENATE('Stock InfoDia'!E2474,'Stock InfoDia'!F2474))</f>
        <v>63200</v>
      </c>
      <c r="B2466" s="11">
        <f>'Stock InfoDia'!I2474</f>
        <v>0</v>
      </c>
      <c r="C2466" s="11">
        <f>'Stock InfoDia'!J2474</f>
        <v>0</v>
      </c>
    </row>
    <row r="2467">
      <c r="A2467" s="11">
        <f>VALUE(CONCATENATE('Stock InfoDia'!E2475,'Stock InfoDia'!F2475))</f>
        <v>63210</v>
      </c>
      <c r="B2467" s="11">
        <f>'Stock InfoDia'!I2475</f>
        <v>0</v>
      </c>
      <c r="C2467" s="11">
        <f>'Stock InfoDia'!J2475</f>
        <v>0</v>
      </c>
    </row>
    <row r="2468">
      <c r="A2468" s="11">
        <f>VALUE(CONCATENATE('Stock InfoDia'!E2476,'Stock InfoDia'!F2476))</f>
        <v>63220</v>
      </c>
      <c r="B2468" s="11">
        <f>'Stock InfoDia'!I2476</f>
        <v>0</v>
      </c>
      <c r="C2468" s="11">
        <f>'Stock InfoDia'!J2476</f>
        <v>0</v>
      </c>
    </row>
    <row r="2469">
      <c r="A2469" s="11">
        <f>VALUE(CONCATENATE('Stock InfoDia'!E2477,'Stock InfoDia'!F2477))</f>
        <v>63230</v>
      </c>
      <c r="B2469" s="11">
        <f>'Stock InfoDia'!I2477</f>
        <v>0</v>
      </c>
      <c r="C2469" s="11">
        <f>'Stock InfoDia'!J2477</f>
        <v>0</v>
      </c>
    </row>
    <row r="2470">
      <c r="A2470" s="11">
        <f>VALUE(CONCATENATE('Stock InfoDia'!E2478,'Stock InfoDia'!F2478))</f>
        <v>63240</v>
      </c>
      <c r="B2470" s="11">
        <f>'Stock InfoDia'!I2478</f>
        <v>0</v>
      </c>
      <c r="C2470" s="11">
        <f>'Stock InfoDia'!J2478</f>
        <v>0</v>
      </c>
    </row>
    <row r="2471">
      <c r="A2471" s="11">
        <f>VALUE(CONCATENATE('Stock InfoDia'!E2479,'Stock InfoDia'!F2479))</f>
        <v>63260</v>
      </c>
      <c r="B2471" s="11">
        <f>'Stock InfoDia'!I2479</f>
        <v>4</v>
      </c>
      <c r="C2471" s="11">
        <f>'Stock InfoDia'!J2479</f>
        <v>0</v>
      </c>
    </row>
    <row r="2472">
      <c r="A2472" s="11">
        <f>VALUE(CONCATENATE('Stock InfoDia'!E2480,'Stock InfoDia'!F2480))</f>
        <v>63270</v>
      </c>
      <c r="B2472" s="11">
        <f>'Stock InfoDia'!I2480</f>
        <v>0</v>
      </c>
      <c r="C2472" s="11">
        <f>'Stock InfoDia'!J2480</f>
        <v>0</v>
      </c>
    </row>
    <row r="2473">
      <c r="A2473" s="11">
        <f>VALUE(CONCATENATE('Stock InfoDia'!E2481,'Stock InfoDia'!F2481))</f>
        <v>63280</v>
      </c>
      <c r="B2473" s="11">
        <f>'Stock InfoDia'!I2481</f>
        <v>14</v>
      </c>
      <c r="C2473" s="11">
        <f>'Stock InfoDia'!J2481</f>
        <v>10</v>
      </c>
    </row>
    <row r="2474">
      <c r="A2474" s="11">
        <f>VALUE(CONCATENATE('Stock InfoDia'!E2482,'Stock InfoDia'!F2482))</f>
        <v>63283</v>
      </c>
      <c r="B2474" s="11">
        <f>'Stock InfoDia'!I2482</f>
        <v>0</v>
      </c>
      <c r="C2474" s="11">
        <f>'Stock InfoDia'!J2482</f>
        <v>0</v>
      </c>
    </row>
    <row r="2475">
      <c r="A2475" s="11">
        <f>VALUE(CONCATENATE('Stock InfoDia'!E2483,'Stock InfoDia'!F2483))</f>
        <v>63290</v>
      </c>
      <c r="B2475" s="11">
        <f>'Stock InfoDia'!I2483</f>
        <v>14</v>
      </c>
      <c r="C2475" s="11">
        <f>'Stock InfoDia'!J2483</f>
        <v>142</v>
      </c>
    </row>
    <row r="2476">
      <c r="A2476" s="11">
        <f>VALUE(CONCATENATE('Stock InfoDia'!E2484,'Stock InfoDia'!F2484))</f>
        <v>63350</v>
      </c>
      <c r="B2476" s="11">
        <f>'Stock InfoDia'!I2484</f>
        <v>0</v>
      </c>
      <c r="C2476" s="11">
        <f>'Stock InfoDia'!J2484</f>
        <v>0</v>
      </c>
    </row>
    <row r="2477">
      <c r="A2477" s="11">
        <f>VALUE(CONCATENATE('Stock InfoDia'!E2485,'Stock InfoDia'!F2485))</f>
        <v>63510</v>
      </c>
      <c r="B2477" s="11">
        <f>'Stock InfoDia'!I2485</f>
        <v>0</v>
      </c>
      <c r="C2477" s="11">
        <f>'Stock InfoDia'!J2485</f>
        <v>0</v>
      </c>
    </row>
    <row r="2478">
      <c r="A2478" s="11">
        <f>VALUE(CONCATENATE('Stock InfoDia'!E2486,'Stock InfoDia'!F2486))</f>
        <v>63520</v>
      </c>
      <c r="B2478" s="11">
        <f>'Stock InfoDia'!I2486</f>
        <v>0</v>
      </c>
      <c r="C2478" s="11">
        <f>'Stock InfoDia'!J2486</f>
        <v>0</v>
      </c>
    </row>
    <row r="2479">
      <c r="A2479" s="11">
        <f>VALUE(CONCATENATE('Stock InfoDia'!E2487,'Stock InfoDia'!F2487))</f>
        <v>63530</v>
      </c>
      <c r="B2479" s="11">
        <f>'Stock InfoDia'!I2487</f>
        <v>0</v>
      </c>
      <c r="C2479" s="11">
        <f>'Stock InfoDia'!J2487</f>
        <v>0</v>
      </c>
    </row>
    <row r="2480">
      <c r="A2480" s="11">
        <f>VALUE(CONCATENATE('Stock InfoDia'!E2488,'Stock InfoDia'!F2488))</f>
        <v>63540</v>
      </c>
      <c r="B2480" s="11">
        <f>'Stock InfoDia'!I2488</f>
        <v>9</v>
      </c>
      <c r="C2480" s="11">
        <f>'Stock InfoDia'!J2488</f>
        <v>2890</v>
      </c>
    </row>
    <row r="2481">
      <c r="A2481" s="11">
        <f>VALUE(CONCATENATE('Stock InfoDia'!E2489,'Stock InfoDia'!F2489))</f>
        <v>63550</v>
      </c>
      <c r="B2481" s="11">
        <f>'Stock InfoDia'!I2489</f>
        <v>513</v>
      </c>
      <c r="C2481" s="11">
        <f>'Stock InfoDia'!J2489</f>
        <v>43</v>
      </c>
    </row>
    <row r="2482">
      <c r="A2482" s="11">
        <f>VALUE(CONCATENATE('Stock InfoDia'!E2490,'Stock InfoDia'!F2490))</f>
        <v>63660</v>
      </c>
      <c r="B2482" s="11">
        <f>'Stock InfoDia'!I2490</f>
        <v>0</v>
      </c>
      <c r="C2482" s="11">
        <f>'Stock InfoDia'!J2490</f>
        <v>0</v>
      </c>
    </row>
    <row r="2483">
      <c r="A2483" s="11">
        <f>VALUE(CONCATENATE('Stock InfoDia'!E2491,'Stock InfoDia'!F2491))</f>
        <v>63680</v>
      </c>
      <c r="B2483" s="11">
        <f>'Stock InfoDia'!I2491</f>
        <v>0</v>
      </c>
      <c r="C2483" s="11">
        <f>'Stock InfoDia'!J2491</f>
        <v>0</v>
      </c>
    </row>
    <row r="2484">
      <c r="A2484" s="11">
        <f>VALUE(CONCATENATE('Stock InfoDia'!E2492,'Stock InfoDia'!F2492))</f>
        <v>63700</v>
      </c>
      <c r="B2484" s="11">
        <f>'Stock InfoDia'!I2492</f>
        <v>0</v>
      </c>
      <c r="C2484" s="11">
        <f>'Stock InfoDia'!J2492</f>
        <v>0</v>
      </c>
    </row>
    <row r="2485">
      <c r="A2485" s="11">
        <f>VALUE(CONCATENATE('Stock InfoDia'!E2493,'Stock InfoDia'!F2493))</f>
        <v>63770</v>
      </c>
      <c r="B2485" s="11">
        <f>'Stock InfoDia'!I2493</f>
        <v>0</v>
      </c>
      <c r="C2485" s="11">
        <f>'Stock InfoDia'!J2493</f>
        <v>0</v>
      </c>
    </row>
    <row r="2486">
      <c r="A2486" s="11">
        <f>VALUE(CONCATENATE('Stock InfoDia'!E2494,'Stock InfoDia'!F2494))</f>
        <v>63780</v>
      </c>
      <c r="B2486" s="11">
        <f>'Stock InfoDia'!I2494</f>
        <v>0</v>
      </c>
      <c r="C2486" s="11">
        <f>'Stock InfoDia'!J2494</f>
        <v>0</v>
      </c>
    </row>
    <row r="2487">
      <c r="A2487" s="11">
        <f>VALUE(CONCATENATE('Stock InfoDia'!E2495,'Stock InfoDia'!F2495))</f>
        <v>63800</v>
      </c>
      <c r="B2487" s="11">
        <f>'Stock InfoDia'!I2495</f>
        <v>0</v>
      </c>
      <c r="C2487" s="11">
        <f>'Stock InfoDia'!J2495</f>
        <v>0</v>
      </c>
    </row>
    <row r="2488">
      <c r="A2488" s="11">
        <f>VALUE(CONCATENATE('Stock InfoDia'!E2496,'Stock InfoDia'!F2496))</f>
        <v>63820</v>
      </c>
      <c r="B2488" s="11">
        <f>'Stock InfoDia'!I2496</f>
        <v>0</v>
      </c>
      <c r="C2488" s="11">
        <f>'Stock InfoDia'!J2496</f>
        <v>0</v>
      </c>
    </row>
    <row r="2489">
      <c r="A2489" s="11">
        <f>VALUE(CONCATENATE('Stock InfoDia'!E2497,'Stock InfoDia'!F2497))</f>
        <v>63870</v>
      </c>
      <c r="B2489" s="11">
        <f>'Stock InfoDia'!I2497</f>
        <v>0</v>
      </c>
      <c r="C2489" s="11">
        <f>'Stock InfoDia'!J2497</f>
        <v>0</v>
      </c>
    </row>
    <row r="2490">
      <c r="A2490" s="11">
        <f>VALUE(CONCATENATE('Stock InfoDia'!E2498,'Stock InfoDia'!F2498))</f>
        <v>63880</v>
      </c>
      <c r="B2490" s="11">
        <f>'Stock InfoDia'!I2498</f>
        <v>0</v>
      </c>
      <c r="C2490" s="11">
        <f>'Stock InfoDia'!J2498</f>
        <v>0</v>
      </c>
    </row>
    <row r="2491">
      <c r="A2491" s="11">
        <f>VALUE(CONCATENATE('Stock InfoDia'!E2499,'Stock InfoDia'!F2499))</f>
        <v>63890</v>
      </c>
      <c r="B2491" s="11">
        <f>'Stock InfoDia'!I2499</f>
        <v>0</v>
      </c>
      <c r="C2491" s="11">
        <f>'Stock InfoDia'!J2499</f>
        <v>0</v>
      </c>
    </row>
    <row r="2492">
      <c r="A2492" s="11">
        <f>VALUE(CONCATENATE('Stock InfoDia'!E2500,'Stock InfoDia'!F2500))</f>
        <v>63891</v>
      </c>
      <c r="B2492" s="11">
        <f>'Stock InfoDia'!I2500</f>
        <v>0</v>
      </c>
      <c r="C2492" s="11">
        <f>'Stock InfoDia'!J2500</f>
        <v>0</v>
      </c>
    </row>
    <row r="2493">
      <c r="A2493" s="11">
        <f>VALUE(CONCATENATE('Stock InfoDia'!E2501,'Stock InfoDia'!F2501))</f>
        <v>63900</v>
      </c>
      <c r="B2493" s="11">
        <f>'Stock InfoDia'!I2501</f>
        <v>0</v>
      </c>
      <c r="C2493" s="11">
        <f>'Stock InfoDia'!J2501</f>
        <v>0</v>
      </c>
    </row>
    <row r="2494">
      <c r="A2494" s="11">
        <f>VALUE(CONCATENATE('Stock InfoDia'!E2502,'Stock InfoDia'!F2502))</f>
        <v>63910</v>
      </c>
      <c r="B2494" s="11">
        <f>'Stock InfoDia'!I2502</f>
        <v>0</v>
      </c>
      <c r="C2494" s="11">
        <f>'Stock InfoDia'!J2502</f>
        <v>0</v>
      </c>
    </row>
    <row r="2495">
      <c r="A2495" s="11">
        <f>VALUE(CONCATENATE('Stock InfoDia'!E2503,'Stock InfoDia'!F2503))</f>
        <v>63970</v>
      </c>
      <c r="B2495" s="11">
        <f>'Stock InfoDia'!I2503</f>
        <v>0</v>
      </c>
      <c r="C2495" s="11">
        <f>'Stock InfoDia'!J2503</f>
        <v>0</v>
      </c>
    </row>
    <row r="2496">
      <c r="A2496" s="11">
        <f>VALUE(CONCATENATE('Stock InfoDia'!E2504,'Stock InfoDia'!F2504))</f>
        <v>64011</v>
      </c>
      <c r="B2496" s="11">
        <f>'Stock InfoDia'!I2504</f>
        <v>0</v>
      </c>
      <c r="C2496" s="11">
        <f>'Stock InfoDia'!J2504</f>
        <v>0</v>
      </c>
    </row>
    <row r="2497">
      <c r="A2497" s="11">
        <f>VALUE(CONCATENATE('Stock InfoDia'!E2505,'Stock InfoDia'!F2505))</f>
        <v>64013</v>
      </c>
      <c r="B2497" s="11">
        <f>'Stock InfoDia'!I2505</f>
        <v>0</v>
      </c>
      <c r="C2497" s="11">
        <f>'Stock InfoDia'!J2505</f>
        <v>0</v>
      </c>
    </row>
    <row r="2498">
      <c r="A2498" s="11">
        <f>VALUE(CONCATENATE('Stock InfoDia'!E2506,'Stock InfoDia'!F2506))</f>
        <v>64012</v>
      </c>
      <c r="B2498" s="11">
        <f>'Stock InfoDia'!I2506</f>
        <v>0</v>
      </c>
      <c r="C2498" s="11">
        <f>'Stock InfoDia'!J2506</f>
        <v>0</v>
      </c>
    </row>
    <row r="2499">
      <c r="A2499" s="11">
        <f>VALUE(CONCATENATE('Stock InfoDia'!E2507,'Stock InfoDia'!F2507))</f>
        <v>64030</v>
      </c>
      <c r="B2499" s="11">
        <f>'Stock InfoDia'!I2507</f>
        <v>0</v>
      </c>
      <c r="C2499" s="11">
        <f>'Stock InfoDia'!J2507</f>
        <v>0</v>
      </c>
    </row>
    <row r="2500">
      <c r="A2500" s="11">
        <f>VALUE(CONCATENATE('Stock InfoDia'!E2508,'Stock InfoDia'!F2508))</f>
        <v>64050</v>
      </c>
      <c r="B2500" s="11">
        <f>'Stock InfoDia'!I2508</f>
        <v>0</v>
      </c>
      <c r="C2500" s="11">
        <f>'Stock InfoDia'!J2508</f>
        <v>0</v>
      </c>
    </row>
    <row r="2501">
      <c r="A2501" s="11">
        <f>VALUE(CONCATENATE('Stock InfoDia'!E2509,'Stock InfoDia'!F2509))</f>
        <v>64070</v>
      </c>
      <c r="B2501" s="11">
        <f>'Stock InfoDia'!I2509</f>
        <v>0</v>
      </c>
      <c r="C2501" s="11">
        <f>'Stock InfoDia'!J2509</f>
        <v>0</v>
      </c>
    </row>
    <row r="2502">
      <c r="A2502" s="11">
        <f>VALUE(CONCATENATE('Stock InfoDia'!E2510,'Stock InfoDia'!F2510))</f>
        <v>64090</v>
      </c>
      <c r="B2502" s="11">
        <f>'Stock InfoDia'!I2510</f>
        <v>0</v>
      </c>
      <c r="C2502" s="11">
        <f>'Stock InfoDia'!J2510</f>
        <v>0</v>
      </c>
    </row>
    <row r="2503">
      <c r="A2503" s="11">
        <f>VALUE(CONCATENATE('Stock InfoDia'!E2511,'Stock InfoDia'!F2511))</f>
        <v>64100</v>
      </c>
      <c r="B2503" s="11">
        <f>'Stock InfoDia'!I2511</f>
        <v>0</v>
      </c>
      <c r="C2503" s="11">
        <f>'Stock InfoDia'!J2511</f>
        <v>0</v>
      </c>
    </row>
    <row r="2504">
      <c r="A2504" s="11">
        <f>VALUE(CONCATENATE('Stock InfoDia'!E2512,'Stock InfoDia'!F2512))</f>
        <v>64130</v>
      </c>
      <c r="B2504" s="11">
        <f>'Stock InfoDia'!I2512</f>
        <v>0</v>
      </c>
      <c r="C2504" s="11">
        <f>'Stock InfoDia'!J2512</f>
        <v>0</v>
      </c>
    </row>
    <row r="2505">
      <c r="A2505" s="11">
        <f>VALUE(CONCATENATE('Stock InfoDia'!E2513,'Stock InfoDia'!F2513))</f>
        <v>64140</v>
      </c>
      <c r="B2505" s="11">
        <f>'Stock InfoDia'!I2513</f>
        <v>0</v>
      </c>
      <c r="C2505" s="11">
        <f>'Stock InfoDia'!J2513</f>
        <v>0</v>
      </c>
    </row>
    <row r="2506">
      <c r="A2506" s="11">
        <f>VALUE(CONCATENATE('Stock InfoDia'!E2514,'Stock InfoDia'!F2514))</f>
        <v>64150</v>
      </c>
      <c r="B2506" s="11">
        <f>'Stock InfoDia'!I2514</f>
        <v>0</v>
      </c>
      <c r="C2506" s="11">
        <f>'Stock InfoDia'!J2514</f>
        <v>0</v>
      </c>
    </row>
    <row r="2507">
      <c r="A2507" s="11">
        <f>VALUE(CONCATENATE('Stock InfoDia'!E2515,'Stock InfoDia'!F2515))</f>
        <v>64160</v>
      </c>
      <c r="B2507" s="11">
        <f>'Stock InfoDia'!I2515</f>
        <v>0</v>
      </c>
      <c r="C2507" s="11">
        <f>'Stock InfoDia'!J2515</f>
        <v>0</v>
      </c>
    </row>
    <row r="2508">
      <c r="A2508" s="11">
        <f>VALUE(CONCATENATE('Stock InfoDia'!E2516,'Stock InfoDia'!F2516))</f>
        <v>64180</v>
      </c>
      <c r="B2508" s="11">
        <f>'Stock InfoDia'!I2516</f>
        <v>0</v>
      </c>
      <c r="C2508" s="11">
        <f>'Stock InfoDia'!J2516</f>
        <v>0</v>
      </c>
    </row>
    <row r="2509">
      <c r="A2509" s="11">
        <f>VALUE(CONCATENATE('Stock InfoDia'!E2517,'Stock InfoDia'!F2517))</f>
        <v>64190</v>
      </c>
      <c r="B2509" s="11">
        <f>'Stock InfoDia'!I2517</f>
        <v>0</v>
      </c>
      <c r="C2509" s="11">
        <f>'Stock InfoDia'!J2517</f>
        <v>0</v>
      </c>
    </row>
    <row r="2510">
      <c r="A2510" s="11">
        <f>VALUE(CONCATENATE('Stock InfoDia'!E2518,'Stock InfoDia'!F2518))</f>
        <v>64200</v>
      </c>
      <c r="B2510" s="11">
        <f>'Stock InfoDia'!I2518</f>
        <v>0</v>
      </c>
      <c r="C2510" s="11">
        <f>'Stock InfoDia'!J2518</f>
        <v>0</v>
      </c>
    </row>
    <row r="2511">
      <c r="A2511" s="11">
        <f>VALUE(CONCATENATE('Stock InfoDia'!E2519,'Stock InfoDia'!F2519))</f>
        <v>64220</v>
      </c>
      <c r="B2511" s="11">
        <f>'Stock InfoDia'!I2519</f>
        <v>0</v>
      </c>
      <c r="C2511" s="11">
        <f>'Stock InfoDia'!J2519</f>
        <v>0</v>
      </c>
    </row>
    <row r="2512">
      <c r="A2512" s="11">
        <f>VALUE(CONCATENATE('Stock InfoDia'!E2520,'Stock InfoDia'!F2520))</f>
        <v>64250</v>
      </c>
      <c r="B2512" s="11">
        <f>'Stock InfoDia'!I2520</f>
        <v>0</v>
      </c>
      <c r="C2512" s="11">
        <f>'Stock InfoDia'!J2520</f>
        <v>0</v>
      </c>
    </row>
    <row r="2513">
      <c r="A2513" s="11">
        <f>VALUE(CONCATENATE('Stock InfoDia'!E2521,'Stock InfoDia'!F2521))</f>
        <v>64270</v>
      </c>
      <c r="B2513" s="11">
        <f>'Stock InfoDia'!I2521</f>
        <v>0</v>
      </c>
      <c r="C2513" s="11">
        <f>'Stock InfoDia'!J2521</f>
        <v>0</v>
      </c>
    </row>
    <row r="2514">
      <c r="A2514" s="11">
        <f>VALUE(CONCATENATE('Stock InfoDia'!E2522,'Stock InfoDia'!F2522))</f>
        <v>64300</v>
      </c>
      <c r="B2514" s="11">
        <f>'Stock InfoDia'!I2522</f>
        <v>0</v>
      </c>
      <c r="C2514" s="11">
        <f>'Stock InfoDia'!J2522</f>
        <v>0</v>
      </c>
    </row>
    <row r="2515">
      <c r="A2515" s="11">
        <f>VALUE(CONCATENATE('Stock InfoDia'!E2523,'Stock InfoDia'!F2523))</f>
        <v>64310</v>
      </c>
      <c r="B2515" s="11">
        <f>'Stock InfoDia'!I2523</f>
        <v>0</v>
      </c>
      <c r="C2515" s="11">
        <f>'Stock InfoDia'!J2523</f>
        <v>0</v>
      </c>
    </row>
    <row r="2516">
      <c r="A2516" s="11">
        <f>VALUE(CONCATENATE('Stock InfoDia'!E2524,'Stock InfoDia'!F2524))</f>
        <v>64320</v>
      </c>
      <c r="B2516" s="11">
        <f>'Stock InfoDia'!I2524</f>
        <v>0</v>
      </c>
      <c r="C2516" s="11">
        <f>'Stock InfoDia'!J2524</f>
        <v>0</v>
      </c>
    </row>
    <row r="2517">
      <c r="A2517" s="11">
        <f>VALUE(CONCATENATE('Stock InfoDia'!E2525,'Stock InfoDia'!F2525))</f>
        <v>64330</v>
      </c>
      <c r="B2517" s="11">
        <f>'Stock InfoDia'!I2525</f>
        <v>0</v>
      </c>
      <c r="C2517" s="11">
        <f>'Stock InfoDia'!J2525</f>
        <v>0</v>
      </c>
    </row>
    <row r="2518">
      <c r="A2518" s="11">
        <f>VALUE(CONCATENATE('Stock InfoDia'!E2526,'Stock InfoDia'!F2526))</f>
        <v>64350</v>
      </c>
      <c r="B2518" s="11">
        <f>'Stock InfoDia'!I2526</f>
        <v>0</v>
      </c>
      <c r="C2518" s="11">
        <f>'Stock InfoDia'!J2526</f>
        <v>0</v>
      </c>
    </row>
    <row r="2519">
      <c r="A2519" s="11">
        <f>VALUE(CONCATENATE('Stock InfoDia'!E2527,'Stock InfoDia'!F2527))</f>
        <v>64400</v>
      </c>
      <c r="B2519" s="11">
        <f>'Stock InfoDia'!I2527</f>
        <v>0</v>
      </c>
      <c r="C2519" s="11">
        <f>'Stock InfoDia'!J2527</f>
        <v>0</v>
      </c>
    </row>
    <row r="2520">
      <c r="A2520" s="11">
        <f>VALUE(CONCATENATE('Stock InfoDia'!E2528,'Stock InfoDia'!F2528))</f>
        <v>64410</v>
      </c>
      <c r="B2520" s="11">
        <f>'Stock InfoDia'!I2528</f>
        <v>0</v>
      </c>
      <c r="C2520" s="11">
        <f>'Stock InfoDia'!J2528</f>
        <v>0</v>
      </c>
    </row>
    <row r="2521">
      <c r="A2521" s="11">
        <f>VALUE(CONCATENATE('Stock InfoDia'!E2529,'Stock InfoDia'!F2529))</f>
        <v>64540</v>
      </c>
      <c r="B2521" s="11">
        <f>'Stock InfoDia'!I2529</f>
        <v>0</v>
      </c>
      <c r="C2521" s="11">
        <f>'Stock InfoDia'!J2529</f>
        <v>0</v>
      </c>
    </row>
    <row r="2522">
      <c r="A2522" s="11">
        <f>VALUE(CONCATENATE('Stock InfoDia'!E2530,'Stock InfoDia'!F2530))</f>
        <v>64550</v>
      </c>
      <c r="B2522" s="11">
        <f>'Stock InfoDia'!I2530</f>
        <v>0</v>
      </c>
      <c r="C2522" s="11">
        <f>'Stock InfoDia'!J2530</f>
        <v>0</v>
      </c>
    </row>
    <row r="2523">
      <c r="A2523" s="11">
        <f>VALUE(CONCATENATE('Stock InfoDia'!E2531,'Stock InfoDia'!F2531))</f>
        <v>64630</v>
      </c>
      <c r="B2523" s="11">
        <f>'Stock InfoDia'!I2531</f>
        <v>0</v>
      </c>
      <c r="C2523" s="11">
        <f>'Stock InfoDia'!J2531</f>
        <v>0</v>
      </c>
    </row>
    <row r="2524">
      <c r="A2524" s="11">
        <f>VALUE(CONCATENATE('Stock InfoDia'!E2532,'Stock InfoDia'!F2532))</f>
        <v>64860</v>
      </c>
      <c r="B2524" s="11">
        <f>'Stock InfoDia'!I2532</f>
        <v>0</v>
      </c>
      <c r="C2524" s="11">
        <f>'Stock InfoDia'!J2532</f>
        <v>0</v>
      </c>
    </row>
    <row r="2525">
      <c r="A2525" s="11">
        <f>VALUE(CONCATENATE('Stock InfoDia'!E2533,'Stock InfoDia'!F2533))</f>
        <v>64890</v>
      </c>
      <c r="B2525" s="11">
        <f>'Stock InfoDia'!I2533</f>
        <v>0</v>
      </c>
      <c r="C2525" s="11">
        <f>'Stock InfoDia'!J2533</f>
        <v>0</v>
      </c>
    </row>
    <row r="2526">
      <c r="A2526" s="11">
        <f>VALUE(CONCATENATE('Stock InfoDia'!E2534,'Stock InfoDia'!F2534))</f>
        <v>64940</v>
      </c>
      <c r="B2526" s="11">
        <f>'Stock InfoDia'!I2534</f>
        <v>0</v>
      </c>
      <c r="C2526" s="11">
        <f>'Stock InfoDia'!J2534</f>
        <v>0</v>
      </c>
    </row>
    <row r="2527">
      <c r="A2527" s="11">
        <f>VALUE(CONCATENATE('Stock InfoDia'!E2535,'Stock InfoDia'!F2535))</f>
        <v>65010</v>
      </c>
      <c r="B2527" s="11">
        <f>'Stock InfoDia'!I2535</f>
        <v>0</v>
      </c>
      <c r="C2527" s="11">
        <f>'Stock InfoDia'!J2535</f>
        <v>0</v>
      </c>
    </row>
    <row r="2528">
      <c r="A2528" s="11">
        <f>VALUE(CONCATENATE('Stock InfoDia'!E2536,'Stock InfoDia'!F2536))</f>
        <v>65020</v>
      </c>
      <c r="B2528" s="11">
        <f>'Stock InfoDia'!I2536</f>
        <v>0</v>
      </c>
      <c r="C2528" s="11">
        <f>'Stock InfoDia'!J2536</f>
        <v>0</v>
      </c>
    </row>
    <row r="2529">
      <c r="A2529" s="11">
        <f>VALUE(CONCATENATE('Stock InfoDia'!E2537,'Stock InfoDia'!F2537))</f>
        <v>65030</v>
      </c>
      <c r="B2529" s="11">
        <f>'Stock InfoDia'!I2537</f>
        <v>0</v>
      </c>
      <c r="C2529" s="11">
        <f>'Stock InfoDia'!J2537</f>
        <v>0</v>
      </c>
    </row>
    <row r="2530">
      <c r="A2530" s="11">
        <f>VALUE(CONCATENATE('Stock InfoDia'!E2538,'Stock InfoDia'!F2538))</f>
        <v>65040</v>
      </c>
      <c r="B2530" s="11">
        <f>'Stock InfoDia'!I2538</f>
        <v>0</v>
      </c>
      <c r="C2530" s="11">
        <f>'Stock InfoDia'!J2538</f>
        <v>0</v>
      </c>
    </row>
    <row r="2531">
      <c r="A2531" s="11">
        <f>VALUE(CONCATENATE('Stock InfoDia'!E2539,'Stock InfoDia'!F2539))</f>
        <v>65050</v>
      </c>
      <c r="B2531" s="11">
        <f>'Stock InfoDia'!I2539</f>
        <v>0</v>
      </c>
      <c r="C2531" s="11">
        <f>'Stock InfoDia'!J2539</f>
        <v>0</v>
      </c>
    </row>
    <row r="2532">
      <c r="A2532" s="11">
        <f>VALUE(CONCATENATE('Stock InfoDia'!E2540,'Stock InfoDia'!F2540))</f>
        <v>65060</v>
      </c>
      <c r="B2532" s="11">
        <f>'Stock InfoDia'!I2540</f>
        <v>0</v>
      </c>
      <c r="C2532" s="11">
        <f>'Stock InfoDia'!J2540</f>
        <v>0</v>
      </c>
    </row>
    <row r="2533">
      <c r="A2533" s="11">
        <f>VALUE(CONCATENATE('Stock InfoDia'!E2541,'Stock InfoDia'!F2541))</f>
        <v>65070</v>
      </c>
      <c r="B2533" s="11">
        <f>'Stock InfoDia'!I2541</f>
        <v>0</v>
      </c>
      <c r="C2533" s="11">
        <f>'Stock InfoDia'!J2541</f>
        <v>0</v>
      </c>
    </row>
    <row r="2534">
      <c r="A2534" s="11">
        <f>VALUE(CONCATENATE('Stock InfoDia'!E2542,'Stock InfoDia'!F2542))</f>
        <v>65100</v>
      </c>
      <c r="B2534" s="11">
        <f>'Stock InfoDia'!I2542</f>
        <v>0</v>
      </c>
      <c r="C2534" s="11">
        <f>'Stock InfoDia'!J2542</f>
        <v>0</v>
      </c>
    </row>
    <row r="2535">
      <c r="A2535" s="11">
        <f>VALUE(CONCATENATE('Stock InfoDia'!E2543,'Stock InfoDia'!F2543))</f>
        <v>65110</v>
      </c>
      <c r="B2535" s="11">
        <f>'Stock InfoDia'!I2543</f>
        <v>0</v>
      </c>
      <c r="C2535" s="11">
        <f>'Stock InfoDia'!J2543</f>
        <v>0</v>
      </c>
    </row>
    <row r="2536">
      <c r="A2536" s="11">
        <f>VALUE(CONCATENATE('Stock InfoDia'!E2544,'Stock InfoDia'!F2544))</f>
        <v>65120</v>
      </c>
      <c r="B2536" s="11">
        <f>'Stock InfoDia'!I2544</f>
        <v>0</v>
      </c>
      <c r="C2536" s="11">
        <f>'Stock InfoDia'!J2544</f>
        <v>0</v>
      </c>
    </row>
    <row r="2537">
      <c r="A2537" s="11">
        <f>VALUE(CONCATENATE('Stock InfoDia'!E2545,'Stock InfoDia'!F2545))</f>
        <v>65130</v>
      </c>
      <c r="B2537" s="11">
        <f>'Stock InfoDia'!I2545</f>
        <v>0</v>
      </c>
      <c r="C2537" s="11">
        <f>'Stock InfoDia'!J2545</f>
        <v>0</v>
      </c>
    </row>
    <row r="2538">
      <c r="A2538" s="11">
        <f>VALUE(CONCATENATE('Stock InfoDia'!E2546,'Stock InfoDia'!F2546))</f>
        <v>65170</v>
      </c>
      <c r="B2538" s="11">
        <f>'Stock InfoDia'!I2546</f>
        <v>0</v>
      </c>
      <c r="C2538" s="11">
        <f>'Stock InfoDia'!J2546</f>
        <v>0</v>
      </c>
    </row>
    <row r="2539">
      <c r="A2539" s="11">
        <f>VALUE(CONCATENATE('Stock InfoDia'!E2547,'Stock InfoDia'!F2547))</f>
        <v>65180</v>
      </c>
      <c r="B2539" s="11">
        <f>'Stock InfoDia'!I2547</f>
        <v>0</v>
      </c>
      <c r="C2539" s="11">
        <f>'Stock InfoDia'!J2547</f>
        <v>0</v>
      </c>
    </row>
    <row r="2540">
      <c r="A2540" s="11">
        <f>VALUE(CONCATENATE('Stock InfoDia'!E2548,'Stock InfoDia'!F2548))</f>
        <v>65450</v>
      </c>
      <c r="B2540" s="11">
        <f>'Stock InfoDia'!I2548</f>
        <v>0</v>
      </c>
      <c r="C2540" s="11">
        <f>'Stock InfoDia'!J2548</f>
        <v>0</v>
      </c>
    </row>
    <row r="2541">
      <c r="A2541" s="11">
        <f>VALUE(CONCATENATE('Stock InfoDia'!E2549,'Stock InfoDia'!F2549))</f>
        <v>65700</v>
      </c>
      <c r="B2541" s="11">
        <f>'Stock InfoDia'!I2549</f>
        <v>0</v>
      </c>
      <c r="C2541" s="11">
        <f>'Stock InfoDia'!J2549</f>
        <v>0</v>
      </c>
    </row>
    <row r="2542">
      <c r="A2542" s="11">
        <f>VALUE(CONCATENATE('Stock InfoDia'!E2550,'Stock InfoDia'!F2550))</f>
        <v>65710</v>
      </c>
      <c r="B2542" s="11">
        <f>'Stock InfoDia'!I2550</f>
        <v>0</v>
      </c>
      <c r="C2542" s="11">
        <f>'Stock InfoDia'!J2550</f>
        <v>0</v>
      </c>
    </row>
    <row r="2543">
      <c r="A2543" s="11">
        <f>VALUE(CONCATENATE('Stock InfoDia'!E2551,'Stock InfoDia'!F2551))</f>
        <v>65730</v>
      </c>
      <c r="B2543" s="11">
        <f>'Stock InfoDia'!I2551</f>
        <v>0</v>
      </c>
      <c r="C2543" s="11">
        <f>'Stock InfoDia'!J2551</f>
        <v>0</v>
      </c>
    </row>
    <row r="2544">
      <c r="A2544" s="11">
        <f>VALUE(CONCATENATE('Stock InfoDia'!E2552,'Stock InfoDia'!F2552))</f>
        <v>65740</v>
      </c>
      <c r="B2544" s="11">
        <f>'Stock InfoDia'!I2552</f>
        <v>0</v>
      </c>
      <c r="C2544" s="11">
        <f>'Stock InfoDia'!J2552</f>
        <v>0</v>
      </c>
    </row>
    <row r="2545">
      <c r="A2545" s="11">
        <f>VALUE(CONCATENATE('Stock InfoDia'!E2553,'Stock InfoDia'!F2553))</f>
        <v>65750</v>
      </c>
      <c r="B2545" s="11">
        <f>'Stock InfoDia'!I2553</f>
        <v>1</v>
      </c>
      <c r="C2545" s="11">
        <f>'Stock InfoDia'!J2553</f>
        <v>11</v>
      </c>
    </row>
    <row r="2546">
      <c r="A2546" s="11">
        <f>VALUE(CONCATENATE('Stock InfoDia'!E2554,'Stock InfoDia'!F2554))</f>
        <v>65823</v>
      </c>
      <c r="B2546" s="11">
        <f>'Stock InfoDia'!I2554</f>
        <v>0</v>
      </c>
      <c r="C2546" s="11">
        <f>'Stock InfoDia'!J2554</f>
        <v>0</v>
      </c>
    </row>
    <row r="2547">
      <c r="A2547" s="11">
        <f>VALUE(CONCATENATE('Stock InfoDia'!E2555,'Stock InfoDia'!F2555))</f>
        <v>65825</v>
      </c>
      <c r="B2547" s="11">
        <f>'Stock InfoDia'!I2555</f>
        <v>0</v>
      </c>
      <c r="C2547" s="11">
        <f>'Stock InfoDia'!J2555</f>
        <v>0</v>
      </c>
    </row>
    <row r="2548">
      <c r="A2548" s="11">
        <f>VALUE(CONCATENATE('Stock InfoDia'!E2556,'Stock InfoDia'!F2556))</f>
        <v>65824</v>
      </c>
      <c r="B2548" s="11">
        <f>'Stock InfoDia'!I2556</f>
        <v>0</v>
      </c>
      <c r="C2548" s="11">
        <f>'Stock InfoDia'!J2556</f>
        <v>0</v>
      </c>
    </row>
    <row r="2549">
      <c r="A2549" s="11">
        <f>VALUE(CONCATENATE('Stock InfoDia'!E2557,'Stock InfoDia'!F2557))</f>
        <v>65822</v>
      </c>
      <c r="B2549" s="11">
        <f>'Stock InfoDia'!I2557</f>
        <v>0</v>
      </c>
      <c r="C2549" s="11">
        <f>'Stock InfoDia'!J2557</f>
        <v>0</v>
      </c>
    </row>
    <row r="2550">
      <c r="A2550" s="11">
        <f>VALUE(CONCATENATE('Stock InfoDia'!E2558,'Stock InfoDia'!F2558))</f>
        <v>65820</v>
      </c>
      <c r="B2550" s="11">
        <f>'Stock InfoDia'!I2558</f>
        <v>738</v>
      </c>
      <c r="C2550" s="11">
        <f>'Stock InfoDia'!J2558</f>
        <v>7</v>
      </c>
    </row>
    <row r="2551">
      <c r="A2551" s="11">
        <f>VALUE(CONCATENATE('Stock InfoDia'!E2559,'Stock InfoDia'!F2559))</f>
        <v>65830</v>
      </c>
      <c r="B2551" s="11">
        <f>'Stock InfoDia'!I2559</f>
        <v>0</v>
      </c>
      <c r="C2551" s="11">
        <f>'Stock InfoDia'!J2559</f>
        <v>0</v>
      </c>
    </row>
    <row r="2552">
      <c r="A2552" s="11">
        <f>VALUE(CONCATENATE('Stock InfoDia'!E2560,'Stock InfoDia'!F2560))</f>
        <v>65890</v>
      </c>
      <c r="B2552" s="11">
        <f>'Stock InfoDia'!I2560</f>
        <v>0</v>
      </c>
      <c r="C2552" s="11">
        <f>'Stock InfoDia'!J2560</f>
        <v>0</v>
      </c>
    </row>
    <row r="2553">
      <c r="A2553" s="11">
        <f>VALUE(CONCATENATE('Stock InfoDia'!E2561,'Stock InfoDia'!F2561))</f>
        <v>65910</v>
      </c>
      <c r="B2553" s="11">
        <f>'Stock InfoDia'!I2561</f>
        <v>48</v>
      </c>
      <c r="C2553" s="11">
        <f>'Stock InfoDia'!J2561</f>
        <v>56</v>
      </c>
    </row>
    <row r="2554">
      <c r="A2554" s="11">
        <f>VALUE(CONCATENATE('Stock InfoDia'!E2562,'Stock InfoDia'!F2562))</f>
        <v>65950</v>
      </c>
      <c r="B2554" s="11">
        <f>'Stock InfoDia'!I2562</f>
        <v>0</v>
      </c>
      <c r="C2554" s="11">
        <f>'Stock InfoDia'!J2562</f>
        <v>0</v>
      </c>
    </row>
    <row r="2555">
      <c r="A2555" s="11">
        <f>VALUE(CONCATENATE('Stock InfoDia'!E2563,'Stock InfoDia'!F2563))</f>
        <v>65980</v>
      </c>
      <c r="B2555" s="11">
        <f>'Stock InfoDia'!I2563</f>
        <v>23</v>
      </c>
      <c r="C2555" s="11">
        <f>'Stock InfoDia'!J2563</f>
        <v>5</v>
      </c>
    </row>
    <row r="2556">
      <c r="A2556" s="11">
        <f>VALUE(CONCATENATE('Stock InfoDia'!E2564,'Stock InfoDia'!F2564))</f>
        <v>65990</v>
      </c>
      <c r="B2556" s="11">
        <f>'Stock InfoDia'!I2564</f>
        <v>0</v>
      </c>
      <c r="C2556" s="11">
        <f>'Stock InfoDia'!J2564</f>
        <v>0</v>
      </c>
    </row>
    <row r="2557">
      <c r="A2557" s="11">
        <f>VALUE(CONCATENATE('Stock InfoDia'!E2565,'Stock InfoDia'!F2565))</f>
        <v>66000</v>
      </c>
      <c r="B2557" s="11">
        <f>'Stock InfoDia'!I2565</f>
        <v>0</v>
      </c>
      <c r="C2557" s="11">
        <f>'Stock InfoDia'!J2565</f>
        <v>0</v>
      </c>
    </row>
    <row r="2558">
      <c r="A2558" s="11">
        <f>VALUE(CONCATENATE('Stock InfoDia'!E2566,'Stock InfoDia'!F2566))</f>
        <v>66010</v>
      </c>
      <c r="B2558" s="11">
        <f>'Stock InfoDia'!I2566</f>
        <v>0</v>
      </c>
      <c r="C2558" s="11">
        <f>'Stock InfoDia'!J2566</f>
        <v>0</v>
      </c>
    </row>
    <row r="2559">
      <c r="A2559" s="11">
        <f>VALUE(CONCATENATE('Stock InfoDia'!E2567,'Stock InfoDia'!F2567))</f>
        <v>66080</v>
      </c>
      <c r="B2559" s="11">
        <f>'Stock InfoDia'!I2567</f>
        <v>0</v>
      </c>
      <c r="C2559" s="11">
        <f>'Stock InfoDia'!J2567</f>
        <v>0</v>
      </c>
    </row>
    <row r="2560">
      <c r="A2560" s="11">
        <f>VALUE(CONCATENATE('Stock InfoDia'!E2568,'Stock InfoDia'!F2568))</f>
        <v>66160</v>
      </c>
      <c r="B2560" s="11">
        <f>'Stock InfoDia'!I2568</f>
        <v>0</v>
      </c>
      <c r="C2560" s="11">
        <f>'Stock InfoDia'!J2568</f>
        <v>0</v>
      </c>
    </row>
    <row r="2561">
      <c r="A2561" s="11">
        <f>VALUE(CONCATENATE('Stock InfoDia'!E2569,'Stock InfoDia'!F2569))</f>
        <v>66192</v>
      </c>
      <c r="B2561" s="11">
        <f>'Stock InfoDia'!I2569</f>
        <v>0</v>
      </c>
      <c r="C2561" s="11">
        <f>'Stock InfoDia'!J2569</f>
        <v>0</v>
      </c>
    </row>
    <row r="2562">
      <c r="A2562" s="11">
        <f>VALUE(CONCATENATE('Stock InfoDia'!E2570,'Stock InfoDia'!F2570))</f>
        <v>66191</v>
      </c>
      <c r="B2562" s="11">
        <f>'Stock InfoDia'!I2570</f>
        <v>0</v>
      </c>
      <c r="C2562" s="11">
        <f>'Stock InfoDia'!J2570</f>
        <v>0</v>
      </c>
    </row>
    <row r="2563">
      <c r="A2563" s="11">
        <f>VALUE(CONCATENATE('Stock InfoDia'!E2571,'Stock InfoDia'!F2571))</f>
        <v>66340</v>
      </c>
      <c r="B2563" s="11">
        <f>'Stock InfoDia'!I2571</f>
        <v>0</v>
      </c>
      <c r="C2563" s="11">
        <f>'Stock InfoDia'!J2571</f>
        <v>0</v>
      </c>
    </row>
    <row r="2564">
      <c r="A2564" s="11">
        <f>VALUE(CONCATENATE('Stock InfoDia'!E2572,'Stock InfoDia'!F2572))</f>
        <v>66350</v>
      </c>
      <c r="B2564" s="11">
        <f>'Stock InfoDia'!I2572</f>
        <v>0</v>
      </c>
      <c r="C2564" s="11">
        <f>'Stock InfoDia'!J2572</f>
        <v>0</v>
      </c>
    </row>
    <row r="2565">
      <c r="A2565" s="11">
        <f>VALUE(CONCATENATE('Stock InfoDia'!E2573,'Stock InfoDia'!F2573))</f>
        <v>66360</v>
      </c>
      <c r="B2565" s="11">
        <f>'Stock InfoDia'!I2573</f>
        <v>0</v>
      </c>
      <c r="C2565" s="11">
        <f>'Stock InfoDia'!J2573</f>
        <v>0</v>
      </c>
    </row>
    <row r="2566">
      <c r="A2566" s="11">
        <f>VALUE(CONCATENATE('Stock InfoDia'!E2574,'Stock InfoDia'!F2574))</f>
        <v>66390</v>
      </c>
      <c r="B2566" s="11">
        <f>'Stock InfoDia'!I2574</f>
        <v>0</v>
      </c>
      <c r="C2566" s="11">
        <f>'Stock InfoDia'!J2574</f>
        <v>0</v>
      </c>
    </row>
    <row r="2567">
      <c r="A2567" s="11">
        <f>VALUE(CONCATENATE('Stock InfoDia'!E2575,'Stock InfoDia'!F2575))</f>
        <v>66400</v>
      </c>
      <c r="B2567" s="11">
        <f>'Stock InfoDia'!I2575</f>
        <v>0</v>
      </c>
      <c r="C2567" s="11">
        <f>'Stock InfoDia'!J2575</f>
        <v>0</v>
      </c>
    </row>
    <row r="2568">
      <c r="A2568" s="11">
        <f>VALUE(CONCATENATE('Stock InfoDia'!E2576,'Stock InfoDia'!F2576))</f>
        <v>66410</v>
      </c>
      <c r="B2568" s="11">
        <f>'Stock InfoDia'!I2576</f>
        <v>0</v>
      </c>
      <c r="C2568" s="11">
        <f>'Stock InfoDia'!J2576</f>
        <v>0</v>
      </c>
    </row>
    <row r="2569">
      <c r="A2569" s="11">
        <f>VALUE(CONCATENATE('Stock InfoDia'!E2577,'Stock InfoDia'!F2577))</f>
        <v>66630</v>
      </c>
      <c r="B2569" s="11">
        <f>'Stock InfoDia'!I2577</f>
        <v>0</v>
      </c>
      <c r="C2569" s="11">
        <f>'Stock InfoDia'!J2577</f>
        <v>0</v>
      </c>
    </row>
    <row r="2570">
      <c r="A2570" s="11">
        <f>VALUE(CONCATENATE('Stock InfoDia'!E2578,'Stock InfoDia'!F2578))</f>
        <v>66640</v>
      </c>
      <c r="B2570" s="11">
        <f>'Stock InfoDia'!I2578</f>
        <v>0</v>
      </c>
      <c r="C2570" s="11">
        <f>'Stock InfoDia'!J2578</f>
        <v>0</v>
      </c>
    </row>
    <row r="2571">
      <c r="A2571" s="11">
        <f>VALUE(CONCATENATE('Stock InfoDia'!E2579,'Stock InfoDia'!F2579))</f>
        <v>66730</v>
      </c>
      <c r="B2571" s="11">
        <f>'Stock InfoDia'!I2579</f>
        <v>0</v>
      </c>
      <c r="C2571" s="11">
        <f>'Stock InfoDia'!J2579</f>
        <v>0</v>
      </c>
    </row>
    <row r="2572">
      <c r="A2572" s="11">
        <f>VALUE(CONCATENATE('Stock InfoDia'!E2580,'Stock InfoDia'!F2580))</f>
        <v>66750</v>
      </c>
      <c r="B2572" s="11">
        <f>'Stock InfoDia'!I2580</f>
        <v>0</v>
      </c>
      <c r="C2572" s="11">
        <f>'Stock InfoDia'!J2580</f>
        <v>0</v>
      </c>
    </row>
    <row r="2573">
      <c r="A2573" s="11">
        <f>VALUE(CONCATENATE('Stock InfoDia'!E2581,'Stock InfoDia'!F2581))</f>
        <v>66760</v>
      </c>
      <c r="B2573" s="11">
        <f>'Stock InfoDia'!I2581</f>
        <v>0</v>
      </c>
      <c r="C2573" s="11">
        <f>'Stock InfoDia'!J2581</f>
        <v>0</v>
      </c>
    </row>
    <row r="2574">
      <c r="A2574" s="11">
        <f>VALUE(CONCATENATE('Stock InfoDia'!E2582,'Stock InfoDia'!F2582))</f>
        <v>66770</v>
      </c>
      <c r="B2574" s="11">
        <f>'Stock InfoDia'!I2582</f>
        <v>0</v>
      </c>
      <c r="C2574" s="11">
        <f>'Stock InfoDia'!J2582</f>
        <v>0</v>
      </c>
    </row>
    <row r="2575">
      <c r="A2575" s="11">
        <f>VALUE(CONCATENATE('Stock InfoDia'!E2583,'Stock InfoDia'!F2583))</f>
        <v>66790</v>
      </c>
      <c r="B2575" s="11">
        <f>'Stock InfoDia'!I2583</f>
        <v>0</v>
      </c>
      <c r="C2575" s="11">
        <f>'Stock InfoDia'!J2583</f>
        <v>0</v>
      </c>
    </row>
    <row r="2576">
      <c r="A2576" s="11">
        <f>VALUE(CONCATENATE('Stock InfoDia'!E2584,'Stock InfoDia'!F2584))</f>
        <v>66800</v>
      </c>
      <c r="B2576" s="11">
        <f>'Stock InfoDia'!I2584</f>
        <v>0</v>
      </c>
      <c r="C2576" s="11">
        <f>'Stock InfoDia'!J2584</f>
        <v>0</v>
      </c>
    </row>
    <row r="2577">
      <c r="A2577" s="11">
        <f>VALUE(CONCATENATE('Stock InfoDia'!E2585,'Stock InfoDia'!F2585))</f>
        <v>66820</v>
      </c>
      <c r="B2577" s="11">
        <f>'Stock InfoDia'!I2585</f>
        <v>0</v>
      </c>
      <c r="C2577" s="11">
        <f>'Stock InfoDia'!J2585</f>
        <v>0</v>
      </c>
    </row>
    <row r="2578">
      <c r="A2578" s="11">
        <f>VALUE(CONCATENATE('Stock InfoDia'!E2586,'Stock InfoDia'!F2586))</f>
        <v>66830</v>
      </c>
      <c r="B2578" s="11">
        <f>'Stock InfoDia'!I2586</f>
        <v>0</v>
      </c>
      <c r="C2578" s="11">
        <f>'Stock InfoDia'!J2586</f>
        <v>0</v>
      </c>
    </row>
    <row r="2579">
      <c r="A2579" s="11">
        <f>VALUE(CONCATENATE('Stock InfoDia'!E2587,'Stock InfoDia'!F2587))</f>
        <v>66925</v>
      </c>
      <c r="B2579" s="11">
        <f>'Stock InfoDia'!I2587</f>
        <v>0</v>
      </c>
      <c r="C2579" s="11">
        <f>'Stock InfoDia'!J2587</f>
        <v>0</v>
      </c>
    </row>
    <row r="2580">
      <c r="A2580" s="11">
        <f>VALUE(CONCATENATE('Stock InfoDia'!E2588,'Stock InfoDia'!F2588))</f>
        <v>66922</v>
      </c>
      <c r="B2580" s="11">
        <f>'Stock InfoDia'!I2588</f>
        <v>0</v>
      </c>
      <c r="C2580" s="11">
        <f>'Stock InfoDia'!J2588</f>
        <v>0</v>
      </c>
    </row>
    <row r="2581">
      <c r="A2581" s="11">
        <f>VALUE(CONCATENATE('Stock InfoDia'!E2589,'Stock InfoDia'!F2589))</f>
        <v>66920</v>
      </c>
      <c r="B2581" s="11">
        <f>'Stock InfoDia'!I2589</f>
        <v>494</v>
      </c>
      <c r="C2581" s="11">
        <f>'Stock InfoDia'!J2589</f>
        <v>3</v>
      </c>
    </row>
    <row r="2582">
      <c r="A2582" s="11">
        <f>VALUE(CONCATENATE('Stock InfoDia'!E2590,'Stock InfoDia'!F2590))</f>
        <v>66923</v>
      </c>
      <c r="B2582" s="11">
        <f>'Stock InfoDia'!I2590</f>
        <v>119</v>
      </c>
      <c r="C2582" s="11">
        <f>'Stock InfoDia'!J2590</f>
        <v>0</v>
      </c>
    </row>
    <row r="2583">
      <c r="A2583" s="11">
        <f>VALUE(CONCATENATE('Stock InfoDia'!E2591,'Stock InfoDia'!F2591))</f>
        <v>66924</v>
      </c>
      <c r="B2583" s="11">
        <f>'Stock InfoDia'!I2591</f>
        <v>0</v>
      </c>
      <c r="C2583" s="11">
        <f>'Stock InfoDia'!J2591</f>
        <v>0</v>
      </c>
    </row>
    <row r="2584">
      <c r="A2584" s="11">
        <f>VALUE(CONCATENATE('Stock InfoDia'!E2592,'Stock InfoDia'!F2592))</f>
        <v>67060</v>
      </c>
      <c r="B2584" s="11">
        <f>'Stock InfoDia'!I2592</f>
        <v>0</v>
      </c>
      <c r="C2584" s="11">
        <f>'Stock InfoDia'!J2592</f>
        <v>0</v>
      </c>
    </row>
    <row r="2585">
      <c r="A2585" s="11">
        <f>VALUE(CONCATENATE('Stock InfoDia'!E2593,'Stock InfoDia'!F2593))</f>
        <v>67070</v>
      </c>
      <c r="B2585" s="11">
        <f>'Stock InfoDia'!I2593</f>
        <v>0</v>
      </c>
      <c r="C2585" s="11">
        <f>'Stock InfoDia'!J2593</f>
        <v>0</v>
      </c>
    </row>
    <row r="2586">
      <c r="A2586" s="11">
        <f>VALUE(CONCATENATE('Stock InfoDia'!E2594,'Stock InfoDia'!F2594))</f>
        <v>67080</v>
      </c>
      <c r="B2586" s="11">
        <f>'Stock InfoDia'!I2594</f>
        <v>0</v>
      </c>
      <c r="C2586" s="11">
        <f>'Stock InfoDia'!J2594</f>
        <v>0</v>
      </c>
    </row>
    <row r="2587">
      <c r="A2587" s="11">
        <f>VALUE(CONCATENATE('Stock InfoDia'!E2595,'Stock InfoDia'!F2595))</f>
        <v>67100</v>
      </c>
      <c r="B2587" s="11">
        <f>'Stock InfoDia'!I2595</f>
        <v>0</v>
      </c>
      <c r="C2587" s="11">
        <f>'Stock InfoDia'!J2595</f>
        <v>0</v>
      </c>
    </row>
    <row r="2588">
      <c r="A2588" s="11">
        <f>VALUE(CONCATENATE('Stock InfoDia'!E2596,'Stock InfoDia'!F2596))</f>
        <v>67110</v>
      </c>
      <c r="B2588" s="11">
        <f>'Stock InfoDia'!I2596</f>
        <v>0</v>
      </c>
      <c r="C2588" s="11">
        <f>'Stock InfoDia'!J2596</f>
        <v>0</v>
      </c>
    </row>
    <row r="2589">
      <c r="A2589" s="11">
        <f>VALUE(CONCATENATE('Stock InfoDia'!E2597,'Stock InfoDia'!F2597))</f>
        <v>67120</v>
      </c>
      <c r="B2589" s="11">
        <f>'Stock InfoDia'!I2597</f>
        <v>0</v>
      </c>
      <c r="C2589" s="11">
        <f>'Stock InfoDia'!J2597</f>
        <v>0</v>
      </c>
    </row>
    <row r="2590">
      <c r="A2590" s="11">
        <f>VALUE(CONCATENATE('Stock InfoDia'!E2598,'Stock InfoDia'!F2598))</f>
        <v>67130</v>
      </c>
      <c r="B2590" s="11">
        <f>'Stock InfoDia'!I2598</f>
        <v>0</v>
      </c>
      <c r="C2590" s="11">
        <f>'Stock InfoDia'!J2598</f>
        <v>0</v>
      </c>
    </row>
    <row r="2591">
      <c r="A2591" s="11">
        <f>VALUE(CONCATENATE('Stock InfoDia'!E2599,'Stock InfoDia'!F2599))</f>
        <v>67140</v>
      </c>
      <c r="B2591" s="11">
        <f>'Stock InfoDia'!I2599</f>
        <v>0</v>
      </c>
      <c r="C2591" s="11">
        <f>'Stock InfoDia'!J2599</f>
        <v>0</v>
      </c>
    </row>
    <row r="2592">
      <c r="A2592" s="11">
        <f>VALUE(CONCATENATE('Stock InfoDia'!E2600,'Stock InfoDia'!F2600))</f>
        <v>67150</v>
      </c>
      <c r="B2592" s="11">
        <f>'Stock InfoDia'!I2600</f>
        <v>0</v>
      </c>
      <c r="C2592" s="11">
        <f>'Stock InfoDia'!J2600</f>
        <v>0</v>
      </c>
    </row>
    <row r="2593">
      <c r="A2593" s="11">
        <f>VALUE(CONCATENATE('Stock InfoDia'!E2601,'Stock InfoDia'!F2601))</f>
        <v>67250</v>
      </c>
      <c r="B2593" s="11">
        <f>'Stock InfoDia'!I2601</f>
        <v>48</v>
      </c>
      <c r="C2593" s="11">
        <f>'Stock InfoDia'!J2601</f>
        <v>1</v>
      </c>
    </row>
    <row r="2594">
      <c r="A2594" s="11">
        <f>VALUE(CONCATENATE('Stock InfoDia'!E2602,'Stock InfoDia'!F2602))</f>
        <v>67280</v>
      </c>
      <c r="B2594" s="11">
        <f>'Stock InfoDia'!I2602</f>
        <v>214</v>
      </c>
      <c r="C2594" s="11">
        <f>'Stock InfoDia'!J2602</f>
        <v>14</v>
      </c>
    </row>
    <row r="2595">
      <c r="A2595" s="11">
        <f>VALUE(CONCATENATE('Stock InfoDia'!E2603,'Stock InfoDia'!F2603))</f>
        <v>67290</v>
      </c>
      <c r="B2595" s="11">
        <f>'Stock InfoDia'!I2603</f>
        <v>182</v>
      </c>
      <c r="C2595" s="11">
        <f>'Stock InfoDia'!J2603</f>
        <v>5</v>
      </c>
    </row>
    <row r="2596">
      <c r="A2596" s="11">
        <f>VALUE(CONCATENATE('Stock InfoDia'!E2604,'Stock InfoDia'!F2604))</f>
        <v>67310</v>
      </c>
      <c r="B2596" s="11">
        <f>'Stock InfoDia'!I2604</f>
        <v>0</v>
      </c>
      <c r="C2596" s="11">
        <f>'Stock InfoDia'!J2604</f>
        <v>0</v>
      </c>
    </row>
    <row r="2597">
      <c r="A2597" s="11">
        <f>VALUE(CONCATENATE('Stock InfoDia'!E2605,'Stock InfoDia'!F2605))</f>
        <v>67330</v>
      </c>
      <c r="B2597" s="11">
        <f>'Stock InfoDia'!I2605</f>
        <v>57</v>
      </c>
      <c r="C2597" s="11">
        <f>'Stock InfoDia'!J2605</f>
        <v>22</v>
      </c>
    </row>
    <row r="2598">
      <c r="A2598" s="11">
        <f>VALUE(CONCATENATE('Stock InfoDia'!E2606,'Stock InfoDia'!F2606))</f>
        <v>67351</v>
      </c>
      <c r="B2598" s="11">
        <f>'Stock InfoDia'!I2606</f>
        <v>2</v>
      </c>
      <c r="C2598" s="11">
        <f>'Stock InfoDia'!J2606</f>
        <v>6</v>
      </c>
    </row>
    <row r="2599">
      <c r="A2599" s="11">
        <f>VALUE(CONCATENATE('Stock InfoDia'!E2607,'Stock InfoDia'!F2607))</f>
        <v>67400</v>
      </c>
      <c r="B2599" s="11">
        <f>'Stock InfoDia'!I2607</f>
        <v>5</v>
      </c>
      <c r="C2599" s="11">
        <f>'Stock InfoDia'!J2607</f>
        <v>6</v>
      </c>
    </row>
    <row r="2600">
      <c r="A2600" s="11">
        <f>VALUE(CONCATENATE('Stock InfoDia'!E2608,'Stock InfoDia'!F2608))</f>
        <v>67410</v>
      </c>
      <c r="B2600" s="11">
        <f>'Stock InfoDia'!I2608</f>
        <v>4</v>
      </c>
      <c r="C2600" s="11">
        <f>'Stock InfoDia'!J2608</f>
        <v>11</v>
      </c>
    </row>
    <row r="2601">
      <c r="A2601" s="11">
        <f>VALUE(CONCATENATE('Stock InfoDia'!E2609,'Stock InfoDia'!F2609))</f>
        <v>67415</v>
      </c>
      <c r="B2601" s="11">
        <f>'Stock InfoDia'!I2609</f>
        <v>0</v>
      </c>
      <c r="C2601" s="11">
        <f>'Stock InfoDia'!J2609</f>
        <v>0</v>
      </c>
    </row>
    <row r="2602">
      <c r="A2602" s="11">
        <f>VALUE(CONCATENATE('Stock InfoDia'!E2610,'Stock InfoDia'!F2610))</f>
        <v>67420</v>
      </c>
      <c r="B2602" s="11">
        <f>'Stock InfoDia'!I2610</f>
        <v>0</v>
      </c>
      <c r="C2602" s="11">
        <f>'Stock InfoDia'!J2610</f>
        <v>0</v>
      </c>
    </row>
    <row r="2603">
      <c r="A2603" s="11">
        <f>VALUE(CONCATENATE('Stock InfoDia'!E2611,'Stock InfoDia'!F2611))</f>
        <v>67430</v>
      </c>
      <c r="B2603" s="11">
        <f>'Stock InfoDia'!I2611</f>
        <v>9</v>
      </c>
      <c r="C2603" s="11">
        <f>'Stock InfoDia'!J2611</f>
        <v>21</v>
      </c>
    </row>
    <row r="2604">
      <c r="A2604" s="11">
        <f>VALUE(CONCATENATE('Stock InfoDia'!E2612,'Stock InfoDia'!F2612))</f>
        <v>67520</v>
      </c>
      <c r="B2604" s="11">
        <f>'Stock InfoDia'!I2612</f>
        <v>0</v>
      </c>
      <c r="C2604" s="11">
        <f>'Stock InfoDia'!J2612</f>
        <v>0</v>
      </c>
    </row>
    <row r="2605">
      <c r="A2605" s="11">
        <f>VALUE(CONCATENATE('Stock InfoDia'!E2613,'Stock InfoDia'!F2613))</f>
        <v>67540</v>
      </c>
      <c r="B2605" s="11">
        <f>'Stock InfoDia'!I2613</f>
        <v>2</v>
      </c>
      <c r="C2605" s="11">
        <f>'Stock InfoDia'!J2613</f>
        <v>5</v>
      </c>
    </row>
    <row r="2606">
      <c r="A2606" s="11">
        <f>VALUE(CONCATENATE('Stock InfoDia'!E2614,'Stock InfoDia'!F2614))</f>
        <v>67550</v>
      </c>
      <c r="B2606" s="11">
        <f>'Stock InfoDia'!I2614</f>
        <v>0</v>
      </c>
      <c r="C2606" s="11">
        <f>'Stock InfoDia'!J2614</f>
        <v>0</v>
      </c>
    </row>
    <row r="2607">
      <c r="A2607" s="11">
        <f>VALUE(CONCATENATE('Stock InfoDia'!E2615,'Stock InfoDia'!F2615))</f>
        <v>67670</v>
      </c>
      <c r="B2607" s="11">
        <f>'Stock InfoDia'!I2615</f>
        <v>0</v>
      </c>
      <c r="C2607" s="11">
        <f>'Stock InfoDia'!J2615</f>
        <v>0</v>
      </c>
    </row>
    <row r="2608">
      <c r="A2608" s="11">
        <f>VALUE(CONCATENATE('Stock InfoDia'!E2616,'Stock InfoDia'!F2616))</f>
        <v>67680</v>
      </c>
      <c r="B2608" s="11">
        <f>'Stock InfoDia'!I2616</f>
        <v>36</v>
      </c>
      <c r="C2608" s="11">
        <f>'Stock InfoDia'!J2616</f>
        <v>8</v>
      </c>
    </row>
    <row r="2609">
      <c r="A2609" s="11">
        <f>VALUE(CONCATENATE('Stock InfoDia'!E2617,'Stock InfoDia'!F2617))</f>
        <v>67690</v>
      </c>
      <c r="B2609" s="11">
        <f>'Stock InfoDia'!I2617</f>
        <v>0</v>
      </c>
      <c r="C2609" s="11">
        <f>'Stock InfoDia'!J2617</f>
        <v>0</v>
      </c>
    </row>
    <row r="2610">
      <c r="A2610" s="11">
        <f>VALUE(CONCATENATE('Stock InfoDia'!E2618,'Stock InfoDia'!F2618))</f>
        <v>67710</v>
      </c>
      <c r="B2610" s="11">
        <f>'Stock InfoDia'!I2618</f>
        <v>202</v>
      </c>
      <c r="C2610" s="11">
        <f>'Stock InfoDia'!J2618</f>
        <v>0</v>
      </c>
    </row>
    <row r="2611">
      <c r="A2611" s="11">
        <f>VALUE(CONCATENATE('Stock InfoDia'!E2619,'Stock InfoDia'!F2619))</f>
        <v>67750</v>
      </c>
      <c r="B2611" s="11">
        <f>'Stock InfoDia'!I2619</f>
        <v>0</v>
      </c>
      <c r="C2611" s="11">
        <f>'Stock InfoDia'!J2619</f>
        <v>0</v>
      </c>
    </row>
    <row r="2612">
      <c r="A2612" s="11">
        <f>VALUE(CONCATENATE('Stock InfoDia'!E2620,'Stock InfoDia'!F2620))</f>
        <v>67920</v>
      </c>
      <c r="B2612" s="11">
        <f>'Stock InfoDia'!I2620</f>
        <v>0</v>
      </c>
      <c r="C2612" s="11">
        <f>'Stock InfoDia'!J2620</f>
        <v>0</v>
      </c>
    </row>
    <row r="2613">
      <c r="A2613" s="11">
        <f>VALUE(CONCATENATE('Stock InfoDia'!E2621,'Stock InfoDia'!F2621))</f>
        <v>67940</v>
      </c>
      <c r="B2613" s="11">
        <f>'Stock InfoDia'!I2621</f>
        <v>0</v>
      </c>
      <c r="C2613" s="11">
        <f>'Stock InfoDia'!J2621</f>
        <v>0</v>
      </c>
    </row>
    <row r="2614">
      <c r="A2614" s="11">
        <f>VALUE(CONCATENATE('Stock InfoDia'!E2622,'Stock InfoDia'!F2622))</f>
        <v>67960</v>
      </c>
      <c r="B2614" s="11">
        <f>'Stock InfoDia'!I2622</f>
        <v>0</v>
      </c>
      <c r="C2614" s="11">
        <f>'Stock InfoDia'!J2622</f>
        <v>0</v>
      </c>
    </row>
    <row r="2615">
      <c r="A2615" s="11">
        <f>VALUE(CONCATENATE('Stock InfoDia'!E2623,'Stock InfoDia'!F2623))</f>
        <v>68020</v>
      </c>
      <c r="B2615" s="11">
        <f>'Stock InfoDia'!I2623</f>
        <v>0</v>
      </c>
      <c r="C2615" s="11">
        <f>'Stock InfoDia'!J2623</f>
        <v>0</v>
      </c>
    </row>
    <row r="2616">
      <c r="A2616" s="11">
        <f>VALUE(CONCATENATE('Stock InfoDia'!E2624,'Stock InfoDia'!F2624))</f>
        <v>68070</v>
      </c>
      <c r="B2616" s="11">
        <f>'Stock InfoDia'!I2624</f>
        <v>0</v>
      </c>
      <c r="C2616" s="11">
        <f>'Stock InfoDia'!J2624</f>
        <v>0</v>
      </c>
    </row>
    <row r="2617">
      <c r="A2617" s="11">
        <f>VALUE(CONCATENATE('Stock InfoDia'!E2625,'Stock InfoDia'!F2625))</f>
        <v>68110</v>
      </c>
      <c r="B2617" s="11">
        <f>'Stock InfoDia'!I2625</f>
        <v>0</v>
      </c>
      <c r="C2617" s="11">
        <f>'Stock InfoDia'!J2625</f>
        <v>0</v>
      </c>
    </row>
    <row r="2618">
      <c r="A2618" s="11">
        <f>VALUE(CONCATENATE('Stock InfoDia'!E2626,'Stock InfoDia'!F2626))</f>
        <v>68130</v>
      </c>
      <c r="B2618" s="11">
        <f>'Stock InfoDia'!I2626</f>
        <v>400</v>
      </c>
      <c r="C2618" s="11">
        <f>'Stock InfoDia'!J2626</f>
        <v>4</v>
      </c>
    </row>
    <row r="2619">
      <c r="A2619" s="11">
        <f>VALUE(CONCATENATE('Stock InfoDia'!E2627,'Stock InfoDia'!F2627))</f>
        <v>68180</v>
      </c>
      <c r="B2619" s="11">
        <f>'Stock InfoDia'!I2627</f>
        <v>0</v>
      </c>
      <c r="C2619" s="11">
        <f>'Stock InfoDia'!J2627</f>
        <v>0</v>
      </c>
    </row>
    <row r="2620">
      <c r="A2620" s="11">
        <f>VALUE(CONCATENATE('Stock InfoDia'!E2628,'Stock InfoDia'!F2628))</f>
        <v>68191</v>
      </c>
      <c r="B2620" s="11">
        <f>'Stock InfoDia'!I2628</f>
        <v>0</v>
      </c>
      <c r="C2620" s="11">
        <f>'Stock InfoDia'!J2628</f>
        <v>0</v>
      </c>
    </row>
    <row r="2621">
      <c r="A2621" s="11">
        <f>VALUE(CONCATENATE('Stock InfoDia'!E2629,'Stock InfoDia'!F2629))</f>
        <v>68193</v>
      </c>
      <c r="B2621" s="11">
        <f>'Stock InfoDia'!I2629</f>
        <v>0</v>
      </c>
      <c r="C2621" s="11">
        <f>'Stock InfoDia'!J2629</f>
        <v>0</v>
      </c>
    </row>
    <row r="2622">
      <c r="A2622" s="11">
        <f>VALUE(CONCATENATE('Stock InfoDia'!E2630,'Stock InfoDia'!F2630))</f>
        <v>68190</v>
      </c>
      <c r="B2622" s="11">
        <f>'Stock InfoDia'!I2630</f>
        <v>46</v>
      </c>
      <c r="C2622" s="11">
        <f>'Stock InfoDia'!J2630</f>
        <v>5</v>
      </c>
    </row>
    <row r="2623">
      <c r="A2623" s="11">
        <f>VALUE(CONCATENATE('Stock InfoDia'!E2631,'Stock InfoDia'!F2631))</f>
        <v>68192</v>
      </c>
      <c r="B2623" s="11">
        <f>'Stock InfoDia'!I2631</f>
        <v>0</v>
      </c>
      <c r="C2623" s="11">
        <f>'Stock InfoDia'!J2631</f>
        <v>0</v>
      </c>
    </row>
    <row r="2624">
      <c r="A2624" s="11">
        <f>VALUE(CONCATENATE('Stock InfoDia'!E2632,'Stock InfoDia'!F2632))</f>
        <v>68200</v>
      </c>
      <c r="B2624" s="11">
        <f>'Stock InfoDia'!I2632</f>
        <v>404</v>
      </c>
      <c r="C2624" s="11">
        <f>'Stock InfoDia'!J2632</f>
        <v>17</v>
      </c>
    </row>
    <row r="2625">
      <c r="A2625" s="11">
        <f>VALUE(CONCATENATE('Stock InfoDia'!E2633,'Stock InfoDia'!F2633))</f>
        <v>68203</v>
      </c>
      <c r="B2625" s="11">
        <f>'Stock InfoDia'!I2633</f>
        <v>41</v>
      </c>
      <c r="C2625" s="11">
        <f>'Stock InfoDia'!J2633</f>
        <v>0</v>
      </c>
    </row>
    <row r="2626">
      <c r="A2626" s="11">
        <f>VALUE(CONCATENATE('Stock InfoDia'!E2634,'Stock InfoDia'!F2634))</f>
        <v>68202</v>
      </c>
      <c r="B2626" s="11">
        <f>'Stock InfoDia'!I2634</f>
        <v>419</v>
      </c>
      <c r="C2626" s="11">
        <f>'Stock InfoDia'!J2634</f>
        <v>0</v>
      </c>
    </row>
    <row r="2627">
      <c r="A2627" s="11">
        <f>VALUE(CONCATENATE('Stock InfoDia'!E2635,'Stock InfoDia'!F2635))</f>
        <v>68220</v>
      </c>
      <c r="B2627" s="11">
        <f>'Stock InfoDia'!I2635</f>
        <v>0</v>
      </c>
      <c r="C2627" s="11">
        <f>'Stock InfoDia'!J2635</f>
        <v>0</v>
      </c>
    </row>
    <row r="2628">
      <c r="A2628" s="11">
        <f>VALUE(CONCATENATE('Stock InfoDia'!E2636,'Stock InfoDia'!F2636))</f>
        <v>68230</v>
      </c>
      <c r="B2628" s="11">
        <f>'Stock InfoDia'!I2636</f>
        <v>0</v>
      </c>
      <c r="C2628" s="11">
        <f>'Stock InfoDia'!J2636</f>
        <v>0</v>
      </c>
    </row>
    <row r="2629">
      <c r="A2629" s="11">
        <f>VALUE(CONCATENATE('Stock InfoDia'!E2637,'Stock InfoDia'!F2637))</f>
        <v>68240</v>
      </c>
      <c r="B2629" s="11">
        <f>'Stock InfoDia'!I2637</f>
        <v>0</v>
      </c>
      <c r="C2629" s="11">
        <f>'Stock InfoDia'!J2637</f>
        <v>0</v>
      </c>
    </row>
    <row r="2630">
      <c r="A2630" s="11">
        <f>VALUE(CONCATENATE('Stock InfoDia'!E2638,'Stock InfoDia'!F2638))</f>
        <v>68250</v>
      </c>
      <c r="B2630" s="11">
        <f>'Stock InfoDia'!I2638</f>
        <v>0</v>
      </c>
      <c r="C2630" s="11">
        <f>'Stock InfoDia'!J2638</f>
        <v>0</v>
      </c>
    </row>
    <row r="2631">
      <c r="A2631" s="11">
        <f>VALUE(CONCATENATE('Stock InfoDia'!E2639,'Stock InfoDia'!F2639))</f>
        <v>68260</v>
      </c>
      <c r="B2631" s="11">
        <f>'Stock InfoDia'!I2639</f>
        <v>407</v>
      </c>
      <c r="C2631" s="11">
        <f>'Stock InfoDia'!J2639</f>
        <v>17</v>
      </c>
    </row>
    <row r="2632">
      <c r="A2632" s="11">
        <f>VALUE(CONCATENATE('Stock InfoDia'!E2640,'Stock InfoDia'!F2640))</f>
        <v>68340</v>
      </c>
      <c r="B2632" s="11">
        <f>'Stock InfoDia'!I2640</f>
        <v>0</v>
      </c>
      <c r="C2632" s="11">
        <f>'Stock InfoDia'!J2640</f>
        <v>0</v>
      </c>
    </row>
    <row r="2633">
      <c r="A2633" s="11">
        <f>VALUE(CONCATENATE('Stock InfoDia'!E2641,'Stock InfoDia'!F2641))</f>
        <v>68341</v>
      </c>
      <c r="B2633" s="11">
        <f>'Stock InfoDia'!I2641</f>
        <v>0</v>
      </c>
      <c r="C2633" s="11">
        <f>'Stock InfoDia'!J2641</f>
        <v>0</v>
      </c>
    </row>
    <row r="2634">
      <c r="A2634" s="11">
        <f>VALUE(CONCATENATE('Stock InfoDia'!E2642,'Stock InfoDia'!F2642))</f>
        <v>68350</v>
      </c>
      <c r="B2634" s="11">
        <f>'Stock InfoDia'!I2642</f>
        <v>0</v>
      </c>
      <c r="C2634" s="11">
        <f>'Stock InfoDia'!J2642</f>
        <v>0</v>
      </c>
    </row>
    <row r="2635">
      <c r="A2635" s="11">
        <f>VALUE(CONCATENATE('Stock InfoDia'!E2643,'Stock InfoDia'!F2643))</f>
        <v>68360</v>
      </c>
      <c r="B2635" s="11">
        <f>'Stock InfoDia'!I2643</f>
        <v>50</v>
      </c>
      <c r="C2635" s="11">
        <f>'Stock InfoDia'!J2643</f>
        <v>4</v>
      </c>
    </row>
    <row r="2636">
      <c r="A2636" s="11">
        <f>VALUE(CONCATENATE('Stock InfoDia'!E2644,'Stock InfoDia'!F2644))</f>
        <v>68370</v>
      </c>
      <c r="B2636" s="11">
        <f>'Stock InfoDia'!I2644</f>
        <v>0</v>
      </c>
      <c r="C2636" s="11">
        <f>'Stock InfoDia'!J2644</f>
        <v>0</v>
      </c>
    </row>
    <row r="2637">
      <c r="A2637" s="11">
        <f>VALUE(CONCATENATE('Stock InfoDia'!E2645,'Stock InfoDia'!F2645))</f>
        <v>68720</v>
      </c>
      <c r="B2637" s="11">
        <f>'Stock InfoDia'!I2645</f>
        <v>0</v>
      </c>
      <c r="C2637" s="11">
        <f>'Stock InfoDia'!J2645</f>
        <v>0</v>
      </c>
    </row>
    <row r="2638">
      <c r="A2638" s="11">
        <f>VALUE(CONCATENATE('Stock InfoDia'!E2646,'Stock InfoDia'!F2646))</f>
        <v>68740</v>
      </c>
      <c r="B2638" s="11">
        <f>'Stock InfoDia'!I2646</f>
        <v>0</v>
      </c>
      <c r="C2638" s="11">
        <f>'Stock InfoDia'!J2646</f>
        <v>0</v>
      </c>
    </row>
    <row r="2639">
      <c r="A2639" s="11">
        <f>VALUE(CONCATENATE('Stock InfoDia'!E2647,'Stock InfoDia'!F2647))</f>
        <v>68751</v>
      </c>
      <c r="B2639" s="11">
        <f>'Stock InfoDia'!I2647</f>
        <v>2</v>
      </c>
      <c r="C2639" s="11">
        <f>'Stock InfoDia'!J2647</f>
        <v>0</v>
      </c>
    </row>
    <row r="2640">
      <c r="A2640" s="11">
        <f>VALUE(CONCATENATE('Stock InfoDia'!E2648,'Stock InfoDia'!F2648))</f>
        <v>68880</v>
      </c>
      <c r="B2640" s="11">
        <f>'Stock InfoDia'!I2648</f>
        <v>0</v>
      </c>
      <c r="C2640" s="11">
        <f>'Stock InfoDia'!J2648</f>
        <v>0</v>
      </c>
    </row>
    <row r="2641">
      <c r="A2641" s="11">
        <f>VALUE(CONCATENATE('Stock InfoDia'!E2649,'Stock InfoDia'!F2649))</f>
        <v>68940</v>
      </c>
      <c r="B2641" s="11">
        <f>'Stock InfoDia'!I2649</f>
        <v>197</v>
      </c>
      <c r="C2641" s="11">
        <f>'Stock InfoDia'!J2649</f>
        <v>7</v>
      </c>
    </row>
    <row r="2642">
      <c r="A2642" s="11">
        <f>VALUE(CONCATENATE('Stock InfoDia'!E2650,'Stock InfoDia'!F2650))</f>
        <v>68950</v>
      </c>
      <c r="B2642" s="11">
        <f>'Stock InfoDia'!I2650</f>
        <v>136</v>
      </c>
      <c r="C2642" s="11">
        <f>'Stock InfoDia'!J2650</f>
        <v>2</v>
      </c>
    </row>
    <row r="2643">
      <c r="A2643" s="11">
        <f>VALUE(CONCATENATE('Stock InfoDia'!E2651,'Stock InfoDia'!F2651))</f>
        <v>68960</v>
      </c>
      <c r="B2643" s="11">
        <f>'Stock InfoDia'!I2651</f>
        <v>230</v>
      </c>
      <c r="C2643" s="11">
        <f>'Stock InfoDia'!J2651</f>
        <v>10</v>
      </c>
    </row>
    <row r="2644">
      <c r="A2644" s="11">
        <f>VALUE(CONCATENATE('Stock InfoDia'!E2652,'Stock InfoDia'!F2652))</f>
        <v>68970</v>
      </c>
      <c r="B2644" s="11">
        <f>'Stock InfoDia'!I2652</f>
        <v>0</v>
      </c>
      <c r="C2644" s="11">
        <f>'Stock InfoDia'!J2652</f>
        <v>0</v>
      </c>
    </row>
    <row r="2645">
      <c r="A2645" s="11">
        <f>VALUE(CONCATENATE('Stock InfoDia'!E2653,'Stock InfoDia'!F2653))</f>
        <v>68980</v>
      </c>
      <c r="B2645" s="11">
        <f>'Stock InfoDia'!I2653</f>
        <v>67</v>
      </c>
      <c r="C2645" s="11">
        <f>'Stock InfoDia'!J2653</f>
        <v>14</v>
      </c>
    </row>
    <row r="2646">
      <c r="A2646" s="11">
        <f>VALUE(CONCATENATE('Stock InfoDia'!E2654,'Stock InfoDia'!F2654))</f>
        <v>69170</v>
      </c>
      <c r="B2646" s="11">
        <f>'Stock InfoDia'!I2654</f>
        <v>113</v>
      </c>
      <c r="C2646" s="11">
        <f>'Stock InfoDia'!J2654</f>
        <v>8</v>
      </c>
    </row>
    <row r="2647">
      <c r="A2647" s="11">
        <f>VALUE(CONCATENATE('Stock InfoDia'!E2655,'Stock InfoDia'!F2655))</f>
        <v>69230</v>
      </c>
      <c r="B2647" s="11">
        <f>'Stock InfoDia'!I2655</f>
        <v>0</v>
      </c>
      <c r="C2647" s="11">
        <f>'Stock InfoDia'!J2655</f>
        <v>0</v>
      </c>
    </row>
    <row r="2648">
      <c r="A2648" s="11">
        <f>VALUE(CONCATENATE('Stock InfoDia'!E2656,'Stock InfoDia'!F2656))</f>
        <v>69260</v>
      </c>
      <c r="B2648" s="11">
        <f>'Stock InfoDia'!I2656</f>
        <v>0</v>
      </c>
      <c r="C2648" s="11">
        <f>'Stock InfoDia'!J2656</f>
        <v>0</v>
      </c>
    </row>
    <row r="2649">
      <c r="A2649" s="11">
        <f>VALUE(CONCATENATE('Stock InfoDia'!E2657,'Stock InfoDia'!F2657))</f>
        <v>69270</v>
      </c>
      <c r="B2649" s="11">
        <f>'Stock InfoDia'!I2657</f>
        <v>0</v>
      </c>
      <c r="C2649" s="11">
        <f>'Stock InfoDia'!J2657</f>
        <v>0</v>
      </c>
    </row>
    <row r="2650">
      <c r="A2650" s="11">
        <f>VALUE(CONCATENATE('Stock InfoDia'!E2658,'Stock InfoDia'!F2658))</f>
        <v>69280</v>
      </c>
      <c r="B2650" s="11">
        <f>'Stock InfoDia'!I2658</f>
        <v>0</v>
      </c>
      <c r="C2650" s="11">
        <f>'Stock InfoDia'!J2658</f>
        <v>0</v>
      </c>
    </row>
    <row r="2651">
      <c r="A2651" s="11">
        <f>VALUE(CONCATENATE('Stock InfoDia'!E2659,'Stock InfoDia'!F2659))</f>
        <v>69320</v>
      </c>
      <c r="B2651" s="11">
        <f>'Stock InfoDia'!I2659</f>
        <v>0</v>
      </c>
      <c r="C2651" s="11">
        <f>'Stock InfoDia'!J2659</f>
        <v>0</v>
      </c>
    </row>
    <row r="2652">
      <c r="A2652" s="11">
        <f>VALUE(CONCATENATE('Stock InfoDia'!E2660,'Stock InfoDia'!F2660))</f>
        <v>69330</v>
      </c>
      <c r="B2652" s="11">
        <f>'Stock InfoDia'!I2660</f>
        <v>191</v>
      </c>
      <c r="C2652" s="11">
        <f>'Stock InfoDia'!J2660</f>
        <v>1</v>
      </c>
    </row>
    <row r="2653">
      <c r="A2653" s="11">
        <f>VALUE(CONCATENATE('Stock InfoDia'!E2661,'Stock InfoDia'!F2661))</f>
        <v>69340</v>
      </c>
      <c r="B2653" s="11">
        <f>'Stock InfoDia'!I2661</f>
        <v>124</v>
      </c>
      <c r="C2653" s="11">
        <f>'Stock InfoDia'!J2661</f>
        <v>3</v>
      </c>
    </row>
    <row r="2654">
      <c r="A2654" s="11">
        <f>VALUE(CONCATENATE('Stock InfoDia'!E2662,'Stock InfoDia'!F2662))</f>
        <v>69350</v>
      </c>
      <c r="B2654" s="11">
        <f>'Stock InfoDia'!I2662</f>
        <v>105</v>
      </c>
      <c r="C2654" s="11">
        <f>'Stock InfoDia'!J2662</f>
        <v>10</v>
      </c>
    </row>
    <row r="2655">
      <c r="A2655" s="11">
        <f>VALUE(CONCATENATE('Stock InfoDia'!E2663,'Stock InfoDia'!F2663))</f>
        <v>69442</v>
      </c>
      <c r="B2655" s="11">
        <f>'Stock InfoDia'!I2663</f>
        <v>0</v>
      </c>
      <c r="C2655" s="11">
        <f>'Stock InfoDia'!J2663</f>
        <v>0</v>
      </c>
    </row>
    <row r="2656">
      <c r="A2656" s="11">
        <f>VALUE(CONCATENATE('Stock InfoDia'!E2664,'Stock InfoDia'!F2664))</f>
        <v>69440</v>
      </c>
      <c r="B2656" s="11">
        <f>'Stock InfoDia'!I2664</f>
        <v>136</v>
      </c>
      <c r="C2656" s="11">
        <f>'Stock InfoDia'!J2664</f>
        <v>6</v>
      </c>
    </row>
    <row r="2657">
      <c r="A2657" s="11">
        <f>VALUE(CONCATENATE('Stock InfoDia'!E2665,'Stock InfoDia'!F2665))</f>
        <v>69463</v>
      </c>
      <c r="B2657" s="11">
        <f>'Stock InfoDia'!I2665</f>
        <v>0</v>
      </c>
      <c r="C2657" s="11">
        <f>'Stock InfoDia'!J2665</f>
        <v>0</v>
      </c>
    </row>
    <row r="2658">
      <c r="A2658" s="11">
        <f>VALUE(CONCATENATE('Stock InfoDia'!E2666,'Stock InfoDia'!F2666))</f>
        <v>69460</v>
      </c>
      <c r="B2658" s="11">
        <f>'Stock InfoDia'!I2666</f>
        <v>0</v>
      </c>
      <c r="C2658" s="11">
        <f>'Stock InfoDia'!J2666</f>
        <v>0</v>
      </c>
    </row>
    <row r="2659">
      <c r="A2659" s="11">
        <f>VALUE(CONCATENATE('Stock InfoDia'!E2667,'Stock InfoDia'!F2667))</f>
        <v>69464</v>
      </c>
      <c r="B2659" s="11">
        <f>'Stock InfoDia'!I2667</f>
        <v>0</v>
      </c>
      <c r="C2659" s="11">
        <f>'Stock InfoDia'!J2667</f>
        <v>0</v>
      </c>
    </row>
    <row r="2660">
      <c r="A2660" s="11">
        <f>VALUE(CONCATENATE('Stock InfoDia'!E2668,'Stock InfoDia'!F2668))</f>
        <v>69490</v>
      </c>
      <c r="B2660" s="11">
        <f>'Stock InfoDia'!I2668</f>
        <v>0</v>
      </c>
      <c r="C2660" s="11">
        <f>'Stock InfoDia'!J2668</f>
        <v>0</v>
      </c>
    </row>
    <row r="2661">
      <c r="A2661" s="11">
        <f>VALUE(CONCATENATE('Stock InfoDia'!E2669,'Stock InfoDia'!F2669))</f>
        <v>69600</v>
      </c>
      <c r="B2661" s="11">
        <f>'Stock InfoDia'!I2669</f>
        <v>0</v>
      </c>
      <c r="C2661" s="11">
        <f>'Stock InfoDia'!J2669</f>
        <v>0</v>
      </c>
    </row>
    <row r="2662">
      <c r="A2662" s="11">
        <f>VALUE(CONCATENATE('Stock InfoDia'!E2670,'Stock InfoDia'!F2670))</f>
        <v>69610</v>
      </c>
      <c r="B2662" s="11">
        <f>'Stock InfoDia'!I2670</f>
        <v>179</v>
      </c>
      <c r="C2662" s="11">
        <f>'Stock InfoDia'!J2670</f>
        <v>18</v>
      </c>
    </row>
    <row r="2663">
      <c r="A2663" s="11">
        <f>VALUE(CONCATENATE('Stock InfoDia'!E2671,'Stock InfoDia'!F2671))</f>
        <v>69630</v>
      </c>
      <c r="B2663" s="11">
        <f>'Stock InfoDia'!I2671</f>
        <v>22</v>
      </c>
      <c r="C2663" s="11">
        <f>'Stock InfoDia'!J2671</f>
        <v>13</v>
      </c>
    </row>
    <row r="2664">
      <c r="A2664" s="11">
        <f>VALUE(CONCATENATE('Stock InfoDia'!E2672,'Stock InfoDia'!F2672))</f>
        <v>69782</v>
      </c>
      <c r="B2664" s="11">
        <f>'Stock InfoDia'!I2672</f>
        <v>18</v>
      </c>
      <c r="C2664" s="11">
        <f>'Stock InfoDia'!J2672</f>
        <v>0</v>
      </c>
    </row>
    <row r="2665">
      <c r="A2665" s="11">
        <f>VALUE(CONCATENATE('Stock InfoDia'!E2673,'Stock InfoDia'!F2673))</f>
        <v>69781</v>
      </c>
      <c r="B2665" s="11">
        <f>'Stock InfoDia'!I2673</f>
        <v>0</v>
      </c>
      <c r="C2665" s="11">
        <f>'Stock InfoDia'!J2673</f>
        <v>0</v>
      </c>
    </row>
    <row r="2666">
      <c r="A2666" s="11">
        <f>VALUE(CONCATENATE('Stock InfoDia'!E2674,'Stock InfoDia'!F2674))</f>
        <v>69780</v>
      </c>
      <c r="B2666" s="11">
        <f>'Stock InfoDia'!I2674</f>
        <v>398</v>
      </c>
      <c r="C2666" s="11">
        <f>'Stock InfoDia'!J2674</f>
        <v>5</v>
      </c>
    </row>
    <row r="2667">
      <c r="A2667" s="11">
        <f>VALUE(CONCATENATE('Stock InfoDia'!E2675,'Stock InfoDia'!F2675))</f>
        <v>69790</v>
      </c>
      <c r="B2667" s="11">
        <f>'Stock InfoDia'!I2675</f>
        <v>0</v>
      </c>
      <c r="C2667" s="11">
        <f>'Stock InfoDia'!J2675</f>
        <v>166</v>
      </c>
    </row>
    <row r="2668">
      <c r="A2668" s="11">
        <f>VALUE(CONCATENATE('Stock InfoDia'!E2676,'Stock InfoDia'!F2676))</f>
        <v>69860</v>
      </c>
      <c r="B2668" s="11">
        <f>'Stock InfoDia'!I2676</f>
        <v>44</v>
      </c>
      <c r="C2668" s="11">
        <f>'Stock InfoDia'!J2676</f>
        <v>4</v>
      </c>
    </row>
    <row r="2669">
      <c r="A2669" s="11">
        <f>VALUE(CONCATENATE('Stock InfoDia'!E2677,'Stock InfoDia'!F2677))</f>
        <v>69920</v>
      </c>
      <c r="B2669" s="11">
        <f>'Stock InfoDia'!I2677</f>
        <v>0</v>
      </c>
      <c r="C2669" s="11">
        <f>'Stock InfoDia'!J2677</f>
        <v>0</v>
      </c>
    </row>
    <row r="2670">
      <c r="A2670" s="11">
        <f>VALUE(CONCATENATE('Stock InfoDia'!E2678,'Stock InfoDia'!F2678))</f>
        <v>69930</v>
      </c>
      <c r="B2670" s="11">
        <f>'Stock InfoDia'!I2678</f>
        <v>0</v>
      </c>
      <c r="C2670" s="11">
        <f>'Stock InfoDia'!J2678</f>
        <v>0</v>
      </c>
    </row>
    <row r="2671">
      <c r="A2671" s="11">
        <f>VALUE(CONCATENATE('Stock InfoDia'!E2679,'Stock InfoDia'!F2679))</f>
        <v>69940</v>
      </c>
      <c r="B2671" s="11">
        <f>'Stock InfoDia'!I2679</f>
        <v>0</v>
      </c>
      <c r="C2671" s="11">
        <f>'Stock InfoDia'!J2679</f>
        <v>0</v>
      </c>
    </row>
    <row r="2672">
      <c r="A2672" s="11">
        <f>VALUE(CONCATENATE('Stock InfoDia'!E2680,'Stock InfoDia'!F2680))</f>
        <v>69950</v>
      </c>
      <c r="B2672" s="11">
        <f>'Stock InfoDia'!I2680</f>
        <v>0</v>
      </c>
      <c r="C2672" s="11">
        <f>'Stock InfoDia'!J2680</f>
        <v>0</v>
      </c>
    </row>
    <row r="2673">
      <c r="A2673" s="11">
        <f>VALUE(CONCATENATE('Stock InfoDia'!E2681,'Stock InfoDia'!F2681))</f>
        <v>69960</v>
      </c>
      <c r="B2673" s="11">
        <f>'Stock InfoDia'!I2681</f>
        <v>0</v>
      </c>
      <c r="C2673" s="11">
        <f>'Stock InfoDia'!J2681</f>
        <v>0</v>
      </c>
    </row>
    <row r="2674">
      <c r="A2674" s="11">
        <f>VALUE(CONCATENATE('Stock InfoDia'!E2682,'Stock InfoDia'!F2682))</f>
        <v>69970</v>
      </c>
      <c r="B2674" s="11">
        <f>'Stock InfoDia'!I2682</f>
        <v>0</v>
      </c>
      <c r="C2674" s="11">
        <f>'Stock InfoDia'!J2682</f>
        <v>0</v>
      </c>
    </row>
    <row r="2675">
      <c r="A2675" s="11">
        <f>VALUE(CONCATENATE('Stock InfoDia'!E2683,'Stock InfoDia'!F2683))</f>
        <v>70010</v>
      </c>
      <c r="B2675" s="11">
        <f>'Stock InfoDia'!I2683</f>
        <v>6242</v>
      </c>
      <c r="C2675" s="11">
        <f>'Stock InfoDia'!J2683</f>
        <v>4</v>
      </c>
    </row>
    <row r="2676">
      <c r="A2676" s="11">
        <f>VALUE(CONCATENATE('Stock InfoDia'!E2684,'Stock InfoDia'!F2684))</f>
        <v>700110</v>
      </c>
      <c r="B2676" s="11">
        <f>'Stock InfoDia'!I2684</f>
        <v>0</v>
      </c>
      <c r="C2676" s="11">
        <f>'Stock InfoDia'!J2684</f>
        <v>0</v>
      </c>
    </row>
    <row r="2677">
      <c r="A2677" s="11">
        <f>VALUE(CONCATENATE('Stock InfoDia'!E2685,'Stock InfoDia'!F2685))</f>
        <v>70013</v>
      </c>
      <c r="B2677" s="11">
        <f>'Stock InfoDia'!I2685</f>
        <v>0</v>
      </c>
      <c r="C2677" s="11">
        <f>'Stock InfoDia'!J2685</f>
        <v>0</v>
      </c>
    </row>
    <row r="2678">
      <c r="A2678" s="11">
        <f>VALUE(CONCATENATE('Stock InfoDia'!E2686,'Stock InfoDia'!F2686))</f>
        <v>70014</v>
      </c>
      <c r="B2678" s="11">
        <f>'Stock InfoDia'!I2686</f>
        <v>0</v>
      </c>
      <c r="C2678" s="11">
        <f>'Stock InfoDia'!J2686</f>
        <v>0</v>
      </c>
    </row>
    <row r="2679">
      <c r="A2679" s="11">
        <f>VALUE(CONCATENATE('Stock InfoDia'!E2687,'Stock InfoDia'!F2687))</f>
        <v>70015</v>
      </c>
      <c r="B2679" s="11">
        <f>'Stock InfoDia'!I2687</f>
        <v>0</v>
      </c>
      <c r="C2679" s="11">
        <f>'Stock InfoDia'!J2687</f>
        <v>0</v>
      </c>
    </row>
    <row r="2680">
      <c r="A2680" s="11">
        <f>VALUE(CONCATENATE('Stock InfoDia'!E2688,'Stock InfoDia'!F2688))</f>
        <v>70016</v>
      </c>
      <c r="B2680" s="11">
        <f>'Stock InfoDia'!I2688</f>
        <v>0</v>
      </c>
      <c r="C2680" s="11">
        <f>'Stock InfoDia'!J2688</f>
        <v>0</v>
      </c>
    </row>
    <row r="2681">
      <c r="A2681" s="11">
        <f>VALUE(CONCATENATE('Stock InfoDia'!E2689,'Stock InfoDia'!F2689))</f>
        <v>700217</v>
      </c>
      <c r="B2681" s="11">
        <f>'Stock InfoDia'!I2689</f>
        <v>0</v>
      </c>
      <c r="C2681" s="11">
        <f>'Stock InfoDia'!J2689</f>
        <v>0</v>
      </c>
    </row>
    <row r="2682">
      <c r="A2682" s="11">
        <f>VALUE(CONCATENATE('Stock InfoDia'!E2690,'Stock InfoDia'!F2690))</f>
        <v>70024</v>
      </c>
      <c r="B2682" s="11">
        <f>'Stock InfoDia'!I2690</f>
        <v>0</v>
      </c>
      <c r="C2682" s="11">
        <f>'Stock InfoDia'!J2690</f>
        <v>0</v>
      </c>
    </row>
    <row r="2683">
      <c r="A2683" s="11">
        <f>VALUE(CONCATENATE('Stock InfoDia'!E2691,'Stock InfoDia'!F2691))</f>
        <v>70029</v>
      </c>
      <c r="B2683" s="11">
        <f>'Stock InfoDia'!I2691</f>
        <v>0</v>
      </c>
      <c r="C2683" s="11">
        <f>'Stock InfoDia'!J2691</f>
        <v>0</v>
      </c>
    </row>
    <row r="2684">
      <c r="A2684" s="11">
        <f>VALUE(CONCATENATE('Stock InfoDia'!E2692,'Stock InfoDia'!F2692))</f>
        <v>700214</v>
      </c>
      <c r="B2684" s="11">
        <f>'Stock InfoDia'!I2692</f>
        <v>0</v>
      </c>
      <c r="C2684" s="11">
        <f>'Stock InfoDia'!J2692</f>
        <v>0</v>
      </c>
    </row>
    <row r="2685">
      <c r="A2685" s="11">
        <f>VALUE(CONCATENATE('Stock InfoDia'!E2693,'Stock InfoDia'!F2693))</f>
        <v>70027</v>
      </c>
      <c r="B2685" s="11">
        <f>'Stock InfoDia'!I2693</f>
        <v>0</v>
      </c>
      <c r="C2685" s="11">
        <f>'Stock InfoDia'!J2693</f>
        <v>0</v>
      </c>
    </row>
    <row r="2686">
      <c r="A2686" s="11">
        <f>VALUE(CONCATENATE('Stock InfoDia'!E2694,'Stock InfoDia'!F2694))</f>
        <v>700222</v>
      </c>
      <c r="B2686" s="11">
        <f>'Stock InfoDia'!I2694</f>
        <v>0</v>
      </c>
      <c r="C2686" s="11">
        <f>'Stock InfoDia'!J2694</f>
        <v>0</v>
      </c>
    </row>
    <row r="2687">
      <c r="A2687" s="11">
        <f>VALUE(CONCATENATE('Stock InfoDia'!E2695,'Stock InfoDia'!F2695))</f>
        <v>70028</v>
      </c>
      <c r="B2687" s="11">
        <f>'Stock InfoDia'!I2695</f>
        <v>0</v>
      </c>
      <c r="C2687" s="11">
        <f>'Stock InfoDia'!J2695</f>
        <v>0</v>
      </c>
    </row>
    <row r="2688">
      <c r="A2688" s="11">
        <f>VALUE(CONCATENATE('Stock InfoDia'!E2696,'Stock InfoDia'!F2696))</f>
        <v>70025</v>
      </c>
      <c r="B2688" s="11">
        <f>'Stock InfoDia'!I2696</f>
        <v>0</v>
      </c>
      <c r="C2688" s="11">
        <f>'Stock InfoDia'!J2696</f>
        <v>0</v>
      </c>
    </row>
    <row r="2689">
      <c r="A2689" s="11">
        <f>VALUE(CONCATENATE('Stock InfoDia'!E2697,'Stock InfoDia'!F2697))</f>
        <v>70022</v>
      </c>
      <c r="B2689" s="11">
        <f>'Stock InfoDia'!I2697</f>
        <v>0</v>
      </c>
      <c r="C2689" s="11">
        <f>'Stock InfoDia'!J2697</f>
        <v>0</v>
      </c>
    </row>
    <row r="2690">
      <c r="A2690" s="11">
        <f>VALUE(CONCATENATE('Stock InfoDia'!E2698,'Stock InfoDia'!F2698))</f>
        <v>700219</v>
      </c>
      <c r="B2690" s="11">
        <f>'Stock InfoDia'!I2698</f>
        <v>0</v>
      </c>
      <c r="C2690" s="11">
        <f>'Stock InfoDia'!J2698</f>
        <v>0</v>
      </c>
    </row>
    <row r="2691">
      <c r="A2691" s="11">
        <f>VALUE(CONCATENATE('Stock InfoDia'!E2699,'Stock InfoDia'!F2699))</f>
        <v>700220</v>
      </c>
      <c r="B2691" s="11">
        <f>'Stock InfoDia'!I2699</f>
        <v>0</v>
      </c>
      <c r="C2691" s="11">
        <f>'Stock InfoDia'!J2699</f>
        <v>0</v>
      </c>
    </row>
    <row r="2692">
      <c r="A2692" s="11">
        <f>VALUE(CONCATENATE('Stock InfoDia'!E2700,'Stock InfoDia'!F2700))</f>
        <v>70021</v>
      </c>
      <c r="B2692" s="11">
        <f>'Stock InfoDia'!I2700</f>
        <v>0</v>
      </c>
      <c r="C2692" s="11">
        <f>'Stock InfoDia'!J2700</f>
        <v>0</v>
      </c>
    </row>
    <row r="2693">
      <c r="A2693" s="11">
        <f>VALUE(CONCATENATE('Stock InfoDia'!E2701,'Stock InfoDia'!F2701))</f>
        <v>700216</v>
      </c>
      <c r="B2693" s="11">
        <f>'Stock InfoDia'!I2701</f>
        <v>0</v>
      </c>
      <c r="C2693" s="11">
        <f>'Stock InfoDia'!J2701</f>
        <v>0</v>
      </c>
    </row>
    <row r="2694">
      <c r="A2694" s="11">
        <f>VALUE(CONCATENATE('Stock InfoDia'!E2702,'Stock InfoDia'!F2702))</f>
        <v>70020</v>
      </c>
      <c r="B2694" s="11">
        <f>'Stock InfoDia'!I2702</f>
        <v>6182</v>
      </c>
      <c r="C2694" s="11">
        <f>'Stock InfoDia'!J2702</f>
        <v>8</v>
      </c>
    </row>
    <row r="2695">
      <c r="A2695" s="11">
        <f>VALUE(CONCATENATE('Stock InfoDia'!E2703,'Stock InfoDia'!F2703))</f>
        <v>700226</v>
      </c>
      <c r="B2695" s="11">
        <f>'Stock InfoDia'!I2703</f>
        <v>404</v>
      </c>
      <c r="C2695" s="11">
        <f>'Stock InfoDia'!J2703</f>
        <v>0</v>
      </c>
    </row>
    <row r="2696">
      <c r="A2696" s="11">
        <f>VALUE(CONCATENATE('Stock InfoDia'!E2704,'Stock InfoDia'!F2704))</f>
        <v>70030</v>
      </c>
      <c r="B2696" s="11">
        <f>'Stock InfoDia'!I2704</f>
        <v>0</v>
      </c>
      <c r="C2696" s="11">
        <f>'Stock InfoDia'!J2704</f>
        <v>0</v>
      </c>
    </row>
    <row r="2697">
      <c r="A2697" s="11">
        <f>VALUE(CONCATENATE('Stock InfoDia'!E2705,'Stock InfoDia'!F2705))</f>
        <v>70050</v>
      </c>
      <c r="B2697" s="11">
        <f>'Stock InfoDia'!I2705</f>
        <v>0</v>
      </c>
      <c r="C2697" s="11">
        <f>'Stock InfoDia'!J2705</f>
        <v>0</v>
      </c>
    </row>
    <row r="2698">
      <c r="A2698" s="11">
        <f>VALUE(CONCATENATE('Stock InfoDia'!E2706,'Stock InfoDia'!F2706))</f>
        <v>70090</v>
      </c>
      <c r="B2698" s="11">
        <f>'Stock InfoDia'!I2706</f>
        <v>0</v>
      </c>
      <c r="C2698" s="11">
        <f>'Stock InfoDia'!J2706</f>
        <v>0</v>
      </c>
    </row>
    <row r="2699">
      <c r="A2699" s="11">
        <f>VALUE(CONCATENATE('Stock InfoDia'!E2707,'Stock InfoDia'!F2707))</f>
        <v>70170</v>
      </c>
      <c r="B2699" s="11">
        <f>'Stock InfoDia'!I2707</f>
        <v>0</v>
      </c>
      <c r="C2699" s="11">
        <f>'Stock InfoDia'!J2707</f>
        <v>0</v>
      </c>
    </row>
    <row r="2700">
      <c r="A2700" s="11">
        <f>VALUE(CONCATENATE('Stock InfoDia'!E2708,'Stock InfoDia'!F2708))</f>
        <v>70180</v>
      </c>
      <c r="B2700" s="11">
        <f>'Stock InfoDia'!I2708</f>
        <v>0</v>
      </c>
      <c r="C2700" s="11">
        <f>'Stock InfoDia'!J2708</f>
        <v>0</v>
      </c>
    </row>
    <row r="2701">
      <c r="A2701" s="11">
        <f>VALUE(CONCATENATE('Stock InfoDia'!E2709,'Stock InfoDia'!F2709))</f>
        <v>70210</v>
      </c>
      <c r="B2701" s="11">
        <f>'Stock InfoDia'!I2709</f>
        <v>0</v>
      </c>
      <c r="C2701" s="11">
        <f>'Stock InfoDia'!J2709</f>
        <v>0</v>
      </c>
    </row>
    <row r="2702">
      <c r="A2702" s="11">
        <f>VALUE(CONCATENATE('Stock InfoDia'!E2710,'Stock InfoDia'!F2710))</f>
        <v>702210</v>
      </c>
      <c r="B2702" s="11">
        <f>'Stock InfoDia'!I2710</f>
        <v>0</v>
      </c>
      <c r="C2702" s="11">
        <f>'Stock InfoDia'!J2710</f>
        <v>0</v>
      </c>
    </row>
    <row r="2703">
      <c r="A2703" s="11">
        <f>VALUE(CONCATENATE('Stock InfoDia'!E2711,'Stock InfoDia'!F2711))</f>
        <v>702218</v>
      </c>
      <c r="B2703" s="11">
        <f>'Stock InfoDia'!I2711</f>
        <v>280</v>
      </c>
      <c r="C2703" s="11">
        <f>'Stock InfoDia'!J2711</f>
        <v>0</v>
      </c>
    </row>
    <row r="2704">
      <c r="A2704" s="11">
        <f>VALUE(CONCATENATE('Stock InfoDia'!E2712,'Stock InfoDia'!F2712))</f>
        <v>70225</v>
      </c>
      <c r="B2704" s="11">
        <f>'Stock InfoDia'!I2712</f>
        <v>0</v>
      </c>
      <c r="C2704" s="11">
        <f>'Stock InfoDia'!J2712</f>
        <v>0</v>
      </c>
    </row>
    <row r="2705">
      <c r="A2705" s="11">
        <f>VALUE(CONCATENATE('Stock InfoDia'!E2713,'Stock InfoDia'!F2713))</f>
        <v>702211</v>
      </c>
      <c r="B2705" s="11">
        <f>'Stock InfoDia'!I2713</f>
        <v>0</v>
      </c>
      <c r="C2705" s="11">
        <f>'Stock InfoDia'!J2713</f>
        <v>0</v>
      </c>
    </row>
    <row r="2706">
      <c r="A2706" s="11">
        <f>VALUE(CONCATENATE('Stock InfoDia'!E2714,'Stock InfoDia'!F2714))</f>
        <v>702216</v>
      </c>
      <c r="B2706" s="11">
        <f>'Stock InfoDia'!I2714</f>
        <v>0</v>
      </c>
      <c r="C2706" s="11">
        <f>'Stock InfoDia'!J2714</f>
        <v>0</v>
      </c>
    </row>
    <row r="2707">
      <c r="A2707" s="11">
        <f>VALUE(CONCATENATE('Stock InfoDia'!E2715,'Stock InfoDia'!F2715))</f>
        <v>70224</v>
      </c>
      <c r="B2707" s="11">
        <f>'Stock InfoDia'!I2715</f>
        <v>0</v>
      </c>
      <c r="C2707" s="11">
        <f>'Stock InfoDia'!J2715</f>
        <v>0</v>
      </c>
    </row>
    <row r="2708">
      <c r="A2708" s="11">
        <f>VALUE(CONCATENATE('Stock InfoDia'!E2716,'Stock InfoDia'!F2716))</f>
        <v>70220</v>
      </c>
      <c r="B2708" s="11">
        <f>'Stock InfoDia'!I2716</f>
        <v>3491</v>
      </c>
      <c r="C2708" s="11">
        <f>'Stock InfoDia'!J2716</f>
        <v>5</v>
      </c>
    </row>
    <row r="2709">
      <c r="A2709" s="11">
        <f>VALUE(CONCATENATE('Stock InfoDia'!E2717,'Stock InfoDia'!F2717))</f>
        <v>70240</v>
      </c>
      <c r="B2709" s="11">
        <f>'Stock InfoDia'!I2717</f>
        <v>0</v>
      </c>
      <c r="C2709" s="11">
        <f>'Stock InfoDia'!J2717</f>
        <v>0</v>
      </c>
    </row>
    <row r="2710">
      <c r="A2710" s="11">
        <f>VALUE(CONCATENATE('Stock InfoDia'!E2718,'Stock InfoDia'!F2718))</f>
        <v>70270</v>
      </c>
      <c r="B2710" s="11">
        <f>'Stock InfoDia'!I2718</f>
        <v>0</v>
      </c>
      <c r="C2710" s="11">
        <f>'Stock InfoDia'!J2718</f>
        <v>0</v>
      </c>
    </row>
    <row r="2711">
      <c r="A2711" s="11">
        <f>VALUE(CONCATENATE('Stock InfoDia'!E2719,'Stock InfoDia'!F2719))</f>
        <v>70282</v>
      </c>
      <c r="B2711" s="11">
        <f>'Stock InfoDia'!I2719</f>
        <v>50</v>
      </c>
      <c r="C2711" s="11">
        <f>'Stock InfoDia'!J2719</f>
        <v>4</v>
      </c>
    </row>
    <row r="2712">
      <c r="A2712" s="11">
        <f>VALUE(CONCATENATE('Stock InfoDia'!E2720,'Stock InfoDia'!F2720))</f>
        <v>70280</v>
      </c>
      <c r="B2712" s="11">
        <f>'Stock InfoDia'!I2720</f>
        <v>0</v>
      </c>
      <c r="C2712" s="11">
        <f>'Stock InfoDia'!J2720</f>
        <v>0</v>
      </c>
    </row>
    <row r="2713">
      <c r="A2713" s="11">
        <f>VALUE(CONCATENATE('Stock InfoDia'!E2721,'Stock InfoDia'!F2721))</f>
        <v>70290</v>
      </c>
      <c r="B2713" s="11">
        <f>'Stock InfoDia'!I2721</f>
        <v>0</v>
      </c>
      <c r="C2713" s="11">
        <f>'Stock InfoDia'!J2721</f>
        <v>0</v>
      </c>
    </row>
    <row r="2714">
      <c r="A2714" s="11">
        <f>VALUE(CONCATENATE('Stock InfoDia'!E2722,'Stock InfoDia'!F2722))</f>
        <v>70300</v>
      </c>
      <c r="B2714" s="11">
        <f>'Stock InfoDia'!I2722</f>
        <v>0</v>
      </c>
      <c r="C2714" s="11">
        <f>'Stock InfoDia'!J2722</f>
        <v>0</v>
      </c>
    </row>
    <row r="2715">
      <c r="A2715" s="11">
        <f>VALUE(CONCATENATE('Stock InfoDia'!E2723,'Stock InfoDia'!F2723))</f>
        <v>70330</v>
      </c>
      <c r="B2715" s="11">
        <f>'Stock InfoDia'!I2723</f>
        <v>0</v>
      </c>
      <c r="C2715" s="11">
        <f>'Stock InfoDia'!J2723</f>
        <v>0</v>
      </c>
    </row>
    <row r="2716">
      <c r="A2716" s="11">
        <f>VALUE(CONCATENATE('Stock InfoDia'!E2724,'Stock InfoDia'!F2724))</f>
        <v>70360</v>
      </c>
      <c r="B2716" s="11">
        <f>'Stock InfoDia'!I2724</f>
        <v>0</v>
      </c>
      <c r="C2716" s="11">
        <f>'Stock InfoDia'!J2724</f>
        <v>0</v>
      </c>
    </row>
    <row r="2717">
      <c r="A2717" s="11">
        <f>VALUE(CONCATENATE('Stock InfoDia'!E2725,'Stock InfoDia'!F2725))</f>
        <v>70440</v>
      </c>
      <c r="B2717" s="11">
        <f>'Stock InfoDia'!I2725</f>
        <v>0</v>
      </c>
      <c r="C2717" s="11">
        <f>'Stock InfoDia'!J2725</f>
        <v>0</v>
      </c>
    </row>
    <row r="2718">
      <c r="A2718" s="11">
        <f>VALUE(CONCATENATE('Stock InfoDia'!E2726,'Stock InfoDia'!F2726))</f>
        <v>70460</v>
      </c>
      <c r="B2718" s="11">
        <f>'Stock InfoDia'!I2726</f>
        <v>0</v>
      </c>
      <c r="C2718" s="11">
        <f>'Stock InfoDia'!J2726</f>
        <v>0</v>
      </c>
    </row>
    <row r="2719">
      <c r="A2719" s="11">
        <f>VALUE(CONCATENATE('Stock InfoDia'!E2727,'Stock InfoDia'!F2727))</f>
        <v>70480</v>
      </c>
      <c r="B2719" s="11">
        <f>'Stock InfoDia'!I2727</f>
        <v>0</v>
      </c>
      <c r="C2719" s="11">
        <f>'Stock InfoDia'!J2727</f>
        <v>0</v>
      </c>
    </row>
    <row r="2720">
      <c r="A2720" s="11">
        <f>VALUE(CONCATENATE('Stock InfoDia'!E2728,'Stock InfoDia'!F2728))</f>
        <v>70500</v>
      </c>
      <c r="B2720" s="11">
        <f>'Stock InfoDia'!I2728</f>
        <v>0</v>
      </c>
      <c r="C2720" s="11">
        <f>'Stock InfoDia'!J2728</f>
        <v>0</v>
      </c>
    </row>
    <row r="2721">
      <c r="A2721" s="11">
        <f>VALUE(CONCATENATE('Stock InfoDia'!E2729,'Stock InfoDia'!F2729))</f>
        <v>70501</v>
      </c>
      <c r="B2721" s="11">
        <f>'Stock InfoDia'!I2729</f>
        <v>93</v>
      </c>
      <c r="C2721" s="11">
        <f>'Stock InfoDia'!J2729</f>
        <v>0</v>
      </c>
    </row>
    <row r="2722">
      <c r="A2722" s="11">
        <f>VALUE(CONCATENATE('Stock InfoDia'!E2730,'Stock InfoDia'!F2730))</f>
        <v>70510</v>
      </c>
      <c r="B2722" s="11">
        <f>'Stock InfoDia'!I2730</f>
        <v>0</v>
      </c>
      <c r="C2722" s="11">
        <f>'Stock InfoDia'!J2730</f>
        <v>0</v>
      </c>
    </row>
    <row r="2723">
      <c r="A2723" s="11">
        <f>VALUE(CONCATENATE('Stock InfoDia'!E2731,'Stock InfoDia'!F2731))</f>
        <v>70520</v>
      </c>
      <c r="B2723" s="11">
        <f>'Stock InfoDia'!I2731</f>
        <v>0</v>
      </c>
      <c r="C2723" s="11">
        <f>'Stock InfoDia'!J2731</f>
        <v>0</v>
      </c>
    </row>
    <row r="2724">
      <c r="A2724" s="11">
        <f>VALUE(CONCATENATE('Stock InfoDia'!E2732,'Stock InfoDia'!F2732))</f>
        <v>70540</v>
      </c>
      <c r="B2724" s="11">
        <f>'Stock InfoDia'!I2732</f>
        <v>0</v>
      </c>
      <c r="C2724" s="11">
        <f>'Stock InfoDia'!J2732</f>
        <v>0</v>
      </c>
    </row>
    <row r="2725">
      <c r="A2725" s="11">
        <f>VALUE(CONCATENATE('Stock InfoDia'!E2733,'Stock InfoDia'!F2733))</f>
        <v>70550</v>
      </c>
      <c r="B2725" s="11">
        <f>'Stock InfoDia'!I2733</f>
        <v>0</v>
      </c>
      <c r="C2725" s="11">
        <f>'Stock InfoDia'!J2733</f>
        <v>0</v>
      </c>
    </row>
    <row r="2726">
      <c r="A2726" s="11">
        <f>VALUE(CONCATENATE('Stock InfoDia'!E2734,'Stock InfoDia'!F2734))</f>
        <v>70570</v>
      </c>
      <c r="B2726" s="11">
        <f>'Stock InfoDia'!I2734</f>
        <v>0</v>
      </c>
      <c r="C2726" s="11">
        <f>'Stock InfoDia'!J2734</f>
        <v>0</v>
      </c>
    </row>
    <row r="2727">
      <c r="A2727" s="11">
        <f>VALUE(CONCATENATE('Stock InfoDia'!E2735,'Stock InfoDia'!F2735))</f>
        <v>70600</v>
      </c>
      <c r="B2727" s="11">
        <f>'Stock InfoDia'!I2735</f>
        <v>0</v>
      </c>
      <c r="C2727" s="11">
        <f>'Stock InfoDia'!J2735</f>
        <v>0</v>
      </c>
    </row>
    <row r="2728">
      <c r="A2728" s="11">
        <f>VALUE(CONCATENATE('Stock InfoDia'!E2736,'Stock InfoDia'!F2736))</f>
        <v>70610</v>
      </c>
      <c r="B2728" s="11">
        <f>'Stock InfoDia'!I2736</f>
        <v>0</v>
      </c>
      <c r="C2728" s="11">
        <f>'Stock InfoDia'!J2736</f>
        <v>0</v>
      </c>
    </row>
    <row r="2729">
      <c r="A2729" s="11">
        <f>VALUE(CONCATENATE('Stock InfoDia'!E2737,'Stock InfoDia'!F2737))</f>
        <v>70620</v>
      </c>
      <c r="B2729" s="11">
        <f>'Stock InfoDia'!I2737</f>
        <v>0</v>
      </c>
      <c r="C2729" s="11">
        <f>'Stock InfoDia'!J2737</f>
        <v>0</v>
      </c>
    </row>
    <row r="2730">
      <c r="A2730" s="11">
        <f>VALUE(CONCATENATE('Stock InfoDia'!E2738,'Stock InfoDia'!F2738))</f>
        <v>70630</v>
      </c>
      <c r="B2730" s="11">
        <f>'Stock InfoDia'!I2738</f>
        <v>0</v>
      </c>
      <c r="C2730" s="11">
        <f>'Stock InfoDia'!J2738</f>
        <v>0</v>
      </c>
    </row>
    <row r="2731">
      <c r="A2731" s="11">
        <f>VALUE(CONCATENATE('Stock InfoDia'!E2739,'Stock InfoDia'!F2739))</f>
        <v>70640</v>
      </c>
      <c r="B2731" s="11">
        <f>'Stock InfoDia'!I2739</f>
        <v>0</v>
      </c>
      <c r="C2731" s="11">
        <f>'Stock InfoDia'!J2739</f>
        <v>0</v>
      </c>
    </row>
    <row r="2732">
      <c r="A2732" s="11">
        <f>VALUE(CONCATENATE('Stock InfoDia'!E2740,'Stock InfoDia'!F2740))</f>
        <v>70700</v>
      </c>
      <c r="B2732" s="11">
        <f>'Stock InfoDia'!I2740</f>
        <v>0</v>
      </c>
      <c r="C2732" s="11">
        <f>'Stock InfoDia'!J2740</f>
        <v>0</v>
      </c>
    </row>
    <row r="2733">
      <c r="A2733" s="11">
        <f>VALUE(CONCATENATE('Stock InfoDia'!E2741,'Stock InfoDia'!F2741))</f>
        <v>70740</v>
      </c>
      <c r="B2733" s="11">
        <f>'Stock InfoDia'!I2741</f>
        <v>0</v>
      </c>
      <c r="C2733" s="11">
        <f>'Stock InfoDia'!J2741</f>
        <v>0</v>
      </c>
    </row>
    <row r="2734">
      <c r="A2734" s="11">
        <f>VALUE(CONCATENATE('Stock InfoDia'!E2742,'Stock InfoDia'!F2742))</f>
        <v>70751</v>
      </c>
      <c r="B2734" s="11">
        <f>'Stock InfoDia'!I2742</f>
        <v>1</v>
      </c>
      <c r="C2734" s="11">
        <f>'Stock InfoDia'!J2742</f>
        <v>4</v>
      </c>
    </row>
    <row r="2735">
      <c r="A2735" s="11">
        <f>VALUE(CONCATENATE('Stock InfoDia'!E2743,'Stock InfoDia'!F2743))</f>
        <v>70750</v>
      </c>
      <c r="B2735" s="11">
        <f>'Stock InfoDia'!I2743</f>
        <v>0</v>
      </c>
      <c r="C2735" s="11">
        <f>'Stock InfoDia'!J2743</f>
        <v>0</v>
      </c>
    </row>
    <row r="2736">
      <c r="A2736" s="11">
        <f>VALUE(CONCATENATE('Stock InfoDia'!E2744,'Stock InfoDia'!F2744))</f>
        <v>70760</v>
      </c>
      <c r="B2736" s="11">
        <f>'Stock InfoDia'!I2744</f>
        <v>0</v>
      </c>
      <c r="C2736" s="11">
        <f>'Stock InfoDia'!J2744</f>
        <v>0</v>
      </c>
    </row>
    <row r="2737">
      <c r="A2737" s="11">
        <f>VALUE(CONCATENATE('Stock InfoDia'!E2745,'Stock InfoDia'!F2745))</f>
        <v>70771</v>
      </c>
      <c r="B2737" s="11">
        <f>'Stock InfoDia'!I2745</f>
        <v>2</v>
      </c>
      <c r="C2737" s="11">
        <f>'Stock InfoDia'!J2745</f>
        <v>10</v>
      </c>
    </row>
    <row r="2738">
      <c r="A2738" s="11">
        <f>VALUE(CONCATENATE('Stock InfoDia'!E2746,'Stock InfoDia'!F2746))</f>
        <v>70770</v>
      </c>
      <c r="B2738" s="11">
        <f>'Stock InfoDia'!I2746</f>
        <v>0</v>
      </c>
      <c r="C2738" s="11">
        <f>'Stock InfoDia'!J2746</f>
        <v>0</v>
      </c>
    </row>
    <row r="2739">
      <c r="A2739" s="11">
        <f>VALUE(CONCATENATE('Stock InfoDia'!E2747,'Stock InfoDia'!F2747))</f>
        <v>70800</v>
      </c>
      <c r="B2739" s="11">
        <f>'Stock InfoDia'!I2747</f>
        <v>0</v>
      </c>
      <c r="C2739" s="11">
        <f>'Stock InfoDia'!J2747</f>
        <v>0</v>
      </c>
    </row>
    <row r="2740">
      <c r="A2740" s="11">
        <f>VALUE(CONCATENATE('Stock InfoDia'!E2748,'Stock InfoDia'!F2748))</f>
        <v>70810</v>
      </c>
      <c r="B2740" s="11">
        <f>'Stock InfoDia'!I2748</f>
        <v>0</v>
      </c>
      <c r="C2740" s="11">
        <f>'Stock InfoDia'!J2748</f>
        <v>0</v>
      </c>
    </row>
    <row r="2741">
      <c r="A2741" s="11">
        <f>VALUE(CONCATENATE('Stock InfoDia'!E2749,'Stock InfoDia'!F2749))</f>
        <v>70820</v>
      </c>
      <c r="B2741" s="11">
        <f>'Stock InfoDia'!I2749</f>
        <v>0</v>
      </c>
      <c r="C2741" s="11">
        <f>'Stock InfoDia'!J2749</f>
        <v>0</v>
      </c>
    </row>
    <row r="2742">
      <c r="A2742" s="11">
        <f>VALUE(CONCATENATE('Stock InfoDia'!E2750,'Stock InfoDia'!F2750))</f>
        <v>70830</v>
      </c>
      <c r="B2742" s="11">
        <f>'Stock InfoDia'!I2750</f>
        <v>0</v>
      </c>
      <c r="C2742" s="11">
        <f>'Stock InfoDia'!J2750</f>
        <v>0</v>
      </c>
    </row>
    <row r="2743">
      <c r="A2743" s="11">
        <f>VALUE(CONCATENATE('Stock InfoDia'!E2751,'Stock InfoDia'!F2751))</f>
        <v>70840</v>
      </c>
      <c r="B2743" s="11">
        <f>'Stock InfoDia'!I2751</f>
        <v>0</v>
      </c>
      <c r="C2743" s="11">
        <f>'Stock InfoDia'!J2751</f>
        <v>0</v>
      </c>
    </row>
    <row r="2744">
      <c r="A2744" s="11">
        <f>VALUE(CONCATENATE('Stock InfoDia'!E2752,'Stock InfoDia'!F2752))</f>
        <v>70850</v>
      </c>
      <c r="B2744" s="11">
        <f>'Stock InfoDia'!I2752</f>
        <v>0</v>
      </c>
      <c r="C2744" s="11">
        <f>'Stock InfoDia'!J2752</f>
        <v>0</v>
      </c>
    </row>
    <row r="2745">
      <c r="A2745" s="11">
        <f>VALUE(CONCATENATE('Stock InfoDia'!E2753,'Stock InfoDia'!F2753))</f>
        <v>70860</v>
      </c>
      <c r="B2745" s="11">
        <f>'Stock InfoDia'!I2753</f>
        <v>0</v>
      </c>
      <c r="C2745" s="11">
        <f>'Stock InfoDia'!J2753</f>
        <v>0</v>
      </c>
    </row>
    <row r="2746">
      <c r="A2746" s="11">
        <f>VALUE(CONCATENATE('Stock InfoDia'!E2754,'Stock InfoDia'!F2754))</f>
        <v>70870</v>
      </c>
      <c r="B2746" s="11">
        <f>'Stock InfoDia'!I2754</f>
        <v>0</v>
      </c>
      <c r="C2746" s="11">
        <f>'Stock InfoDia'!J2754</f>
        <v>0</v>
      </c>
    </row>
    <row r="2747">
      <c r="A2747" s="11">
        <f>VALUE(CONCATENATE('Stock InfoDia'!E2755,'Stock InfoDia'!F2755))</f>
        <v>70880</v>
      </c>
      <c r="B2747" s="11">
        <f>'Stock InfoDia'!I2755</f>
        <v>0</v>
      </c>
      <c r="C2747" s="11">
        <f>'Stock InfoDia'!J2755</f>
        <v>0</v>
      </c>
    </row>
    <row r="2748">
      <c r="A2748" s="11">
        <f>VALUE(CONCATENATE('Stock InfoDia'!E2756,'Stock InfoDia'!F2756))</f>
        <v>70890</v>
      </c>
      <c r="B2748" s="11">
        <f>'Stock InfoDia'!I2756</f>
        <v>0</v>
      </c>
      <c r="C2748" s="11">
        <f>'Stock InfoDia'!J2756</f>
        <v>0</v>
      </c>
    </row>
    <row r="2749">
      <c r="A2749" s="11">
        <f>VALUE(CONCATENATE('Stock InfoDia'!E2757,'Stock InfoDia'!F2757))</f>
        <v>70900</v>
      </c>
      <c r="B2749" s="11">
        <f>'Stock InfoDia'!I2757</f>
        <v>0</v>
      </c>
      <c r="C2749" s="11">
        <f>'Stock InfoDia'!J2757</f>
        <v>0</v>
      </c>
    </row>
    <row r="2750">
      <c r="A2750" s="11">
        <f>VALUE(CONCATENATE('Stock InfoDia'!E2758,'Stock InfoDia'!F2758))</f>
        <v>70910</v>
      </c>
      <c r="B2750" s="11">
        <f>'Stock InfoDia'!I2758</f>
        <v>0</v>
      </c>
      <c r="C2750" s="11">
        <f>'Stock InfoDia'!J2758</f>
        <v>0</v>
      </c>
    </row>
    <row r="2751">
      <c r="A2751" s="11">
        <f>VALUE(CONCATENATE('Stock InfoDia'!E2759,'Stock InfoDia'!F2759))</f>
        <v>70930</v>
      </c>
      <c r="B2751" s="11">
        <f>'Stock InfoDia'!I2759</f>
        <v>0</v>
      </c>
      <c r="C2751" s="11">
        <f>'Stock InfoDia'!J2759</f>
        <v>0</v>
      </c>
    </row>
    <row r="2752">
      <c r="A2752" s="11">
        <f>VALUE(CONCATENATE('Stock InfoDia'!E2760,'Stock InfoDia'!F2760))</f>
        <v>70990</v>
      </c>
      <c r="B2752" s="11">
        <f>'Stock InfoDia'!I2760</f>
        <v>0</v>
      </c>
      <c r="C2752" s="11">
        <f>'Stock InfoDia'!J2760</f>
        <v>0</v>
      </c>
    </row>
    <row r="2753">
      <c r="A2753" s="11">
        <f>VALUE(CONCATENATE('Stock InfoDia'!E2761,'Stock InfoDia'!F2761))</f>
        <v>71010</v>
      </c>
      <c r="B2753" s="11">
        <f>'Stock InfoDia'!I2761</f>
        <v>0</v>
      </c>
      <c r="C2753" s="11">
        <f>'Stock InfoDia'!J2761</f>
        <v>0</v>
      </c>
    </row>
    <row r="2754">
      <c r="A2754" s="11">
        <f>VALUE(CONCATENATE('Stock InfoDia'!E2762,'Stock InfoDia'!F2762))</f>
        <v>71050</v>
      </c>
      <c r="B2754" s="11">
        <f>'Stock InfoDia'!I2762</f>
        <v>0</v>
      </c>
      <c r="C2754" s="11">
        <f>'Stock InfoDia'!J2762</f>
        <v>0</v>
      </c>
    </row>
    <row r="2755">
      <c r="A2755" s="11">
        <f>VALUE(CONCATENATE('Stock InfoDia'!E2763,'Stock InfoDia'!F2763))</f>
        <v>71070</v>
      </c>
      <c r="B2755" s="11">
        <f>'Stock InfoDia'!I2763</f>
        <v>0</v>
      </c>
      <c r="C2755" s="11">
        <f>'Stock InfoDia'!J2763</f>
        <v>0</v>
      </c>
    </row>
    <row r="2756">
      <c r="A2756" s="11">
        <f>VALUE(CONCATENATE('Stock InfoDia'!E2764,'Stock InfoDia'!F2764))</f>
        <v>71150</v>
      </c>
      <c r="B2756" s="11">
        <f>'Stock InfoDia'!I2764</f>
        <v>0</v>
      </c>
      <c r="C2756" s="11">
        <f>'Stock InfoDia'!J2764</f>
        <v>0</v>
      </c>
    </row>
    <row r="2757">
      <c r="A2757" s="11">
        <f>VALUE(CONCATENATE('Stock InfoDia'!E2765,'Stock InfoDia'!F2765))</f>
        <v>71200</v>
      </c>
      <c r="B2757" s="11">
        <f>'Stock InfoDia'!I2765</f>
        <v>0</v>
      </c>
      <c r="C2757" s="11">
        <f>'Stock InfoDia'!J2765</f>
        <v>0</v>
      </c>
    </row>
    <row r="2758">
      <c r="A2758" s="11">
        <f>VALUE(CONCATENATE('Stock InfoDia'!E2766,'Stock InfoDia'!F2766))</f>
        <v>71220</v>
      </c>
      <c r="B2758" s="11">
        <f>'Stock InfoDia'!I2766</f>
        <v>0</v>
      </c>
      <c r="C2758" s="11">
        <f>'Stock InfoDia'!J2766</f>
        <v>0</v>
      </c>
    </row>
    <row r="2759">
      <c r="A2759" s="11">
        <f>VALUE(CONCATENATE('Stock InfoDia'!E2767,'Stock InfoDia'!F2767))</f>
        <v>71230</v>
      </c>
      <c r="B2759" s="11">
        <f>'Stock InfoDia'!I2767</f>
        <v>0</v>
      </c>
      <c r="C2759" s="11">
        <f>'Stock InfoDia'!J2767</f>
        <v>0</v>
      </c>
    </row>
    <row r="2760">
      <c r="A2760" s="11">
        <f>VALUE(CONCATENATE('Stock InfoDia'!E2768,'Stock InfoDia'!F2768))</f>
        <v>71270</v>
      </c>
      <c r="B2760" s="11">
        <f>'Stock InfoDia'!I2768</f>
        <v>0</v>
      </c>
      <c r="C2760" s="11">
        <f>'Stock InfoDia'!J2768</f>
        <v>0</v>
      </c>
    </row>
    <row r="2761">
      <c r="A2761" s="11">
        <f>VALUE(CONCATENATE('Stock InfoDia'!E2769,'Stock InfoDia'!F2769))</f>
        <v>71280</v>
      </c>
      <c r="B2761" s="11">
        <f>'Stock InfoDia'!I2769</f>
        <v>0</v>
      </c>
      <c r="C2761" s="11">
        <f>'Stock InfoDia'!J2769</f>
        <v>0</v>
      </c>
    </row>
    <row r="2762">
      <c r="A2762" s="11">
        <f>VALUE(CONCATENATE('Stock InfoDia'!E2770,'Stock InfoDia'!F2770))</f>
        <v>71290</v>
      </c>
      <c r="B2762" s="11">
        <f>'Stock InfoDia'!I2770</f>
        <v>0</v>
      </c>
      <c r="C2762" s="11">
        <f>'Stock InfoDia'!J2770</f>
        <v>0</v>
      </c>
    </row>
    <row r="2763">
      <c r="A2763" s="11">
        <f>VALUE(CONCATENATE('Stock InfoDia'!E2771,'Stock InfoDia'!F2771))</f>
        <v>71300</v>
      </c>
      <c r="B2763" s="11">
        <f>'Stock InfoDia'!I2771</f>
        <v>0</v>
      </c>
      <c r="C2763" s="11">
        <f>'Stock InfoDia'!J2771</f>
        <v>0</v>
      </c>
    </row>
    <row r="2764">
      <c r="A2764" s="11">
        <f>VALUE(CONCATENATE('Stock InfoDia'!E2772,'Stock InfoDia'!F2772))</f>
        <v>71310</v>
      </c>
      <c r="B2764" s="11">
        <f>'Stock InfoDia'!I2772</f>
        <v>0</v>
      </c>
      <c r="C2764" s="11">
        <f>'Stock InfoDia'!J2772</f>
        <v>0</v>
      </c>
    </row>
    <row r="2765">
      <c r="A2765" s="11">
        <f>VALUE(CONCATENATE('Stock InfoDia'!E2773,'Stock InfoDia'!F2773))</f>
        <v>71370</v>
      </c>
      <c r="B2765" s="11">
        <f>'Stock InfoDia'!I2773</f>
        <v>0</v>
      </c>
      <c r="C2765" s="11">
        <f>'Stock InfoDia'!J2773</f>
        <v>0</v>
      </c>
    </row>
    <row r="2766">
      <c r="A2766" s="11">
        <f>VALUE(CONCATENATE('Stock InfoDia'!E2774,'Stock InfoDia'!F2774))</f>
        <v>71380</v>
      </c>
      <c r="B2766" s="11">
        <f>'Stock InfoDia'!I2774</f>
        <v>0</v>
      </c>
      <c r="C2766" s="11">
        <f>'Stock InfoDia'!J2774</f>
        <v>0</v>
      </c>
    </row>
    <row r="2767">
      <c r="A2767" s="11">
        <f>VALUE(CONCATENATE('Stock InfoDia'!E2775,'Stock InfoDia'!F2775))</f>
        <v>71390</v>
      </c>
      <c r="B2767" s="11">
        <f>'Stock InfoDia'!I2775</f>
        <v>0</v>
      </c>
      <c r="C2767" s="11">
        <f>'Stock InfoDia'!J2775</f>
        <v>0</v>
      </c>
    </row>
    <row r="2768">
      <c r="A2768" s="11">
        <f>VALUE(CONCATENATE('Stock InfoDia'!E2776,'Stock InfoDia'!F2776))</f>
        <v>71400</v>
      </c>
      <c r="B2768" s="11">
        <f>'Stock InfoDia'!I2776</f>
        <v>0</v>
      </c>
      <c r="C2768" s="11">
        <f>'Stock InfoDia'!J2776</f>
        <v>0</v>
      </c>
    </row>
    <row r="2769">
      <c r="A2769" s="11">
        <f>VALUE(CONCATENATE('Stock InfoDia'!E2777,'Stock InfoDia'!F2777))</f>
        <v>71410</v>
      </c>
      <c r="B2769" s="11">
        <f>'Stock InfoDia'!I2777</f>
        <v>0</v>
      </c>
      <c r="C2769" s="11">
        <f>'Stock InfoDia'!J2777</f>
        <v>0</v>
      </c>
    </row>
    <row r="2770">
      <c r="A2770" s="11">
        <f>VALUE(CONCATENATE('Stock InfoDia'!E2778,'Stock InfoDia'!F2778))</f>
        <v>71450</v>
      </c>
      <c r="B2770" s="11">
        <f>'Stock InfoDia'!I2778</f>
        <v>0</v>
      </c>
      <c r="C2770" s="11">
        <f>'Stock InfoDia'!J2778</f>
        <v>0</v>
      </c>
    </row>
    <row r="2771">
      <c r="A2771" s="11">
        <f>VALUE(CONCATENATE('Stock InfoDia'!E2779,'Stock InfoDia'!F2779))</f>
        <v>71470</v>
      </c>
      <c r="B2771" s="11">
        <f>'Stock InfoDia'!I2779</f>
        <v>0</v>
      </c>
      <c r="C2771" s="11">
        <f>'Stock InfoDia'!J2779</f>
        <v>0</v>
      </c>
    </row>
    <row r="2772">
      <c r="A2772" s="11">
        <f>VALUE(CONCATENATE('Stock InfoDia'!E2780,'Stock InfoDia'!F2780))</f>
        <v>71490</v>
      </c>
      <c r="B2772" s="11">
        <f>'Stock InfoDia'!I2780</f>
        <v>0</v>
      </c>
      <c r="C2772" s="11">
        <f>'Stock InfoDia'!J2780</f>
        <v>0</v>
      </c>
    </row>
    <row r="2773">
      <c r="A2773" s="11">
        <f>VALUE(CONCATENATE('Stock InfoDia'!E2781,'Stock InfoDia'!F2781))</f>
        <v>71510</v>
      </c>
      <c r="B2773" s="11">
        <f>'Stock InfoDia'!I2781</f>
        <v>0</v>
      </c>
      <c r="C2773" s="11">
        <f>'Stock InfoDia'!J2781</f>
        <v>0</v>
      </c>
    </row>
    <row r="2774">
      <c r="A2774" s="11">
        <f>VALUE(CONCATENATE('Stock InfoDia'!E2782,'Stock InfoDia'!F2782))</f>
        <v>71530</v>
      </c>
      <c r="B2774" s="11">
        <f>'Stock InfoDia'!I2782</f>
        <v>0</v>
      </c>
      <c r="C2774" s="11">
        <f>'Stock InfoDia'!J2782</f>
        <v>0</v>
      </c>
    </row>
    <row r="2775">
      <c r="A2775" s="11">
        <f>VALUE(CONCATENATE('Stock InfoDia'!E2783,'Stock InfoDia'!F2783))</f>
        <v>71540</v>
      </c>
      <c r="B2775" s="11">
        <f>'Stock InfoDia'!I2783</f>
        <v>0</v>
      </c>
      <c r="C2775" s="11">
        <f>'Stock InfoDia'!J2783</f>
        <v>0</v>
      </c>
    </row>
    <row r="2776">
      <c r="A2776" s="11">
        <f>VALUE(CONCATENATE('Stock InfoDia'!E2784,'Stock InfoDia'!F2784))</f>
        <v>71550</v>
      </c>
      <c r="B2776" s="11">
        <f>'Stock InfoDia'!I2784</f>
        <v>0</v>
      </c>
      <c r="C2776" s="11">
        <f>'Stock InfoDia'!J2784</f>
        <v>0</v>
      </c>
    </row>
    <row r="2777">
      <c r="A2777" s="11">
        <f>VALUE(CONCATENATE('Stock InfoDia'!E2785,'Stock InfoDia'!F2785))</f>
        <v>71590</v>
      </c>
      <c r="B2777" s="11">
        <f>'Stock InfoDia'!I2785</f>
        <v>0</v>
      </c>
      <c r="C2777" s="11">
        <f>'Stock InfoDia'!J2785</f>
        <v>0</v>
      </c>
    </row>
    <row r="2778">
      <c r="A2778" s="11">
        <f>VALUE(CONCATENATE('Stock InfoDia'!E2786,'Stock InfoDia'!F2786))</f>
        <v>71610</v>
      </c>
      <c r="B2778" s="11">
        <f>'Stock InfoDia'!I2786</f>
        <v>0</v>
      </c>
      <c r="C2778" s="11">
        <f>'Stock InfoDia'!J2786</f>
        <v>0</v>
      </c>
    </row>
    <row r="2779">
      <c r="A2779" s="11">
        <f>VALUE(CONCATENATE('Stock InfoDia'!E2787,'Stock InfoDia'!F2787))</f>
        <v>71620</v>
      </c>
      <c r="B2779" s="11">
        <f>'Stock InfoDia'!I2787</f>
        <v>0</v>
      </c>
      <c r="C2779" s="11">
        <f>'Stock InfoDia'!J2787</f>
        <v>0</v>
      </c>
    </row>
    <row r="2780">
      <c r="A2780" s="11">
        <f>VALUE(CONCATENATE('Stock InfoDia'!E2788,'Stock InfoDia'!F2788))</f>
        <v>71630</v>
      </c>
      <c r="B2780" s="11">
        <f>'Stock InfoDia'!I2788</f>
        <v>0</v>
      </c>
      <c r="C2780" s="11">
        <f>'Stock InfoDia'!J2788</f>
        <v>0</v>
      </c>
    </row>
    <row r="2781">
      <c r="A2781" s="11">
        <f>VALUE(CONCATENATE('Stock InfoDia'!E2789,'Stock InfoDia'!F2789))</f>
        <v>71640</v>
      </c>
      <c r="B2781" s="11">
        <f>'Stock InfoDia'!I2789</f>
        <v>0</v>
      </c>
      <c r="C2781" s="11">
        <f>'Stock InfoDia'!J2789</f>
        <v>0</v>
      </c>
    </row>
    <row r="2782">
      <c r="A2782" s="11">
        <f>VALUE(CONCATENATE('Stock InfoDia'!E2790,'Stock InfoDia'!F2790))</f>
        <v>71650</v>
      </c>
      <c r="B2782" s="11">
        <f>'Stock InfoDia'!I2790</f>
        <v>0</v>
      </c>
      <c r="C2782" s="11">
        <f>'Stock InfoDia'!J2790</f>
        <v>0</v>
      </c>
    </row>
    <row r="2783">
      <c r="A2783" s="11">
        <f>VALUE(CONCATENATE('Stock InfoDia'!E2791,'Stock InfoDia'!F2791))</f>
        <v>71660</v>
      </c>
      <c r="B2783" s="11">
        <f>'Stock InfoDia'!I2791</f>
        <v>0</v>
      </c>
      <c r="C2783" s="11">
        <f>'Stock InfoDia'!J2791</f>
        <v>0</v>
      </c>
    </row>
    <row r="2784">
      <c r="A2784" s="11">
        <f>VALUE(CONCATENATE('Stock InfoDia'!E2792,'Stock InfoDia'!F2792))</f>
        <v>71670</v>
      </c>
      <c r="B2784" s="11">
        <f>'Stock InfoDia'!I2792</f>
        <v>0</v>
      </c>
      <c r="C2784" s="11">
        <f>'Stock InfoDia'!J2792</f>
        <v>0</v>
      </c>
    </row>
    <row r="2785">
      <c r="A2785" s="11">
        <f>VALUE(CONCATENATE('Stock InfoDia'!E2793,'Stock InfoDia'!F2793))</f>
        <v>71830</v>
      </c>
      <c r="B2785" s="11">
        <f>'Stock InfoDia'!I2793</f>
        <v>0</v>
      </c>
      <c r="C2785" s="11">
        <f>'Stock InfoDia'!J2793</f>
        <v>0</v>
      </c>
    </row>
    <row r="2786">
      <c r="A2786" s="11">
        <f>VALUE(CONCATENATE('Stock InfoDia'!E2794,'Stock InfoDia'!F2794))</f>
        <v>71840</v>
      </c>
      <c r="B2786" s="11">
        <f>'Stock InfoDia'!I2794</f>
        <v>0</v>
      </c>
      <c r="C2786" s="11">
        <f>'Stock InfoDia'!J2794</f>
        <v>0</v>
      </c>
    </row>
    <row r="2787">
      <c r="A2787" s="11">
        <f>VALUE(CONCATENATE('Stock InfoDia'!E2795,'Stock InfoDia'!F2795))</f>
        <v>71860</v>
      </c>
      <c r="B2787" s="11">
        <f>'Stock InfoDia'!I2795</f>
        <v>0</v>
      </c>
      <c r="C2787" s="11">
        <f>'Stock InfoDia'!J2795</f>
        <v>0</v>
      </c>
    </row>
    <row r="2788">
      <c r="A2788" s="11">
        <f>VALUE(CONCATENATE('Stock InfoDia'!E2796,'Stock InfoDia'!F2796))</f>
        <v>71880</v>
      </c>
      <c r="B2788" s="11">
        <f>'Stock InfoDia'!I2796</f>
        <v>0</v>
      </c>
      <c r="C2788" s="11">
        <f>'Stock InfoDia'!J2796</f>
        <v>0</v>
      </c>
    </row>
    <row r="2789">
      <c r="A2789" s="11">
        <f>VALUE(CONCATENATE('Stock InfoDia'!E2797,'Stock InfoDia'!F2797))</f>
        <v>71890</v>
      </c>
      <c r="B2789" s="11">
        <f>'Stock InfoDia'!I2797</f>
        <v>0</v>
      </c>
      <c r="C2789" s="11">
        <f>'Stock InfoDia'!J2797</f>
        <v>0</v>
      </c>
    </row>
    <row r="2790">
      <c r="A2790" s="11">
        <f>VALUE(CONCATENATE('Stock InfoDia'!E2798,'Stock InfoDia'!F2798))</f>
        <v>71910</v>
      </c>
      <c r="B2790" s="11">
        <f>'Stock InfoDia'!I2798</f>
        <v>0</v>
      </c>
      <c r="C2790" s="11">
        <f>'Stock InfoDia'!J2798</f>
        <v>0</v>
      </c>
    </row>
    <row r="2791">
      <c r="A2791" s="11">
        <f>VALUE(CONCATENATE('Stock InfoDia'!E2799,'Stock InfoDia'!F2799))</f>
        <v>71920</v>
      </c>
      <c r="B2791" s="11">
        <f>'Stock InfoDia'!I2799</f>
        <v>0</v>
      </c>
      <c r="C2791" s="11">
        <f>'Stock InfoDia'!J2799</f>
        <v>0</v>
      </c>
    </row>
    <row r="2792">
      <c r="A2792" s="11">
        <f>VALUE(CONCATENATE('Stock InfoDia'!E2800,'Stock InfoDia'!F2800))</f>
        <v>71930</v>
      </c>
      <c r="B2792" s="11">
        <f>'Stock InfoDia'!I2800</f>
        <v>0</v>
      </c>
      <c r="C2792" s="11">
        <f>'Stock InfoDia'!J2800</f>
        <v>0</v>
      </c>
    </row>
    <row r="2793">
      <c r="A2793" s="11">
        <f>VALUE(CONCATENATE('Stock InfoDia'!E2801,'Stock InfoDia'!F2801))</f>
        <v>71940</v>
      </c>
      <c r="B2793" s="11">
        <f>'Stock InfoDia'!I2801</f>
        <v>0</v>
      </c>
      <c r="C2793" s="11">
        <f>'Stock InfoDia'!J2801</f>
        <v>0</v>
      </c>
    </row>
    <row r="2794">
      <c r="A2794" s="11">
        <f>VALUE(CONCATENATE('Stock InfoDia'!E2802,'Stock InfoDia'!F2802))</f>
        <v>72010</v>
      </c>
      <c r="B2794" s="11">
        <f>'Stock InfoDia'!I2802</f>
        <v>0</v>
      </c>
      <c r="C2794" s="11">
        <f>'Stock InfoDia'!J2802</f>
        <v>0</v>
      </c>
    </row>
    <row r="2795">
      <c r="A2795" s="11">
        <f>VALUE(CONCATENATE('Stock InfoDia'!E2803,'Stock InfoDia'!F2803))</f>
        <v>72020</v>
      </c>
      <c r="B2795" s="11">
        <f>'Stock InfoDia'!I2803</f>
        <v>0</v>
      </c>
      <c r="C2795" s="11">
        <f>'Stock InfoDia'!J2803</f>
        <v>0</v>
      </c>
    </row>
    <row r="2796">
      <c r="A2796" s="11">
        <f>VALUE(CONCATENATE('Stock InfoDia'!E2804,'Stock InfoDia'!F2804))</f>
        <v>72280</v>
      </c>
      <c r="B2796" s="11">
        <f>'Stock InfoDia'!I2804</f>
        <v>0</v>
      </c>
      <c r="C2796" s="11">
        <f>'Stock InfoDia'!J2804</f>
        <v>0</v>
      </c>
    </row>
    <row r="2797">
      <c r="A2797" s="11">
        <f>VALUE(CONCATENATE('Stock InfoDia'!E2805,'Stock InfoDia'!F2805))</f>
        <v>72290</v>
      </c>
      <c r="B2797" s="11">
        <f>'Stock InfoDia'!I2805</f>
        <v>213</v>
      </c>
      <c r="C2797" s="11">
        <f>'Stock InfoDia'!J2805</f>
        <v>7</v>
      </c>
    </row>
    <row r="2798">
      <c r="A2798" s="11">
        <f>VALUE(CONCATENATE('Stock InfoDia'!E2806,'Stock InfoDia'!F2806))</f>
        <v>72340</v>
      </c>
      <c r="B2798" s="11">
        <f>'Stock InfoDia'!I2806</f>
        <v>0</v>
      </c>
      <c r="C2798" s="11">
        <f>'Stock InfoDia'!J2806</f>
        <v>0</v>
      </c>
    </row>
    <row r="2799">
      <c r="A2799" s="11">
        <f>VALUE(CONCATENATE('Stock InfoDia'!E2807,'Stock InfoDia'!F2807))</f>
        <v>72350</v>
      </c>
      <c r="B2799" s="11">
        <f>'Stock InfoDia'!I2807</f>
        <v>0</v>
      </c>
      <c r="C2799" s="11">
        <f>'Stock InfoDia'!J2807</f>
        <v>0</v>
      </c>
    </row>
    <row r="2800">
      <c r="A2800" s="11">
        <f>VALUE(CONCATENATE('Stock InfoDia'!E2808,'Stock InfoDia'!F2808))</f>
        <v>72360</v>
      </c>
      <c r="B2800" s="11">
        <f>'Stock InfoDia'!I2808</f>
        <v>0</v>
      </c>
      <c r="C2800" s="11">
        <f>'Stock InfoDia'!J2808</f>
        <v>0</v>
      </c>
    </row>
    <row r="2801">
      <c r="A2801" s="11">
        <f>VALUE(CONCATENATE('Stock InfoDia'!E2809,'Stock InfoDia'!F2809))</f>
        <v>72370</v>
      </c>
      <c r="B2801" s="11">
        <f>'Stock InfoDia'!I2809</f>
        <v>0</v>
      </c>
      <c r="C2801" s="11">
        <f>'Stock InfoDia'!J2809</f>
        <v>0</v>
      </c>
    </row>
    <row r="2802">
      <c r="A2802" s="11">
        <f>VALUE(CONCATENATE('Stock InfoDia'!E2810,'Stock InfoDia'!F2810))</f>
        <v>72390</v>
      </c>
      <c r="B2802" s="11">
        <f>'Stock InfoDia'!I2810</f>
        <v>0</v>
      </c>
      <c r="C2802" s="11">
        <f>'Stock InfoDia'!J2810</f>
        <v>0</v>
      </c>
    </row>
    <row r="2803">
      <c r="A2803" s="11">
        <f>VALUE(CONCATENATE('Stock InfoDia'!E2811,'Stock InfoDia'!F2811))</f>
        <v>72490</v>
      </c>
      <c r="B2803" s="11">
        <f>'Stock InfoDia'!I2811</f>
        <v>0</v>
      </c>
      <c r="C2803" s="11">
        <f>'Stock InfoDia'!J2811</f>
        <v>0</v>
      </c>
    </row>
    <row r="2804">
      <c r="A2804" s="11">
        <f>VALUE(CONCATENATE('Stock InfoDia'!E2812,'Stock InfoDia'!F2812))</f>
        <v>72500</v>
      </c>
      <c r="B2804" s="11">
        <f>'Stock InfoDia'!I2812</f>
        <v>0</v>
      </c>
      <c r="C2804" s="11">
        <f>'Stock InfoDia'!J2812</f>
        <v>0</v>
      </c>
    </row>
    <row r="2805">
      <c r="A2805" s="11">
        <f>VALUE(CONCATENATE('Stock InfoDia'!E2813,'Stock InfoDia'!F2813))</f>
        <v>72510</v>
      </c>
      <c r="B2805" s="11">
        <f>'Stock InfoDia'!I2813</f>
        <v>0</v>
      </c>
      <c r="C2805" s="11">
        <f>'Stock InfoDia'!J2813</f>
        <v>0</v>
      </c>
    </row>
    <row r="2806">
      <c r="A2806" s="11">
        <f>VALUE(CONCATENATE('Stock InfoDia'!E2814,'Stock InfoDia'!F2814))</f>
        <v>72520</v>
      </c>
      <c r="B2806" s="11">
        <f>'Stock InfoDia'!I2814</f>
        <v>0</v>
      </c>
      <c r="C2806" s="11">
        <f>'Stock InfoDia'!J2814</f>
        <v>0</v>
      </c>
    </row>
    <row r="2807">
      <c r="A2807" s="11">
        <f>VALUE(CONCATENATE('Stock InfoDia'!E2815,'Stock InfoDia'!F2815))</f>
        <v>72570</v>
      </c>
      <c r="B2807" s="11">
        <f>'Stock InfoDia'!I2815</f>
        <v>0</v>
      </c>
      <c r="C2807" s="11">
        <f>'Stock InfoDia'!J2815</f>
        <v>0</v>
      </c>
    </row>
    <row r="2808">
      <c r="A2808" s="11">
        <f>VALUE(CONCATENATE('Stock InfoDia'!E2816,'Stock InfoDia'!F2816))</f>
        <v>72580</v>
      </c>
      <c r="B2808" s="11">
        <f>'Stock InfoDia'!I2816</f>
        <v>0</v>
      </c>
      <c r="C2808" s="11">
        <f>'Stock InfoDia'!J2816</f>
        <v>0</v>
      </c>
    </row>
    <row r="2809">
      <c r="A2809" s="11">
        <f>VALUE(CONCATENATE('Stock InfoDia'!E2817,'Stock InfoDia'!F2817))</f>
        <v>72590</v>
      </c>
      <c r="B2809" s="11">
        <f>'Stock InfoDia'!I2817</f>
        <v>0</v>
      </c>
      <c r="C2809" s="11">
        <f>'Stock InfoDia'!J2817</f>
        <v>0</v>
      </c>
    </row>
    <row r="2810">
      <c r="A2810" s="11">
        <f>VALUE(CONCATENATE('Stock InfoDia'!E2818,'Stock InfoDia'!F2818))</f>
        <v>72600</v>
      </c>
      <c r="B2810" s="11">
        <f>'Stock InfoDia'!I2818</f>
        <v>0</v>
      </c>
      <c r="C2810" s="11">
        <f>'Stock InfoDia'!J2818</f>
        <v>0</v>
      </c>
    </row>
    <row r="2811">
      <c r="A2811" s="11">
        <f>VALUE(CONCATENATE('Stock InfoDia'!E2819,'Stock InfoDia'!F2819))</f>
        <v>72610</v>
      </c>
      <c r="B2811" s="11">
        <f>'Stock InfoDia'!I2819</f>
        <v>0</v>
      </c>
      <c r="C2811" s="11">
        <f>'Stock InfoDia'!J2819</f>
        <v>0</v>
      </c>
    </row>
    <row r="2812">
      <c r="A2812" s="11">
        <f>VALUE(CONCATENATE('Stock InfoDia'!E2820,'Stock InfoDia'!F2820))</f>
        <v>72630</v>
      </c>
      <c r="B2812" s="11">
        <f>'Stock InfoDia'!I2820</f>
        <v>0</v>
      </c>
      <c r="C2812" s="11">
        <f>'Stock InfoDia'!J2820</f>
        <v>0</v>
      </c>
    </row>
    <row r="2813">
      <c r="A2813" s="11">
        <f>VALUE(CONCATENATE('Stock InfoDia'!E2821,'Stock InfoDia'!F2821))</f>
        <v>72640</v>
      </c>
      <c r="B2813" s="11">
        <f>'Stock InfoDia'!I2821</f>
        <v>0</v>
      </c>
      <c r="C2813" s="11">
        <f>'Stock InfoDia'!J2821</f>
        <v>0</v>
      </c>
    </row>
    <row r="2814">
      <c r="A2814" s="11">
        <f>VALUE(CONCATENATE('Stock InfoDia'!E2822,'Stock InfoDia'!F2822))</f>
        <v>72670</v>
      </c>
      <c r="B2814" s="11">
        <f>'Stock InfoDia'!I2822</f>
        <v>0</v>
      </c>
      <c r="C2814" s="11">
        <f>'Stock InfoDia'!J2822</f>
        <v>0</v>
      </c>
    </row>
    <row r="2815">
      <c r="A2815" s="11">
        <f>VALUE(CONCATENATE('Stock InfoDia'!E2823,'Stock InfoDia'!F2823))</f>
        <v>72680</v>
      </c>
      <c r="B2815" s="11">
        <f>'Stock InfoDia'!I2823</f>
        <v>0</v>
      </c>
      <c r="C2815" s="11">
        <f>'Stock InfoDia'!J2823</f>
        <v>0</v>
      </c>
    </row>
    <row r="2816">
      <c r="A2816" s="11">
        <f>VALUE(CONCATENATE('Stock InfoDia'!E2824,'Stock InfoDia'!F2824))</f>
        <v>72690</v>
      </c>
      <c r="B2816" s="11">
        <f>'Stock InfoDia'!I2824</f>
        <v>0</v>
      </c>
      <c r="C2816" s="11">
        <f>'Stock InfoDia'!J2824</f>
        <v>0</v>
      </c>
    </row>
    <row r="2817">
      <c r="A2817" s="11">
        <f>VALUE(CONCATENATE('Stock InfoDia'!E2825,'Stock InfoDia'!F2825))</f>
        <v>72710</v>
      </c>
      <c r="B2817" s="11">
        <f>'Stock InfoDia'!I2825</f>
        <v>0</v>
      </c>
      <c r="C2817" s="11">
        <f>'Stock InfoDia'!J2825</f>
        <v>0</v>
      </c>
    </row>
    <row r="2818">
      <c r="A2818" s="11">
        <f>VALUE(CONCATENATE('Stock InfoDia'!E2826,'Stock InfoDia'!F2826))</f>
        <v>72820</v>
      </c>
      <c r="B2818" s="11">
        <f>'Stock InfoDia'!I2826</f>
        <v>0</v>
      </c>
      <c r="C2818" s="11">
        <f>'Stock InfoDia'!J2826</f>
        <v>0</v>
      </c>
    </row>
    <row r="2819">
      <c r="A2819" s="11">
        <f>VALUE(CONCATENATE('Stock InfoDia'!E2827,'Stock InfoDia'!F2827))</f>
        <v>72840</v>
      </c>
      <c r="B2819" s="11">
        <f>'Stock InfoDia'!I2827</f>
        <v>0</v>
      </c>
      <c r="C2819" s="11">
        <f>'Stock InfoDia'!J2827</f>
        <v>0</v>
      </c>
    </row>
    <row r="2820">
      <c r="A2820" s="11">
        <f>VALUE(CONCATENATE('Stock InfoDia'!E2828,'Stock InfoDia'!F2828))</f>
        <v>72850</v>
      </c>
      <c r="B2820" s="11">
        <f>'Stock InfoDia'!I2828</f>
        <v>0</v>
      </c>
      <c r="C2820" s="11">
        <f>'Stock InfoDia'!J2828</f>
        <v>0</v>
      </c>
    </row>
    <row r="2821">
      <c r="A2821" s="11">
        <f>VALUE(CONCATENATE('Stock InfoDia'!E2829,'Stock InfoDia'!F2829))</f>
        <v>72900</v>
      </c>
      <c r="B2821" s="11">
        <f>'Stock InfoDia'!I2829</f>
        <v>0</v>
      </c>
      <c r="C2821" s="11">
        <f>'Stock InfoDia'!J2829</f>
        <v>0</v>
      </c>
    </row>
    <row r="2822">
      <c r="A2822" s="11">
        <f>VALUE(CONCATENATE('Stock InfoDia'!E2830,'Stock InfoDia'!F2830))</f>
        <v>72920</v>
      </c>
      <c r="B2822" s="11">
        <f>'Stock InfoDia'!I2830</f>
        <v>0</v>
      </c>
      <c r="C2822" s="11">
        <f>'Stock InfoDia'!J2830</f>
        <v>0</v>
      </c>
    </row>
    <row r="2823">
      <c r="A2823" s="11">
        <f>VALUE(CONCATENATE('Stock InfoDia'!E2831,'Stock InfoDia'!F2831))</f>
        <v>72930</v>
      </c>
      <c r="B2823" s="11">
        <f>'Stock InfoDia'!I2831</f>
        <v>0</v>
      </c>
      <c r="C2823" s="11">
        <f>'Stock InfoDia'!J2831</f>
        <v>0</v>
      </c>
    </row>
    <row r="2824">
      <c r="A2824" s="11">
        <f>VALUE(CONCATENATE('Stock InfoDia'!E2832,'Stock InfoDia'!F2832))</f>
        <v>73020</v>
      </c>
      <c r="B2824" s="11">
        <f>'Stock InfoDia'!I2832</f>
        <v>0</v>
      </c>
      <c r="C2824" s="11">
        <f>'Stock InfoDia'!J2832</f>
        <v>0</v>
      </c>
    </row>
    <row r="2825">
      <c r="A2825" s="11">
        <f>VALUE(CONCATENATE('Stock InfoDia'!E2833,'Stock InfoDia'!F2833))</f>
        <v>73030</v>
      </c>
      <c r="B2825" s="11">
        <f>'Stock InfoDia'!I2833</f>
        <v>0</v>
      </c>
      <c r="C2825" s="11">
        <f>'Stock InfoDia'!J2833</f>
        <v>0</v>
      </c>
    </row>
    <row r="2826">
      <c r="A2826" s="11">
        <f>VALUE(CONCATENATE('Stock InfoDia'!E2834,'Stock InfoDia'!F2834))</f>
        <v>73040</v>
      </c>
      <c r="B2826" s="11">
        <f>'Stock InfoDia'!I2834</f>
        <v>0</v>
      </c>
      <c r="C2826" s="11">
        <f>'Stock InfoDia'!J2834</f>
        <v>0</v>
      </c>
    </row>
    <row r="2827">
      <c r="A2827" s="11">
        <f>VALUE(CONCATENATE('Stock InfoDia'!E2835,'Stock InfoDia'!F2835))</f>
        <v>73050</v>
      </c>
      <c r="B2827" s="11">
        <f>'Stock InfoDia'!I2835</f>
        <v>0</v>
      </c>
      <c r="C2827" s="11">
        <f>'Stock InfoDia'!J2835</f>
        <v>0</v>
      </c>
    </row>
    <row r="2828">
      <c r="A2828" s="11">
        <f>VALUE(CONCATENATE('Stock InfoDia'!E2836,'Stock InfoDia'!F2836))</f>
        <v>73060</v>
      </c>
      <c r="B2828" s="11">
        <f>'Stock InfoDia'!I2836</f>
        <v>0</v>
      </c>
      <c r="C2828" s="11">
        <f>'Stock InfoDia'!J2836</f>
        <v>0</v>
      </c>
    </row>
    <row r="2829">
      <c r="A2829" s="11">
        <f>VALUE(CONCATENATE('Stock InfoDia'!E2837,'Stock InfoDia'!F2837))</f>
        <v>73070</v>
      </c>
      <c r="B2829" s="11">
        <f>'Stock InfoDia'!I2837</f>
        <v>0</v>
      </c>
      <c r="C2829" s="11">
        <f>'Stock InfoDia'!J2837</f>
        <v>0</v>
      </c>
    </row>
    <row r="2830">
      <c r="A2830" s="11">
        <f>VALUE(CONCATENATE('Stock InfoDia'!E2838,'Stock InfoDia'!F2838))</f>
        <v>73080</v>
      </c>
      <c r="B2830" s="11">
        <f>'Stock InfoDia'!I2838</f>
        <v>0</v>
      </c>
      <c r="C2830" s="11">
        <f>'Stock InfoDia'!J2838</f>
        <v>0</v>
      </c>
    </row>
    <row r="2831">
      <c r="A2831" s="11">
        <f>VALUE(CONCATENATE('Stock InfoDia'!E2839,'Stock InfoDia'!F2839))</f>
        <v>73090</v>
      </c>
      <c r="B2831" s="11">
        <f>'Stock InfoDia'!I2839</f>
        <v>0</v>
      </c>
      <c r="C2831" s="11">
        <f>'Stock InfoDia'!J2839</f>
        <v>0</v>
      </c>
    </row>
    <row r="2832">
      <c r="A2832" s="11">
        <f>VALUE(CONCATENATE('Stock InfoDia'!E2840,'Stock InfoDia'!F2840))</f>
        <v>73130</v>
      </c>
      <c r="B2832" s="11">
        <f>'Stock InfoDia'!I2840</f>
        <v>0</v>
      </c>
      <c r="C2832" s="11">
        <f>'Stock InfoDia'!J2840</f>
        <v>0</v>
      </c>
    </row>
    <row r="2833">
      <c r="A2833" s="11">
        <f>VALUE(CONCATENATE('Stock InfoDia'!E2841,'Stock InfoDia'!F2841))</f>
        <v>73140</v>
      </c>
      <c r="B2833" s="11">
        <f>'Stock InfoDia'!I2841</f>
        <v>0</v>
      </c>
      <c r="C2833" s="11">
        <f>'Stock InfoDia'!J2841</f>
        <v>0</v>
      </c>
    </row>
    <row r="2834">
      <c r="A2834" s="11">
        <f>VALUE(CONCATENATE('Stock InfoDia'!E2842,'Stock InfoDia'!F2842))</f>
        <v>73150</v>
      </c>
      <c r="B2834" s="11">
        <f>'Stock InfoDia'!I2842</f>
        <v>0</v>
      </c>
      <c r="C2834" s="11">
        <f>'Stock InfoDia'!J2842</f>
        <v>0</v>
      </c>
    </row>
    <row r="2835">
      <c r="A2835" s="11">
        <f>VALUE(CONCATENATE('Stock InfoDia'!E2843,'Stock InfoDia'!F2843))</f>
        <v>73180</v>
      </c>
      <c r="B2835" s="11">
        <f>'Stock InfoDia'!I2843</f>
        <v>0</v>
      </c>
      <c r="C2835" s="11">
        <f>'Stock InfoDia'!J2843</f>
        <v>0</v>
      </c>
    </row>
    <row r="2836">
      <c r="A2836" s="11">
        <f>VALUE(CONCATENATE('Stock InfoDia'!E2844,'Stock InfoDia'!F2844))</f>
        <v>73190</v>
      </c>
      <c r="B2836" s="11">
        <f>'Stock InfoDia'!I2844</f>
        <v>0</v>
      </c>
      <c r="C2836" s="11">
        <f>'Stock InfoDia'!J2844</f>
        <v>0</v>
      </c>
    </row>
    <row r="2837">
      <c r="A2837" s="11">
        <f>VALUE(CONCATENATE('Stock InfoDia'!E2845,'Stock InfoDia'!F2845))</f>
        <v>73200</v>
      </c>
      <c r="B2837" s="11">
        <f>'Stock InfoDia'!I2845</f>
        <v>0</v>
      </c>
      <c r="C2837" s="11">
        <f>'Stock InfoDia'!J2845</f>
        <v>0</v>
      </c>
    </row>
    <row r="2838">
      <c r="A2838" s="11">
        <f>VALUE(CONCATENATE('Stock InfoDia'!E2846,'Stock InfoDia'!F2846))</f>
        <v>73210</v>
      </c>
      <c r="B2838" s="11">
        <f>'Stock InfoDia'!I2846</f>
        <v>0</v>
      </c>
      <c r="C2838" s="11">
        <f>'Stock InfoDia'!J2846</f>
        <v>0</v>
      </c>
    </row>
    <row r="2839">
      <c r="A2839" s="11">
        <f>VALUE(CONCATENATE('Stock InfoDia'!E2847,'Stock InfoDia'!F2847))</f>
        <v>73230</v>
      </c>
      <c r="B2839" s="11">
        <f>'Stock InfoDia'!I2847</f>
        <v>0</v>
      </c>
      <c r="C2839" s="11">
        <f>'Stock InfoDia'!J2847</f>
        <v>0</v>
      </c>
    </row>
    <row r="2840">
      <c r="A2840" s="11">
        <f>VALUE(CONCATENATE('Stock InfoDia'!E2848,'Stock InfoDia'!F2848))</f>
        <v>73240</v>
      </c>
      <c r="B2840" s="11">
        <f>'Stock InfoDia'!I2848</f>
        <v>0</v>
      </c>
      <c r="C2840" s="11">
        <f>'Stock InfoDia'!J2848</f>
        <v>0</v>
      </c>
    </row>
    <row r="2841">
      <c r="A2841" s="11">
        <f>VALUE(CONCATENATE('Stock InfoDia'!E2849,'Stock InfoDia'!F2849))</f>
        <v>73270</v>
      </c>
      <c r="B2841" s="11">
        <f>'Stock InfoDia'!I2849</f>
        <v>0</v>
      </c>
      <c r="C2841" s="11">
        <f>'Stock InfoDia'!J2849</f>
        <v>0</v>
      </c>
    </row>
    <row r="2842">
      <c r="A2842" s="11">
        <f>VALUE(CONCATENATE('Stock InfoDia'!E2850,'Stock InfoDia'!F2850))</f>
        <v>73280</v>
      </c>
      <c r="B2842" s="11">
        <f>'Stock InfoDia'!I2850</f>
        <v>0</v>
      </c>
      <c r="C2842" s="11">
        <f>'Stock InfoDia'!J2850</f>
        <v>0</v>
      </c>
    </row>
    <row r="2843">
      <c r="A2843" s="11">
        <f>VALUE(CONCATENATE('Stock InfoDia'!E2851,'Stock InfoDia'!F2851))</f>
        <v>73290</v>
      </c>
      <c r="B2843" s="11">
        <f>'Stock InfoDia'!I2851</f>
        <v>0</v>
      </c>
      <c r="C2843" s="11">
        <f>'Stock InfoDia'!J2851</f>
        <v>0</v>
      </c>
    </row>
    <row r="2844">
      <c r="A2844" s="11">
        <f>VALUE(CONCATENATE('Stock InfoDia'!E2852,'Stock InfoDia'!F2852))</f>
        <v>73300</v>
      </c>
      <c r="B2844" s="11">
        <f>'Stock InfoDia'!I2852</f>
        <v>0</v>
      </c>
      <c r="C2844" s="11">
        <f>'Stock InfoDia'!J2852</f>
        <v>0</v>
      </c>
    </row>
    <row r="2845">
      <c r="A2845" s="11">
        <f>VALUE(CONCATENATE('Stock InfoDia'!E2853,'Stock InfoDia'!F2853))</f>
        <v>73310</v>
      </c>
      <c r="B2845" s="11">
        <f>'Stock InfoDia'!I2853</f>
        <v>0</v>
      </c>
      <c r="C2845" s="11">
        <f>'Stock InfoDia'!J2853</f>
        <v>0</v>
      </c>
    </row>
    <row r="2846">
      <c r="A2846" s="11">
        <f>VALUE(CONCATENATE('Stock InfoDia'!E2854,'Stock InfoDia'!F2854))</f>
        <v>73320</v>
      </c>
      <c r="B2846" s="11">
        <f>'Stock InfoDia'!I2854</f>
        <v>0</v>
      </c>
      <c r="C2846" s="11">
        <f>'Stock InfoDia'!J2854</f>
        <v>0</v>
      </c>
    </row>
    <row r="2847">
      <c r="A2847" s="11">
        <f>VALUE(CONCATENATE('Stock InfoDia'!E2855,'Stock InfoDia'!F2855))</f>
        <v>73330</v>
      </c>
      <c r="B2847" s="11">
        <f>'Stock InfoDia'!I2855</f>
        <v>0</v>
      </c>
      <c r="C2847" s="11">
        <f>'Stock InfoDia'!J2855</f>
        <v>0</v>
      </c>
    </row>
    <row r="2848">
      <c r="A2848" s="11">
        <f>VALUE(CONCATENATE('Stock InfoDia'!E2856,'Stock InfoDia'!F2856))</f>
        <v>73370</v>
      </c>
      <c r="B2848" s="11">
        <f>'Stock InfoDia'!I2856</f>
        <v>0</v>
      </c>
      <c r="C2848" s="11">
        <f>'Stock InfoDia'!J2856</f>
        <v>0</v>
      </c>
    </row>
    <row r="2849">
      <c r="A2849" s="11">
        <f>VALUE(CONCATENATE('Stock InfoDia'!E2857,'Stock InfoDia'!F2857))</f>
        <v>73450</v>
      </c>
      <c r="B2849" s="11">
        <f>'Stock InfoDia'!I2857</f>
        <v>0</v>
      </c>
      <c r="C2849" s="11">
        <f>'Stock InfoDia'!J2857</f>
        <v>0</v>
      </c>
    </row>
    <row r="2850">
      <c r="A2850" s="11">
        <f>VALUE(CONCATENATE('Stock InfoDia'!E2858,'Stock InfoDia'!F2858))</f>
        <v>73470</v>
      </c>
      <c r="B2850" s="11">
        <f>'Stock InfoDia'!I2858</f>
        <v>0</v>
      </c>
      <c r="C2850" s="11">
        <f>'Stock InfoDia'!J2858</f>
        <v>0</v>
      </c>
    </row>
    <row r="2851">
      <c r="A2851" s="11">
        <f>VALUE(CONCATENATE('Stock InfoDia'!E2859,'Stock InfoDia'!F2859))</f>
        <v>73530</v>
      </c>
      <c r="B2851" s="11">
        <f>'Stock InfoDia'!I2859</f>
        <v>0</v>
      </c>
      <c r="C2851" s="11">
        <f>'Stock InfoDia'!J2859</f>
        <v>0</v>
      </c>
    </row>
    <row r="2852">
      <c r="A2852" s="11">
        <f>VALUE(CONCATENATE('Stock InfoDia'!E2860,'Stock InfoDia'!F2860))</f>
        <v>73570</v>
      </c>
      <c r="B2852" s="11">
        <f>'Stock InfoDia'!I2860</f>
        <v>0</v>
      </c>
      <c r="C2852" s="11">
        <f>'Stock InfoDia'!J2860</f>
        <v>0</v>
      </c>
    </row>
    <row r="2853">
      <c r="A2853" s="11">
        <f>VALUE(CONCATENATE('Stock InfoDia'!E2861,'Stock InfoDia'!F2861))</f>
        <v>73600</v>
      </c>
      <c r="B2853" s="11">
        <f>'Stock InfoDia'!I2861</f>
        <v>0</v>
      </c>
      <c r="C2853" s="11">
        <f>'Stock InfoDia'!J2861</f>
        <v>0</v>
      </c>
    </row>
    <row r="2854">
      <c r="A2854" s="11">
        <f>VALUE(CONCATENATE('Stock InfoDia'!E2862,'Stock InfoDia'!F2862))</f>
        <v>73630</v>
      </c>
      <c r="B2854" s="11">
        <f>'Stock InfoDia'!I2862</f>
        <v>0</v>
      </c>
      <c r="C2854" s="11">
        <f>'Stock InfoDia'!J2862</f>
        <v>0</v>
      </c>
    </row>
    <row r="2855">
      <c r="A2855" s="11">
        <f>VALUE(CONCATENATE('Stock InfoDia'!E2863,'Stock InfoDia'!F2863))</f>
        <v>73640</v>
      </c>
      <c r="B2855" s="11">
        <f>'Stock InfoDia'!I2863</f>
        <v>0</v>
      </c>
      <c r="C2855" s="11">
        <f>'Stock InfoDia'!J2863</f>
        <v>0</v>
      </c>
    </row>
    <row r="2856">
      <c r="A2856" s="11">
        <f>VALUE(CONCATENATE('Stock InfoDia'!E2864,'Stock InfoDia'!F2864))</f>
        <v>73650</v>
      </c>
      <c r="B2856" s="11">
        <f>'Stock InfoDia'!I2864</f>
        <v>0</v>
      </c>
      <c r="C2856" s="11">
        <f>'Stock InfoDia'!J2864</f>
        <v>0</v>
      </c>
    </row>
    <row r="2857">
      <c r="A2857" s="11">
        <f>VALUE(CONCATENATE('Stock InfoDia'!E2865,'Stock InfoDia'!F2865))</f>
        <v>73660</v>
      </c>
      <c r="B2857" s="11">
        <f>'Stock InfoDia'!I2865</f>
        <v>0</v>
      </c>
      <c r="C2857" s="11">
        <f>'Stock InfoDia'!J2865</f>
        <v>0</v>
      </c>
    </row>
    <row r="2858">
      <c r="A2858" s="11">
        <f>VALUE(CONCATENATE('Stock InfoDia'!E2866,'Stock InfoDia'!F2866))</f>
        <v>73690</v>
      </c>
      <c r="B2858" s="11">
        <f>'Stock InfoDia'!I2866</f>
        <v>0</v>
      </c>
      <c r="C2858" s="11">
        <f>'Stock InfoDia'!J2866</f>
        <v>0</v>
      </c>
    </row>
    <row r="2859">
      <c r="A2859" s="11">
        <f>VALUE(CONCATENATE('Stock InfoDia'!E2867,'Stock InfoDia'!F2867))</f>
        <v>73700</v>
      </c>
      <c r="B2859" s="11">
        <f>'Stock InfoDia'!I2867</f>
        <v>0</v>
      </c>
      <c r="C2859" s="11">
        <f>'Stock InfoDia'!J2867</f>
        <v>0</v>
      </c>
    </row>
    <row r="2860">
      <c r="A2860" s="11">
        <f>VALUE(CONCATENATE('Stock InfoDia'!E2868,'Stock InfoDia'!F2868))</f>
        <v>73710</v>
      </c>
      <c r="B2860" s="11">
        <f>'Stock InfoDia'!I2868</f>
        <v>0</v>
      </c>
      <c r="C2860" s="11">
        <f>'Stock InfoDia'!J2868</f>
        <v>0</v>
      </c>
    </row>
    <row r="2861">
      <c r="A2861" s="11">
        <f>VALUE(CONCATENATE('Stock InfoDia'!E2869,'Stock InfoDia'!F2869))</f>
        <v>73720</v>
      </c>
      <c r="B2861" s="11">
        <f>'Stock InfoDia'!I2869</f>
        <v>0</v>
      </c>
      <c r="C2861" s="11">
        <f>'Stock InfoDia'!J2869</f>
        <v>0</v>
      </c>
    </row>
    <row r="2862">
      <c r="A2862" s="11">
        <f>VALUE(CONCATENATE('Stock InfoDia'!E2870,'Stock InfoDia'!F2870))</f>
        <v>73730</v>
      </c>
      <c r="B2862" s="11">
        <f>'Stock InfoDia'!I2870</f>
        <v>0</v>
      </c>
      <c r="C2862" s="11">
        <f>'Stock InfoDia'!J2870</f>
        <v>0</v>
      </c>
    </row>
    <row r="2863">
      <c r="A2863" s="11">
        <f>VALUE(CONCATENATE('Stock InfoDia'!E2871,'Stock InfoDia'!F2871))</f>
        <v>73740</v>
      </c>
      <c r="B2863" s="11">
        <f>'Stock InfoDia'!I2871</f>
        <v>0</v>
      </c>
      <c r="C2863" s="11">
        <f>'Stock InfoDia'!J2871</f>
        <v>0</v>
      </c>
    </row>
    <row r="2864">
      <c r="A2864" s="11">
        <f>VALUE(CONCATENATE('Stock InfoDia'!E2872,'Stock InfoDia'!F2872))</f>
        <v>73750</v>
      </c>
      <c r="B2864" s="11">
        <f>'Stock InfoDia'!I2872</f>
        <v>0</v>
      </c>
      <c r="C2864" s="11">
        <f>'Stock InfoDia'!J2872</f>
        <v>0</v>
      </c>
    </row>
    <row r="2865">
      <c r="A2865" s="11">
        <f>VALUE(CONCATENATE('Stock InfoDia'!E2873,'Stock InfoDia'!F2873))</f>
        <v>73780</v>
      </c>
      <c r="B2865" s="11">
        <f>'Stock InfoDia'!I2873</f>
        <v>0</v>
      </c>
      <c r="C2865" s="11">
        <f>'Stock InfoDia'!J2873</f>
        <v>0</v>
      </c>
    </row>
    <row r="2866">
      <c r="A2866" s="11">
        <f>VALUE(CONCATENATE('Stock InfoDia'!E2874,'Stock InfoDia'!F2874))</f>
        <v>73830</v>
      </c>
      <c r="B2866" s="11">
        <f>'Stock InfoDia'!I2874</f>
        <v>0</v>
      </c>
      <c r="C2866" s="11">
        <f>'Stock InfoDia'!J2874</f>
        <v>0</v>
      </c>
    </row>
    <row r="2867">
      <c r="A2867" s="11">
        <f>VALUE(CONCATENATE('Stock InfoDia'!E2875,'Stock InfoDia'!F2875))</f>
        <v>73850</v>
      </c>
      <c r="B2867" s="11">
        <f>'Stock InfoDia'!I2875</f>
        <v>0</v>
      </c>
      <c r="C2867" s="11">
        <f>'Stock InfoDia'!J2875</f>
        <v>0</v>
      </c>
    </row>
    <row r="2868">
      <c r="A2868" s="11">
        <f>VALUE(CONCATENATE('Stock InfoDia'!E2876,'Stock InfoDia'!F2876))</f>
        <v>73900</v>
      </c>
      <c r="B2868" s="11">
        <f>'Stock InfoDia'!I2876</f>
        <v>0</v>
      </c>
      <c r="C2868" s="11">
        <f>'Stock InfoDia'!J2876</f>
        <v>0</v>
      </c>
    </row>
    <row r="2869">
      <c r="A2869" s="11">
        <f>VALUE(CONCATENATE('Stock InfoDia'!E2877,'Stock InfoDia'!F2877))</f>
        <v>73910</v>
      </c>
      <c r="B2869" s="11">
        <f>'Stock InfoDia'!I2877</f>
        <v>0</v>
      </c>
      <c r="C2869" s="11">
        <f>'Stock InfoDia'!J2877</f>
        <v>0</v>
      </c>
    </row>
    <row r="2870">
      <c r="A2870" s="11">
        <f>VALUE(CONCATENATE('Stock InfoDia'!E2878,'Stock InfoDia'!F2878))</f>
        <v>73920</v>
      </c>
      <c r="B2870" s="11">
        <f>'Stock InfoDia'!I2878</f>
        <v>0</v>
      </c>
      <c r="C2870" s="11">
        <f>'Stock InfoDia'!J2878</f>
        <v>0</v>
      </c>
    </row>
    <row r="2871">
      <c r="A2871" s="11">
        <f>VALUE(CONCATENATE('Stock InfoDia'!E2879,'Stock InfoDia'!F2879))</f>
        <v>73930</v>
      </c>
      <c r="B2871" s="11">
        <f>'Stock InfoDia'!I2879</f>
        <v>0</v>
      </c>
      <c r="C2871" s="11">
        <f>'Stock InfoDia'!J2879</f>
        <v>0</v>
      </c>
    </row>
    <row r="2872">
      <c r="A2872" s="11">
        <f>VALUE(CONCATENATE('Stock InfoDia'!E2880,'Stock InfoDia'!F2880))</f>
        <v>73940</v>
      </c>
      <c r="B2872" s="11">
        <f>'Stock InfoDia'!I2880</f>
        <v>0</v>
      </c>
      <c r="C2872" s="11">
        <f>'Stock InfoDia'!J2880</f>
        <v>0</v>
      </c>
    </row>
    <row r="2873">
      <c r="A2873" s="11">
        <f>VALUE(CONCATENATE('Stock InfoDia'!E2881,'Stock InfoDia'!F2881))</f>
        <v>73960</v>
      </c>
      <c r="B2873" s="11">
        <f>'Stock InfoDia'!I2881</f>
        <v>0</v>
      </c>
      <c r="C2873" s="11">
        <f>'Stock InfoDia'!J2881</f>
        <v>0</v>
      </c>
    </row>
    <row r="2874">
      <c r="A2874" s="11">
        <f>VALUE(CONCATENATE('Stock InfoDia'!E2882,'Stock InfoDia'!F2882))</f>
        <v>74000</v>
      </c>
      <c r="B2874" s="11">
        <f>'Stock InfoDia'!I2882</f>
        <v>0</v>
      </c>
      <c r="C2874" s="11">
        <f>'Stock InfoDia'!J2882</f>
        <v>0</v>
      </c>
    </row>
    <row r="2875">
      <c r="A2875" s="11">
        <f>VALUE(CONCATENATE('Stock InfoDia'!E2883,'Stock InfoDia'!F2883))</f>
        <v>74040</v>
      </c>
      <c r="B2875" s="11">
        <f>'Stock InfoDia'!I2883</f>
        <v>0</v>
      </c>
      <c r="C2875" s="11">
        <f>'Stock InfoDia'!J2883</f>
        <v>0</v>
      </c>
    </row>
    <row r="2876">
      <c r="A2876" s="11">
        <f>VALUE(CONCATENATE('Stock InfoDia'!E2884,'Stock InfoDia'!F2884))</f>
        <v>74050</v>
      </c>
      <c r="B2876" s="11">
        <f>'Stock InfoDia'!I2884</f>
        <v>0</v>
      </c>
      <c r="C2876" s="11">
        <f>'Stock InfoDia'!J2884</f>
        <v>0</v>
      </c>
    </row>
    <row r="2877">
      <c r="A2877" s="11">
        <f>VALUE(CONCATENATE('Stock InfoDia'!E2885,'Stock InfoDia'!F2885))</f>
        <v>74060</v>
      </c>
      <c r="B2877" s="11">
        <f>'Stock InfoDia'!I2885</f>
        <v>0</v>
      </c>
      <c r="C2877" s="11">
        <f>'Stock InfoDia'!J2885</f>
        <v>0</v>
      </c>
    </row>
    <row r="2878">
      <c r="A2878" s="11">
        <f>VALUE(CONCATENATE('Stock InfoDia'!E2886,'Stock InfoDia'!F2886))</f>
        <v>74070</v>
      </c>
      <c r="B2878" s="11">
        <f>'Stock InfoDia'!I2886</f>
        <v>0</v>
      </c>
      <c r="C2878" s="11">
        <f>'Stock InfoDia'!J2886</f>
        <v>0</v>
      </c>
    </row>
    <row r="2879">
      <c r="A2879" s="11">
        <f>VALUE(CONCATENATE('Stock InfoDia'!E2887,'Stock InfoDia'!F2887))</f>
        <v>74090</v>
      </c>
      <c r="B2879" s="11">
        <f>'Stock InfoDia'!I2887</f>
        <v>0</v>
      </c>
      <c r="C2879" s="11">
        <f>'Stock InfoDia'!J2887</f>
        <v>0</v>
      </c>
    </row>
    <row r="2880">
      <c r="A2880" s="11">
        <f>VALUE(CONCATENATE('Stock InfoDia'!E2888,'Stock InfoDia'!F2888))</f>
        <v>74100</v>
      </c>
      <c r="B2880" s="11">
        <f>'Stock InfoDia'!I2888</f>
        <v>0</v>
      </c>
      <c r="C2880" s="11">
        <f>'Stock InfoDia'!J2888</f>
        <v>0</v>
      </c>
    </row>
    <row r="2881">
      <c r="A2881" s="11">
        <f>VALUE(CONCATENATE('Stock InfoDia'!E2889,'Stock InfoDia'!F2889))</f>
        <v>74130</v>
      </c>
      <c r="B2881" s="11">
        <f>'Stock InfoDia'!I2889</f>
        <v>0</v>
      </c>
      <c r="C2881" s="11">
        <f>'Stock InfoDia'!J2889</f>
        <v>0</v>
      </c>
    </row>
    <row r="2882">
      <c r="A2882" s="11">
        <f>VALUE(CONCATENATE('Stock InfoDia'!E2890,'Stock InfoDia'!F2890))</f>
        <v>74140</v>
      </c>
      <c r="B2882" s="11">
        <f>'Stock InfoDia'!I2890</f>
        <v>0</v>
      </c>
      <c r="C2882" s="11">
        <f>'Stock InfoDia'!J2890</f>
        <v>0</v>
      </c>
    </row>
    <row r="2883">
      <c r="A2883" s="11">
        <f>VALUE(CONCATENATE('Stock InfoDia'!E2891,'Stock InfoDia'!F2891))</f>
        <v>74210</v>
      </c>
      <c r="B2883" s="11">
        <f>'Stock InfoDia'!I2891</f>
        <v>0</v>
      </c>
      <c r="C2883" s="11">
        <f>'Stock InfoDia'!J2891</f>
        <v>0</v>
      </c>
    </row>
    <row r="2884">
      <c r="A2884" s="11">
        <f>VALUE(CONCATENATE('Stock InfoDia'!E2892,'Stock InfoDia'!F2892))</f>
        <v>74230</v>
      </c>
      <c r="B2884" s="11">
        <f>'Stock InfoDia'!I2892</f>
        <v>0</v>
      </c>
      <c r="C2884" s="11">
        <f>'Stock InfoDia'!J2892</f>
        <v>0</v>
      </c>
    </row>
    <row r="2885">
      <c r="A2885" s="11">
        <f>VALUE(CONCATENATE('Stock InfoDia'!E2893,'Stock InfoDia'!F2893))</f>
        <v>74260</v>
      </c>
      <c r="B2885" s="11">
        <f>'Stock InfoDia'!I2893</f>
        <v>0</v>
      </c>
      <c r="C2885" s="11">
        <f>'Stock InfoDia'!J2893</f>
        <v>0</v>
      </c>
    </row>
    <row r="2886">
      <c r="A2886" s="11">
        <f>VALUE(CONCATENATE('Stock InfoDia'!E2894,'Stock InfoDia'!F2894))</f>
        <v>74340</v>
      </c>
      <c r="B2886" s="11">
        <f>'Stock InfoDia'!I2894</f>
        <v>0</v>
      </c>
      <c r="C2886" s="11">
        <f>'Stock InfoDia'!J2894</f>
        <v>0</v>
      </c>
    </row>
    <row r="2887">
      <c r="A2887" s="11">
        <f>VALUE(CONCATENATE('Stock InfoDia'!E2895,'Stock InfoDia'!F2895))</f>
        <v>74350</v>
      </c>
      <c r="B2887" s="11">
        <f>'Stock InfoDia'!I2895</f>
        <v>0</v>
      </c>
      <c r="C2887" s="11">
        <f>'Stock InfoDia'!J2895</f>
        <v>0</v>
      </c>
    </row>
    <row r="2888">
      <c r="A2888" s="11">
        <f>VALUE(CONCATENATE('Stock InfoDia'!E2896,'Stock InfoDia'!F2896))</f>
        <v>74380</v>
      </c>
      <c r="B2888" s="11">
        <f>'Stock InfoDia'!I2896</f>
        <v>0</v>
      </c>
      <c r="C2888" s="11">
        <f>'Stock InfoDia'!J2896</f>
        <v>0</v>
      </c>
    </row>
    <row r="2889">
      <c r="A2889" s="11">
        <f>VALUE(CONCATENATE('Stock InfoDia'!E2897,'Stock InfoDia'!F2897))</f>
        <v>74390</v>
      </c>
      <c r="B2889" s="11">
        <f>'Stock InfoDia'!I2897</f>
        <v>0</v>
      </c>
      <c r="C2889" s="11">
        <f>'Stock InfoDia'!J2897</f>
        <v>0</v>
      </c>
    </row>
    <row r="2890">
      <c r="A2890" s="11">
        <f>VALUE(CONCATENATE('Stock InfoDia'!E2898,'Stock InfoDia'!F2898))</f>
        <v>74400</v>
      </c>
      <c r="B2890" s="11">
        <f>'Stock InfoDia'!I2898</f>
        <v>0</v>
      </c>
      <c r="C2890" s="11">
        <f>'Stock InfoDia'!J2898</f>
        <v>0</v>
      </c>
    </row>
    <row r="2891">
      <c r="A2891" s="11">
        <f>VALUE(CONCATENATE('Stock InfoDia'!E2899,'Stock InfoDia'!F2899))</f>
        <v>74480</v>
      </c>
      <c r="B2891" s="11">
        <f>'Stock InfoDia'!I2899</f>
        <v>0</v>
      </c>
      <c r="C2891" s="11">
        <f>'Stock InfoDia'!J2899</f>
        <v>0</v>
      </c>
    </row>
    <row r="2892">
      <c r="A2892" s="11">
        <f>VALUE(CONCATENATE('Stock InfoDia'!E2900,'Stock InfoDia'!F2900))</f>
        <v>74500</v>
      </c>
      <c r="B2892" s="11">
        <f>'Stock InfoDia'!I2900</f>
        <v>0</v>
      </c>
      <c r="C2892" s="11">
        <f>'Stock InfoDia'!J2900</f>
        <v>0</v>
      </c>
    </row>
    <row r="2893">
      <c r="A2893" s="11">
        <f>VALUE(CONCATENATE('Stock InfoDia'!E2901,'Stock InfoDia'!F2901))</f>
        <v>74620</v>
      </c>
      <c r="B2893" s="11">
        <f>'Stock InfoDia'!I2901</f>
        <v>0</v>
      </c>
      <c r="C2893" s="11">
        <f>'Stock InfoDia'!J2901</f>
        <v>0</v>
      </c>
    </row>
    <row r="2894">
      <c r="A2894" s="11">
        <f>VALUE(CONCATENATE('Stock InfoDia'!E2902,'Stock InfoDia'!F2902))</f>
        <v>74630</v>
      </c>
      <c r="B2894" s="11">
        <f>'Stock InfoDia'!I2902</f>
        <v>0</v>
      </c>
      <c r="C2894" s="11">
        <f>'Stock InfoDia'!J2902</f>
        <v>0</v>
      </c>
    </row>
    <row r="2895">
      <c r="A2895" s="11">
        <f>VALUE(CONCATENATE('Stock InfoDia'!E2903,'Stock InfoDia'!F2903))</f>
        <v>74640</v>
      </c>
      <c r="B2895" s="11">
        <f>'Stock InfoDia'!I2903</f>
        <v>0</v>
      </c>
      <c r="C2895" s="11">
        <f>'Stock InfoDia'!J2903</f>
        <v>0</v>
      </c>
    </row>
    <row r="2896">
      <c r="A2896" s="11">
        <f>VALUE(CONCATENATE('Stock InfoDia'!E2904,'Stock InfoDia'!F2904))</f>
        <v>74650</v>
      </c>
      <c r="B2896" s="11">
        <f>'Stock InfoDia'!I2904</f>
        <v>0</v>
      </c>
      <c r="C2896" s="11">
        <f>'Stock InfoDia'!J2904</f>
        <v>0</v>
      </c>
    </row>
    <row r="2897">
      <c r="A2897" s="11">
        <f>VALUE(CONCATENATE('Stock InfoDia'!E2905,'Stock InfoDia'!F2905))</f>
        <v>74660</v>
      </c>
      <c r="B2897" s="11">
        <f>'Stock InfoDia'!I2905</f>
        <v>0</v>
      </c>
      <c r="C2897" s="11">
        <f>'Stock InfoDia'!J2905</f>
        <v>0</v>
      </c>
    </row>
    <row r="2898">
      <c r="A2898" s="11">
        <f>VALUE(CONCATENATE('Stock InfoDia'!E2906,'Stock InfoDia'!F2906))</f>
        <v>74670</v>
      </c>
      <c r="B2898" s="11">
        <f>'Stock InfoDia'!I2906</f>
        <v>0</v>
      </c>
      <c r="C2898" s="11">
        <f>'Stock InfoDia'!J2906</f>
        <v>0</v>
      </c>
    </row>
    <row r="2899">
      <c r="A2899" s="11">
        <f>VALUE(CONCATENATE('Stock InfoDia'!E2907,'Stock InfoDia'!F2907))</f>
        <v>74680</v>
      </c>
      <c r="B2899" s="11">
        <f>'Stock InfoDia'!I2907</f>
        <v>0</v>
      </c>
      <c r="C2899" s="11">
        <f>'Stock InfoDia'!J2907</f>
        <v>0</v>
      </c>
    </row>
    <row r="2900">
      <c r="A2900" s="11">
        <f>VALUE(CONCATENATE('Stock InfoDia'!E2908,'Stock InfoDia'!F2908))</f>
        <v>74690</v>
      </c>
      <c r="B2900" s="11">
        <f>'Stock InfoDia'!I2908</f>
        <v>0</v>
      </c>
      <c r="C2900" s="11">
        <f>'Stock InfoDia'!J2908</f>
        <v>0</v>
      </c>
    </row>
    <row r="2901">
      <c r="A2901" s="11">
        <f>VALUE(CONCATENATE('Stock InfoDia'!E2909,'Stock InfoDia'!F2909))</f>
        <v>74700</v>
      </c>
      <c r="B2901" s="11">
        <f>'Stock InfoDia'!I2909</f>
        <v>0</v>
      </c>
      <c r="C2901" s="11">
        <f>'Stock InfoDia'!J2909</f>
        <v>0</v>
      </c>
    </row>
    <row r="2902">
      <c r="A2902" s="11">
        <f>VALUE(CONCATENATE('Stock InfoDia'!E2910,'Stock InfoDia'!F2910))</f>
        <v>74710</v>
      </c>
      <c r="B2902" s="11">
        <f>'Stock InfoDia'!I2910</f>
        <v>0</v>
      </c>
      <c r="C2902" s="11">
        <f>'Stock InfoDia'!J2910</f>
        <v>0</v>
      </c>
    </row>
    <row r="2903">
      <c r="A2903" s="11">
        <f>VALUE(CONCATENATE('Stock InfoDia'!E2911,'Stock InfoDia'!F2911))</f>
        <v>74720</v>
      </c>
      <c r="B2903" s="11">
        <f>'Stock InfoDia'!I2911</f>
        <v>0</v>
      </c>
      <c r="C2903" s="11">
        <f>'Stock InfoDia'!J2911</f>
        <v>0</v>
      </c>
    </row>
    <row r="2904">
      <c r="A2904" s="11">
        <f>VALUE(CONCATENATE('Stock InfoDia'!E2912,'Stock InfoDia'!F2912))</f>
        <v>74730</v>
      </c>
      <c r="B2904" s="11">
        <f>'Stock InfoDia'!I2912</f>
        <v>0</v>
      </c>
      <c r="C2904" s="11">
        <f>'Stock InfoDia'!J2912</f>
        <v>0</v>
      </c>
    </row>
    <row r="2905">
      <c r="A2905" s="11">
        <f>VALUE(CONCATENATE('Stock InfoDia'!E2913,'Stock InfoDia'!F2913))</f>
        <v>74740</v>
      </c>
      <c r="B2905" s="11">
        <f>'Stock InfoDia'!I2913</f>
        <v>0</v>
      </c>
      <c r="C2905" s="11">
        <f>'Stock InfoDia'!J2913</f>
        <v>0</v>
      </c>
    </row>
    <row r="2906">
      <c r="A2906" s="11">
        <f>VALUE(CONCATENATE('Stock InfoDia'!E2914,'Stock InfoDia'!F2914))</f>
        <v>74750</v>
      </c>
      <c r="B2906" s="11">
        <f>'Stock InfoDia'!I2914</f>
        <v>0</v>
      </c>
      <c r="C2906" s="11">
        <f>'Stock InfoDia'!J2914</f>
        <v>0</v>
      </c>
    </row>
    <row r="2907">
      <c r="A2907" s="11">
        <f>VALUE(CONCATENATE('Stock InfoDia'!E2915,'Stock InfoDia'!F2915))</f>
        <v>74800</v>
      </c>
      <c r="B2907" s="11">
        <f>'Stock InfoDia'!I2915</f>
        <v>0</v>
      </c>
      <c r="C2907" s="11">
        <f>'Stock InfoDia'!J2915</f>
        <v>0</v>
      </c>
    </row>
    <row r="2908">
      <c r="A2908" s="11">
        <f>VALUE(CONCATENATE('Stock InfoDia'!E2916,'Stock InfoDia'!F2916))</f>
        <v>74940</v>
      </c>
      <c r="B2908" s="11">
        <f>'Stock InfoDia'!I2916</f>
        <v>0</v>
      </c>
      <c r="C2908" s="11">
        <f>'Stock InfoDia'!J2916</f>
        <v>0</v>
      </c>
    </row>
    <row r="2909">
      <c r="A2909" s="11">
        <f>VALUE(CONCATENATE('Stock InfoDia'!E2917,'Stock InfoDia'!F2917))</f>
        <v>74960</v>
      </c>
      <c r="B2909" s="11">
        <f>'Stock InfoDia'!I2917</f>
        <v>0</v>
      </c>
      <c r="C2909" s="11">
        <f>'Stock InfoDia'!J2917</f>
        <v>0</v>
      </c>
    </row>
    <row r="2910">
      <c r="A2910" s="11">
        <f>VALUE(CONCATENATE('Stock InfoDia'!E2918,'Stock InfoDia'!F2918))</f>
        <v>75000</v>
      </c>
      <c r="B2910" s="11">
        <f>'Stock InfoDia'!I2918</f>
        <v>0</v>
      </c>
      <c r="C2910" s="11">
        <f>'Stock InfoDia'!J2918</f>
        <v>0</v>
      </c>
    </row>
    <row r="2911">
      <c r="A2911" s="11">
        <f>VALUE(CONCATENATE('Stock InfoDia'!E2919,'Stock InfoDia'!F2919))</f>
        <v>75030</v>
      </c>
      <c r="B2911" s="11">
        <f>'Stock InfoDia'!I2919</f>
        <v>0</v>
      </c>
      <c r="C2911" s="11">
        <f>'Stock InfoDia'!J2919</f>
        <v>0</v>
      </c>
    </row>
    <row r="2912">
      <c r="A2912" s="11">
        <f>VALUE(CONCATENATE('Stock InfoDia'!E2920,'Stock InfoDia'!F2920))</f>
        <v>75040</v>
      </c>
      <c r="B2912" s="11">
        <f>'Stock InfoDia'!I2920</f>
        <v>0</v>
      </c>
      <c r="C2912" s="11">
        <f>'Stock InfoDia'!J2920</f>
        <v>0</v>
      </c>
    </row>
    <row r="2913">
      <c r="A2913" s="11">
        <f>VALUE(CONCATENATE('Stock InfoDia'!E2921,'Stock InfoDia'!F2921))</f>
        <v>75050</v>
      </c>
      <c r="B2913" s="11">
        <f>'Stock InfoDia'!I2921</f>
        <v>0</v>
      </c>
      <c r="C2913" s="11">
        <f>'Stock InfoDia'!J2921</f>
        <v>0</v>
      </c>
    </row>
    <row r="2914">
      <c r="A2914" s="11">
        <f>VALUE(CONCATENATE('Stock InfoDia'!E2922,'Stock InfoDia'!F2922))</f>
        <v>75060</v>
      </c>
      <c r="B2914" s="11">
        <f>'Stock InfoDia'!I2922</f>
        <v>0</v>
      </c>
      <c r="C2914" s="11">
        <f>'Stock InfoDia'!J2922</f>
        <v>0</v>
      </c>
    </row>
    <row r="2915">
      <c r="A2915" s="11">
        <f>VALUE(CONCATENATE('Stock InfoDia'!E2923,'Stock InfoDia'!F2923))</f>
        <v>75070</v>
      </c>
      <c r="B2915" s="11">
        <f>'Stock InfoDia'!I2923</f>
        <v>0</v>
      </c>
      <c r="C2915" s="11">
        <f>'Stock InfoDia'!J2923</f>
        <v>0</v>
      </c>
    </row>
    <row r="2916">
      <c r="A2916" s="11">
        <f>VALUE(CONCATENATE('Stock InfoDia'!E2924,'Stock InfoDia'!F2924))</f>
        <v>75140</v>
      </c>
      <c r="B2916" s="11">
        <f>'Stock InfoDia'!I2924</f>
        <v>0</v>
      </c>
      <c r="C2916" s="11">
        <f>'Stock InfoDia'!J2924</f>
        <v>0</v>
      </c>
    </row>
    <row r="2917">
      <c r="A2917" s="11">
        <f>VALUE(CONCATENATE('Stock InfoDia'!E2925,'Stock InfoDia'!F2925))</f>
        <v>75170</v>
      </c>
      <c r="B2917" s="11">
        <f>'Stock InfoDia'!I2925</f>
        <v>0</v>
      </c>
      <c r="C2917" s="11">
        <f>'Stock InfoDia'!J2925</f>
        <v>0</v>
      </c>
    </row>
    <row r="2918">
      <c r="A2918" s="11">
        <f>VALUE(CONCATENATE('Stock InfoDia'!E2926,'Stock InfoDia'!F2926))</f>
        <v>75240</v>
      </c>
      <c r="B2918" s="11">
        <f>'Stock InfoDia'!I2926</f>
        <v>0</v>
      </c>
      <c r="C2918" s="11">
        <f>'Stock InfoDia'!J2926</f>
        <v>0</v>
      </c>
    </row>
    <row r="2919">
      <c r="A2919" s="11">
        <f>VALUE(CONCATENATE('Stock InfoDia'!E2927,'Stock InfoDia'!F2927))</f>
        <v>75260</v>
      </c>
      <c r="B2919" s="11">
        <f>'Stock InfoDia'!I2927</f>
        <v>0</v>
      </c>
      <c r="C2919" s="11">
        <f>'Stock InfoDia'!J2927</f>
        <v>0</v>
      </c>
    </row>
    <row r="2920">
      <c r="A2920" s="11">
        <f>VALUE(CONCATENATE('Stock InfoDia'!E2928,'Stock InfoDia'!F2928))</f>
        <v>75270</v>
      </c>
      <c r="B2920" s="11">
        <f>'Stock InfoDia'!I2928</f>
        <v>0</v>
      </c>
      <c r="C2920" s="11">
        <f>'Stock InfoDia'!J2928</f>
        <v>0</v>
      </c>
    </row>
    <row r="2921">
      <c r="A2921" s="11">
        <f>VALUE(CONCATENATE('Stock InfoDia'!E2929,'Stock InfoDia'!F2929))</f>
        <v>75310</v>
      </c>
      <c r="B2921" s="11">
        <f>'Stock InfoDia'!I2929</f>
        <v>0</v>
      </c>
      <c r="C2921" s="11">
        <f>'Stock InfoDia'!J2929</f>
        <v>0</v>
      </c>
    </row>
    <row r="2922">
      <c r="A2922" s="11">
        <f>VALUE(CONCATENATE('Stock InfoDia'!E2930,'Stock InfoDia'!F2930))</f>
        <v>75320</v>
      </c>
      <c r="B2922" s="11">
        <f>'Stock InfoDia'!I2930</f>
        <v>0</v>
      </c>
      <c r="C2922" s="11">
        <f>'Stock InfoDia'!J2930</f>
        <v>0</v>
      </c>
    </row>
    <row r="2923">
      <c r="A2923" s="11">
        <f>VALUE(CONCATENATE('Stock InfoDia'!E2931,'Stock InfoDia'!F2931))</f>
        <v>75330</v>
      </c>
      <c r="B2923" s="11">
        <f>'Stock InfoDia'!I2931</f>
        <v>0</v>
      </c>
      <c r="C2923" s="11">
        <f>'Stock InfoDia'!J2931</f>
        <v>0</v>
      </c>
    </row>
    <row r="2924">
      <c r="A2924" s="11">
        <f>VALUE(CONCATENATE('Stock InfoDia'!E2932,'Stock InfoDia'!F2932))</f>
        <v>75470</v>
      </c>
      <c r="B2924" s="11">
        <f>'Stock InfoDia'!I2932</f>
        <v>0</v>
      </c>
      <c r="C2924" s="11">
        <f>'Stock InfoDia'!J2932</f>
        <v>0</v>
      </c>
    </row>
    <row r="2925">
      <c r="A2925" s="11">
        <f>VALUE(CONCATENATE('Stock InfoDia'!E2933,'Stock InfoDia'!F2933))</f>
        <v>75480</v>
      </c>
      <c r="B2925" s="11">
        <f>'Stock InfoDia'!I2933</f>
        <v>0</v>
      </c>
      <c r="C2925" s="11">
        <f>'Stock InfoDia'!J2933</f>
        <v>0</v>
      </c>
    </row>
    <row r="2926">
      <c r="A2926" s="11">
        <f>VALUE(CONCATENATE('Stock InfoDia'!E2934,'Stock InfoDia'!F2934))</f>
        <v>75490</v>
      </c>
      <c r="B2926" s="11">
        <f>'Stock InfoDia'!I2934</f>
        <v>0</v>
      </c>
      <c r="C2926" s="11">
        <f>'Stock InfoDia'!J2934</f>
        <v>0</v>
      </c>
    </row>
    <row r="2927">
      <c r="A2927" s="11">
        <f>VALUE(CONCATENATE('Stock InfoDia'!E2935,'Stock InfoDia'!F2935))</f>
        <v>75500</v>
      </c>
      <c r="B2927" s="11">
        <f>'Stock InfoDia'!I2935</f>
        <v>0</v>
      </c>
      <c r="C2927" s="11">
        <f>'Stock InfoDia'!J2935</f>
        <v>0</v>
      </c>
    </row>
    <row r="2928">
      <c r="A2928" s="11">
        <f>VALUE(CONCATENATE('Stock InfoDia'!E2936,'Stock InfoDia'!F2936))</f>
        <v>75510</v>
      </c>
      <c r="B2928" s="11">
        <f>'Stock InfoDia'!I2936</f>
        <v>0</v>
      </c>
      <c r="C2928" s="11">
        <f>'Stock InfoDia'!J2936</f>
        <v>0</v>
      </c>
    </row>
    <row r="2929">
      <c r="A2929" s="11">
        <f>VALUE(CONCATENATE('Stock InfoDia'!E2937,'Stock InfoDia'!F2937))</f>
        <v>75520</v>
      </c>
      <c r="B2929" s="11">
        <f>'Stock InfoDia'!I2937</f>
        <v>0</v>
      </c>
      <c r="C2929" s="11">
        <f>'Stock InfoDia'!J2937</f>
        <v>0</v>
      </c>
    </row>
    <row r="2930">
      <c r="A2930" s="11">
        <f>VALUE(CONCATENATE('Stock InfoDia'!E2938,'Stock InfoDia'!F2938))</f>
        <v>75530</v>
      </c>
      <c r="B2930" s="11">
        <f>'Stock InfoDia'!I2938</f>
        <v>0</v>
      </c>
      <c r="C2930" s="11">
        <f>'Stock InfoDia'!J2938</f>
        <v>0</v>
      </c>
    </row>
    <row r="2931">
      <c r="A2931" s="11">
        <f>VALUE(CONCATENATE('Stock InfoDia'!E2939,'Stock InfoDia'!F2939))</f>
        <v>75540</v>
      </c>
      <c r="B2931" s="11">
        <f>'Stock InfoDia'!I2939</f>
        <v>0</v>
      </c>
      <c r="C2931" s="11">
        <f>'Stock InfoDia'!J2939</f>
        <v>0</v>
      </c>
    </row>
    <row r="2932">
      <c r="A2932" s="11">
        <f>VALUE(CONCATENATE('Stock InfoDia'!E2940,'Stock InfoDia'!F2940))</f>
        <v>75710</v>
      </c>
      <c r="B2932" s="11">
        <f>'Stock InfoDia'!I2940</f>
        <v>0</v>
      </c>
      <c r="C2932" s="11">
        <f>'Stock InfoDia'!J2940</f>
        <v>0</v>
      </c>
    </row>
    <row r="2933">
      <c r="A2933" s="11">
        <f>VALUE(CONCATENATE('Stock InfoDia'!E2941,'Stock InfoDia'!F2941))</f>
        <v>75720</v>
      </c>
      <c r="B2933" s="11">
        <f>'Stock InfoDia'!I2941</f>
        <v>0</v>
      </c>
      <c r="C2933" s="11">
        <f>'Stock InfoDia'!J2941</f>
        <v>0</v>
      </c>
    </row>
    <row r="2934">
      <c r="A2934" s="11">
        <f>VALUE(CONCATENATE('Stock InfoDia'!E2942,'Stock InfoDia'!F2942))</f>
        <v>75740</v>
      </c>
      <c r="B2934" s="11">
        <f>'Stock InfoDia'!I2942</f>
        <v>0</v>
      </c>
      <c r="C2934" s="11">
        <f>'Stock InfoDia'!J2942</f>
        <v>0</v>
      </c>
    </row>
    <row r="2935">
      <c r="A2935" s="11">
        <f>VALUE(CONCATENATE('Stock InfoDia'!E2943,'Stock InfoDia'!F2943))</f>
        <v>75770</v>
      </c>
      <c r="B2935" s="11">
        <f>'Stock InfoDia'!I2943</f>
        <v>0</v>
      </c>
      <c r="C2935" s="11">
        <f>'Stock InfoDia'!J2943</f>
        <v>0</v>
      </c>
    </row>
    <row r="2936">
      <c r="A2936" s="11">
        <f>VALUE(CONCATENATE('Stock InfoDia'!E2944,'Stock InfoDia'!F2944))</f>
        <v>75822</v>
      </c>
      <c r="B2936" s="11">
        <f>'Stock InfoDia'!I2944</f>
        <v>0</v>
      </c>
      <c r="C2936" s="11">
        <f>'Stock InfoDia'!J2944</f>
        <v>0</v>
      </c>
    </row>
    <row r="2937">
      <c r="A2937" s="11">
        <f>VALUE(CONCATENATE('Stock InfoDia'!E2945,'Stock InfoDia'!F2945))</f>
        <v>758210</v>
      </c>
      <c r="B2937" s="11">
        <f>'Stock InfoDia'!I2945</f>
        <v>641</v>
      </c>
      <c r="C2937" s="11">
        <f>'Stock InfoDia'!J2945</f>
        <v>0</v>
      </c>
    </row>
    <row r="2938">
      <c r="A2938" s="11">
        <f>VALUE(CONCATENATE('Stock InfoDia'!E2946,'Stock InfoDia'!F2946))</f>
        <v>75820</v>
      </c>
      <c r="B2938" s="11">
        <f>'Stock InfoDia'!I2946</f>
        <v>2972</v>
      </c>
      <c r="C2938" s="11">
        <f>'Stock InfoDia'!J2946</f>
        <v>14</v>
      </c>
    </row>
    <row r="2939">
      <c r="A2939" s="11">
        <f>VALUE(CONCATENATE('Stock InfoDia'!E2947,'Stock InfoDia'!F2947))</f>
        <v>75821</v>
      </c>
      <c r="B2939" s="11">
        <f>'Stock InfoDia'!I2947</f>
        <v>0</v>
      </c>
      <c r="C2939" s="11">
        <f>'Stock InfoDia'!J2947</f>
        <v>0</v>
      </c>
    </row>
    <row r="2940">
      <c r="A2940" s="11">
        <f>VALUE(CONCATENATE('Stock InfoDia'!E2948,'Stock InfoDia'!F2948))</f>
        <v>75827</v>
      </c>
      <c r="B2940" s="11">
        <f>'Stock InfoDia'!I2948</f>
        <v>0</v>
      </c>
      <c r="C2940" s="11">
        <f>'Stock InfoDia'!J2948</f>
        <v>0</v>
      </c>
    </row>
    <row r="2941">
      <c r="A2941" s="11">
        <f>VALUE(CONCATENATE('Stock InfoDia'!E2949,'Stock InfoDia'!F2949))</f>
        <v>75828</v>
      </c>
      <c r="B2941" s="11">
        <f>'Stock InfoDia'!I2949</f>
        <v>0</v>
      </c>
      <c r="C2941" s="11">
        <f>'Stock InfoDia'!J2949</f>
        <v>0</v>
      </c>
    </row>
    <row r="2942">
      <c r="A2942" s="11">
        <f>VALUE(CONCATENATE('Stock InfoDia'!E2950,'Stock InfoDia'!F2950))</f>
        <v>75829</v>
      </c>
      <c r="B2942" s="11">
        <f>'Stock InfoDia'!I2950</f>
        <v>0</v>
      </c>
      <c r="C2942" s="11">
        <f>'Stock InfoDia'!J2950</f>
        <v>0</v>
      </c>
    </row>
    <row r="2943">
      <c r="A2943" s="11">
        <f>VALUE(CONCATENATE('Stock InfoDia'!E2951,'Stock InfoDia'!F2951))</f>
        <v>75830</v>
      </c>
      <c r="B2943" s="11">
        <f>'Stock InfoDia'!I2951</f>
        <v>0</v>
      </c>
      <c r="C2943" s="11">
        <f>'Stock InfoDia'!J2951</f>
        <v>0</v>
      </c>
    </row>
    <row r="2944">
      <c r="A2944" s="11">
        <f>VALUE(CONCATENATE('Stock InfoDia'!E2952,'Stock InfoDia'!F2952))</f>
        <v>75840</v>
      </c>
      <c r="B2944" s="11">
        <f>'Stock InfoDia'!I2952</f>
        <v>0</v>
      </c>
      <c r="C2944" s="11">
        <f>'Stock InfoDia'!J2952</f>
        <v>0</v>
      </c>
    </row>
    <row r="2945">
      <c r="A2945" s="11">
        <f>VALUE(CONCATENATE('Stock InfoDia'!E2953,'Stock InfoDia'!F2953))</f>
        <v>75870</v>
      </c>
      <c r="B2945" s="11">
        <f>'Stock InfoDia'!I2953</f>
        <v>0</v>
      </c>
      <c r="C2945" s="11">
        <f>'Stock InfoDia'!J2953</f>
        <v>0</v>
      </c>
    </row>
    <row r="2946">
      <c r="A2946" s="11">
        <f>VALUE(CONCATENATE('Stock InfoDia'!E2954,'Stock InfoDia'!F2954))</f>
        <v>75880</v>
      </c>
      <c r="B2946" s="11">
        <f>'Stock InfoDia'!I2954</f>
        <v>0</v>
      </c>
      <c r="C2946" s="11">
        <f>'Stock InfoDia'!J2954</f>
        <v>0</v>
      </c>
    </row>
    <row r="2947">
      <c r="A2947" s="11">
        <f>VALUE(CONCATENATE('Stock InfoDia'!E2955,'Stock InfoDia'!F2955))</f>
        <v>75890</v>
      </c>
      <c r="B2947" s="11">
        <f>'Stock InfoDia'!I2955</f>
        <v>0</v>
      </c>
      <c r="C2947" s="11">
        <f>'Stock InfoDia'!J2955</f>
        <v>0</v>
      </c>
    </row>
    <row r="2948">
      <c r="A2948" s="11">
        <f>VALUE(CONCATENATE('Stock InfoDia'!E2956,'Stock InfoDia'!F2956))</f>
        <v>75900</v>
      </c>
      <c r="B2948" s="11">
        <f>'Stock InfoDia'!I2956</f>
        <v>0</v>
      </c>
      <c r="C2948" s="11">
        <f>'Stock InfoDia'!J2956</f>
        <v>0</v>
      </c>
    </row>
    <row r="2949">
      <c r="A2949" s="11">
        <f>VALUE(CONCATENATE('Stock InfoDia'!E2957,'Stock InfoDia'!F2957))</f>
        <v>75940</v>
      </c>
      <c r="B2949" s="11">
        <f>'Stock InfoDia'!I2957</f>
        <v>0</v>
      </c>
      <c r="C2949" s="11">
        <f>'Stock InfoDia'!J2957</f>
        <v>0</v>
      </c>
    </row>
    <row r="2950">
      <c r="A2950" s="11">
        <f>VALUE(CONCATENATE('Stock InfoDia'!E2958,'Stock InfoDia'!F2958))</f>
        <v>75950</v>
      </c>
      <c r="B2950" s="11">
        <f>'Stock InfoDia'!I2958</f>
        <v>2</v>
      </c>
      <c r="C2950" s="11">
        <f>'Stock InfoDia'!J2958</f>
        <v>1</v>
      </c>
    </row>
    <row r="2951">
      <c r="A2951" s="11">
        <f>VALUE(CONCATENATE('Stock InfoDia'!E2959,'Stock InfoDia'!F2959))</f>
        <v>75960</v>
      </c>
      <c r="B2951" s="11">
        <f>'Stock InfoDia'!I2959</f>
        <v>0</v>
      </c>
      <c r="C2951" s="11">
        <f>'Stock InfoDia'!J2959</f>
        <v>0</v>
      </c>
    </row>
    <row r="2952">
      <c r="A2952" s="11">
        <f>VALUE(CONCATENATE('Stock InfoDia'!E2960,'Stock InfoDia'!F2960))</f>
        <v>75970</v>
      </c>
      <c r="B2952" s="11">
        <f>'Stock InfoDia'!I2960</f>
        <v>0</v>
      </c>
      <c r="C2952" s="11">
        <f>'Stock InfoDia'!J2960</f>
        <v>0</v>
      </c>
    </row>
    <row r="2953">
      <c r="A2953" s="11">
        <f>VALUE(CONCATENATE('Stock InfoDia'!E2961,'Stock InfoDia'!F2961))</f>
        <v>75986</v>
      </c>
      <c r="B2953" s="11">
        <f>'Stock InfoDia'!I2961</f>
        <v>0</v>
      </c>
      <c r="C2953" s="11">
        <f>'Stock InfoDia'!J2961</f>
        <v>0</v>
      </c>
    </row>
    <row r="2954">
      <c r="A2954" s="11">
        <f>VALUE(CONCATENATE('Stock InfoDia'!E2962,'Stock InfoDia'!F2962))</f>
        <v>75987</v>
      </c>
      <c r="B2954" s="11">
        <f>'Stock InfoDia'!I2962</f>
        <v>754</v>
      </c>
      <c r="C2954" s="11">
        <f>'Stock InfoDia'!J2962</f>
        <v>5</v>
      </c>
    </row>
    <row r="2955">
      <c r="A2955" s="11">
        <f>VALUE(CONCATENATE('Stock InfoDia'!E2963,'Stock InfoDia'!F2963))</f>
        <v>75980</v>
      </c>
      <c r="B2955" s="11">
        <f>'Stock InfoDia'!I2963</f>
        <v>1103</v>
      </c>
      <c r="C2955" s="11">
        <f>'Stock InfoDia'!J2963</f>
        <v>27</v>
      </c>
    </row>
    <row r="2956">
      <c r="A2956" s="11">
        <f>VALUE(CONCATENATE('Stock InfoDia'!E2964,'Stock InfoDia'!F2964))</f>
        <v>75982</v>
      </c>
      <c r="B2956" s="11">
        <f>'Stock InfoDia'!I2964</f>
        <v>0</v>
      </c>
      <c r="C2956" s="11">
        <f>'Stock InfoDia'!J2964</f>
        <v>0</v>
      </c>
    </row>
    <row r="2957">
      <c r="A2957" s="11">
        <f>VALUE(CONCATENATE('Stock InfoDia'!E2965,'Stock InfoDia'!F2965))</f>
        <v>75984</v>
      </c>
      <c r="B2957" s="11">
        <f>'Stock InfoDia'!I2965</f>
        <v>0</v>
      </c>
      <c r="C2957" s="11">
        <f>'Stock InfoDia'!J2965</f>
        <v>0</v>
      </c>
    </row>
    <row r="2958">
      <c r="A2958" s="11">
        <f>VALUE(CONCATENATE('Stock InfoDia'!E2966,'Stock InfoDia'!F2966))</f>
        <v>75983</v>
      </c>
      <c r="B2958" s="11">
        <f>'Stock InfoDia'!I2966</f>
        <v>0</v>
      </c>
      <c r="C2958" s="11">
        <f>'Stock InfoDia'!J2966</f>
        <v>0</v>
      </c>
    </row>
    <row r="2959">
      <c r="A2959" s="11">
        <f>VALUE(CONCATENATE('Stock InfoDia'!E2967,'Stock InfoDia'!F2967))</f>
        <v>75985</v>
      </c>
      <c r="B2959" s="11">
        <f>'Stock InfoDia'!I2967</f>
        <v>0</v>
      </c>
      <c r="C2959" s="11">
        <f>'Stock InfoDia'!J2967</f>
        <v>0</v>
      </c>
    </row>
    <row r="2960">
      <c r="A2960" s="11">
        <f>VALUE(CONCATENATE('Stock InfoDia'!E2968,'Stock InfoDia'!F2968))</f>
        <v>75994</v>
      </c>
      <c r="B2960" s="11">
        <f>'Stock InfoDia'!I2968</f>
        <v>0</v>
      </c>
      <c r="C2960" s="11">
        <f>'Stock InfoDia'!J2968</f>
        <v>0</v>
      </c>
    </row>
    <row r="2961">
      <c r="A2961" s="11">
        <f>VALUE(CONCATENATE('Stock InfoDia'!E2969,'Stock InfoDia'!F2969))</f>
        <v>75991</v>
      </c>
      <c r="B2961" s="11">
        <f>'Stock InfoDia'!I2969</f>
        <v>0</v>
      </c>
      <c r="C2961" s="11">
        <f>'Stock InfoDia'!J2969</f>
        <v>0</v>
      </c>
    </row>
    <row r="2962">
      <c r="A2962" s="11">
        <f>VALUE(CONCATENATE('Stock InfoDia'!E2970,'Stock InfoDia'!F2970))</f>
        <v>75990</v>
      </c>
      <c r="B2962" s="11">
        <f>'Stock InfoDia'!I2970</f>
        <v>185</v>
      </c>
      <c r="C2962" s="11">
        <f>'Stock InfoDia'!J2970</f>
        <v>13</v>
      </c>
    </row>
    <row r="2963">
      <c r="A2963" s="11">
        <f>VALUE(CONCATENATE('Stock InfoDia'!E2971,'Stock InfoDia'!F2971))</f>
        <v>75995</v>
      </c>
      <c r="B2963" s="11">
        <f>'Stock InfoDia'!I2971</f>
        <v>0</v>
      </c>
      <c r="C2963" s="11">
        <f>'Stock InfoDia'!J2971</f>
        <v>0</v>
      </c>
    </row>
    <row r="2964">
      <c r="A2964" s="11">
        <f>VALUE(CONCATENATE('Stock InfoDia'!E2972,'Stock InfoDia'!F2972))</f>
        <v>76020</v>
      </c>
      <c r="B2964" s="11">
        <f>'Stock InfoDia'!I2972</f>
        <v>0</v>
      </c>
      <c r="C2964" s="11">
        <f>'Stock InfoDia'!J2972</f>
        <v>0</v>
      </c>
    </row>
    <row r="2965">
      <c r="A2965" s="11">
        <f>VALUE(CONCATENATE('Stock InfoDia'!E2973,'Stock InfoDia'!F2973))</f>
        <v>76080</v>
      </c>
      <c r="B2965" s="11">
        <f>'Stock InfoDia'!I2973</f>
        <v>0</v>
      </c>
      <c r="C2965" s="11">
        <f>'Stock InfoDia'!J2973</f>
        <v>0</v>
      </c>
    </row>
    <row r="2966">
      <c r="A2966" s="11">
        <f>VALUE(CONCATENATE('Stock InfoDia'!E2974,'Stock InfoDia'!F2974))</f>
        <v>76130</v>
      </c>
      <c r="B2966" s="11">
        <f>'Stock InfoDia'!I2974</f>
        <v>0</v>
      </c>
      <c r="C2966" s="11">
        <f>'Stock InfoDia'!J2974</f>
        <v>0</v>
      </c>
    </row>
    <row r="2967">
      <c r="A2967" s="11">
        <f>VALUE(CONCATENATE('Stock InfoDia'!E2975,'Stock InfoDia'!F2975))</f>
        <v>76150</v>
      </c>
      <c r="B2967" s="11">
        <f>'Stock InfoDia'!I2975</f>
        <v>0</v>
      </c>
      <c r="C2967" s="11">
        <f>'Stock InfoDia'!J2975</f>
        <v>0</v>
      </c>
    </row>
    <row r="2968">
      <c r="A2968" s="11">
        <f>VALUE(CONCATENATE('Stock InfoDia'!E2976,'Stock InfoDia'!F2976))</f>
        <v>76160</v>
      </c>
      <c r="B2968" s="11">
        <f>'Stock InfoDia'!I2976</f>
        <v>0</v>
      </c>
      <c r="C2968" s="11">
        <f>'Stock InfoDia'!J2976</f>
        <v>0</v>
      </c>
    </row>
    <row r="2969">
      <c r="A2969" s="11">
        <f>VALUE(CONCATENATE('Stock InfoDia'!E2977,'Stock InfoDia'!F2977))</f>
        <v>76190</v>
      </c>
      <c r="B2969" s="11">
        <f>'Stock InfoDia'!I2977</f>
        <v>0</v>
      </c>
      <c r="C2969" s="11">
        <f>'Stock InfoDia'!J2977</f>
        <v>0</v>
      </c>
    </row>
    <row r="2970">
      <c r="A2970" s="11">
        <f>VALUE(CONCATENATE('Stock InfoDia'!E2978,'Stock InfoDia'!F2978))</f>
        <v>76230</v>
      </c>
      <c r="B2970" s="11">
        <f>'Stock InfoDia'!I2978</f>
        <v>0</v>
      </c>
      <c r="C2970" s="11">
        <f>'Stock InfoDia'!J2978</f>
        <v>0</v>
      </c>
    </row>
    <row r="2971">
      <c r="A2971" s="11">
        <f>VALUE(CONCATENATE('Stock InfoDia'!E2979,'Stock InfoDia'!F2979))</f>
        <v>76250</v>
      </c>
      <c r="B2971" s="11">
        <f>'Stock InfoDia'!I2979</f>
        <v>0</v>
      </c>
      <c r="C2971" s="11">
        <f>'Stock InfoDia'!J2979</f>
        <v>0</v>
      </c>
    </row>
    <row r="2972">
      <c r="A2972" s="11">
        <f>VALUE(CONCATENATE('Stock InfoDia'!E2980,'Stock InfoDia'!F2980))</f>
        <v>76260</v>
      </c>
      <c r="B2972" s="11">
        <f>'Stock InfoDia'!I2980</f>
        <v>0</v>
      </c>
      <c r="C2972" s="11">
        <f>'Stock InfoDia'!J2980</f>
        <v>0</v>
      </c>
    </row>
    <row r="2973">
      <c r="A2973" s="11">
        <f>VALUE(CONCATENATE('Stock InfoDia'!E2981,'Stock InfoDia'!F2981))</f>
        <v>76290</v>
      </c>
      <c r="B2973" s="11">
        <f>'Stock InfoDia'!I2981</f>
        <v>16</v>
      </c>
      <c r="C2973" s="11">
        <f>'Stock InfoDia'!J2981</f>
        <v>8</v>
      </c>
    </row>
    <row r="2974">
      <c r="A2974" s="11">
        <f>VALUE(CONCATENATE('Stock InfoDia'!E2982,'Stock InfoDia'!F2982))</f>
        <v>76340</v>
      </c>
      <c r="B2974" s="11">
        <f>'Stock InfoDia'!I2982</f>
        <v>0</v>
      </c>
      <c r="C2974" s="11">
        <f>'Stock InfoDia'!J2982</f>
        <v>0</v>
      </c>
    </row>
    <row r="2975">
      <c r="A2975" s="11">
        <f>VALUE(CONCATENATE('Stock InfoDia'!E2983,'Stock InfoDia'!F2983))</f>
        <v>76350</v>
      </c>
      <c r="B2975" s="11">
        <f>'Stock InfoDia'!I2983</f>
        <v>0</v>
      </c>
      <c r="C2975" s="11">
        <f>'Stock InfoDia'!J2983</f>
        <v>0</v>
      </c>
    </row>
    <row r="2976">
      <c r="A2976" s="11">
        <f>VALUE(CONCATENATE('Stock InfoDia'!E2984,'Stock InfoDia'!F2984))</f>
        <v>76420</v>
      </c>
      <c r="B2976" s="11">
        <f>'Stock InfoDia'!I2984</f>
        <v>0</v>
      </c>
      <c r="C2976" s="11">
        <f>'Stock InfoDia'!J2984</f>
        <v>0</v>
      </c>
    </row>
    <row r="2977">
      <c r="A2977" s="11">
        <f>VALUE(CONCATENATE('Stock InfoDia'!E2985,'Stock InfoDia'!F2985))</f>
        <v>76430</v>
      </c>
      <c r="B2977" s="11">
        <f>'Stock InfoDia'!I2985</f>
        <v>0</v>
      </c>
      <c r="C2977" s="11">
        <f>'Stock InfoDia'!J2985</f>
        <v>0</v>
      </c>
    </row>
    <row r="2978">
      <c r="A2978" s="11">
        <f>VALUE(CONCATENATE('Stock InfoDia'!E2986,'Stock InfoDia'!F2986))</f>
        <v>76440</v>
      </c>
      <c r="B2978" s="11">
        <f>'Stock InfoDia'!I2986</f>
        <v>0</v>
      </c>
      <c r="C2978" s="11">
        <f>'Stock InfoDia'!J2986</f>
        <v>0</v>
      </c>
    </row>
    <row r="2979">
      <c r="A2979" s="11">
        <f>VALUE(CONCATENATE('Stock InfoDia'!E2987,'Stock InfoDia'!F2987))</f>
        <v>76450</v>
      </c>
      <c r="B2979" s="11">
        <f>'Stock InfoDia'!I2987</f>
        <v>0</v>
      </c>
      <c r="C2979" s="11">
        <f>'Stock InfoDia'!J2987</f>
        <v>0</v>
      </c>
    </row>
    <row r="2980">
      <c r="A2980" s="11">
        <f>VALUE(CONCATENATE('Stock InfoDia'!E2988,'Stock InfoDia'!F2988))</f>
        <v>76460</v>
      </c>
      <c r="B2980" s="11">
        <f>'Stock InfoDia'!I2988</f>
        <v>0</v>
      </c>
      <c r="C2980" s="11">
        <f>'Stock InfoDia'!J2988</f>
        <v>0</v>
      </c>
    </row>
    <row r="2981">
      <c r="A2981" s="11">
        <f>VALUE(CONCATENATE('Stock InfoDia'!E2989,'Stock InfoDia'!F2989))</f>
        <v>76470</v>
      </c>
      <c r="B2981" s="11">
        <f>'Stock InfoDia'!I2989</f>
        <v>0</v>
      </c>
      <c r="C2981" s="11">
        <f>'Stock InfoDia'!J2989</f>
        <v>0</v>
      </c>
    </row>
    <row r="2982">
      <c r="A2982" s="11">
        <f>VALUE(CONCATENATE('Stock InfoDia'!E2990,'Stock InfoDia'!F2990))</f>
        <v>76480</v>
      </c>
      <c r="B2982" s="11">
        <f>'Stock InfoDia'!I2990</f>
        <v>0</v>
      </c>
      <c r="C2982" s="11">
        <f>'Stock InfoDia'!J2990</f>
        <v>0</v>
      </c>
    </row>
    <row r="2983">
      <c r="A2983" s="11">
        <f>VALUE(CONCATENATE('Stock InfoDia'!E2991,'Stock InfoDia'!F2991))</f>
        <v>76490</v>
      </c>
      <c r="B2983" s="11">
        <f>'Stock InfoDia'!I2991</f>
        <v>0</v>
      </c>
      <c r="C2983" s="11">
        <f>'Stock InfoDia'!J2991</f>
        <v>0</v>
      </c>
    </row>
    <row r="2984">
      <c r="A2984" s="11">
        <f>VALUE(CONCATENATE('Stock InfoDia'!E2992,'Stock InfoDia'!F2992))</f>
        <v>76500</v>
      </c>
      <c r="B2984" s="11">
        <f>'Stock InfoDia'!I2992</f>
        <v>0</v>
      </c>
      <c r="C2984" s="11">
        <f>'Stock InfoDia'!J2992</f>
        <v>0</v>
      </c>
    </row>
    <row r="2985">
      <c r="A2985" s="11">
        <f>VALUE(CONCATENATE('Stock InfoDia'!E2993,'Stock InfoDia'!F2993))</f>
        <v>76510</v>
      </c>
      <c r="B2985" s="11">
        <f>'Stock InfoDia'!I2993</f>
        <v>0</v>
      </c>
      <c r="C2985" s="11">
        <f>'Stock InfoDia'!J2993</f>
        <v>0</v>
      </c>
    </row>
    <row r="2986">
      <c r="A2986" s="11">
        <f>VALUE(CONCATENATE('Stock InfoDia'!E2994,'Stock InfoDia'!F2994))</f>
        <v>76520</v>
      </c>
      <c r="B2986" s="11">
        <f>'Stock InfoDia'!I2994</f>
        <v>0</v>
      </c>
      <c r="C2986" s="11">
        <f>'Stock InfoDia'!J2994</f>
        <v>0</v>
      </c>
    </row>
    <row r="2987">
      <c r="A2987" s="11">
        <f>VALUE(CONCATENATE('Stock InfoDia'!E2995,'Stock InfoDia'!F2995))</f>
        <v>76540</v>
      </c>
      <c r="B2987" s="11">
        <f>'Stock InfoDia'!I2995</f>
        <v>0</v>
      </c>
      <c r="C2987" s="11">
        <f>'Stock InfoDia'!J2995</f>
        <v>0</v>
      </c>
    </row>
    <row r="2988">
      <c r="A2988" s="11">
        <f>VALUE(CONCATENATE('Stock InfoDia'!E2996,'Stock InfoDia'!F2996))</f>
        <v>76550</v>
      </c>
      <c r="B2988" s="11">
        <f>'Stock InfoDia'!I2996</f>
        <v>0</v>
      </c>
      <c r="C2988" s="11">
        <f>'Stock InfoDia'!J2996</f>
        <v>0</v>
      </c>
    </row>
    <row r="2989">
      <c r="A2989" s="11">
        <f>VALUE(CONCATENATE('Stock InfoDia'!E2997,'Stock InfoDia'!F2997))</f>
        <v>76560</v>
      </c>
      <c r="B2989" s="11">
        <f>'Stock InfoDia'!I2997</f>
        <v>0</v>
      </c>
      <c r="C2989" s="11">
        <f>'Stock InfoDia'!J2997</f>
        <v>0</v>
      </c>
    </row>
    <row r="2990">
      <c r="A2990" s="11">
        <f>VALUE(CONCATENATE('Stock InfoDia'!E2998,'Stock InfoDia'!F2998))</f>
        <v>76580</v>
      </c>
      <c r="B2990" s="11">
        <f>'Stock InfoDia'!I2998</f>
        <v>0</v>
      </c>
      <c r="C2990" s="11">
        <f>'Stock InfoDia'!J2998</f>
        <v>0</v>
      </c>
    </row>
    <row r="2991">
      <c r="A2991" s="11">
        <f>VALUE(CONCATENATE('Stock InfoDia'!E2999,'Stock InfoDia'!F2999))</f>
        <v>76700</v>
      </c>
      <c r="B2991" s="11">
        <f>'Stock InfoDia'!I2999</f>
        <v>0</v>
      </c>
      <c r="C2991" s="11">
        <f>'Stock InfoDia'!J2999</f>
        <v>0</v>
      </c>
    </row>
    <row r="2992">
      <c r="A2992" s="11">
        <f>VALUE(CONCATENATE('Stock InfoDia'!E3000,'Stock InfoDia'!F3000))</f>
        <v>76710</v>
      </c>
      <c r="B2992" s="11">
        <f>'Stock InfoDia'!I3000</f>
        <v>0</v>
      </c>
      <c r="C2992" s="11">
        <f>'Stock InfoDia'!J3000</f>
        <v>0</v>
      </c>
    </row>
    <row r="2993">
      <c r="A2993" s="11">
        <f>VALUE(CONCATENATE('Stock InfoDia'!E3001,'Stock InfoDia'!F3001))</f>
        <v>76720</v>
      </c>
      <c r="B2993" s="11">
        <f>'Stock InfoDia'!I3001</f>
        <v>0</v>
      </c>
      <c r="C2993" s="11">
        <f>'Stock InfoDia'!J3001</f>
        <v>0</v>
      </c>
    </row>
    <row r="2994">
      <c r="A2994" s="11">
        <f>VALUE(CONCATENATE('Stock InfoDia'!E3002,'Stock InfoDia'!F3002))</f>
        <v>76730</v>
      </c>
      <c r="B2994" s="11">
        <f>'Stock InfoDia'!I3002</f>
        <v>20</v>
      </c>
      <c r="C2994" s="11">
        <f>'Stock InfoDia'!J3002</f>
        <v>28</v>
      </c>
    </row>
    <row r="2995">
      <c r="A2995" s="11">
        <f>VALUE(CONCATENATE('Stock InfoDia'!E3003,'Stock InfoDia'!F3003))</f>
        <v>76780</v>
      </c>
      <c r="B2995" s="11">
        <f>'Stock InfoDia'!I3003</f>
        <v>0</v>
      </c>
      <c r="C2995" s="11">
        <f>'Stock InfoDia'!J3003</f>
        <v>0</v>
      </c>
    </row>
    <row r="2996">
      <c r="A2996" s="11">
        <f>VALUE(CONCATENATE('Stock InfoDia'!E3004,'Stock InfoDia'!F3004))</f>
        <v>76830</v>
      </c>
      <c r="B2996" s="11">
        <f>'Stock InfoDia'!I3004</f>
        <v>0</v>
      </c>
      <c r="C2996" s="11">
        <f>'Stock InfoDia'!J3004</f>
        <v>0</v>
      </c>
    </row>
    <row r="2997">
      <c r="A2997" s="11">
        <f>VALUE(CONCATENATE('Stock InfoDia'!E3005,'Stock InfoDia'!F3005))</f>
        <v>76850</v>
      </c>
      <c r="B2997" s="11">
        <f>'Stock InfoDia'!I3005</f>
        <v>0</v>
      </c>
      <c r="C2997" s="11">
        <f>'Stock InfoDia'!J3005</f>
        <v>0</v>
      </c>
    </row>
    <row r="2998">
      <c r="A2998" s="11">
        <f>VALUE(CONCATENATE('Stock InfoDia'!E3006,'Stock InfoDia'!F3006))</f>
        <v>76860</v>
      </c>
      <c r="B2998" s="11">
        <f>'Stock InfoDia'!I3006</f>
        <v>0</v>
      </c>
      <c r="C2998" s="11">
        <f>'Stock InfoDia'!J3006</f>
        <v>0</v>
      </c>
    </row>
    <row r="2999">
      <c r="A2999" s="11">
        <f>VALUE(CONCATENATE('Stock InfoDia'!E3007,'Stock InfoDia'!F3007))</f>
        <v>76870</v>
      </c>
      <c r="B2999" s="11">
        <f>'Stock InfoDia'!I3007</f>
        <v>0</v>
      </c>
      <c r="C2999" s="11">
        <f>'Stock InfoDia'!J3007</f>
        <v>0</v>
      </c>
    </row>
    <row r="3000">
      <c r="A3000" s="11">
        <f>VALUE(CONCATENATE('Stock InfoDia'!E3008,'Stock InfoDia'!F3008))</f>
        <v>76940</v>
      </c>
      <c r="B3000" s="11">
        <f>'Stock InfoDia'!I3008</f>
        <v>0</v>
      </c>
      <c r="C3000" s="11">
        <f>'Stock InfoDia'!J3008</f>
        <v>0</v>
      </c>
    </row>
    <row r="3001">
      <c r="A3001" s="11">
        <f>VALUE(CONCATENATE('Stock InfoDia'!E3009,'Stock InfoDia'!F3009))</f>
        <v>76950</v>
      </c>
      <c r="B3001" s="11">
        <f>'Stock InfoDia'!I3009</f>
        <v>0</v>
      </c>
      <c r="C3001" s="11">
        <f>'Stock InfoDia'!J3009</f>
        <v>0</v>
      </c>
    </row>
    <row r="3002">
      <c r="A3002" s="11">
        <f>VALUE(CONCATENATE('Stock InfoDia'!E3010,'Stock InfoDia'!F3010))</f>
        <v>76960</v>
      </c>
      <c r="B3002" s="11">
        <f>'Stock InfoDia'!I3010</f>
        <v>0</v>
      </c>
      <c r="C3002" s="11">
        <f>'Stock InfoDia'!J3010</f>
        <v>0</v>
      </c>
    </row>
    <row r="3003">
      <c r="A3003" s="11">
        <f>VALUE(CONCATENATE('Stock InfoDia'!E3011,'Stock InfoDia'!F3011))</f>
        <v>76970</v>
      </c>
      <c r="B3003" s="11">
        <f>'Stock InfoDia'!I3011</f>
        <v>0</v>
      </c>
      <c r="C3003" s="11">
        <f>'Stock InfoDia'!J3011</f>
        <v>0</v>
      </c>
    </row>
    <row r="3004">
      <c r="A3004" s="11">
        <f>VALUE(CONCATENATE('Stock InfoDia'!E3012,'Stock InfoDia'!F3012))</f>
        <v>77110</v>
      </c>
      <c r="B3004" s="11">
        <f>'Stock InfoDia'!I3012</f>
        <v>0</v>
      </c>
      <c r="C3004" s="11">
        <f>'Stock InfoDia'!J3012</f>
        <v>0</v>
      </c>
    </row>
    <row r="3005">
      <c r="A3005" s="11">
        <f>VALUE(CONCATENATE('Stock InfoDia'!E3013,'Stock InfoDia'!F3013))</f>
        <v>77150</v>
      </c>
      <c r="B3005" s="11">
        <f>'Stock InfoDia'!I3013</f>
        <v>0</v>
      </c>
      <c r="C3005" s="11">
        <f>'Stock InfoDia'!J3013</f>
        <v>0</v>
      </c>
    </row>
    <row r="3006">
      <c r="A3006" s="11">
        <f>VALUE(CONCATENATE('Stock InfoDia'!E3014,'Stock InfoDia'!F3014))</f>
        <v>77160</v>
      </c>
      <c r="B3006" s="11">
        <f>'Stock InfoDia'!I3014</f>
        <v>0</v>
      </c>
      <c r="C3006" s="11">
        <f>'Stock InfoDia'!J3014</f>
        <v>0</v>
      </c>
    </row>
    <row r="3007">
      <c r="A3007" s="11">
        <f>VALUE(CONCATENATE('Stock InfoDia'!E3015,'Stock InfoDia'!F3015))</f>
        <v>77170</v>
      </c>
      <c r="B3007" s="11">
        <f>'Stock InfoDia'!I3015</f>
        <v>0</v>
      </c>
      <c r="C3007" s="11">
        <f>'Stock InfoDia'!J3015</f>
        <v>0</v>
      </c>
    </row>
    <row r="3008">
      <c r="A3008" s="11">
        <f>VALUE(CONCATENATE('Stock InfoDia'!E3016,'Stock InfoDia'!F3016))</f>
        <v>77180</v>
      </c>
      <c r="B3008" s="11">
        <f>'Stock InfoDia'!I3016</f>
        <v>0</v>
      </c>
      <c r="C3008" s="11">
        <f>'Stock InfoDia'!J3016</f>
        <v>0</v>
      </c>
    </row>
    <row r="3009">
      <c r="A3009" s="11">
        <f>VALUE(CONCATENATE('Stock InfoDia'!E3017,'Stock InfoDia'!F3017))</f>
        <v>77190</v>
      </c>
      <c r="B3009" s="11">
        <f>'Stock InfoDia'!I3017</f>
        <v>0</v>
      </c>
      <c r="C3009" s="11">
        <f>'Stock InfoDia'!J3017</f>
        <v>0</v>
      </c>
    </row>
    <row r="3010">
      <c r="A3010" s="11">
        <f>VALUE(CONCATENATE('Stock InfoDia'!E3018,'Stock InfoDia'!F3018))</f>
        <v>77200</v>
      </c>
      <c r="B3010" s="11">
        <f>'Stock InfoDia'!I3018</f>
        <v>0</v>
      </c>
      <c r="C3010" s="11">
        <f>'Stock InfoDia'!J3018</f>
        <v>0</v>
      </c>
    </row>
    <row r="3011">
      <c r="A3011" s="11">
        <f>VALUE(CONCATENATE('Stock InfoDia'!E3019,'Stock InfoDia'!F3019))</f>
        <v>77240</v>
      </c>
      <c r="B3011" s="11">
        <f>'Stock InfoDia'!I3019</f>
        <v>0</v>
      </c>
      <c r="C3011" s="11">
        <f>'Stock InfoDia'!J3019</f>
        <v>0</v>
      </c>
    </row>
    <row r="3012">
      <c r="A3012" s="11">
        <f>VALUE(CONCATENATE('Stock InfoDia'!E3020,'Stock InfoDia'!F3020))</f>
        <v>77250</v>
      </c>
      <c r="B3012" s="11">
        <f>'Stock InfoDia'!I3020</f>
        <v>0</v>
      </c>
      <c r="C3012" s="11">
        <f>'Stock InfoDia'!J3020</f>
        <v>0</v>
      </c>
    </row>
    <row r="3013">
      <c r="A3013" s="11">
        <f>VALUE(CONCATENATE('Stock InfoDia'!E3021,'Stock InfoDia'!F3021))</f>
        <v>77270</v>
      </c>
      <c r="B3013" s="11">
        <f>'Stock InfoDia'!I3021</f>
        <v>78</v>
      </c>
      <c r="C3013" s="11">
        <f>'Stock InfoDia'!J3021</f>
        <v>0</v>
      </c>
    </row>
    <row r="3014">
      <c r="A3014" s="11">
        <f>VALUE(CONCATENATE('Stock InfoDia'!E3022,'Stock InfoDia'!F3022))</f>
        <v>77280</v>
      </c>
      <c r="B3014" s="11">
        <f>'Stock InfoDia'!I3022</f>
        <v>96</v>
      </c>
      <c r="C3014" s="11">
        <f>'Stock InfoDia'!J3022</f>
        <v>20</v>
      </c>
    </row>
    <row r="3015">
      <c r="A3015" s="11">
        <f>VALUE(CONCATENATE('Stock InfoDia'!E3023,'Stock InfoDia'!F3023))</f>
        <v>77281</v>
      </c>
      <c r="B3015" s="11">
        <f>'Stock InfoDia'!I3023</f>
        <v>0</v>
      </c>
      <c r="C3015" s="11">
        <f>'Stock InfoDia'!J3023</f>
        <v>0</v>
      </c>
    </row>
    <row r="3016">
      <c r="A3016" s="11">
        <f>VALUE(CONCATENATE('Stock InfoDia'!E3024,'Stock InfoDia'!F3024))</f>
        <v>77282</v>
      </c>
      <c r="B3016" s="11">
        <f>'Stock InfoDia'!I3024</f>
        <v>1</v>
      </c>
      <c r="C3016" s="11">
        <f>'Stock InfoDia'!J3024</f>
        <v>0</v>
      </c>
    </row>
    <row r="3017">
      <c r="A3017" s="11">
        <f>VALUE(CONCATENATE('Stock InfoDia'!E3025,'Stock InfoDia'!F3025))</f>
        <v>77290</v>
      </c>
      <c r="B3017" s="11">
        <f>'Stock InfoDia'!I3025</f>
        <v>47</v>
      </c>
      <c r="C3017" s="11">
        <f>'Stock InfoDia'!J3025</f>
        <v>1</v>
      </c>
    </row>
    <row r="3018">
      <c r="A3018" s="11">
        <f>VALUE(CONCATENATE('Stock InfoDia'!E3026,'Stock InfoDia'!F3026))</f>
        <v>77300</v>
      </c>
      <c r="B3018" s="11">
        <f>'Stock InfoDia'!I3026</f>
        <v>0</v>
      </c>
      <c r="C3018" s="11">
        <f>'Stock InfoDia'!J3026</f>
        <v>0</v>
      </c>
    </row>
    <row r="3019">
      <c r="A3019" s="11">
        <f>VALUE(CONCATENATE('Stock InfoDia'!E3027,'Stock InfoDia'!F3027))</f>
        <v>77310</v>
      </c>
      <c r="B3019" s="11">
        <f>'Stock InfoDia'!I3027</f>
        <v>0</v>
      </c>
      <c r="C3019" s="11">
        <f>'Stock InfoDia'!J3027</f>
        <v>0</v>
      </c>
    </row>
    <row r="3020">
      <c r="A3020" s="11">
        <f>VALUE(CONCATENATE('Stock InfoDia'!E3028,'Stock InfoDia'!F3028))</f>
        <v>77330</v>
      </c>
      <c r="B3020" s="11">
        <f>'Stock InfoDia'!I3028</f>
        <v>0</v>
      </c>
      <c r="C3020" s="11">
        <f>'Stock InfoDia'!J3028</f>
        <v>0</v>
      </c>
    </row>
    <row r="3021">
      <c r="A3021" s="11">
        <f>VALUE(CONCATENATE('Stock InfoDia'!E3029,'Stock InfoDia'!F3029))</f>
        <v>77340</v>
      </c>
      <c r="B3021" s="11">
        <f>'Stock InfoDia'!I3029</f>
        <v>0</v>
      </c>
      <c r="C3021" s="11">
        <f>'Stock InfoDia'!J3029</f>
        <v>0</v>
      </c>
    </row>
    <row r="3022">
      <c r="A3022" s="11">
        <f>VALUE(CONCATENATE('Stock InfoDia'!E3030,'Stock InfoDia'!F3030))</f>
        <v>77350</v>
      </c>
      <c r="B3022" s="11">
        <f>'Stock InfoDia'!I3030</f>
        <v>0</v>
      </c>
      <c r="C3022" s="11">
        <f>'Stock InfoDia'!J3030</f>
        <v>0</v>
      </c>
    </row>
    <row r="3023">
      <c r="A3023" s="11">
        <f>VALUE(CONCATENATE('Stock InfoDia'!E3031,'Stock InfoDia'!F3031))</f>
        <v>77360</v>
      </c>
      <c r="B3023" s="11">
        <f>'Stock InfoDia'!I3031</f>
        <v>0</v>
      </c>
      <c r="C3023" s="11">
        <f>'Stock InfoDia'!J3031</f>
        <v>0</v>
      </c>
    </row>
    <row r="3024">
      <c r="A3024" s="11">
        <f>VALUE(CONCATENATE('Stock InfoDia'!E3032,'Stock InfoDia'!F3032))</f>
        <v>77370</v>
      </c>
      <c r="B3024" s="11">
        <f>'Stock InfoDia'!I3032</f>
        <v>0</v>
      </c>
      <c r="C3024" s="11">
        <f>'Stock InfoDia'!J3032</f>
        <v>0</v>
      </c>
    </row>
    <row r="3025">
      <c r="A3025" s="11">
        <f>VALUE(CONCATENATE('Stock InfoDia'!E3033,'Stock InfoDia'!F3033))</f>
        <v>77380</v>
      </c>
      <c r="B3025" s="11">
        <f>'Stock InfoDia'!I3033</f>
        <v>0</v>
      </c>
      <c r="C3025" s="11">
        <f>'Stock InfoDia'!J3033</f>
        <v>0</v>
      </c>
    </row>
    <row r="3026">
      <c r="A3026" s="11">
        <f>VALUE(CONCATENATE('Stock InfoDia'!E3034,'Stock InfoDia'!F3034))</f>
        <v>77390</v>
      </c>
      <c r="B3026" s="11">
        <f>'Stock InfoDia'!I3034</f>
        <v>0</v>
      </c>
      <c r="C3026" s="11">
        <f>'Stock InfoDia'!J3034</f>
        <v>0</v>
      </c>
    </row>
    <row r="3027">
      <c r="A3027" s="11">
        <f>VALUE(CONCATENATE('Stock InfoDia'!E3035,'Stock InfoDia'!F3035))</f>
        <v>77400</v>
      </c>
      <c r="B3027" s="11">
        <f>'Stock InfoDia'!I3035</f>
        <v>0</v>
      </c>
      <c r="C3027" s="11">
        <f>'Stock InfoDia'!J3035</f>
        <v>0</v>
      </c>
    </row>
    <row r="3028">
      <c r="A3028" s="11">
        <f>VALUE(CONCATENATE('Stock InfoDia'!E3036,'Stock InfoDia'!F3036))</f>
        <v>77420</v>
      </c>
      <c r="B3028" s="11">
        <f>'Stock InfoDia'!I3036</f>
        <v>0</v>
      </c>
      <c r="C3028" s="11">
        <f>'Stock InfoDia'!J3036</f>
        <v>0</v>
      </c>
    </row>
    <row r="3029">
      <c r="A3029" s="11">
        <f>VALUE(CONCATENATE('Stock InfoDia'!E3037,'Stock InfoDia'!F3037))</f>
        <v>77450</v>
      </c>
      <c r="B3029" s="11">
        <f>'Stock InfoDia'!I3037</f>
        <v>0</v>
      </c>
      <c r="C3029" s="11">
        <f>'Stock InfoDia'!J3037</f>
        <v>0</v>
      </c>
    </row>
    <row r="3030">
      <c r="A3030" s="11">
        <f>VALUE(CONCATENATE('Stock InfoDia'!E3038,'Stock InfoDia'!F3038))</f>
        <v>77460</v>
      </c>
      <c r="B3030" s="11">
        <f>'Stock InfoDia'!I3038</f>
        <v>0</v>
      </c>
      <c r="C3030" s="11">
        <f>'Stock InfoDia'!J3038</f>
        <v>0</v>
      </c>
    </row>
    <row r="3031">
      <c r="A3031" s="11">
        <f>VALUE(CONCATENATE('Stock InfoDia'!E3039,'Stock InfoDia'!F3039))</f>
        <v>77510</v>
      </c>
      <c r="B3031" s="11">
        <f>'Stock InfoDia'!I3039</f>
        <v>0</v>
      </c>
      <c r="C3031" s="11">
        <f>'Stock InfoDia'!J3039</f>
        <v>0</v>
      </c>
    </row>
    <row r="3032">
      <c r="A3032" s="11">
        <f>VALUE(CONCATENATE('Stock InfoDia'!E3040,'Stock InfoDia'!F3040))</f>
        <v>77520</v>
      </c>
      <c r="B3032" s="11">
        <f>'Stock InfoDia'!I3040</f>
        <v>0</v>
      </c>
      <c r="C3032" s="11">
        <f>'Stock InfoDia'!J3040</f>
        <v>0</v>
      </c>
    </row>
    <row r="3033">
      <c r="A3033" s="11">
        <f>VALUE(CONCATENATE('Stock InfoDia'!E3041,'Stock InfoDia'!F3041))</f>
        <v>77521</v>
      </c>
      <c r="B3033" s="11">
        <f>'Stock InfoDia'!I3041</f>
        <v>0</v>
      </c>
      <c r="C3033" s="11">
        <f>'Stock InfoDia'!J3041</f>
        <v>0</v>
      </c>
    </row>
    <row r="3034">
      <c r="A3034" s="11">
        <f>VALUE(CONCATENATE('Stock InfoDia'!E3042,'Stock InfoDia'!F3042))</f>
        <v>77530</v>
      </c>
      <c r="B3034" s="11">
        <f>'Stock InfoDia'!I3042</f>
        <v>0</v>
      </c>
      <c r="C3034" s="11">
        <f>'Stock InfoDia'!J3042</f>
        <v>0</v>
      </c>
    </row>
    <row r="3035">
      <c r="A3035" s="11">
        <f>VALUE(CONCATENATE('Stock InfoDia'!E3043,'Stock InfoDia'!F3043))</f>
        <v>77540</v>
      </c>
      <c r="B3035" s="11">
        <f>'Stock InfoDia'!I3043</f>
        <v>0</v>
      </c>
      <c r="C3035" s="11">
        <f>'Stock InfoDia'!J3043</f>
        <v>0</v>
      </c>
    </row>
    <row r="3036">
      <c r="A3036" s="11">
        <f>VALUE(CONCATENATE('Stock InfoDia'!E3044,'Stock InfoDia'!F3044))</f>
        <v>77570</v>
      </c>
      <c r="B3036" s="11">
        <f>'Stock InfoDia'!I3044</f>
        <v>0</v>
      </c>
      <c r="C3036" s="11">
        <f>'Stock InfoDia'!J3044</f>
        <v>0</v>
      </c>
    </row>
    <row r="3037">
      <c r="A3037" s="11">
        <f>VALUE(CONCATENATE('Stock InfoDia'!E3045,'Stock InfoDia'!F3045))</f>
        <v>77580</v>
      </c>
      <c r="B3037" s="11">
        <f>'Stock InfoDia'!I3045</f>
        <v>0</v>
      </c>
      <c r="C3037" s="11">
        <f>'Stock InfoDia'!J3045</f>
        <v>0</v>
      </c>
    </row>
    <row r="3038">
      <c r="A3038" s="11">
        <f>VALUE(CONCATENATE('Stock InfoDia'!E3046,'Stock InfoDia'!F3046))</f>
        <v>77590</v>
      </c>
      <c r="B3038" s="11">
        <f>'Stock InfoDia'!I3046</f>
        <v>0</v>
      </c>
      <c r="C3038" s="11">
        <f>'Stock InfoDia'!J3046</f>
        <v>0</v>
      </c>
    </row>
    <row r="3039">
      <c r="A3039" s="11">
        <f>VALUE(CONCATENATE('Stock InfoDia'!E3047,'Stock InfoDia'!F3047))</f>
        <v>77600</v>
      </c>
      <c r="B3039" s="11">
        <f>'Stock InfoDia'!I3047</f>
        <v>0</v>
      </c>
      <c r="C3039" s="11">
        <f>'Stock InfoDia'!J3047</f>
        <v>0</v>
      </c>
    </row>
    <row r="3040">
      <c r="A3040" s="11">
        <f>VALUE(CONCATENATE('Stock InfoDia'!E3048,'Stock InfoDia'!F3048))</f>
        <v>77610</v>
      </c>
      <c r="B3040" s="11">
        <f>'Stock InfoDia'!I3048</f>
        <v>0</v>
      </c>
      <c r="C3040" s="11">
        <f>'Stock InfoDia'!J3048</f>
        <v>0</v>
      </c>
    </row>
    <row r="3041">
      <c r="A3041" s="11">
        <f>VALUE(CONCATENATE('Stock InfoDia'!E3049,'Stock InfoDia'!F3049))</f>
        <v>77620</v>
      </c>
      <c r="B3041" s="11">
        <f>'Stock InfoDia'!I3049</f>
        <v>0</v>
      </c>
      <c r="C3041" s="11">
        <f>'Stock InfoDia'!J3049</f>
        <v>0</v>
      </c>
    </row>
    <row r="3042">
      <c r="A3042" s="11">
        <f>VALUE(CONCATENATE('Stock InfoDia'!E3050,'Stock InfoDia'!F3050))</f>
        <v>77630</v>
      </c>
      <c r="B3042" s="11">
        <f>'Stock InfoDia'!I3050</f>
        <v>0</v>
      </c>
      <c r="C3042" s="11">
        <f>'Stock InfoDia'!J3050</f>
        <v>0</v>
      </c>
    </row>
    <row r="3043">
      <c r="A3043" s="11">
        <f>VALUE(CONCATENATE('Stock InfoDia'!E3051,'Stock InfoDia'!F3051))</f>
        <v>77640</v>
      </c>
      <c r="B3043" s="11">
        <f>'Stock InfoDia'!I3051</f>
        <v>0</v>
      </c>
      <c r="C3043" s="11">
        <f>'Stock InfoDia'!J3051</f>
        <v>0</v>
      </c>
    </row>
    <row r="3044">
      <c r="A3044" s="11">
        <f>VALUE(CONCATENATE('Stock InfoDia'!E3052,'Stock InfoDia'!F3052))</f>
        <v>77650</v>
      </c>
      <c r="B3044" s="11">
        <f>'Stock InfoDia'!I3052</f>
        <v>0</v>
      </c>
      <c r="C3044" s="11">
        <f>'Stock InfoDia'!J3052</f>
        <v>0</v>
      </c>
    </row>
    <row r="3045">
      <c r="A3045" s="11">
        <f>VALUE(CONCATENATE('Stock InfoDia'!E3053,'Stock InfoDia'!F3053))</f>
        <v>77660</v>
      </c>
      <c r="B3045" s="11">
        <f>'Stock InfoDia'!I3053</f>
        <v>0</v>
      </c>
      <c r="C3045" s="11">
        <f>'Stock InfoDia'!J3053</f>
        <v>0</v>
      </c>
    </row>
    <row r="3046">
      <c r="A3046" s="11">
        <f>VALUE(CONCATENATE('Stock InfoDia'!E3054,'Stock InfoDia'!F3054))</f>
        <v>77670</v>
      </c>
      <c r="B3046" s="11">
        <f>'Stock InfoDia'!I3054</f>
        <v>0</v>
      </c>
      <c r="C3046" s="11">
        <f>'Stock InfoDia'!J3054</f>
        <v>0</v>
      </c>
    </row>
    <row r="3047">
      <c r="A3047" s="11">
        <f>VALUE(CONCATENATE('Stock InfoDia'!E3055,'Stock InfoDia'!F3055))</f>
        <v>77680</v>
      </c>
      <c r="B3047" s="11">
        <f>'Stock InfoDia'!I3055</f>
        <v>0</v>
      </c>
      <c r="C3047" s="11">
        <f>'Stock InfoDia'!J3055</f>
        <v>0</v>
      </c>
    </row>
    <row r="3048">
      <c r="A3048" s="11">
        <f>VALUE(CONCATENATE('Stock InfoDia'!E3056,'Stock InfoDia'!F3056))</f>
        <v>77690</v>
      </c>
      <c r="B3048" s="11">
        <f>'Stock InfoDia'!I3056</f>
        <v>0</v>
      </c>
      <c r="C3048" s="11">
        <f>'Stock InfoDia'!J3056</f>
        <v>0</v>
      </c>
    </row>
    <row r="3049">
      <c r="A3049" s="11">
        <f>VALUE(CONCATENATE('Stock InfoDia'!E3057,'Stock InfoDia'!F3057))</f>
        <v>77700</v>
      </c>
      <c r="B3049" s="11">
        <f>'Stock InfoDia'!I3057</f>
        <v>0</v>
      </c>
      <c r="C3049" s="11">
        <f>'Stock InfoDia'!J3057</f>
        <v>0</v>
      </c>
    </row>
    <row r="3050">
      <c r="A3050" s="11">
        <f>VALUE(CONCATENATE('Stock InfoDia'!E3058,'Stock InfoDia'!F3058))</f>
        <v>77710</v>
      </c>
      <c r="B3050" s="11">
        <f>'Stock InfoDia'!I3058</f>
        <v>0</v>
      </c>
      <c r="C3050" s="11">
        <f>'Stock InfoDia'!J3058</f>
        <v>0</v>
      </c>
    </row>
    <row r="3051">
      <c r="A3051" s="11">
        <f>VALUE(CONCATENATE('Stock InfoDia'!E3059,'Stock InfoDia'!F3059))</f>
        <v>77720</v>
      </c>
      <c r="B3051" s="11">
        <f>'Stock InfoDia'!I3059</f>
        <v>0</v>
      </c>
      <c r="C3051" s="11">
        <f>'Stock InfoDia'!J3059</f>
        <v>0</v>
      </c>
    </row>
    <row r="3052">
      <c r="A3052" s="11">
        <f>VALUE(CONCATENATE('Stock InfoDia'!E3060,'Stock InfoDia'!F3060))</f>
        <v>77730</v>
      </c>
      <c r="B3052" s="11">
        <f>'Stock InfoDia'!I3060</f>
        <v>0</v>
      </c>
      <c r="C3052" s="11">
        <f>'Stock InfoDia'!J3060</f>
        <v>0</v>
      </c>
    </row>
    <row r="3053">
      <c r="A3053" s="11">
        <f>VALUE(CONCATENATE('Stock InfoDia'!E3061,'Stock InfoDia'!F3061))</f>
        <v>77740</v>
      </c>
      <c r="B3053" s="11">
        <f>'Stock InfoDia'!I3061</f>
        <v>0</v>
      </c>
      <c r="C3053" s="11">
        <f>'Stock InfoDia'!J3061</f>
        <v>0</v>
      </c>
    </row>
    <row r="3054">
      <c r="A3054" s="11">
        <f>VALUE(CONCATENATE('Stock InfoDia'!E3062,'Stock InfoDia'!F3062))</f>
        <v>77750</v>
      </c>
      <c r="B3054" s="11">
        <f>'Stock InfoDia'!I3062</f>
        <v>0</v>
      </c>
      <c r="C3054" s="11">
        <f>'Stock InfoDia'!J3062</f>
        <v>0</v>
      </c>
    </row>
    <row r="3055">
      <c r="A3055" s="11">
        <f>VALUE(CONCATENATE('Stock InfoDia'!E3063,'Stock InfoDia'!F3063))</f>
        <v>77850</v>
      </c>
      <c r="B3055" s="11">
        <f>'Stock InfoDia'!I3063</f>
        <v>0</v>
      </c>
      <c r="C3055" s="11">
        <f>'Stock InfoDia'!J3063</f>
        <v>0</v>
      </c>
    </row>
    <row r="3056">
      <c r="A3056" s="11">
        <f>VALUE(CONCATENATE('Stock InfoDia'!E3064,'Stock InfoDia'!F3064))</f>
        <v>77860</v>
      </c>
      <c r="B3056" s="11">
        <f>'Stock InfoDia'!I3064</f>
        <v>0</v>
      </c>
      <c r="C3056" s="11">
        <f>'Stock InfoDia'!J3064</f>
        <v>0</v>
      </c>
    </row>
    <row r="3057">
      <c r="A3057" s="11">
        <f>VALUE(CONCATENATE('Stock InfoDia'!E3065,'Stock InfoDia'!F3065))</f>
        <v>77880</v>
      </c>
      <c r="B3057" s="11">
        <f>'Stock InfoDia'!I3065</f>
        <v>0</v>
      </c>
      <c r="C3057" s="11">
        <f>'Stock InfoDia'!J3065</f>
        <v>0</v>
      </c>
    </row>
    <row r="3058">
      <c r="A3058" s="11">
        <f>VALUE(CONCATENATE('Stock InfoDia'!E3066,'Stock InfoDia'!F3066))</f>
        <v>77909</v>
      </c>
      <c r="B3058" s="11">
        <f>'Stock InfoDia'!I3066</f>
        <v>0</v>
      </c>
      <c r="C3058" s="11">
        <f>'Stock InfoDia'!J3066</f>
        <v>0</v>
      </c>
    </row>
    <row r="3059">
      <c r="A3059" s="11">
        <f>VALUE(CONCATENATE('Stock InfoDia'!E3067,'Stock InfoDia'!F3067))</f>
        <v>77910</v>
      </c>
      <c r="B3059" s="11">
        <f>'Stock InfoDia'!I3067</f>
        <v>0</v>
      </c>
      <c r="C3059" s="11">
        <f>'Stock InfoDia'!J3067</f>
        <v>0</v>
      </c>
    </row>
    <row r="3060">
      <c r="A3060" s="11">
        <f>VALUE(CONCATENATE('Stock InfoDia'!E3068,'Stock InfoDia'!F3068))</f>
        <v>77920</v>
      </c>
      <c r="B3060" s="11">
        <f>'Stock InfoDia'!I3068</f>
        <v>0</v>
      </c>
      <c r="C3060" s="11">
        <f>'Stock InfoDia'!J3068</f>
        <v>0</v>
      </c>
    </row>
    <row r="3061">
      <c r="A3061" s="11">
        <f>VALUE(CONCATENATE('Stock InfoDia'!E3069,'Stock InfoDia'!F3069))</f>
        <v>78040</v>
      </c>
      <c r="B3061" s="11">
        <f>'Stock InfoDia'!I3069</f>
        <v>0</v>
      </c>
      <c r="C3061" s="11">
        <f>'Stock InfoDia'!J3069</f>
        <v>0</v>
      </c>
    </row>
    <row r="3062">
      <c r="A3062" s="11">
        <f>VALUE(CONCATENATE('Stock InfoDia'!E3070,'Stock InfoDia'!F3070))</f>
        <v>78060</v>
      </c>
      <c r="B3062" s="11">
        <f>'Stock InfoDia'!I3070</f>
        <v>0</v>
      </c>
      <c r="C3062" s="11">
        <f>'Stock InfoDia'!J3070</f>
        <v>0</v>
      </c>
    </row>
    <row r="3063">
      <c r="A3063" s="11">
        <f>VALUE(CONCATENATE('Stock InfoDia'!E3071,'Stock InfoDia'!F3071))</f>
        <v>78080</v>
      </c>
      <c r="B3063" s="11">
        <f>'Stock InfoDia'!I3071</f>
        <v>0</v>
      </c>
      <c r="C3063" s="11">
        <f>'Stock InfoDia'!J3071</f>
        <v>0</v>
      </c>
    </row>
    <row r="3064">
      <c r="A3064" s="11">
        <f>VALUE(CONCATENATE('Stock InfoDia'!E3072,'Stock InfoDia'!F3072))</f>
        <v>78150</v>
      </c>
      <c r="B3064" s="11">
        <f>'Stock InfoDia'!I3072</f>
        <v>0</v>
      </c>
      <c r="C3064" s="11">
        <f>'Stock InfoDia'!J3072</f>
        <v>0</v>
      </c>
    </row>
    <row r="3065">
      <c r="A3065" s="11">
        <f>VALUE(CONCATENATE('Stock InfoDia'!E3073,'Stock InfoDia'!F3073))</f>
        <v>78160</v>
      </c>
      <c r="B3065" s="11">
        <f>'Stock InfoDia'!I3073</f>
        <v>0</v>
      </c>
      <c r="C3065" s="11">
        <f>'Stock InfoDia'!J3073</f>
        <v>0</v>
      </c>
    </row>
    <row r="3066">
      <c r="A3066" s="11">
        <f>VALUE(CONCATENATE('Stock InfoDia'!E3074,'Stock InfoDia'!F3074))</f>
        <v>78170</v>
      </c>
      <c r="B3066" s="11">
        <f>'Stock InfoDia'!I3074</f>
        <v>0</v>
      </c>
      <c r="C3066" s="11">
        <f>'Stock InfoDia'!J3074</f>
        <v>0</v>
      </c>
    </row>
    <row r="3067">
      <c r="A3067" s="11">
        <f>VALUE(CONCATENATE('Stock InfoDia'!E3075,'Stock InfoDia'!F3075))</f>
        <v>78180</v>
      </c>
      <c r="B3067" s="11">
        <f>'Stock InfoDia'!I3075</f>
        <v>0</v>
      </c>
      <c r="C3067" s="11">
        <f>'Stock InfoDia'!J3075</f>
        <v>0</v>
      </c>
    </row>
    <row r="3068">
      <c r="A3068" s="11">
        <f>VALUE(CONCATENATE('Stock InfoDia'!E3076,'Stock InfoDia'!F3076))</f>
        <v>78220</v>
      </c>
      <c r="B3068" s="11">
        <f>'Stock InfoDia'!I3076</f>
        <v>0</v>
      </c>
      <c r="C3068" s="11">
        <f>'Stock InfoDia'!J3076</f>
        <v>0</v>
      </c>
    </row>
    <row r="3069">
      <c r="A3069" s="11">
        <f>VALUE(CONCATENATE('Stock InfoDia'!E3077,'Stock InfoDia'!F3077))</f>
        <v>78230</v>
      </c>
      <c r="B3069" s="11">
        <f>'Stock InfoDia'!I3077</f>
        <v>0</v>
      </c>
      <c r="C3069" s="11">
        <f>'Stock InfoDia'!J3077</f>
        <v>0</v>
      </c>
    </row>
    <row r="3070">
      <c r="A3070" s="11">
        <f>VALUE(CONCATENATE('Stock InfoDia'!E3078,'Stock InfoDia'!F3078))</f>
        <v>78240</v>
      </c>
      <c r="B3070" s="11">
        <f>'Stock InfoDia'!I3078</f>
        <v>0</v>
      </c>
      <c r="C3070" s="11">
        <f>'Stock InfoDia'!J3078</f>
        <v>0</v>
      </c>
    </row>
    <row r="3071">
      <c r="A3071" s="11">
        <f>VALUE(CONCATENATE('Stock InfoDia'!E3079,'Stock InfoDia'!F3079))</f>
        <v>78250</v>
      </c>
      <c r="B3071" s="11">
        <f>'Stock InfoDia'!I3079</f>
        <v>0</v>
      </c>
      <c r="C3071" s="11">
        <f>'Stock InfoDia'!J3079</f>
        <v>0</v>
      </c>
    </row>
    <row r="3072">
      <c r="A3072" s="11">
        <f>VALUE(CONCATENATE('Stock InfoDia'!E3080,'Stock InfoDia'!F3080))</f>
        <v>78260</v>
      </c>
      <c r="B3072" s="11">
        <f>'Stock InfoDia'!I3080</f>
        <v>0</v>
      </c>
      <c r="C3072" s="11">
        <f>'Stock InfoDia'!J3080</f>
        <v>0</v>
      </c>
    </row>
    <row r="3073">
      <c r="A3073" s="11">
        <f>VALUE(CONCATENATE('Stock InfoDia'!E3081,'Stock InfoDia'!F3081))</f>
        <v>78270</v>
      </c>
      <c r="B3073" s="11">
        <f>'Stock InfoDia'!I3081</f>
        <v>0</v>
      </c>
      <c r="C3073" s="11">
        <f>'Stock InfoDia'!J3081</f>
        <v>0</v>
      </c>
    </row>
    <row r="3074">
      <c r="A3074" s="11">
        <f>VALUE(CONCATENATE('Stock InfoDia'!E3082,'Stock InfoDia'!F3082))</f>
        <v>78280</v>
      </c>
      <c r="B3074" s="11">
        <f>'Stock InfoDia'!I3082</f>
        <v>0</v>
      </c>
      <c r="C3074" s="11">
        <f>'Stock InfoDia'!J3082</f>
        <v>0</v>
      </c>
    </row>
    <row r="3075">
      <c r="A3075" s="11">
        <f>VALUE(CONCATENATE('Stock InfoDia'!E3083,'Stock InfoDia'!F3083))</f>
        <v>78290</v>
      </c>
      <c r="B3075" s="11">
        <f>'Stock InfoDia'!I3083</f>
        <v>0</v>
      </c>
      <c r="C3075" s="11">
        <f>'Stock InfoDia'!J3083</f>
        <v>0</v>
      </c>
    </row>
    <row r="3076">
      <c r="A3076" s="11">
        <f>VALUE(CONCATENATE('Stock InfoDia'!E3084,'Stock InfoDia'!F3084))</f>
        <v>78340</v>
      </c>
      <c r="B3076" s="11">
        <f>'Stock InfoDia'!I3084</f>
        <v>0</v>
      </c>
      <c r="C3076" s="11">
        <f>'Stock InfoDia'!J3084</f>
        <v>0</v>
      </c>
    </row>
    <row r="3077">
      <c r="A3077" s="11">
        <f>VALUE(CONCATENATE('Stock InfoDia'!E3085,'Stock InfoDia'!F3085))</f>
        <v>78380</v>
      </c>
      <c r="B3077" s="11">
        <f>'Stock InfoDia'!I3085</f>
        <v>192</v>
      </c>
      <c r="C3077" s="11">
        <f>'Stock InfoDia'!J3085</f>
        <v>12</v>
      </c>
    </row>
    <row r="3078">
      <c r="A3078" s="11">
        <f>VALUE(CONCATENATE('Stock InfoDia'!E3086,'Stock InfoDia'!F3086))</f>
        <v>78390</v>
      </c>
      <c r="B3078" s="11">
        <f>'Stock InfoDia'!I3086</f>
        <v>0</v>
      </c>
      <c r="C3078" s="11">
        <f>'Stock InfoDia'!J3086</f>
        <v>0</v>
      </c>
    </row>
    <row r="3079">
      <c r="A3079" s="11">
        <f>VALUE(CONCATENATE('Stock InfoDia'!E3087,'Stock InfoDia'!F3087))</f>
        <v>78400</v>
      </c>
      <c r="B3079" s="11">
        <f>'Stock InfoDia'!I3087</f>
        <v>0</v>
      </c>
      <c r="C3079" s="11">
        <f>'Stock InfoDia'!J3087</f>
        <v>0</v>
      </c>
    </row>
    <row r="3080">
      <c r="A3080" s="11">
        <f>VALUE(CONCATENATE('Stock InfoDia'!E3088,'Stock InfoDia'!F3088))</f>
        <v>78410</v>
      </c>
      <c r="B3080" s="11">
        <f>'Stock InfoDia'!I3088</f>
        <v>0</v>
      </c>
      <c r="C3080" s="11">
        <f>'Stock InfoDia'!J3088</f>
        <v>0</v>
      </c>
    </row>
    <row r="3081">
      <c r="A3081" s="11">
        <f>VALUE(CONCATENATE('Stock InfoDia'!E3089,'Stock InfoDia'!F3089))</f>
        <v>78460</v>
      </c>
      <c r="B3081" s="11">
        <f>'Stock InfoDia'!I3089</f>
        <v>17</v>
      </c>
      <c r="C3081" s="11">
        <f>'Stock InfoDia'!J3089</f>
        <v>6</v>
      </c>
    </row>
    <row r="3082">
      <c r="A3082" s="11">
        <f>VALUE(CONCATENATE('Stock InfoDia'!E3090,'Stock InfoDia'!F3090))</f>
        <v>78470</v>
      </c>
      <c r="B3082" s="11">
        <f>'Stock InfoDia'!I3090</f>
        <v>0</v>
      </c>
      <c r="C3082" s="11">
        <f>'Stock InfoDia'!J3090</f>
        <v>0</v>
      </c>
    </row>
    <row r="3083">
      <c r="A3083" s="11">
        <f>VALUE(CONCATENATE('Stock InfoDia'!E3091,'Stock InfoDia'!F3091))</f>
        <v>78480</v>
      </c>
      <c r="B3083" s="11">
        <f>'Stock InfoDia'!I3091</f>
        <v>0</v>
      </c>
      <c r="C3083" s="11">
        <f>'Stock InfoDia'!J3091</f>
        <v>0</v>
      </c>
    </row>
    <row r="3084">
      <c r="A3084" s="11">
        <f>VALUE(CONCATENATE('Stock InfoDia'!E3092,'Stock InfoDia'!F3092))</f>
        <v>78530</v>
      </c>
      <c r="B3084" s="11">
        <f>'Stock InfoDia'!I3092</f>
        <v>0</v>
      </c>
      <c r="C3084" s="11">
        <f>'Stock InfoDia'!J3092</f>
        <v>0</v>
      </c>
    </row>
    <row r="3085">
      <c r="A3085" s="11">
        <f>VALUE(CONCATENATE('Stock InfoDia'!E3093,'Stock InfoDia'!F3093))</f>
        <v>78540</v>
      </c>
      <c r="B3085" s="11">
        <f>'Stock InfoDia'!I3093</f>
        <v>0</v>
      </c>
      <c r="C3085" s="11">
        <f>'Stock InfoDia'!J3093</f>
        <v>0</v>
      </c>
    </row>
    <row r="3086">
      <c r="A3086" s="11">
        <f>VALUE(CONCATENATE('Stock InfoDia'!E3094,'Stock InfoDia'!F3094))</f>
        <v>78550</v>
      </c>
      <c r="B3086" s="11">
        <f>'Stock InfoDia'!I3094</f>
        <v>0</v>
      </c>
      <c r="C3086" s="11">
        <f>'Stock InfoDia'!J3094</f>
        <v>0</v>
      </c>
    </row>
    <row r="3087">
      <c r="A3087" s="11">
        <f>VALUE(CONCATENATE('Stock InfoDia'!E3095,'Stock InfoDia'!F3095))</f>
        <v>78560</v>
      </c>
      <c r="B3087" s="11">
        <f>'Stock InfoDia'!I3095</f>
        <v>0</v>
      </c>
      <c r="C3087" s="11">
        <f>'Stock InfoDia'!J3095</f>
        <v>0</v>
      </c>
    </row>
    <row r="3088">
      <c r="A3088" s="11">
        <f>VALUE(CONCATENATE('Stock InfoDia'!E3096,'Stock InfoDia'!F3096))</f>
        <v>78610</v>
      </c>
      <c r="B3088" s="11">
        <f>'Stock InfoDia'!I3096</f>
        <v>0</v>
      </c>
      <c r="C3088" s="11">
        <f>'Stock InfoDia'!J3096</f>
        <v>0</v>
      </c>
    </row>
    <row r="3089">
      <c r="A3089" s="11">
        <f>VALUE(CONCATENATE('Stock InfoDia'!E3097,'Stock InfoDia'!F3097))</f>
        <v>78620</v>
      </c>
      <c r="B3089" s="11">
        <f>'Stock InfoDia'!I3097</f>
        <v>0</v>
      </c>
      <c r="C3089" s="11">
        <f>'Stock InfoDia'!J3097</f>
        <v>0</v>
      </c>
    </row>
    <row r="3090">
      <c r="A3090" s="11">
        <f>VALUE(CONCATENATE('Stock InfoDia'!E3098,'Stock InfoDia'!F3098))</f>
        <v>78630</v>
      </c>
      <c r="B3090" s="11">
        <f>'Stock InfoDia'!I3098</f>
        <v>0</v>
      </c>
      <c r="C3090" s="11">
        <f>'Stock InfoDia'!J3098</f>
        <v>0</v>
      </c>
    </row>
    <row r="3091">
      <c r="A3091" s="11">
        <f>VALUE(CONCATENATE('Stock InfoDia'!E3099,'Stock InfoDia'!F3099))</f>
        <v>78640</v>
      </c>
      <c r="B3091" s="11">
        <f>'Stock InfoDia'!I3099</f>
        <v>0</v>
      </c>
      <c r="C3091" s="11">
        <f>'Stock InfoDia'!J3099</f>
        <v>0</v>
      </c>
    </row>
    <row r="3092">
      <c r="A3092" s="11">
        <f>VALUE(CONCATENATE('Stock InfoDia'!E3100,'Stock InfoDia'!F3100))</f>
        <v>78670</v>
      </c>
      <c r="B3092" s="11">
        <f>'Stock InfoDia'!I3100</f>
        <v>0</v>
      </c>
      <c r="C3092" s="11">
        <f>'Stock InfoDia'!J3100</f>
        <v>0</v>
      </c>
    </row>
    <row r="3093">
      <c r="A3093" s="11">
        <f>VALUE(CONCATENATE('Stock InfoDia'!E3101,'Stock InfoDia'!F3101))</f>
        <v>78750</v>
      </c>
      <c r="B3093" s="11">
        <f>'Stock InfoDia'!I3101</f>
        <v>0</v>
      </c>
      <c r="C3093" s="11">
        <f>'Stock InfoDia'!J3101</f>
        <v>0</v>
      </c>
    </row>
    <row r="3094">
      <c r="A3094" s="11">
        <f>VALUE(CONCATENATE('Stock InfoDia'!E3102,'Stock InfoDia'!F3102))</f>
        <v>78810</v>
      </c>
      <c r="B3094" s="11">
        <f>'Stock InfoDia'!I3102</f>
        <v>0</v>
      </c>
      <c r="C3094" s="11">
        <f>'Stock InfoDia'!J3102</f>
        <v>0</v>
      </c>
    </row>
    <row r="3095">
      <c r="A3095" s="11">
        <f>VALUE(CONCATENATE('Stock InfoDia'!E3103,'Stock InfoDia'!F3103))</f>
        <v>78850</v>
      </c>
      <c r="B3095" s="11">
        <f>'Stock InfoDia'!I3103</f>
        <v>0</v>
      </c>
      <c r="C3095" s="11">
        <f>'Stock InfoDia'!J3103</f>
        <v>0</v>
      </c>
    </row>
    <row r="3096">
      <c r="A3096" s="11">
        <f>VALUE(CONCATENATE('Stock InfoDia'!E3104,'Stock InfoDia'!F3104))</f>
        <v>78860</v>
      </c>
      <c r="B3096" s="11">
        <f>'Stock InfoDia'!I3104</f>
        <v>0</v>
      </c>
      <c r="C3096" s="11">
        <f>'Stock InfoDia'!J3104</f>
        <v>0</v>
      </c>
    </row>
    <row r="3097">
      <c r="A3097" s="11">
        <f>VALUE(CONCATENATE('Stock InfoDia'!E3105,'Stock InfoDia'!F3105))</f>
        <v>78880</v>
      </c>
      <c r="B3097" s="11">
        <f>'Stock InfoDia'!I3105</f>
        <v>0</v>
      </c>
      <c r="C3097" s="11">
        <f>'Stock InfoDia'!J3105</f>
        <v>0</v>
      </c>
    </row>
    <row r="3098">
      <c r="A3098" s="11">
        <f>VALUE(CONCATENATE('Stock InfoDia'!E3106,'Stock InfoDia'!F3106))</f>
        <v>78890</v>
      </c>
      <c r="B3098" s="11">
        <f>'Stock InfoDia'!I3106</f>
        <v>0</v>
      </c>
      <c r="C3098" s="11">
        <f>'Stock InfoDia'!J3106</f>
        <v>0</v>
      </c>
    </row>
    <row r="3099">
      <c r="A3099" s="11">
        <f>VALUE(CONCATENATE('Stock InfoDia'!E3107,'Stock InfoDia'!F3107))</f>
        <v>78910</v>
      </c>
      <c r="B3099" s="11">
        <f>'Stock InfoDia'!I3107</f>
        <v>0</v>
      </c>
      <c r="C3099" s="11">
        <f>'Stock InfoDia'!J3107</f>
        <v>0</v>
      </c>
    </row>
    <row r="3100">
      <c r="A3100" s="11">
        <f>VALUE(CONCATENATE('Stock InfoDia'!E3108,'Stock InfoDia'!F3108))</f>
        <v>78980</v>
      </c>
      <c r="B3100" s="11">
        <f>'Stock InfoDia'!I3108</f>
        <v>0</v>
      </c>
      <c r="C3100" s="11">
        <f>'Stock InfoDia'!J3108</f>
        <v>0</v>
      </c>
    </row>
    <row r="3101">
      <c r="A3101" s="11">
        <f>VALUE(CONCATENATE('Stock InfoDia'!E3109,'Stock InfoDia'!F3109))</f>
        <v>79040</v>
      </c>
      <c r="B3101" s="11">
        <f>'Stock InfoDia'!I3109</f>
        <v>0</v>
      </c>
      <c r="C3101" s="11">
        <f>'Stock InfoDia'!J3109</f>
        <v>0</v>
      </c>
    </row>
    <row r="3102">
      <c r="A3102" s="11">
        <f>VALUE(CONCATENATE('Stock InfoDia'!E3110,'Stock InfoDia'!F3110))</f>
        <v>79050</v>
      </c>
      <c r="B3102" s="11">
        <f>'Stock InfoDia'!I3110</f>
        <v>0</v>
      </c>
      <c r="C3102" s="11">
        <f>'Stock InfoDia'!J3110</f>
        <v>0</v>
      </c>
    </row>
    <row r="3103">
      <c r="A3103" s="11">
        <f>VALUE(CONCATENATE('Stock InfoDia'!E3111,'Stock InfoDia'!F3111))</f>
        <v>79070</v>
      </c>
      <c r="B3103" s="11">
        <f>'Stock InfoDia'!I3111</f>
        <v>0</v>
      </c>
      <c r="C3103" s="11">
        <f>'Stock InfoDia'!J3111</f>
        <v>0</v>
      </c>
    </row>
    <row r="3104">
      <c r="A3104" s="11">
        <f>VALUE(CONCATENATE('Stock InfoDia'!E3112,'Stock InfoDia'!F3112))</f>
        <v>79071</v>
      </c>
      <c r="B3104" s="11">
        <f>'Stock InfoDia'!I3112</f>
        <v>0</v>
      </c>
      <c r="C3104" s="11">
        <f>'Stock InfoDia'!J3112</f>
        <v>0</v>
      </c>
    </row>
    <row r="3105">
      <c r="A3105" s="11">
        <f>VALUE(CONCATENATE('Stock InfoDia'!E3113,'Stock InfoDia'!F3113))</f>
        <v>79080</v>
      </c>
      <c r="B3105" s="11">
        <f>'Stock InfoDia'!I3113</f>
        <v>0</v>
      </c>
      <c r="C3105" s="11">
        <f>'Stock InfoDia'!J3113</f>
        <v>0</v>
      </c>
    </row>
    <row r="3106">
      <c r="A3106" s="11">
        <f>VALUE(CONCATENATE('Stock InfoDia'!E3114,'Stock InfoDia'!F3114))</f>
        <v>79090</v>
      </c>
      <c r="B3106" s="11">
        <f>'Stock InfoDia'!I3114</f>
        <v>0</v>
      </c>
      <c r="C3106" s="11">
        <f>'Stock InfoDia'!J3114</f>
        <v>0</v>
      </c>
    </row>
    <row r="3107">
      <c r="A3107" s="11">
        <f>VALUE(CONCATENATE('Stock InfoDia'!E3115,'Stock InfoDia'!F3115))</f>
        <v>79100</v>
      </c>
      <c r="B3107" s="11">
        <f>'Stock InfoDia'!I3115</f>
        <v>0</v>
      </c>
      <c r="C3107" s="11">
        <f>'Stock InfoDia'!J3115</f>
        <v>0</v>
      </c>
    </row>
    <row r="3108">
      <c r="A3108" s="11">
        <f>VALUE(CONCATENATE('Stock InfoDia'!E3116,'Stock InfoDia'!F3116))</f>
        <v>79110</v>
      </c>
      <c r="B3108" s="11">
        <f>'Stock InfoDia'!I3116</f>
        <v>0</v>
      </c>
      <c r="C3108" s="11">
        <f>'Stock InfoDia'!J3116</f>
        <v>0</v>
      </c>
    </row>
    <row r="3109">
      <c r="A3109" s="11">
        <f>VALUE(CONCATENATE('Stock InfoDia'!E3117,'Stock InfoDia'!F3117))</f>
        <v>79120</v>
      </c>
      <c r="B3109" s="11">
        <f>'Stock InfoDia'!I3117</f>
        <v>0</v>
      </c>
      <c r="C3109" s="11">
        <f>'Stock InfoDia'!J3117</f>
        <v>0</v>
      </c>
    </row>
    <row r="3110">
      <c r="A3110" s="11">
        <f>VALUE(CONCATENATE('Stock InfoDia'!E3118,'Stock InfoDia'!F3118))</f>
        <v>79130</v>
      </c>
      <c r="B3110" s="11">
        <f>'Stock InfoDia'!I3118</f>
        <v>0</v>
      </c>
      <c r="C3110" s="11">
        <f>'Stock InfoDia'!J3118</f>
        <v>0</v>
      </c>
    </row>
    <row r="3111">
      <c r="A3111" s="11">
        <f>VALUE(CONCATENATE('Stock InfoDia'!E3119,'Stock InfoDia'!F3119))</f>
        <v>79260</v>
      </c>
      <c r="B3111" s="11">
        <f>'Stock InfoDia'!I3119</f>
        <v>0</v>
      </c>
      <c r="C3111" s="11">
        <f>'Stock InfoDia'!J3119</f>
        <v>0</v>
      </c>
    </row>
    <row r="3112">
      <c r="A3112" s="11">
        <f>VALUE(CONCATENATE('Stock InfoDia'!E3120,'Stock InfoDia'!F3120))</f>
        <v>79270</v>
      </c>
      <c r="B3112" s="11">
        <f>'Stock InfoDia'!I3120</f>
        <v>0</v>
      </c>
      <c r="C3112" s="11">
        <f>'Stock InfoDia'!J3120</f>
        <v>0</v>
      </c>
    </row>
    <row r="3113">
      <c r="A3113" s="11">
        <f>VALUE(CONCATENATE('Stock InfoDia'!E3121,'Stock InfoDia'!F3121))</f>
        <v>79280</v>
      </c>
      <c r="B3113" s="11">
        <f>'Stock InfoDia'!I3121</f>
        <v>0</v>
      </c>
      <c r="C3113" s="11">
        <f>'Stock InfoDia'!J3121</f>
        <v>0</v>
      </c>
    </row>
    <row r="3114">
      <c r="A3114" s="11">
        <f>VALUE(CONCATENATE('Stock InfoDia'!E3122,'Stock InfoDia'!F3122))</f>
        <v>79370</v>
      </c>
      <c r="B3114" s="11">
        <f>'Stock InfoDia'!I3122</f>
        <v>0</v>
      </c>
      <c r="C3114" s="11">
        <f>'Stock InfoDia'!J3122</f>
        <v>0</v>
      </c>
    </row>
    <row r="3115">
      <c r="A3115" s="11">
        <f>VALUE(CONCATENATE('Stock InfoDia'!E3123,'Stock InfoDia'!F3123))</f>
        <v>79380</v>
      </c>
      <c r="B3115" s="11">
        <f>'Stock InfoDia'!I3123</f>
        <v>0</v>
      </c>
      <c r="C3115" s="11">
        <f>'Stock InfoDia'!J3123</f>
        <v>0</v>
      </c>
    </row>
    <row r="3116">
      <c r="A3116" s="11">
        <f>VALUE(CONCATENATE('Stock InfoDia'!E3124,'Stock InfoDia'!F3124))</f>
        <v>79390</v>
      </c>
      <c r="B3116" s="11">
        <f>'Stock InfoDia'!I3124</f>
        <v>0</v>
      </c>
      <c r="C3116" s="11">
        <f>'Stock InfoDia'!J3124</f>
        <v>0</v>
      </c>
    </row>
    <row r="3117">
      <c r="A3117" s="11">
        <f>VALUE(CONCATENATE('Stock InfoDia'!E3125,'Stock InfoDia'!F3125))</f>
        <v>79400</v>
      </c>
      <c r="B3117" s="11">
        <f>'Stock InfoDia'!I3125</f>
        <v>0</v>
      </c>
      <c r="C3117" s="11">
        <f>'Stock InfoDia'!J3125</f>
        <v>0</v>
      </c>
    </row>
    <row r="3118">
      <c r="A3118" s="11">
        <f>VALUE(CONCATENATE('Stock InfoDia'!E3126,'Stock InfoDia'!F3126))</f>
        <v>79410</v>
      </c>
      <c r="B3118" s="11">
        <f>'Stock InfoDia'!I3126</f>
        <v>0</v>
      </c>
      <c r="C3118" s="11">
        <f>'Stock InfoDia'!J3126</f>
        <v>0</v>
      </c>
    </row>
    <row r="3119">
      <c r="A3119" s="11">
        <f>VALUE(CONCATENATE('Stock InfoDia'!E3127,'Stock InfoDia'!F3127))</f>
        <v>79420</v>
      </c>
      <c r="B3119" s="11">
        <f>'Stock InfoDia'!I3127</f>
        <v>0</v>
      </c>
      <c r="C3119" s="11">
        <f>'Stock InfoDia'!J3127</f>
        <v>0</v>
      </c>
    </row>
    <row r="3120">
      <c r="A3120" s="11">
        <f>VALUE(CONCATENATE('Stock InfoDia'!E3128,'Stock InfoDia'!F3128))</f>
        <v>79430</v>
      </c>
      <c r="B3120" s="11">
        <f>'Stock InfoDia'!I3128</f>
        <v>0</v>
      </c>
      <c r="C3120" s="11">
        <f>'Stock InfoDia'!J3128</f>
        <v>0</v>
      </c>
    </row>
    <row r="3121">
      <c r="A3121" s="11">
        <f>VALUE(CONCATENATE('Stock InfoDia'!E3129,'Stock InfoDia'!F3129))</f>
        <v>79440</v>
      </c>
      <c r="B3121" s="11">
        <f>'Stock InfoDia'!I3129</f>
        <v>0</v>
      </c>
      <c r="C3121" s="11">
        <f>'Stock InfoDia'!J3129</f>
        <v>0</v>
      </c>
    </row>
    <row r="3122">
      <c r="A3122" s="11">
        <f>VALUE(CONCATENATE('Stock InfoDia'!E3130,'Stock InfoDia'!F3130))</f>
        <v>79460</v>
      </c>
      <c r="B3122" s="11">
        <f>'Stock InfoDia'!I3130</f>
        <v>61</v>
      </c>
      <c r="C3122" s="11">
        <f>'Stock InfoDia'!J3130</f>
        <v>12</v>
      </c>
    </row>
    <row r="3123">
      <c r="A3123" s="11">
        <f>VALUE(CONCATENATE('Stock InfoDia'!E3131,'Stock InfoDia'!F3131))</f>
        <v>79470</v>
      </c>
      <c r="B3123" s="11">
        <f>'Stock InfoDia'!I3131</f>
        <v>82</v>
      </c>
      <c r="C3123" s="11">
        <f>'Stock InfoDia'!J3131</f>
        <v>23</v>
      </c>
    </row>
    <row r="3124">
      <c r="A3124" s="11">
        <f>VALUE(CONCATENATE('Stock InfoDia'!E3132,'Stock InfoDia'!F3132))</f>
        <v>79471</v>
      </c>
      <c r="B3124" s="11">
        <f>'Stock InfoDia'!I3132</f>
        <v>0</v>
      </c>
      <c r="C3124" s="11">
        <f>'Stock InfoDia'!J3132</f>
        <v>0</v>
      </c>
    </row>
    <row r="3125">
      <c r="A3125" s="11">
        <f>VALUE(CONCATENATE('Stock InfoDia'!E3133,'Stock InfoDia'!F3133))</f>
        <v>79472</v>
      </c>
      <c r="B3125" s="11">
        <f>'Stock InfoDia'!I3133</f>
        <v>0</v>
      </c>
      <c r="C3125" s="11">
        <f>'Stock InfoDia'!J3133</f>
        <v>0</v>
      </c>
    </row>
    <row r="3126">
      <c r="A3126" s="11">
        <f>VALUE(CONCATENATE('Stock InfoDia'!E3134,'Stock InfoDia'!F3134))</f>
        <v>79480</v>
      </c>
      <c r="B3126" s="11">
        <f>'Stock InfoDia'!I3134</f>
        <v>0</v>
      </c>
      <c r="C3126" s="11">
        <f>'Stock InfoDia'!J3134</f>
        <v>0</v>
      </c>
    </row>
    <row r="3127">
      <c r="A3127" s="11">
        <f>VALUE(CONCATENATE('Stock InfoDia'!E3135,'Stock InfoDia'!F3135))</f>
        <v>79481</v>
      </c>
      <c r="B3127" s="11">
        <f>'Stock InfoDia'!I3135</f>
        <v>0</v>
      </c>
      <c r="C3127" s="11">
        <f>'Stock InfoDia'!J3135</f>
        <v>0</v>
      </c>
    </row>
    <row r="3128">
      <c r="A3128" s="11">
        <f>VALUE(CONCATENATE('Stock InfoDia'!E3136,'Stock InfoDia'!F3136))</f>
        <v>79493</v>
      </c>
      <c r="B3128" s="11">
        <f>'Stock InfoDia'!I3136</f>
        <v>296</v>
      </c>
      <c r="C3128" s="11">
        <f>'Stock InfoDia'!J3136</f>
        <v>0</v>
      </c>
    </row>
    <row r="3129">
      <c r="A3129" s="11">
        <f>VALUE(CONCATENATE('Stock InfoDia'!E3137,'Stock InfoDia'!F3137))</f>
        <v>79492</v>
      </c>
      <c r="B3129" s="11">
        <f>'Stock InfoDia'!I3137</f>
        <v>0</v>
      </c>
      <c r="C3129" s="11">
        <f>'Stock InfoDia'!J3137</f>
        <v>0</v>
      </c>
    </row>
    <row r="3130">
      <c r="A3130" s="11">
        <f>VALUE(CONCATENATE('Stock InfoDia'!E3138,'Stock InfoDia'!F3138))</f>
        <v>79490</v>
      </c>
      <c r="B3130" s="11">
        <f>'Stock InfoDia'!I3138</f>
        <v>238</v>
      </c>
      <c r="C3130" s="11">
        <f>'Stock InfoDia'!J3138</f>
        <v>16</v>
      </c>
    </row>
    <row r="3131">
      <c r="A3131" s="11">
        <f>VALUE(CONCATENATE('Stock InfoDia'!E3139,'Stock InfoDia'!F3139))</f>
        <v>79491</v>
      </c>
      <c r="B3131" s="11">
        <f>'Stock InfoDia'!I3139</f>
        <v>0</v>
      </c>
      <c r="C3131" s="11">
        <f>'Stock InfoDia'!J3139</f>
        <v>0</v>
      </c>
    </row>
    <row r="3132">
      <c r="A3132" s="11">
        <f>VALUE(CONCATENATE('Stock InfoDia'!E3140,'Stock InfoDia'!F3140))</f>
        <v>79494</v>
      </c>
      <c r="B3132" s="11">
        <f>'Stock InfoDia'!I3140</f>
        <v>37</v>
      </c>
      <c r="C3132" s="11">
        <f>'Stock InfoDia'!J3140</f>
        <v>0</v>
      </c>
    </row>
    <row r="3133">
      <c r="A3133" s="11">
        <f>VALUE(CONCATENATE('Stock InfoDia'!E3141,'Stock InfoDia'!F3141))</f>
        <v>79505</v>
      </c>
      <c r="B3133" s="11">
        <f>'Stock InfoDia'!I3141</f>
        <v>0</v>
      </c>
      <c r="C3133" s="11">
        <f>'Stock InfoDia'!J3141</f>
        <v>0</v>
      </c>
    </row>
    <row r="3134">
      <c r="A3134" s="11">
        <f>VALUE(CONCATENATE('Stock InfoDia'!E3142,'Stock InfoDia'!F3142))</f>
        <v>79503</v>
      </c>
      <c r="B3134" s="11">
        <f>'Stock InfoDia'!I3142</f>
        <v>0</v>
      </c>
      <c r="C3134" s="11">
        <f>'Stock InfoDia'!J3142</f>
        <v>0</v>
      </c>
    </row>
    <row r="3135">
      <c r="A3135" s="11">
        <f>VALUE(CONCATENATE('Stock InfoDia'!E3143,'Stock InfoDia'!F3143))</f>
        <v>79502</v>
      </c>
      <c r="B3135" s="11">
        <f>'Stock InfoDia'!I3143</f>
        <v>0</v>
      </c>
      <c r="C3135" s="11">
        <f>'Stock InfoDia'!J3143</f>
        <v>0</v>
      </c>
    </row>
    <row r="3136">
      <c r="A3136" s="11">
        <f>VALUE(CONCATENATE('Stock InfoDia'!E3144,'Stock InfoDia'!F3144))</f>
        <v>79500</v>
      </c>
      <c r="B3136" s="11">
        <f>'Stock InfoDia'!I3144</f>
        <v>183</v>
      </c>
      <c r="C3136" s="11">
        <f>'Stock InfoDia'!J3144</f>
        <v>11</v>
      </c>
    </row>
    <row r="3137">
      <c r="A3137" s="11">
        <f>VALUE(CONCATENATE('Stock InfoDia'!E3145,'Stock InfoDia'!F3145))</f>
        <v>79504</v>
      </c>
      <c r="B3137" s="11">
        <f>'Stock InfoDia'!I3145</f>
        <v>0</v>
      </c>
      <c r="C3137" s="11">
        <f>'Stock InfoDia'!J3145</f>
        <v>0</v>
      </c>
    </row>
    <row r="3138">
      <c r="A3138" s="11">
        <f>VALUE(CONCATENATE('Stock InfoDia'!E3146,'Stock InfoDia'!F3146))</f>
        <v>79510</v>
      </c>
      <c r="B3138" s="11">
        <f>'Stock InfoDia'!I3146</f>
        <v>78</v>
      </c>
      <c r="C3138" s="11">
        <f>'Stock InfoDia'!J3146</f>
        <v>5</v>
      </c>
    </row>
    <row r="3139">
      <c r="A3139" s="11">
        <f>VALUE(CONCATENATE('Stock InfoDia'!E3147,'Stock InfoDia'!F3147))</f>
        <v>79511</v>
      </c>
      <c r="B3139" s="11">
        <f>'Stock InfoDia'!I3147</f>
        <v>0</v>
      </c>
      <c r="C3139" s="11">
        <f>'Stock InfoDia'!J3147</f>
        <v>0</v>
      </c>
    </row>
    <row r="3140">
      <c r="A3140" s="11">
        <f>VALUE(CONCATENATE('Stock InfoDia'!E3148,'Stock InfoDia'!F3148))</f>
        <v>79520</v>
      </c>
      <c r="B3140" s="11">
        <f>'Stock InfoDia'!I3148</f>
        <v>0</v>
      </c>
      <c r="C3140" s="11">
        <f>'Stock InfoDia'!J3148</f>
        <v>0</v>
      </c>
    </row>
    <row r="3141">
      <c r="A3141" s="11">
        <f>VALUE(CONCATENATE('Stock InfoDia'!E3149,'Stock InfoDia'!F3149))</f>
        <v>79530</v>
      </c>
      <c r="B3141" s="11">
        <f>'Stock InfoDia'!I3149</f>
        <v>0</v>
      </c>
      <c r="C3141" s="11">
        <f>'Stock InfoDia'!J3149</f>
        <v>0</v>
      </c>
    </row>
    <row r="3142">
      <c r="A3142" s="11">
        <f>VALUE(CONCATENATE('Stock InfoDia'!E3150,'Stock InfoDia'!F3150))</f>
        <v>79540</v>
      </c>
      <c r="B3142" s="11">
        <f>'Stock InfoDia'!I3150</f>
        <v>0</v>
      </c>
      <c r="C3142" s="11">
        <f>'Stock InfoDia'!J3150</f>
        <v>0</v>
      </c>
    </row>
    <row r="3143">
      <c r="A3143" s="11">
        <f>VALUE(CONCATENATE('Stock InfoDia'!E3151,'Stock InfoDia'!F3151))</f>
        <v>79550</v>
      </c>
      <c r="B3143" s="11">
        <f>'Stock InfoDia'!I3151</f>
        <v>78</v>
      </c>
      <c r="C3143" s="11">
        <f>'Stock InfoDia'!J3151</f>
        <v>21</v>
      </c>
    </row>
    <row r="3144">
      <c r="A3144" s="11">
        <f>VALUE(CONCATENATE('Stock InfoDia'!E3152,'Stock InfoDia'!F3152))</f>
        <v>79560</v>
      </c>
      <c r="B3144" s="11">
        <f>'Stock InfoDia'!I3152</f>
        <v>0</v>
      </c>
      <c r="C3144" s="11">
        <f>'Stock InfoDia'!J3152</f>
        <v>0</v>
      </c>
    </row>
    <row r="3145">
      <c r="A3145" s="11">
        <f>VALUE(CONCATENATE('Stock InfoDia'!E3153,'Stock InfoDia'!F3153))</f>
        <v>79570</v>
      </c>
      <c r="B3145" s="11">
        <f>'Stock InfoDia'!I3153</f>
        <v>0</v>
      </c>
      <c r="C3145" s="11">
        <f>'Stock InfoDia'!J3153</f>
        <v>0</v>
      </c>
    </row>
    <row r="3146">
      <c r="A3146" s="11">
        <f>VALUE(CONCATENATE('Stock InfoDia'!E3154,'Stock InfoDia'!F3154))</f>
        <v>79580</v>
      </c>
      <c r="B3146" s="11">
        <f>'Stock InfoDia'!I3154</f>
        <v>0</v>
      </c>
      <c r="C3146" s="11">
        <f>'Stock InfoDia'!J3154</f>
        <v>0</v>
      </c>
    </row>
    <row r="3147">
      <c r="A3147" s="11">
        <f>VALUE(CONCATENATE('Stock InfoDia'!E3155,'Stock InfoDia'!F3155))</f>
        <v>79590</v>
      </c>
      <c r="B3147" s="11">
        <f>'Stock InfoDia'!I3155</f>
        <v>0</v>
      </c>
      <c r="C3147" s="11">
        <f>'Stock InfoDia'!J3155</f>
        <v>0</v>
      </c>
    </row>
    <row r="3148">
      <c r="A3148" s="11">
        <f>VALUE(CONCATENATE('Stock InfoDia'!E3156,'Stock InfoDia'!F3156))</f>
        <v>79600</v>
      </c>
      <c r="B3148" s="11">
        <f>'Stock InfoDia'!I3156</f>
        <v>65</v>
      </c>
      <c r="C3148" s="11">
        <f>'Stock InfoDia'!J3156</f>
        <v>25</v>
      </c>
    </row>
    <row r="3149">
      <c r="A3149" s="11">
        <f>VALUE(CONCATENATE('Stock InfoDia'!E3157,'Stock InfoDia'!F3157))</f>
        <v>79620</v>
      </c>
      <c r="B3149" s="11">
        <f>'Stock InfoDia'!I3157</f>
        <v>0</v>
      </c>
      <c r="C3149" s="11">
        <f>'Stock InfoDia'!J3157</f>
        <v>0</v>
      </c>
    </row>
    <row r="3150">
      <c r="A3150" s="11">
        <f>VALUE(CONCATENATE('Stock InfoDia'!E3158,'Stock InfoDia'!F3158))</f>
        <v>79630</v>
      </c>
      <c r="B3150" s="11">
        <f>'Stock InfoDia'!I3158</f>
        <v>0</v>
      </c>
      <c r="C3150" s="11">
        <f>'Stock InfoDia'!J3158</f>
        <v>0</v>
      </c>
    </row>
    <row r="3151">
      <c r="A3151" s="11">
        <f>VALUE(CONCATENATE('Stock InfoDia'!E3159,'Stock InfoDia'!F3159))</f>
        <v>79640</v>
      </c>
      <c r="B3151" s="11">
        <f>'Stock InfoDia'!I3159</f>
        <v>0</v>
      </c>
      <c r="C3151" s="11">
        <f>'Stock InfoDia'!J3159</f>
        <v>0</v>
      </c>
    </row>
    <row r="3152">
      <c r="A3152" s="11">
        <f>VALUE(CONCATENATE('Stock InfoDia'!E3160,'Stock InfoDia'!F3160))</f>
        <v>79650</v>
      </c>
      <c r="B3152" s="11">
        <f>'Stock InfoDia'!I3160</f>
        <v>0</v>
      </c>
      <c r="C3152" s="11">
        <f>'Stock InfoDia'!J3160</f>
        <v>0</v>
      </c>
    </row>
    <row r="3153">
      <c r="A3153" s="11">
        <f>VALUE(CONCATENATE('Stock InfoDia'!E3161,'Stock InfoDia'!F3161))</f>
        <v>79660</v>
      </c>
      <c r="B3153" s="11">
        <f>'Stock InfoDia'!I3161</f>
        <v>0</v>
      </c>
      <c r="C3153" s="11">
        <f>'Stock InfoDia'!J3161</f>
        <v>0</v>
      </c>
    </row>
    <row r="3154">
      <c r="A3154" s="11">
        <f>VALUE(CONCATENATE('Stock InfoDia'!E3162,'Stock InfoDia'!F3162))</f>
        <v>79670</v>
      </c>
      <c r="B3154" s="11">
        <f>'Stock InfoDia'!I3162</f>
        <v>0</v>
      </c>
      <c r="C3154" s="11">
        <f>'Stock InfoDia'!J3162</f>
        <v>0</v>
      </c>
    </row>
    <row r="3155">
      <c r="A3155" s="11">
        <f>VALUE(CONCATENATE('Stock InfoDia'!E3163,'Stock InfoDia'!F3163))</f>
        <v>79680</v>
      </c>
      <c r="B3155" s="11">
        <f>'Stock InfoDia'!I3163</f>
        <v>5</v>
      </c>
      <c r="C3155" s="11">
        <f>'Stock InfoDia'!J3163</f>
        <v>47</v>
      </c>
    </row>
    <row r="3156">
      <c r="A3156" s="11">
        <f>VALUE(CONCATENATE('Stock InfoDia'!E3164,'Stock InfoDia'!F3164))</f>
        <v>79690</v>
      </c>
      <c r="B3156" s="11">
        <f>'Stock InfoDia'!I3164</f>
        <v>56</v>
      </c>
      <c r="C3156" s="11">
        <f>'Stock InfoDia'!J3164</f>
        <v>57</v>
      </c>
    </row>
    <row r="3157">
      <c r="A3157" s="11">
        <f>VALUE(CONCATENATE('Stock InfoDia'!E3165,'Stock InfoDia'!F3165))</f>
        <v>79700</v>
      </c>
      <c r="B3157" s="11">
        <f>'Stock InfoDia'!I3165</f>
        <v>0</v>
      </c>
      <c r="C3157" s="11">
        <f>'Stock InfoDia'!J3165</f>
        <v>0</v>
      </c>
    </row>
    <row r="3158">
      <c r="A3158" s="11">
        <f>VALUE(CONCATENATE('Stock InfoDia'!E3166,'Stock InfoDia'!F3166))</f>
        <v>79710</v>
      </c>
      <c r="B3158" s="11">
        <f>'Stock InfoDia'!I3166</f>
        <v>0</v>
      </c>
      <c r="C3158" s="11">
        <f>'Stock InfoDia'!J3166</f>
        <v>0</v>
      </c>
    </row>
    <row r="3159">
      <c r="A3159" s="11">
        <f>VALUE(CONCATENATE('Stock InfoDia'!E3167,'Stock InfoDia'!F3167))</f>
        <v>79720</v>
      </c>
      <c r="B3159" s="11">
        <f>'Stock InfoDia'!I3167</f>
        <v>0</v>
      </c>
      <c r="C3159" s="11">
        <f>'Stock InfoDia'!J3167</f>
        <v>0</v>
      </c>
    </row>
    <row r="3160">
      <c r="A3160" s="11">
        <f>VALUE(CONCATENATE('Stock InfoDia'!E3168,'Stock InfoDia'!F3168))</f>
        <v>79750</v>
      </c>
      <c r="B3160" s="11">
        <f>'Stock InfoDia'!I3168</f>
        <v>0</v>
      </c>
      <c r="C3160" s="11">
        <f>'Stock InfoDia'!J3168</f>
        <v>0</v>
      </c>
    </row>
    <row r="3161">
      <c r="A3161" s="11">
        <f>VALUE(CONCATENATE('Stock InfoDia'!E3169,'Stock InfoDia'!F3169))</f>
        <v>79760</v>
      </c>
      <c r="B3161" s="11">
        <f>'Stock InfoDia'!I3169</f>
        <v>0</v>
      </c>
      <c r="C3161" s="11">
        <f>'Stock InfoDia'!J3169</f>
        <v>0</v>
      </c>
    </row>
    <row r="3162">
      <c r="A3162" s="11">
        <f>VALUE(CONCATENATE('Stock InfoDia'!E3170,'Stock InfoDia'!F3170))</f>
        <v>79810</v>
      </c>
      <c r="B3162" s="11">
        <f>'Stock InfoDia'!I3170</f>
        <v>51</v>
      </c>
      <c r="C3162" s="11">
        <f>'Stock InfoDia'!J3170</f>
        <v>14</v>
      </c>
    </row>
    <row r="3163">
      <c r="A3163" s="11">
        <f>VALUE(CONCATENATE('Stock InfoDia'!E3171,'Stock InfoDia'!F3171))</f>
        <v>79811</v>
      </c>
      <c r="B3163" s="11">
        <f>'Stock InfoDia'!I3171</f>
        <v>0</v>
      </c>
      <c r="C3163" s="11">
        <f>'Stock InfoDia'!J3171</f>
        <v>0</v>
      </c>
    </row>
    <row r="3164">
      <c r="A3164" s="11">
        <f>VALUE(CONCATENATE('Stock InfoDia'!E3172,'Stock InfoDia'!F3172))</f>
        <v>79812</v>
      </c>
      <c r="B3164" s="11">
        <f>'Stock InfoDia'!I3172</f>
        <v>0</v>
      </c>
      <c r="C3164" s="11">
        <f>'Stock InfoDia'!J3172</f>
        <v>0</v>
      </c>
    </row>
    <row r="3165">
      <c r="A3165" s="11">
        <f>VALUE(CONCATENATE('Stock InfoDia'!E3173,'Stock InfoDia'!F3173))</f>
        <v>79821</v>
      </c>
      <c r="B3165" s="11">
        <f>'Stock InfoDia'!I3173</f>
        <v>0</v>
      </c>
      <c r="C3165" s="11">
        <f>'Stock InfoDia'!J3173</f>
        <v>0</v>
      </c>
    </row>
    <row r="3166">
      <c r="A3166" s="11">
        <f>VALUE(CONCATENATE('Stock InfoDia'!E3174,'Stock InfoDia'!F3174))</f>
        <v>79822</v>
      </c>
      <c r="B3166" s="11">
        <f>'Stock InfoDia'!I3174</f>
        <v>0</v>
      </c>
      <c r="C3166" s="11">
        <f>'Stock InfoDia'!J3174</f>
        <v>0</v>
      </c>
    </row>
    <row r="3167">
      <c r="A3167" s="11">
        <f>VALUE(CONCATENATE('Stock InfoDia'!E3175,'Stock InfoDia'!F3175))</f>
        <v>79820</v>
      </c>
      <c r="B3167" s="11">
        <f>'Stock InfoDia'!I3175</f>
        <v>256</v>
      </c>
      <c r="C3167" s="11">
        <f>'Stock InfoDia'!J3175</f>
        <v>19</v>
      </c>
    </row>
    <row r="3168">
      <c r="A3168" s="11">
        <f>VALUE(CONCATENATE('Stock InfoDia'!E3176,'Stock InfoDia'!F3176))</f>
        <v>79850</v>
      </c>
      <c r="B3168" s="11">
        <f>'Stock InfoDia'!I3176</f>
        <v>92</v>
      </c>
      <c r="C3168" s="11">
        <f>'Stock InfoDia'!J3176</f>
        <v>15</v>
      </c>
    </row>
    <row r="3169">
      <c r="A3169" s="11">
        <f>VALUE(CONCATENATE('Stock InfoDia'!E3177,'Stock InfoDia'!F3177))</f>
        <v>79860</v>
      </c>
      <c r="B3169" s="11">
        <f>'Stock InfoDia'!I3177</f>
        <v>0</v>
      </c>
      <c r="C3169" s="11">
        <f>'Stock InfoDia'!J3177</f>
        <v>0</v>
      </c>
    </row>
    <row r="3170">
      <c r="A3170" s="11">
        <f>VALUE(CONCATENATE('Stock InfoDia'!E3178,'Stock InfoDia'!F3178))</f>
        <v>79870</v>
      </c>
      <c r="B3170" s="11">
        <f>'Stock InfoDia'!I3178</f>
        <v>0</v>
      </c>
      <c r="C3170" s="11">
        <f>'Stock InfoDia'!J3178</f>
        <v>0</v>
      </c>
    </row>
    <row r="3171">
      <c r="A3171" s="11">
        <f>VALUE(CONCATENATE('Stock InfoDia'!E3179,'Stock InfoDia'!F3179))</f>
        <v>79880</v>
      </c>
      <c r="B3171" s="11">
        <f>'Stock InfoDia'!I3179</f>
        <v>0</v>
      </c>
      <c r="C3171" s="11">
        <f>'Stock InfoDia'!J3179</f>
        <v>0</v>
      </c>
    </row>
    <row r="3172">
      <c r="A3172" s="11">
        <f>VALUE(CONCATENATE('Stock InfoDia'!E3180,'Stock InfoDia'!F3180))</f>
        <v>79940</v>
      </c>
      <c r="B3172" s="11">
        <f>'Stock InfoDia'!I3180</f>
        <v>0</v>
      </c>
      <c r="C3172" s="11">
        <f>'Stock InfoDia'!J3180</f>
        <v>0</v>
      </c>
    </row>
    <row r="3173">
      <c r="A3173" s="11">
        <f>VALUE(CONCATENATE('Stock InfoDia'!E3181,'Stock InfoDia'!F3181))</f>
        <v>79960</v>
      </c>
      <c r="B3173" s="11">
        <f>'Stock InfoDia'!I3181</f>
        <v>0</v>
      </c>
      <c r="C3173" s="11">
        <f>'Stock InfoDia'!J3181</f>
        <v>0</v>
      </c>
    </row>
    <row r="3174">
      <c r="A3174" s="11">
        <f>VALUE(CONCATENATE('Stock InfoDia'!E3182,'Stock InfoDia'!F3182))</f>
        <v>79970</v>
      </c>
      <c r="B3174" s="11">
        <f>'Stock InfoDia'!I3182</f>
        <v>0</v>
      </c>
      <c r="C3174" s="11">
        <f>'Stock InfoDia'!J3182</f>
        <v>0</v>
      </c>
    </row>
    <row r="3175">
      <c r="A3175" s="11">
        <f>VALUE(CONCATENATE('Stock InfoDia'!E3183,'Stock InfoDia'!F3183))</f>
        <v>79990</v>
      </c>
      <c r="B3175" s="11">
        <f>'Stock InfoDia'!I3183</f>
        <v>0</v>
      </c>
      <c r="C3175" s="11">
        <f>'Stock InfoDia'!J3183</f>
        <v>0</v>
      </c>
    </row>
    <row r="3176">
      <c r="A3176" s="11">
        <f>VALUE(CONCATENATE('Stock InfoDia'!E3184,'Stock InfoDia'!F3184))</f>
        <v>80050</v>
      </c>
      <c r="B3176" s="11">
        <f>'Stock InfoDia'!I3184</f>
        <v>0</v>
      </c>
      <c r="C3176" s="11">
        <f>'Stock InfoDia'!J3184</f>
        <v>0</v>
      </c>
    </row>
    <row r="3177">
      <c r="A3177" s="11">
        <f>VALUE(CONCATENATE('Stock InfoDia'!E3185,'Stock InfoDia'!F3185))</f>
        <v>80051</v>
      </c>
      <c r="B3177" s="11">
        <f>'Stock InfoDia'!I3185</f>
        <v>250</v>
      </c>
      <c r="C3177" s="11">
        <f>'Stock InfoDia'!J3185</f>
        <v>6</v>
      </c>
    </row>
    <row r="3178">
      <c r="A3178" s="11">
        <f>VALUE(CONCATENATE('Stock InfoDia'!E3186,'Stock InfoDia'!F3186))</f>
        <v>80470</v>
      </c>
      <c r="B3178" s="11">
        <f>'Stock InfoDia'!I3186</f>
        <v>0</v>
      </c>
      <c r="C3178" s="11">
        <f>'Stock InfoDia'!J3186</f>
        <v>0</v>
      </c>
    </row>
    <row r="3179">
      <c r="A3179" s="11">
        <f>VALUE(CONCATENATE('Stock InfoDia'!E3187,'Stock InfoDia'!F3187))</f>
        <v>80480</v>
      </c>
      <c r="B3179" s="11">
        <f>'Stock InfoDia'!I3187</f>
        <v>0</v>
      </c>
      <c r="C3179" s="11">
        <f>'Stock InfoDia'!J3187</f>
        <v>0</v>
      </c>
    </row>
    <row r="3180">
      <c r="A3180" s="11">
        <f>VALUE(CONCATENATE('Stock InfoDia'!E3188,'Stock InfoDia'!F3188))</f>
        <v>80690</v>
      </c>
      <c r="B3180" s="11">
        <f>'Stock InfoDia'!I3188</f>
        <v>0</v>
      </c>
      <c r="C3180" s="11">
        <f>'Stock InfoDia'!J3188</f>
        <v>0</v>
      </c>
    </row>
    <row r="3181">
      <c r="A3181" s="11">
        <f>VALUE(CONCATENATE('Stock InfoDia'!E3189,'Stock InfoDia'!F3189))</f>
        <v>80700</v>
      </c>
      <c r="B3181" s="11">
        <f>'Stock InfoDia'!I3189</f>
        <v>0</v>
      </c>
      <c r="C3181" s="11">
        <f>'Stock InfoDia'!J3189</f>
        <v>0</v>
      </c>
    </row>
    <row r="3182">
      <c r="A3182" s="11">
        <f>VALUE(CONCATENATE('Stock InfoDia'!E3190,'Stock InfoDia'!F3190))</f>
        <v>80790</v>
      </c>
      <c r="B3182" s="11">
        <f>'Stock InfoDia'!I3190</f>
        <v>0</v>
      </c>
      <c r="C3182" s="11">
        <f>'Stock InfoDia'!J3190</f>
        <v>0</v>
      </c>
    </row>
    <row r="3183">
      <c r="A3183" s="11">
        <f>VALUE(CONCATENATE('Stock InfoDia'!E3191,'Stock InfoDia'!F3191))</f>
        <v>80830</v>
      </c>
      <c r="B3183" s="11">
        <f>'Stock InfoDia'!I3191</f>
        <v>0</v>
      </c>
      <c r="C3183" s="11">
        <f>'Stock InfoDia'!J3191</f>
        <v>0</v>
      </c>
    </row>
    <row r="3184">
      <c r="A3184" s="11">
        <f>VALUE(CONCATENATE('Stock InfoDia'!E3192,'Stock InfoDia'!F3192))</f>
        <v>80840</v>
      </c>
      <c r="B3184" s="11">
        <f>'Stock InfoDia'!I3192</f>
        <v>0</v>
      </c>
      <c r="C3184" s="11">
        <f>'Stock InfoDia'!J3192</f>
        <v>0</v>
      </c>
    </row>
    <row r="3185">
      <c r="A3185" s="11">
        <f>VALUE(CONCATENATE('Stock InfoDia'!E3193,'Stock InfoDia'!F3193))</f>
        <v>80850</v>
      </c>
      <c r="B3185" s="11">
        <f>'Stock InfoDia'!I3193</f>
        <v>0</v>
      </c>
      <c r="C3185" s="11">
        <f>'Stock InfoDia'!J3193</f>
        <v>0</v>
      </c>
    </row>
    <row r="3186">
      <c r="A3186" s="11">
        <f>VALUE(CONCATENATE('Stock InfoDia'!E3194,'Stock InfoDia'!F3194))</f>
        <v>80870</v>
      </c>
      <c r="B3186" s="11">
        <f>'Stock InfoDia'!I3194</f>
        <v>0</v>
      </c>
      <c r="C3186" s="11">
        <f>'Stock InfoDia'!J3194</f>
        <v>0</v>
      </c>
    </row>
    <row r="3187">
      <c r="A3187" s="11">
        <f>VALUE(CONCATENATE('Stock InfoDia'!E3195,'Stock InfoDia'!F3195))</f>
        <v>80900</v>
      </c>
      <c r="B3187" s="11">
        <f>'Stock InfoDia'!I3195</f>
        <v>0</v>
      </c>
      <c r="C3187" s="11">
        <f>'Stock InfoDia'!J3195</f>
        <v>0</v>
      </c>
    </row>
    <row r="3188">
      <c r="A3188" s="11">
        <f>VALUE(CONCATENATE('Stock InfoDia'!E3196,'Stock InfoDia'!F3196))</f>
        <v>80910</v>
      </c>
      <c r="B3188" s="11">
        <f>'Stock InfoDia'!I3196</f>
        <v>0</v>
      </c>
      <c r="C3188" s="11">
        <f>'Stock InfoDia'!J3196</f>
        <v>0</v>
      </c>
    </row>
    <row r="3189">
      <c r="A3189" s="11">
        <f>VALUE(CONCATENATE('Stock InfoDia'!E3197,'Stock InfoDia'!F3197))</f>
        <v>81040</v>
      </c>
      <c r="B3189" s="11">
        <f>'Stock InfoDia'!I3197</f>
        <v>0</v>
      </c>
      <c r="C3189" s="11">
        <f>'Stock InfoDia'!J3197</f>
        <v>0</v>
      </c>
    </row>
    <row r="3190">
      <c r="A3190" s="11">
        <f>VALUE(CONCATENATE('Stock InfoDia'!E3198,'Stock InfoDia'!F3198))</f>
        <v>81060</v>
      </c>
      <c r="B3190" s="11">
        <f>'Stock InfoDia'!I3198</f>
        <v>0</v>
      </c>
      <c r="C3190" s="11">
        <f>'Stock InfoDia'!J3198</f>
        <v>0</v>
      </c>
    </row>
    <row r="3191">
      <c r="A3191" s="11">
        <f>VALUE(CONCATENATE('Stock InfoDia'!E3199,'Stock InfoDia'!F3199))</f>
        <v>81092</v>
      </c>
      <c r="B3191" s="11">
        <f>'Stock InfoDia'!I3199</f>
        <v>0</v>
      </c>
      <c r="C3191" s="11">
        <f>'Stock InfoDia'!J3199</f>
        <v>0</v>
      </c>
    </row>
    <row r="3192">
      <c r="A3192" s="11">
        <f>VALUE(CONCATENATE('Stock InfoDia'!E3200,'Stock InfoDia'!F3200))</f>
        <v>81090</v>
      </c>
      <c r="B3192" s="11">
        <f>'Stock InfoDia'!I3200</f>
        <v>358</v>
      </c>
      <c r="C3192" s="11">
        <f>'Stock InfoDia'!J3200</f>
        <v>5</v>
      </c>
    </row>
    <row r="3193">
      <c r="A3193" s="11">
        <f>VALUE(CONCATENATE('Stock InfoDia'!E3201,'Stock InfoDia'!F3201))</f>
        <v>81091</v>
      </c>
      <c r="B3193" s="11">
        <f>'Stock InfoDia'!I3201</f>
        <v>0</v>
      </c>
      <c r="C3193" s="11">
        <f>'Stock InfoDia'!J3201</f>
        <v>0</v>
      </c>
    </row>
    <row r="3194">
      <c r="A3194" s="11">
        <f>VALUE(CONCATENATE('Stock InfoDia'!E3202,'Stock InfoDia'!F3202))</f>
        <v>81100</v>
      </c>
      <c r="B3194" s="11">
        <f>'Stock InfoDia'!I3202</f>
        <v>0</v>
      </c>
      <c r="C3194" s="11">
        <f>'Stock InfoDia'!J3202</f>
        <v>0</v>
      </c>
    </row>
    <row r="3195">
      <c r="A3195" s="11">
        <f>VALUE(CONCATENATE('Stock InfoDia'!E3203,'Stock InfoDia'!F3203))</f>
        <v>81150</v>
      </c>
      <c r="B3195" s="11">
        <f>'Stock InfoDia'!I3203</f>
        <v>0</v>
      </c>
      <c r="C3195" s="11">
        <f>'Stock InfoDia'!J3203</f>
        <v>3</v>
      </c>
    </row>
    <row r="3196">
      <c r="A3196" s="11">
        <f>VALUE(CONCATENATE('Stock InfoDia'!E3204,'Stock InfoDia'!F3204))</f>
        <v>811640</v>
      </c>
      <c r="B3196" s="11">
        <f>'Stock InfoDia'!I3204</f>
        <v>0</v>
      </c>
      <c r="C3196" s="11">
        <f>'Stock InfoDia'!J3204</f>
        <v>0</v>
      </c>
    </row>
    <row r="3197">
      <c r="A3197" s="11">
        <f>VALUE(CONCATENATE('Stock InfoDia'!E3205,'Stock InfoDia'!F3205))</f>
        <v>811650</v>
      </c>
      <c r="B3197" s="11">
        <f>'Stock InfoDia'!I3205</f>
        <v>255</v>
      </c>
      <c r="C3197" s="11">
        <f>'Stock InfoDia'!J3205</f>
        <v>0</v>
      </c>
    </row>
    <row r="3198">
      <c r="A3198" s="11">
        <f>VALUE(CONCATENATE('Stock InfoDia'!E3206,'Stock InfoDia'!F3206))</f>
        <v>811649</v>
      </c>
      <c r="B3198" s="11">
        <f>'Stock InfoDia'!I3206</f>
        <v>0</v>
      </c>
      <c r="C3198" s="11">
        <f>'Stock InfoDia'!J3206</f>
        <v>0</v>
      </c>
    </row>
    <row r="3199">
      <c r="A3199" s="11">
        <f>VALUE(CONCATENATE('Stock InfoDia'!E3207,'Stock InfoDia'!F3207))</f>
        <v>811648</v>
      </c>
      <c r="B3199" s="11">
        <f>'Stock InfoDia'!I3207</f>
        <v>0</v>
      </c>
      <c r="C3199" s="11">
        <f>'Stock InfoDia'!J3207</f>
        <v>0</v>
      </c>
    </row>
    <row r="3200">
      <c r="A3200" s="11">
        <f>VALUE(CONCATENATE('Stock InfoDia'!E3208,'Stock InfoDia'!F3208))</f>
        <v>811654</v>
      </c>
      <c r="B3200" s="11">
        <f>'Stock InfoDia'!I3208</f>
        <v>0</v>
      </c>
      <c r="C3200" s="11">
        <f>'Stock InfoDia'!J3208</f>
        <v>0</v>
      </c>
    </row>
    <row r="3201">
      <c r="A3201" s="11">
        <f>VALUE(CONCATENATE('Stock InfoDia'!E3209,'Stock InfoDia'!F3209))</f>
        <v>811651</v>
      </c>
      <c r="B3201" s="11">
        <f>'Stock InfoDia'!I3209</f>
        <v>1669</v>
      </c>
      <c r="C3201" s="11">
        <f>'Stock InfoDia'!J3209</f>
        <v>0</v>
      </c>
    </row>
    <row r="3202">
      <c r="A3202" s="11">
        <f>VALUE(CONCATENATE('Stock InfoDia'!E3210,'Stock InfoDia'!F3210))</f>
        <v>811646</v>
      </c>
      <c r="B3202" s="11">
        <f>'Stock InfoDia'!I3210</f>
        <v>0</v>
      </c>
      <c r="C3202" s="11">
        <f>'Stock InfoDia'!J3210</f>
        <v>0</v>
      </c>
    </row>
    <row r="3203">
      <c r="A3203" s="11">
        <f>VALUE(CONCATENATE('Stock InfoDia'!E3211,'Stock InfoDia'!F3211))</f>
        <v>811637</v>
      </c>
      <c r="B3203" s="11">
        <f>'Stock InfoDia'!I3211</f>
        <v>0</v>
      </c>
      <c r="C3203" s="11">
        <f>'Stock InfoDia'!J3211</f>
        <v>0</v>
      </c>
    </row>
    <row r="3204">
      <c r="A3204" s="11">
        <f>VALUE(CONCATENATE('Stock InfoDia'!E3212,'Stock InfoDia'!F3212))</f>
        <v>811638</v>
      </c>
      <c r="B3204" s="11">
        <f>'Stock InfoDia'!I3212</f>
        <v>0</v>
      </c>
      <c r="C3204" s="11">
        <f>'Stock InfoDia'!J3212</f>
        <v>0</v>
      </c>
    </row>
    <row r="3205">
      <c r="A3205" s="11">
        <f>VALUE(CONCATENATE('Stock InfoDia'!E3213,'Stock InfoDia'!F3213))</f>
        <v>811617</v>
      </c>
      <c r="B3205" s="11">
        <f>'Stock InfoDia'!I3213</f>
        <v>0</v>
      </c>
      <c r="C3205" s="11">
        <f>'Stock InfoDia'!J3213</f>
        <v>0</v>
      </c>
    </row>
    <row r="3206">
      <c r="A3206" s="11">
        <f>VALUE(CONCATENATE('Stock InfoDia'!E3214,'Stock InfoDia'!F3214))</f>
        <v>811616</v>
      </c>
      <c r="B3206" s="11">
        <f>'Stock InfoDia'!I3214</f>
        <v>0</v>
      </c>
      <c r="C3206" s="11">
        <f>'Stock InfoDia'!J3214</f>
        <v>0</v>
      </c>
    </row>
    <row r="3207">
      <c r="A3207" s="11">
        <f>VALUE(CONCATENATE('Stock InfoDia'!E3215,'Stock InfoDia'!F3215))</f>
        <v>811623</v>
      </c>
      <c r="B3207" s="11">
        <f>'Stock InfoDia'!I3215</f>
        <v>0</v>
      </c>
      <c r="C3207" s="11">
        <f>'Stock InfoDia'!J3215</f>
        <v>0</v>
      </c>
    </row>
    <row r="3208">
      <c r="A3208" s="11">
        <f>VALUE(CONCATENATE('Stock InfoDia'!E3216,'Stock InfoDia'!F3216))</f>
        <v>811611</v>
      </c>
      <c r="B3208" s="11">
        <f>'Stock InfoDia'!I3216</f>
        <v>0</v>
      </c>
      <c r="C3208" s="11">
        <f>'Stock InfoDia'!J3216</f>
        <v>0</v>
      </c>
    </row>
    <row r="3209">
      <c r="A3209" s="11">
        <f>VALUE(CONCATENATE('Stock InfoDia'!E3217,'Stock InfoDia'!F3217))</f>
        <v>811628</v>
      </c>
      <c r="B3209" s="11">
        <f>'Stock InfoDia'!I3217</f>
        <v>0</v>
      </c>
      <c r="C3209" s="11">
        <f>'Stock InfoDia'!J3217</f>
        <v>0</v>
      </c>
    </row>
    <row r="3210">
      <c r="A3210" s="11">
        <f>VALUE(CONCATENATE('Stock InfoDia'!E3218,'Stock InfoDia'!F3218))</f>
        <v>811644</v>
      </c>
      <c r="B3210" s="11">
        <f>'Stock InfoDia'!I3218</f>
        <v>0</v>
      </c>
      <c r="C3210" s="11">
        <f>'Stock InfoDia'!J3218</f>
        <v>0</v>
      </c>
    </row>
    <row r="3211">
      <c r="A3211" s="11">
        <f>VALUE(CONCATENATE('Stock InfoDia'!E3219,'Stock InfoDia'!F3219))</f>
        <v>811629</v>
      </c>
      <c r="B3211" s="11">
        <f>'Stock InfoDia'!I3219</f>
        <v>0</v>
      </c>
      <c r="C3211" s="11">
        <f>'Stock InfoDia'!J3219</f>
        <v>0</v>
      </c>
    </row>
    <row r="3212">
      <c r="A3212" s="11">
        <f>VALUE(CONCATENATE('Stock InfoDia'!E3220,'Stock InfoDia'!F3220))</f>
        <v>811639</v>
      </c>
      <c r="B3212" s="11">
        <f>'Stock InfoDia'!I3220</f>
        <v>0</v>
      </c>
      <c r="C3212" s="11">
        <f>'Stock InfoDia'!J3220</f>
        <v>0</v>
      </c>
    </row>
    <row r="3213">
      <c r="A3213" s="11">
        <f>VALUE(CONCATENATE('Stock InfoDia'!E3221,'Stock InfoDia'!F3221))</f>
        <v>811618</v>
      </c>
      <c r="B3213" s="11">
        <f>'Stock InfoDia'!I3221</f>
        <v>0</v>
      </c>
      <c r="C3213" s="11">
        <f>'Stock InfoDia'!J3221</f>
        <v>0</v>
      </c>
    </row>
    <row r="3214">
      <c r="A3214" s="11">
        <f>VALUE(CONCATENATE('Stock InfoDia'!E3222,'Stock InfoDia'!F3222))</f>
        <v>811619</v>
      </c>
      <c r="B3214" s="11">
        <f>'Stock InfoDia'!I3222</f>
        <v>1</v>
      </c>
      <c r="C3214" s="11">
        <f>'Stock InfoDia'!J3222</f>
        <v>0</v>
      </c>
    </row>
    <row r="3215">
      <c r="A3215" s="11">
        <f>VALUE(CONCATENATE('Stock InfoDia'!E3223,'Stock InfoDia'!F3223))</f>
        <v>81160</v>
      </c>
      <c r="B3215" s="11">
        <f>'Stock InfoDia'!I3223</f>
        <v>1914</v>
      </c>
      <c r="C3215" s="11">
        <f>'Stock InfoDia'!J3223</f>
        <v>29</v>
      </c>
    </row>
    <row r="3216">
      <c r="A3216" s="11">
        <f>VALUE(CONCATENATE('Stock InfoDia'!E3224,'Stock InfoDia'!F3224))</f>
        <v>81170</v>
      </c>
      <c r="B3216" s="11">
        <f>'Stock InfoDia'!I3224</f>
        <v>715</v>
      </c>
      <c r="C3216" s="11">
        <f>'Stock InfoDia'!J3224</f>
        <v>25</v>
      </c>
    </row>
    <row r="3217">
      <c r="A3217" s="11">
        <f>VALUE(CONCATENATE('Stock InfoDia'!E3225,'Stock InfoDia'!F3225))</f>
        <v>81210</v>
      </c>
      <c r="B3217" s="11">
        <f>'Stock InfoDia'!I3225</f>
        <v>0</v>
      </c>
      <c r="C3217" s="11">
        <f>'Stock InfoDia'!J3225</f>
        <v>0</v>
      </c>
    </row>
    <row r="3218">
      <c r="A3218" s="11">
        <f>VALUE(CONCATENATE('Stock InfoDia'!E3226,'Stock InfoDia'!F3226))</f>
        <v>81250</v>
      </c>
      <c r="B3218" s="11">
        <f>'Stock InfoDia'!I3226</f>
        <v>363</v>
      </c>
      <c r="C3218" s="11">
        <f>'Stock InfoDia'!J3226</f>
        <v>7</v>
      </c>
    </row>
    <row r="3219">
      <c r="A3219" s="11">
        <f>VALUE(CONCATENATE('Stock InfoDia'!E3227,'Stock InfoDia'!F3227))</f>
        <v>81270</v>
      </c>
      <c r="B3219" s="11">
        <f>'Stock InfoDia'!I3227</f>
        <v>0</v>
      </c>
      <c r="C3219" s="11">
        <f>'Stock InfoDia'!J3227</f>
        <v>0</v>
      </c>
    </row>
    <row r="3220">
      <c r="A3220" s="11">
        <f>VALUE(CONCATENATE('Stock InfoDia'!E3228,'Stock InfoDia'!F3228))</f>
        <v>81280</v>
      </c>
      <c r="B3220" s="11">
        <f>'Stock InfoDia'!I3228</f>
        <v>0</v>
      </c>
      <c r="C3220" s="11">
        <f>'Stock InfoDia'!J3228</f>
        <v>0</v>
      </c>
    </row>
    <row r="3221">
      <c r="A3221" s="11">
        <f>VALUE(CONCATENATE('Stock InfoDia'!E3229,'Stock InfoDia'!F3229))</f>
        <v>81330</v>
      </c>
      <c r="B3221" s="11">
        <f>'Stock InfoDia'!I3229</f>
        <v>0</v>
      </c>
      <c r="C3221" s="11">
        <f>'Stock InfoDia'!J3229</f>
        <v>0</v>
      </c>
    </row>
    <row r="3222">
      <c r="A3222" s="11">
        <f>VALUE(CONCATENATE('Stock InfoDia'!E3230,'Stock InfoDia'!F3230))</f>
        <v>81340</v>
      </c>
      <c r="B3222" s="11">
        <f>'Stock InfoDia'!I3230</f>
        <v>0</v>
      </c>
      <c r="C3222" s="11">
        <f>'Stock InfoDia'!J3230</f>
        <v>0</v>
      </c>
    </row>
    <row r="3223">
      <c r="A3223" s="11">
        <f>VALUE(CONCATENATE('Stock InfoDia'!E3231,'Stock InfoDia'!F3231))</f>
        <v>81350</v>
      </c>
      <c r="B3223" s="11">
        <f>'Stock InfoDia'!I3231</f>
        <v>0</v>
      </c>
      <c r="C3223" s="11">
        <f>'Stock InfoDia'!J3231</f>
        <v>0</v>
      </c>
    </row>
    <row r="3224">
      <c r="A3224" s="11">
        <f>VALUE(CONCATENATE('Stock InfoDia'!E3232,'Stock InfoDia'!F3232))</f>
        <v>81360</v>
      </c>
      <c r="B3224" s="11">
        <f>'Stock InfoDia'!I3232</f>
        <v>0</v>
      </c>
      <c r="C3224" s="11">
        <f>'Stock InfoDia'!J3232</f>
        <v>0</v>
      </c>
    </row>
    <row r="3225">
      <c r="A3225" s="11">
        <f>VALUE(CONCATENATE('Stock InfoDia'!E3233,'Stock InfoDia'!F3233))</f>
        <v>81370</v>
      </c>
      <c r="B3225" s="11">
        <f>'Stock InfoDia'!I3233</f>
        <v>0</v>
      </c>
      <c r="C3225" s="11">
        <f>'Stock InfoDia'!J3233</f>
        <v>0</v>
      </c>
    </row>
    <row r="3226">
      <c r="A3226" s="11">
        <f>VALUE(CONCATENATE('Stock InfoDia'!E3234,'Stock InfoDia'!F3234))</f>
        <v>81380</v>
      </c>
      <c r="B3226" s="11">
        <f>'Stock InfoDia'!I3234</f>
        <v>0</v>
      </c>
      <c r="C3226" s="11">
        <f>'Stock InfoDia'!J3234</f>
        <v>0</v>
      </c>
    </row>
    <row r="3227">
      <c r="A3227" s="11">
        <f>VALUE(CONCATENATE('Stock InfoDia'!E3235,'Stock InfoDia'!F3235))</f>
        <v>81420</v>
      </c>
      <c r="B3227" s="11">
        <f>'Stock InfoDia'!I3235</f>
        <v>0</v>
      </c>
      <c r="C3227" s="11">
        <f>'Stock InfoDia'!J3235</f>
        <v>0</v>
      </c>
    </row>
    <row r="3228">
      <c r="A3228" s="11">
        <f>VALUE(CONCATENATE('Stock InfoDia'!E3236,'Stock InfoDia'!F3236))</f>
        <v>81440</v>
      </c>
      <c r="B3228" s="11">
        <f>'Stock InfoDia'!I3236</f>
        <v>0</v>
      </c>
      <c r="C3228" s="11">
        <f>'Stock InfoDia'!J3236</f>
        <v>0</v>
      </c>
    </row>
    <row r="3229">
      <c r="A3229" s="11">
        <f>VALUE(CONCATENATE('Stock InfoDia'!E3237,'Stock InfoDia'!F3237))</f>
        <v>81450</v>
      </c>
      <c r="B3229" s="11">
        <f>'Stock InfoDia'!I3237</f>
        <v>0</v>
      </c>
      <c r="C3229" s="11">
        <f>'Stock InfoDia'!J3237</f>
        <v>0</v>
      </c>
    </row>
    <row r="3230">
      <c r="A3230" s="11">
        <f>VALUE(CONCATENATE('Stock InfoDia'!E3238,'Stock InfoDia'!F3238))</f>
        <v>81460</v>
      </c>
      <c r="B3230" s="11">
        <f>'Stock InfoDia'!I3238</f>
        <v>0</v>
      </c>
      <c r="C3230" s="11">
        <f>'Stock InfoDia'!J3238</f>
        <v>0</v>
      </c>
    </row>
    <row r="3231">
      <c r="A3231" s="11">
        <f>VALUE(CONCATENATE('Stock InfoDia'!E3239,'Stock InfoDia'!F3239))</f>
        <v>81510</v>
      </c>
      <c r="B3231" s="11">
        <f>'Stock InfoDia'!I3239</f>
        <v>0</v>
      </c>
      <c r="C3231" s="11">
        <f>'Stock InfoDia'!J3239</f>
        <v>0</v>
      </c>
    </row>
    <row r="3232">
      <c r="A3232" s="11">
        <f>VALUE(CONCATENATE('Stock InfoDia'!E3240,'Stock InfoDia'!F3240))</f>
        <v>81540</v>
      </c>
      <c r="B3232" s="11">
        <f>'Stock InfoDia'!I3240</f>
        <v>0</v>
      </c>
      <c r="C3232" s="11">
        <f>'Stock InfoDia'!J3240</f>
        <v>0</v>
      </c>
    </row>
    <row r="3233">
      <c r="A3233" s="11">
        <f>VALUE(CONCATENATE('Stock InfoDia'!E3241,'Stock InfoDia'!F3241))</f>
        <v>81590</v>
      </c>
      <c r="B3233" s="11">
        <f>'Stock InfoDia'!I3241</f>
        <v>0</v>
      </c>
      <c r="C3233" s="11">
        <f>'Stock InfoDia'!J3241</f>
        <v>0</v>
      </c>
    </row>
    <row r="3234">
      <c r="A3234" s="11">
        <f>VALUE(CONCATENATE('Stock InfoDia'!E3242,'Stock InfoDia'!F3242))</f>
        <v>81600</v>
      </c>
      <c r="B3234" s="11">
        <f>'Stock InfoDia'!I3242</f>
        <v>516</v>
      </c>
      <c r="C3234" s="11">
        <f>'Stock InfoDia'!J3242</f>
        <v>4</v>
      </c>
    </row>
    <row r="3235">
      <c r="A3235" s="11">
        <f>VALUE(CONCATENATE('Stock InfoDia'!E3243,'Stock InfoDia'!F3243))</f>
        <v>81640</v>
      </c>
      <c r="B3235" s="11">
        <f>'Stock InfoDia'!I3243</f>
        <v>0</v>
      </c>
      <c r="C3235" s="11">
        <f>'Stock InfoDia'!J3243</f>
        <v>0</v>
      </c>
    </row>
    <row r="3236">
      <c r="A3236" s="11">
        <f>VALUE(CONCATENATE('Stock InfoDia'!E3244,'Stock InfoDia'!F3244))</f>
        <v>81660</v>
      </c>
      <c r="B3236" s="11">
        <f>'Stock InfoDia'!I3244</f>
        <v>0</v>
      </c>
      <c r="C3236" s="11">
        <f>'Stock InfoDia'!J3244</f>
        <v>0</v>
      </c>
    </row>
    <row r="3237">
      <c r="A3237" s="11">
        <f>VALUE(CONCATENATE('Stock InfoDia'!E3245,'Stock InfoDia'!F3245))</f>
        <v>81670</v>
      </c>
      <c r="B3237" s="11">
        <f>'Stock InfoDia'!I3245</f>
        <v>0</v>
      </c>
      <c r="C3237" s="11">
        <f>'Stock InfoDia'!J3245</f>
        <v>0</v>
      </c>
    </row>
    <row r="3238">
      <c r="A3238" s="11">
        <f>VALUE(CONCATENATE('Stock InfoDia'!E3246,'Stock InfoDia'!F3246))</f>
        <v>81690</v>
      </c>
      <c r="B3238" s="11">
        <f>'Stock InfoDia'!I3246</f>
        <v>0</v>
      </c>
      <c r="C3238" s="11">
        <f>'Stock InfoDia'!J3246</f>
        <v>0</v>
      </c>
    </row>
    <row r="3239">
      <c r="A3239" s="11">
        <f>VALUE(CONCATENATE('Stock InfoDia'!E3247,'Stock InfoDia'!F3247))</f>
        <v>81700</v>
      </c>
      <c r="B3239" s="11">
        <f>'Stock InfoDia'!I3247</f>
        <v>0</v>
      </c>
      <c r="C3239" s="11">
        <f>'Stock InfoDia'!J3247</f>
        <v>0</v>
      </c>
    </row>
    <row r="3240">
      <c r="A3240" s="11">
        <f>VALUE(CONCATENATE('Stock InfoDia'!E3248,'Stock InfoDia'!F3248))</f>
        <v>81730</v>
      </c>
      <c r="B3240" s="11">
        <f>'Stock InfoDia'!I3248</f>
        <v>0</v>
      </c>
      <c r="C3240" s="11">
        <f>'Stock InfoDia'!J3248</f>
        <v>0</v>
      </c>
    </row>
    <row r="3241">
      <c r="A3241" s="11">
        <f>VALUE(CONCATENATE('Stock InfoDia'!E3249,'Stock InfoDia'!F3249))</f>
        <v>81740</v>
      </c>
      <c r="B3241" s="11">
        <f>'Stock InfoDia'!I3249</f>
        <v>0</v>
      </c>
      <c r="C3241" s="11">
        <f>'Stock InfoDia'!J3249</f>
        <v>0</v>
      </c>
    </row>
    <row r="3242">
      <c r="A3242" s="11">
        <f>VALUE(CONCATENATE('Stock InfoDia'!E3250,'Stock InfoDia'!F3250))</f>
        <v>81750</v>
      </c>
      <c r="B3242" s="11">
        <f>'Stock InfoDia'!I3250</f>
        <v>0</v>
      </c>
      <c r="C3242" s="11">
        <f>'Stock InfoDia'!J3250</f>
        <v>0</v>
      </c>
    </row>
    <row r="3243">
      <c r="A3243" s="11">
        <f>VALUE(CONCATENATE('Stock InfoDia'!E3251,'Stock InfoDia'!F3251))</f>
        <v>81760</v>
      </c>
      <c r="B3243" s="11">
        <f>'Stock InfoDia'!I3251</f>
        <v>0</v>
      </c>
      <c r="C3243" s="11">
        <f>'Stock InfoDia'!J3251</f>
        <v>0</v>
      </c>
    </row>
    <row r="3244">
      <c r="A3244" s="11">
        <f>VALUE(CONCATENATE('Stock InfoDia'!E3252,'Stock InfoDia'!F3252))</f>
        <v>81780</v>
      </c>
      <c r="B3244" s="11">
        <f>'Stock InfoDia'!I3252</f>
        <v>0</v>
      </c>
      <c r="C3244" s="11">
        <f>'Stock InfoDia'!J3252</f>
        <v>0</v>
      </c>
    </row>
    <row r="3245">
      <c r="A3245" s="11">
        <f>VALUE(CONCATENATE('Stock InfoDia'!E3253,'Stock InfoDia'!F3253))</f>
        <v>81790</v>
      </c>
      <c r="B3245" s="11">
        <f>'Stock InfoDia'!I3253</f>
        <v>0</v>
      </c>
      <c r="C3245" s="11">
        <f>'Stock InfoDia'!J3253</f>
        <v>0</v>
      </c>
    </row>
    <row r="3246">
      <c r="A3246" s="11">
        <f>VALUE(CONCATENATE('Stock InfoDia'!E3254,'Stock InfoDia'!F3254))</f>
        <v>81800</v>
      </c>
      <c r="B3246" s="11">
        <f>'Stock InfoDia'!I3254</f>
        <v>0</v>
      </c>
      <c r="C3246" s="11">
        <f>'Stock InfoDia'!J3254</f>
        <v>0</v>
      </c>
    </row>
    <row r="3247">
      <c r="A3247" s="11">
        <f>VALUE(CONCATENATE('Stock InfoDia'!E3255,'Stock InfoDia'!F3255))</f>
        <v>81810</v>
      </c>
      <c r="B3247" s="11">
        <f>'Stock InfoDia'!I3255</f>
        <v>0</v>
      </c>
      <c r="C3247" s="11">
        <f>'Stock InfoDia'!J3255</f>
        <v>0</v>
      </c>
    </row>
    <row r="3248">
      <c r="A3248" s="11">
        <f>VALUE(CONCATENATE('Stock InfoDia'!E3256,'Stock InfoDia'!F3256))</f>
        <v>81820</v>
      </c>
      <c r="B3248" s="11">
        <f>'Stock InfoDia'!I3256</f>
        <v>0</v>
      </c>
      <c r="C3248" s="11">
        <f>'Stock InfoDia'!J3256</f>
        <v>0</v>
      </c>
    </row>
    <row r="3249">
      <c r="A3249" s="11">
        <f>VALUE(CONCATENATE('Stock InfoDia'!E3257,'Stock InfoDia'!F3257))</f>
        <v>81830</v>
      </c>
      <c r="B3249" s="11">
        <f>'Stock InfoDia'!I3257</f>
        <v>0</v>
      </c>
      <c r="C3249" s="11">
        <f>'Stock InfoDia'!J3257</f>
        <v>0</v>
      </c>
    </row>
    <row r="3250">
      <c r="A3250" s="11">
        <f>VALUE(CONCATENATE('Stock InfoDia'!E3258,'Stock InfoDia'!F3258))</f>
        <v>81840</v>
      </c>
      <c r="B3250" s="11">
        <f>'Stock InfoDia'!I3258</f>
        <v>0</v>
      </c>
      <c r="C3250" s="11">
        <f>'Stock InfoDia'!J3258</f>
        <v>0</v>
      </c>
    </row>
    <row r="3251">
      <c r="A3251" s="11">
        <f>VALUE(CONCATENATE('Stock InfoDia'!E3259,'Stock InfoDia'!F3259))</f>
        <v>81890</v>
      </c>
      <c r="B3251" s="11">
        <f>'Stock InfoDia'!I3259</f>
        <v>0</v>
      </c>
      <c r="C3251" s="11">
        <f>'Stock InfoDia'!J3259</f>
        <v>0</v>
      </c>
    </row>
    <row r="3252">
      <c r="A3252" s="11">
        <f>VALUE(CONCATENATE('Stock InfoDia'!E3260,'Stock InfoDia'!F3260))</f>
        <v>81980</v>
      </c>
      <c r="B3252" s="11">
        <f>'Stock InfoDia'!I3260</f>
        <v>0</v>
      </c>
      <c r="C3252" s="11">
        <f>'Stock InfoDia'!J3260</f>
        <v>0</v>
      </c>
    </row>
    <row r="3253">
      <c r="A3253" s="11">
        <f>VALUE(CONCATENATE('Stock InfoDia'!E3261,'Stock InfoDia'!F3261))</f>
        <v>81991</v>
      </c>
      <c r="B3253" s="11">
        <f>'Stock InfoDia'!I3261</f>
        <v>0</v>
      </c>
      <c r="C3253" s="11">
        <f>'Stock InfoDia'!J3261</f>
        <v>0</v>
      </c>
    </row>
    <row r="3254">
      <c r="A3254" s="11">
        <f>VALUE(CONCATENATE('Stock InfoDia'!E3262,'Stock InfoDia'!F3262))</f>
        <v>81994</v>
      </c>
      <c r="B3254" s="11">
        <f>'Stock InfoDia'!I3262</f>
        <v>0</v>
      </c>
      <c r="C3254" s="11">
        <f>'Stock InfoDia'!J3262</f>
        <v>0</v>
      </c>
    </row>
    <row r="3255">
      <c r="A3255" s="11">
        <f>VALUE(CONCATENATE('Stock InfoDia'!E3263,'Stock InfoDia'!F3263))</f>
        <v>81990</v>
      </c>
      <c r="B3255" s="11">
        <f>'Stock InfoDia'!I3263</f>
        <v>564</v>
      </c>
      <c r="C3255" s="11">
        <f>'Stock InfoDia'!J3263</f>
        <v>14</v>
      </c>
    </row>
    <row r="3256">
      <c r="A3256" s="11">
        <f>VALUE(CONCATENATE('Stock InfoDia'!E3264,'Stock InfoDia'!F3264))</f>
        <v>82000</v>
      </c>
      <c r="B3256" s="11">
        <f>'Stock InfoDia'!I3264</f>
        <v>0</v>
      </c>
      <c r="C3256" s="11">
        <f>'Stock InfoDia'!J3264</f>
        <v>0</v>
      </c>
    </row>
    <row r="3257">
      <c r="A3257" s="11">
        <f>VALUE(CONCATENATE('Stock InfoDia'!E3265,'Stock InfoDia'!F3265))</f>
        <v>82010</v>
      </c>
      <c r="B3257" s="11">
        <f>'Stock InfoDia'!I3265</f>
        <v>0</v>
      </c>
      <c r="C3257" s="11">
        <f>'Stock InfoDia'!J3265</f>
        <v>0</v>
      </c>
    </row>
    <row r="3258">
      <c r="A3258" s="11">
        <f>VALUE(CONCATENATE('Stock InfoDia'!E3266,'Stock InfoDia'!F3266))</f>
        <v>82020</v>
      </c>
      <c r="B3258" s="11">
        <f>'Stock InfoDia'!I3266</f>
        <v>0</v>
      </c>
      <c r="C3258" s="11">
        <f>'Stock InfoDia'!J3266</f>
        <v>0</v>
      </c>
    </row>
    <row r="3259">
      <c r="A3259" s="11">
        <f>VALUE(CONCATENATE('Stock InfoDia'!E3267,'Stock InfoDia'!F3267))</f>
        <v>82030</v>
      </c>
      <c r="B3259" s="11">
        <f>'Stock InfoDia'!I3267</f>
        <v>0</v>
      </c>
      <c r="C3259" s="11">
        <f>'Stock InfoDia'!J3267</f>
        <v>0</v>
      </c>
    </row>
    <row r="3260">
      <c r="A3260" s="11">
        <f>VALUE(CONCATENATE('Stock InfoDia'!E3268,'Stock InfoDia'!F3268))</f>
        <v>82130</v>
      </c>
      <c r="B3260" s="11">
        <f>'Stock InfoDia'!I3268</f>
        <v>0</v>
      </c>
      <c r="C3260" s="11">
        <f>'Stock InfoDia'!J3268</f>
        <v>0</v>
      </c>
    </row>
    <row r="3261">
      <c r="A3261" s="11">
        <f>VALUE(CONCATENATE('Stock InfoDia'!E3269,'Stock InfoDia'!F3269))</f>
        <v>82140</v>
      </c>
      <c r="B3261" s="11">
        <f>'Stock InfoDia'!I3269</f>
        <v>0</v>
      </c>
      <c r="C3261" s="11">
        <f>'Stock InfoDia'!J3269</f>
        <v>0</v>
      </c>
    </row>
    <row r="3262">
      <c r="A3262" s="11">
        <f>VALUE(CONCATENATE('Stock InfoDia'!E3270,'Stock InfoDia'!F3270))</f>
        <v>82170</v>
      </c>
      <c r="B3262" s="11">
        <f>'Stock InfoDia'!I3270</f>
        <v>0</v>
      </c>
      <c r="C3262" s="11">
        <f>'Stock InfoDia'!J3270</f>
        <v>0</v>
      </c>
    </row>
    <row r="3263">
      <c r="A3263" s="11">
        <f>VALUE(CONCATENATE('Stock InfoDia'!E3271,'Stock InfoDia'!F3271))</f>
        <v>82180</v>
      </c>
      <c r="B3263" s="11">
        <f>'Stock InfoDia'!I3271</f>
        <v>0</v>
      </c>
      <c r="C3263" s="11">
        <f>'Stock InfoDia'!J3271</f>
        <v>0</v>
      </c>
    </row>
    <row r="3264">
      <c r="A3264" s="11">
        <f>VALUE(CONCATENATE('Stock InfoDia'!E3272,'Stock InfoDia'!F3272))</f>
        <v>82181</v>
      </c>
      <c r="B3264" s="11">
        <f>'Stock InfoDia'!I3272</f>
        <v>0</v>
      </c>
      <c r="C3264" s="11">
        <f>'Stock InfoDia'!J3272</f>
        <v>0</v>
      </c>
    </row>
    <row r="3265">
      <c r="A3265" s="11">
        <f>VALUE(CONCATENATE('Stock InfoDia'!E3273,'Stock InfoDia'!F3273))</f>
        <v>82190</v>
      </c>
      <c r="B3265" s="11">
        <f>'Stock InfoDia'!I3273</f>
        <v>0</v>
      </c>
      <c r="C3265" s="11">
        <f>'Stock InfoDia'!J3273</f>
        <v>0</v>
      </c>
    </row>
    <row r="3266">
      <c r="A3266" s="11">
        <f>VALUE(CONCATENATE('Stock InfoDia'!E3274,'Stock InfoDia'!F3274))</f>
        <v>82191</v>
      </c>
      <c r="B3266" s="11">
        <f>'Stock InfoDia'!I3274</f>
        <v>0</v>
      </c>
      <c r="C3266" s="11">
        <f>'Stock InfoDia'!J3274</f>
        <v>0</v>
      </c>
    </row>
    <row r="3267">
      <c r="A3267" s="11">
        <f>VALUE(CONCATENATE('Stock InfoDia'!E3275,'Stock InfoDia'!F3275))</f>
        <v>82200</v>
      </c>
      <c r="B3267" s="11">
        <f>'Stock InfoDia'!I3275</f>
        <v>0</v>
      </c>
      <c r="C3267" s="11">
        <f>'Stock InfoDia'!J3275</f>
        <v>0</v>
      </c>
    </row>
    <row r="3268">
      <c r="A3268" s="11">
        <f>VALUE(CONCATENATE('Stock InfoDia'!E3276,'Stock InfoDia'!F3276))</f>
        <v>82210</v>
      </c>
      <c r="B3268" s="11">
        <f>'Stock InfoDia'!I3276</f>
        <v>0</v>
      </c>
      <c r="C3268" s="11">
        <f>'Stock InfoDia'!J3276</f>
        <v>0</v>
      </c>
    </row>
    <row r="3269">
      <c r="A3269" s="11">
        <f>VALUE(CONCATENATE('Stock InfoDia'!E3277,'Stock InfoDia'!F3277))</f>
        <v>82230</v>
      </c>
      <c r="B3269" s="11">
        <f>'Stock InfoDia'!I3277</f>
        <v>0</v>
      </c>
      <c r="C3269" s="11">
        <f>'Stock InfoDia'!J3277</f>
        <v>0</v>
      </c>
    </row>
    <row r="3270">
      <c r="A3270" s="11">
        <f>VALUE(CONCATENATE('Stock InfoDia'!E3278,'Stock InfoDia'!F3278))</f>
        <v>82240</v>
      </c>
      <c r="B3270" s="11">
        <f>'Stock InfoDia'!I3278</f>
        <v>0</v>
      </c>
      <c r="C3270" s="11">
        <f>'Stock InfoDia'!J3278</f>
        <v>0</v>
      </c>
    </row>
    <row r="3271">
      <c r="A3271" s="11">
        <f>VALUE(CONCATENATE('Stock InfoDia'!E3279,'Stock InfoDia'!F3279))</f>
        <v>82250</v>
      </c>
      <c r="B3271" s="11">
        <f>'Stock InfoDia'!I3279</f>
        <v>0</v>
      </c>
      <c r="C3271" s="11">
        <f>'Stock InfoDia'!J3279</f>
        <v>0</v>
      </c>
    </row>
    <row r="3272">
      <c r="A3272" s="11">
        <f>VALUE(CONCATENATE('Stock InfoDia'!E3280,'Stock InfoDia'!F3280))</f>
        <v>82310</v>
      </c>
      <c r="B3272" s="11">
        <f>'Stock InfoDia'!I3280</f>
        <v>0</v>
      </c>
      <c r="C3272" s="11">
        <f>'Stock InfoDia'!J3280</f>
        <v>0</v>
      </c>
    </row>
    <row r="3273">
      <c r="A3273" s="11">
        <f>VALUE(CONCATENATE('Stock InfoDia'!E3281,'Stock InfoDia'!F3281))</f>
        <v>82320</v>
      </c>
      <c r="B3273" s="11">
        <f>'Stock InfoDia'!I3281</f>
        <v>0</v>
      </c>
      <c r="C3273" s="11">
        <f>'Stock InfoDia'!J3281</f>
        <v>0</v>
      </c>
    </row>
    <row r="3274">
      <c r="A3274" s="11">
        <f>VALUE(CONCATENATE('Stock InfoDia'!E3282,'Stock InfoDia'!F3282))</f>
        <v>82330</v>
      </c>
      <c r="B3274" s="11">
        <f>'Stock InfoDia'!I3282</f>
        <v>0</v>
      </c>
      <c r="C3274" s="11">
        <f>'Stock InfoDia'!J3282</f>
        <v>0</v>
      </c>
    </row>
    <row r="3275">
      <c r="A3275" s="11">
        <f>VALUE(CONCATENATE('Stock InfoDia'!E3283,'Stock InfoDia'!F3283))</f>
        <v>82340</v>
      </c>
      <c r="B3275" s="11">
        <f>'Stock InfoDia'!I3283</f>
        <v>0</v>
      </c>
      <c r="C3275" s="11">
        <f>'Stock InfoDia'!J3283</f>
        <v>0</v>
      </c>
    </row>
    <row r="3276">
      <c r="A3276" s="11">
        <f>VALUE(CONCATENATE('Stock InfoDia'!E3284,'Stock InfoDia'!F3284))</f>
        <v>82350</v>
      </c>
      <c r="B3276" s="11">
        <f>'Stock InfoDia'!I3284</f>
        <v>0</v>
      </c>
      <c r="C3276" s="11">
        <f>'Stock InfoDia'!J3284</f>
        <v>0</v>
      </c>
    </row>
    <row r="3277">
      <c r="A3277" s="11">
        <f>VALUE(CONCATENATE('Stock InfoDia'!E3285,'Stock InfoDia'!F3285))</f>
        <v>82360</v>
      </c>
      <c r="B3277" s="11">
        <f>'Stock InfoDia'!I3285</f>
        <v>0</v>
      </c>
      <c r="C3277" s="11">
        <f>'Stock InfoDia'!J3285</f>
        <v>0</v>
      </c>
    </row>
    <row r="3278">
      <c r="A3278" s="11">
        <f>VALUE(CONCATENATE('Stock InfoDia'!E3286,'Stock InfoDia'!F3286))</f>
        <v>82370</v>
      </c>
      <c r="B3278" s="11">
        <f>'Stock InfoDia'!I3286</f>
        <v>0</v>
      </c>
      <c r="C3278" s="11">
        <f>'Stock InfoDia'!J3286</f>
        <v>0</v>
      </c>
    </row>
    <row r="3279">
      <c r="A3279" s="11">
        <f>VALUE(CONCATENATE('Stock InfoDia'!E3287,'Stock InfoDia'!F3287))</f>
        <v>82380</v>
      </c>
      <c r="B3279" s="11">
        <f>'Stock InfoDia'!I3287</f>
        <v>0</v>
      </c>
      <c r="C3279" s="11">
        <f>'Stock InfoDia'!J3287</f>
        <v>0</v>
      </c>
    </row>
    <row r="3280">
      <c r="A3280" s="11">
        <f>VALUE(CONCATENATE('Stock InfoDia'!E3288,'Stock InfoDia'!F3288))</f>
        <v>82390</v>
      </c>
      <c r="B3280" s="11">
        <f>'Stock InfoDia'!I3288</f>
        <v>31</v>
      </c>
      <c r="C3280" s="11">
        <f>'Stock InfoDia'!J3288</f>
        <v>2</v>
      </c>
    </row>
    <row r="3281">
      <c r="A3281" s="11">
        <f>VALUE(CONCATENATE('Stock InfoDia'!E3289,'Stock InfoDia'!F3289))</f>
        <v>82400</v>
      </c>
      <c r="B3281" s="11">
        <f>'Stock InfoDia'!I3289</f>
        <v>31</v>
      </c>
      <c r="C3281" s="11">
        <f>'Stock InfoDia'!J3289</f>
        <v>2</v>
      </c>
    </row>
    <row r="3282">
      <c r="A3282" s="11">
        <f>VALUE(CONCATENATE('Stock InfoDia'!E3290,'Stock InfoDia'!F3290))</f>
        <v>82410</v>
      </c>
      <c r="B3282" s="11">
        <f>'Stock InfoDia'!I3290</f>
        <v>0</v>
      </c>
      <c r="C3282" s="11">
        <f>'Stock InfoDia'!J3290</f>
        <v>0</v>
      </c>
    </row>
    <row r="3283">
      <c r="A3283" s="11">
        <f>VALUE(CONCATENATE('Stock InfoDia'!E3291,'Stock InfoDia'!F3291))</f>
        <v>82420</v>
      </c>
      <c r="B3283" s="11">
        <f>'Stock InfoDia'!I3291</f>
        <v>0</v>
      </c>
      <c r="C3283" s="11">
        <f>'Stock InfoDia'!J3291</f>
        <v>0</v>
      </c>
    </row>
    <row r="3284">
      <c r="A3284" s="11">
        <f>VALUE(CONCATENATE('Stock InfoDia'!E3292,'Stock InfoDia'!F3292))</f>
        <v>82430</v>
      </c>
      <c r="B3284" s="11">
        <f>'Stock InfoDia'!I3292</f>
        <v>29</v>
      </c>
      <c r="C3284" s="11">
        <f>'Stock InfoDia'!J3292</f>
        <v>0</v>
      </c>
    </row>
    <row r="3285">
      <c r="A3285" s="11">
        <f>VALUE(CONCATENATE('Stock InfoDia'!E3293,'Stock InfoDia'!F3293))</f>
        <v>82480</v>
      </c>
      <c r="B3285" s="11">
        <f>'Stock InfoDia'!I3293</f>
        <v>0</v>
      </c>
      <c r="C3285" s="11">
        <f>'Stock InfoDia'!J3293</f>
        <v>0</v>
      </c>
    </row>
    <row r="3286">
      <c r="A3286" s="11">
        <f>VALUE(CONCATENATE('Stock InfoDia'!E3294,'Stock InfoDia'!F3294))</f>
        <v>82505</v>
      </c>
      <c r="B3286" s="11">
        <f>'Stock InfoDia'!I3294</f>
        <v>0</v>
      </c>
      <c r="C3286" s="11">
        <f>'Stock InfoDia'!J3294</f>
        <v>0</v>
      </c>
    </row>
    <row r="3287">
      <c r="A3287" s="11">
        <f>VALUE(CONCATENATE('Stock InfoDia'!E3295,'Stock InfoDia'!F3295))</f>
        <v>82508</v>
      </c>
      <c r="B3287" s="11">
        <f>'Stock InfoDia'!I3295</f>
        <v>0</v>
      </c>
      <c r="C3287" s="11">
        <f>'Stock InfoDia'!J3295</f>
        <v>0</v>
      </c>
    </row>
    <row r="3288">
      <c r="A3288" s="11">
        <f>VALUE(CONCATENATE('Stock InfoDia'!E3296,'Stock InfoDia'!F3296))</f>
        <v>82507</v>
      </c>
      <c r="B3288" s="11">
        <f>'Stock InfoDia'!I3296</f>
        <v>0</v>
      </c>
      <c r="C3288" s="11">
        <f>'Stock InfoDia'!J3296</f>
        <v>0</v>
      </c>
    </row>
    <row r="3289">
      <c r="A3289" s="11">
        <f>VALUE(CONCATENATE('Stock InfoDia'!E3297,'Stock InfoDia'!F3297))</f>
        <v>82503</v>
      </c>
      <c r="B3289" s="11">
        <f>'Stock InfoDia'!I3297</f>
        <v>0</v>
      </c>
      <c r="C3289" s="11">
        <f>'Stock InfoDia'!J3297</f>
        <v>0</v>
      </c>
    </row>
    <row r="3290">
      <c r="A3290" s="11">
        <f>VALUE(CONCATENATE('Stock InfoDia'!E3298,'Stock InfoDia'!F3298))</f>
        <v>82500</v>
      </c>
      <c r="B3290" s="11">
        <f>'Stock InfoDia'!I3298</f>
        <v>0</v>
      </c>
      <c r="C3290" s="11">
        <f>'Stock InfoDia'!J3298</f>
        <v>0</v>
      </c>
    </row>
    <row r="3291">
      <c r="A3291" s="11">
        <f>VALUE(CONCATENATE('Stock InfoDia'!E3299,'Stock InfoDia'!F3299))</f>
        <v>82504</v>
      </c>
      <c r="B3291" s="11">
        <f>'Stock InfoDia'!I3299</f>
        <v>0</v>
      </c>
      <c r="C3291" s="11">
        <f>'Stock InfoDia'!J3299</f>
        <v>0</v>
      </c>
    </row>
    <row r="3292">
      <c r="A3292" s="11">
        <f>VALUE(CONCATENATE('Stock InfoDia'!E3300,'Stock InfoDia'!F3300))</f>
        <v>82510</v>
      </c>
      <c r="B3292" s="11">
        <f>'Stock InfoDia'!I3300</f>
        <v>0</v>
      </c>
      <c r="C3292" s="11">
        <f>'Stock InfoDia'!J3300</f>
        <v>0</v>
      </c>
    </row>
    <row r="3293">
      <c r="A3293" s="11">
        <f>VALUE(CONCATENATE('Stock InfoDia'!E3301,'Stock InfoDia'!F3301))</f>
        <v>82520</v>
      </c>
      <c r="B3293" s="11">
        <f>'Stock InfoDia'!I3301</f>
        <v>0</v>
      </c>
      <c r="C3293" s="11">
        <f>'Stock InfoDia'!J3301</f>
        <v>0</v>
      </c>
    </row>
    <row r="3294">
      <c r="A3294" s="11">
        <f>VALUE(CONCATENATE('Stock InfoDia'!E3302,'Stock InfoDia'!F3302))</f>
        <v>82530</v>
      </c>
      <c r="B3294" s="11">
        <f>'Stock InfoDia'!I3302</f>
        <v>0</v>
      </c>
      <c r="C3294" s="11">
        <f>'Stock InfoDia'!J3302</f>
        <v>0</v>
      </c>
    </row>
    <row r="3295">
      <c r="A3295" s="11">
        <f>VALUE(CONCATENATE('Stock InfoDia'!E3303,'Stock InfoDia'!F3303))</f>
        <v>82550</v>
      </c>
      <c r="B3295" s="11">
        <f>'Stock InfoDia'!I3303</f>
        <v>0</v>
      </c>
      <c r="C3295" s="11">
        <f>'Stock InfoDia'!J3303</f>
        <v>0</v>
      </c>
    </row>
    <row r="3296">
      <c r="A3296" s="11">
        <f>VALUE(CONCATENATE('Stock InfoDia'!E3304,'Stock InfoDia'!F3304))</f>
        <v>82610</v>
      </c>
      <c r="B3296" s="11">
        <f>'Stock InfoDia'!I3304</f>
        <v>0</v>
      </c>
      <c r="C3296" s="11">
        <f>'Stock InfoDia'!J3304</f>
        <v>0</v>
      </c>
    </row>
    <row r="3297">
      <c r="A3297" s="11">
        <f>VALUE(CONCATENATE('Stock InfoDia'!E3305,'Stock InfoDia'!F3305))</f>
        <v>82630</v>
      </c>
      <c r="B3297" s="11">
        <f>'Stock InfoDia'!I3305</f>
        <v>0</v>
      </c>
      <c r="C3297" s="11">
        <f>'Stock InfoDia'!J3305</f>
        <v>0</v>
      </c>
    </row>
    <row r="3298">
      <c r="A3298" s="11">
        <f>VALUE(CONCATENATE('Stock InfoDia'!E3306,'Stock InfoDia'!F3306))</f>
        <v>82640</v>
      </c>
      <c r="B3298" s="11">
        <f>'Stock InfoDia'!I3306</f>
        <v>0</v>
      </c>
      <c r="C3298" s="11">
        <f>'Stock InfoDia'!J3306</f>
        <v>0</v>
      </c>
    </row>
    <row r="3299">
      <c r="A3299" s="11">
        <f>VALUE(CONCATENATE('Stock InfoDia'!E3307,'Stock InfoDia'!F3307))</f>
        <v>82650</v>
      </c>
      <c r="B3299" s="11">
        <f>'Stock InfoDia'!I3307</f>
        <v>0</v>
      </c>
      <c r="C3299" s="11">
        <f>'Stock InfoDia'!J3307</f>
        <v>0</v>
      </c>
    </row>
    <row r="3300">
      <c r="A3300" s="11">
        <f>VALUE(CONCATENATE('Stock InfoDia'!E3308,'Stock InfoDia'!F3308))</f>
        <v>82660</v>
      </c>
      <c r="B3300" s="11">
        <f>'Stock InfoDia'!I3308</f>
        <v>0</v>
      </c>
      <c r="C3300" s="11">
        <f>'Stock InfoDia'!J3308</f>
        <v>0</v>
      </c>
    </row>
    <row r="3301">
      <c r="A3301" s="11">
        <f>VALUE(CONCATENATE('Stock InfoDia'!E3309,'Stock InfoDia'!F3309))</f>
        <v>82690</v>
      </c>
      <c r="B3301" s="11">
        <f>'Stock InfoDia'!I3309</f>
        <v>0</v>
      </c>
      <c r="C3301" s="11">
        <f>'Stock InfoDia'!J3309</f>
        <v>0</v>
      </c>
    </row>
    <row r="3302">
      <c r="A3302" s="11">
        <f>VALUE(CONCATENATE('Stock InfoDia'!E3310,'Stock InfoDia'!F3310))</f>
        <v>82700</v>
      </c>
      <c r="B3302" s="11">
        <f>'Stock InfoDia'!I3310</f>
        <v>0</v>
      </c>
      <c r="C3302" s="11">
        <f>'Stock InfoDia'!J3310</f>
        <v>0</v>
      </c>
    </row>
    <row r="3303">
      <c r="A3303" s="11">
        <f>VALUE(CONCATENATE('Stock InfoDia'!E3311,'Stock InfoDia'!F3311))</f>
        <v>82710</v>
      </c>
      <c r="B3303" s="11">
        <f>'Stock InfoDia'!I3311</f>
        <v>0</v>
      </c>
      <c r="C3303" s="11">
        <f>'Stock InfoDia'!J3311</f>
        <v>0</v>
      </c>
    </row>
    <row r="3304">
      <c r="A3304" s="11">
        <f>VALUE(CONCATENATE('Stock InfoDia'!E3312,'Stock InfoDia'!F3312))</f>
        <v>82730</v>
      </c>
      <c r="B3304" s="11">
        <f>'Stock InfoDia'!I3312</f>
        <v>0</v>
      </c>
      <c r="C3304" s="11">
        <f>'Stock InfoDia'!J3312</f>
        <v>0</v>
      </c>
    </row>
    <row r="3305">
      <c r="A3305" s="11">
        <f>VALUE(CONCATENATE('Stock InfoDia'!E3313,'Stock InfoDia'!F3313))</f>
        <v>82760</v>
      </c>
      <c r="B3305" s="11">
        <f>'Stock InfoDia'!I3313</f>
        <v>0</v>
      </c>
      <c r="C3305" s="11">
        <f>'Stock InfoDia'!J3313</f>
        <v>0</v>
      </c>
    </row>
    <row r="3306">
      <c r="A3306" s="11">
        <f>VALUE(CONCATENATE('Stock InfoDia'!E3314,'Stock InfoDia'!F3314))</f>
        <v>82770</v>
      </c>
      <c r="B3306" s="11">
        <f>'Stock InfoDia'!I3314</f>
        <v>0</v>
      </c>
      <c r="C3306" s="11">
        <f>'Stock InfoDia'!J3314</f>
        <v>0</v>
      </c>
    </row>
    <row r="3307">
      <c r="A3307" s="11">
        <f>VALUE(CONCATENATE('Stock InfoDia'!E3315,'Stock InfoDia'!F3315))</f>
        <v>82780</v>
      </c>
      <c r="B3307" s="11">
        <f>'Stock InfoDia'!I3315</f>
        <v>0</v>
      </c>
      <c r="C3307" s="11">
        <f>'Stock InfoDia'!J3315</f>
        <v>0</v>
      </c>
    </row>
    <row r="3308">
      <c r="A3308" s="11">
        <f>VALUE(CONCATENATE('Stock InfoDia'!E3316,'Stock InfoDia'!F3316))</f>
        <v>82790</v>
      </c>
      <c r="B3308" s="11">
        <f>'Stock InfoDia'!I3316</f>
        <v>0</v>
      </c>
      <c r="C3308" s="11">
        <f>'Stock InfoDia'!J3316</f>
        <v>0</v>
      </c>
    </row>
    <row r="3309">
      <c r="A3309" s="11">
        <f>VALUE(CONCATENATE('Stock InfoDia'!E3317,'Stock InfoDia'!F3317))</f>
        <v>82800</v>
      </c>
      <c r="B3309" s="11">
        <f>'Stock InfoDia'!I3317</f>
        <v>0</v>
      </c>
      <c r="C3309" s="11">
        <f>'Stock InfoDia'!J3317</f>
        <v>0</v>
      </c>
    </row>
    <row r="3310">
      <c r="A3310" s="11">
        <f>VALUE(CONCATENATE('Stock InfoDia'!E3318,'Stock InfoDia'!F3318))</f>
        <v>82810</v>
      </c>
      <c r="B3310" s="11">
        <f>'Stock InfoDia'!I3318</f>
        <v>0</v>
      </c>
      <c r="C3310" s="11">
        <f>'Stock InfoDia'!J3318</f>
        <v>0</v>
      </c>
    </row>
    <row r="3311">
      <c r="A3311" s="11">
        <f>VALUE(CONCATENATE('Stock InfoDia'!E3319,'Stock InfoDia'!F3319))</f>
        <v>82830</v>
      </c>
      <c r="B3311" s="11">
        <f>'Stock InfoDia'!I3319</f>
        <v>0</v>
      </c>
      <c r="C3311" s="11">
        <f>'Stock InfoDia'!J3319</f>
        <v>0</v>
      </c>
    </row>
    <row r="3312">
      <c r="A3312" s="11">
        <f>VALUE(CONCATENATE('Stock InfoDia'!E3320,'Stock InfoDia'!F3320))</f>
        <v>82850</v>
      </c>
      <c r="B3312" s="11">
        <f>'Stock InfoDia'!I3320</f>
        <v>0</v>
      </c>
      <c r="C3312" s="11">
        <f>'Stock InfoDia'!J3320</f>
        <v>0</v>
      </c>
    </row>
    <row r="3313">
      <c r="A3313" s="11">
        <f>VALUE(CONCATENATE('Stock InfoDia'!E3321,'Stock InfoDia'!F3321))</f>
        <v>82870</v>
      </c>
      <c r="B3313" s="11">
        <f>'Stock InfoDia'!I3321</f>
        <v>0</v>
      </c>
      <c r="C3313" s="11">
        <f>'Stock InfoDia'!J3321</f>
        <v>0</v>
      </c>
    </row>
    <row r="3314">
      <c r="A3314" s="11">
        <f>VALUE(CONCATENATE('Stock InfoDia'!E3322,'Stock InfoDia'!F3322))</f>
        <v>82900</v>
      </c>
      <c r="B3314" s="11">
        <f>'Stock InfoDia'!I3322</f>
        <v>0</v>
      </c>
      <c r="C3314" s="11">
        <f>'Stock InfoDia'!J3322</f>
        <v>0</v>
      </c>
    </row>
    <row r="3315">
      <c r="A3315" s="11">
        <f>VALUE(CONCATENATE('Stock InfoDia'!E3323,'Stock InfoDia'!F3323))</f>
        <v>82910</v>
      </c>
      <c r="B3315" s="11">
        <f>'Stock InfoDia'!I3323</f>
        <v>0</v>
      </c>
      <c r="C3315" s="11">
        <f>'Stock InfoDia'!J3323</f>
        <v>0</v>
      </c>
    </row>
    <row r="3316">
      <c r="A3316" s="11">
        <f>VALUE(CONCATENATE('Stock InfoDia'!E3324,'Stock InfoDia'!F3324))</f>
        <v>82930</v>
      </c>
      <c r="B3316" s="11">
        <f>'Stock InfoDia'!I3324</f>
        <v>0</v>
      </c>
      <c r="C3316" s="11">
        <f>'Stock InfoDia'!J3324</f>
        <v>0</v>
      </c>
    </row>
    <row r="3317">
      <c r="A3317" s="11">
        <f>VALUE(CONCATENATE('Stock InfoDia'!E3325,'Stock InfoDia'!F3325))</f>
        <v>82940</v>
      </c>
      <c r="B3317" s="11">
        <f>'Stock InfoDia'!I3325</f>
        <v>0</v>
      </c>
      <c r="C3317" s="11">
        <f>'Stock InfoDia'!J3325</f>
        <v>0</v>
      </c>
    </row>
    <row r="3318">
      <c r="A3318" s="11">
        <f>VALUE(CONCATENATE('Stock InfoDia'!E3326,'Stock InfoDia'!F3326))</f>
        <v>82960</v>
      </c>
      <c r="B3318" s="11">
        <f>'Stock InfoDia'!I3326</f>
        <v>0</v>
      </c>
      <c r="C3318" s="11">
        <f>'Stock InfoDia'!J3326</f>
        <v>0</v>
      </c>
    </row>
    <row r="3319">
      <c r="A3319" s="11">
        <f>VALUE(CONCATENATE('Stock InfoDia'!E3327,'Stock InfoDia'!F3327))</f>
        <v>82980</v>
      </c>
      <c r="B3319" s="11">
        <f>'Stock InfoDia'!I3327</f>
        <v>0</v>
      </c>
      <c r="C3319" s="11">
        <f>'Stock InfoDia'!J3327</f>
        <v>0</v>
      </c>
    </row>
    <row r="3320">
      <c r="A3320" s="11">
        <f>VALUE(CONCATENATE('Stock InfoDia'!E3328,'Stock InfoDia'!F3328))</f>
        <v>82990</v>
      </c>
      <c r="B3320" s="11">
        <f>'Stock InfoDia'!I3328</f>
        <v>0</v>
      </c>
      <c r="C3320" s="11">
        <f>'Stock InfoDia'!J3328</f>
        <v>0</v>
      </c>
    </row>
    <row r="3321">
      <c r="A3321" s="11">
        <f>VALUE(CONCATENATE('Stock InfoDia'!E3329,'Stock InfoDia'!F3329))</f>
        <v>83030</v>
      </c>
      <c r="B3321" s="11">
        <f>'Stock InfoDia'!I3329</f>
        <v>0</v>
      </c>
      <c r="C3321" s="11">
        <f>'Stock InfoDia'!J3329</f>
        <v>0</v>
      </c>
    </row>
    <row r="3322">
      <c r="A3322" s="11">
        <f>VALUE(CONCATENATE('Stock InfoDia'!E3330,'Stock InfoDia'!F3330))</f>
        <v>83040</v>
      </c>
      <c r="B3322" s="11">
        <f>'Stock InfoDia'!I3330</f>
        <v>0</v>
      </c>
      <c r="C3322" s="11">
        <f>'Stock InfoDia'!J3330</f>
        <v>0</v>
      </c>
    </row>
    <row r="3323">
      <c r="A3323" s="11">
        <f>VALUE(CONCATENATE('Stock InfoDia'!E3331,'Stock InfoDia'!F3331))</f>
        <v>83060</v>
      </c>
      <c r="B3323" s="11">
        <f>'Stock InfoDia'!I3331</f>
        <v>0</v>
      </c>
      <c r="C3323" s="11">
        <f>'Stock InfoDia'!J3331</f>
        <v>0</v>
      </c>
    </row>
    <row r="3324">
      <c r="A3324" s="11">
        <f>VALUE(CONCATENATE('Stock InfoDia'!E3332,'Stock InfoDia'!F3332))</f>
        <v>83190</v>
      </c>
      <c r="B3324" s="11">
        <f>'Stock InfoDia'!I3332</f>
        <v>0</v>
      </c>
      <c r="C3324" s="11">
        <f>'Stock InfoDia'!J3332</f>
        <v>0</v>
      </c>
    </row>
    <row r="3325">
      <c r="A3325" s="11">
        <f>VALUE(CONCATENATE('Stock InfoDia'!E3333,'Stock InfoDia'!F3333))</f>
        <v>83200</v>
      </c>
      <c r="B3325" s="11">
        <f>'Stock InfoDia'!I3333</f>
        <v>0</v>
      </c>
      <c r="C3325" s="11">
        <f>'Stock InfoDia'!J3333</f>
        <v>0</v>
      </c>
    </row>
    <row r="3326">
      <c r="A3326" s="11">
        <f>VALUE(CONCATENATE('Stock InfoDia'!E3334,'Stock InfoDia'!F3334))</f>
        <v>83210</v>
      </c>
      <c r="B3326" s="11">
        <f>'Stock InfoDia'!I3334</f>
        <v>0</v>
      </c>
      <c r="C3326" s="11">
        <f>'Stock InfoDia'!J3334</f>
        <v>0</v>
      </c>
    </row>
    <row r="3327">
      <c r="A3327" s="11">
        <f>VALUE(CONCATENATE('Stock InfoDia'!E3335,'Stock InfoDia'!F3335))</f>
        <v>83230</v>
      </c>
      <c r="B3327" s="11">
        <f>'Stock InfoDia'!I3335</f>
        <v>0</v>
      </c>
      <c r="C3327" s="11">
        <f>'Stock InfoDia'!J3335</f>
        <v>0</v>
      </c>
    </row>
    <row r="3328">
      <c r="A3328" s="11">
        <f>VALUE(CONCATENATE('Stock InfoDia'!E3336,'Stock InfoDia'!F3336))</f>
        <v>83290</v>
      </c>
      <c r="B3328" s="11">
        <f>'Stock InfoDia'!I3336</f>
        <v>0</v>
      </c>
      <c r="C3328" s="11">
        <f>'Stock InfoDia'!J3336</f>
        <v>0</v>
      </c>
    </row>
    <row r="3329">
      <c r="A3329" s="11">
        <f>VALUE(CONCATENATE('Stock InfoDia'!E3337,'Stock InfoDia'!F3337))</f>
        <v>83300</v>
      </c>
      <c r="B3329" s="11">
        <f>'Stock InfoDia'!I3337</f>
        <v>0</v>
      </c>
      <c r="C3329" s="11">
        <f>'Stock InfoDia'!J3337</f>
        <v>0</v>
      </c>
    </row>
    <row r="3330">
      <c r="A3330" s="11">
        <f>VALUE(CONCATENATE('Stock InfoDia'!E3338,'Stock InfoDia'!F3338))</f>
        <v>83470</v>
      </c>
      <c r="B3330" s="11">
        <f>'Stock InfoDia'!I3338</f>
        <v>0</v>
      </c>
      <c r="C3330" s="11">
        <f>'Stock InfoDia'!J3338</f>
        <v>0</v>
      </c>
    </row>
    <row r="3331">
      <c r="A3331" s="11">
        <f>VALUE(CONCATENATE('Stock InfoDia'!E3339,'Stock InfoDia'!F3339))</f>
        <v>83490</v>
      </c>
      <c r="B3331" s="11">
        <f>'Stock InfoDia'!I3339</f>
        <v>0</v>
      </c>
      <c r="C3331" s="11">
        <f>'Stock InfoDia'!J3339</f>
        <v>0</v>
      </c>
    </row>
    <row r="3332">
      <c r="A3332" s="11">
        <f>VALUE(CONCATENATE('Stock InfoDia'!E3340,'Stock InfoDia'!F3340))</f>
        <v>83760</v>
      </c>
      <c r="B3332" s="11">
        <f>'Stock InfoDia'!I3340</f>
        <v>0</v>
      </c>
      <c r="C3332" s="11">
        <f>'Stock InfoDia'!J3340</f>
        <v>0</v>
      </c>
    </row>
    <row r="3333">
      <c r="A3333" s="11">
        <f>VALUE(CONCATENATE('Stock InfoDia'!E3341,'Stock InfoDia'!F3341))</f>
        <v>83770</v>
      </c>
      <c r="B3333" s="11">
        <f>'Stock InfoDia'!I3341</f>
        <v>0</v>
      </c>
      <c r="C3333" s="11">
        <f>'Stock InfoDia'!J3341</f>
        <v>0</v>
      </c>
    </row>
    <row r="3334">
      <c r="A3334" s="11">
        <f>VALUE(CONCATENATE('Stock InfoDia'!E3342,'Stock InfoDia'!F3342))</f>
        <v>83810</v>
      </c>
      <c r="B3334" s="11">
        <f>'Stock InfoDia'!I3342</f>
        <v>0</v>
      </c>
      <c r="C3334" s="11">
        <f>'Stock InfoDia'!J3342</f>
        <v>0</v>
      </c>
    </row>
    <row r="3335">
      <c r="A3335" s="11">
        <f>VALUE(CONCATENATE('Stock InfoDia'!E3343,'Stock InfoDia'!F3343))</f>
        <v>83830</v>
      </c>
      <c r="B3335" s="11">
        <f>'Stock InfoDia'!I3343</f>
        <v>0</v>
      </c>
      <c r="C3335" s="11">
        <f>'Stock InfoDia'!J3343</f>
        <v>0</v>
      </c>
    </row>
    <row r="3336">
      <c r="A3336" s="11">
        <f>VALUE(CONCATENATE('Stock InfoDia'!E3344,'Stock InfoDia'!F3344))</f>
        <v>83840</v>
      </c>
      <c r="B3336" s="11">
        <f>'Stock InfoDia'!I3344</f>
        <v>1401</v>
      </c>
      <c r="C3336" s="11">
        <f>'Stock InfoDia'!J3344</f>
        <v>13</v>
      </c>
    </row>
    <row r="3337">
      <c r="A3337" s="11">
        <f>VALUE(CONCATENATE('Stock InfoDia'!E3345,'Stock InfoDia'!F3345))</f>
        <v>838414</v>
      </c>
      <c r="B3337" s="11">
        <f>'Stock InfoDia'!I3345</f>
        <v>0</v>
      </c>
      <c r="C3337" s="11">
        <f>'Stock InfoDia'!J3345</f>
        <v>0</v>
      </c>
    </row>
    <row r="3338">
      <c r="A3338" s="11">
        <f>VALUE(CONCATENATE('Stock InfoDia'!E3346,'Stock InfoDia'!F3346))</f>
        <v>838415</v>
      </c>
      <c r="B3338" s="11">
        <f>'Stock InfoDia'!I3346</f>
        <v>243</v>
      </c>
      <c r="C3338" s="11">
        <f>'Stock InfoDia'!J3346</f>
        <v>0</v>
      </c>
    </row>
    <row r="3339">
      <c r="A3339" s="11">
        <f>VALUE(CONCATENATE('Stock InfoDia'!E3347,'Stock InfoDia'!F3347))</f>
        <v>838416</v>
      </c>
      <c r="B3339" s="11">
        <f>'Stock InfoDia'!I3347</f>
        <v>0</v>
      </c>
      <c r="C3339" s="11">
        <f>'Stock InfoDia'!J3347</f>
        <v>0</v>
      </c>
    </row>
    <row r="3340">
      <c r="A3340" s="11">
        <f>VALUE(CONCATENATE('Stock InfoDia'!E3348,'Stock InfoDia'!F3348))</f>
        <v>83842</v>
      </c>
      <c r="B3340" s="11">
        <f>'Stock InfoDia'!I3348</f>
        <v>0</v>
      </c>
      <c r="C3340" s="11">
        <f>'Stock InfoDia'!J3348</f>
        <v>0</v>
      </c>
    </row>
    <row r="3341">
      <c r="A3341" s="11">
        <f>VALUE(CONCATENATE('Stock InfoDia'!E3349,'Stock InfoDia'!F3349))</f>
        <v>83850</v>
      </c>
      <c r="B3341" s="11">
        <f>'Stock InfoDia'!I3349</f>
        <v>0</v>
      </c>
      <c r="C3341" s="11">
        <f>'Stock InfoDia'!J3349</f>
        <v>0</v>
      </c>
    </row>
    <row r="3342">
      <c r="A3342" s="11">
        <f>VALUE(CONCATENATE('Stock InfoDia'!E3350,'Stock InfoDia'!F3350))</f>
        <v>839511</v>
      </c>
      <c r="B3342" s="11">
        <f>'Stock InfoDia'!I3350</f>
        <v>0</v>
      </c>
      <c r="C3342" s="11">
        <f>'Stock InfoDia'!J3350</f>
        <v>0</v>
      </c>
    </row>
    <row r="3343">
      <c r="A3343" s="11">
        <f>VALUE(CONCATENATE('Stock InfoDia'!E3351,'Stock InfoDia'!F3351))</f>
        <v>83950</v>
      </c>
      <c r="B3343" s="11">
        <f>'Stock InfoDia'!I3351</f>
        <v>766</v>
      </c>
      <c r="C3343" s="11">
        <f>'Stock InfoDia'!J3351</f>
        <v>14</v>
      </c>
    </row>
    <row r="3344">
      <c r="A3344" s="11">
        <f>VALUE(CONCATENATE('Stock InfoDia'!E3352,'Stock InfoDia'!F3352))</f>
        <v>83954</v>
      </c>
      <c r="B3344" s="11">
        <f>'Stock InfoDia'!I3352</f>
        <v>0</v>
      </c>
      <c r="C3344" s="11">
        <f>'Stock InfoDia'!J3352</f>
        <v>0</v>
      </c>
    </row>
    <row r="3345">
      <c r="A3345" s="11">
        <f>VALUE(CONCATENATE('Stock InfoDia'!E3353,'Stock InfoDia'!F3353))</f>
        <v>83952</v>
      </c>
      <c r="B3345" s="11">
        <f>'Stock InfoDia'!I3353</f>
        <v>0</v>
      </c>
      <c r="C3345" s="11">
        <f>'Stock InfoDia'!J3353</f>
        <v>0</v>
      </c>
    </row>
    <row r="3346">
      <c r="A3346" s="11">
        <f>VALUE(CONCATENATE('Stock InfoDia'!E3354,'Stock InfoDia'!F3354))</f>
        <v>839510</v>
      </c>
      <c r="B3346" s="11">
        <f>'Stock InfoDia'!I3354</f>
        <v>0</v>
      </c>
      <c r="C3346" s="11">
        <f>'Stock InfoDia'!J3354</f>
        <v>0</v>
      </c>
    </row>
    <row r="3347">
      <c r="A3347" s="11">
        <f>VALUE(CONCATENATE('Stock InfoDia'!E3355,'Stock InfoDia'!F3355))</f>
        <v>84030</v>
      </c>
      <c r="B3347" s="11">
        <f>'Stock InfoDia'!I3355</f>
        <v>0</v>
      </c>
      <c r="C3347" s="11">
        <f>'Stock InfoDia'!J3355</f>
        <v>0</v>
      </c>
    </row>
    <row r="3348">
      <c r="A3348" s="11">
        <f>VALUE(CONCATENATE('Stock InfoDia'!E3356,'Stock InfoDia'!F3356))</f>
        <v>84050</v>
      </c>
      <c r="B3348" s="11">
        <f>'Stock InfoDia'!I3356</f>
        <v>0</v>
      </c>
      <c r="C3348" s="11">
        <f>'Stock InfoDia'!J3356</f>
        <v>0</v>
      </c>
    </row>
    <row r="3349">
      <c r="A3349" s="11">
        <f>VALUE(CONCATENATE('Stock InfoDia'!E3357,'Stock InfoDia'!F3357))</f>
        <v>84060</v>
      </c>
      <c r="B3349" s="11">
        <f>'Stock InfoDia'!I3357</f>
        <v>0</v>
      </c>
      <c r="C3349" s="11">
        <f>'Stock InfoDia'!J3357</f>
        <v>0</v>
      </c>
    </row>
    <row r="3350">
      <c r="A3350" s="11">
        <f>VALUE(CONCATENATE('Stock InfoDia'!E3358,'Stock InfoDia'!F3358))</f>
        <v>84070</v>
      </c>
      <c r="B3350" s="11">
        <f>'Stock InfoDia'!I3358</f>
        <v>0</v>
      </c>
      <c r="C3350" s="11">
        <f>'Stock InfoDia'!J3358</f>
        <v>0</v>
      </c>
    </row>
    <row r="3351">
      <c r="A3351" s="11">
        <f>VALUE(CONCATENATE('Stock InfoDia'!E3359,'Stock InfoDia'!F3359))</f>
        <v>84080</v>
      </c>
      <c r="B3351" s="11">
        <f>'Stock InfoDia'!I3359</f>
        <v>0</v>
      </c>
      <c r="C3351" s="11">
        <f>'Stock InfoDia'!J3359</f>
        <v>0</v>
      </c>
    </row>
    <row r="3352">
      <c r="A3352" s="11">
        <f>VALUE(CONCATENATE('Stock InfoDia'!E3360,'Stock InfoDia'!F3360))</f>
        <v>84090</v>
      </c>
      <c r="B3352" s="11">
        <f>'Stock InfoDia'!I3360</f>
        <v>0</v>
      </c>
      <c r="C3352" s="11">
        <f>'Stock InfoDia'!J3360</f>
        <v>0</v>
      </c>
    </row>
    <row r="3353">
      <c r="A3353" s="11">
        <f>VALUE(CONCATENATE('Stock InfoDia'!E3361,'Stock InfoDia'!F3361))</f>
        <v>84100</v>
      </c>
      <c r="B3353" s="11">
        <f>'Stock InfoDia'!I3361</f>
        <v>0</v>
      </c>
      <c r="C3353" s="11">
        <f>'Stock InfoDia'!J3361</f>
        <v>0</v>
      </c>
    </row>
    <row r="3354">
      <c r="A3354" s="11">
        <f>VALUE(CONCATENATE('Stock InfoDia'!E3362,'Stock InfoDia'!F3362))</f>
        <v>84110</v>
      </c>
      <c r="B3354" s="11">
        <f>'Stock InfoDia'!I3362</f>
        <v>0</v>
      </c>
      <c r="C3354" s="11">
        <f>'Stock InfoDia'!J3362</f>
        <v>0</v>
      </c>
    </row>
    <row r="3355">
      <c r="A3355" s="11">
        <f>VALUE(CONCATENATE('Stock InfoDia'!E3363,'Stock InfoDia'!F3363))</f>
        <v>84370</v>
      </c>
      <c r="B3355" s="11">
        <f>'Stock InfoDia'!I3363</f>
        <v>0</v>
      </c>
      <c r="C3355" s="11">
        <f>'Stock InfoDia'!J3363</f>
        <v>0</v>
      </c>
    </row>
    <row r="3356">
      <c r="A3356" s="11">
        <f>VALUE(CONCATENATE('Stock InfoDia'!E3364,'Stock InfoDia'!F3364))</f>
        <v>84510</v>
      </c>
      <c r="B3356" s="11">
        <f>'Stock InfoDia'!I3364</f>
        <v>2</v>
      </c>
      <c r="C3356" s="11">
        <f>'Stock InfoDia'!J3364</f>
        <v>405</v>
      </c>
    </row>
    <row r="3357">
      <c r="A3357" s="11">
        <f>VALUE(CONCATENATE('Stock InfoDia'!E3365,'Stock InfoDia'!F3365))</f>
        <v>84530</v>
      </c>
      <c r="B3357" s="11">
        <f>'Stock InfoDia'!I3365</f>
        <v>0</v>
      </c>
      <c r="C3357" s="11">
        <f>'Stock InfoDia'!J3365</f>
        <v>0</v>
      </c>
    </row>
    <row r="3358">
      <c r="A3358" s="11">
        <f>VALUE(CONCATENATE('Stock InfoDia'!E3366,'Stock InfoDia'!F3366))</f>
        <v>84660</v>
      </c>
      <c r="B3358" s="11">
        <f>'Stock InfoDia'!I3366</f>
        <v>0</v>
      </c>
      <c r="C3358" s="11">
        <f>'Stock InfoDia'!J3366</f>
        <v>0</v>
      </c>
    </row>
    <row r="3359">
      <c r="A3359" s="11">
        <f>VALUE(CONCATENATE('Stock InfoDia'!E3367,'Stock InfoDia'!F3367))</f>
        <v>84670</v>
      </c>
      <c r="B3359" s="11">
        <f>'Stock InfoDia'!I3367</f>
        <v>0</v>
      </c>
      <c r="C3359" s="11">
        <f>'Stock InfoDia'!J3367</f>
        <v>0</v>
      </c>
    </row>
    <row r="3360">
      <c r="A3360" s="11">
        <f>VALUE(CONCATENATE('Stock InfoDia'!E3368,'Stock InfoDia'!F3368))</f>
        <v>84680</v>
      </c>
      <c r="B3360" s="11">
        <f>'Stock InfoDia'!I3368</f>
        <v>0</v>
      </c>
      <c r="C3360" s="11">
        <f>'Stock InfoDia'!J3368</f>
        <v>0</v>
      </c>
    </row>
    <row r="3361">
      <c r="A3361" s="11">
        <f>VALUE(CONCATENATE('Stock InfoDia'!E3369,'Stock InfoDia'!F3369))</f>
        <v>84710</v>
      </c>
      <c r="B3361" s="11">
        <f>'Stock InfoDia'!I3369</f>
        <v>0</v>
      </c>
      <c r="C3361" s="11">
        <f>'Stock InfoDia'!J3369</f>
        <v>0</v>
      </c>
    </row>
    <row r="3362">
      <c r="A3362" s="11">
        <f>VALUE(CONCATENATE('Stock InfoDia'!E3370,'Stock InfoDia'!F3370))</f>
        <v>84720</v>
      </c>
      <c r="B3362" s="11">
        <f>'Stock InfoDia'!I3370</f>
        <v>0</v>
      </c>
      <c r="C3362" s="11">
        <f>'Stock InfoDia'!J3370</f>
        <v>0</v>
      </c>
    </row>
    <row r="3363">
      <c r="A3363" s="11">
        <f>VALUE(CONCATENATE('Stock InfoDia'!E3371,'Stock InfoDia'!F3371))</f>
        <v>84730</v>
      </c>
      <c r="B3363" s="11">
        <f>'Stock InfoDia'!I3371</f>
        <v>0</v>
      </c>
      <c r="C3363" s="11">
        <f>'Stock InfoDia'!J3371</f>
        <v>0</v>
      </c>
    </row>
    <row r="3364">
      <c r="A3364" s="11">
        <f>VALUE(CONCATENATE('Stock InfoDia'!E3372,'Stock InfoDia'!F3372))</f>
        <v>84780</v>
      </c>
      <c r="B3364" s="11">
        <f>'Stock InfoDia'!I3372</f>
        <v>0</v>
      </c>
      <c r="C3364" s="11">
        <f>'Stock InfoDia'!J3372</f>
        <v>0</v>
      </c>
    </row>
    <row r="3365">
      <c r="A3365" s="11">
        <f>VALUE(CONCATENATE('Stock InfoDia'!E3373,'Stock InfoDia'!F3373))</f>
        <v>84810</v>
      </c>
      <c r="B3365" s="11">
        <f>'Stock InfoDia'!I3373</f>
        <v>400</v>
      </c>
      <c r="C3365" s="11">
        <f>'Stock InfoDia'!J3373</f>
        <v>5</v>
      </c>
    </row>
    <row r="3366">
      <c r="A3366" s="11">
        <f>VALUE(CONCATENATE('Stock InfoDia'!E3374,'Stock InfoDia'!F3374))</f>
        <v>84820</v>
      </c>
      <c r="B3366" s="11">
        <f>'Stock InfoDia'!I3374</f>
        <v>547</v>
      </c>
      <c r="C3366" s="11">
        <f>'Stock InfoDia'!J3374</f>
        <v>18</v>
      </c>
    </row>
    <row r="3367">
      <c r="A3367" s="11">
        <f>VALUE(CONCATENATE('Stock InfoDia'!E3375,'Stock InfoDia'!F3375))</f>
        <v>84830</v>
      </c>
      <c r="B3367" s="11">
        <f>'Stock InfoDia'!I3375</f>
        <v>0</v>
      </c>
      <c r="C3367" s="11">
        <f>'Stock InfoDia'!J3375</f>
        <v>0</v>
      </c>
    </row>
    <row r="3368">
      <c r="A3368" s="11">
        <f>VALUE(CONCATENATE('Stock InfoDia'!E3376,'Stock InfoDia'!F3376))</f>
        <v>84840</v>
      </c>
      <c r="B3368" s="11">
        <f>'Stock InfoDia'!I3376</f>
        <v>0</v>
      </c>
      <c r="C3368" s="11">
        <f>'Stock InfoDia'!J3376</f>
        <v>0</v>
      </c>
    </row>
    <row r="3369">
      <c r="A3369" s="11">
        <f>VALUE(CONCATENATE('Stock InfoDia'!E3377,'Stock InfoDia'!F3377))</f>
        <v>84850</v>
      </c>
      <c r="B3369" s="11">
        <f>'Stock InfoDia'!I3377</f>
        <v>96</v>
      </c>
      <c r="C3369" s="11">
        <f>'Stock InfoDia'!J3377</f>
        <v>17</v>
      </c>
    </row>
    <row r="3370">
      <c r="A3370" s="11">
        <f>VALUE(CONCATENATE('Stock InfoDia'!E3378,'Stock InfoDia'!F3378))</f>
        <v>84860</v>
      </c>
      <c r="B3370" s="11">
        <f>'Stock InfoDia'!I3378</f>
        <v>90</v>
      </c>
      <c r="C3370" s="11">
        <f>'Stock InfoDia'!J3378</f>
        <v>11</v>
      </c>
    </row>
    <row r="3371">
      <c r="A3371" s="11">
        <f>VALUE(CONCATENATE('Stock InfoDia'!E3379,'Stock InfoDia'!F3379))</f>
        <v>84870</v>
      </c>
      <c r="B3371" s="11">
        <f>'Stock InfoDia'!I3379</f>
        <v>0</v>
      </c>
      <c r="C3371" s="11">
        <f>'Stock InfoDia'!J3379</f>
        <v>0</v>
      </c>
    </row>
    <row r="3372">
      <c r="A3372" s="11">
        <f>VALUE(CONCATENATE('Stock InfoDia'!E3380,'Stock InfoDia'!F3380))</f>
        <v>84880</v>
      </c>
      <c r="B3372" s="11">
        <f>'Stock InfoDia'!I3380</f>
        <v>0</v>
      </c>
      <c r="C3372" s="11">
        <f>'Stock InfoDia'!J3380</f>
        <v>0</v>
      </c>
    </row>
    <row r="3373">
      <c r="A3373" s="11">
        <f>VALUE(CONCATENATE('Stock InfoDia'!E3381,'Stock InfoDia'!F3381))</f>
        <v>84890</v>
      </c>
      <c r="B3373" s="11">
        <f>'Stock InfoDia'!I3381</f>
        <v>0</v>
      </c>
      <c r="C3373" s="11">
        <f>'Stock InfoDia'!J3381</f>
        <v>0</v>
      </c>
    </row>
    <row r="3374">
      <c r="A3374" s="11">
        <f>VALUE(CONCATENATE('Stock InfoDia'!E3382,'Stock InfoDia'!F3382))</f>
        <v>84930</v>
      </c>
      <c r="B3374" s="11">
        <f>'Stock InfoDia'!I3382</f>
        <v>0</v>
      </c>
      <c r="C3374" s="11">
        <f>'Stock InfoDia'!J3382</f>
        <v>0</v>
      </c>
    </row>
    <row r="3375">
      <c r="A3375" s="11">
        <f>VALUE(CONCATENATE('Stock InfoDia'!E3383,'Stock InfoDia'!F3383))</f>
        <v>84940</v>
      </c>
      <c r="B3375" s="11">
        <f>'Stock InfoDia'!I3383</f>
        <v>0</v>
      </c>
      <c r="C3375" s="11">
        <f>'Stock InfoDia'!J3383</f>
        <v>0</v>
      </c>
    </row>
    <row r="3376">
      <c r="A3376" s="11">
        <f>VALUE(CONCATENATE('Stock InfoDia'!E3384,'Stock InfoDia'!F3384))</f>
        <v>85010</v>
      </c>
      <c r="B3376" s="11">
        <f>'Stock InfoDia'!I3384</f>
        <v>68</v>
      </c>
      <c r="C3376" s="11">
        <f>'Stock InfoDia'!J3384</f>
        <v>3</v>
      </c>
    </row>
    <row r="3377">
      <c r="A3377" s="11">
        <f>VALUE(CONCATENATE('Stock InfoDia'!E3385,'Stock InfoDia'!F3385))</f>
        <v>85210</v>
      </c>
      <c r="B3377" s="11">
        <f>'Stock InfoDia'!I3385</f>
        <v>0</v>
      </c>
      <c r="C3377" s="11">
        <f>'Stock InfoDia'!J3385</f>
        <v>0</v>
      </c>
    </row>
    <row r="3378">
      <c r="A3378" s="11">
        <f>VALUE(CONCATENATE('Stock InfoDia'!E3386,'Stock InfoDia'!F3386))</f>
        <v>85230</v>
      </c>
      <c r="B3378" s="11">
        <f>'Stock InfoDia'!I3386</f>
        <v>0</v>
      </c>
      <c r="C3378" s="11">
        <f>'Stock InfoDia'!J3386</f>
        <v>0</v>
      </c>
    </row>
    <row r="3379">
      <c r="A3379" s="11">
        <f>VALUE(CONCATENATE('Stock InfoDia'!E3387,'Stock InfoDia'!F3387))</f>
        <v>85240</v>
      </c>
      <c r="B3379" s="11">
        <f>'Stock InfoDia'!I3387</f>
        <v>0</v>
      </c>
      <c r="C3379" s="11">
        <f>'Stock InfoDia'!J3387</f>
        <v>0</v>
      </c>
    </row>
    <row r="3380">
      <c r="A3380" s="11">
        <f>VALUE(CONCATENATE('Stock InfoDia'!E3388,'Stock InfoDia'!F3388))</f>
        <v>85250</v>
      </c>
      <c r="B3380" s="11">
        <f>'Stock InfoDia'!I3388</f>
        <v>0</v>
      </c>
      <c r="C3380" s="11">
        <f>'Stock InfoDia'!J3388</f>
        <v>0</v>
      </c>
    </row>
    <row r="3381">
      <c r="A3381" s="11">
        <f>VALUE(CONCATENATE('Stock InfoDia'!E3389,'Stock InfoDia'!F3389))</f>
        <v>85260</v>
      </c>
      <c r="B3381" s="11">
        <f>'Stock InfoDia'!I3389</f>
        <v>0</v>
      </c>
      <c r="C3381" s="11">
        <f>'Stock InfoDia'!J3389</f>
        <v>0</v>
      </c>
    </row>
    <row r="3382">
      <c r="A3382" s="11">
        <f>VALUE(CONCATENATE('Stock InfoDia'!E3390,'Stock InfoDia'!F3390))</f>
        <v>85270</v>
      </c>
      <c r="B3382" s="11">
        <f>'Stock InfoDia'!I3390</f>
        <v>0</v>
      </c>
      <c r="C3382" s="11">
        <f>'Stock InfoDia'!J3390</f>
        <v>0</v>
      </c>
    </row>
    <row r="3383">
      <c r="A3383" s="11">
        <f>VALUE(CONCATENATE('Stock InfoDia'!E3391,'Stock InfoDia'!F3391))</f>
        <v>85350</v>
      </c>
      <c r="B3383" s="11">
        <f>'Stock InfoDia'!I3391</f>
        <v>0</v>
      </c>
      <c r="C3383" s="11">
        <f>'Stock InfoDia'!J3391</f>
        <v>0</v>
      </c>
    </row>
    <row r="3384">
      <c r="A3384" s="11">
        <f>VALUE(CONCATENATE('Stock InfoDia'!E3392,'Stock InfoDia'!F3392))</f>
        <v>85370</v>
      </c>
      <c r="B3384" s="11">
        <f>'Stock InfoDia'!I3392</f>
        <v>0</v>
      </c>
      <c r="C3384" s="11">
        <f>'Stock InfoDia'!J3392</f>
        <v>0</v>
      </c>
    </row>
    <row r="3385">
      <c r="A3385" s="11">
        <f>VALUE(CONCATENATE('Stock InfoDia'!E3393,'Stock InfoDia'!F3393))</f>
        <v>85550</v>
      </c>
      <c r="B3385" s="11">
        <f>'Stock InfoDia'!I3393</f>
        <v>0</v>
      </c>
      <c r="C3385" s="11">
        <f>'Stock InfoDia'!J3393</f>
        <v>0</v>
      </c>
    </row>
    <row r="3386">
      <c r="A3386" s="11">
        <f>VALUE(CONCATENATE('Stock InfoDia'!E3394,'Stock InfoDia'!F3394))</f>
        <v>85590</v>
      </c>
      <c r="B3386" s="11">
        <f>'Stock InfoDia'!I3394</f>
        <v>190</v>
      </c>
      <c r="C3386" s="11">
        <f>'Stock InfoDia'!J3394</f>
        <v>9</v>
      </c>
    </row>
    <row r="3387">
      <c r="A3387" s="11">
        <f>VALUE(CONCATENATE('Stock InfoDia'!E3395,'Stock InfoDia'!F3395))</f>
        <v>85600</v>
      </c>
      <c r="B3387" s="11">
        <f>'Stock InfoDia'!I3395</f>
        <v>101</v>
      </c>
      <c r="C3387" s="11">
        <f>'Stock InfoDia'!J3395</f>
        <v>22</v>
      </c>
    </row>
    <row r="3388">
      <c r="A3388" s="11">
        <f>VALUE(CONCATENATE('Stock InfoDia'!E3396,'Stock InfoDia'!F3396))</f>
        <v>85610</v>
      </c>
      <c r="B3388" s="11">
        <f>'Stock InfoDia'!I3396</f>
        <v>28</v>
      </c>
      <c r="C3388" s="11">
        <f>'Stock InfoDia'!J3396</f>
        <v>18</v>
      </c>
    </row>
    <row r="3389">
      <c r="A3389" s="11">
        <f>VALUE(CONCATENATE('Stock InfoDia'!E3397,'Stock InfoDia'!F3397))</f>
        <v>85670</v>
      </c>
      <c r="B3389" s="11">
        <f>'Stock InfoDia'!I3397</f>
        <v>0</v>
      </c>
      <c r="C3389" s="11">
        <f>'Stock InfoDia'!J3397</f>
        <v>0</v>
      </c>
    </row>
    <row r="3390">
      <c r="A3390" s="11">
        <f>VALUE(CONCATENATE('Stock InfoDia'!E3398,'Stock InfoDia'!F3398))</f>
        <v>85680</v>
      </c>
      <c r="B3390" s="11">
        <f>'Stock InfoDia'!I3398</f>
        <v>0</v>
      </c>
      <c r="C3390" s="11">
        <f>'Stock InfoDia'!J3398</f>
        <v>0</v>
      </c>
    </row>
    <row r="3391">
      <c r="A3391" s="11">
        <f>VALUE(CONCATENATE('Stock InfoDia'!E3399,'Stock InfoDia'!F3399))</f>
        <v>85800</v>
      </c>
      <c r="B3391" s="11">
        <f>'Stock InfoDia'!I3399</f>
        <v>0</v>
      </c>
      <c r="C3391" s="11">
        <f>'Stock InfoDia'!J3399</f>
        <v>0</v>
      </c>
    </row>
    <row r="3392">
      <c r="A3392" s="11">
        <f>VALUE(CONCATENATE('Stock InfoDia'!E3400,'Stock InfoDia'!F3400))</f>
        <v>85830</v>
      </c>
      <c r="B3392" s="11">
        <f>'Stock InfoDia'!I3400</f>
        <v>0</v>
      </c>
      <c r="C3392" s="11">
        <f>'Stock InfoDia'!J3400</f>
        <v>0</v>
      </c>
    </row>
    <row r="3393">
      <c r="A3393" s="11">
        <f>VALUE(CONCATENATE('Stock InfoDia'!E3401,'Stock InfoDia'!F3401))</f>
        <v>85840</v>
      </c>
      <c r="B3393" s="11">
        <f>'Stock InfoDia'!I3401</f>
        <v>114</v>
      </c>
      <c r="C3393" s="11">
        <f>'Stock InfoDia'!J3401</f>
        <v>19</v>
      </c>
    </row>
    <row r="3394">
      <c r="A3394" s="11">
        <f>VALUE(CONCATENATE('Stock InfoDia'!E3402,'Stock InfoDia'!F3402))</f>
        <v>85850</v>
      </c>
      <c r="B3394" s="11">
        <f>'Stock InfoDia'!I3402</f>
        <v>77</v>
      </c>
      <c r="C3394" s="11">
        <f>'Stock InfoDia'!J3402</f>
        <v>7</v>
      </c>
    </row>
    <row r="3395">
      <c r="A3395" s="11">
        <f>VALUE(CONCATENATE('Stock InfoDia'!E3403,'Stock InfoDia'!F3403))</f>
        <v>85860</v>
      </c>
      <c r="B3395" s="11">
        <f>'Stock InfoDia'!I3403</f>
        <v>0</v>
      </c>
      <c r="C3395" s="11">
        <f>'Stock InfoDia'!J3403</f>
        <v>0</v>
      </c>
    </row>
    <row r="3396">
      <c r="A3396" s="11">
        <f>VALUE(CONCATENATE('Stock InfoDia'!E3404,'Stock InfoDia'!F3404))</f>
        <v>85870</v>
      </c>
      <c r="B3396" s="11">
        <f>'Stock InfoDia'!I3404</f>
        <v>0</v>
      </c>
      <c r="C3396" s="11">
        <f>'Stock InfoDia'!J3404</f>
        <v>0</v>
      </c>
    </row>
    <row r="3397">
      <c r="A3397" s="11">
        <f>VALUE(CONCATENATE('Stock InfoDia'!E3405,'Stock InfoDia'!F3405))</f>
        <v>85880</v>
      </c>
      <c r="B3397" s="11">
        <f>'Stock InfoDia'!I3405</f>
        <v>0</v>
      </c>
      <c r="C3397" s="11">
        <f>'Stock InfoDia'!J3405</f>
        <v>0</v>
      </c>
    </row>
    <row r="3398">
      <c r="A3398" s="11">
        <f>VALUE(CONCATENATE('Stock InfoDia'!E3406,'Stock InfoDia'!F3406))</f>
        <v>85890</v>
      </c>
      <c r="B3398" s="11">
        <f>'Stock InfoDia'!I3406</f>
        <v>0</v>
      </c>
      <c r="C3398" s="11">
        <f>'Stock InfoDia'!J3406</f>
        <v>0</v>
      </c>
    </row>
    <row r="3399">
      <c r="A3399" s="11">
        <f>VALUE(CONCATENATE('Stock InfoDia'!E3407,'Stock InfoDia'!F3407))</f>
        <v>85910</v>
      </c>
      <c r="B3399" s="11">
        <f>'Stock InfoDia'!I3407</f>
        <v>0</v>
      </c>
      <c r="C3399" s="11">
        <f>'Stock InfoDia'!J3407</f>
        <v>0</v>
      </c>
    </row>
    <row r="3400">
      <c r="A3400" s="11">
        <f>VALUE(CONCATENATE('Stock InfoDia'!E3408,'Stock InfoDia'!F3408))</f>
        <v>85930</v>
      </c>
      <c r="B3400" s="11">
        <f>'Stock InfoDia'!I3408</f>
        <v>0</v>
      </c>
      <c r="C3400" s="11">
        <f>'Stock InfoDia'!J3408</f>
        <v>0</v>
      </c>
    </row>
    <row r="3401">
      <c r="A3401" s="11">
        <f>VALUE(CONCATENATE('Stock InfoDia'!E3409,'Stock InfoDia'!F3409))</f>
        <v>85940</v>
      </c>
      <c r="B3401" s="11">
        <f>'Stock InfoDia'!I3409</f>
        <v>0</v>
      </c>
      <c r="C3401" s="11">
        <f>'Stock InfoDia'!J3409</f>
        <v>0</v>
      </c>
    </row>
    <row r="3402">
      <c r="A3402" s="11">
        <f>VALUE(CONCATENATE('Stock InfoDia'!E3410,'Stock InfoDia'!F3410))</f>
        <v>85950</v>
      </c>
      <c r="B3402" s="11">
        <f>'Stock InfoDia'!I3410</f>
        <v>0</v>
      </c>
      <c r="C3402" s="11">
        <f>'Stock InfoDia'!J3410</f>
        <v>0</v>
      </c>
    </row>
    <row r="3403">
      <c r="A3403" s="11">
        <f>VALUE(CONCATENATE('Stock InfoDia'!E3411,'Stock InfoDia'!F3411))</f>
        <v>85960</v>
      </c>
      <c r="B3403" s="11">
        <f>'Stock InfoDia'!I3411</f>
        <v>0</v>
      </c>
      <c r="C3403" s="11">
        <f>'Stock InfoDia'!J3411</f>
        <v>0</v>
      </c>
    </row>
    <row r="3404">
      <c r="A3404" s="11">
        <f>VALUE(CONCATENATE('Stock InfoDia'!E3412,'Stock InfoDia'!F3412))</f>
        <v>85970</v>
      </c>
      <c r="B3404" s="11">
        <f>'Stock InfoDia'!I3412</f>
        <v>0</v>
      </c>
      <c r="C3404" s="11">
        <f>'Stock InfoDia'!J3412</f>
        <v>0</v>
      </c>
    </row>
    <row r="3405">
      <c r="A3405" s="11">
        <f>VALUE(CONCATENATE('Stock InfoDia'!E3413,'Stock InfoDia'!F3413))</f>
        <v>85980</v>
      </c>
      <c r="B3405" s="11">
        <f>'Stock InfoDia'!I3413</f>
        <v>0</v>
      </c>
      <c r="C3405" s="11">
        <f>'Stock InfoDia'!J3413</f>
        <v>0</v>
      </c>
    </row>
    <row r="3406">
      <c r="A3406" s="11">
        <f>VALUE(CONCATENATE('Stock InfoDia'!E3414,'Stock InfoDia'!F3414))</f>
        <v>85990</v>
      </c>
      <c r="B3406" s="11">
        <f>'Stock InfoDia'!I3414</f>
        <v>0</v>
      </c>
      <c r="C3406" s="11">
        <f>'Stock InfoDia'!J3414</f>
        <v>0</v>
      </c>
    </row>
    <row r="3407">
      <c r="A3407" s="11">
        <f>VALUE(CONCATENATE('Stock InfoDia'!E3415,'Stock InfoDia'!F3415))</f>
        <v>86010</v>
      </c>
      <c r="B3407" s="11">
        <f>'Stock InfoDia'!I3415</f>
        <v>0</v>
      </c>
      <c r="C3407" s="11">
        <f>'Stock InfoDia'!J3415</f>
        <v>0</v>
      </c>
    </row>
    <row r="3408">
      <c r="A3408" s="11">
        <f>VALUE(CONCATENATE('Stock InfoDia'!E3416,'Stock InfoDia'!F3416))</f>
        <v>86020</v>
      </c>
      <c r="B3408" s="11">
        <f>'Stock InfoDia'!I3416</f>
        <v>0</v>
      </c>
      <c r="C3408" s="11">
        <f>'Stock InfoDia'!J3416</f>
        <v>0</v>
      </c>
    </row>
    <row r="3409">
      <c r="A3409" s="11">
        <f>VALUE(CONCATENATE('Stock InfoDia'!E3417,'Stock InfoDia'!F3417))</f>
        <v>86050</v>
      </c>
      <c r="B3409" s="11">
        <f>'Stock InfoDia'!I3417</f>
        <v>0</v>
      </c>
      <c r="C3409" s="11">
        <f>'Stock InfoDia'!J3417</f>
        <v>0</v>
      </c>
    </row>
    <row r="3410">
      <c r="A3410" s="11">
        <f>VALUE(CONCATENATE('Stock InfoDia'!E3418,'Stock InfoDia'!F3418))</f>
        <v>86060</v>
      </c>
      <c r="B3410" s="11">
        <f>'Stock InfoDia'!I3418</f>
        <v>0</v>
      </c>
      <c r="C3410" s="11">
        <f>'Stock InfoDia'!J3418</f>
        <v>0</v>
      </c>
    </row>
    <row r="3411">
      <c r="A3411" s="11">
        <f>VALUE(CONCATENATE('Stock InfoDia'!E3419,'Stock InfoDia'!F3419))</f>
        <v>86070</v>
      </c>
      <c r="B3411" s="11">
        <f>'Stock InfoDia'!I3419</f>
        <v>0</v>
      </c>
      <c r="C3411" s="11">
        <f>'Stock InfoDia'!J3419</f>
        <v>0</v>
      </c>
    </row>
    <row r="3412">
      <c r="A3412" s="11">
        <f>VALUE(CONCATENATE('Stock InfoDia'!E3420,'Stock InfoDia'!F3420))</f>
        <v>86080</v>
      </c>
      <c r="B3412" s="11">
        <f>'Stock InfoDia'!I3420</f>
        <v>0</v>
      </c>
      <c r="C3412" s="11">
        <f>'Stock InfoDia'!J3420</f>
        <v>0</v>
      </c>
    </row>
    <row r="3413">
      <c r="A3413" s="11">
        <f>VALUE(CONCATENATE('Stock InfoDia'!E3421,'Stock InfoDia'!F3421))</f>
        <v>86090</v>
      </c>
      <c r="B3413" s="11">
        <f>'Stock InfoDia'!I3421</f>
        <v>0</v>
      </c>
      <c r="C3413" s="11">
        <f>'Stock InfoDia'!J3421</f>
        <v>0</v>
      </c>
    </row>
    <row r="3414">
      <c r="A3414" s="11">
        <f>VALUE(CONCATENATE('Stock InfoDia'!E3422,'Stock InfoDia'!F3422))</f>
        <v>86110</v>
      </c>
      <c r="B3414" s="11">
        <f>'Stock InfoDia'!I3422</f>
        <v>0</v>
      </c>
      <c r="C3414" s="11">
        <f>'Stock InfoDia'!J3422</f>
        <v>0</v>
      </c>
    </row>
    <row r="3415">
      <c r="A3415" s="11">
        <f>VALUE(CONCATENATE('Stock InfoDia'!E3423,'Stock InfoDia'!F3423))</f>
        <v>86150</v>
      </c>
      <c r="B3415" s="11">
        <f>'Stock InfoDia'!I3423</f>
        <v>0</v>
      </c>
      <c r="C3415" s="11">
        <f>'Stock InfoDia'!J3423</f>
        <v>0</v>
      </c>
    </row>
    <row r="3416">
      <c r="A3416" s="11">
        <f>VALUE(CONCATENATE('Stock InfoDia'!E3424,'Stock InfoDia'!F3424))</f>
        <v>86190</v>
      </c>
      <c r="B3416" s="11">
        <f>'Stock InfoDia'!I3424</f>
        <v>0</v>
      </c>
      <c r="C3416" s="11">
        <f>'Stock InfoDia'!J3424</f>
        <v>0</v>
      </c>
    </row>
    <row r="3417">
      <c r="A3417" s="11">
        <f>VALUE(CONCATENATE('Stock InfoDia'!E3425,'Stock InfoDia'!F3425))</f>
        <v>86200</v>
      </c>
      <c r="B3417" s="11">
        <f>'Stock InfoDia'!I3425</f>
        <v>0</v>
      </c>
      <c r="C3417" s="11">
        <f>'Stock InfoDia'!J3425</f>
        <v>0</v>
      </c>
    </row>
    <row r="3418">
      <c r="A3418" s="11">
        <f>VALUE(CONCATENATE('Stock InfoDia'!E3426,'Stock InfoDia'!F3426))</f>
        <v>86210</v>
      </c>
      <c r="B3418" s="11">
        <f>'Stock InfoDia'!I3426</f>
        <v>0</v>
      </c>
      <c r="C3418" s="11">
        <f>'Stock InfoDia'!J3426</f>
        <v>0</v>
      </c>
    </row>
    <row r="3419">
      <c r="A3419" s="11">
        <f>VALUE(CONCATENATE('Stock InfoDia'!E3427,'Stock InfoDia'!F3427))</f>
        <v>86250</v>
      </c>
      <c r="B3419" s="11">
        <f>'Stock InfoDia'!I3427</f>
        <v>0</v>
      </c>
      <c r="C3419" s="11">
        <f>'Stock InfoDia'!J3427</f>
        <v>0</v>
      </c>
    </row>
    <row r="3420">
      <c r="A3420" s="11">
        <f>VALUE(CONCATENATE('Stock InfoDia'!E3428,'Stock InfoDia'!F3428))</f>
        <v>86300</v>
      </c>
      <c r="B3420" s="11">
        <f>'Stock InfoDia'!I3428</f>
        <v>0</v>
      </c>
      <c r="C3420" s="11">
        <f>'Stock InfoDia'!J3428</f>
        <v>0</v>
      </c>
    </row>
    <row r="3421">
      <c r="A3421" s="11">
        <f>VALUE(CONCATENATE('Stock InfoDia'!E3429,'Stock InfoDia'!F3429))</f>
        <v>86310</v>
      </c>
      <c r="B3421" s="11">
        <f>'Stock InfoDia'!I3429</f>
        <v>0</v>
      </c>
      <c r="C3421" s="11">
        <f>'Stock InfoDia'!J3429</f>
        <v>0</v>
      </c>
    </row>
    <row r="3422">
      <c r="A3422" s="11">
        <f>VALUE(CONCATENATE('Stock InfoDia'!E3430,'Stock InfoDia'!F3430))</f>
        <v>86360</v>
      </c>
      <c r="B3422" s="11">
        <f>'Stock InfoDia'!I3430</f>
        <v>0</v>
      </c>
      <c r="C3422" s="11">
        <f>'Stock InfoDia'!J3430</f>
        <v>0</v>
      </c>
    </row>
    <row r="3423">
      <c r="A3423" s="11">
        <f>VALUE(CONCATENATE('Stock InfoDia'!E3431,'Stock InfoDia'!F3431))</f>
        <v>86370</v>
      </c>
      <c r="B3423" s="11">
        <f>'Stock InfoDia'!I3431</f>
        <v>0</v>
      </c>
      <c r="C3423" s="11">
        <f>'Stock InfoDia'!J3431</f>
        <v>0</v>
      </c>
    </row>
    <row r="3424">
      <c r="A3424" s="11">
        <f>VALUE(CONCATENATE('Stock InfoDia'!E3432,'Stock InfoDia'!F3432))</f>
        <v>86380</v>
      </c>
      <c r="B3424" s="11">
        <f>'Stock InfoDia'!I3432</f>
        <v>0</v>
      </c>
      <c r="C3424" s="11">
        <f>'Stock InfoDia'!J3432</f>
        <v>0</v>
      </c>
    </row>
    <row r="3425">
      <c r="A3425" s="11">
        <f>VALUE(CONCATENATE('Stock InfoDia'!E3433,'Stock InfoDia'!F3433))</f>
        <v>86410</v>
      </c>
      <c r="B3425" s="11">
        <f>'Stock InfoDia'!I3433</f>
        <v>0</v>
      </c>
      <c r="C3425" s="11">
        <f>'Stock InfoDia'!J3433</f>
        <v>0</v>
      </c>
    </row>
    <row r="3426">
      <c r="A3426" s="11">
        <f>VALUE(CONCATENATE('Stock InfoDia'!E3434,'Stock InfoDia'!F3434))</f>
        <v>86430</v>
      </c>
      <c r="B3426" s="11">
        <f>'Stock InfoDia'!I3434</f>
        <v>0</v>
      </c>
      <c r="C3426" s="11">
        <f>'Stock InfoDia'!J3434</f>
        <v>0</v>
      </c>
    </row>
    <row r="3427">
      <c r="A3427" s="11">
        <f>VALUE(CONCATENATE('Stock InfoDia'!E3435,'Stock InfoDia'!F3435))</f>
        <v>86500</v>
      </c>
      <c r="B3427" s="11">
        <f>'Stock InfoDia'!I3435</f>
        <v>0</v>
      </c>
      <c r="C3427" s="11">
        <f>'Stock InfoDia'!J3435</f>
        <v>0</v>
      </c>
    </row>
    <row r="3428">
      <c r="A3428" s="11">
        <f>VALUE(CONCATENATE('Stock InfoDia'!E3436,'Stock InfoDia'!F3436))</f>
        <v>86520</v>
      </c>
      <c r="B3428" s="11">
        <f>'Stock InfoDia'!I3436</f>
        <v>0</v>
      </c>
      <c r="C3428" s="11">
        <f>'Stock InfoDia'!J3436</f>
        <v>0</v>
      </c>
    </row>
    <row r="3429">
      <c r="A3429" s="11">
        <f>VALUE(CONCATENATE('Stock InfoDia'!E3437,'Stock InfoDia'!F3437))</f>
        <v>86530</v>
      </c>
      <c r="B3429" s="11">
        <f>'Stock InfoDia'!I3437</f>
        <v>0</v>
      </c>
      <c r="C3429" s="11">
        <f>'Stock InfoDia'!J3437</f>
        <v>0</v>
      </c>
    </row>
    <row r="3430">
      <c r="A3430" s="11">
        <f>VALUE(CONCATENATE('Stock InfoDia'!E3438,'Stock InfoDia'!F3438))</f>
        <v>86570</v>
      </c>
      <c r="B3430" s="11">
        <f>'Stock InfoDia'!I3438</f>
        <v>0</v>
      </c>
      <c r="C3430" s="11">
        <f>'Stock InfoDia'!J3438</f>
        <v>0</v>
      </c>
    </row>
    <row r="3431">
      <c r="A3431" s="11">
        <f>VALUE(CONCATENATE('Stock InfoDia'!E3439,'Stock InfoDia'!F3439))</f>
        <v>86580</v>
      </c>
      <c r="B3431" s="11">
        <f>'Stock InfoDia'!I3439</f>
        <v>0</v>
      </c>
      <c r="C3431" s="11">
        <f>'Stock InfoDia'!J3439</f>
        <v>0</v>
      </c>
    </row>
    <row r="3432">
      <c r="A3432" s="11">
        <f>VALUE(CONCATENATE('Stock InfoDia'!E3440,'Stock InfoDia'!F3440))</f>
        <v>86590</v>
      </c>
      <c r="B3432" s="11">
        <f>'Stock InfoDia'!I3440</f>
        <v>0</v>
      </c>
      <c r="C3432" s="11">
        <f>'Stock InfoDia'!J3440</f>
        <v>0</v>
      </c>
    </row>
    <row r="3433">
      <c r="A3433" s="11">
        <f>VALUE(CONCATENATE('Stock InfoDia'!E3441,'Stock InfoDia'!F3441))</f>
        <v>86630</v>
      </c>
      <c r="B3433" s="11">
        <f>'Stock InfoDia'!I3441</f>
        <v>0</v>
      </c>
      <c r="C3433" s="11">
        <f>'Stock InfoDia'!J3441</f>
        <v>0</v>
      </c>
    </row>
    <row r="3434">
      <c r="A3434" s="11">
        <f>VALUE(CONCATENATE('Stock InfoDia'!E3442,'Stock InfoDia'!F3442))</f>
        <v>86646</v>
      </c>
      <c r="B3434" s="11">
        <f>'Stock InfoDia'!I3442</f>
        <v>208</v>
      </c>
      <c r="C3434" s="11">
        <f>'Stock InfoDia'!J3442</f>
        <v>0</v>
      </c>
    </row>
    <row r="3435">
      <c r="A3435" s="11">
        <f>VALUE(CONCATENATE('Stock InfoDia'!E3443,'Stock InfoDia'!F3443))</f>
        <v>86640</v>
      </c>
      <c r="B3435" s="11">
        <f>'Stock InfoDia'!I3443</f>
        <v>1493</v>
      </c>
      <c r="C3435" s="11">
        <f>'Stock InfoDia'!J3443</f>
        <v>5</v>
      </c>
    </row>
    <row r="3436">
      <c r="A3436" s="11">
        <f>VALUE(CONCATENATE('Stock InfoDia'!E3444,'Stock InfoDia'!F3444))</f>
        <v>86645</v>
      </c>
      <c r="B3436" s="11">
        <f>'Stock InfoDia'!I3444</f>
        <v>0</v>
      </c>
      <c r="C3436" s="11">
        <f>'Stock InfoDia'!J3444</f>
        <v>0</v>
      </c>
    </row>
    <row r="3437">
      <c r="A3437" s="11">
        <f>VALUE(CONCATENATE('Stock InfoDia'!E3445,'Stock InfoDia'!F3445))</f>
        <v>86650</v>
      </c>
      <c r="B3437" s="11">
        <f>'Stock InfoDia'!I3445</f>
        <v>0</v>
      </c>
      <c r="C3437" s="11">
        <f>'Stock InfoDia'!J3445</f>
        <v>0</v>
      </c>
    </row>
    <row r="3438">
      <c r="A3438" s="11">
        <f>VALUE(CONCATENATE('Stock InfoDia'!E3446,'Stock InfoDia'!F3446))</f>
        <v>86660</v>
      </c>
      <c r="B3438" s="11">
        <f>'Stock InfoDia'!I3446</f>
        <v>0</v>
      </c>
      <c r="C3438" s="11">
        <f>'Stock InfoDia'!J3446</f>
        <v>0</v>
      </c>
    </row>
    <row r="3439">
      <c r="A3439" s="11">
        <f>VALUE(CONCATENATE('Stock InfoDia'!E3447,'Stock InfoDia'!F3447))</f>
        <v>86670</v>
      </c>
      <c r="B3439" s="11">
        <f>'Stock InfoDia'!I3447</f>
        <v>0</v>
      </c>
      <c r="C3439" s="11">
        <f>'Stock InfoDia'!J3447</f>
        <v>0</v>
      </c>
    </row>
    <row r="3440">
      <c r="A3440" s="11">
        <f>VALUE(CONCATENATE('Stock InfoDia'!E3448,'Stock InfoDia'!F3448))</f>
        <v>86720</v>
      </c>
      <c r="B3440" s="11">
        <f>'Stock InfoDia'!I3448</f>
        <v>0</v>
      </c>
      <c r="C3440" s="11">
        <f>'Stock InfoDia'!J3448</f>
        <v>0</v>
      </c>
    </row>
    <row r="3441">
      <c r="A3441" s="11">
        <f>VALUE(CONCATENATE('Stock InfoDia'!E3449,'Stock InfoDia'!F3449))</f>
        <v>86730</v>
      </c>
      <c r="B3441" s="11">
        <f>'Stock InfoDia'!I3449</f>
        <v>0</v>
      </c>
      <c r="C3441" s="11">
        <f>'Stock InfoDia'!J3449</f>
        <v>0</v>
      </c>
    </row>
    <row r="3442">
      <c r="A3442" s="11">
        <f>VALUE(CONCATENATE('Stock InfoDia'!E3450,'Stock InfoDia'!F3450))</f>
        <v>86780</v>
      </c>
      <c r="B3442" s="11">
        <f>'Stock InfoDia'!I3450</f>
        <v>0</v>
      </c>
      <c r="C3442" s="11">
        <f>'Stock InfoDia'!J3450</f>
        <v>0</v>
      </c>
    </row>
    <row r="3443">
      <c r="A3443" s="11">
        <f>VALUE(CONCATENATE('Stock InfoDia'!E3451,'Stock InfoDia'!F3451))</f>
        <v>86800</v>
      </c>
      <c r="B3443" s="11">
        <f>'Stock InfoDia'!I3451</f>
        <v>0</v>
      </c>
      <c r="C3443" s="11">
        <f>'Stock InfoDia'!J3451</f>
        <v>0</v>
      </c>
    </row>
    <row r="3444">
      <c r="A3444" s="11">
        <f>VALUE(CONCATENATE('Stock InfoDia'!E3452,'Stock InfoDia'!F3452))</f>
        <v>86880</v>
      </c>
      <c r="B3444" s="11">
        <f>'Stock InfoDia'!I3452</f>
        <v>0</v>
      </c>
      <c r="C3444" s="11">
        <f>'Stock InfoDia'!J3452</f>
        <v>0</v>
      </c>
    </row>
    <row r="3445">
      <c r="A3445" s="11">
        <f>VALUE(CONCATENATE('Stock InfoDia'!E3453,'Stock InfoDia'!F3453))</f>
        <v>86930</v>
      </c>
      <c r="B3445" s="11">
        <f>'Stock InfoDia'!I3453</f>
        <v>0</v>
      </c>
      <c r="C3445" s="11">
        <f>'Stock InfoDia'!J3453</f>
        <v>0</v>
      </c>
    </row>
    <row r="3446">
      <c r="A3446" s="11">
        <f>VALUE(CONCATENATE('Stock InfoDia'!E3454,'Stock InfoDia'!F3454))</f>
        <v>869520</v>
      </c>
      <c r="B3446" s="11">
        <f>'Stock InfoDia'!I3454</f>
        <v>0</v>
      </c>
      <c r="C3446" s="11">
        <f>'Stock InfoDia'!J3454</f>
        <v>0</v>
      </c>
    </row>
    <row r="3447">
      <c r="A3447" s="11">
        <f>VALUE(CONCATENATE('Stock InfoDia'!E3455,'Stock InfoDia'!F3455))</f>
        <v>869524</v>
      </c>
      <c r="B3447" s="11">
        <f>'Stock InfoDia'!I3455</f>
        <v>0</v>
      </c>
      <c r="C3447" s="11">
        <f>'Stock InfoDia'!J3455</f>
        <v>0</v>
      </c>
    </row>
    <row r="3448">
      <c r="A3448" s="11">
        <f>VALUE(CONCATENATE('Stock InfoDia'!E3456,'Stock InfoDia'!F3456))</f>
        <v>869525</v>
      </c>
      <c r="B3448" s="11">
        <f>'Stock InfoDia'!I3456</f>
        <v>0</v>
      </c>
      <c r="C3448" s="11">
        <f>'Stock InfoDia'!J3456</f>
        <v>0</v>
      </c>
    </row>
    <row r="3449">
      <c r="A3449" s="11">
        <f>VALUE(CONCATENATE('Stock InfoDia'!E3457,'Stock InfoDia'!F3457))</f>
        <v>869527</v>
      </c>
      <c r="B3449" s="11">
        <f>'Stock InfoDia'!I3457</f>
        <v>0</v>
      </c>
      <c r="C3449" s="11">
        <f>'Stock InfoDia'!J3457</f>
        <v>0</v>
      </c>
    </row>
    <row r="3450">
      <c r="A3450" s="11">
        <f>VALUE(CONCATENATE('Stock InfoDia'!E3458,'Stock InfoDia'!F3458))</f>
        <v>86950</v>
      </c>
      <c r="B3450" s="11">
        <f>'Stock InfoDia'!I3458</f>
        <v>0</v>
      </c>
      <c r="C3450" s="11">
        <f>'Stock InfoDia'!J3458</f>
        <v>0</v>
      </c>
    </row>
    <row r="3451">
      <c r="A3451" s="11">
        <f>VALUE(CONCATENATE('Stock InfoDia'!E3459,'Stock InfoDia'!F3459))</f>
        <v>869528</v>
      </c>
      <c r="B3451" s="11">
        <f>'Stock InfoDia'!I3459</f>
        <v>0</v>
      </c>
      <c r="C3451" s="11">
        <f>'Stock InfoDia'!J3459</f>
        <v>0</v>
      </c>
    </row>
    <row r="3452">
      <c r="A3452" s="11">
        <f>VALUE(CONCATENATE('Stock InfoDia'!E3460,'Stock InfoDia'!F3460))</f>
        <v>869532</v>
      </c>
      <c r="B3452" s="11">
        <f>'Stock InfoDia'!I3460</f>
        <v>0</v>
      </c>
      <c r="C3452" s="11">
        <f>'Stock InfoDia'!J3460</f>
        <v>0</v>
      </c>
    </row>
    <row r="3453">
      <c r="A3453" s="11">
        <f>VALUE(CONCATENATE('Stock InfoDia'!E3461,'Stock InfoDia'!F3461))</f>
        <v>869533</v>
      </c>
      <c r="B3453" s="11">
        <f>'Stock InfoDia'!I3461</f>
        <v>0</v>
      </c>
      <c r="C3453" s="11">
        <f>'Stock InfoDia'!J3461</f>
        <v>0</v>
      </c>
    </row>
    <row r="3454">
      <c r="A3454" s="11">
        <f>VALUE(CONCATENATE('Stock InfoDia'!E3462,'Stock InfoDia'!F3462))</f>
        <v>869541</v>
      </c>
      <c r="B3454" s="11">
        <f>'Stock InfoDia'!I3462</f>
        <v>0</v>
      </c>
      <c r="C3454" s="11">
        <f>'Stock InfoDia'!J3462</f>
        <v>0</v>
      </c>
    </row>
    <row r="3455">
      <c r="A3455" s="11">
        <f>VALUE(CONCATENATE('Stock InfoDia'!E3463,'Stock InfoDia'!F3463))</f>
        <v>869511</v>
      </c>
      <c r="B3455" s="11">
        <f>'Stock InfoDia'!I3463</f>
        <v>0</v>
      </c>
      <c r="C3455" s="11">
        <f>'Stock InfoDia'!J3463</f>
        <v>0</v>
      </c>
    </row>
    <row r="3456">
      <c r="A3456" s="11">
        <f>VALUE(CONCATENATE('Stock InfoDia'!E3464,'Stock InfoDia'!F3464))</f>
        <v>869512</v>
      </c>
      <c r="B3456" s="11">
        <f>'Stock InfoDia'!I3464</f>
        <v>0</v>
      </c>
      <c r="C3456" s="11">
        <f>'Stock InfoDia'!J3464</f>
        <v>0</v>
      </c>
    </row>
    <row r="3457">
      <c r="A3457" s="11">
        <f>VALUE(CONCATENATE('Stock InfoDia'!E3465,'Stock InfoDia'!F3465))</f>
        <v>869516</v>
      </c>
      <c r="B3457" s="11">
        <f>'Stock InfoDia'!I3465</f>
        <v>0</v>
      </c>
      <c r="C3457" s="11">
        <f>'Stock InfoDia'!J3465</f>
        <v>0</v>
      </c>
    </row>
    <row r="3458">
      <c r="A3458" s="11">
        <f>VALUE(CONCATENATE('Stock InfoDia'!E3466,'Stock InfoDia'!F3466))</f>
        <v>869510</v>
      </c>
      <c r="B3458" s="11">
        <f>'Stock InfoDia'!I3466</f>
        <v>0</v>
      </c>
      <c r="C3458" s="11">
        <f>'Stock InfoDia'!J3466</f>
        <v>0</v>
      </c>
    </row>
    <row r="3459">
      <c r="A3459" s="11">
        <f>VALUE(CONCATENATE('Stock InfoDia'!E3467,'Stock InfoDia'!F3467))</f>
        <v>869513</v>
      </c>
      <c r="B3459" s="11">
        <f>'Stock InfoDia'!I3467</f>
        <v>0</v>
      </c>
      <c r="C3459" s="11">
        <f>'Stock InfoDia'!J3467</f>
        <v>0</v>
      </c>
    </row>
    <row r="3460">
      <c r="A3460" s="11">
        <f>VALUE(CONCATENATE('Stock InfoDia'!E3468,'Stock InfoDia'!F3468))</f>
        <v>869517</v>
      </c>
      <c r="B3460" s="11">
        <f>'Stock InfoDia'!I3468</f>
        <v>0</v>
      </c>
      <c r="C3460" s="11">
        <f>'Stock InfoDia'!J3468</f>
        <v>0</v>
      </c>
    </row>
    <row r="3461">
      <c r="A3461" s="11">
        <f>VALUE(CONCATENATE('Stock InfoDia'!E3469,'Stock InfoDia'!F3469))</f>
        <v>869518</v>
      </c>
      <c r="B3461" s="11">
        <f>'Stock InfoDia'!I3469</f>
        <v>0</v>
      </c>
      <c r="C3461" s="11">
        <f>'Stock InfoDia'!J3469</f>
        <v>0</v>
      </c>
    </row>
    <row r="3462">
      <c r="A3462" s="11">
        <f>VALUE(CONCATENATE('Stock InfoDia'!E3470,'Stock InfoDia'!F3470))</f>
        <v>869519</v>
      </c>
      <c r="B3462" s="11">
        <f>'Stock InfoDia'!I3470</f>
        <v>0</v>
      </c>
      <c r="C3462" s="11">
        <f>'Stock InfoDia'!J3470</f>
        <v>0</v>
      </c>
    </row>
    <row r="3463">
      <c r="A3463" s="11">
        <f>VALUE(CONCATENATE('Stock InfoDia'!E3471,'Stock InfoDia'!F3471))</f>
        <v>869534</v>
      </c>
      <c r="B3463" s="11">
        <f>'Stock InfoDia'!I3471</f>
        <v>0</v>
      </c>
      <c r="C3463" s="11">
        <f>'Stock InfoDia'!J3471</f>
        <v>0</v>
      </c>
    </row>
    <row r="3464">
      <c r="A3464" s="11">
        <f>VALUE(CONCATENATE('Stock InfoDia'!E3472,'Stock InfoDia'!F3472))</f>
        <v>869537</v>
      </c>
      <c r="B3464" s="11">
        <f>'Stock InfoDia'!I3472</f>
        <v>0</v>
      </c>
      <c r="C3464" s="11">
        <f>'Stock InfoDia'!J3472</f>
        <v>0</v>
      </c>
    </row>
    <row r="3465">
      <c r="A3465" s="11">
        <f>VALUE(CONCATENATE('Stock InfoDia'!E3473,'Stock InfoDia'!F3473))</f>
        <v>869538</v>
      </c>
      <c r="B3465" s="11">
        <f>'Stock InfoDia'!I3473</f>
        <v>0</v>
      </c>
      <c r="C3465" s="11">
        <f>'Stock InfoDia'!J3473</f>
        <v>0</v>
      </c>
    </row>
    <row r="3466">
      <c r="A3466" s="11">
        <f>VALUE(CONCATENATE('Stock InfoDia'!E3474,'Stock InfoDia'!F3474))</f>
        <v>869539</v>
      </c>
      <c r="B3466" s="11">
        <f>'Stock InfoDia'!I3474</f>
        <v>0</v>
      </c>
      <c r="C3466" s="11">
        <f>'Stock InfoDia'!J3474</f>
        <v>0</v>
      </c>
    </row>
    <row r="3467">
      <c r="A3467" s="11">
        <f>VALUE(CONCATENATE('Stock InfoDia'!E3475,'Stock InfoDia'!F3475))</f>
        <v>869540</v>
      </c>
      <c r="B3467" s="11">
        <f>'Stock InfoDia'!I3475</f>
        <v>0</v>
      </c>
      <c r="C3467" s="11">
        <f>'Stock InfoDia'!J3475</f>
        <v>0</v>
      </c>
    </row>
    <row r="3468">
      <c r="A3468" s="11">
        <f>VALUE(CONCATENATE('Stock InfoDia'!E3476,'Stock InfoDia'!F3476))</f>
        <v>869515</v>
      </c>
      <c r="B3468" s="11">
        <f>'Stock InfoDia'!I3476</f>
        <v>0</v>
      </c>
      <c r="C3468" s="11">
        <f>'Stock InfoDia'!J3476</f>
        <v>0</v>
      </c>
    </row>
    <row r="3469">
      <c r="A3469" s="11">
        <f>VALUE(CONCATENATE('Stock InfoDia'!E3477,'Stock InfoDia'!F3477))</f>
        <v>869523</v>
      </c>
      <c r="B3469" s="11">
        <f>'Stock InfoDia'!I3477</f>
        <v>0</v>
      </c>
      <c r="C3469" s="11">
        <f>'Stock InfoDia'!J3477</f>
        <v>0</v>
      </c>
    </row>
    <row r="3470">
      <c r="A3470" s="11">
        <f>VALUE(CONCATENATE('Stock InfoDia'!E3478,'Stock InfoDia'!F3478))</f>
        <v>869522</v>
      </c>
      <c r="B3470" s="11">
        <f>'Stock InfoDia'!I3478</f>
        <v>0</v>
      </c>
      <c r="C3470" s="11">
        <f>'Stock InfoDia'!J3478</f>
        <v>0</v>
      </c>
    </row>
    <row r="3471">
      <c r="A3471" s="11">
        <f>VALUE(CONCATENATE('Stock InfoDia'!E3479,'Stock InfoDia'!F3479))</f>
        <v>86953</v>
      </c>
      <c r="B3471" s="11">
        <f>'Stock InfoDia'!I3479</f>
        <v>0</v>
      </c>
      <c r="C3471" s="11">
        <f>'Stock InfoDia'!J3479</f>
        <v>0</v>
      </c>
    </row>
    <row r="3472">
      <c r="A3472" s="11">
        <f>VALUE(CONCATENATE('Stock InfoDia'!E3480,'Stock InfoDia'!F3480))</f>
        <v>86969</v>
      </c>
      <c r="B3472" s="11">
        <f>'Stock InfoDia'!I3480</f>
        <v>0</v>
      </c>
      <c r="C3472" s="11">
        <f>'Stock InfoDia'!J3480</f>
        <v>0</v>
      </c>
    </row>
    <row r="3473">
      <c r="A3473" s="11">
        <f>VALUE(CONCATENATE('Stock InfoDia'!E3481,'Stock InfoDia'!F3481))</f>
        <v>86967</v>
      </c>
      <c r="B3473" s="11">
        <f>'Stock InfoDia'!I3481</f>
        <v>0</v>
      </c>
      <c r="C3473" s="11">
        <f>'Stock InfoDia'!J3481</f>
        <v>0</v>
      </c>
    </row>
    <row r="3474">
      <c r="A3474" s="11">
        <f>VALUE(CONCATENATE('Stock InfoDia'!E3482,'Stock InfoDia'!F3482))</f>
        <v>869620</v>
      </c>
      <c r="B3474" s="11">
        <f>'Stock InfoDia'!I3482</f>
        <v>0</v>
      </c>
      <c r="C3474" s="11">
        <f>'Stock InfoDia'!J3482</f>
        <v>0</v>
      </c>
    </row>
    <row r="3475">
      <c r="A3475" s="11">
        <f>VALUE(CONCATENATE('Stock InfoDia'!E3483,'Stock InfoDia'!F3483))</f>
        <v>869618</v>
      </c>
      <c r="B3475" s="11">
        <f>'Stock InfoDia'!I3483</f>
        <v>0</v>
      </c>
      <c r="C3475" s="11">
        <f>'Stock InfoDia'!J3483</f>
        <v>0</v>
      </c>
    </row>
    <row r="3476">
      <c r="A3476" s="11">
        <f>VALUE(CONCATENATE('Stock InfoDia'!E3484,'Stock InfoDia'!F3484))</f>
        <v>86963</v>
      </c>
      <c r="B3476" s="11">
        <f>'Stock InfoDia'!I3484</f>
        <v>0</v>
      </c>
      <c r="C3476" s="11">
        <f>'Stock InfoDia'!J3484</f>
        <v>0</v>
      </c>
    </row>
    <row r="3477">
      <c r="A3477" s="11">
        <f>VALUE(CONCATENATE('Stock InfoDia'!E3485,'Stock InfoDia'!F3485))</f>
        <v>869615</v>
      </c>
      <c r="B3477" s="11">
        <f>'Stock InfoDia'!I3485</f>
        <v>0</v>
      </c>
      <c r="C3477" s="11">
        <f>'Stock InfoDia'!J3485</f>
        <v>0</v>
      </c>
    </row>
    <row r="3478">
      <c r="A3478" s="11">
        <f>VALUE(CONCATENATE('Stock InfoDia'!E3486,'Stock InfoDia'!F3486))</f>
        <v>86968</v>
      </c>
      <c r="B3478" s="11">
        <f>'Stock InfoDia'!I3486</f>
        <v>0</v>
      </c>
      <c r="C3478" s="11">
        <f>'Stock InfoDia'!J3486</f>
        <v>0</v>
      </c>
    </row>
    <row r="3479">
      <c r="A3479" s="11">
        <f>VALUE(CONCATENATE('Stock InfoDia'!E3487,'Stock InfoDia'!F3487))</f>
        <v>86960</v>
      </c>
      <c r="B3479" s="11">
        <f>'Stock InfoDia'!I3487</f>
        <v>0</v>
      </c>
      <c r="C3479" s="11">
        <f>'Stock InfoDia'!J3487</f>
        <v>0</v>
      </c>
    </row>
    <row r="3480">
      <c r="A3480" s="11">
        <f>VALUE(CONCATENATE('Stock InfoDia'!E3488,'Stock InfoDia'!F3488))</f>
        <v>869613</v>
      </c>
      <c r="B3480" s="11">
        <f>'Stock InfoDia'!I3488</f>
        <v>0</v>
      </c>
      <c r="C3480" s="11">
        <f>'Stock InfoDia'!J3488</f>
        <v>0</v>
      </c>
    </row>
    <row r="3481">
      <c r="A3481" s="11">
        <f>VALUE(CONCATENATE('Stock InfoDia'!E3489,'Stock InfoDia'!F3489))</f>
        <v>869612</v>
      </c>
      <c r="B3481" s="11">
        <f>'Stock InfoDia'!I3489</f>
        <v>0</v>
      </c>
      <c r="C3481" s="11">
        <f>'Stock InfoDia'!J3489</f>
        <v>0</v>
      </c>
    </row>
    <row r="3482">
      <c r="A3482" s="11">
        <f>VALUE(CONCATENATE('Stock InfoDia'!E3490,'Stock InfoDia'!F3490))</f>
        <v>869616</v>
      </c>
      <c r="B3482" s="11">
        <f>'Stock InfoDia'!I3490</f>
        <v>0</v>
      </c>
      <c r="C3482" s="11">
        <f>'Stock InfoDia'!J3490</f>
        <v>0</v>
      </c>
    </row>
    <row r="3483">
      <c r="A3483" s="11">
        <f>VALUE(CONCATENATE('Stock InfoDia'!E3491,'Stock InfoDia'!F3491))</f>
        <v>869610</v>
      </c>
      <c r="B3483" s="11">
        <f>'Stock InfoDia'!I3491</f>
        <v>0</v>
      </c>
      <c r="C3483" s="11">
        <f>'Stock InfoDia'!J3491</f>
        <v>0</v>
      </c>
    </row>
    <row r="3484">
      <c r="A3484" s="11">
        <f>VALUE(CONCATENATE('Stock InfoDia'!E3492,'Stock InfoDia'!F3492))</f>
        <v>869619</v>
      </c>
      <c r="B3484" s="11">
        <f>'Stock InfoDia'!I3492</f>
        <v>0</v>
      </c>
      <c r="C3484" s="11">
        <f>'Stock InfoDia'!J3492</f>
        <v>0</v>
      </c>
    </row>
    <row r="3485">
      <c r="A3485" s="11">
        <f>VALUE(CONCATENATE('Stock InfoDia'!E3493,'Stock InfoDia'!F3493))</f>
        <v>86990</v>
      </c>
      <c r="B3485" s="11">
        <f>'Stock InfoDia'!I3493</f>
        <v>0</v>
      </c>
      <c r="C3485" s="11">
        <f>'Stock InfoDia'!J3493</f>
        <v>0</v>
      </c>
    </row>
    <row r="3486">
      <c r="A3486" s="11">
        <f>VALUE(CONCATENATE('Stock InfoDia'!E3494,'Stock InfoDia'!F3494))</f>
        <v>87150</v>
      </c>
      <c r="B3486" s="11">
        <f>'Stock InfoDia'!I3494</f>
        <v>0</v>
      </c>
      <c r="C3486" s="11">
        <f>'Stock InfoDia'!J3494</f>
        <v>0</v>
      </c>
    </row>
    <row r="3487">
      <c r="A3487" s="11">
        <f>VALUE(CONCATENATE('Stock InfoDia'!E3495,'Stock InfoDia'!F3495))</f>
        <v>87170</v>
      </c>
      <c r="B3487" s="11">
        <f>'Stock InfoDia'!I3495</f>
        <v>0</v>
      </c>
      <c r="C3487" s="11">
        <f>'Stock InfoDia'!J3495</f>
        <v>0</v>
      </c>
    </row>
    <row r="3488">
      <c r="A3488" s="11">
        <f>VALUE(CONCATENATE('Stock InfoDia'!E3496,'Stock InfoDia'!F3496))</f>
        <v>87220</v>
      </c>
      <c r="B3488" s="11">
        <f>'Stock InfoDia'!I3496</f>
        <v>0</v>
      </c>
      <c r="C3488" s="11">
        <f>'Stock InfoDia'!J3496</f>
        <v>0</v>
      </c>
    </row>
    <row r="3489">
      <c r="A3489" s="11">
        <f>VALUE(CONCATENATE('Stock InfoDia'!E3497,'Stock InfoDia'!F3497))</f>
        <v>87230</v>
      </c>
      <c r="B3489" s="11">
        <f>'Stock InfoDia'!I3497</f>
        <v>0</v>
      </c>
      <c r="C3489" s="11">
        <f>'Stock InfoDia'!J3497</f>
        <v>0</v>
      </c>
    </row>
    <row r="3490">
      <c r="A3490" s="11">
        <f>VALUE(CONCATENATE('Stock InfoDia'!E3498,'Stock InfoDia'!F3498))</f>
        <v>87260</v>
      </c>
      <c r="B3490" s="11">
        <f>'Stock InfoDia'!I3498</f>
        <v>0</v>
      </c>
      <c r="C3490" s="11">
        <f>'Stock InfoDia'!J3498</f>
        <v>0</v>
      </c>
    </row>
    <row r="3491">
      <c r="A3491" s="11">
        <f>VALUE(CONCATENATE('Stock InfoDia'!E3499,'Stock InfoDia'!F3499))</f>
        <v>87270</v>
      </c>
      <c r="B3491" s="11">
        <f>'Stock InfoDia'!I3499</f>
        <v>0</v>
      </c>
      <c r="C3491" s="11">
        <f>'Stock InfoDia'!J3499</f>
        <v>0</v>
      </c>
    </row>
    <row r="3492">
      <c r="A3492" s="11">
        <f>VALUE(CONCATENATE('Stock InfoDia'!E3500,'Stock InfoDia'!F3500))</f>
        <v>87280</v>
      </c>
      <c r="B3492" s="11">
        <f>'Stock InfoDia'!I3500</f>
        <v>0</v>
      </c>
      <c r="C3492" s="11">
        <f>'Stock InfoDia'!J3500</f>
        <v>0</v>
      </c>
    </row>
    <row r="3493">
      <c r="A3493" s="11">
        <f>VALUE(CONCATENATE('Stock InfoDia'!E3501,'Stock InfoDia'!F3501))</f>
        <v>87330</v>
      </c>
      <c r="B3493" s="11">
        <f>'Stock InfoDia'!I3501</f>
        <v>617</v>
      </c>
      <c r="C3493" s="11">
        <f>'Stock InfoDia'!J3501</f>
        <v>34</v>
      </c>
    </row>
    <row r="3494">
      <c r="A3494" s="11">
        <f>VALUE(CONCATENATE('Stock InfoDia'!E3502,'Stock InfoDia'!F3502))</f>
        <v>87380</v>
      </c>
      <c r="B3494" s="11">
        <f>'Stock InfoDia'!I3502</f>
        <v>0</v>
      </c>
      <c r="C3494" s="11">
        <f>'Stock InfoDia'!J3502</f>
        <v>0</v>
      </c>
    </row>
    <row r="3495">
      <c r="A3495" s="11">
        <f>VALUE(CONCATENATE('Stock InfoDia'!E3503,'Stock InfoDia'!F3503))</f>
        <v>87390</v>
      </c>
      <c r="B3495" s="11">
        <f>'Stock InfoDia'!I3503</f>
        <v>0</v>
      </c>
      <c r="C3495" s="11">
        <f>'Stock InfoDia'!J3503</f>
        <v>0</v>
      </c>
    </row>
    <row r="3496">
      <c r="A3496" s="11">
        <f>VALUE(CONCATENATE('Stock InfoDia'!E3504,'Stock InfoDia'!F3504))</f>
        <v>87400</v>
      </c>
      <c r="B3496" s="11">
        <f>'Stock InfoDia'!I3504</f>
        <v>0</v>
      </c>
      <c r="C3496" s="11">
        <f>'Stock InfoDia'!J3504</f>
        <v>0</v>
      </c>
    </row>
    <row r="3497">
      <c r="A3497" s="11">
        <f>VALUE(CONCATENATE('Stock InfoDia'!E3505,'Stock InfoDia'!F3505))</f>
        <v>87467</v>
      </c>
      <c r="B3497" s="11">
        <f>'Stock InfoDia'!I3505</f>
        <v>0</v>
      </c>
      <c r="C3497" s="11">
        <f>'Stock InfoDia'!J3505</f>
        <v>0</v>
      </c>
    </row>
    <row r="3498">
      <c r="A3498" s="11">
        <f>VALUE(CONCATENATE('Stock InfoDia'!E3506,'Stock InfoDia'!F3506))</f>
        <v>87468</v>
      </c>
      <c r="B3498" s="11">
        <f>'Stock InfoDia'!I3506</f>
        <v>0</v>
      </c>
      <c r="C3498" s="11">
        <f>'Stock InfoDia'!J3506</f>
        <v>0</v>
      </c>
    </row>
    <row r="3499">
      <c r="A3499" s="11">
        <f>VALUE(CONCATENATE('Stock InfoDia'!E3507,'Stock InfoDia'!F3507))</f>
        <v>87460</v>
      </c>
      <c r="B3499" s="11">
        <f>'Stock InfoDia'!I3507</f>
        <v>598</v>
      </c>
      <c r="C3499" s="11">
        <f>'Stock InfoDia'!J3507</f>
        <v>4</v>
      </c>
    </row>
    <row r="3500">
      <c r="A3500" s="11">
        <f>VALUE(CONCATENATE('Stock InfoDia'!E3508,'Stock InfoDia'!F3508))</f>
        <v>87462</v>
      </c>
      <c r="B3500" s="11">
        <f>'Stock InfoDia'!I3508</f>
        <v>0</v>
      </c>
      <c r="C3500" s="11">
        <f>'Stock InfoDia'!J3508</f>
        <v>0</v>
      </c>
    </row>
    <row r="3501">
      <c r="A3501" s="11">
        <f>VALUE(CONCATENATE('Stock InfoDia'!E3509,'Stock InfoDia'!F3509))</f>
        <v>87463</v>
      </c>
      <c r="B3501" s="11">
        <f>'Stock InfoDia'!I3509</f>
        <v>0</v>
      </c>
      <c r="C3501" s="11">
        <f>'Stock InfoDia'!J3509</f>
        <v>0</v>
      </c>
    </row>
    <row r="3502">
      <c r="A3502" s="11">
        <f>VALUE(CONCATENATE('Stock InfoDia'!E3510,'Stock InfoDia'!F3510))</f>
        <v>87466</v>
      </c>
      <c r="B3502" s="11">
        <f>'Stock InfoDia'!I3510</f>
        <v>0</v>
      </c>
      <c r="C3502" s="11">
        <f>'Stock InfoDia'!J3510</f>
        <v>0</v>
      </c>
    </row>
    <row r="3503">
      <c r="A3503" s="11">
        <f>VALUE(CONCATENATE('Stock InfoDia'!E3511,'Stock InfoDia'!F3511))</f>
        <v>87464</v>
      </c>
      <c r="B3503" s="11">
        <f>'Stock InfoDia'!I3511</f>
        <v>0</v>
      </c>
      <c r="C3503" s="11">
        <f>'Stock InfoDia'!J3511</f>
        <v>0</v>
      </c>
    </row>
    <row r="3504">
      <c r="A3504" s="11">
        <f>VALUE(CONCATENATE('Stock InfoDia'!E3512,'Stock InfoDia'!F3512))</f>
        <v>87465</v>
      </c>
      <c r="B3504" s="11">
        <f>'Stock InfoDia'!I3512</f>
        <v>0</v>
      </c>
      <c r="C3504" s="11">
        <f>'Stock InfoDia'!J3512</f>
        <v>0</v>
      </c>
    </row>
    <row r="3505">
      <c r="A3505" s="11">
        <f>VALUE(CONCATENATE('Stock InfoDia'!E3513,'Stock InfoDia'!F3513))</f>
        <v>87461</v>
      </c>
      <c r="B3505" s="11">
        <f>'Stock InfoDia'!I3513</f>
        <v>0</v>
      </c>
      <c r="C3505" s="11">
        <f>'Stock InfoDia'!J3513</f>
        <v>0</v>
      </c>
    </row>
    <row r="3506">
      <c r="A3506" s="11">
        <f>VALUE(CONCATENATE('Stock InfoDia'!E3514,'Stock InfoDia'!F3514))</f>
        <v>874610</v>
      </c>
      <c r="B3506" s="11">
        <f>'Stock InfoDia'!I3514</f>
        <v>0</v>
      </c>
      <c r="C3506" s="11">
        <f>'Stock InfoDia'!J3514</f>
        <v>0</v>
      </c>
    </row>
    <row r="3507">
      <c r="A3507" s="11">
        <f>VALUE(CONCATENATE('Stock InfoDia'!E3515,'Stock InfoDia'!F3515))</f>
        <v>87469</v>
      </c>
      <c r="B3507" s="11">
        <f>'Stock InfoDia'!I3515</f>
        <v>0</v>
      </c>
      <c r="C3507" s="11">
        <f>'Stock InfoDia'!J3515</f>
        <v>0</v>
      </c>
    </row>
    <row r="3508">
      <c r="A3508" s="11">
        <f>VALUE(CONCATENATE('Stock InfoDia'!E3516,'Stock InfoDia'!F3516))</f>
        <v>87480</v>
      </c>
      <c r="B3508" s="11">
        <f>'Stock InfoDia'!I3516</f>
        <v>0</v>
      </c>
      <c r="C3508" s="11">
        <f>'Stock InfoDia'!J3516</f>
        <v>0</v>
      </c>
    </row>
    <row r="3509">
      <c r="A3509" s="11">
        <f>VALUE(CONCATENATE('Stock InfoDia'!E3517,'Stock InfoDia'!F3517))</f>
        <v>87490</v>
      </c>
      <c r="B3509" s="11">
        <f>'Stock InfoDia'!I3517</f>
        <v>0</v>
      </c>
      <c r="C3509" s="11">
        <f>'Stock InfoDia'!J3517</f>
        <v>0</v>
      </c>
    </row>
    <row r="3510">
      <c r="A3510" s="11">
        <f>VALUE(CONCATENATE('Stock InfoDia'!E3518,'Stock InfoDia'!F3518))</f>
        <v>87520</v>
      </c>
      <c r="B3510" s="11">
        <f>'Stock InfoDia'!I3518</f>
        <v>0</v>
      </c>
      <c r="C3510" s="11">
        <f>'Stock InfoDia'!J3518</f>
        <v>0</v>
      </c>
    </row>
    <row r="3511">
      <c r="A3511" s="11">
        <f>VALUE(CONCATENATE('Stock InfoDia'!E3519,'Stock InfoDia'!F3519))</f>
        <v>87530</v>
      </c>
      <c r="B3511" s="11">
        <f>'Stock InfoDia'!I3519</f>
        <v>0</v>
      </c>
      <c r="C3511" s="11">
        <f>'Stock InfoDia'!J3519</f>
        <v>0</v>
      </c>
    </row>
    <row r="3512">
      <c r="A3512" s="11">
        <f>VALUE(CONCATENATE('Stock InfoDia'!E3520,'Stock InfoDia'!F3520))</f>
        <v>87542</v>
      </c>
      <c r="B3512" s="11">
        <f>'Stock InfoDia'!I3520</f>
        <v>0</v>
      </c>
      <c r="C3512" s="11">
        <f>'Stock InfoDia'!J3520</f>
        <v>0</v>
      </c>
    </row>
    <row r="3513">
      <c r="A3513" s="11">
        <f>VALUE(CONCATENATE('Stock InfoDia'!E3521,'Stock InfoDia'!F3521))</f>
        <v>87540</v>
      </c>
      <c r="B3513" s="11">
        <f>'Stock InfoDia'!I3521</f>
        <v>0</v>
      </c>
      <c r="C3513" s="11">
        <f>'Stock InfoDia'!J3521</f>
        <v>0</v>
      </c>
    </row>
    <row r="3514">
      <c r="A3514" s="11">
        <f>VALUE(CONCATENATE('Stock InfoDia'!E3522,'Stock InfoDia'!F3522))</f>
        <v>87541</v>
      </c>
      <c r="B3514" s="11">
        <f>'Stock InfoDia'!I3522</f>
        <v>0</v>
      </c>
      <c r="C3514" s="11">
        <f>'Stock InfoDia'!J3522</f>
        <v>0</v>
      </c>
    </row>
    <row r="3515">
      <c r="A3515" s="11">
        <f>VALUE(CONCATENATE('Stock InfoDia'!E3523,'Stock InfoDia'!F3523))</f>
        <v>87570</v>
      </c>
      <c r="B3515" s="11">
        <f>'Stock InfoDia'!I3523</f>
        <v>0</v>
      </c>
      <c r="C3515" s="11">
        <f>'Stock InfoDia'!J3523</f>
        <v>0</v>
      </c>
    </row>
    <row r="3516">
      <c r="A3516" s="11">
        <f>VALUE(CONCATENATE('Stock InfoDia'!E3524,'Stock InfoDia'!F3524))</f>
        <v>87690</v>
      </c>
      <c r="B3516" s="11">
        <f>'Stock InfoDia'!I3524</f>
        <v>0</v>
      </c>
      <c r="C3516" s="11">
        <f>'Stock InfoDia'!J3524</f>
        <v>0</v>
      </c>
    </row>
    <row r="3517">
      <c r="A3517" s="11">
        <f>VALUE(CONCATENATE('Stock InfoDia'!E3525,'Stock InfoDia'!F3525))</f>
        <v>87770</v>
      </c>
      <c r="B3517" s="11">
        <f>'Stock InfoDia'!I3525</f>
        <v>0</v>
      </c>
      <c r="C3517" s="11">
        <f>'Stock InfoDia'!J3525</f>
        <v>0</v>
      </c>
    </row>
    <row r="3518">
      <c r="A3518" s="11">
        <f>VALUE(CONCATENATE('Stock InfoDia'!E3526,'Stock InfoDia'!F3526))</f>
        <v>87850</v>
      </c>
      <c r="B3518" s="11">
        <f>'Stock InfoDia'!I3526</f>
        <v>0</v>
      </c>
      <c r="C3518" s="11">
        <f>'Stock InfoDia'!J3526</f>
        <v>0</v>
      </c>
    </row>
    <row r="3519">
      <c r="A3519" s="11">
        <f>VALUE(CONCATENATE('Stock InfoDia'!E3527,'Stock InfoDia'!F3527))</f>
        <v>87870</v>
      </c>
      <c r="B3519" s="11">
        <f>'Stock InfoDia'!I3527</f>
        <v>711</v>
      </c>
      <c r="C3519" s="11">
        <f>'Stock InfoDia'!J3527</f>
        <v>10</v>
      </c>
    </row>
    <row r="3520">
      <c r="A3520" s="11">
        <f>VALUE(CONCATENATE('Stock InfoDia'!E3528,'Stock InfoDia'!F3528))</f>
        <v>87891</v>
      </c>
      <c r="B3520" s="11">
        <f>'Stock InfoDia'!I3528</f>
        <v>0</v>
      </c>
      <c r="C3520" s="11">
        <f>'Stock InfoDia'!J3528</f>
        <v>0</v>
      </c>
    </row>
    <row r="3521">
      <c r="A3521" s="11">
        <f>VALUE(CONCATENATE('Stock InfoDia'!E3529,'Stock InfoDia'!F3529))</f>
        <v>87890</v>
      </c>
      <c r="B3521" s="11">
        <f>'Stock InfoDia'!I3529</f>
        <v>1064</v>
      </c>
      <c r="C3521" s="11">
        <f>'Stock InfoDia'!J3529</f>
        <v>1</v>
      </c>
    </row>
    <row r="3522">
      <c r="A3522" s="11">
        <f>VALUE(CONCATENATE('Stock InfoDia'!E3530,'Stock InfoDia'!F3530))</f>
        <v>87892</v>
      </c>
      <c r="B3522" s="11">
        <f>'Stock InfoDia'!I3530</f>
        <v>0</v>
      </c>
      <c r="C3522" s="11">
        <f>'Stock InfoDia'!J3530</f>
        <v>0</v>
      </c>
    </row>
    <row r="3523">
      <c r="A3523" s="11">
        <f>VALUE(CONCATENATE('Stock InfoDia'!E3531,'Stock InfoDia'!F3531))</f>
        <v>87901</v>
      </c>
      <c r="B3523" s="11">
        <f>'Stock InfoDia'!I3531</f>
        <v>0</v>
      </c>
      <c r="C3523" s="11">
        <f>'Stock InfoDia'!J3531</f>
        <v>0</v>
      </c>
    </row>
    <row r="3524">
      <c r="A3524" s="11">
        <f>VALUE(CONCATENATE('Stock InfoDia'!E3532,'Stock InfoDia'!F3532))</f>
        <v>87902</v>
      </c>
      <c r="B3524" s="11">
        <f>'Stock InfoDia'!I3532</f>
        <v>0</v>
      </c>
      <c r="C3524" s="11">
        <f>'Stock InfoDia'!J3532</f>
        <v>0</v>
      </c>
    </row>
    <row r="3525">
      <c r="A3525" s="11">
        <f>VALUE(CONCATENATE('Stock InfoDia'!E3533,'Stock InfoDia'!F3533))</f>
        <v>87905</v>
      </c>
      <c r="B3525" s="11">
        <f>'Stock InfoDia'!I3533</f>
        <v>0</v>
      </c>
      <c r="C3525" s="11">
        <f>'Stock InfoDia'!J3533</f>
        <v>0</v>
      </c>
    </row>
    <row r="3526">
      <c r="A3526" s="11">
        <f>VALUE(CONCATENATE('Stock InfoDia'!E3534,'Stock InfoDia'!F3534))</f>
        <v>87900</v>
      </c>
      <c r="B3526" s="11">
        <f>'Stock InfoDia'!I3534</f>
        <v>0</v>
      </c>
      <c r="C3526" s="11">
        <f>'Stock InfoDia'!J3534</f>
        <v>0</v>
      </c>
    </row>
    <row r="3527">
      <c r="A3527" s="11">
        <f>VALUE(CONCATENATE('Stock InfoDia'!E3535,'Stock InfoDia'!F3535))</f>
        <v>87904</v>
      </c>
      <c r="B3527" s="11">
        <f>'Stock InfoDia'!I3535</f>
        <v>0</v>
      </c>
      <c r="C3527" s="11">
        <f>'Stock InfoDia'!J3535</f>
        <v>0</v>
      </c>
    </row>
    <row r="3528">
      <c r="A3528" s="11">
        <f>VALUE(CONCATENATE('Stock InfoDia'!E3536,'Stock InfoDia'!F3536))</f>
        <v>87912</v>
      </c>
      <c r="B3528" s="11">
        <f>'Stock InfoDia'!I3536</f>
        <v>0</v>
      </c>
      <c r="C3528" s="11">
        <f>'Stock InfoDia'!J3536</f>
        <v>0</v>
      </c>
    </row>
    <row r="3529">
      <c r="A3529" s="11">
        <f>VALUE(CONCATENATE('Stock InfoDia'!E3537,'Stock InfoDia'!F3537))</f>
        <v>879117</v>
      </c>
      <c r="B3529" s="11">
        <f>'Stock InfoDia'!I3537</f>
        <v>0</v>
      </c>
      <c r="C3529" s="11">
        <f>'Stock InfoDia'!J3537</f>
        <v>0</v>
      </c>
    </row>
    <row r="3530">
      <c r="A3530" s="11">
        <f>VALUE(CONCATENATE('Stock InfoDia'!E3538,'Stock InfoDia'!F3538))</f>
        <v>879116</v>
      </c>
      <c r="B3530" s="11">
        <f>'Stock InfoDia'!I3538</f>
        <v>252</v>
      </c>
      <c r="C3530" s="11">
        <f>'Stock InfoDia'!J3538</f>
        <v>0</v>
      </c>
    </row>
    <row r="3531">
      <c r="A3531" s="11">
        <f>VALUE(CONCATENATE('Stock InfoDia'!E3539,'Stock InfoDia'!F3539))</f>
        <v>879115</v>
      </c>
      <c r="B3531" s="11">
        <f>'Stock InfoDia'!I3539</f>
        <v>12</v>
      </c>
      <c r="C3531" s="11">
        <f>'Stock InfoDia'!J3539</f>
        <v>0</v>
      </c>
    </row>
    <row r="3532">
      <c r="A3532" s="11">
        <f>VALUE(CONCATENATE('Stock InfoDia'!E3540,'Stock InfoDia'!F3540))</f>
        <v>87913</v>
      </c>
      <c r="B3532" s="11">
        <f>'Stock InfoDia'!I3540</f>
        <v>0</v>
      </c>
      <c r="C3532" s="11">
        <f>'Stock InfoDia'!J3540</f>
        <v>0</v>
      </c>
    </row>
    <row r="3533">
      <c r="A3533" s="11">
        <f>VALUE(CONCATENATE('Stock InfoDia'!E3541,'Stock InfoDia'!F3541))</f>
        <v>879122</v>
      </c>
      <c r="B3533" s="11">
        <f>'Stock InfoDia'!I3541</f>
        <v>385</v>
      </c>
      <c r="C3533" s="11">
        <f>'Stock InfoDia'!J3541</f>
        <v>0</v>
      </c>
    </row>
    <row r="3534">
      <c r="A3534" s="11">
        <f>VALUE(CONCATENATE('Stock InfoDia'!E3542,'Stock InfoDia'!F3542))</f>
        <v>87914</v>
      </c>
      <c r="B3534" s="11">
        <f>'Stock InfoDia'!I3542</f>
        <v>0</v>
      </c>
      <c r="C3534" s="11">
        <f>'Stock InfoDia'!J3542</f>
        <v>0</v>
      </c>
    </row>
    <row r="3535">
      <c r="A3535" s="11">
        <f>VALUE(CONCATENATE('Stock InfoDia'!E3543,'Stock InfoDia'!F3543))</f>
        <v>87915</v>
      </c>
      <c r="B3535" s="11">
        <f>'Stock InfoDia'!I3543</f>
        <v>0</v>
      </c>
      <c r="C3535" s="11">
        <f>'Stock InfoDia'!J3543</f>
        <v>0</v>
      </c>
    </row>
    <row r="3536">
      <c r="A3536" s="11">
        <f>VALUE(CONCATENATE('Stock InfoDia'!E3544,'Stock InfoDia'!F3544))</f>
        <v>87910</v>
      </c>
      <c r="B3536" s="11">
        <f>'Stock InfoDia'!I3544</f>
        <v>5088</v>
      </c>
      <c r="C3536" s="11">
        <f>'Stock InfoDia'!J3544</f>
        <v>1</v>
      </c>
    </row>
    <row r="3537">
      <c r="A3537" s="11">
        <f>VALUE(CONCATENATE('Stock InfoDia'!E3545,'Stock InfoDia'!F3545))</f>
        <v>879114</v>
      </c>
      <c r="B3537" s="11">
        <f>'Stock InfoDia'!I3545</f>
        <v>0</v>
      </c>
      <c r="C3537" s="11">
        <f>'Stock InfoDia'!J3545</f>
        <v>0</v>
      </c>
    </row>
    <row r="3538">
      <c r="A3538" s="11">
        <f>VALUE(CONCATENATE('Stock InfoDia'!E3546,'Stock InfoDia'!F3546))</f>
        <v>879110</v>
      </c>
      <c r="B3538" s="11">
        <f>'Stock InfoDia'!I3546</f>
        <v>0</v>
      </c>
      <c r="C3538" s="11">
        <f>'Stock InfoDia'!J3546</f>
        <v>0</v>
      </c>
    </row>
    <row r="3539">
      <c r="A3539" s="11">
        <f>VALUE(CONCATENATE('Stock InfoDia'!E3547,'Stock InfoDia'!F3547))</f>
        <v>879113</v>
      </c>
      <c r="B3539" s="11">
        <f>'Stock InfoDia'!I3547</f>
        <v>0</v>
      </c>
      <c r="C3539" s="11">
        <f>'Stock InfoDia'!J3547</f>
        <v>0</v>
      </c>
    </row>
    <row r="3540">
      <c r="A3540" s="11">
        <f>VALUE(CONCATENATE('Stock InfoDia'!E3548,'Stock InfoDia'!F3548))</f>
        <v>87920</v>
      </c>
      <c r="B3540" s="11">
        <f>'Stock InfoDia'!I3548</f>
        <v>0</v>
      </c>
      <c r="C3540" s="11">
        <f>'Stock InfoDia'!J3548</f>
        <v>0</v>
      </c>
    </row>
    <row r="3541">
      <c r="A3541" s="11">
        <f>VALUE(CONCATENATE('Stock InfoDia'!E3549,'Stock InfoDia'!F3549))</f>
        <v>87930</v>
      </c>
      <c r="B3541" s="11">
        <f>'Stock InfoDia'!I3549</f>
        <v>0</v>
      </c>
      <c r="C3541" s="11">
        <f>'Stock InfoDia'!J3549</f>
        <v>0</v>
      </c>
    </row>
    <row r="3542">
      <c r="A3542" s="11">
        <f>VALUE(CONCATENATE('Stock InfoDia'!E3550,'Stock InfoDia'!F3550))</f>
        <v>87940</v>
      </c>
      <c r="B3542" s="11">
        <f>'Stock InfoDia'!I3550</f>
        <v>0</v>
      </c>
      <c r="C3542" s="11">
        <f>'Stock InfoDia'!J3550</f>
        <v>0</v>
      </c>
    </row>
    <row r="3543">
      <c r="A3543" s="11">
        <f>VALUE(CONCATENATE('Stock InfoDia'!E3551,'Stock InfoDia'!F3551))</f>
        <v>87951</v>
      </c>
      <c r="B3543" s="11">
        <f>'Stock InfoDia'!I3551</f>
        <v>794</v>
      </c>
      <c r="C3543" s="11">
        <f>'Stock InfoDia'!J3551</f>
        <v>21</v>
      </c>
    </row>
    <row r="3544">
      <c r="A3544" s="11">
        <f>VALUE(CONCATENATE('Stock InfoDia'!E3552,'Stock InfoDia'!F3552))</f>
        <v>87950</v>
      </c>
      <c r="B3544" s="11">
        <f>'Stock InfoDia'!I3552</f>
        <v>0</v>
      </c>
      <c r="C3544" s="11">
        <f>'Stock InfoDia'!J3552</f>
        <v>0</v>
      </c>
    </row>
    <row r="3545">
      <c r="A3545" s="11">
        <f>VALUE(CONCATENATE('Stock InfoDia'!E3553,'Stock InfoDia'!F3553))</f>
        <v>88120</v>
      </c>
      <c r="B3545" s="11">
        <f>'Stock InfoDia'!I3553</f>
        <v>0</v>
      </c>
      <c r="C3545" s="11">
        <f>'Stock InfoDia'!J3553</f>
        <v>0</v>
      </c>
    </row>
    <row r="3546">
      <c r="A3546" s="11">
        <f>VALUE(CONCATENATE('Stock InfoDia'!E3554,'Stock InfoDia'!F3554))</f>
        <v>88130</v>
      </c>
      <c r="B3546" s="11">
        <f>'Stock InfoDia'!I3554</f>
        <v>0</v>
      </c>
      <c r="C3546" s="11">
        <f>'Stock InfoDia'!J3554</f>
        <v>0</v>
      </c>
    </row>
    <row r="3547">
      <c r="A3547" s="11">
        <f>VALUE(CONCATENATE('Stock InfoDia'!E3555,'Stock InfoDia'!F3555))</f>
        <v>88140</v>
      </c>
      <c r="B3547" s="11">
        <f>'Stock InfoDia'!I3555</f>
        <v>0</v>
      </c>
      <c r="C3547" s="11">
        <f>'Stock InfoDia'!J3555</f>
        <v>0</v>
      </c>
    </row>
    <row r="3548">
      <c r="A3548" s="11">
        <f>VALUE(CONCATENATE('Stock InfoDia'!E3556,'Stock InfoDia'!F3556))</f>
        <v>88150</v>
      </c>
      <c r="B3548" s="11">
        <f>'Stock InfoDia'!I3556</f>
        <v>0</v>
      </c>
      <c r="C3548" s="11">
        <f>'Stock InfoDia'!J3556</f>
        <v>0</v>
      </c>
    </row>
    <row r="3549">
      <c r="A3549" s="11">
        <f>VALUE(CONCATENATE('Stock InfoDia'!E3557,'Stock InfoDia'!F3557))</f>
        <v>88160</v>
      </c>
      <c r="B3549" s="11">
        <f>'Stock InfoDia'!I3557</f>
        <v>0</v>
      </c>
      <c r="C3549" s="11">
        <f>'Stock InfoDia'!J3557</f>
        <v>0</v>
      </c>
    </row>
    <row r="3550">
      <c r="A3550" s="11">
        <f>VALUE(CONCATENATE('Stock InfoDia'!E3558,'Stock InfoDia'!F3558))</f>
        <v>88170</v>
      </c>
      <c r="B3550" s="11">
        <f>'Stock InfoDia'!I3558</f>
        <v>0</v>
      </c>
      <c r="C3550" s="11">
        <f>'Stock InfoDia'!J3558</f>
        <v>0</v>
      </c>
    </row>
    <row r="3551">
      <c r="A3551" s="11">
        <f>VALUE(CONCATENATE('Stock InfoDia'!E3559,'Stock InfoDia'!F3559))</f>
        <v>88180</v>
      </c>
      <c r="B3551" s="11">
        <f>'Stock InfoDia'!I3559</f>
        <v>0</v>
      </c>
      <c r="C3551" s="11">
        <f>'Stock InfoDia'!J3559</f>
        <v>0</v>
      </c>
    </row>
    <row r="3552">
      <c r="A3552" s="11">
        <f>VALUE(CONCATENATE('Stock InfoDia'!E3560,'Stock InfoDia'!F3560))</f>
        <v>88190</v>
      </c>
      <c r="B3552" s="11">
        <f>'Stock InfoDia'!I3560</f>
        <v>0</v>
      </c>
      <c r="C3552" s="11">
        <f>'Stock InfoDia'!J3560</f>
        <v>0</v>
      </c>
    </row>
    <row r="3553">
      <c r="A3553" s="11">
        <f>VALUE(CONCATENATE('Stock InfoDia'!E3561,'Stock InfoDia'!F3561))</f>
        <v>88200</v>
      </c>
      <c r="B3553" s="11">
        <f>'Stock InfoDia'!I3561</f>
        <v>0</v>
      </c>
      <c r="C3553" s="11">
        <f>'Stock InfoDia'!J3561</f>
        <v>0</v>
      </c>
    </row>
    <row r="3554">
      <c r="A3554" s="11">
        <f>VALUE(CONCATENATE('Stock InfoDia'!E3562,'Stock InfoDia'!F3562))</f>
        <v>88210</v>
      </c>
      <c r="B3554" s="11">
        <f>'Stock InfoDia'!I3562</f>
        <v>0</v>
      </c>
      <c r="C3554" s="11">
        <f>'Stock InfoDia'!J3562</f>
        <v>0</v>
      </c>
    </row>
    <row r="3555">
      <c r="A3555" s="11">
        <f>VALUE(CONCATENATE('Stock InfoDia'!E3563,'Stock InfoDia'!F3563))</f>
        <v>88220</v>
      </c>
      <c r="B3555" s="11">
        <f>'Stock InfoDia'!I3563</f>
        <v>0</v>
      </c>
      <c r="C3555" s="11">
        <f>'Stock InfoDia'!J3563</f>
        <v>0</v>
      </c>
    </row>
    <row r="3556">
      <c r="A3556" s="11">
        <f>VALUE(CONCATENATE('Stock InfoDia'!E3564,'Stock InfoDia'!F3564))</f>
        <v>88230</v>
      </c>
      <c r="B3556" s="11">
        <f>'Stock InfoDia'!I3564</f>
        <v>0</v>
      </c>
      <c r="C3556" s="11">
        <f>'Stock InfoDia'!J3564</f>
        <v>0</v>
      </c>
    </row>
    <row r="3557">
      <c r="A3557" s="11">
        <f>VALUE(CONCATENATE('Stock InfoDia'!E3565,'Stock InfoDia'!F3565))</f>
        <v>88240</v>
      </c>
      <c r="B3557" s="11">
        <f>'Stock InfoDia'!I3565</f>
        <v>0</v>
      </c>
      <c r="C3557" s="11">
        <f>'Stock InfoDia'!J3565</f>
        <v>0</v>
      </c>
    </row>
    <row r="3558">
      <c r="A3558" s="11">
        <f>VALUE(CONCATENATE('Stock InfoDia'!E3566,'Stock InfoDia'!F3566))</f>
        <v>88300</v>
      </c>
      <c r="B3558" s="11">
        <f>'Stock InfoDia'!I3566</f>
        <v>0</v>
      </c>
      <c r="C3558" s="11">
        <f>'Stock InfoDia'!J3566</f>
        <v>0</v>
      </c>
    </row>
    <row r="3559">
      <c r="A3559" s="11">
        <f>VALUE(CONCATENATE('Stock InfoDia'!E3567,'Stock InfoDia'!F3567))</f>
        <v>88320</v>
      </c>
      <c r="B3559" s="11">
        <f>'Stock InfoDia'!I3567</f>
        <v>0</v>
      </c>
      <c r="C3559" s="11">
        <f>'Stock InfoDia'!J3567</f>
        <v>0</v>
      </c>
    </row>
    <row r="3560">
      <c r="A3560" s="11">
        <f>VALUE(CONCATENATE('Stock InfoDia'!E3568,'Stock InfoDia'!F3568))</f>
        <v>88430</v>
      </c>
      <c r="B3560" s="11">
        <f>'Stock InfoDia'!I3568</f>
        <v>0</v>
      </c>
      <c r="C3560" s="11">
        <f>'Stock InfoDia'!J3568</f>
        <v>0</v>
      </c>
    </row>
    <row r="3561">
      <c r="A3561" s="11">
        <f>VALUE(CONCATENATE('Stock InfoDia'!E3569,'Stock InfoDia'!F3569))</f>
        <v>88440</v>
      </c>
      <c r="B3561" s="11">
        <f>'Stock InfoDia'!I3569</f>
        <v>0</v>
      </c>
      <c r="C3561" s="11">
        <f>'Stock InfoDia'!J3569</f>
        <v>0</v>
      </c>
    </row>
    <row r="3562">
      <c r="A3562" s="11">
        <f>VALUE(CONCATENATE('Stock InfoDia'!E3570,'Stock InfoDia'!F3570))</f>
        <v>88490</v>
      </c>
      <c r="B3562" s="11">
        <f>'Stock InfoDia'!I3570</f>
        <v>0</v>
      </c>
      <c r="C3562" s="11">
        <f>'Stock InfoDia'!J3570</f>
        <v>0</v>
      </c>
    </row>
    <row r="3563">
      <c r="A3563" s="11">
        <f>VALUE(CONCATENATE('Stock InfoDia'!E3571,'Stock InfoDia'!F3571))</f>
        <v>88560</v>
      </c>
      <c r="B3563" s="11">
        <f>'Stock InfoDia'!I3571</f>
        <v>0</v>
      </c>
      <c r="C3563" s="11">
        <f>'Stock InfoDia'!J3571</f>
        <v>0</v>
      </c>
    </row>
    <row r="3564">
      <c r="A3564" s="11">
        <f>VALUE(CONCATENATE('Stock InfoDia'!E3572,'Stock InfoDia'!F3572))</f>
        <v>88580</v>
      </c>
      <c r="B3564" s="11">
        <f>'Stock InfoDia'!I3572</f>
        <v>0</v>
      </c>
      <c r="C3564" s="11">
        <f>'Stock InfoDia'!J3572</f>
        <v>0</v>
      </c>
    </row>
    <row r="3565">
      <c r="A3565" s="11">
        <f>VALUE(CONCATENATE('Stock InfoDia'!E3573,'Stock InfoDia'!F3573))</f>
        <v>88590</v>
      </c>
      <c r="B3565" s="11">
        <f>'Stock InfoDia'!I3573</f>
        <v>0</v>
      </c>
      <c r="C3565" s="11">
        <f>'Stock InfoDia'!J3573</f>
        <v>0</v>
      </c>
    </row>
    <row r="3566">
      <c r="A3566" s="11">
        <f>VALUE(CONCATENATE('Stock InfoDia'!E3574,'Stock InfoDia'!F3574))</f>
        <v>88610</v>
      </c>
      <c r="B3566" s="11">
        <f>'Stock InfoDia'!I3574</f>
        <v>0</v>
      </c>
      <c r="C3566" s="11">
        <f>'Stock InfoDia'!J3574</f>
        <v>0</v>
      </c>
    </row>
    <row r="3567">
      <c r="A3567" s="11">
        <f>VALUE(CONCATENATE('Stock InfoDia'!E3575,'Stock InfoDia'!F3575))</f>
        <v>88670</v>
      </c>
      <c r="B3567" s="11">
        <f>'Stock InfoDia'!I3575</f>
        <v>0</v>
      </c>
      <c r="C3567" s="11">
        <f>'Stock InfoDia'!J3575</f>
        <v>0</v>
      </c>
    </row>
    <row r="3568">
      <c r="A3568" s="11">
        <f>VALUE(CONCATENATE('Stock InfoDia'!E3576,'Stock InfoDia'!F3576))</f>
        <v>88740</v>
      </c>
      <c r="B3568" s="11">
        <f>'Stock InfoDia'!I3576</f>
        <v>0</v>
      </c>
      <c r="C3568" s="11">
        <f>'Stock InfoDia'!J3576</f>
        <v>0</v>
      </c>
    </row>
    <row r="3569">
      <c r="A3569" s="11">
        <f>VALUE(CONCATENATE('Stock InfoDia'!E3577,'Stock InfoDia'!F3577))</f>
        <v>88828</v>
      </c>
      <c r="B3569" s="11">
        <f>'Stock InfoDia'!I3577</f>
        <v>0</v>
      </c>
      <c r="C3569" s="11">
        <f>'Stock InfoDia'!J3577</f>
        <v>0</v>
      </c>
    </row>
    <row r="3570">
      <c r="A3570" s="11">
        <f>VALUE(CONCATENATE('Stock InfoDia'!E3578,'Stock InfoDia'!F3578))</f>
        <v>88823</v>
      </c>
      <c r="B3570" s="11">
        <f>'Stock InfoDia'!I3578</f>
        <v>0</v>
      </c>
      <c r="C3570" s="11">
        <f>'Stock InfoDia'!J3578</f>
        <v>0</v>
      </c>
    </row>
    <row r="3571">
      <c r="A3571" s="11">
        <f>VALUE(CONCATENATE('Stock InfoDia'!E3579,'Stock InfoDia'!F3579))</f>
        <v>88821</v>
      </c>
      <c r="B3571" s="11">
        <f>'Stock InfoDia'!I3579</f>
        <v>0</v>
      </c>
      <c r="C3571" s="11">
        <f>'Stock InfoDia'!J3579</f>
        <v>0</v>
      </c>
    </row>
    <row r="3572">
      <c r="A3572" s="11">
        <f>VALUE(CONCATENATE('Stock InfoDia'!E3580,'Stock InfoDia'!F3580))</f>
        <v>88820</v>
      </c>
      <c r="B3572" s="11">
        <f>'Stock InfoDia'!I3580</f>
        <v>1740</v>
      </c>
      <c r="C3572" s="11">
        <f>'Stock InfoDia'!J3580</f>
        <v>16</v>
      </c>
    </row>
    <row r="3573">
      <c r="A3573" s="11">
        <f>VALUE(CONCATENATE('Stock InfoDia'!E3581,'Stock InfoDia'!F3581))</f>
        <v>88824</v>
      </c>
      <c r="B3573" s="11">
        <f>'Stock InfoDia'!I3581</f>
        <v>0</v>
      </c>
      <c r="C3573" s="11">
        <f>'Stock InfoDia'!J3581</f>
        <v>0</v>
      </c>
    </row>
    <row r="3574">
      <c r="A3574" s="11">
        <f>VALUE(CONCATENATE('Stock InfoDia'!E3582,'Stock InfoDia'!F3582))</f>
        <v>88830</v>
      </c>
      <c r="B3574" s="11">
        <f>'Stock InfoDia'!I3582</f>
        <v>0</v>
      </c>
      <c r="C3574" s="11">
        <f>'Stock InfoDia'!J3582</f>
        <v>0</v>
      </c>
    </row>
    <row r="3575">
      <c r="A3575" s="11">
        <f>VALUE(CONCATENATE('Stock InfoDia'!E3583,'Stock InfoDia'!F3583))</f>
        <v>88880</v>
      </c>
      <c r="B3575" s="11">
        <f>'Stock InfoDia'!I3583</f>
        <v>0</v>
      </c>
      <c r="C3575" s="11">
        <f>'Stock InfoDia'!J3583</f>
        <v>0</v>
      </c>
    </row>
    <row r="3576">
      <c r="A3576" s="11">
        <f>VALUE(CONCATENATE('Stock InfoDia'!E3584,'Stock InfoDia'!F3584))</f>
        <v>88890</v>
      </c>
      <c r="B3576" s="11">
        <f>'Stock InfoDia'!I3584</f>
        <v>0</v>
      </c>
      <c r="C3576" s="11">
        <f>'Stock InfoDia'!J3584</f>
        <v>0</v>
      </c>
    </row>
    <row r="3577">
      <c r="A3577" s="11">
        <f>VALUE(CONCATENATE('Stock InfoDia'!E3585,'Stock InfoDia'!F3585))</f>
        <v>88940</v>
      </c>
      <c r="B3577" s="11">
        <f>'Stock InfoDia'!I3585</f>
        <v>0</v>
      </c>
      <c r="C3577" s="11">
        <f>'Stock InfoDia'!J3585</f>
        <v>0</v>
      </c>
    </row>
    <row r="3578">
      <c r="A3578" s="11">
        <f>VALUE(CONCATENATE('Stock InfoDia'!E3586,'Stock InfoDia'!F3586))</f>
        <v>88950</v>
      </c>
      <c r="B3578" s="11">
        <f>'Stock InfoDia'!I3586</f>
        <v>0</v>
      </c>
      <c r="C3578" s="11">
        <f>'Stock InfoDia'!J3586</f>
        <v>0</v>
      </c>
    </row>
    <row r="3579">
      <c r="A3579" s="11">
        <f>VALUE(CONCATENATE('Stock InfoDia'!E3587,'Stock InfoDia'!F3587))</f>
        <v>88960</v>
      </c>
      <c r="B3579" s="11">
        <f>'Stock InfoDia'!I3587</f>
        <v>0</v>
      </c>
      <c r="C3579" s="11">
        <f>'Stock InfoDia'!J3587</f>
        <v>0</v>
      </c>
    </row>
    <row r="3580">
      <c r="A3580" s="11">
        <f>VALUE(CONCATENATE('Stock InfoDia'!E3588,'Stock InfoDia'!F3588))</f>
        <v>88970</v>
      </c>
      <c r="B3580" s="11">
        <f>'Stock InfoDia'!I3588</f>
        <v>0</v>
      </c>
      <c r="C3580" s="11">
        <f>'Stock InfoDia'!J3588</f>
        <v>0</v>
      </c>
    </row>
    <row r="3581">
      <c r="A3581" s="11">
        <f>VALUE(CONCATENATE('Stock InfoDia'!E3589,'Stock InfoDia'!F3589))</f>
        <v>88980</v>
      </c>
      <c r="B3581" s="11">
        <f>'Stock InfoDia'!I3589</f>
        <v>0</v>
      </c>
      <c r="C3581" s="11">
        <f>'Stock InfoDia'!J3589</f>
        <v>0</v>
      </c>
    </row>
    <row r="3582">
      <c r="A3582" s="11">
        <f>VALUE(CONCATENATE('Stock InfoDia'!E3590,'Stock InfoDia'!F3590))</f>
        <v>88990</v>
      </c>
      <c r="B3582" s="11">
        <f>'Stock InfoDia'!I3590</f>
        <v>0</v>
      </c>
      <c r="C3582" s="11">
        <f>'Stock InfoDia'!J3590</f>
        <v>0</v>
      </c>
    </row>
    <row r="3583">
      <c r="A3583" s="11">
        <f>VALUE(CONCATENATE('Stock InfoDia'!E3591,'Stock InfoDia'!F3591))</f>
        <v>89000</v>
      </c>
      <c r="B3583" s="11">
        <f>'Stock InfoDia'!I3591</f>
        <v>0</v>
      </c>
      <c r="C3583" s="11">
        <f>'Stock InfoDia'!J3591</f>
        <v>0</v>
      </c>
    </row>
    <row r="3584">
      <c r="A3584" s="11">
        <f>VALUE(CONCATENATE('Stock InfoDia'!E3592,'Stock InfoDia'!F3592))</f>
        <v>89010</v>
      </c>
      <c r="B3584" s="11">
        <f>'Stock InfoDia'!I3592</f>
        <v>0</v>
      </c>
      <c r="C3584" s="11">
        <f>'Stock InfoDia'!J3592</f>
        <v>0</v>
      </c>
    </row>
    <row r="3585">
      <c r="A3585" s="11">
        <f>VALUE(CONCATENATE('Stock InfoDia'!E3593,'Stock InfoDia'!F3593))</f>
        <v>89050</v>
      </c>
      <c r="B3585" s="11">
        <f>'Stock InfoDia'!I3593</f>
        <v>0</v>
      </c>
      <c r="C3585" s="11">
        <f>'Stock InfoDia'!J3593</f>
        <v>0</v>
      </c>
    </row>
    <row r="3586">
      <c r="A3586" s="11">
        <f>VALUE(CONCATENATE('Stock InfoDia'!E3594,'Stock InfoDia'!F3594))</f>
        <v>89060</v>
      </c>
      <c r="B3586" s="11">
        <f>'Stock InfoDia'!I3594</f>
        <v>0</v>
      </c>
      <c r="C3586" s="11">
        <f>'Stock InfoDia'!J3594</f>
        <v>0</v>
      </c>
    </row>
    <row r="3587">
      <c r="A3587" s="11">
        <f>VALUE(CONCATENATE('Stock InfoDia'!E3595,'Stock InfoDia'!F3595))</f>
        <v>89070</v>
      </c>
      <c r="B3587" s="11">
        <f>'Stock InfoDia'!I3595</f>
        <v>0</v>
      </c>
      <c r="C3587" s="11">
        <f>'Stock InfoDia'!J3595</f>
        <v>0</v>
      </c>
    </row>
    <row r="3588">
      <c r="A3588" s="11">
        <f>VALUE(CONCATENATE('Stock InfoDia'!E3596,'Stock InfoDia'!F3596))</f>
        <v>89180</v>
      </c>
      <c r="B3588" s="11">
        <f>'Stock InfoDia'!I3596</f>
        <v>263</v>
      </c>
      <c r="C3588" s="11">
        <f>'Stock InfoDia'!J3596</f>
        <v>9</v>
      </c>
    </row>
    <row r="3589">
      <c r="A3589" s="11">
        <f>VALUE(CONCATENATE('Stock InfoDia'!E3597,'Stock InfoDia'!F3597))</f>
        <v>89200</v>
      </c>
      <c r="B3589" s="11">
        <f>'Stock InfoDia'!I3597</f>
        <v>0</v>
      </c>
      <c r="C3589" s="11">
        <f>'Stock InfoDia'!J3597</f>
        <v>0</v>
      </c>
    </row>
    <row r="3590">
      <c r="A3590" s="11">
        <f>VALUE(CONCATENATE('Stock InfoDia'!E3598,'Stock InfoDia'!F3598))</f>
        <v>89210</v>
      </c>
      <c r="B3590" s="11">
        <f>'Stock InfoDia'!I3598</f>
        <v>0</v>
      </c>
      <c r="C3590" s="11">
        <f>'Stock InfoDia'!J3598</f>
        <v>0</v>
      </c>
    </row>
    <row r="3591">
      <c r="A3591" s="11">
        <f>VALUE(CONCATENATE('Stock InfoDia'!E3599,'Stock InfoDia'!F3599))</f>
        <v>89220</v>
      </c>
      <c r="B3591" s="11">
        <f>'Stock InfoDia'!I3599</f>
        <v>0</v>
      </c>
      <c r="C3591" s="11">
        <f>'Stock InfoDia'!J3599</f>
        <v>0</v>
      </c>
    </row>
    <row r="3592">
      <c r="A3592" s="11">
        <f>VALUE(CONCATENATE('Stock InfoDia'!E3600,'Stock InfoDia'!F3600))</f>
        <v>89240</v>
      </c>
      <c r="B3592" s="11">
        <f>'Stock InfoDia'!I3600</f>
        <v>0</v>
      </c>
      <c r="C3592" s="11">
        <f>'Stock InfoDia'!J3600</f>
        <v>0</v>
      </c>
    </row>
    <row r="3593">
      <c r="A3593" s="11">
        <f>VALUE(CONCATENATE('Stock InfoDia'!E3601,'Stock InfoDia'!F3601))</f>
        <v>89260</v>
      </c>
      <c r="B3593" s="11">
        <f>'Stock InfoDia'!I3601</f>
        <v>0</v>
      </c>
      <c r="C3593" s="11">
        <f>'Stock InfoDia'!J3601</f>
        <v>0</v>
      </c>
    </row>
    <row r="3594">
      <c r="A3594" s="11">
        <f>VALUE(CONCATENATE('Stock InfoDia'!E3602,'Stock InfoDia'!F3602))</f>
        <v>89300</v>
      </c>
      <c r="B3594" s="11">
        <f>'Stock InfoDia'!I3602</f>
        <v>0</v>
      </c>
      <c r="C3594" s="11">
        <f>'Stock InfoDia'!J3602</f>
        <v>0</v>
      </c>
    </row>
    <row r="3595">
      <c r="A3595" s="11">
        <f>VALUE(CONCATENATE('Stock InfoDia'!E3603,'Stock InfoDia'!F3603))</f>
        <v>89310</v>
      </c>
      <c r="B3595" s="11">
        <f>'Stock InfoDia'!I3603</f>
        <v>0</v>
      </c>
      <c r="C3595" s="11">
        <f>'Stock InfoDia'!J3603</f>
        <v>0</v>
      </c>
    </row>
    <row r="3596">
      <c r="A3596" s="11">
        <f>VALUE(CONCATENATE('Stock InfoDia'!E3604,'Stock InfoDia'!F3604))</f>
        <v>89380</v>
      </c>
      <c r="B3596" s="11">
        <f>'Stock InfoDia'!I3604</f>
        <v>0</v>
      </c>
      <c r="C3596" s="11">
        <f>'Stock InfoDia'!J3604</f>
        <v>0</v>
      </c>
    </row>
    <row r="3597">
      <c r="A3597" s="11">
        <f>VALUE(CONCATENATE('Stock InfoDia'!E3605,'Stock InfoDia'!F3605))</f>
        <v>89390</v>
      </c>
      <c r="B3597" s="11">
        <f>'Stock InfoDia'!I3605</f>
        <v>0</v>
      </c>
      <c r="C3597" s="11">
        <f>'Stock InfoDia'!J3605</f>
        <v>0</v>
      </c>
    </row>
    <row r="3598">
      <c r="A3598" s="11">
        <f>VALUE(CONCATENATE('Stock InfoDia'!E3606,'Stock InfoDia'!F3606))</f>
        <v>89400</v>
      </c>
      <c r="B3598" s="11">
        <f>'Stock InfoDia'!I3606</f>
        <v>0</v>
      </c>
      <c r="C3598" s="11">
        <f>'Stock InfoDia'!J3606</f>
        <v>0</v>
      </c>
    </row>
    <row r="3599">
      <c r="A3599" s="11">
        <f>VALUE(CONCATENATE('Stock InfoDia'!E3607,'Stock InfoDia'!F3607))</f>
        <v>89410</v>
      </c>
      <c r="B3599" s="11">
        <f>'Stock InfoDia'!I3607</f>
        <v>0</v>
      </c>
      <c r="C3599" s="11">
        <f>'Stock InfoDia'!J3607</f>
        <v>0</v>
      </c>
    </row>
    <row r="3600">
      <c r="A3600" s="11">
        <f>VALUE(CONCATENATE('Stock InfoDia'!E3608,'Stock InfoDia'!F3608))</f>
        <v>89420</v>
      </c>
      <c r="B3600" s="11">
        <f>'Stock InfoDia'!I3608</f>
        <v>0</v>
      </c>
      <c r="C3600" s="11">
        <f>'Stock InfoDia'!J3608</f>
        <v>0</v>
      </c>
    </row>
    <row r="3601">
      <c r="A3601" s="11">
        <f>VALUE(CONCATENATE('Stock InfoDia'!E3609,'Stock InfoDia'!F3609))</f>
        <v>89440</v>
      </c>
      <c r="B3601" s="11">
        <f>'Stock InfoDia'!I3609</f>
        <v>0</v>
      </c>
      <c r="C3601" s="11">
        <f>'Stock InfoDia'!J3609</f>
        <v>0</v>
      </c>
    </row>
    <row r="3602">
      <c r="A3602" s="11">
        <f>VALUE(CONCATENATE('Stock InfoDia'!E3610,'Stock InfoDia'!F3610))</f>
        <v>89450</v>
      </c>
      <c r="B3602" s="11">
        <f>'Stock InfoDia'!I3610</f>
        <v>0</v>
      </c>
      <c r="C3602" s="11">
        <f>'Stock InfoDia'!J3610</f>
        <v>0</v>
      </c>
    </row>
    <row r="3603">
      <c r="A3603" s="11">
        <f>VALUE(CONCATENATE('Stock InfoDia'!E3611,'Stock InfoDia'!F3611))</f>
        <v>89470</v>
      </c>
      <c r="B3603" s="11">
        <f>'Stock InfoDia'!I3611</f>
        <v>0</v>
      </c>
      <c r="C3603" s="11">
        <f>'Stock InfoDia'!J3611</f>
        <v>0</v>
      </c>
    </row>
    <row r="3604">
      <c r="A3604" s="11">
        <f>VALUE(CONCATENATE('Stock InfoDia'!E3612,'Stock InfoDia'!F3612))</f>
        <v>89530</v>
      </c>
      <c r="B3604" s="11">
        <f>'Stock InfoDia'!I3612</f>
        <v>0</v>
      </c>
      <c r="C3604" s="11">
        <f>'Stock InfoDia'!J3612</f>
        <v>0</v>
      </c>
    </row>
    <row r="3605">
      <c r="A3605" s="11">
        <f>VALUE(CONCATENATE('Stock InfoDia'!E3613,'Stock InfoDia'!F3613))</f>
        <v>89590</v>
      </c>
      <c r="B3605" s="11">
        <f>'Stock InfoDia'!I3613</f>
        <v>0</v>
      </c>
      <c r="C3605" s="11">
        <f>'Stock InfoDia'!J3613</f>
        <v>0</v>
      </c>
    </row>
    <row r="3606">
      <c r="A3606" s="11">
        <f>VALUE(CONCATENATE('Stock InfoDia'!E3614,'Stock InfoDia'!F3614))</f>
        <v>89650</v>
      </c>
      <c r="B3606" s="11">
        <f>'Stock InfoDia'!I3614</f>
        <v>0</v>
      </c>
      <c r="C3606" s="11">
        <f>'Stock InfoDia'!J3614</f>
        <v>0</v>
      </c>
    </row>
    <row r="3607">
      <c r="A3607" s="11">
        <f>VALUE(CONCATENATE('Stock InfoDia'!E3615,'Stock InfoDia'!F3615))</f>
        <v>89700</v>
      </c>
      <c r="B3607" s="11">
        <f>'Stock InfoDia'!I3615</f>
        <v>0</v>
      </c>
      <c r="C3607" s="11">
        <f>'Stock InfoDia'!J3615</f>
        <v>0</v>
      </c>
    </row>
    <row r="3608">
      <c r="A3608" s="11">
        <f>VALUE(CONCATENATE('Stock InfoDia'!E3616,'Stock InfoDia'!F3616))</f>
        <v>89701</v>
      </c>
      <c r="B3608" s="11">
        <f>'Stock InfoDia'!I3616</f>
        <v>0</v>
      </c>
      <c r="C3608" s="11">
        <f>'Stock InfoDia'!J3616</f>
        <v>0</v>
      </c>
    </row>
    <row r="3609">
      <c r="A3609" s="11">
        <f>VALUE(CONCATENATE('Stock InfoDia'!E3617,'Stock InfoDia'!F3617))</f>
        <v>89710</v>
      </c>
      <c r="B3609" s="11">
        <f>'Stock InfoDia'!I3617</f>
        <v>0</v>
      </c>
      <c r="C3609" s="11">
        <f>'Stock InfoDia'!J3617</f>
        <v>0</v>
      </c>
    </row>
    <row r="3610">
      <c r="A3610" s="11">
        <f>VALUE(CONCATENATE('Stock InfoDia'!E3618,'Stock InfoDia'!F3618))</f>
        <v>89720</v>
      </c>
      <c r="B3610" s="11">
        <f>'Stock InfoDia'!I3618</f>
        <v>0</v>
      </c>
      <c r="C3610" s="11">
        <f>'Stock InfoDia'!J3618</f>
        <v>0</v>
      </c>
    </row>
    <row r="3611">
      <c r="A3611" s="11">
        <f>VALUE(CONCATENATE('Stock InfoDia'!E3619,'Stock InfoDia'!F3619))</f>
        <v>89740</v>
      </c>
      <c r="B3611" s="11">
        <f>'Stock InfoDia'!I3619</f>
        <v>0</v>
      </c>
      <c r="C3611" s="11">
        <f>'Stock InfoDia'!J3619</f>
        <v>0</v>
      </c>
    </row>
    <row r="3612">
      <c r="A3612" s="11">
        <f>VALUE(CONCATENATE('Stock InfoDia'!E3620,'Stock InfoDia'!F3620))</f>
        <v>89750</v>
      </c>
      <c r="B3612" s="11">
        <f>'Stock InfoDia'!I3620</f>
        <v>0</v>
      </c>
      <c r="C3612" s="11">
        <f>'Stock InfoDia'!J3620</f>
        <v>0</v>
      </c>
    </row>
    <row r="3613">
      <c r="A3613" s="11">
        <f>VALUE(CONCATENATE('Stock InfoDia'!E3621,'Stock InfoDia'!F3621))</f>
        <v>89760</v>
      </c>
      <c r="B3613" s="11">
        <f>'Stock InfoDia'!I3621</f>
        <v>0</v>
      </c>
      <c r="C3613" s="11">
        <f>'Stock InfoDia'!J3621</f>
        <v>0</v>
      </c>
    </row>
    <row r="3614">
      <c r="A3614" s="11">
        <f>VALUE(CONCATENATE('Stock InfoDia'!E3622,'Stock InfoDia'!F3622))</f>
        <v>89770</v>
      </c>
      <c r="B3614" s="11">
        <f>'Stock InfoDia'!I3622</f>
        <v>0</v>
      </c>
      <c r="C3614" s="11">
        <f>'Stock InfoDia'!J3622</f>
        <v>0</v>
      </c>
    </row>
    <row r="3615">
      <c r="A3615" s="11">
        <f>VALUE(CONCATENATE('Stock InfoDia'!E3623,'Stock InfoDia'!F3623))</f>
        <v>89780</v>
      </c>
      <c r="B3615" s="11">
        <f>'Stock InfoDia'!I3623</f>
        <v>0</v>
      </c>
      <c r="C3615" s="11">
        <f>'Stock InfoDia'!J3623</f>
        <v>0</v>
      </c>
    </row>
    <row r="3616">
      <c r="A3616" s="11">
        <f>VALUE(CONCATENATE('Stock InfoDia'!E3624,'Stock InfoDia'!F3624))</f>
        <v>89800</v>
      </c>
      <c r="B3616" s="11">
        <f>'Stock InfoDia'!I3624</f>
        <v>0</v>
      </c>
      <c r="C3616" s="11">
        <f>'Stock InfoDia'!J3624</f>
        <v>0</v>
      </c>
    </row>
    <row r="3617">
      <c r="A3617" s="11">
        <f>VALUE(CONCATENATE('Stock InfoDia'!E3625,'Stock InfoDia'!F3625))</f>
        <v>89810</v>
      </c>
      <c r="B3617" s="11">
        <f>'Stock InfoDia'!I3625</f>
        <v>0</v>
      </c>
      <c r="C3617" s="11">
        <f>'Stock InfoDia'!J3625</f>
        <v>0</v>
      </c>
    </row>
    <row r="3618">
      <c r="A3618" s="11">
        <f>VALUE(CONCATENATE('Stock InfoDia'!E3626,'Stock InfoDia'!F3626))</f>
        <v>89820</v>
      </c>
      <c r="B3618" s="11">
        <f>'Stock InfoDia'!I3626</f>
        <v>0</v>
      </c>
      <c r="C3618" s="11">
        <f>'Stock InfoDia'!J3626</f>
        <v>0</v>
      </c>
    </row>
    <row r="3619">
      <c r="A3619" s="11">
        <f>VALUE(CONCATENATE('Stock InfoDia'!E3627,'Stock InfoDia'!F3627))</f>
        <v>89840</v>
      </c>
      <c r="B3619" s="11">
        <f>'Stock InfoDia'!I3627</f>
        <v>0</v>
      </c>
      <c r="C3619" s="11">
        <f>'Stock InfoDia'!J3627</f>
        <v>0</v>
      </c>
    </row>
    <row r="3620">
      <c r="A3620" s="11">
        <f>VALUE(CONCATENATE('Stock InfoDia'!E3628,'Stock InfoDia'!F3628))</f>
        <v>89860</v>
      </c>
      <c r="B3620" s="11">
        <f>'Stock InfoDia'!I3628</f>
        <v>0</v>
      </c>
      <c r="C3620" s="11">
        <f>'Stock InfoDia'!J3628</f>
        <v>0</v>
      </c>
    </row>
    <row r="3621">
      <c r="A3621" s="11">
        <f>VALUE(CONCATENATE('Stock InfoDia'!E3629,'Stock InfoDia'!F3629))</f>
        <v>89980</v>
      </c>
      <c r="B3621" s="11">
        <f>'Stock InfoDia'!I3629</f>
        <v>0</v>
      </c>
      <c r="C3621" s="11">
        <f>'Stock InfoDia'!J3629</f>
        <v>0</v>
      </c>
    </row>
    <row r="3622">
      <c r="A3622" s="11">
        <f>VALUE(CONCATENATE('Stock InfoDia'!E3630,'Stock InfoDia'!F3630))</f>
        <v>90000</v>
      </c>
      <c r="B3622" s="11">
        <f>'Stock InfoDia'!I3630</f>
        <v>14</v>
      </c>
      <c r="C3622" s="11">
        <f>'Stock InfoDia'!J3630</f>
        <v>10</v>
      </c>
    </row>
    <row r="3623">
      <c r="A3623" s="11">
        <f>VALUE(CONCATENATE('Stock InfoDia'!E3631,'Stock InfoDia'!F3631))</f>
        <v>90410</v>
      </c>
      <c r="B3623" s="11">
        <f>'Stock InfoDia'!I3631</f>
        <v>0</v>
      </c>
      <c r="C3623" s="11">
        <f>'Stock InfoDia'!J3631</f>
        <v>0</v>
      </c>
    </row>
    <row r="3624">
      <c r="A3624" s="11">
        <f>VALUE(CONCATENATE('Stock InfoDia'!E3632,'Stock InfoDia'!F3632))</f>
        <v>90420</v>
      </c>
      <c r="B3624" s="11">
        <f>'Stock InfoDia'!I3632</f>
        <v>0</v>
      </c>
      <c r="C3624" s="11">
        <f>'Stock InfoDia'!J3632</f>
        <v>0</v>
      </c>
    </row>
    <row r="3625">
      <c r="A3625" s="11">
        <f>VALUE(CONCATENATE('Stock InfoDia'!E3633,'Stock InfoDia'!F3633))</f>
        <v>90470</v>
      </c>
      <c r="B3625" s="11">
        <f>'Stock InfoDia'!I3633</f>
        <v>0</v>
      </c>
      <c r="C3625" s="11">
        <f>'Stock InfoDia'!J3633</f>
        <v>0</v>
      </c>
    </row>
    <row r="3626">
      <c r="A3626" s="11">
        <f>VALUE(CONCATENATE('Stock InfoDia'!E3634,'Stock InfoDia'!F3634))</f>
        <v>90480</v>
      </c>
      <c r="B3626" s="11">
        <f>'Stock InfoDia'!I3634</f>
        <v>0</v>
      </c>
      <c r="C3626" s="11">
        <f>'Stock InfoDia'!J3634</f>
        <v>0</v>
      </c>
    </row>
    <row r="3627">
      <c r="A3627" s="11">
        <f>VALUE(CONCATENATE('Stock InfoDia'!E3635,'Stock InfoDia'!F3635))</f>
        <v>90490</v>
      </c>
      <c r="B3627" s="11">
        <f>'Stock InfoDia'!I3635</f>
        <v>0</v>
      </c>
      <c r="C3627" s="11">
        <f>'Stock InfoDia'!J3635</f>
        <v>0</v>
      </c>
    </row>
    <row r="3628">
      <c r="A3628" s="11">
        <f>VALUE(CONCATENATE('Stock InfoDia'!E3636,'Stock InfoDia'!F3636))</f>
        <v>90520</v>
      </c>
      <c r="B3628" s="11">
        <f>'Stock InfoDia'!I3636</f>
        <v>0</v>
      </c>
      <c r="C3628" s="11">
        <f>'Stock InfoDia'!J3636</f>
        <v>0</v>
      </c>
    </row>
    <row r="3629">
      <c r="A3629" s="11">
        <f>VALUE(CONCATENATE('Stock InfoDia'!E3637,'Stock InfoDia'!F3637))</f>
        <v>90530</v>
      </c>
      <c r="B3629" s="11">
        <f>'Stock InfoDia'!I3637</f>
        <v>0</v>
      </c>
      <c r="C3629" s="11">
        <f>'Stock InfoDia'!J3637</f>
        <v>0</v>
      </c>
    </row>
    <row r="3630">
      <c r="A3630" s="11">
        <f>VALUE(CONCATENATE('Stock InfoDia'!E3638,'Stock InfoDia'!F3638))</f>
        <v>90540</v>
      </c>
      <c r="B3630" s="11">
        <f>'Stock InfoDia'!I3638</f>
        <v>0</v>
      </c>
      <c r="C3630" s="11">
        <f>'Stock InfoDia'!J3638</f>
        <v>0</v>
      </c>
    </row>
    <row r="3631">
      <c r="A3631" s="11">
        <f>VALUE(CONCATENATE('Stock InfoDia'!E3639,'Stock InfoDia'!F3639))</f>
        <v>90580</v>
      </c>
      <c r="B3631" s="11">
        <f>'Stock InfoDia'!I3639</f>
        <v>0</v>
      </c>
      <c r="C3631" s="11">
        <f>'Stock InfoDia'!J3639</f>
        <v>0</v>
      </c>
    </row>
    <row r="3632">
      <c r="A3632" s="11">
        <f>VALUE(CONCATENATE('Stock InfoDia'!E3640,'Stock InfoDia'!F3640))</f>
        <v>90590</v>
      </c>
      <c r="B3632" s="11">
        <f>'Stock InfoDia'!I3640</f>
        <v>0</v>
      </c>
      <c r="C3632" s="11">
        <f>'Stock InfoDia'!J3640</f>
        <v>0</v>
      </c>
    </row>
    <row r="3633">
      <c r="A3633" s="11">
        <f>VALUE(CONCATENATE('Stock InfoDia'!E3641,'Stock InfoDia'!F3641))</f>
        <v>90610</v>
      </c>
      <c r="B3633" s="11">
        <f>'Stock InfoDia'!I3641</f>
        <v>0</v>
      </c>
      <c r="C3633" s="11">
        <f>'Stock InfoDia'!J3641</f>
        <v>0</v>
      </c>
    </row>
    <row r="3634">
      <c r="A3634" s="11">
        <f>VALUE(CONCATENATE('Stock InfoDia'!E3642,'Stock InfoDia'!F3642))</f>
        <v>90630</v>
      </c>
      <c r="B3634" s="11">
        <f>'Stock InfoDia'!I3642</f>
        <v>2108</v>
      </c>
      <c r="C3634" s="11">
        <f>'Stock InfoDia'!J3642</f>
        <v>14</v>
      </c>
    </row>
    <row r="3635">
      <c r="A3635" s="11">
        <f>VALUE(CONCATENATE('Stock InfoDia'!E3643,'Stock InfoDia'!F3643))</f>
        <v>90680</v>
      </c>
      <c r="B3635" s="11">
        <f>'Stock InfoDia'!I3643</f>
        <v>435</v>
      </c>
      <c r="C3635" s="11">
        <f>'Stock InfoDia'!J3643</f>
        <v>27</v>
      </c>
    </row>
    <row r="3636">
      <c r="A3636" s="11">
        <f>VALUE(CONCATENATE('Stock InfoDia'!E3644,'Stock InfoDia'!F3644))</f>
        <v>90682</v>
      </c>
      <c r="B3636" s="11">
        <f>'Stock InfoDia'!I3644</f>
        <v>0</v>
      </c>
      <c r="C3636" s="11">
        <f>'Stock InfoDia'!J3644</f>
        <v>0</v>
      </c>
    </row>
    <row r="3637">
      <c r="A3637" s="11">
        <f>VALUE(CONCATENATE('Stock InfoDia'!E3645,'Stock InfoDia'!F3645))</f>
        <v>90690</v>
      </c>
      <c r="B3637" s="11">
        <f>'Stock InfoDia'!I3645</f>
        <v>0</v>
      </c>
      <c r="C3637" s="11">
        <f>'Stock InfoDia'!J3645</f>
        <v>0</v>
      </c>
    </row>
    <row r="3638">
      <c r="A3638" s="11">
        <f>VALUE(CONCATENATE('Stock InfoDia'!E3646,'Stock InfoDia'!F3646))</f>
        <v>90700</v>
      </c>
      <c r="B3638" s="11">
        <f>'Stock InfoDia'!I3646</f>
        <v>0</v>
      </c>
      <c r="C3638" s="11">
        <f>'Stock InfoDia'!J3646</f>
        <v>0</v>
      </c>
    </row>
    <row r="3639">
      <c r="A3639" s="11">
        <f>VALUE(CONCATENATE('Stock InfoDia'!E3647,'Stock InfoDia'!F3647))</f>
        <v>90710</v>
      </c>
      <c r="B3639" s="11">
        <f>'Stock InfoDia'!I3647</f>
        <v>512</v>
      </c>
      <c r="C3639" s="11">
        <f>'Stock InfoDia'!J3647</f>
        <v>7</v>
      </c>
    </row>
    <row r="3640">
      <c r="A3640" s="11">
        <f>VALUE(CONCATENATE('Stock InfoDia'!E3648,'Stock InfoDia'!F3648))</f>
        <v>90724</v>
      </c>
      <c r="B3640" s="11">
        <f>'Stock InfoDia'!I3648</f>
        <v>0</v>
      </c>
      <c r="C3640" s="11">
        <f>'Stock InfoDia'!J3648</f>
        <v>0</v>
      </c>
    </row>
    <row r="3641">
      <c r="A3641" s="11">
        <f>VALUE(CONCATENATE('Stock InfoDia'!E3649,'Stock InfoDia'!F3649))</f>
        <v>90726</v>
      </c>
      <c r="B3641" s="11">
        <f>'Stock InfoDia'!I3649</f>
        <v>0</v>
      </c>
      <c r="C3641" s="11">
        <f>'Stock InfoDia'!J3649</f>
        <v>0</v>
      </c>
    </row>
    <row r="3642">
      <c r="A3642" s="11">
        <f>VALUE(CONCATENATE('Stock InfoDia'!E3650,'Stock InfoDia'!F3650))</f>
        <v>90725</v>
      </c>
      <c r="B3642" s="11">
        <f>'Stock InfoDia'!I3650</f>
        <v>0</v>
      </c>
      <c r="C3642" s="11">
        <f>'Stock InfoDia'!J3650</f>
        <v>0</v>
      </c>
    </row>
    <row r="3643">
      <c r="A3643" s="11">
        <f>VALUE(CONCATENATE('Stock InfoDia'!E3651,'Stock InfoDia'!F3651))</f>
        <v>90720</v>
      </c>
      <c r="B3643" s="11">
        <f>'Stock InfoDia'!I3651</f>
        <v>3474</v>
      </c>
      <c r="C3643" s="11">
        <f>'Stock InfoDia'!J3651</f>
        <v>4</v>
      </c>
    </row>
    <row r="3644">
      <c r="A3644" s="11">
        <f>VALUE(CONCATENATE('Stock InfoDia'!E3652,'Stock InfoDia'!F3652))</f>
        <v>90727</v>
      </c>
      <c r="B3644" s="11">
        <f>'Stock InfoDia'!I3652</f>
        <v>0</v>
      </c>
      <c r="C3644" s="11">
        <f>'Stock InfoDia'!J3652</f>
        <v>0</v>
      </c>
    </row>
    <row r="3645">
      <c r="A3645" s="11">
        <f>VALUE(CONCATENATE('Stock InfoDia'!E3653,'Stock InfoDia'!F3653))</f>
        <v>90730</v>
      </c>
      <c r="B3645" s="11">
        <f>'Stock InfoDia'!I3653</f>
        <v>63</v>
      </c>
      <c r="C3645" s="11">
        <f>'Stock InfoDia'!J3653</f>
        <v>2</v>
      </c>
    </row>
    <row r="3646">
      <c r="A3646" s="11">
        <f>VALUE(CONCATENATE('Stock InfoDia'!E3654,'Stock InfoDia'!F3654))</f>
        <v>90890</v>
      </c>
      <c r="B3646" s="11">
        <f>'Stock InfoDia'!I3654</f>
        <v>0</v>
      </c>
      <c r="C3646" s="11">
        <f>'Stock InfoDia'!J3654</f>
        <v>0</v>
      </c>
    </row>
    <row r="3647">
      <c r="A3647" s="11">
        <f>VALUE(CONCATENATE('Stock InfoDia'!E3655,'Stock InfoDia'!F3655))</f>
        <v>94470</v>
      </c>
      <c r="B3647" s="11">
        <f>'Stock InfoDia'!I3655</f>
        <v>0</v>
      </c>
      <c r="C3647" s="11">
        <f>'Stock InfoDia'!J3655</f>
        <v>0</v>
      </c>
    </row>
    <row r="3648">
      <c r="A3648" s="11">
        <f>VALUE(CONCATENATE('Stock InfoDia'!E3656,'Stock InfoDia'!F3656))</f>
        <v>94486</v>
      </c>
      <c r="B3648" s="11">
        <f>'Stock InfoDia'!I3656</f>
        <v>0</v>
      </c>
      <c r="C3648" s="11">
        <f>'Stock InfoDia'!J3656</f>
        <v>0</v>
      </c>
    </row>
    <row r="3649">
      <c r="A3649" s="11">
        <f>VALUE(CONCATENATE('Stock InfoDia'!E3657,'Stock InfoDia'!F3657))</f>
        <v>944822</v>
      </c>
      <c r="B3649" s="11">
        <f>'Stock InfoDia'!I3657</f>
        <v>0</v>
      </c>
      <c r="C3649" s="11">
        <f>'Stock InfoDia'!J3657</f>
        <v>0</v>
      </c>
    </row>
    <row r="3650">
      <c r="A3650" s="11">
        <f>VALUE(CONCATENATE('Stock InfoDia'!E3658,'Stock InfoDia'!F3658))</f>
        <v>944821</v>
      </c>
      <c r="B3650" s="11">
        <f>'Stock InfoDia'!I3658</f>
        <v>0</v>
      </c>
      <c r="C3650" s="11">
        <f>'Stock InfoDia'!J3658</f>
        <v>0</v>
      </c>
    </row>
    <row r="3651">
      <c r="A3651" s="11">
        <f>VALUE(CONCATENATE('Stock InfoDia'!E3659,'Stock InfoDia'!F3659))</f>
        <v>944818</v>
      </c>
      <c r="B3651" s="11">
        <f>'Stock InfoDia'!I3659</f>
        <v>0</v>
      </c>
      <c r="C3651" s="11">
        <f>'Stock InfoDia'!J3659</f>
        <v>0</v>
      </c>
    </row>
    <row r="3652">
      <c r="A3652" s="11">
        <f>VALUE(CONCATENATE('Stock InfoDia'!E3660,'Stock InfoDia'!F3660))</f>
        <v>944817</v>
      </c>
      <c r="B3652" s="11">
        <f>'Stock InfoDia'!I3660</f>
        <v>0</v>
      </c>
      <c r="C3652" s="11">
        <f>'Stock InfoDia'!J3660</f>
        <v>0</v>
      </c>
    </row>
    <row r="3653">
      <c r="A3653" s="11">
        <f>VALUE(CONCATENATE('Stock InfoDia'!E3661,'Stock InfoDia'!F3661))</f>
        <v>944813</v>
      </c>
      <c r="B3653" s="11">
        <f>'Stock InfoDia'!I3661</f>
        <v>0</v>
      </c>
      <c r="C3653" s="11">
        <f>'Stock InfoDia'!J3661</f>
        <v>0</v>
      </c>
    </row>
    <row r="3654">
      <c r="A3654" s="11">
        <f>VALUE(CONCATENATE('Stock InfoDia'!E3662,'Stock InfoDia'!F3662))</f>
        <v>944811</v>
      </c>
      <c r="B3654" s="11">
        <f>'Stock InfoDia'!I3662</f>
        <v>0</v>
      </c>
      <c r="C3654" s="11">
        <f>'Stock InfoDia'!J3662</f>
        <v>0</v>
      </c>
    </row>
    <row r="3655">
      <c r="A3655" s="11">
        <f>VALUE(CONCATENATE('Stock InfoDia'!E3663,'Stock InfoDia'!F3663))</f>
        <v>944812</v>
      </c>
      <c r="B3655" s="11">
        <f>'Stock InfoDia'!I3663</f>
        <v>0</v>
      </c>
      <c r="C3655" s="11">
        <f>'Stock InfoDia'!J3663</f>
        <v>0</v>
      </c>
    </row>
    <row r="3656">
      <c r="A3656" s="11">
        <f>VALUE(CONCATENATE('Stock InfoDia'!E3664,'Stock InfoDia'!F3664))</f>
        <v>94489</v>
      </c>
      <c r="B3656" s="11">
        <f>'Stock InfoDia'!I3664</f>
        <v>0</v>
      </c>
      <c r="C3656" s="11">
        <f>'Stock InfoDia'!J3664</f>
        <v>0</v>
      </c>
    </row>
    <row r="3657">
      <c r="A3657" s="11">
        <f>VALUE(CONCATENATE('Stock InfoDia'!E3665,'Stock InfoDia'!F3665))</f>
        <v>94488</v>
      </c>
      <c r="B3657" s="11">
        <f>'Stock InfoDia'!I3665</f>
        <v>0</v>
      </c>
      <c r="C3657" s="11">
        <f>'Stock InfoDia'!J3665</f>
        <v>0</v>
      </c>
    </row>
    <row r="3658">
      <c r="A3658" s="11">
        <f>VALUE(CONCATENATE('Stock InfoDia'!E3666,'Stock InfoDia'!F3666))</f>
        <v>944826</v>
      </c>
      <c r="B3658" s="11">
        <f>'Stock InfoDia'!I3666</f>
        <v>0</v>
      </c>
      <c r="C3658" s="11">
        <f>'Stock InfoDia'!J3666</f>
        <v>0</v>
      </c>
    </row>
    <row r="3659">
      <c r="A3659" s="11">
        <f>VALUE(CONCATENATE('Stock InfoDia'!E3667,'Stock InfoDia'!F3667))</f>
        <v>94480</v>
      </c>
      <c r="B3659" s="11">
        <f>'Stock InfoDia'!I3667</f>
        <v>3641</v>
      </c>
      <c r="C3659" s="11">
        <f>'Stock InfoDia'!J3667</f>
        <v>21</v>
      </c>
    </row>
    <row r="3660">
      <c r="A3660" s="11">
        <f>VALUE(CONCATENATE('Stock InfoDia'!E3668,'Stock InfoDia'!F3668))</f>
        <v>94485</v>
      </c>
      <c r="B3660" s="11">
        <f>'Stock InfoDia'!I3668</f>
        <v>0</v>
      </c>
      <c r="C3660" s="11">
        <f>'Stock InfoDia'!J3668</f>
        <v>0</v>
      </c>
    </row>
    <row r="3661">
      <c r="A3661" s="11">
        <f>VALUE(CONCATENATE('Stock InfoDia'!E3669,'Stock InfoDia'!F3669))</f>
        <v>94487</v>
      </c>
      <c r="B3661" s="11">
        <f>'Stock InfoDia'!I3669</f>
        <v>0</v>
      </c>
      <c r="C3661" s="11">
        <f>'Stock InfoDia'!J3669</f>
        <v>0</v>
      </c>
    </row>
    <row r="3662">
      <c r="A3662" s="11">
        <f>VALUE(CONCATENATE('Stock InfoDia'!E3670,'Stock InfoDia'!F3670))</f>
        <v>944824</v>
      </c>
      <c r="B3662" s="11">
        <f>'Stock InfoDia'!I3670</f>
        <v>464</v>
      </c>
      <c r="C3662" s="11">
        <f>'Stock InfoDia'!J3670</f>
        <v>0</v>
      </c>
    </row>
    <row r="3663">
      <c r="A3663" s="11">
        <f>VALUE(CONCATENATE('Stock InfoDia'!E3671,'Stock InfoDia'!F3671))</f>
        <v>944823</v>
      </c>
      <c r="B3663" s="11">
        <f>'Stock InfoDia'!I3671</f>
        <v>0</v>
      </c>
      <c r="C3663" s="11">
        <f>'Stock InfoDia'!J3671</f>
        <v>0</v>
      </c>
    </row>
    <row r="3664">
      <c r="A3664" s="11">
        <f>VALUE(CONCATENATE('Stock InfoDia'!E3672,'Stock InfoDia'!F3672))</f>
        <v>94530</v>
      </c>
      <c r="B3664" s="11">
        <f>'Stock InfoDia'!I3672</f>
        <v>0</v>
      </c>
      <c r="C3664" s="11">
        <f>'Stock InfoDia'!J3672</f>
        <v>0</v>
      </c>
    </row>
    <row r="3665">
      <c r="A3665" s="11">
        <f>VALUE(CONCATENATE('Stock InfoDia'!E3673,'Stock InfoDia'!F3673))</f>
        <v>94550</v>
      </c>
      <c r="B3665" s="11">
        <f>'Stock InfoDia'!I3673</f>
        <v>1958</v>
      </c>
      <c r="C3665" s="11">
        <f>'Stock InfoDia'!J3673</f>
        <v>4</v>
      </c>
    </row>
    <row r="3666">
      <c r="A3666" s="11">
        <f>VALUE(CONCATENATE('Stock InfoDia'!E3674,'Stock InfoDia'!F3674))</f>
        <v>94555</v>
      </c>
      <c r="B3666" s="11">
        <f>'Stock InfoDia'!I3674</f>
        <v>0</v>
      </c>
      <c r="C3666" s="11">
        <f>'Stock InfoDia'!J3674</f>
        <v>0</v>
      </c>
    </row>
    <row r="3667">
      <c r="A3667" s="11">
        <f>VALUE(CONCATENATE('Stock InfoDia'!E3675,'Stock InfoDia'!F3675))</f>
        <v>94557</v>
      </c>
      <c r="B3667" s="11">
        <f>'Stock InfoDia'!I3675</f>
        <v>0</v>
      </c>
      <c r="C3667" s="11">
        <f>'Stock InfoDia'!J3675</f>
        <v>0</v>
      </c>
    </row>
    <row r="3668">
      <c r="A3668" s="11">
        <f>VALUE(CONCATENATE('Stock InfoDia'!E3676,'Stock InfoDia'!F3676))</f>
        <v>94558</v>
      </c>
      <c r="B3668" s="11">
        <f>'Stock InfoDia'!I3676</f>
        <v>383</v>
      </c>
      <c r="C3668" s="11">
        <f>'Stock InfoDia'!J3676</f>
        <v>0</v>
      </c>
    </row>
    <row r="3669">
      <c r="A3669" s="11">
        <f>VALUE(CONCATENATE('Stock InfoDia'!E3677,'Stock InfoDia'!F3677))</f>
        <v>945513</v>
      </c>
      <c r="B3669" s="11">
        <f>'Stock InfoDia'!I3677</f>
        <v>0</v>
      </c>
      <c r="C3669" s="11">
        <f>'Stock InfoDia'!J3677</f>
        <v>0</v>
      </c>
    </row>
    <row r="3670">
      <c r="A3670" s="11">
        <f>VALUE(CONCATENATE('Stock InfoDia'!E3678,'Stock InfoDia'!F3678))</f>
        <v>94559</v>
      </c>
      <c r="B3670" s="11">
        <f>'Stock InfoDia'!I3678</f>
        <v>0</v>
      </c>
      <c r="C3670" s="11">
        <f>'Stock InfoDia'!J3678</f>
        <v>0</v>
      </c>
    </row>
    <row r="3671">
      <c r="A3671" s="11">
        <f>VALUE(CONCATENATE('Stock InfoDia'!E3679,'Stock InfoDia'!F3679))</f>
        <v>945510</v>
      </c>
      <c r="B3671" s="11">
        <f>'Stock InfoDia'!I3679</f>
        <v>0</v>
      </c>
      <c r="C3671" s="11">
        <f>'Stock InfoDia'!J3679</f>
        <v>0</v>
      </c>
    </row>
    <row r="3672">
      <c r="A3672" s="11">
        <f>VALUE(CONCATENATE('Stock InfoDia'!E3680,'Stock InfoDia'!F3680))</f>
        <v>94554</v>
      </c>
      <c r="B3672" s="11">
        <f>'Stock InfoDia'!I3680</f>
        <v>0</v>
      </c>
      <c r="C3672" s="11">
        <f>'Stock InfoDia'!J3680</f>
        <v>0</v>
      </c>
    </row>
    <row r="3673">
      <c r="A3673" s="11">
        <f>VALUE(CONCATENATE('Stock InfoDia'!E3681,'Stock InfoDia'!F3681))</f>
        <v>94553</v>
      </c>
      <c r="B3673" s="11">
        <f>'Stock InfoDia'!I3681</f>
        <v>0</v>
      </c>
      <c r="C3673" s="11">
        <f>'Stock InfoDia'!J3681</f>
        <v>0</v>
      </c>
    </row>
    <row r="3674">
      <c r="A3674" s="11">
        <f>VALUE(CONCATENATE('Stock InfoDia'!E3682,'Stock InfoDia'!F3682))</f>
        <v>94590</v>
      </c>
      <c r="B3674" s="11">
        <f>'Stock InfoDia'!I3682</f>
        <v>0</v>
      </c>
      <c r="C3674" s="11">
        <f>'Stock InfoDia'!J3682</f>
        <v>0</v>
      </c>
    </row>
    <row r="3675">
      <c r="A3675" s="11">
        <f>VALUE(CONCATENATE('Stock InfoDia'!E3683,'Stock InfoDia'!F3683))</f>
        <v>94600</v>
      </c>
      <c r="B3675" s="11">
        <f>'Stock InfoDia'!I3683</f>
        <v>0</v>
      </c>
      <c r="C3675" s="11">
        <f>'Stock InfoDia'!J3683</f>
        <v>0</v>
      </c>
    </row>
    <row r="3676">
      <c r="A3676" s="11">
        <f>VALUE(CONCATENATE('Stock InfoDia'!E3684,'Stock InfoDia'!F3684))</f>
        <v>94610</v>
      </c>
      <c r="B3676" s="11">
        <f>'Stock InfoDia'!I3684</f>
        <v>0</v>
      </c>
      <c r="C3676" s="11">
        <f>'Stock InfoDia'!J3684</f>
        <v>0</v>
      </c>
    </row>
    <row r="3677">
      <c r="A3677" s="11">
        <f>VALUE(CONCATENATE('Stock InfoDia'!E3685,'Stock InfoDia'!F3685))</f>
        <v>94630</v>
      </c>
      <c r="B3677" s="11">
        <f>'Stock InfoDia'!I3685</f>
        <v>0</v>
      </c>
      <c r="C3677" s="11">
        <f>'Stock InfoDia'!J3685</f>
        <v>0</v>
      </c>
    </row>
    <row r="3678">
      <c r="A3678" s="11">
        <f>VALUE(CONCATENATE('Stock InfoDia'!E3686,'Stock InfoDia'!F3686))</f>
        <v>94800</v>
      </c>
      <c r="B3678" s="11">
        <f>'Stock InfoDia'!I3686</f>
        <v>0</v>
      </c>
      <c r="C3678" s="11">
        <f>'Stock InfoDia'!J3686</f>
        <v>0</v>
      </c>
    </row>
    <row r="3679">
      <c r="A3679" s="11">
        <f>VALUE(CONCATENATE('Stock InfoDia'!E3687,'Stock InfoDia'!F3687))</f>
        <v>94810</v>
      </c>
      <c r="B3679" s="11">
        <f>'Stock InfoDia'!I3687</f>
        <v>0</v>
      </c>
      <c r="C3679" s="11">
        <f>'Stock InfoDia'!J3687</f>
        <v>0</v>
      </c>
    </row>
    <row r="3680">
      <c r="A3680" s="11">
        <f>VALUE(CONCATENATE('Stock InfoDia'!E3688,'Stock InfoDia'!F3688))</f>
        <v>94861</v>
      </c>
      <c r="B3680" s="11">
        <f>'Stock InfoDia'!I3688</f>
        <v>0</v>
      </c>
      <c r="C3680" s="11">
        <f>'Stock InfoDia'!J3688</f>
        <v>0</v>
      </c>
    </row>
    <row r="3681">
      <c r="A3681" s="11">
        <f>VALUE(CONCATENATE('Stock InfoDia'!E3689,'Stock InfoDia'!F3689))</f>
        <v>94860</v>
      </c>
      <c r="B3681" s="11">
        <f>'Stock InfoDia'!I3689</f>
        <v>0</v>
      </c>
      <c r="C3681" s="11">
        <f>'Stock InfoDia'!J3689</f>
        <v>0</v>
      </c>
    </row>
    <row r="3682">
      <c r="A3682" s="11">
        <f>VALUE(CONCATENATE('Stock InfoDia'!E3690,'Stock InfoDia'!F3690))</f>
        <v>94870</v>
      </c>
      <c r="B3682" s="11">
        <f>'Stock InfoDia'!I3690</f>
        <v>0</v>
      </c>
      <c r="C3682" s="11">
        <f>'Stock InfoDia'!J3690</f>
        <v>0</v>
      </c>
    </row>
    <row r="3683">
      <c r="A3683" s="11">
        <f>VALUE(CONCATENATE('Stock InfoDia'!E3691,'Stock InfoDia'!F3691))</f>
        <v>94880</v>
      </c>
      <c r="B3683" s="11">
        <f>'Stock InfoDia'!I3691</f>
        <v>0</v>
      </c>
      <c r="C3683" s="11">
        <f>'Stock InfoDia'!J3691</f>
        <v>0</v>
      </c>
    </row>
    <row r="3684">
      <c r="A3684" s="11">
        <f>VALUE(CONCATENATE('Stock InfoDia'!E3692,'Stock InfoDia'!F3692))</f>
        <v>94950</v>
      </c>
      <c r="B3684" s="11">
        <f>'Stock InfoDia'!I3692</f>
        <v>1</v>
      </c>
      <c r="C3684" s="11">
        <f>'Stock InfoDia'!J3692</f>
        <v>83</v>
      </c>
    </row>
    <row r="3685">
      <c r="A3685" s="11">
        <f>VALUE(CONCATENATE('Stock InfoDia'!E3693,'Stock InfoDia'!F3693))</f>
        <v>94980</v>
      </c>
      <c r="B3685" s="11">
        <f>'Stock InfoDia'!I3693</f>
        <v>0</v>
      </c>
      <c r="C3685" s="11">
        <f>'Stock InfoDia'!J3693</f>
        <v>0</v>
      </c>
    </row>
    <row r="3686">
      <c r="A3686" s="11">
        <f>VALUE(CONCATENATE('Stock InfoDia'!E3694,'Stock InfoDia'!F3694))</f>
        <v>94990</v>
      </c>
      <c r="B3686" s="11">
        <f>'Stock InfoDia'!I3694</f>
        <v>0</v>
      </c>
      <c r="C3686" s="11">
        <f>'Stock InfoDia'!J3694</f>
        <v>0</v>
      </c>
    </row>
    <row r="3687">
      <c r="A3687" s="11">
        <f>VALUE(CONCATENATE('Stock InfoDia'!E3695,'Stock InfoDia'!F3695))</f>
        <v>95000</v>
      </c>
      <c r="B3687" s="11">
        <f>'Stock InfoDia'!I3695</f>
        <v>0</v>
      </c>
      <c r="C3687" s="11">
        <f>'Stock InfoDia'!J3695</f>
        <v>0</v>
      </c>
    </row>
    <row r="3688">
      <c r="A3688" s="11">
        <f>VALUE(CONCATENATE('Stock InfoDia'!E3696,'Stock InfoDia'!F3696))</f>
        <v>95010</v>
      </c>
      <c r="B3688" s="11">
        <f>'Stock InfoDia'!I3696</f>
        <v>0</v>
      </c>
      <c r="C3688" s="11">
        <f>'Stock InfoDia'!J3696</f>
        <v>0</v>
      </c>
    </row>
    <row r="3689">
      <c r="A3689" s="11">
        <f>VALUE(CONCATENATE('Stock InfoDia'!E3697,'Stock InfoDia'!F3697))</f>
        <v>95020</v>
      </c>
      <c r="B3689" s="11">
        <f>'Stock InfoDia'!I3697</f>
        <v>0</v>
      </c>
      <c r="C3689" s="11">
        <f>'Stock InfoDia'!J3697</f>
        <v>0</v>
      </c>
    </row>
    <row r="3690">
      <c r="A3690" s="11">
        <f>VALUE(CONCATENATE('Stock InfoDia'!E3698,'Stock InfoDia'!F3698))</f>
        <v>95030</v>
      </c>
      <c r="B3690" s="11">
        <f>'Stock InfoDia'!I3698</f>
        <v>0</v>
      </c>
      <c r="C3690" s="11">
        <f>'Stock InfoDia'!J3698</f>
        <v>0</v>
      </c>
    </row>
    <row r="3691">
      <c r="A3691" s="11">
        <f>VALUE(CONCATENATE('Stock InfoDia'!E3699,'Stock InfoDia'!F3699))</f>
        <v>95040</v>
      </c>
      <c r="B3691" s="11">
        <f>'Stock InfoDia'!I3699</f>
        <v>0</v>
      </c>
      <c r="C3691" s="11">
        <f>'Stock InfoDia'!J3699</f>
        <v>0</v>
      </c>
    </row>
    <row r="3692">
      <c r="A3692" s="11">
        <f>VALUE(CONCATENATE('Stock InfoDia'!E3700,'Stock InfoDia'!F3700))</f>
        <v>95050</v>
      </c>
      <c r="B3692" s="11">
        <f>'Stock InfoDia'!I3700</f>
        <v>0</v>
      </c>
      <c r="C3692" s="11">
        <f>'Stock InfoDia'!J3700</f>
        <v>0</v>
      </c>
    </row>
    <row r="3693">
      <c r="A3693" s="11">
        <f>VALUE(CONCATENATE('Stock InfoDia'!E3701,'Stock InfoDia'!F3701))</f>
        <v>95060</v>
      </c>
      <c r="B3693" s="11">
        <f>'Stock InfoDia'!I3701</f>
        <v>0</v>
      </c>
      <c r="C3693" s="11">
        <f>'Stock InfoDia'!J3701</f>
        <v>0</v>
      </c>
    </row>
    <row r="3694">
      <c r="A3694" s="11">
        <f>VALUE(CONCATENATE('Stock InfoDia'!E3702,'Stock InfoDia'!F3702))</f>
        <v>95070</v>
      </c>
      <c r="B3694" s="11">
        <f>'Stock InfoDia'!I3702</f>
        <v>0</v>
      </c>
      <c r="C3694" s="11">
        <f>'Stock InfoDia'!J3702</f>
        <v>0</v>
      </c>
    </row>
    <row r="3695">
      <c r="A3695" s="11">
        <f>VALUE(CONCATENATE('Stock InfoDia'!E3703,'Stock InfoDia'!F3703))</f>
        <v>95120</v>
      </c>
      <c r="B3695" s="11">
        <f>'Stock InfoDia'!I3703</f>
        <v>0</v>
      </c>
      <c r="C3695" s="11">
        <f>'Stock InfoDia'!J3703</f>
        <v>0</v>
      </c>
    </row>
    <row r="3696">
      <c r="A3696" s="11">
        <f>VALUE(CONCATENATE('Stock InfoDia'!E3704,'Stock InfoDia'!F3704))</f>
        <v>95190</v>
      </c>
      <c r="B3696" s="11">
        <f>'Stock InfoDia'!I3704</f>
        <v>0</v>
      </c>
      <c r="C3696" s="11">
        <f>'Stock InfoDia'!J3704</f>
        <v>0</v>
      </c>
    </row>
    <row r="3697">
      <c r="A3697" s="11">
        <f>VALUE(CONCATENATE('Stock InfoDia'!E3705,'Stock InfoDia'!F3705))</f>
        <v>95300</v>
      </c>
      <c r="B3697" s="11">
        <f>'Stock InfoDia'!I3705</f>
        <v>0</v>
      </c>
      <c r="C3697" s="11">
        <f>'Stock InfoDia'!J3705</f>
        <v>0</v>
      </c>
    </row>
    <row r="3698">
      <c r="A3698" s="11">
        <f>VALUE(CONCATENATE('Stock InfoDia'!E3706,'Stock InfoDia'!F3706))</f>
        <v>95340</v>
      </c>
      <c r="B3698" s="11">
        <f>'Stock InfoDia'!I3706</f>
        <v>0</v>
      </c>
      <c r="C3698" s="11">
        <f>'Stock InfoDia'!J3706</f>
        <v>0</v>
      </c>
    </row>
    <row r="3699">
      <c r="A3699" s="11">
        <f>VALUE(CONCATENATE('Stock InfoDia'!E3707,'Stock InfoDia'!F3707))</f>
        <v>95350</v>
      </c>
      <c r="B3699" s="11">
        <f>'Stock InfoDia'!I3707</f>
        <v>0</v>
      </c>
      <c r="C3699" s="11">
        <f>'Stock InfoDia'!J3707</f>
        <v>0</v>
      </c>
    </row>
    <row r="3700">
      <c r="A3700" s="11">
        <f>VALUE(CONCATENATE('Stock InfoDia'!E3708,'Stock InfoDia'!F3708))</f>
        <v>95370</v>
      </c>
      <c r="B3700" s="11">
        <f>'Stock InfoDia'!I3708</f>
        <v>0</v>
      </c>
      <c r="C3700" s="11">
        <f>'Stock InfoDia'!J3708</f>
        <v>0</v>
      </c>
    </row>
    <row r="3701">
      <c r="A3701" s="11">
        <f>VALUE(CONCATENATE('Stock InfoDia'!E3709,'Stock InfoDia'!F3709))</f>
        <v>95380</v>
      </c>
      <c r="B3701" s="11">
        <f>'Stock InfoDia'!I3709</f>
        <v>0</v>
      </c>
      <c r="C3701" s="11">
        <f>'Stock InfoDia'!J3709</f>
        <v>0</v>
      </c>
    </row>
    <row r="3702">
      <c r="A3702" s="11">
        <f>VALUE(CONCATENATE('Stock InfoDia'!E3710,'Stock InfoDia'!F3710))</f>
        <v>95550</v>
      </c>
      <c r="B3702" s="11">
        <f>'Stock InfoDia'!I3710</f>
        <v>0</v>
      </c>
      <c r="C3702" s="11">
        <f>'Stock InfoDia'!J3710</f>
        <v>0</v>
      </c>
    </row>
    <row r="3703">
      <c r="A3703" s="11">
        <f>VALUE(CONCATENATE('Stock InfoDia'!E3711,'Stock InfoDia'!F3711))</f>
        <v>95590</v>
      </c>
      <c r="B3703" s="11">
        <f>'Stock InfoDia'!I3711</f>
        <v>0</v>
      </c>
      <c r="C3703" s="11">
        <f>'Stock InfoDia'!J3711</f>
        <v>0</v>
      </c>
    </row>
    <row r="3704">
      <c r="A3704" s="11">
        <f>VALUE(CONCATENATE('Stock InfoDia'!E3712,'Stock InfoDia'!F3712))</f>
        <v>95600</v>
      </c>
      <c r="B3704" s="11">
        <f>'Stock InfoDia'!I3712</f>
        <v>0</v>
      </c>
      <c r="C3704" s="11">
        <f>'Stock InfoDia'!J3712</f>
        <v>0</v>
      </c>
    </row>
    <row r="3705">
      <c r="A3705" s="11">
        <f>VALUE(CONCATENATE('Stock InfoDia'!E3713,'Stock InfoDia'!F3713))</f>
        <v>95611</v>
      </c>
      <c r="B3705" s="11">
        <f>'Stock InfoDia'!I3713</f>
        <v>0</v>
      </c>
      <c r="C3705" s="11">
        <f>'Stock InfoDia'!J3713</f>
        <v>0</v>
      </c>
    </row>
    <row r="3706">
      <c r="A3706" s="11">
        <f>VALUE(CONCATENATE('Stock InfoDia'!E3714,'Stock InfoDia'!F3714))</f>
        <v>95610</v>
      </c>
      <c r="B3706" s="11">
        <f>'Stock InfoDia'!I3714</f>
        <v>0</v>
      </c>
      <c r="C3706" s="11">
        <f>'Stock InfoDia'!J3714</f>
        <v>0</v>
      </c>
    </row>
    <row r="3707">
      <c r="A3707" s="11">
        <f>VALUE(CONCATENATE('Stock InfoDia'!E3715,'Stock InfoDia'!F3715))</f>
        <v>95650</v>
      </c>
      <c r="B3707" s="11">
        <f>'Stock InfoDia'!I3715</f>
        <v>0</v>
      </c>
      <c r="C3707" s="11">
        <f>'Stock InfoDia'!J3715</f>
        <v>0</v>
      </c>
    </row>
    <row r="3708">
      <c r="A3708" s="11">
        <f>VALUE(CONCATENATE('Stock InfoDia'!E3716,'Stock InfoDia'!F3716))</f>
        <v>95660</v>
      </c>
      <c r="B3708" s="11">
        <f>'Stock InfoDia'!I3716</f>
        <v>0</v>
      </c>
      <c r="C3708" s="11">
        <f>'Stock InfoDia'!J3716</f>
        <v>0</v>
      </c>
    </row>
    <row r="3709">
      <c r="A3709" s="11">
        <f>VALUE(CONCATENATE('Stock InfoDia'!E3717,'Stock InfoDia'!F3717))</f>
        <v>95680</v>
      </c>
      <c r="B3709" s="11">
        <f>'Stock InfoDia'!I3717</f>
        <v>0</v>
      </c>
      <c r="C3709" s="11">
        <f>'Stock InfoDia'!J3717</f>
        <v>0</v>
      </c>
    </row>
    <row r="3710">
      <c r="A3710" s="11">
        <f>VALUE(CONCATENATE('Stock InfoDia'!E3718,'Stock InfoDia'!F3718))</f>
        <v>95690</v>
      </c>
      <c r="B3710" s="11">
        <f>'Stock InfoDia'!I3718</f>
        <v>0</v>
      </c>
      <c r="C3710" s="11">
        <f>'Stock InfoDia'!J3718</f>
        <v>0</v>
      </c>
    </row>
    <row r="3711">
      <c r="A3711" s="11">
        <f>VALUE(CONCATENATE('Stock InfoDia'!E3719,'Stock InfoDia'!F3719))</f>
        <v>95830</v>
      </c>
      <c r="B3711" s="11">
        <f>'Stock InfoDia'!I3719</f>
        <v>0</v>
      </c>
      <c r="C3711" s="11">
        <f>'Stock InfoDia'!J3719</f>
        <v>0</v>
      </c>
    </row>
    <row r="3712">
      <c r="A3712" s="11">
        <f>VALUE(CONCATENATE('Stock InfoDia'!E3720,'Stock InfoDia'!F3720))</f>
        <v>95852</v>
      </c>
      <c r="B3712" s="11">
        <f>'Stock InfoDia'!I3720</f>
        <v>0</v>
      </c>
      <c r="C3712" s="11">
        <f>'Stock InfoDia'!J3720</f>
        <v>0</v>
      </c>
    </row>
    <row r="3713">
      <c r="A3713" s="11">
        <f>VALUE(CONCATENATE('Stock InfoDia'!E3721,'Stock InfoDia'!F3721))</f>
        <v>95850</v>
      </c>
      <c r="B3713" s="11">
        <f>'Stock InfoDia'!I3721</f>
        <v>640</v>
      </c>
      <c r="C3713" s="11">
        <f>'Stock InfoDia'!J3721</f>
        <v>29</v>
      </c>
    </row>
    <row r="3714">
      <c r="A3714" s="11">
        <f>VALUE(CONCATENATE('Stock InfoDia'!E3722,'Stock InfoDia'!F3722))</f>
        <v>95861</v>
      </c>
      <c r="B3714" s="11">
        <f>'Stock InfoDia'!I3722</f>
        <v>965</v>
      </c>
      <c r="C3714" s="11">
        <f>'Stock InfoDia'!J3722</f>
        <v>0</v>
      </c>
    </row>
    <row r="3715">
      <c r="A3715" s="11">
        <f>VALUE(CONCATENATE('Stock InfoDia'!E3723,'Stock InfoDia'!F3723))</f>
        <v>95862</v>
      </c>
      <c r="B3715" s="11">
        <f>'Stock InfoDia'!I3723</f>
        <v>0</v>
      </c>
      <c r="C3715" s="11">
        <f>'Stock InfoDia'!J3723</f>
        <v>0</v>
      </c>
    </row>
    <row r="3716">
      <c r="A3716" s="11">
        <f>VALUE(CONCATENATE('Stock InfoDia'!E3724,'Stock InfoDia'!F3724))</f>
        <v>95860</v>
      </c>
      <c r="B3716" s="11">
        <f>'Stock InfoDia'!I3724</f>
        <v>451</v>
      </c>
      <c r="C3716" s="11">
        <f>'Stock InfoDia'!J3724</f>
        <v>22</v>
      </c>
    </row>
    <row r="3717">
      <c r="A3717" s="11">
        <f>VALUE(CONCATENATE('Stock InfoDia'!E3725,'Stock InfoDia'!F3725))</f>
        <v>95870</v>
      </c>
      <c r="B3717" s="11">
        <f>'Stock InfoDia'!I3725</f>
        <v>519</v>
      </c>
      <c r="C3717" s="11">
        <f>'Stock InfoDia'!J3725</f>
        <v>35</v>
      </c>
    </row>
    <row r="3718">
      <c r="A3718" s="11">
        <f>VALUE(CONCATENATE('Stock InfoDia'!E3726,'Stock InfoDia'!F3726))</f>
        <v>95880</v>
      </c>
      <c r="B3718" s="11">
        <f>'Stock InfoDia'!I3726</f>
        <v>408</v>
      </c>
      <c r="C3718" s="11">
        <f>'Stock InfoDia'!J3726</f>
        <v>3</v>
      </c>
    </row>
    <row r="3719">
      <c r="A3719" s="11">
        <f>VALUE(CONCATENATE('Stock InfoDia'!E3727,'Stock InfoDia'!F3727))</f>
        <v>95890</v>
      </c>
      <c r="B3719" s="11">
        <f>'Stock InfoDia'!I3727</f>
        <v>0</v>
      </c>
      <c r="C3719" s="11">
        <f>'Stock InfoDia'!J3727</f>
        <v>0</v>
      </c>
    </row>
    <row r="3720">
      <c r="A3720" s="11">
        <f>VALUE(CONCATENATE('Stock InfoDia'!E3728,'Stock InfoDia'!F3728))</f>
        <v>95910</v>
      </c>
      <c r="B3720" s="11">
        <f>'Stock InfoDia'!I3728</f>
        <v>0</v>
      </c>
      <c r="C3720" s="11">
        <f>'Stock InfoDia'!J3728</f>
        <v>0</v>
      </c>
    </row>
    <row r="3721">
      <c r="A3721" s="11">
        <f>VALUE(CONCATENATE('Stock InfoDia'!E3729,'Stock InfoDia'!F3729))</f>
        <v>95920</v>
      </c>
      <c r="B3721" s="11">
        <f>'Stock InfoDia'!I3729</f>
        <v>0</v>
      </c>
      <c r="C3721" s="11">
        <f>'Stock InfoDia'!J3729</f>
        <v>0</v>
      </c>
    </row>
    <row r="3722">
      <c r="A3722" s="11">
        <f>VALUE(CONCATENATE('Stock InfoDia'!E3730,'Stock InfoDia'!F3730))</f>
        <v>95930</v>
      </c>
      <c r="B3722" s="11">
        <f>'Stock InfoDia'!I3730</f>
        <v>0</v>
      </c>
      <c r="C3722" s="11">
        <f>'Stock InfoDia'!J3730</f>
        <v>0</v>
      </c>
    </row>
    <row r="3723">
      <c r="A3723" s="11">
        <f>VALUE(CONCATENATE('Stock InfoDia'!E3731,'Stock InfoDia'!F3731))</f>
        <v>95940</v>
      </c>
      <c r="B3723" s="11">
        <f>'Stock InfoDia'!I3731</f>
        <v>0</v>
      </c>
      <c r="C3723" s="11">
        <f>'Stock InfoDia'!J3731</f>
        <v>0</v>
      </c>
    </row>
    <row r="3724">
      <c r="A3724" s="11">
        <f>VALUE(CONCATENATE('Stock InfoDia'!E3732,'Stock InfoDia'!F3732))</f>
        <v>95950</v>
      </c>
      <c r="B3724" s="11">
        <f>'Stock InfoDia'!I3732</f>
        <v>0</v>
      </c>
      <c r="C3724" s="11">
        <f>'Stock InfoDia'!J3732</f>
        <v>0</v>
      </c>
    </row>
    <row r="3725">
      <c r="A3725" s="11">
        <f>VALUE(CONCATENATE('Stock InfoDia'!E3733,'Stock InfoDia'!F3733))</f>
        <v>95970</v>
      </c>
      <c r="B3725" s="11">
        <f>'Stock InfoDia'!I3733</f>
        <v>0</v>
      </c>
      <c r="C3725" s="11">
        <f>'Stock InfoDia'!J3733</f>
        <v>0</v>
      </c>
    </row>
    <row r="3726">
      <c r="A3726" s="11">
        <f>VALUE(CONCATENATE('Stock InfoDia'!E3734,'Stock InfoDia'!F3734))</f>
        <v>95980</v>
      </c>
      <c r="B3726" s="11">
        <f>'Stock InfoDia'!I3734</f>
        <v>0</v>
      </c>
      <c r="C3726" s="11">
        <f>'Stock InfoDia'!J3734</f>
        <v>0</v>
      </c>
    </row>
    <row r="3727">
      <c r="A3727" s="11">
        <f>VALUE(CONCATENATE('Stock InfoDia'!E3735,'Stock InfoDia'!F3735))</f>
        <v>95990</v>
      </c>
      <c r="B3727" s="11">
        <f>'Stock InfoDia'!I3735</f>
        <v>0</v>
      </c>
      <c r="C3727" s="11">
        <f>'Stock InfoDia'!J3735</f>
        <v>0</v>
      </c>
    </row>
    <row r="3728">
      <c r="A3728" s="11">
        <f>VALUE(CONCATENATE('Stock InfoDia'!E3736,'Stock InfoDia'!F3736))</f>
        <v>96040</v>
      </c>
      <c r="B3728" s="11">
        <f>'Stock InfoDia'!I3736</f>
        <v>16</v>
      </c>
      <c r="C3728" s="11">
        <f>'Stock InfoDia'!J3736</f>
        <v>9</v>
      </c>
    </row>
    <row r="3729">
      <c r="A3729" s="11">
        <f>VALUE(CONCATENATE('Stock InfoDia'!E3737,'Stock InfoDia'!F3737))</f>
        <v>96054</v>
      </c>
      <c r="B3729" s="11">
        <f>'Stock InfoDia'!I3737</f>
        <v>0</v>
      </c>
      <c r="C3729" s="11">
        <f>'Stock InfoDia'!J3737</f>
        <v>0</v>
      </c>
    </row>
    <row r="3730">
      <c r="A3730" s="11">
        <f>VALUE(CONCATENATE('Stock InfoDia'!E3738,'Stock InfoDia'!F3738))</f>
        <v>96053</v>
      </c>
      <c r="B3730" s="11">
        <f>'Stock InfoDia'!I3738</f>
        <v>0</v>
      </c>
      <c r="C3730" s="11">
        <f>'Stock InfoDia'!J3738</f>
        <v>0</v>
      </c>
    </row>
    <row r="3731">
      <c r="A3731" s="11">
        <f>VALUE(CONCATENATE('Stock InfoDia'!E3739,'Stock InfoDia'!F3739))</f>
        <v>96050</v>
      </c>
      <c r="B3731" s="11">
        <f>'Stock InfoDia'!I3739</f>
        <v>1590</v>
      </c>
      <c r="C3731" s="11">
        <f>'Stock InfoDia'!J3739</f>
        <v>1</v>
      </c>
    </row>
    <row r="3732">
      <c r="A3732" s="11">
        <f>VALUE(CONCATENATE('Stock InfoDia'!E3740,'Stock InfoDia'!F3740))</f>
        <v>96051</v>
      </c>
      <c r="B3732" s="11">
        <f>'Stock InfoDia'!I3740</f>
        <v>0</v>
      </c>
      <c r="C3732" s="11">
        <f>'Stock InfoDia'!J3740</f>
        <v>0</v>
      </c>
    </row>
    <row r="3733">
      <c r="A3733" s="11">
        <f>VALUE(CONCATENATE('Stock InfoDia'!E3741,'Stock InfoDia'!F3741))</f>
        <v>96052</v>
      </c>
      <c r="B3733" s="11">
        <f>'Stock InfoDia'!I3741</f>
        <v>0</v>
      </c>
      <c r="C3733" s="11">
        <f>'Stock InfoDia'!J3741</f>
        <v>0</v>
      </c>
    </row>
    <row r="3734">
      <c r="A3734" s="11">
        <f>VALUE(CONCATENATE('Stock InfoDia'!E3742,'Stock InfoDia'!F3742))</f>
        <v>96063</v>
      </c>
      <c r="B3734" s="11">
        <f>'Stock InfoDia'!I3742</f>
        <v>545</v>
      </c>
      <c r="C3734" s="11">
        <f>'Stock InfoDia'!J3742</f>
        <v>4</v>
      </c>
    </row>
    <row r="3735">
      <c r="A3735" s="11">
        <f>VALUE(CONCATENATE('Stock InfoDia'!E3743,'Stock InfoDia'!F3743))</f>
        <v>96090</v>
      </c>
      <c r="B3735" s="11">
        <f>'Stock InfoDia'!I3743</f>
        <v>112</v>
      </c>
      <c r="C3735" s="11">
        <f>'Stock InfoDia'!J3743</f>
        <v>3</v>
      </c>
    </row>
    <row r="3736">
      <c r="A3736" s="11">
        <f>VALUE(CONCATENATE('Stock InfoDia'!E3744,'Stock InfoDia'!F3744))</f>
        <v>96100</v>
      </c>
      <c r="B3736" s="11">
        <f>'Stock InfoDia'!I3744</f>
        <v>0</v>
      </c>
      <c r="C3736" s="11">
        <f>'Stock InfoDia'!J3744</f>
        <v>0</v>
      </c>
    </row>
    <row r="3737">
      <c r="A3737" s="11">
        <f>VALUE(CONCATENATE('Stock InfoDia'!E3745,'Stock InfoDia'!F3745))</f>
        <v>96150</v>
      </c>
      <c r="B3737" s="11">
        <f>'Stock InfoDia'!I3745</f>
        <v>0</v>
      </c>
      <c r="C3737" s="11">
        <f>'Stock InfoDia'!J3745</f>
        <v>0</v>
      </c>
    </row>
    <row r="3738">
      <c r="A3738" s="11">
        <f>VALUE(CONCATENATE('Stock InfoDia'!E3746,'Stock InfoDia'!F3746))</f>
        <v>96170</v>
      </c>
      <c r="B3738" s="11">
        <f>'Stock InfoDia'!I3746</f>
        <v>0</v>
      </c>
      <c r="C3738" s="11">
        <f>'Stock InfoDia'!J3746</f>
        <v>0</v>
      </c>
    </row>
    <row r="3739">
      <c r="A3739" s="11">
        <f>VALUE(CONCATENATE('Stock InfoDia'!E3747,'Stock InfoDia'!F3747))</f>
        <v>96220</v>
      </c>
      <c r="B3739" s="11">
        <f>'Stock InfoDia'!I3747</f>
        <v>0</v>
      </c>
      <c r="C3739" s="11">
        <f>'Stock InfoDia'!J3747</f>
        <v>0</v>
      </c>
    </row>
    <row r="3740">
      <c r="A3740" s="11">
        <f>VALUE(CONCATENATE('Stock InfoDia'!E3748,'Stock InfoDia'!F3748))</f>
        <v>96240</v>
      </c>
      <c r="B3740" s="11">
        <f>'Stock InfoDia'!I3748</f>
        <v>0</v>
      </c>
      <c r="C3740" s="11">
        <f>'Stock InfoDia'!J3748</f>
        <v>0</v>
      </c>
    </row>
    <row r="3741">
      <c r="A3741" s="11">
        <f>VALUE(CONCATENATE('Stock InfoDia'!E3749,'Stock InfoDia'!F3749))</f>
        <v>96250</v>
      </c>
      <c r="B3741" s="11">
        <f>'Stock InfoDia'!I3749</f>
        <v>0</v>
      </c>
      <c r="C3741" s="11">
        <f>'Stock InfoDia'!J3749</f>
        <v>0</v>
      </c>
    </row>
    <row r="3742">
      <c r="A3742" s="11">
        <f>VALUE(CONCATENATE('Stock InfoDia'!E3750,'Stock InfoDia'!F3750))</f>
        <v>96260</v>
      </c>
      <c r="B3742" s="11">
        <f>'Stock InfoDia'!I3750</f>
        <v>0</v>
      </c>
      <c r="C3742" s="11">
        <f>'Stock InfoDia'!J3750</f>
        <v>0</v>
      </c>
    </row>
    <row r="3743">
      <c r="A3743" s="11">
        <f>VALUE(CONCATENATE('Stock InfoDia'!E3751,'Stock InfoDia'!F3751))</f>
        <v>96270</v>
      </c>
      <c r="B3743" s="11">
        <f>'Stock InfoDia'!I3751</f>
        <v>0</v>
      </c>
      <c r="C3743" s="11">
        <f>'Stock InfoDia'!J3751</f>
        <v>0</v>
      </c>
    </row>
    <row r="3744">
      <c r="A3744" s="11">
        <f>VALUE(CONCATENATE('Stock InfoDia'!E3752,'Stock InfoDia'!F3752))</f>
        <v>96280</v>
      </c>
      <c r="B3744" s="11">
        <f>'Stock InfoDia'!I3752</f>
        <v>0</v>
      </c>
      <c r="C3744" s="11">
        <f>'Stock InfoDia'!J3752</f>
        <v>0</v>
      </c>
    </row>
    <row r="3745">
      <c r="A3745" s="11">
        <f>VALUE(CONCATENATE('Stock InfoDia'!E3753,'Stock InfoDia'!F3753))</f>
        <v>96510</v>
      </c>
      <c r="B3745" s="11">
        <f>'Stock InfoDia'!I3753</f>
        <v>0</v>
      </c>
      <c r="C3745" s="11">
        <f>'Stock InfoDia'!J3753</f>
        <v>0</v>
      </c>
    </row>
    <row r="3746">
      <c r="A3746" s="11">
        <f>VALUE(CONCATENATE('Stock InfoDia'!E3754,'Stock InfoDia'!F3754))</f>
        <v>96530</v>
      </c>
      <c r="B3746" s="11">
        <f>'Stock InfoDia'!I3754</f>
        <v>29</v>
      </c>
      <c r="C3746" s="11">
        <f>'Stock InfoDia'!J3754</f>
        <v>0</v>
      </c>
    </row>
    <row r="3747">
      <c r="A3747" s="11">
        <f>VALUE(CONCATENATE('Stock InfoDia'!E3755,'Stock InfoDia'!F3755))</f>
        <v>96550</v>
      </c>
      <c r="B3747" s="11">
        <f>'Stock InfoDia'!I3755</f>
        <v>17</v>
      </c>
      <c r="C3747" s="11">
        <f>'Stock InfoDia'!J3755</f>
        <v>3</v>
      </c>
    </row>
    <row r="3748">
      <c r="A3748" s="11">
        <f>VALUE(CONCATENATE('Stock InfoDia'!E3756,'Stock InfoDia'!F3756))</f>
        <v>96560</v>
      </c>
      <c r="B3748" s="11">
        <f>'Stock InfoDia'!I3756</f>
        <v>10</v>
      </c>
      <c r="C3748" s="11">
        <f>'Stock InfoDia'!J3756</f>
        <v>1</v>
      </c>
    </row>
    <row r="3749">
      <c r="A3749" s="11">
        <f>VALUE(CONCATENATE('Stock InfoDia'!E3757,'Stock InfoDia'!F3757))</f>
        <v>96570</v>
      </c>
      <c r="B3749" s="11">
        <f>'Stock InfoDia'!I3757</f>
        <v>45</v>
      </c>
      <c r="C3749" s="11">
        <f>'Stock InfoDia'!J3757</f>
        <v>18</v>
      </c>
    </row>
    <row r="3750">
      <c r="A3750" s="11">
        <f>VALUE(CONCATENATE('Stock InfoDia'!E3758,'Stock InfoDia'!F3758))</f>
        <v>96580</v>
      </c>
      <c r="B3750" s="11">
        <f>'Stock InfoDia'!I3758</f>
        <v>28</v>
      </c>
      <c r="C3750" s="11">
        <f>'Stock InfoDia'!J3758</f>
        <v>11</v>
      </c>
    </row>
    <row r="3751">
      <c r="A3751" s="11">
        <f>VALUE(CONCATENATE('Stock InfoDia'!E3759,'Stock InfoDia'!F3759))</f>
        <v>96630</v>
      </c>
      <c r="B3751" s="11">
        <f>'Stock InfoDia'!I3759</f>
        <v>7</v>
      </c>
      <c r="C3751" s="11">
        <f>'Stock InfoDia'!J3759</f>
        <v>5</v>
      </c>
    </row>
    <row r="3752">
      <c r="A3752" s="11">
        <f>VALUE(CONCATENATE('Stock InfoDia'!E3760,'Stock InfoDia'!F3760))</f>
        <v>96670</v>
      </c>
      <c r="B3752" s="11">
        <f>'Stock InfoDia'!I3760</f>
        <v>6</v>
      </c>
      <c r="C3752" s="11">
        <f>'Stock InfoDia'!J3760</f>
        <v>13</v>
      </c>
    </row>
    <row r="3753">
      <c r="A3753" s="11">
        <f>VALUE(CONCATENATE('Stock InfoDia'!E3761,'Stock InfoDia'!F3761))</f>
        <v>96720</v>
      </c>
      <c r="B3753" s="11">
        <f>'Stock InfoDia'!I3761</f>
        <v>35</v>
      </c>
      <c r="C3753" s="11">
        <f>'Stock InfoDia'!J3761</f>
        <v>4</v>
      </c>
    </row>
    <row r="3754">
      <c r="A3754" s="11">
        <f>VALUE(CONCATENATE('Stock InfoDia'!E3762,'Stock InfoDia'!F3762))</f>
        <v>96740</v>
      </c>
      <c r="B3754" s="11">
        <f>'Stock InfoDia'!I3762</f>
        <v>0</v>
      </c>
      <c r="C3754" s="11">
        <f>'Stock InfoDia'!J3762</f>
        <v>0</v>
      </c>
    </row>
    <row r="3755">
      <c r="A3755" s="11">
        <f>VALUE(CONCATENATE('Stock InfoDia'!E3763,'Stock InfoDia'!F3763))</f>
        <v>96750</v>
      </c>
      <c r="B3755" s="11">
        <f>'Stock InfoDia'!I3763</f>
        <v>0</v>
      </c>
      <c r="C3755" s="11">
        <f>'Stock InfoDia'!J3763</f>
        <v>0</v>
      </c>
    </row>
    <row r="3756">
      <c r="A3756" s="11">
        <f>VALUE(CONCATENATE('Stock InfoDia'!E3764,'Stock InfoDia'!F3764))</f>
        <v>96760</v>
      </c>
      <c r="B3756" s="11">
        <f>'Stock InfoDia'!I3764</f>
        <v>0</v>
      </c>
      <c r="C3756" s="11">
        <f>'Stock InfoDia'!J3764</f>
        <v>0</v>
      </c>
    </row>
    <row r="3757">
      <c r="A3757" s="11">
        <f>VALUE(CONCATENATE('Stock InfoDia'!E3765,'Stock InfoDia'!F3765))</f>
        <v>96770</v>
      </c>
      <c r="B3757" s="11">
        <f>'Stock InfoDia'!I3765</f>
        <v>0</v>
      </c>
      <c r="C3757" s="11">
        <f>'Stock InfoDia'!J3765</f>
        <v>0</v>
      </c>
    </row>
    <row r="3758">
      <c r="A3758" s="11">
        <f>VALUE(CONCATENATE('Stock InfoDia'!E3766,'Stock InfoDia'!F3766))</f>
        <v>96780</v>
      </c>
      <c r="B3758" s="11">
        <f>'Stock InfoDia'!I3766</f>
        <v>0</v>
      </c>
      <c r="C3758" s="11">
        <f>'Stock InfoDia'!J3766</f>
        <v>0</v>
      </c>
    </row>
    <row r="3759">
      <c r="A3759" s="11">
        <f>VALUE(CONCATENATE('Stock InfoDia'!E3767,'Stock InfoDia'!F3767))</f>
        <v>96790</v>
      </c>
      <c r="B3759" s="11">
        <f>'Stock InfoDia'!I3767</f>
        <v>0</v>
      </c>
      <c r="C3759" s="11">
        <f>'Stock InfoDia'!J3767</f>
        <v>0</v>
      </c>
    </row>
    <row r="3760">
      <c r="A3760" s="11">
        <f>VALUE(CONCATENATE('Stock InfoDia'!E3768,'Stock InfoDia'!F3768))</f>
        <v>96850</v>
      </c>
      <c r="B3760" s="11">
        <f>'Stock InfoDia'!I3768</f>
        <v>0</v>
      </c>
      <c r="C3760" s="11">
        <f>'Stock InfoDia'!J3768</f>
        <v>0</v>
      </c>
    </row>
    <row r="3761">
      <c r="A3761" s="11">
        <f>VALUE(CONCATENATE('Stock InfoDia'!E3769,'Stock InfoDia'!F3769))</f>
        <v>96920</v>
      </c>
      <c r="B3761" s="11">
        <f>'Stock InfoDia'!I3769</f>
        <v>0</v>
      </c>
      <c r="C3761" s="11">
        <f>'Stock InfoDia'!J3769</f>
        <v>0</v>
      </c>
    </row>
    <row r="3762">
      <c r="A3762" s="11">
        <f>VALUE(CONCATENATE('Stock InfoDia'!E3770,'Stock InfoDia'!F3770))</f>
        <v>96930</v>
      </c>
      <c r="B3762" s="11">
        <f>'Stock InfoDia'!I3770</f>
        <v>0</v>
      </c>
      <c r="C3762" s="11">
        <f>'Stock InfoDia'!J3770</f>
        <v>0</v>
      </c>
    </row>
    <row r="3763">
      <c r="A3763" s="11">
        <f>VALUE(CONCATENATE('Stock InfoDia'!E3771,'Stock InfoDia'!F3771))</f>
        <v>96940</v>
      </c>
      <c r="B3763" s="11">
        <f>'Stock InfoDia'!I3771</f>
        <v>0</v>
      </c>
      <c r="C3763" s="11">
        <f>'Stock InfoDia'!J3771</f>
        <v>0</v>
      </c>
    </row>
    <row r="3764">
      <c r="A3764" s="11">
        <f>VALUE(CONCATENATE('Stock InfoDia'!E3772,'Stock InfoDia'!F3772))</f>
        <v>96950</v>
      </c>
      <c r="B3764" s="11">
        <f>'Stock InfoDia'!I3772</f>
        <v>0</v>
      </c>
      <c r="C3764" s="11">
        <f>'Stock InfoDia'!J3772</f>
        <v>0</v>
      </c>
    </row>
    <row r="3765">
      <c r="A3765" s="11">
        <f>VALUE(CONCATENATE('Stock InfoDia'!E3773,'Stock InfoDia'!F3773))</f>
        <v>96960</v>
      </c>
      <c r="B3765" s="11">
        <f>'Stock InfoDia'!I3773</f>
        <v>0</v>
      </c>
      <c r="C3765" s="11">
        <f>'Stock InfoDia'!J3773</f>
        <v>0</v>
      </c>
    </row>
    <row r="3766">
      <c r="A3766" s="11">
        <f>VALUE(CONCATENATE('Stock InfoDia'!E3774,'Stock InfoDia'!F3774))</f>
        <v>97500</v>
      </c>
      <c r="B3766" s="11">
        <f>'Stock InfoDia'!I3774</f>
        <v>0</v>
      </c>
      <c r="C3766" s="11">
        <f>'Stock InfoDia'!J3774</f>
        <v>0</v>
      </c>
    </row>
    <row r="3767">
      <c r="A3767" s="11">
        <f>VALUE(CONCATENATE('Stock InfoDia'!E3775,'Stock InfoDia'!F3775))</f>
        <v>97650</v>
      </c>
      <c r="B3767" s="11">
        <f>'Stock InfoDia'!I3775</f>
        <v>0</v>
      </c>
      <c r="C3767" s="11">
        <f>'Stock InfoDia'!J3775</f>
        <v>0</v>
      </c>
    </row>
    <row r="3768">
      <c r="A3768" s="11">
        <f>VALUE(CONCATENATE('Stock InfoDia'!E3776,'Stock InfoDia'!F3776))</f>
        <v>97691</v>
      </c>
      <c r="B3768" s="11">
        <f>'Stock InfoDia'!I3776</f>
        <v>5</v>
      </c>
      <c r="C3768" s="11">
        <f>'Stock InfoDia'!J3776</f>
        <v>0</v>
      </c>
    </row>
    <row r="3769">
      <c r="A3769" s="11">
        <f>VALUE(CONCATENATE('Stock InfoDia'!E3777,'Stock InfoDia'!F3777))</f>
        <v>97711</v>
      </c>
      <c r="B3769" s="11">
        <f>'Stock InfoDia'!I3777</f>
        <v>4</v>
      </c>
      <c r="C3769" s="11">
        <f>'Stock InfoDia'!J3777</f>
        <v>4</v>
      </c>
    </row>
    <row r="3770">
      <c r="A3770" s="11">
        <f>VALUE(CONCATENATE('Stock InfoDia'!E3778,'Stock InfoDia'!F3778))</f>
        <v>98070</v>
      </c>
      <c r="B3770" s="11">
        <f>'Stock InfoDia'!I3778</f>
        <v>0</v>
      </c>
      <c r="C3770" s="11">
        <f>'Stock InfoDia'!J3778</f>
        <v>0</v>
      </c>
    </row>
    <row r="3771">
      <c r="A3771" s="11">
        <f>VALUE(CONCATENATE('Stock InfoDia'!E3779,'Stock InfoDia'!F3779))</f>
        <v>98130</v>
      </c>
      <c r="B3771" s="11">
        <f>'Stock InfoDia'!I3779</f>
        <v>0</v>
      </c>
      <c r="C3771" s="11">
        <f>'Stock InfoDia'!J3779</f>
        <v>0</v>
      </c>
    </row>
    <row r="3772">
      <c r="A3772" s="11">
        <f>VALUE(CONCATENATE('Stock InfoDia'!E3780,'Stock InfoDia'!F3780))</f>
        <v>98140</v>
      </c>
      <c r="B3772" s="11">
        <f>'Stock InfoDia'!I3780</f>
        <v>0</v>
      </c>
      <c r="C3772" s="11">
        <f>'Stock InfoDia'!J3780</f>
        <v>0</v>
      </c>
    </row>
    <row r="3773">
      <c r="A3773" s="11">
        <f>VALUE(CONCATENATE('Stock InfoDia'!E3781,'Stock InfoDia'!F3781))</f>
        <v>98150</v>
      </c>
      <c r="B3773" s="11">
        <f>'Stock InfoDia'!I3781</f>
        <v>0</v>
      </c>
      <c r="C3773" s="11">
        <f>'Stock InfoDia'!J3781</f>
        <v>0</v>
      </c>
    </row>
    <row r="3774">
      <c r="A3774" s="11">
        <f>VALUE(CONCATENATE('Stock InfoDia'!E3782,'Stock InfoDia'!F3782))</f>
        <v>98160</v>
      </c>
      <c r="B3774" s="11">
        <f>'Stock InfoDia'!I3782</f>
        <v>0</v>
      </c>
      <c r="C3774" s="11">
        <f>'Stock InfoDia'!J3782</f>
        <v>0</v>
      </c>
    </row>
    <row r="3775">
      <c r="A3775" s="11">
        <f>VALUE(CONCATENATE('Stock InfoDia'!E3783,'Stock InfoDia'!F3783))</f>
        <v>98190</v>
      </c>
      <c r="B3775" s="11">
        <f>'Stock InfoDia'!I3783</f>
        <v>0</v>
      </c>
      <c r="C3775" s="11">
        <f>'Stock InfoDia'!J3783</f>
        <v>0</v>
      </c>
    </row>
    <row r="3776">
      <c r="A3776" s="11">
        <f>VALUE(CONCATENATE('Stock InfoDia'!E3784,'Stock InfoDia'!F3784))</f>
        <v>98301</v>
      </c>
      <c r="B3776" s="11">
        <f>'Stock InfoDia'!I3784</f>
        <v>68</v>
      </c>
      <c r="C3776" s="11">
        <f>'Stock InfoDia'!J3784</f>
        <v>4</v>
      </c>
    </row>
    <row r="3777">
      <c r="A3777" s="11">
        <f>VALUE(CONCATENATE('Stock InfoDia'!E3785,'Stock InfoDia'!F3785))</f>
        <v>98330</v>
      </c>
      <c r="B3777" s="11">
        <f>'Stock InfoDia'!I3785</f>
        <v>0</v>
      </c>
      <c r="C3777" s="11">
        <f>'Stock InfoDia'!J3785</f>
        <v>0</v>
      </c>
    </row>
    <row r="3778">
      <c r="A3778" s="11">
        <f>VALUE(CONCATENATE('Stock InfoDia'!E3786,'Stock InfoDia'!F3786))</f>
        <v>98470</v>
      </c>
      <c r="B3778" s="11">
        <f>'Stock InfoDia'!I3786</f>
        <v>0</v>
      </c>
      <c r="C3778" s="11">
        <f>'Stock InfoDia'!J3786</f>
        <v>0</v>
      </c>
    </row>
    <row r="3779">
      <c r="A3779" s="11">
        <f>VALUE(CONCATENATE('Stock InfoDia'!E3787,'Stock InfoDia'!F3787))</f>
        <v>98530</v>
      </c>
      <c r="B3779" s="11">
        <f>'Stock InfoDia'!I3787</f>
        <v>0</v>
      </c>
      <c r="C3779" s="11">
        <f>'Stock InfoDia'!J3787</f>
        <v>0</v>
      </c>
    </row>
    <row r="3780">
      <c r="A3780" s="11">
        <f>VALUE(CONCATENATE('Stock InfoDia'!E3788,'Stock InfoDia'!F3788))</f>
        <v>98550</v>
      </c>
      <c r="B3780" s="11">
        <f>'Stock InfoDia'!I3788</f>
        <v>0</v>
      </c>
      <c r="C3780" s="11">
        <f>'Stock InfoDia'!J3788</f>
        <v>0</v>
      </c>
    </row>
    <row r="3781">
      <c r="A3781" s="11">
        <f>VALUE(CONCATENATE('Stock InfoDia'!E3789,'Stock InfoDia'!F3789))</f>
        <v>98650</v>
      </c>
      <c r="B3781" s="11">
        <f>'Stock InfoDia'!I3789</f>
        <v>0</v>
      </c>
      <c r="C3781" s="11">
        <f>'Stock InfoDia'!J3789</f>
        <v>0</v>
      </c>
    </row>
    <row r="3782">
      <c r="A3782" s="11">
        <f>VALUE(CONCATENATE('Stock InfoDia'!E3790,'Stock InfoDia'!F3790))</f>
        <v>99020</v>
      </c>
      <c r="B3782" s="11">
        <f>'Stock InfoDia'!I3790</f>
        <v>5</v>
      </c>
      <c r="C3782" s="11">
        <f>'Stock InfoDia'!J3790</f>
        <v>15</v>
      </c>
    </row>
    <row r="3783">
      <c r="A3783" s="11">
        <f>VALUE(CONCATENATE('Stock InfoDia'!E3791,'Stock InfoDia'!F3791))</f>
        <v>99030</v>
      </c>
      <c r="B3783" s="11">
        <f>'Stock InfoDia'!I3791</f>
        <v>0</v>
      </c>
      <c r="C3783" s="11">
        <f>'Stock InfoDia'!J3791</f>
        <v>0</v>
      </c>
    </row>
    <row r="3784">
      <c r="A3784" s="11">
        <f>VALUE(CONCATENATE('Stock InfoDia'!E3792,'Stock InfoDia'!F3792))</f>
        <v>99080</v>
      </c>
      <c r="B3784" s="11">
        <f>'Stock InfoDia'!I3792</f>
        <v>0</v>
      </c>
      <c r="C3784" s="11">
        <f>'Stock InfoDia'!J3792</f>
        <v>0</v>
      </c>
    </row>
    <row r="3785">
      <c r="A3785" s="11">
        <f>VALUE(CONCATENATE('Stock InfoDia'!E3793,'Stock InfoDia'!F3793))</f>
        <v>99140</v>
      </c>
      <c r="B3785" s="11">
        <f>'Stock InfoDia'!I3793</f>
        <v>0</v>
      </c>
      <c r="C3785" s="11">
        <f>'Stock InfoDia'!J3793</f>
        <v>0</v>
      </c>
    </row>
    <row r="3786">
      <c r="A3786" s="11">
        <f>VALUE(CONCATENATE('Stock InfoDia'!E3794,'Stock InfoDia'!F3794))</f>
        <v>99150</v>
      </c>
      <c r="B3786" s="11">
        <f>'Stock InfoDia'!I3794</f>
        <v>0</v>
      </c>
      <c r="C3786" s="11">
        <f>'Stock InfoDia'!J3794</f>
        <v>0</v>
      </c>
    </row>
    <row r="3787">
      <c r="A3787" s="11">
        <f>VALUE(CONCATENATE('Stock InfoDia'!E3795,'Stock InfoDia'!F3795))</f>
        <v>99160</v>
      </c>
      <c r="B3787" s="11">
        <f>'Stock InfoDia'!I3795</f>
        <v>0</v>
      </c>
      <c r="C3787" s="11">
        <f>'Stock InfoDia'!J3795</f>
        <v>0</v>
      </c>
    </row>
    <row r="3788">
      <c r="A3788" s="11">
        <f>VALUE(CONCATENATE('Stock InfoDia'!E3796,'Stock InfoDia'!F3796))</f>
        <v>99170</v>
      </c>
      <c r="B3788" s="11">
        <f>'Stock InfoDia'!I3796</f>
        <v>0</v>
      </c>
      <c r="C3788" s="11">
        <f>'Stock InfoDia'!J3796</f>
        <v>0</v>
      </c>
    </row>
    <row r="3789">
      <c r="A3789" s="11">
        <f>VALUE(CONCATENATE('Stock InfoDia'!E3797,'Stock InfoDia'!F3797))</f>
        <v>99180</v>
      </c>
      <c r="B3789" s="11">
        <f>'Stock InfoDia'!I3797</f>
        <v>0</v>
      </c>
      <c r="C3789" s="11">
        <f>'Stock InfoDia'!J3797</f>
        <v>0</v>
      </c>
    </row>
    <row r="3790">
      <c r="A3790" s="11">
        <f>VALUE(CONCATENATE('Stock InfoDia'!E3798,'Stock InfoDia'!F3798))</f>
        <v>99230</v>
      </c>
      <c r="B3790" s="11">
        <f>'Stock InfoDia'!I3798</f>
        <v>0</v>
      </c>
      <c r="C3790" s="11">
        <f>'Stock InfoDia'!J3798</f>
        <v>0</v>
      </c>
    </row>
    <row r="3791">
      <c r="A3791" s="11">
        <f>VALUE(CONCATENATE('Stock InfoDia'!E3799,'Stock InfoDia'!F3799))</f>
        <v>99240</v>
      </c>
      <c r="B3791" s="11">
        <f>'Stock InfoDia'!I3799</f>
        <v>0</v>
      </c>
      <c r="C3791" s="11">
        <f>'Stock InfoDia'!J3799</f>
        <v>0</v>
      </c>
    </row>
    <row r="3792">
      <c r="A3792" s="11">
        <f>VALUE(CONCATENATE('Stock InfoDia'!E3800,'Stock InfoDia'!F3800))</f>
        <v>99250</v>
      </c>
      <c r="B3792" s="11">
        <f>'Stock InfoDia'!I3800</f>
        <v>0</v>
      </c>
      <c r="C3792" s="11">
        <f>'Stock InfoDia'!J3800</f>
        <v>0</v>
      </c>
    </row>
    <row r="3793">
      <c r="A3793" s="11">
        <f>VALUE(CONCATENATE('Stock InfoDia'!E3801,'Stock InfoDia'!F3801))</f>
        <v>99260</v>
      </c>
      <c r="B3793" s="11">
        <f>'Stock InfoDia'!I3801</f>
        <v>0</v>
      </c>
      <c r="C3793" s="11">
        <f>'Stock InfoDia'!J3801</f>
        <v>0</v>
      </c>
    </row>
    <row r="3794">
      <c r="A3794" s="11">
        <f>VALUE(CONCATENATE('Stock InfoDia'!E3802,'Stock InfoDia'!F3802))</f>
        <v>99270</v>
      </c>
      <c r="B3794" s="11">
        <f>'Stock InfoDia'!I3802</f>
        <v>0</v>
      </c>
      <c r="C3794" s="11">
        <f>'Stock InfoDia'!J3802</f>
        <v>0</v>
      </c>
    </row>
    <row r="3795">
      <c r="A3795" s="11">
        <f>VALUE(CONCATENATE('Stock InfoDia'!E3803,'Stock InfoDia'!F3803))</f>
        <v>99280</v>
      </c>
      <c r="B3795" s="11">
        <f>'Stock InfoDia'!I3803</f>
        <v>0</v>
      </c>
      <c r="C3795" s="11">
        <f>'Stock InfoDia'!J3803</f>
        <v>0</v>
      </c>
    </row>
    <row r="3796">
      <c r="A3796" s="11">
        <f>VALUE(CONCATENATE('Stock InfoDia'!E3804,'Stock InfoDia'!F3804))</f>
        <v>99500</v>
      </c>
      <c r="B3796" s="11">
        <f>'Stock InfoDia'!I3804</f>
        <v>0</v>
      </c>
      <c r="C3796" s="11">
        <f>'Stock InfoDia'!J3804</f>
        <v>0</v>
      </c>
    </row>
    <row r="3797">
      <c r="A3797" s="11">
        <f>VALUE(CONCATENATE('Stock InfoDia'!E3805,'Stock InfoDia'!F3805))</f>
        <v>99510</v>
      </c>
      <c r="B3797" s="11">
        <f>'Stock InfoDia'!I3805</f>
        <v>0</v>
      </c>
      <c r="C3797" s="11">
        <f>'Stock InfoDia'!J3805</f>
        <v>0</v>
      </c>
    </row>
    <row r="3798">
      <c r="A3798" s="11">
        <f>VALUE(CONCATENATE('Stock InfoDia'!E3806,'Stock InfoDia'!F3806))</f>
        <v>99520</v>
      </c>
      <c r="B3798" s="11">
        <f>'Stock InfoDia'!I3806</f>
        <v>0</v>
      </c>
      <c r="C3798" s="11">
        <f>'Stock InfoDia'!J3806</f>
        <v>0</v>
      </c>
    </row>
    <row r="3799">
      <c r="A3799" s="11">
        <f>VALUE(CONCATENATE('Stock InfoDia'!E3807,'Stock InfoDia'!F3807))</f>
        <v>99530</v>
      </c>
      <c r="B3799" s="11">
        <f>'Stock InfoDia'!I3807</f>
        <v>0</v>
      </c>
      <c r="C3799" s="11">
        <f>'Stock InfoDia'!J3807</f>
        <v>0</v>
      </c>
    </row>
    <row r="3800">
      <c r="A3800" s="11">
        <f>VALUE(CONCATENATE('Stock InfoDia'!E3808,'Stock InfoDia'!F3808))</f>
        <v>99590</v>
      </c>
      <c r="B3800" s="11">
        <f>'Stock InfoDia'!I3808</f>
        <v>0</v>
      </c>
      <c r="C3800" s="11">
        <f>'Stock InfoDia'!J3808</f>
        <v>0</v>
      </c>
    </row>
    <row r="3801">
      <c r="A3801" s="11">
        <f>VALUE(CONCATENATE('Stock InfoDia'!E3809,'Stock InfoDia'!F3809))</f>
        <v>99650</v>
      </c>
      <c r="B3801" s="11">
        <f>'Stock InfoDia'!I3809</f>
        <v>0</v>
      </c>
      <c r="C3801" s="11">
        <f>'Stock InfoDia'!J3809</f>
        <v>0</v>
      </c>
    </row>
    <row r="3802">
      <c r="A3802" s="11">
        <f>VALUE(CONCATENATE('Stock InfoDia'!E3810,'Stock InfoDia'!F3810))</f>
        <v>99670</v>
      </c>
      <c r="B3802" s="11">
        <f>'Stock InfoDia'!I3810</f>
        <v>0</v>
      </c>
      <c r="C3802" s="11">
        <f>'Stock InfoDia'!J3810</f>
        <v>0</v>
      </c>
    </row>
    <row r="3803">
      <c r="A3803" s="11">
        <f>VALUE(CONCATENATE('Stock InfoDia'!E3811,'Stock InfoDia'!F3811))</f>
        <v>99860</v>
      </c>
      <c r="B3803" s="11">
        <f>'Stock InfoDia'!I3811</f>
        <v>0</v>
      </c>
      <c r="C3803" s="11">
        <f>'Stock InfoDia'!J3811</f>
        <v>0</v>
      </c>
    </row>
    <row r="3804">
      <c r="A3804" s="11">
        <f>VALUE(CONCATENATE('Stock InfoDia'!E3812,'Stock InfoDia'!F3812))</f>
        <v>94630</v>
      </c>
      <c r="B3804" s="11">
        <f>'Stock InfoDia'!I3812</f>
        <v>0</v>
      </c>
      <c r="C3804" s="11">
        <f>'Stock InfoDia'!J3812</f>
        <v>0</v>
      </c>
    </row>
    <row r="3805">
      <c r="A3805" s="11">
        <f>VALUE(CONCATENATE('Stock InfoDia'!E3813,'Stock InfoDia'!F3813))</f>
        <v>94800</v>
      </c>
      <c r="B3805" s="11">
        <f>'Stock InfoDia'!I3813</f>
        <v>0</v>
      </c>
      <c r="C3805" s="11">
        <f>'Stock InfoDia'!J3813</f>
        <v>0</v>
      </c>
    </row>
    <row r="3806">
      <c r="A3806" s="11">
        <f>VALUE(CONCATENATE('Stock InfoDia'!E3814,'Stock InfoDia'!F3814))</f>
        <v>94810</v>
      </c>
      <c r="B3806" s="11">
        <f>'Stock InfoDia'!I3814</f>
        <v>0</v>
      </c>
      <c r="C3806" s="11">
        <f>'Stock InfoDia'!J3814</f>
        <v>0</v>
      </c>
    </row>
    <row r="3807">
      <c r="A3807" s="11">
        <f>VALUE(CONCATENATE('Stock InfoDia'!E3815,'Stock InfoDia'!F3815))</f>
        <v>94861</v>
      </c>
      <c r="B3807" s="11">
        <f>'Stock InfoDia'!I3815</f>
        <v>0</v>
      </c>
      <c r="C3807" s="11">
        <f>'Stock InfoDia'!J3815</f>
        <v>0</v>
      </c>
    </row>
    <row r="3808">
      <c r="A3808" s="11">
        <f>VALUE(CONCATENATE('Stock InfoDia'!E3816,'Stock InfoDia'!F3816))</f>
        <v>94860</v>
      </c>
      <c r="B3808" s="11">
        <f>'Stock InfoDia'!I3816</f>
        <v>0</v>
      </c>
      <c r="C3808" s="11">
        <f>'Stock InfoDia'!J3816</f>
        <v>0</v>
      </c>
    </row>
    <row r="3809">
      <c r="A3809" s="11">
        <f>VALUE(CONCATENATE('Stock InfoDia'!E3817,'Stock InfoDia'!F3817))</f>
        <v>94860</v>
      </c>
      <c r="B3809" s="11">
        <f>'Stock InfoDia'!I3817</f>
        <v>0</v>
      </c>
      <c r="C3809" s="11">
        <f>'Stock InfoDia'!J3817</f>
        <v>0</v>
      </c>
    </row>
    <row r="3810">
      <c r="A3810" s="11">
        <f>VALUE(CONCATENATE('Stock InfoDia'!E3818,'Stock InfoDia'!F3818))</f>
        <v>94870</v>
      </c>
      <c r="B3810" s="11">
        <f>'Stock InfoDia'!I3818</f>
        <v>0</v>
      </c>
      <c r="C3810" s="11">
        <f>'Stock InfoDia'!J3818</f>
        <v>0</v>
      </c>
    </row>
    <row r="3811">
      <c r="A3811" s="11">
        <f>VALUE(CONCATENATE('Stock InfoDia'!E3819,'Stock InfoDia'!F3819))</f>
        <v>94880</v>
      </c>
      <c r="B3811" s="11">
        <f>'Stock InfoDia'!I3819</f>
        <v>0</v>
      </c>
      <c r="C3811" s="11">
        <f>'Stock InfoDia'!J3819</f>
        <v>0</v>
      </c>
    </row>
    <row r="3812">
      <c r="A3812" s="11">
        <f>VALUE(CONCATENATE('Stock InfoDia'!E3820,'Stock InfoDia'!F3820))</f>
        <v>94950</v>
      </c>
      <c r="B3812" s="11">
        <f>'Stock InfoDia'!I3820</f>
        <v>0</v>
      </c>
      <c r="C3812" s="11">
        <f>'Stock InfoDia'!J3820</f>
        <v>0</v>
      </c>
    </row>
    <row r="3813">
      <c r="A3813" s="11">
        <f>VALUE(CONCATENATE('Stock InfoDia'!E3821,'Stock InfoDia'!F3821))</f>
        <v>94980</v>
      </c>
      <c r="B3813" s="11">
        <f>'Stock InfoDia'!I3821</f>
        <v>0</v>
      </c>
      <c r="C3813" s="11">
        <f>'Stock InfoDia'!J3821</f>
        <v>0</v>
      </c>
    </row>
    <row r="3814">
      <c r="A3814" s="11">
        <f>VALUE(CONCATENATE('Stock InfoDia'!E3822,'Stock InfoDia'!F3822))</f>
        <v>94990</v>
      </c>
      <c r="B3814" s="11">
        <f>'Stock InfoDia'!I3822</f>
        <v>0</v>
      </c>
      <c r="C3814" s="11">
        <f>'Stock InfoDia'!J3822</f>
        <v>0</v>
      </c>
    </row>
    <row r="3815">
      <c r="A3815" s="11">
        <f>VALUE(CONCATENATE('Stock InfoDia'!E3823,'Stock InfoDia'!F3823))</f>
        <v>95000</v>
      </c>
      <c r="B3815" s="11">
        <f>'Stock InfoDia'!I3823</f>
        <v>0</v>
      </c>
      <c r="C3815" s="11">
        <f>'Stock InfoDia'!J3823</f>
        <v>0</v>
      </c>
    </row>
    <row r="3816">
      <c r="A3816" s="11">
        <f>VALUE(CONCATENATE('Stock InfoDia'!E3824,'Stock InfoDia'!F3824))</f>
        <v>95010</v>
      </c>
      <c r="B3816" s="11">
        <f>'Stock InfoDia'!I3824</f>
        <v>0</v>
      </c>
      <c r="C3816" s="11">
        <f>'Stock InfoDia'!J3824</f>
        <v>0</v>
      </c>
    </row>
    <row r="3817">
      <c r="A3817" s="11">
        <f>VALUE(CONCATENATE('Stock InfoDia'!E3825,'Stock InfoDia'!F3825))</f>
        <v>95020</v>
      </c>
      <c r="B3817" s="11">
        <f>'Stock InfoDia'!I3825</f>
        <v>0</v>
      </c>
      <c r="C3817" s="11">
        <f>'Stock InfoDia'!J3825</f>
        <v>0</v>
      </c>
    </row>
    <row r="3818">
      <c r="A3818" s="11">
        <f>VALUE(CONCATENATE('Stock InfoDia'!E3826,'Stock InfoDia'!F3826))</f>
        <v>95030</v>
      </c>
      <c r="B3818" s="11">
        <f>'Stock InfoDia'!I3826</f>
        <v>0</v>
      </c>
      <c r="C3818" s="11">
        <f>'Stock InfoDia'!J3826</f>
        <v>0</v>
      </c>
    </row>
    <row r="3819">
      <c r="A3819" s="11">
        <f>VALUE(CONCATENATE('Stock InfoDia'!E3827,'Stock InfoDia'!F3827))</f>
        <v>95040</v>
      </c>
      <c r="B3819" s="11">
        <f>'Stock InfoDia'!I3827</f>
        <v>0</v>
      </c>
      <c r="C3819" s="11">
        <f>'Stock InfoDia'!J3827</f>
        <v>0</v>
      </c>
    </row>
    <row r="3820">
      <c r="A3820" s="11">
        <f>VALUE(CONCATENATE('Stock InfoDia'!E3828,'Stock InfoDia'!F3828))</f>
        <v>95050</v>
      </c>
      <c r="B3820" s="11">
        <f>'Stock InfoDia'!I3828</f>
        <v>0</v>
      </c>
      <c r="C3820" s="11">
        <f>'Stock InfoDia'!J3828</f>
        <v>0</v>
      </c>
    </row>
    <row r="3821">
      <c r="A3821" s="11">
        <f>VALUE(CONCATENATE('Stock InfoDia'!E3829,'Stock InfoDia'!F3829))</f>
        <v>95060</v>
      </c>
      <c r="B3821" s="11">
        <f>'Stock InfoDia'!I3829</f>
        <v>0</v>
      </c>
      <c r="C3821" s="11">
        <f>'Stock InfoDia'!J3829</f>
        <v>0</v>
      </c>
    </row>
    <row r="3822">
      <c r="A3822" s="11">
        <f>VALUE(CONCATENATE('Stock InfoDia'!E3830,'Stock InfoDia'!F3830))</f>
        <v>95070</v>
      </c>
      <c r="B3822" s="11">
        <f>'Stock InfoDia'!I3830</f>
        <v>0</v>
      </c>
      <c r="C3822" s="11">
        <f>'Stock InfoDia'!J3830</f>
        <v>0</v>
      </c>
    </row>
    <row r="3823">
      <c r="A3823" s="11">
        <f>VALUE(CONCATENATE('Stock InfoDia'!E3831,'Stock InfoDia'!F3831))</f>
        <v>95120</v>
      </c>
      <c r="B3823" s="11">
        <f>'Stock InfoDia'!I3831</f>
        <v>0</v>
      </c>
      <c r="C3823" s="11">
        <f>'Stock InfoDia'!J3831</f>
        <v>0</v>
      </c>
    </row>
    <row r="3824">
      <c r="A3824" s="11">
        <f>VALUE(CONCATENATE('Stock InfoDia'!E3832,'Stock InfoDia'!F3832))</f>
        <v>95190</v>
      </c>
      <c r="B3824" s="11">
        <f>'Stock InfoDia'!I3832</f>
        <v>0</v>
      </c>
      <c r="C3824" s="11">
        <f>'Stock InfoDia'!J3832</f>
        <v>0</v>
      </c>
    </row>
    <row r="3825">
      <c r="A3825" s="11">
        <f>VALUE(CONCATENATE('Stock InfoDia'!E3833,'Stock InfoDia'!F3833))</f>
        <v>95300</v>
      </c>
      <c r="B3825" s="11">
        <f>'Stock InfoDia'!I3833</f>
        <v>0</v>
      </c>
      <c r="C3825" s="11">
        <f>'Stock InfoDia'!J3833</f>
        <v>0</v>
      </c>
    </row>
    <row r="3826">
      <c r="A3826" s="11">
        <f>VALUE(CONCATENATE('Stock InfoDia'!E3834,'Stock InfoDia'!F3834))</f>
        <v>95340</v>
      </c>
      <c r="B3826" s="11">
        <f>'Stock InfoDia'!I3834</f>
        <v>0</v>
      </c>
      <c r="C3826" s="11">
        <f>'Stock InfoDia'!J3834</f>
        <v>0</v>
      </c>
    </row>
    <row r="3827">
      <c r="A3827" s="11">
        <f>VALUE(CONCATENATE('Stock InfoDia'!E3835,'Stock InfoDia'!F3835))</f>
        <v>95350</v>
      </c>
      <c r="B3827" s="11">
        <f>'Stock InfoDia'!I3835</f>
        <v>0</v>
      </c>
      <c r="C3827" s="11">
        <f>'Stock InfoDia'!J3835</f>
        <v>0</v>
      </c>
    </row>
    <row r="3828">
      <c r="A3828" s="11">
        <f>VALUE(CONCATENATE('Stock InfoDia'!E3836,'Stock InfoDia'!F3836))</f>
        <v>95370</v>
      </c>
      <c r="B3828" s="11">
        <f>'Stock InfoDia'!I3836</f>
        <v>0</v>
      </c>
      <c r="C3828" s="11">
        <f>'Stock InfoDia'!J3836</f>
        <v>0</v>
      </c>
    </row>
    <row r="3829">
      <c r="A3829" s="11">
        <f>VALUE(CONCATENATE('Stock InfoDia'!E3837,'Stock InfoDia'!F3837))</f>
        <v>95380</v>
      </c>
      <c r="B3829" s="11">
        <f>'Stock InfoDia'!I3837</f>
        <v>0</v>
      </c>
      <c r="C3829" s="11">
        <f>'Stock InfoDia'!J3837</f>
        <v>0</v>
      </c>
    </row>
    <row r="3830">
      <c r="A3830" s="11">
        <f>VALUE(CONCATENATE('Stock InfoDia'!E3838,'Stock InfoDia'!F3838))</f>
        <v>95550</v>
      </c>
      <c r="B3830" s="11">
        <f>'Stock InfoDia'!I3838</f>
        <v>0</v>
      </c>
      <c r="C3830" s="11">
        <f>'Stock InfoDia'!J3838</f>
        <v>0</v>
      </c>
    </row>
    <row r="3831">
      <c r="A3831" s="11">
        <f>VALUE(CONCATENATE('Stock InfoDia'!E3839,'Stock InfoDia'!F3839))</f>
        <v>95590</v>
      </c>
      <c r="B3831" s="11">
        <f>'Stock InfoDia'!I3839</f>
        <v>0</v>
      </c>
      <c r="C3831" s="11">
        <f>'Stock InfoDia'!J3839</f>
        <v>0</v>
      </c>
    </row>
    <row r="3832">
      <c r="A3832" s="11">
        <f>VALUE(CONCATENATE('Stock InfoDia'!E3840,'Stock InfoDia'!F3840))</f>
        <v>95600</v>
      </c>
      <c r="B3832" s="11">
        <f>'Stock InfoDia'!I3840</f>
        <v>0</v>
      </c>
      <c r="C3832" s="11">
        <f>'Stock InfoDia'!J3840</f>
        <v>0</v>
      </c>
    </row>
    <row r="3833">
      <c r="A3833" s="11">
        <f>VALUE(CONCATENATE('Stock InfoDia'!E3841,'Stock InfoDia'!F3841))</f>
        <v>95611</v>
      </c>
      <c r="B3833" s="11">
        <f>'Stock InfoDia'!I3841</f>
        <v>0</v>
      </c>
      <c r="C3833" s="11">
        <f>'Stock InfoDia'!J3841</f>
        <v>0</v>
      </c>
    </row>
    <row r="3834">
      <c r="A3834" s="11">
        <f>VALUE(CONCATENATE('Stock InfoDia'!E3842,'Stock InfoDia'!F3842))</f>
        <v>95610</v>
      </c>
      <c r="B3834" s="11">
        <f>'Stock InfoDia'!I3842</f>
        <v>0</v>
      </c>
      <c r="C3834" s="11">
        <f>'Stock InfoDia'!J3842</f>
        <v>0</v>
      </c>
    </row>
    <row r="3835">
      <c r="A3835" s="11">
        <f>VALUE(CONCATENATE('Stock InfoDia'!E3843,'Stock InfoDia'!F3843))</f>
        <v>95650</v>
      </c>
      <c r="B3835" s="11">
        <f>'Stock InfoDia'!I3843</f>
        <v>0</v>
      </c>
      <c r="C3835" s="11">
        <f>'Stock InfoDia'!J3843</f>
        <v>0</v>
      </c>
    </row>
    <row r="3836">
      <c r="A3836" s="11">
        <f>VALUE(CONCATENATE('Stock InfoDia'!E3844,'Stock InfoDia'!F3844))</f>
        <v>95660</v>
      </c>
      <c r="B3836" s="11">
        <f>'Stock InfoDia'!I3844</f>
        <v>0</v>
      </c>
      <c r="C3836" s="11">
        <f>'Stock InfoDia'!J3844</f>
        <v>0</v>
      </c>
    </row>
    <row r="3837">
      <c r="A3837" s="11">
        <f>VALUE(CONCATENATE('Stock InfoDia'!E3845,'Stock InfoDia'!F3845))</f>
        <v>95680</v>
      </c>
      <c r="B3837" s="11">
        <f>'Stock InfoDia'!I3845</f>
        <v>0</v>
      </c>
      <c r="C3837" s="11">
        <f>'Stock InfoDia'!J3845</f>
        <v>0</v>
      </c>
    </row>
    <row r="3838">
      <c r="A3838" s="11">
        <f>VALUE(CONCATENATE('Stock InfoDia'!E3846,'Stock InfoDia'!F3846))</f>
        <v>95690</v>
      </c>
      <c r="B3838" s="11">
        <f>'Stock InfoDia'!I3846</f>
        <v>0</v>
      </c>
      <c r="C3838" s="11">
        <f>'Stock InfoDia'!J3846</f>
        <v>0</v>
      </c>
    </row>
    <row r="3839">
      <c r="A3839" s="11">
        <f>VALUE(CONCATENATE('Stock InfoDia'!E3847,'Stock InfoDia'!F3847))</f>
        <v>95830</v>
      </c>
      <c r="B3839" s="11">
        <f>'Stock InfoDia'!I3847</f>
        <v>0</v>
      </c>
      <c r="C3839" s="11">
        <f>'Stock InfoDia'!J3847</f>
        <v>0</v>
      </c>
    </row>
    <row r="3840">
      <c r="A3840" s="11">
        <f>VALUE(CONCATENATE('Stock InfoDia'!E3848,'Stock InfoDia'!F3848))</f>
        <v>95850</v>
      </c>
      <c r="B3840" s="11">
        <f>'Stock InfoDia'!I3848</f>
        <v>492</v>
      </c>
      <c r="C3840" s="11">
        <f>'Stock InfoDia'!J3848</f>
        <v>27</v>
      </c>
    </row>
    <row r="3841">
      <c r="A3841" s="11">
        <f>VALUE(CONCATENATE('Stock InfoDia'!E3849,'Stock InfoDia'!F3849))</f>
        <v>95852</v>
      </c>
      <c r="B3841" s="11">
        <f>'Stock InfoDia'!I3849</f>
        <v>0</v>
      </c>
      <c r="C3841" s="11">
        <f>'Stock InfoDia'!J3849</f>
        <v>0</v>
      </c>
    </row>
    <row r="3842">
      <c r="A3842" s="11">
        <f>VALUE(CONCATENATE('Stock InfoDia'!E3850,'Stock InfoDia'!F3850))</f>
        <v>95860</v>
      </c>
      <c r="B3842" s="11">
        <f>'Stock InfoDia'!I3850</f>
        <v>410</v>
      </c>
      <c r="C3842" s="11">
        <f>'Stock InfoDia'!J3850</f>
        <v>34</v>
      </c>
    </row>
    <row r="3843">
      <c r="A3843" s="11">
        <f>VALUE(CONCATENATE('Stock InfoDia'!E3851,'Stock InfoDia'!F3851))</f>
        <v>95862</v>
      </c>
      <c r="B3843" s="11">
        <f>'Stock InfoDia'!I3851</f>
        <v>0</v>
      </c>
      <c r="C3843" s="11">
        <f>'Stock InfoDia'!J3851</f>
        <v>0</v>
      </c>
    </row>
    <row r="3844">
      <c r="A3844" s="11">
        <f>VALUE(CONCATENATE('Stock InfoDia'!E3852,'Stock InfoDia'!F3852))</f>
        <v>95861</v>
      </c>
      <c r="B3844" s="11">
        <f>'Stock InfoDia'!I3852</f>
        <v>0</v>
      </c>
      <c r="C3844" s="11">
        <f>'Stock InfoDia'!J3852</f>
        <v>0</v>
      </c>
    </row>
    <row r="3845">
      <c r="A3845" s="11">
        <f>VALUE(CONCATENATE('Stock InfoDia'!E3853,'Stock InfoDia'!F3853))</f>
        <v>95870</v>
      </c>
      <c r="B3845" s="11">
        <f>'Stock InfoDia'!I3853</f>
        <v>382</v>
      </c>
      <c r="C3845" s="11">
        <f>'Stock InfoDia'!J3853</f>
        <v>35</v>
      </c>
    </row>
    <row r="3846">
      <c r="A3846" s="11">
        <f>VALUE(CONCATENATE('Stock InfoDia'!E3854,'Stock InfoDia'!F3854))</f>
        <v>95880</v>
      </c>
      <c r="B3846" s="11">
        <f>'Stock InfoDia'!I3854</f>
        <v>283</v>
      </c>
      <c r="C3846" s="11">
        <f>'Stock InfoDia'!J3854</f>
        <v>17</v>
      </c>
    </row>
    <row r="3847">
      <c r="A3847" s="11">
        <f>VALUE(CONCATENATE('Stock InfoDia'!E3855,'Stock InfoDia'!F3855))</f>
        <v>95890</v>
      </c>
      <c r="B3847" s="11">
        <f>'Stock InfoDia'!I3855</f>
        <v>0</v>
      </c>
      <c r="C3847" s="11">
        <f>'Stock InfoDia'!J3855</f>
        <v>0</v>
      </c>
    </row>
    <row r="3848">
      <c r="A3848" s="11">
        <f>VALUE(CONCATENATE('Stock InfoDia'!E3856,'Stock InfoDia'!F3856))</f>
        <v>95910</v>
      </c>
      <c r="B3848" s="11">
        <f>'Stock InfoDia'!I3856</f>
        <v>0</v>
      </c>
      <c r="C3848" s="11">
        <f>'Stock InfoDia'!J3856</f>
        <v>0</v>
      </c>
    </row>
    <row r="3849">
      <c r="A3849" s="11">
        <f>VALUE(CONCATENATE('Stock InfoDia'!E3857,'Stock InfoDia'!F3857))</f>
        <v>95920</v>
      </c>
      <c r="B3849" s="11">
        <f>'Stock InfoDia'!I3857</f>
        <v>0</v>
      </c>
      <c r="C3849" s="11">
        <f>'Stock InfoDia'!J3857</f>
        <v>0</v>
      </c>
    </row>
    <row r="3850">
      <c r="A3850" s="11">
        <f>VALUE(CONCATENATE('Stock InfoDia'!E3858,'Stock InfoDia'!F3858))</f>
        <v>95930</v>
      </c>
      <c r="B3850" s="11">
        <f>'Stock InfoDia'!I3858</f>
        <v>0</v>
      </c>
      <c r="C3850" s="11">
        <f>'Stock InfoDia'!J3858</f>
        <v>0</v>
      </c>
    </row>
    <row r="3851">
      <c r="A3851" s="11">
        <f>VALUE(CONCATENATE('Stock InfoDia'!E3859,'Stock InfoDia'!F3859))</f>
        <v>95940</v>
      </c>
      <c r="B3851" s="11">
        <f>'Stock InfoDia'!I3859</f>
        <v>0</v>
      </c>
      <c r="C3851" s="11">
        <f>'Stock InfoDia'!J3859</f>
        <v>0</v>
      </c>
    </row>
    <row r="3852">
      <c r="A3852" s="11">
        <f>VALUE(CONCATENATE('Stock InfoDia'!E3860,'Stock InfoDia'!F3860))</f>
        <v>95950</v>
      </c>
      <c r="B3852" s="11">
        <f>'Stock InfoDia'!I3860</f>
        <v>0</v>
      </c>
      <c r="C3852" s="11">
        <f>'Stock InfoDia'!J3860</f>
        <v>0</v>
      </c>
    </row>
    <row r="3853">
      <c r="A3853" s="11">
        <f>VALUE(CONCATENATE('Stock InfoDia'!E3861,'Stock InfoDia'!F3861))</f>
        <v>95970</v>
      </c>
      <c r="B3853" s="11">
        <f>'Stock InfoDia'!I3861</f>
        <v>0</v>
      </c>
      <c r="C3853" s="11">
        <f>'Stock InfoDia'!J3861</f>
        <v>0</v>
      </c>
    </row>
    <row r="3854">
      <c r="A3854" s="11">
        <f>VALUE(CONCATENATE('Stock InfoDia'!E3862,'Stock InfoDia'!F3862))</f>
        <v>95980</v>
      </c>
      <c r="B3854" s="11">
        <f>'Stock InfoDia'!I3862</f>
        <v>0</v>
      </c>
      <c r="C3854" s="11">
        <f>'Stock InfoDia'!J3862</f>
        <v>0</v>
      </c>
    </row>
    <row r="3855">
      <c r="A3855" s="11">
        <f>VALUE(CONCATENATE('Stock InfoDia'!E3863,'Stock InfoDia'!F3863))</f>
        <v>95990</v>
      </c>
      <c r="B3855" s="11">
        <f>'Stock InfoDia'!I3863</f>
        <v>0</v>
      </c>
      <c r="C3855" s="11">
        <f>'Stock InfoDia'!J3863</f>
        <v>0</v>
      </c>
    </row>
    <row r="3856">
      <c r="A3856" s="11">
        <f>VALUE(CONCATENATE('Stock InfoDia'!E3864,'Stock InfoDia'!F3864))</f>
        <v>96040</v>
      </c>
      <c r="B3856" s="11">
        <f>'Stock InfoDia'!I3864</f>
        <v>0</v>
      </c>
      <c r="C3856" s="11">
        <f>'Stock InfoDia'!J3864</f>
        <v>0</v>
      </c>
    </row>
    <row r="3857">
      <c r="A3857" s="11">
        <f>VALUE(CONCATENATE('Stock InfoDia'!E3865,'Stock InfoDia'!F3865))</f>
        <v>96052</v>
      </c>
      <c r="B3857" s="11">
        <f>'Stock InfoDia'!I3865</f>
        <v>0</v>
      </c>
      <c r="C3857" s="11">
        <f>'Stock InfoDia'!J3865</f>
        <v>0</v>
      </c>
    </row>
    <row r="3858">
      <c r="A3858" s="11">
        <f>VALUE(CONCATENATE('Stock InfoDia'!E3866,'Stock InfoDia'!F3866))</f>
        <v>96053</v>
      </c>
      <c r="B3858" s="11">
        <f>'Stock InfoDia'!I3866</f>
        <v>0</v>
      </c>
      <c r="C3858" s="11">
        <f>'Stock InfoDia'!J3866</f>
        <v>0</v>
      </c>
    </row>
    <row r="3859">
      <c r="A3859" s="11">
        <f>VALUE(CONCATENATE('Stock InfoDia'!E3867,'Stock InfoDia'!F3867))</f>
        <v>96054</v>
      </c>
      <c r="B3859" s="11">
        <f>'Stock InfoDia'!I3867</f>
        <v>693</v>
      </c>
      <c r="C3859" s="11">
        <f>'Stock InfoDia'!J3867</f>
        <v>0</v>
      </c>
    </row>
    <row r="3860">
      <c r="A3860" s="11">
        <f>VALUE(CONCATENATE('Stock InfoDia'!E3868,'Stock InfoDia'!F3868))</f>
        <v>96051</v>
      </c>
      <c r="B3860" s="11">
        <f>'Stock InfoDia'!I3868</f>
        <v>0</v>
      </c>
      <c r="C3860" s="11">
        <f>'Stock InfoDia'!J3868</f>
        <v>0</v>
      </c>
    </row>
    <row r="3861">
      <c r="A3861" s="11">
        <f>VALUE(CONCATENATE('Stock InfoDia'!E3869,'Stock InfoDia'!F3869))</f>
        <v>96050</v>
      </c>
      <c r="B3861" s="11">
        <f>'Stock InfoDia'!I3869</f>
        <v>1673</v>
      </c>
      <c r="C3861" s="11">
        <f>'Stock InfoDia'!J3869</f>
        <v>0</v>
      </c>
    </row>
    <row r="3862">
      <c r="A3862" s="11">
        <f>VALUE(CONCATENATE('Stock InfoDia'!E3870,'Stock InfoDia'!F3870))</f>
        <v>96050</v>
      </c>
      <c r="B3862" s="11">
        <f>'Stock InfoDia'!I3870</f>
        <v>0</v>
      </c>
      <c r="C3862" s="11">
        <f>'Stock InfoDia'!J3870</f>
        <v>0</v>
      </c>
    </row>
    <row r="3863">
      <c r="A3863" s="11">
        <f>VALUE(CONCATENATE('Stock InfoDia'!E3871,'Stock InfoDia'!F3871))</f>
        <v>96063</v>
      </c>
      <c r="B3863" s="11">
        <f>'Stock InfoDia'!I3871</f>
        <v>260</v>
      </c>
      <c r="C3863" s="11">
        <f>'Stock InfoDia'!J3871</f>
        <v>2</v>
      </c>
    </row>
    <row r="3864">
      <c r="A3864" s="11">
        <f>VALUE(CONCATENATE('Stock InfoDia'!E3872,'Stock InfoDia'!F3872))</f>
        <v>96090</v>
      </c>
      <c r="B3864" s="11">
        <f>'Stock InfoDia'!I3872</f>
        <v>143</v>
      </c>
      <c r="C3864" s="11">
        <f>'Stock InfoDia'!J3872</f>
        <v>20</v>
      </c>
    </row>
    <row r="3865">
      <c r="A3865" s="11">
        <f>VALUE(CONCATENATE('Stock InfoDia'!E3873,'Stock InfoDia'!F3873))</f>
        <v>96100</v>
      </c>
      <c r="B3865" s="11">
        <f>'Stock InfoDia'!I3873</f>
        <v>0</v>
      </c>
      <c r="C3865" s="11">
        <f>'Stock InfoDia'!J3873</f>
        <v>0</v>
      </c>
    </row>
    <row r="3866">
      <c r="A3866" s="11">
        <f>VALUE(CONCATENATE('Stock InfoDia'!E3874,'Stock InfoDia'!F3874))</f>
        <v>96150</v>
      </c>
      <c r="B3866" s="11">
        <f>'Stock InfoDia'!I3874</f>
        <v>0</v>
      </c>
      <c r="C3866" s="11">
        <f>'Stock InfoDia'!J3874</f>
        <v>0</v>
      </c>
    </row>
    <row r="3867">
      <c r="A3867" s="11">
        <f>VALUE(CONCATENATE('Stock InfoDia'!E3875,'Stock InfoDia'!F3875))</f>
        <v>96170</v>
      </c>
      <c r="B3867" s="11">
        <f>'Stock InfoDia'!I3875</f>
        <v>0</v>
      </c>
      <c r="C3867" s="11">
        <f>'Stock InfoDia'!J3875</f>
        <v>0</v>
      </c>
    </row>
    <row r="3868">
      <c r="A3868" s="11">
        <f>VALUE(CONCATENATE('Stock InfoDia'!E3876,'Stock InfoDia'!F3876))</f>
        <v>96220</v>
      </c>
      <c r="B3868" s="11">
        <f>'Stock InfoDia'!I3876</f>
        <v>0</v>
      </c>
      <c r="C3868" s="11">
        <f>'Stock InfoDia'!J3876</f>
        <v>0</v>
      </c>
    </row>
    <row r="3869">
      <c r="A3869" s="11">
        <f>VALUE(CONCATENATE('Stock InfoDia'!E3877,'Stock InfoDia'!F3877))</f>
        <v>96240</v>
      </c>
      <c r="B3869" s="11">
        <f>'Stock InfoDia'!I3877</f>
        <v>0</v>
      </c>
      <c r="C3869" s="11">
        <f>'Stock InfoDia'!J3877</f>
        <v>0</v>
      </c>
    </row>
    <row r="3870">
      <c r="A3870" s="11">
        <f>VALUE(CONCATENATE('Stock InfoDia'!E3878,'Stock InfoDia'!F3878))</f>
        <v>96250</v>
      </c>
      <c r="B3870" s="11">
        <f>'Stock InfoDia'!I3878</f>
        <v>0</v>
      </c>
      <c r="C3870" s="11">
        <f>'Stock InfoDia'!J3878</f>
        <v>0</v>
      </c>
    </row>
    <row r="3871">
      <c r="A3871" s="11">
        <f>VALUE(CONCATENATE('Stock InfoDia'!E3879,'Stock InfoDia'!F3879))</f>
        <v>96260</v>
      </c>
      <c r="B3871" s="11">
        <f>'Stock InfoDia'!I3879</f>
        <v>0</v>
      </c>
      <c r="C3871" s="11">
        <f>'Stock InfoDia'!J3879</f>
        <v>0</v>
      </c>
    </row>
    <row r="3872">
      <c r="A3872" s="11">
        <f>VALUE(CONCATENATE('Stock InfoDia'!E3880,'Stock InfoDia'!F3880))</f>
        <v>96270</v>
      </c>
      <c r="B3872" s="11">
        <f>'Stock InfoDia'!I3880</f>
        <v>0</v>
      </c>
      <c r="C3872" s="11">
        <f>'Stock InfoDia'!J3880</f>
        <v>0</v>
      </c>
    </row>
    <row r="3873">
      <c r="A3873" s="11">
        <f>VALUE(CONCATENATE('Stock InfoDia'!E3881,'Stock InfoDia'!F3881))</f>
        <v>96280</v>
      </c>
      <c r="B3873" s="11">
        <f>'Stock InfoDia'!I3881</f>
        <v>0</v>
      </c>
      <c r="C3873" s="11">
        <f>'Stock InfoDia'!J3881</f>
        <v>0</v>
      </c>
    </row>
    <row r="3874">
      <c r="A3874" s="11">
        <f>VALUE(CONCATENATE('Stock InfoDia'!E3882,'Stock InfoDia'!F3882))</f>
        <v>96510</v>
      </c>
      <c r="B3874" s="11">
        <f>'Stock InfoDia'!I3882</f>
        <v>0</v>
      </c>
      <c r="C3874" s="11">
        <f>'Stock InfoDia'!J3882</f>
        <v>0</v>
      </c>
    </row>
    <row r="3875">
      <c r="A3875" s="11">
        <f>VALUE(CONCATENATE('Stock InfoDia'!E3883,'Stock InfoDia'!F3883))</f>
        <v>96530</v>
      </c>
      <c r="B3875" s="11">
        <f>'Stock InfoDia'!I3883</f>
        <v>35</v>
      </c>
      <c r="C3875" s="11">
        <f>'Stock InfoDia'!J3883</f>
        <v>0</v>
      </c>
    </row>
    <row r="3876">
      <c r="A3876" s="11">
        <f>VALUE(CONCATENATE('Stock InfoDia'!E3884,'Stock InfoDia'!F3884))</f>
        <v>96550</v>
      </c>
      <c r="B3876" s="11">
        <f>'Stock InfoDia'!I3884</f>
        <v>28</v>
      </c>
      <c r="C3876" s="11">
        <f>'Stock InfoDia'!J3884</f>
        <v>1</v>
      </c>
    </row>
    <row r="3877">
      <c r="A3877" s="11">
        <f>VALUE(CONCATENATE('Stock InfoDia'!E3885,'Stock InfoDia'!F3885))</f>
        <v>96560</v>
      </c>
      <c r="B3877" s="11">
        <f>'Stock InfoDia'!I3885</f>
        <v>54</v>
      </c>
      <c r="C3877" s="11">
        <f>'Stock InfoDia'!J3885</f>
        <v>4</v>
      </c>
    </row>
    <row r="3878">
      <c r="A3878" s="11">
        <f>VALUE(CONCATENATE('Stock InfoDia'!E3886,'Stock InfoDia'!F3886))</f>
        <v>96570</v>
      </c>
      <c r="B3878" s="11">
        <f>'Stock InfoDia'!I3886</f>
        <v>0</v>
      </c>
      <c r="C3878" s="11">
        <f>'Stock InfoDia'!J3886</f>
        <v>0</v>
      </c>
    </row>
    <row r="3879">
      <c r="A3879" s="11">
        <f>VALUE(CONCATENATE('Stock InfoDia'!E3887,'Stock InfoDia'!F3887))</f>
        <v>96580</v>
      </c>
      <c r="B3879" s="11">
        <f>'Stock InfoDia'!I3887</f>
        <v>46</v>
      </c>
      <c r="C3879" s="11">
        <f>'Stock InfoDia'!J3887</f>
        <v>11</v>
      </c>
    </row>
    <row r="3880">
      <c r="A3880" s="11">
        <f>VALUE(CONCATENATE('Stock InfoDia'!E3888,'Stock InfoDia'!F3888))</f>
        <v>96630</v>
      </c>
      <c r="B3880" s="11">
        <f>'Stock InfoDia'!I3888</f>
        <v>9</v>
      </c>
      <c r="C3880" s="11">
        <f>'Stock InfoDia'!J3888</f>
        <v>5</v>
      </c>
    </row>
    <row r="3881">
      <c r="A3881" s="11">
        <f>VALUE(CONCATENATE('Stock InfoDia'!E3889,'Stock InfoDia'!F3889))</f>
        <v>96670</v>
      </c>
      <c r="B3881" s="11">
        <f>'Stock InfoDia'!I3889</f>
        <v>9</v>
      </c>
      <c r="C3881" s="11">
        <f>'Stock InfoDia'!J3889</f>
        <v>5</v>
      </c>
    </row>
    <row r="3882">
      <c r="A3882" s="11">
        <f>VALUE(CONCATENATE('Stock InfoDia'!E3890,'Stock InfoDia'!F3890))</f>
        <v>96720</v>
      </c>
      <c r="B3882" s="11">
        <f>'Stock InfoDia'!I3890</f>
        <v>37</v>
      </c>
      <c r="C3882" s="11">
        <f>'Stock InfoDia'!J3890</f>
        <v>1</v>
      </c>
    </row>
    <row r="3883">
      <c r="A3883" s="11">
        <f>VALUE(CONCATENATE('Stock InfoDia'!E3891,'Stock InfoDia'!F3891))</f>
        <v>96740</v>
      </c>
      <c r="B3883" s="11">
        <f>'Stock InfoDia'!I3891</f>
        <v>0</v>
      </c>
      <c r="C3883" s="11">
        <f>'Stock InfoDia'!J3891</f>
        <v>0</v>
      </c>
    </row>
    <row r="3884">
      <c r="A3884" s="11">
        <f>VALUE(CONCATENATE('Stock InfoDia'!E3892,'Stock InfoDia'!F3892))</f>
        <v>96750</v>
      </c>
      <c r="B3884" s="11">
        <f>'Stock InfoDia'!I3892</f>
        <v>0</v>
      </c>
      <c r="C3884" s="11">
        <f>'Stock InfoDia'!J3892</f>
        <v>0</v>
      </c>
    </row>
    <row r="3885">
      <c r="A3885" s="11">
        <f>VALUE(CONCATENATE('Stock InfoDia'!E3893,'Stock InfoDia'!F3893))</f>
        <v>96760</v>
      </c>
      <c r="B3885" s="11">
        <f>'Stock InfoDia'!I3893</f>
        <v>0</v>
      </c>
      <c r="C3885" s="11">
        <f>'Stock InfoDia'!J3893</f>
        <v>0</v>
      </c>
    </row>
    <row r="3886">
      <c r="A3886" s="11">
        <f>VALUE(CONCATENATE('Stock InfoDia'!E3894,'Stock InfoDia'!F3894))</f>
        <v>96770</v>
      </c>
      <c r="B3886" s="11">
        <f>'Stock InfoDia'!I3894</f>
        <v>0</v>
      </c>
      <c r="C3886" s="11">
        <f>'Stock InfoDia'!J3894</f>
        <v>0</v>
      </c>
    </row>
    <row r="3887">
      <c r="A3887" s="11">
        <f>VALUE(CONCATENATE('Stock InfoDia'!E3895,'Stock InfoDia'!F3895))</f>
        <v>96780</v>
      </c>
      <c r="B3887" s="11">
        <f>'Stock InfoDia'!I3895</f>
        <v>0</v>
      </c>
      <c r="C3887" s="11">
        <f>'Stock InfoDia'!J3895</f>
        <v>0</v>
      </c>
    </row>
    <row r="3888">
      <c r="A3888" s="11">
        <f>VALUE(CONCATENATE('Stock InfoDia'!E3896,'Stock InfoDia'!F3896))</f>
        <v>96790</v>
      </c>
      <c r="B3888" s="11">
        <f>'Stock InfoDia'!I3896</f>
        <v>0</v>
      </c>
      <c r="C3888" s="11">
        <f>'Stock InfoDia'!J3896</f>
        <v>0</v>
      </c>
    </row>
    <row r="3889">
      <c r="A3889" s="11">
        <f>VALUE(CONCATENATE('Stock InfoDia'!E3897,'Stock InfoDia'!F3897))</f>
        <v>96850</v>
      </c>
      <c r="B3889" s="11">
        <f>'Stock InfoDia'!I3897</f>
        <v>0</v>
      </c>
      <c r="C3889" s="11">
        <f>'Stock InfoDia'!J3897</f>
        <v>0</v>
      </c>
    </row>
    <row r="3890">
      <c r="A3890" s="11">
        <f>VALUE(CONCATENATE('Stock InfoDia'!E3898,'Stock InfoDia'!F3898))</f>
        <v>96920</v>
      </c>
      <c r="B3890" s="11">
        <f>'Stock InfoDia'!I3898</f>
        <v>0</v>
      </c>
      <c r="C3890" s="11">
        <f>'Stock InfoDia'!J3898</f>
        <v>0</v>
      </c>
    </row>
    <row r="3891">
      <c r="A3891" s="11">
        <f>VALUE(CONCATENATE('Stock InfoDia'!E3899,'Stock InfoDia'!F3899))</f>
        <v>96930</v>
      </c>
      <c r="B3891" s="11">
        <f>'Stock InfoDia'!I3899</f>
        <v>0</v>
      </c>
      <c r="C3891" s="11">
        <f>'Stock InfoDia'!J3899</f>
        <v>0</v>
      </c>
    </row>
    <row r="3892">
      <c r="A3892" s="11">
        <f>VALUE(CONCATENATE('Stock InfoDia'!E3900,'Stock InfoDia'!F3900))</f>
        <v>96940</v>
      </c>
      <c r="B3892" s="11">
        <f>'Stock InfoDia'!I3900</f>
        <v>0</v>
      </c>
      <c r="C3892" s="11">
        <f>'Stock InfoDia'!J3900</f>
        <v>0</v>
      </c>
    </row>
    <row r="3893">
      <c r="A3893" s="11">
        <f>VALUE(CONCATENATE('Stock InfoDia'!E3901,'Stock InfoDia'!F3901))</f>
        <v>96950</v>
      </c>
      <c r="B3893" s="11">
        <f>'Stock InfoDia'!I3901</f>
        <v>0</v>
      </c>
      <c r="C3893" s="11">
        <f>'Stock InfoDia'!J3901</f>
        <v>0</v>
      </c>
    </row>
    <row r="3894">
      <c r="A3894" s="11">
        <f>VALUE(CONCATENATE('Stock InfoDia'!E3902,'Stock InfoDia'!F3902))</f>
        <v>96960</v>
      </c>
      <c r="B3894" s="11">
        <f>'Stock InfoDia'!I3902</f>
        <v>0</v>
      </c>
      <c r="C3894" s="11">
        <f>'Stock InfoDia'!J3902</f>
        <v>0</v>
      </c>
    </row>
    <row r="3895">
      <c r="A3895" s="11">
        <f>VALUE(CONCATENATE('Stock InfoDia'!E3903,'Stock InfoDia'!F3903))</f>
        <v>97500</v>
      </c>
      <c r="B3895" s="11">
        <f>'Stock InfoDia'!I3903</f>
        <v>0</v>
      </c>
      <c r="C3895" s="11">
        <f>'Stock InfoDia'!J3903</f>
        <v>0</v>
      </c>
    </row>
    <row r="3896">
      <c r="A3896" s="11">
        <f>VALUE(CONCATENATE('Stock InfoDia'!E3904,'Stock InfoDia'!F3904))</f>
        <v>97650</v>
      </c>
      <c r="B3896" s="11">
        <f>'Stock InfoDia'!I3904</f>
        <v>0</v>
      </c>
      <c r="C3896" s="11">
        <f>'Stock InfoDia'!J3904</f>
        <v>0</v>
      </c>
    </row>
    <row r="3897">
      <c r="A3897" s="11">
        <f>VALUE(CONCATENATE('Stock InfoDia'!E3905,'Stock InfoDia'!F3905))</f>
        <v>97691</v>
      </c>
      <c r="B3897" s="11">
        <f>'Stock InfoDia'!I3905</f>
        <v>17</v>
      </c>
      <c r="C3897" s="11">
        <f>'Stock InfoDia'!J3905</f>
        <v>3</v>
      </c>
    </row>
    <row r="3898">
      <c r="A3898" s="11">
        <f>VALUE(CONCATENATE('Stock InfoDia'!E3906,'Stock InfoDia'!F3906))</f>
        <v>97711</v>
      </c>
      <c r="B3898" s="11">
        <f>'Stock InfoDia'!I3906</f>
        <v>10</v>
      </c>
      <c r="C3898" s="11">
        <f>'Stock InfoDia'!J3906</f>
        <v>0</v>
      </c>
    </row>
    <row r="3899">
      <c r="A3899" s="11">
        <f>VALUE(CONCATENATE('Stock InfoDia'!E3907,'Stock InfoDia'!F3907))</f>
        <v>98070</v>
      </c>
      <c r="B3899" s="11">
        <f>'Stock InfoDia'!I3907</f>
        <v>0</v>
      </c>
      <c r="C3899" s="11">
        <f>'Stock InfoDia'!J3907</f>
        <v>0</v>
      </c>
    </row>
    <row r="3900">
      <c r="A3900" s="11">
        <f>VALUE(CONCATENATE('Stock InfoDia'!E3908,'Stock InfoDia'!F3908))</f>
        <v>98130</v>
      </c>
      <c r="B3900" s="11">
        <f>'Stock InfoDia'!I3908</f>
        <v>0</v>
      </c>
      <c r="C3900" s="11">
        <f>'Stock InfoDia'!J3908</f>
        <v>0</v>
      </c>
    </row>
    <row r="3901">
      <c r="A3901" s="11">
        <f>VALUE(CONCATENATE('Stock InfoDia'!E3909,'Stock InfoDia'!F3909))</f>
        <v>98140</v>
      </c>
      <c r="B3901" s="11">
        <f>'Stock InfoDia'!I3909</f>
        <v>0</v>
      </c>
      <c r="C3901" s="11">
        <f>'Stock InfoDia'!J3909</f>
        <v>0</v>
      </c>
    </row>
    <row r="3902">
      <c r="A3902" s="11">
        <f>VALUE(CONCATENATE('Stock InfoDia'!E3910,'Stock InfoDia'!F3910))</f>
        <v>98150</v>
      </c>
      <c r="B3902" s="11">
        <f>'Stock InfoDia'!I3910</f>
        <v>0</v>
      </c>
      <c r="C3902" s="11">
        <f>'Stock InfoDia'!J3910</f>
        <v>0</v>
      </c>
    </row>
    <row r="3903">
      <c r="A3903" s="11">
        <f>VALUE(CONCATENATE('Stock InfoDia'!E3911,'Stock InfoDia'!F3911))</f>
        <v>98160</v>
      </c>
      <c r="B3903" s="11">
        <f>'Stock InfoDia'!I3911</f>
        <v>0</v>
      </c>
      <c r="C3903" s="11">
        <f>'Stock InfoDia'!J3911</f>
        <v>0</v>
      </c>
    </row>
    <row r="3904">
      <c r="A3904" s="11">
        <f>VALUE(CONCATENATE('Stock InfoDia'!E3912,'Stock InfoDia'!F3912))</f>
        <v>98190</v>
      </c>
      <c r="B3904" s="11">
        <f>'Stock InfoDia'!I3912</f>
        <v>0</v>
      </c>
      <c r="C3904" s="11">
        <f>'Stock InfoDia'!J3912</f>
        <v>0</v>
      </c>
    </row>
    <row r="3905">
      <c r="A3905" s="11">
        <f>VALUE(CONCATENATE('Stock InfoDia'!E3913,'Stock InfoDia'!F3913))</f>
        <v>98301</v>
      </c>
      <c r="B3905" s="11">
        <f>'Stock InfoDia'!I3913</f>
        <v>75</v>
      </c>
      <c r="C3905" s="11">
        <f>'Stock InfoDia'!J3913</f>
        <v>3</v>
      </c>
    </row>
    <row r="3906">
      <c r="A3906" s="11">
        <f>VALUE(CONCATENATE('Stock InfoDia'!E3914,'Stock InfoDia'!F3914))</f>
        <v>98330</v>
      </c>
      <c r="B3906" s="11">
        <f>'Stock InfoDia'!I3914</f>
        <v>0</v>
      </c>
      <c r="C3906" s="11">
        <f>'Stock InfoDia'!J3914</f>
        <v>0</v>
      </c>
    </row>
    <row r="3907">
      <c r="A3907" s="11">
        <f>VALUE(CONCATENATE('Stock InfoDia'!E3915,'Stock InfoDia'!F3915))</f>
        <v>98470</v>
      </c>
      <c r="B3907" s="11">
        <f>'Stock InfoDia'!I3915</f>
        <v>0</v>
      </c>
      <c r="C3907" s="11">
        <f>'Stock InfoDia'!J3915</f>
        <v>0</v>
      </c>
    </row>
    <row r="3908">
      <c r="A3908" s="11">
        <f>VALUE(CONCATENATE('Stock InfoDia'!E3916,'Stock InfoDia'!F3916))</f>
        <v>98530</v>
      </c>
      <c r="B3908" s="11">
        <f>'Stock InfoDia'!I3916</f>
        <v>0</v>
      </c>
      <c r="C3908" s="11">
        <f>'Stock InfoDia'!J3916</f>
        <v>0</v>
      </c>
    </row>
    <row r="3909">
      <c r="A3909" s="11">
        <f>VALUE(CONCATENATE('Stock InfoDia'!E3917,'Stock InfoDia'!F3917))</f>
        <v>98550</v>
      </c>
      <c r="B3909" s="11">
        <f>'Stock InfoDia'!I3917</f>
        <v>0</v>
      </c>
      <c r="C3909" s="11">
        <f>'Stock InfoDia'!J3917</f>
        <v>0</v>
      </c>
    </row>
    <row r="3910">
      <c r="A3910" s="11">
        <f>VALUE(CONCATENATE('Stock InfoDia'!E3918,'Stock InfoDia'!F3918))</f>
        <v>98650</v>
      </c>
      <c r="B3910" s="11">
        <f>'Stock InfoDia'!I3918</f>
        <v>0</v>
      </c>
      <c r="C3910" s="11">
        <f>'Stock InfoDia'!J3918</f>
        <v>0</v>
      </c>
    </row>
    <row r="3911">
      <c r="A3911" s="11">
        <f>VALUE(CONCATENATE('Stock InfoDia'!E3919,'Stock InfoDia'!F3919))</f>
        <v>99020</v>
      </c>
      <c r="B3911" s="11">
        <f>'Stock InfoDia'!I3919</f>
        <v>0</v>
      </c>
      <c r="C3911" s="11">
        <f>'Stock InfoDia'!J3919</f>
        <v>0</v>
      </c>
    </row>
    <row r="3912">
      <c r="A3912" s="11">
        <f>VALUE(CONCATENATE('Stock InfoDia'!E3920,'Stock InfoDia'!F3920))</f>
        <v>99030</v>
      </c>
      <c r="B3912" s="11">
        <f>'Stock InfoDia'!I3920</f>
        <v>0</v>
      </c>
      <c r="C3912" s="11">
        <f>'Stock InfoDia'!J3920</f>
        <v>0</v>
      </c>
    </row>
    <row r="3913">
      <c r="A3913" s="11">
        <f>VALUE(CONCATENATE('Stock InfoDia'!E3921,'Stock InfoDia'!F3921))</f>
        <v>99080</v>
      </c>
      <c r="B3913" s="11">
        <f>'Stock InfoDia'!I3921</f>
        <v>0</v>
      </c>
      <c r="C3913" s="11">
        <f>'Stock InfoDia'!J3921</f>
        <v>0</v>
      </c>
    </row>
    <row r="3914">
      <c r="A3914" s="11">
        <f>VALUE(CONCATENATE('Stock InfoDia'!E3922,'Stock InfoDia'!F3922))</f>
        <v>99140</v>
      </c>
      <c r="B3914" s="11">
        <f>'Stock InfoDia'!I3922</f>
        <v>0</v>
      </c>
      <c r="C3914" s="11">
        <f>'Stock InfoDia'!J3922</f>
        <v>0</v>
      </c>
    </row>
    <row r="3915">
      <c r="A3915" s="11">
        <f>VALUE(CONCATENATE('Stock InfoDia'!E3923,'Stock InfoDia'!F3923))</f>
        <v>99150</v>
      </c>
      <c r="B3915" s="11">
        <f>'Stock InfoDia'!I3923</f>
        <v>0</v>
      </c>
      <c r="C3915" s="11">
        <f>'Stock InfoDia'!J3923</f>
        <v>0</v>
      </c>
    </row>
    <row r="3916">
      <c r="A3916" s="11">
        <f>VALUE(CONCATENATE('Stock InfoDia'!E3924,'Stock InfoDia'!F3924))</f>
        <v>99160</v>
      </c>
      <c r="B3916" s="11">
        <f>'Stock InfoDia'!I3924</f>
        <v>0</v>
      </c>
      <c r="C3916" s="11">
        <f>'Stock InfoDia'!J3924</f>
        <v>0</v>
      </c>
    </row>
    <row r="3917">
      <c r="A3917" s="11">
        <f>VALUE(CONCATENATE('Stock InfoDia'!E3925,'Stock InfoDia'!F3925))</f>
        <v>99170</v>
      </c>
      <c r="B3917" s="11">
        <f>'Stock InfoDia'!I3925</f>
        <v>0</v>
      </c>
      <c r="C3917" s="11">
        <f>'Stock InfoDia'!J3925</f>
        <v>0</v>
      </c>
    </row>
    <row r="3918">
      <c r="A3918" s="11">
        <f>VALUE(CONCATENATE('Stock InfoDia'!E3926,'Stock InfoDia'!F3926))</f>
        <v>99180</v>
      </c>
      <c r="B3918" s="11">
        <f>'Stock InfoDia'!I3926</f>
        <v>0</v>
      </c>
      <c r="C3918" s="11">
        <f>'Stock InfoDia'!J3926</f>
        <v>0</v>
      </c>
    </row>
    <row r="3919">
      <c r="A3919" s="11">
        <f>VALUE(CONCATENATE('Stock InfoDia'!E3927,'Stock InfoDia'!F3927))</f>
        <v>99230</v>
      </c>
      <c r="B3919" s="11">
        <f>'Stock InfoDia'!I3927</f>
        <v>0</v>
      </c>
      <c r="C3919" s="11">
        <f>'Stock InfoDia'!J3927</f>
        <v>0</v>
      </c>
    </row>
    <row r="3920">
      <c r="A3920" s="11">
        <f>VALUE(CONCATENATE('Stock InfoDia'!E3928,'Stock InfoDia'!F3928))</f>
        <v>99240</v>
      </c>
      <c r="B3920" s="11">
        <f>'Stock InfoDia'!I3928</f>
        <v>0</v>
      </c>
      <c r="C3920" s="11">
        <f>'Stock InfoDia'!J3928</f>
        <v>0</v>
      </c>
    </row>
    <row r="3921">
      <c r="A3921" s="11">
        <f>VALUE(CONCATENATE('Stock InfoDia'!E3929,'Stock InfoDia'!F3929))</f>
        <v>99250</v>
      </c>
      <c r="B3921" s="11">
        <f>'Stock InfoDia'!I3929</f>
        <v>0</v>
      </c>
      <c r="C3921" s="11">
        <f>'Stock InfoDia'!J3929</f>
        <v>0</v>
      </c>
    </row>
    <row r="3922">
      <c r="A3922" s="11">
        <f>VALUE(CONCATENATE('Stock InfoDia'!E3930,'Stock InfoDia'!F3930))</f>
        <v>99260</v>
      </c>
      <c r="B3922" s="11">
        <f>'Stock InfoDia'!I3930</f>
        <v>0</v>
      </c>
      <c r="C3922" s="11">
        <f>'Stock InfoDia'!J3930</f>
        <v>0</v>
      </c>
    </row>
    <row r="3923">
      <c r="A3923" s="11">
        <f>VALUE(CONCATENATE('Stock InfoDia'!E3931,'Stock InfoDia'!F3931))</f>
        <v>99270</v>
      </c>
      <c r="B3923" s="11">
        <f>'Stock InfoDia'!I3931</f>
        <v>0</v>
      </c>
      <c r="C3923" s="11">
        <f>'Stock InfoDia'!J3931</f>
        <v>0</v>
      </c>
    </row>
    <row r="3924">
      <c r="A3924" s="11">
        <f>VALUE(CONCATENATE('Stock InfoDia'!E3932,'Stock InfoDia'!F3932))</f>
        <v>99280</v>
      </c>
      <c r="B3924" s="11">
        <f>'Stock InfoDia'!I3932</f>
        <v>0</v>
      </c>
      <c r="C3924" s="11">
        <f>'Stock InfoDia'!J3932</f>
        <v>0</v>
      </c>
    </row>
    <row r="3925">
      <c r="A3925" s="11">
        <f>VALUE(CONCATENATE('Stock InfoDia'!E3933,'Stock InfoDia'!F3933))</f>
        <v>99500</v>
      </c>
      <c r="B3925" s="11">
        <f>'Stock InfoDia'!I3933</f>
        <v>0</v>
      </c>
      <c r="C3925" s="11">
        <f>'Stock InfoDia'!J3933</f>
        <v>0</v>
      </c>
    </row>
    <row r="3926">
      <c r="A3926" s="11">
        <f>VALUE(CONCATENATE('Stock InfoDia'!E3934,'Stock InfoDia'!F3934))</f>
        <v>99510</v>
      </c>
      <c r="B3926" s="11">
        <f>'Stock InfoDia'!I3934</f>
        <v>0</v>
      </c>
      <c r="C3926" s="11">
        <f>'Stock InfoDia'!J3934</f>
        <v>0</v>
      </c>
    </row>
    <row r="3927">
      <c r="A3927" s="11">
        <f>VALUE(CONCATENATE('Stock InfoDia'!E3935,'Stock InfoDia'!F3935))</f>
        <v>99520</v>
      </c>
      <c r="B3927" s="11">
        <f>'Stock InfoDia'!I3935</f>
        <v>0</v>
      </c>
      <c r="C3927" s="11">
        <f>'Stock InfoDia'!J3935</f>
        <v>0</v>
      </c>
    </row>
    <row r="3928">
      <c r="A3928" s="11">
        <f>VALUE(CONCATENATE('Stock InfoDia'!E3936,'Stock InfoDia'!F3936))</f>
        <v>99530</v>
      </c>
      <c r="B3928" s="11">
        <f>'Stock InfoDia'!I3936</f>
        <v>0</v>
      </c>
      <c r="C3928" s="11">
        <f>'Stock InfoDia'!J3936</f>
        <v>0</v>
      </c>
    </row>
    <row r="3929">
      <c r="A3929" s="11">
        <f>VALUE(CONCATENATE('Stock InfoDia'!E3937,'Stock InfoDia'!F3937))</f>
        <v>99590</v>
      </c>
      <c r="B3929" s="11">
        <f>'Stock InfoDia'!I3937</f>
        <v>0</v>
      </c>
      <c r="C3929" s="11">
        <f>'Stock InfoDia'!J3937</f>
        <v>0</v>
      </c>
    </row>
    <row r="3930">
      <c r="A3930" s="11">
        <f>VALUE(CONCATENATE('Stock InfoDia'!E3938,'Stock InfoDia'!F3938))</f>
        <v>99650</v>
      </c>
      <c r="B3930" s="11">
        <f>'Stock InfoDia'!I3938</f>
        <v>0</v>
      </c>
      <c r="C3930" s="11">
        <f>'Stock InfoDia'!J3938</f>
        <v>0</v>
      </c>
    </row>
    <row r="3931">
      <c r="A3931" s="11">
        <f>VALUE(CONCATENATE('Stock InfoDia'!E3939,'Stock InfoDia'!F3939))</f>
        <v>99670</v>
      </c>
      <c r="B3931" s="11">
        <f>'Stock InfoDia'!I3939</f>
        <v>0</v>
      </c>
      <c r="C3931" s="11">
        <f>'Stock InfoDia'!J3939</f>
        <v>0</v>
      </c>
    </row>
    <row r="3932">
      <c r="A3932" s="11">
        <f>VALUE(CONCATENATE('Stock InfoDia'!E3940,'Stock InfoDia'!F3940))</f>
        <v>99860</v>
      </c>
      <c r="B3932" s="11">
        <f>'Stock InfoDia'!I3940</f>
        <v>0</v>
      </c>
      <c r="C3932" s="11">
        <f>'Stock InfoDia'!J3940</f>
        <v>0</v>
      </c>
    </row>
    <row r="3933">
      <c r="A3933" s="11">
        <f>VALUE(CONCATENATE('Stock InfoDia'!E3941,'Stock InfoDia'!F3941))</f>
        <v>0</v>
      </c>
      <c r="B3933" s="11" t="str">
        <f>'Stock InfoDia'!I3941</f>
        <v/>
      </c>
      <c r="C3933" s="11" t="str">
        <f>'Stock InfoDia'!J3941</f>
        <v/>
      </c>
    </row>
    <row r="3934">
      <c r="A3934" s="11">
        <f>VALUE(CONCATENATE('Stock InfoDia'!E3942,'Stock InfoDia'!F3942))</f>
        <v>0</v>
      </c>
      <c r="B3934" s="11" t="str">
        <f>'Stock InfoDia'!I3942</f>
        <v/>
      </c>
      <c r="C3934" s="11" t="str">
        <f>'Stock InfoDia'!J3942</f>
        <v/>
      </c>
    </row>
    <row r="3935">
      <c r="A3935" s="11">
        <f>VALUE(CONCATENATE('Stock InfoDia'!E3943,'Stock InfoDia'!F3943))</f>
        <v>0</v>
      </c>
      <c r="B3935" s="11" t="str">
        <f>'Stock InfoDia'!I3943</f>
        <v/>
      </c>
      <c r="C3935" s="11" t="str">
        <f>'Stock InfoDia'!J3943</f>
        <v/>
      </c>
    </row>
    <row r="3936">
      <c r="A3936" s="11">
        <f>VALUE(CONCATENATE('Stock InfoDia'!E3944,'Stock InfoDia'!F3944))</f>
        <v>0</v>
      </c>
      <c r="B3936" s="11" t="str">
        <f>'Stock InfoDia'!I3944</f>
        <v/>
      </c>
      <c r="C3936" s="11" t="str">
        <f>'Stock InfoDia'!J3944</f>
        <v/>
      </c>
    </row>
    <row r="3937">
      <c r="A3937" s="11">
        <f>VALUE(CONCATENATE('Stock InfoDia'!E3945,'Stock InfoDia'!F3945))</f>
        <v>0</v>
      </c>
      <c r="B3937" s="11" t="str">
        <f>'Stock InfoDia'!I3945</f>
        <v/>
      </c>
      <c r="C3937" s="11" t="str">
        <f>'Stock InfoDia'!J3945</f>
        <v/>
      </c>
    </row>
    <row r="3938">
      <c r="A3938" s="11">
        <f>VALUE(CONCATENATE('Stock InfoDia'!E3946,'Stock InfoDia'!F3946))</f>
        <v>0</v>
      </c>
      <c r="B3938" s="11" t="str">
        <f>'Stock InfoDia'!I3946</f>
        <v/>
      </c>
      <c r="C3938" s="11" t="str">
        <f>'Stock InfoDia'!J3946</f>
        <v/>
      </c>
    </row>
    <row r="3939">
      <c r="A3939" s="11">
        <f>VALUE(CONCATENATE('Stock InfoDia'!E3947,'Stock InfoDia'!F3947))</f>
        <v>0</v>
      </c>
      <c r="B3939" s="11" t="str">
        <f>'Stock InfoDia'!I3947</f>
        <v/>
      </c>
      <c r="C3939" s="11" t="str">
        <f>'Stock InfoDia'!J3947</f>
        <v/>
      </c>
    </row>
    <row r="3940">
      <c r="A3940" s="11">
        <f>VALUE(CONCATENATE('Stock InfoDia'!E3948,'Stock InfoDia'!F3948))</f>
        <v>0</v>
      </c>
      <c r="B3940" s="11" t="str">
        <f>'Stock InfoDia'!I3948</f>
        <v/>
      </c>
      <c r="C3940" s="11" t="str">
        <f>'Stock InfoDia'!J3948</f>
        <v/>
      </c>
    </row>
    <row r="3941">
      <c r="A3941" s="11">
        <f>VALUE(CONCATENATE('Stock InfoDia'!E3949,'Stock InfoDia'!F3949))</f>
        <v>0</v>
      </c>
      <c r="B3941" s="11" t="str">
        <f>'Stock InfoDia'!I3949</f>
        <v/>
      </c>
      <c r="C3941" s="11" t="str">
        <f>'Stock InfoDia'!J3949</f>
        <v/>
      </c>
    </row>
    <row r="3942">
      <c r="A3942" s="11">
        <f>VALUE(CONCATENATE('Stock InfoDia'!E3950,'Stock InfoDia'!F3950))</f>
        <v>0</v>
      </c>
      <c r="B3942" s="11" t="str">
        <f>'Stock InfoDia'!I3950</f>
        <v/>
      </c>
      <c r="C3942" s="11" t="str">
        <f>'Stock InfoDia'!J3950</f>
        <v/>
      </c>
    </row>
    <row r="3943">
      <c r="A3943" s="11">
        <f>VALUE(CONCATENATE('Stock InfoDia'!E3951,'Stock InfoDia'!F3951))</f>
        <v>0</v>
      </c>
      <c r="B3943" s="11" t="str">
        <f>'Stock InfoDia'!I3951</f>
        <v/>
      </c>
      <c r="C3943" s="11" t="str">
        <f>'Stock InfoDia'!J3951</f>
        <v/>
      </c>
    </row>
    <row r="3944">
      <c r="A3944" s="11">
        <f>VALUE(CONCATENATE('Stock InfoDia'!E3952,'Stock InfoDia'!F3952))</f>
        <v>0</v>
      </c>
      <c r="B3944" s="11" t="str">
        <f>'Stock InfoDia'!I3952</f>
        <v/>
      </c>
      <c r="C3944" s="11" t="str">
        <f>'Stock InfoDia'!J3952</f>
        <v/>
      </c>
    </row>
    <row r="3945">
      <c r="A3945" s="11">
        <f>VALUE(CONCATENATE('Stock InfoDia'!E3953,'Stock InfoDia'!F3953))</f>
        <v>0</v>
      </c>
      <c r="B3945" s="11" t="str">
        <f>'Stock InfoDia'!I3953</f>
        <v/>
      </c>
      <c r="C3945" s="11" t="str">
        <f>'Stock InfoDia'!J3953</f>
        <v/>
      </c>
    </row>
    <row r="3946">
      <c r="A3946" s="11">
        <f>VALUE(CONCATENATE('Stock InfoDia'!E3954,'Stock InfoDia'!F3954))</f>
        <v>0</v>
      </c>
      <c r="B3946" s="11" t="str">
        <f>'Stock InfoDia'!I3954</f>
        <v/>
      </c>
      <c r="C3946" s="11" t="str">
        <f>'Stock InfoDia'!J3954</f>
        <v/>
      </c>
    </row>
    <row r="3947">
      <c r="A3947" s="11">
        <f>VALUE(CONCATENATE('Stock InfoDia'!E3955,'Stock InfoDia'!F3955))</f>
        <v>0</v>
      </c>
      <c r="B3947" s="11" t="str">
        <f>'Stock InfoDia'!I3955</f>
        <v/>
      </c>
      <c r="C3947" s="11" t="str">
        <f>'Stock InfoDia'!J3955</f>
        <v/>
      </c>
    </row>
    <row r="3948">
      <c r="A3948" s="11">
        <f>VALUE(CONCATENATE('Stock InfoDia'!E3956,'Stock InfoDia'!F3956))</f>
        <v>0</v>
      </c>
      <c r="B3948" s="11" t="str">
        <f>'Stock InfoDia'!I3956</f>
        <v/>
      </c>
      <c r="C3948" s="11" t="str">
        <f>'Stock InfoDia'!J3956</f>
        <v/>
      </c>
    </row>
    <row r="3949">
      <c r="A3949" s="11">
        <f>VALUE(CONCATENATE('Stock InfoDia'!E3957,'Stock InfoDia'!F3957))</f>
        <v>0</v>
      </c>
      <c r="B3949" s="11" t="str">
        <f>'Stock InfoDia'!I3957</f>
        <v/>
      </c>
      <c r="C3949" s="11" t="str">
        <f>'Stock InfoDia'!J3957</f>
        <v/>
      </c>
    </row>
    <row r="3950">
      <c r="A3950" s="11">
        <f>VALUE(CONCATENATE('Stock InfoDia'!E3958,'Stock InfoDia'!F3958))</f>
        <v>0</v>
      </c>
      <c r="B3950" s="11" t="str">
        <f>'Stock InfoDia'!I3958</f>
        <v/>
      </c>
      <c r="C3950" s="11" t="str">
        <f>'Stock InfoDia'!J3958</f>
        <v/>
      </c>
    </row>
    <row r="3951">
      <c r="A3951" s="11">
        <f>VALUE(CONCATENATE('Stock InfoDia'!E3959,'Stock InfoDia'!F3959))</f>
        <v>0</v>
      </c>
      <c r="B3951" s="11" t="str">
        <f>'Stock InfoDia'!I3959</f>
        <v/>
      </c>
      <c r="C3951" s="11" t="str">
        <f>'Stock InfoDia'!J3959</f>
        <v/>
      </c>
    </row>
    <row r="3952">
      <c r="A3952" s="11">
        <f>VALUE(CONCATENATE('Stock InfoDia'!E3960,'Stock InfoDia'!F3960))</f>
        <v>0</v>
      </c>
      <c r="B3952" s="11" t="str">
        <f>'Stock InfoDia'!I3960</f>
        <v/>
      </c>
      <c r="C3952" s="11" t="str">
        <f>'Stock InfoDia'!J3960</f>
        <v/>
      </c>
    </row>
    <row r="3953">
      <c r="A3953" s="11">
        <f>VALUE(CONCATENATE('Stock InfoDia'!E3961,'Stock InfoDia'!F3961))</f>
        <v>0</v>
      </c>
      <c r="B3953" s="11" t="str">
        <f>'Stock InfoDia'!I3961</f>
        <v/>
      </c>
      <c r="C3953" s="11" t="str">
        <f>'Stock InfoDia'!J3961</f>
        <v/>
      </c>
    </row>
    <row r="3954">
      <c r="A3954" s="11">
        <f>VALUE(CONCATENATE('Stock InfoDia'!E3962,'Stock InfoDia'!F3962))</f>
        <v>0</v>
      </c>
      <c r="B3954" s="11" t="str">
        <f>'Stock InfoDia'!I3962</f>
        <v/>
      </c>
      <c r="C3954" s="11" t="str">
        <f>'Stock InfoDia'!J3962</f>
        <v/>
      </c>
    </row>
    <row r="3955">
      <c r="A3955" s="11">
        <f>VALUE(CONCATENATE('Stock InfoDia'!E3963,'Stock InfoDia'!F3963))</f>
        <v>0</v>
      </c>
      <c r="B3955" s="11" t="str">
        <f>'Stock InfoDia'!I3963</f>
        <v/>
      </c>
      <c r="C3955" s="11" t="str">
        <f>'Stock InfoDia'!J3963</f>
        <v/>
      </c>
    </row>
    <row r="3956">
      <c r="A3956" s="11">
        <f>VALUE(CONCATENATE('Stock InfoDia'!E3964,'Stock InfoDia'!F3964))</f>
        <v>0</v>
      </c>
      <c r="B3956" s="11" t="str">
        <f>'Stock InfoDia'!I3964</f>
        <v/>
      </c>
      <c r="C3956" s="11" t="str">
        <f>'Stock InfoDia'!J3964</f>
        <v/>
      </c>
    </row>
    <row r="3957">
      <c r="A3957" s="11">
        <f>VALUE(CONCATENATE('Stock InfoDia'!E3965,'Stock InfoDia'!F3965))</f>
        <v>0</v>
      </c>
      <c r="B3957" s="11" t="str">
        <f>'Stock InfoDia'!I3965</f>
        <v/>
      </c>
      <c r="C3957" s="11" t="str">
        <f>'Stock InfoDia'!J3965</f>
        <v/>
      </c>
    </row>
    <row r="3958">
      <c r="A3958" s="11">
        <f>VALUE(CONCATENATE('Stock InfoDia'!E3966,'Stock InfoDia'!F3966))</f>
        <v>0</v>
      </c>
      <c r="B3958" s="11" t="str">
        <f>'Stock InfoDia'!I3966</f>
        <v/>
      </c>
      <c r="C3958" s="11" t="str">
        <f>'Stock InfoDia'!J3966</f>
        <v/>
      </c>
    </row>
    <row r="3959">
      <c r="A3959" s="11">
        <f>VALUE(CONCATENATE('Stock InfoDia'!E3967,'Stock InfoDia'!F3967))</f>
        <v>0</v>
      </c>
      <c r="B3959" s="11" t="str">
        <f>'Stock InfoDia'!I3967</f>
        <v/>
      </c>
      <c r="C3959" s="11" t="str">
        <f>'Stock InfoDia'!J3967</f>
        <v/>
      </c>
    </row>
    <row r="3960">
      <c r="A3960" s="11">
        <f>VALUE(CONCATENATE('Stock InfoDia'!E3968,'Stock InfoDia'!F3968))</f>
        <v>0</v>
      </c>
      <c r="B3960" s="11" t="str">
        <f>'Stock InfoDia'!I3968</f>
        <v/>
      </c>
      <c r="C3960" s="11" t="str">
        <f>'Stock InfoDia'!J3968</f>
        <v/>
      </c>
    </row>
    <row r="3961">
      <c r="A3961" s="11">
        <f>VALUE(CONCATENATE('Stock InfoDia'!E3969,'Stock InfoDia'!F3969))</f>
        <v>0</v>
      </c>
      <c r="B3961" s="11" t="str">
        <f>'Stock InfoDia'!I3969</f>
        <v/>
      </c>
      <c r="C3961" s="11" t="str">
        <f>'Stock InfoDia'!J3969</f>
        <v/>
      </c>
    </row>
    <row r="3962">
      <c r="A3962" s="11">
        <f>VALUE(CONCATENATE('Stock InfoDia'!E3970,'Stock InfoDia'!F3970))</f>
        <v>0</v>
      </c>
      <c r="B3962" s="11" t="str">
        <f>'Stock InfoDia'!I3970</f>
        <v/>
      </c>
      <c r="C3962" s="11" t="str">
        <f>'Stock InfoDia'!J3970</f>
        <v/>
      </c>
    </row>
    <row r="3963">
      <c r="A3963" s="11">
        <f>VALUE(CONCATENATE('Stock InfoDia'!E3971,'Stock InfoDia'!F3971))</f>
        <v>0</v>
      </c>
      <c r="B3963" s="11" t="str">
        <f>'Stock InfoDia'!I3971</f>
        <v/>
      </c>
      <c r="C3963" s="11" t="str">
        <f>'Stock InfoDia'!J3971</f>
        <v/>
      </c>
    </row>
    <row r="3964">
      <c r="A3964" s="11">
        <f>VALUE(CONCATENATE('Stock InfoDia'!E3972,'Stock InfoDia'!F3972))</f>
        <v>0</v>
      </c>
      <c r="B3964" s="11" t="str">
        <f>'Stock InfoDia'!I3972</f>
        <v/>
      </c>
      <c r="C3964" s="11" t="str">
        <f>'Stock InfoDia'!J3972</f>
        <v/>
      </c>
    </row>
    <row r="3965">
      <c r="A3965" s="11">
        <f>VALUE(CONCATENATE('Stock InfoDia'!E3973,'Stock InfoDia'!F3973))</f>
        <v>0</v>
      </c>
      <c r="B3965" s="11" t="str">
        <f>'Stock InfoDia'!I3973</f>
        <v/>
      </c>
      <c r="C3965" s="11" t="str">
        <f>'Stock InfoDia'!J3973</f>
        <v/>
      </c>
    </row>
    <row r="3966">
      <c r="A3966" s="11">
        <f>VALUE(CONCATENATE('Stock InfoDia'!E3974,'Stock InfoDia'!F3974))</f>
        <v>0</v>
      </c>
      <c r="B3966" s="11" t="str">
        <f>'Stock InfoDia'!I3974</f>
        <v/>
      </c>
      <c r="C3966" s="11" t="str">
        <f>'Stock InfoDia'!J3974</f>
        <v/>
      </c>
    </row>
    <row r="3967">
      <c r="A3967" s="11">
        <f>VALUE(CONCATENATE('Stock InfoDia'!E3975,'Stock InfoDia'!F3975))</f>
        <v>0</v>
      </c>
      <c r="B3967" s="11" t="str">
        <f>'Stock InfoDia'!I3975</f>
        <v/>
      </c>
      <c r="C3967" s="11" t="str">
        <f>'Stock InfoDia'!J3975</f>
        <v/>
      </c>
    </row>
    <row r="3968">
      <c r="A3968" s="11">
        <f>VALUE(CONCATENATE('Stock InfoDia'!E3976,'Stock InfoDia'!F3976))</f>
        <v>0</v>
      </c>
      <c r="B3968" s="11" t="str">
        <f>'Stock InfoDia'!I3976</f>
        <v/>
      </c>
      <c r="C3968" s="11" t="str">
        <f>'Stock InfoDia'!J3976</f>
        <v/>
      </c>
    </row>
    <row r="3969">
      <c r="A3969" s="11">
        <f>VALUE(CONCATENATE('Stock InfoDia'!E3977,'Stock InfoDia'!F3977))</f>
        <v>0</v>
      </c>
      <c r="B3969" s="11" t="str">
        <f>'Stock InfoDia'!I3977</f>
        <v/>
      </c>
      <c r="C3969" s="11" t="str">
        <f>'Stock InfoDia'!J3977</f>
        <v/>
      </c>
    </row>
    <row r="3970">
      <c r="A3970" s="11">
        <f>VALUE(CONCATENATE('Stock InfoDia'!E3978,'Stock InfoDia'!F3978))</f>
        <v>0</v>
      </c>
      <c r="B3970" s="11" t="str">
        <f>'Stock InfoDia'!I3978</f>
        <v/>
      </c>
      <c r="C3970" s="11" t="str">
        <f>'Stock InfoDia'!J3978</f>
        <v/>
      </c>
    </row>
    <row r="3971">
      <c r="A3971" s="11">
        <f>VALUE(CONCATENATE('Stock InfoDia'!E3979,'Stock InfoDia'!F3979))</f>
        <v>0</v>
      </c>
      <c r="B3971" s="11" t="str">
        <f>'Stock InfoDia'!I3979</f>
        <v/>
      </c>
      <c r="C3971" s="11" t="str">
        <f>'Stock InfoDia'!J3979</f>
        <v/>
      </c>
    </row>
    <row r="3972">
      <c r="A3972" s="11">
        <f>VALUE(CONCATENATE('Stock InfoDia'!E3980,'Stock InfoDia'!F3980))</f>
        <v>0</v>
      </c>
      <c r="B3972" s="11" t="str">
        <f>'Stock InfoDia'!I3980</f>
        <v/>
      </c>
      <c r="C3972" s="11" t="str">
        <f>'Stock InfoDia'!J3980</f>
        <v/>
      </c>
    </row>
    <row r="3973">
      <c r="A3973" s="11">
        <f>VALUE(CONCATENATE('Stock InfoDia'!E3981,'Stock InfoDia'!F3981))</f>
        <v>0</v>
      </c>
      <c r="B3973" s="11" t="str">
        <f>'Stock InfoDia'!I3981</f>
        <v/>
      </c>
      <c r="C3973" s="11" t="str">
        <f>'Stock InfoDia'!J3981</f>
        <v/>
      </c>
    </row>
    <row r="3974">
      <c r="A3974" s="11">
        <f>VALUE(CONCATENATE('Stock InfoDia'!E3982,'Stock InfoDia'!F3982))</f>
        <v>0</v>
      </c>
      <c r="B3974" s="11" t="str">
        <f>'Stock InfoDia'!I3982</f>
        <v/>
      </c>
      <c r="C3974" s="11" t="str">
        <f>'Stock InfoDia'!J3982</f>
        <v/>
      </c>
    </row>
    <row r="3975">
      <c r="A3975" s="11">
        <f>VALUE(CONCATENATE('Stock InfoDia'!E3983,'Stock InfoDia'!F3983))</f>
        <v>0</v>
      </c>
      <c r="B3975" s="11" t="str">
        <f>'Stock InfoDia'!I3983</f>
        <v/>
      </c>
      <c r="C3975" s="11" t="str">
        <f>'Stock InfoDia'!J3983</f>
        <v/>
      </c>
    </row>
    <row r="3976">
      <c r="A3976" s="11">
        <f>VALUE(CONCATENATE('Stock InfoDia'!E3984,'Stock InfoDia'!F3984))</f>
        <v>0</v>
      </c>
      <c r="B3976" s="11" t="str">
        <f>'Stock InfoDia'!I3984</f>
        <v/>
      </c>
      <c r="C3976" s="11" t="str">
        <f>'Stock InfoDia'!J3984</f>
        <v/>
      </c>
    </row>
    <row r="3977">
      <c r="A3977" s="11">
        <f>VALUE(CONCATENATE('Stock InfoDia'!E3985,'Stock InfoDia'!F3985))</f>
        <v>0</v>
      </c>
      <c r="B3977" s="11" t="str">
        <f>'Stock InfoDia'!I3985</f>
        <v/>
      </c>
      <c r="C3977" s="11" t="str">
        <f>'Stock InfoDia'!J3985</f>
        <v/>
      </c>
    </row>
    <row r="3978">
      <c r="A3978" s="11">
        <f>VALUE(CONCATENATE('Stock InfoDia'!E3986,'Stock InfoDia'!F3986))</f>
        <v>0</v>
      </c>
      <c r="B3978" s="11" t="str">
        <f>'Stock InfoDia'!I3986</f>
        <v/>
      </c>
      <c r="C3978" s="11" t="str">
        <f>'Stock InfoDia'!J3986</f>
        <v/>
      </c>
    </row>
    <row r="3979">
      <c r="A3979" s="11">
        <f>VALUE(CONCATENATE('Stock InfoDia'!E3987,'Stock InfoDia'!F3987))</f>
        <v>0</v>
      </c>
      <c r="B3979" s="11" t="str">
        <f>'Stock InfoDia'!I3987</f>
        <v/>
      </c>
      <c r="C3979" s="11" t="str">
        <f>'Stock InfoDia'!J3987</f>
        <v/>
      </c>
    </row>
    <row r="3980">
      <c r="A3980" s="11">
        <f>VALUE(CONCATENATE('Stock InfoDia'!E3988,'Stock InfoDia'!F3988))</f>
        <v>0</v>
      </c>
      <c r="B3980" s="11" t="str">
        <f>'Stock InfoDia'!I3988</f>
        <v/>
      </c>
      <c r="C3980" s="11" t="str">
        <f>'Stock InfoDia'!J3988</f>
        <v/>
      </c>
    </row>
    <row r="3981">
      <c r="A3981" s="11">
        <f>VALUE(CONCATENATE('Stock InfoDia'!E3989,'Stock InfoDia'!F3989))</f>
        <v>0</v>
      </c>
      <c r="B3981" s="11" t="str">
        <f>'Stock InfoDia'!I3989</f>
        <v/>
      </c>
      <c r="C3981" s="11" t="str">
        <f>'Stock InfoDia'!J3989</f>
        <v/>
      </c>
    </row>
    <row r="3982">
      <c r="A3982" s="11">
        <f>VALUE(CONCATENATE('Stock InfoDia'!E3990,'Stock InfoDia'!F3990))</f>
        <v>0</v>
      </c>
      <c r="B3982" s="11" t="str">
        <f>'Stock InfoDia'!I3990</f>
        <v/>
      </c>
      <c r="C3982" s="11" t="str">
        <f>'Stock InfoDia'!J3990</f>
        <v/>
      </c>
    </row>
    <row r="3983">
      <c r="A3983" s="11">
        <f>VALUE(CONCATENATE('Stock InfoDia'!E3991,'Stock InfoDia'!F3991))</f>
        <v>0</v>
      </c>
      <c r="B3983" s="11" t="str">
        <f>'Stock InfoDia'!I3991</f>
        <v/>
      </c>
      <c r="C3983" s="11" t="str">
        <f>'Stock InfoDia'!J3991</f>
        <v/>
      </c>
    </row>
    <row r="3984">
      <c r="A3984" s="11">
        <f>VALUE(CONCATENATE('Stock InfoDia'!E3992,'Stock InfoDia'!F3992))</f>
        <v>0</v>
      </c>
      <c r="B3984" s="11" t="str">
        <f>'Stock InfoDia'!I3992</f>
        <v/>
      </c>
      <c r="C3984" s="11" t="str">
        <f>'Stock InfoDia'!J3992</f>
        <v/>
      </c>
    </row>
    <row r="3985">
      <c r="A3985" s="11">
        <f>VALUE(CONCATENATE('Stock InfoDia'!E3993,'Stock InfoDia'!F3993))</f>
        <v>0</v>
      </c>
      <c r="B3985" s="11" t="str">
        <f>'Stock InfoDia'!I3993</f>
        <v/>
      </c>
      <c r="C3985" s="11" t="str">
        <f>'Stock InfoDia'!J3993</f>
        <v/>
      </c>
    </row>
    <row r="3986">
      <c r="A3986" s="11">
        <f>VALUE(CONCATENATE('Stock InfoDia'!E3994,'Stock InfoDia'!F3994))</f>
        <v>0</v>
      </c>
      <c r="B3986" s="11" t="str">
        <f>'Stock InfoDia'!I3994</f>
        <v/>
      </c>
      <c r="C3986" s="11" t="str">
        <f>'Stock InfoDia'!J3994</f>
        <v/>
      </c>
    </row>
    <row r="3987">
      <c r="A3987" s="11">
        <f>VALUE(CONCATENATE('Stock InfoDia'!E3995,'Stock InfoDia'!F3995))</f>
        <v>0</v>
      </c>
      <c r="B3987" s="11" t="str">
        <f>'Stock InfoDia'!I3995</f>
        <v/>
      </c>
      <c r="C3987" s="11" t="str">
        <f>'Stock InfoDia'!J3995</f>
        <v/>
      </c>
    </row>
    <row r="3988">
      <c r="A3988" s="11">
        <f>VALUE(CONCATENATE('Stock InfoDia'!E3996,'Stock InfoDia'!F3996))</f>
        <v>0</v>
      </c>
      <c r="B3988" s="11" t="str">
        <f>'Stock InfoDia'!I3996</f>
        <v/>
      </c>
      <c r="C3988" s="11" t="str">
        <f>'Stock InfoDia'!J3996</f>
        <v/>
      </c>
    </row>
    <row r="3989">
      <c r="A3989" s="11">
        <f>VALUE(CONCATENATE('Stock InfoDia'!E3997,'Stock InfoDia'!F3997))</f>
        <v>0</v>
      </c>
      <c r="B3989" s="11" t="str">
        <f>'Stock InfoDia'!I3997</f>
        <v/>
      </c>
      <c r="C3989" s="11" t="str">
        <f>'Stock InfoDia'!J3997</f>
        <v/>
      </c>
    </row>
    <row r="3990">
      <c r="A3990" s="11">
        <f>VALUE(CONCATENATE('Stock InfoDia'!E3998,'Stock InfoDia'!F3998))</f>
        <v>0</v>
      </c>
      <c r="B3990" s="11" t="str">
        <f>'Stock InfoDia'!I3998</f>
        <v/>
      </c>
      <c r="C3990" s="11" t="str">
        <f>'Stock InfoDia'!J3998</f>
        <v/>
      </c>
    </row>
    <row r="3991">
      <c r="A3991" s="11">
        <f>VALUE(CONCATENATE('Stock InfoDia'!E3999,'Stock InfoDia'!F3999))</f>
        <v>0</v>
      </c>
      <c r="B3991" s="11" t="str">
        <f>'Stock InfoDia'!I3999</f>
        <v/>
      </c>
      <c r="C3991" s="11" t="str">
        <f>'Stock InfoDia'!J3999</f>
        <v/>
      </c>
    </row>
    <row r="3992">
      <c r="A3992" s="11">
        <f>VALUE(CONCATENATE('Stock InfoDia'!E4000,'Stock InfoDia'!F4000))</f>
        <v>0</v>
      </c>
      <c r="B3992" s="11" t="str">
        <f>'Stock InfoDia'!I4000</f>
        <v/>
      </c>
      <c r="C3992" s="11" t="str">
        <f>'Stock InfoDia'!J4000</f>
        <v/>
      </c>
    </row>
    <row r="3993">
      <c r="A3993" s="11">
        <f>VALUE(CONCATENATE('Stock InfoDia'!E4001,'Stock InfoDia'!F4001))</f>
        <v>0</v>
      </c>
      <c r="B3993" s="11" t="str">
        <f>'Stock InfoDia'!I4001</f>
        <v/>
      </c>
      <c r="C3993" s="11" t="str">
        <f>'Stock InfoDia'!J4001</f>
        <v/>
      </c>
    </row>
    <row r="3994">
      <c r="A3994" s="11">
        <f>VALUE(CONCATENATE('Stock InfoDia'!E4002,'Stock InfoDia'!F4002))</f>
        <v>0</v>
      </c>
      <c r="B3994" s="11" t="str">
        <f>'Stock InfoDia'!I4002</f>
        <v/>
      </c>
      <c r="C3994" s="11" t="str">
        <f>'Stock InfoDia'!J4002</f>
        <v/>
      </c>
    </row>
    <row r="3995">
      <c r="A3995" s="11">
        <f>VALUE(CONCATENATE('Stock InfoDia'!E4003,'Stock InfoDia'!F4003))</f>
        <v>0</v>
      </c>
      <c r="B3995" s="11" t="str">
        <f>'Stock InfoDia'!I4003</f>
        <v/>
      </c>
      <c r="C3995" s="11" t="str">
        <f>'Stock InfoDia'!J4003</f>
        <v/>
      </c>
    </row>
    <row r="3996">
      <c r="A3996" s="11">
        <f>VALUE(CONCATENATE('Stock InfoDia'!E4004,'Stock InfoDia'!F4004))</f>
        <v>0</v>
      </c>
      <c r="B3996" s="11" t="str">
        <f>'Stock InfoDia'!I4004</f>
        <v/>
      </c>
      <c r="C3996" s="11" t="str">
        <f>'Stock InfoDia'!J4004</f>
        <v/>
      </c>
    </row>
    <row r="3997">
      <c r="A3997" s="11">
        <f>VALUE(CONCATENATE('Stock InfoDia'!E4005,'Stock InfoDia'!F4005))</f>
        <v>0</v>
      </c>
      <c r="B3997" s="11" t="str">
        <f>'Stock InfoDia'!I4005</f>
        <v/>
      </c>
      <c r="C3997" s="11" t="str">
        <f>'Stock InfoDia'!J4005</f>
        <v/>
      </c>
    </row>
    <row r="3998">
      <c r="A3998" s="11">
        <f>VALUE(CONCATENATE('Stock InfoDia'!E4006,'Stock InfoDia'!F4006))</f>
        <v>0</v>
      </c>
      <c r="B3998" s="11" t="str">
        <f>'Stock InfoDia'!I4006</f>
        <v/>
      </c>
      <c r="C3998" s="11" t="str">
        <f>'Stock InfoDia'!J4006</f>
        <v/>
      </c>
    </row>
    <row r="3999">
      <c r="A3999" s="11">
        <f>VALUE(CONCATENATE('Stock InfoDia'!E4007,'Stock InfoDia'!F4007))</f>
        <v>0</v>
      </c>
      <c r="B3999" s="11" t="str">
        <f>'Stock InfoDia'!I4007</f>
        <v/>
      </c>
      <c r="C3999" s="11" t="str">
        <f>'Stock InfoDia'!J4007</f>
        <v/>
      </c>
    </row>
    <row r="4000">
      <c r="A4000" s="11">
        <f>VALUE(CONCATENATE('Stock InfoDia'!E4008,'Stock InfoDia'!F4008))</f>
        <v>0</v>
      </c>
      <c r="B4000" s="11" t="str">
        <f>'Stock InfoDia'!I4008</f>
        <v/>
      </c>
      <c r="C4000" s="11" t="str">
        <f>'Stock InfoDia'!J4008</f>
        <v/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2.14"/>
    <col customWidth="1" min="3" max="3" width="83.57"/>
    <col customWidth="1" min="4" max="26" width="10.71"/>
  </cols>
  <sheetData>
    <row r="1">
      <c r="A1" s="3" t="s">
        <v>3</v>
      </c>
      <c r="B1" s="6" t="s">
        <v>3</v>
      </c>
      <c r="C1" s="8" t="s">
        <v>3</v>
      </c>
    </row>
    <row r="2">
      <c r="A2" s="13">
        <f>Concuna!C2</f>
        <v>46694</v>
      </c>
      <c r="B2" s="22" t="str">
        <f>VLOOKUP(A2,Concuna!C2:E398,2,FALSE)</f>
        <v>Posición A01</v>
      </c>
      <c r="C2" s="22" t="str">
        <f>VLOOKUP(A2,Concuna!C2:F398,3,FALSE)</f>
        <v>NATURNES Carne Verduras 4(6x205g) CL</v>
      </c>
    </row>
    <row r="3">
      <c r="A3" s="13">
        <f>Concuna!C3</f>
        <v>46669</v>
      </c>
      <c r="B3" s="22" t="str">
        <f>VLOOKUP(A3,Concuna!C3:E399,2,FALSE)</f>
        <v>Posición A02</v>
      </c>
      <c r="C3" s="22" t="str">
        <f>VLOOKUP(A3,Concuna!C3:F399,3,FALSE)</f>
        <v>NATURNES Pollo Verduras 4(6x205g) CL</v>
      </c>
    </row>
    <row r="4">
      <c r="A4" s="13">
        <f>Concuna!C4</f>
        <v>46695</v>
      </c>
      <c r="B4" s="22" t="str">
        <f>VLOOKUP(A4,Concuna!C4:E400,2,FALSE)</f>
        <v>Posición A03</v>
      </c>
      <c r="C4" s="22" t="str">
        <f>VLOOKUP(A4,Concuna!C4:F400,3,FALSE)</f>
        <v>NATURNES AIP Carne Verduras 4(6x205g) CL</v>
      </c>
    </row>
    <row r="5">
      <c r="A5" s="13">
        <f>Concuna!C5</f>
        <v>46716</v>
      </c>
      <c r="B5" s="22" t="str">
        <f>VLOOKUP(A5,Concuna!C5:E401,2,FALSE)</f>
        <v>Posición A04</v>
      </c>
      <c r="C5" s="22" t="str">
        <f>VLOOKUP(A5,Concuna!C5:F401,3,FALSE)</f>
        <v>NESTLE AIP Pollo Verduras 4(6x205g) CL</v>
      </c>
    </row>
    <row r="6">
      <c r="A6" s="13">
        <f>Concuna!C6</f>
        <v>46730</v>
      </c>
      <c r="B6" s="22" t="str">
        <f>VLOOKUP(A6,Concuna!C6:E402,2,FALSE)</f>
        <v>Posición A05</v>
      </c>
      <c r="C6" s="22" t="str">
        <f>VLOOKUP(A6,Concuna!C6:F402,3,FALSE)</f>
        <v>Picado NESTLE NATURNES Carbonada12x250g</v>
      </c>
    </row>
    <row r="7">
      <c r="A7" s="13">
        <f>Concuna!C7</f>
        <v>46740</v>
      </c>
      <c r="B7" s="22" t="str">
        <f>VLOOKUP(A7,Concuna!C7:E403,2,FALSE)</f>
        <v>Posición A06</v>
      </c>
      <c r="C7" s="22" t="str">
        <f>VLOOKUP(A7,Concuna!C7:F403,3,FALSE)</f>
        <v>Picado NESTLE NATURNES Cazuela de Ave 24x250g</v>
      </c>
    </row>
    <row r="8">
      <c r="A8" s="13">
        <f>Concuna!C8</f>
        <v>46750</v>
      </c>
      <c r="B8" s="22" t="str">
        <f>VLOOKUP(A8,Concuna!C8:E404,2,FALSE)</f>
        <v>Posición A07</v>
      </c>
      <c r="C8" s="22" t="str">
        <f>VLOOKUP(A8,Concuna!C8:F404,3,FALSE)</f>
        <v>Picado NESTLE NATURNES Cazuela de Vacuno24x250g</v>
      </c>
    </row>
    <row r="9">
      <c r="A9" s="13">
        <f>Concuna!C9</f>
        <v>46760</v>
      </c>
      <c r="B9" s="22" t="str">
        <f>VLOOKUP(A9,Concuna!C9:E405,2,FALSE)</f>
        <v>Posición A08</v>
      </c>
      <c r="C9" s="22" t="str">
        <f>VLOOKUP(A9,Concuna!C9:F405,3,FALSE)</f>
        <v>Picado NESTLE NATURNES Charquican12x250g</v>
      </c>
    </row>
    <row r="10">
      <c r="A10" s="13">
        <f>Concuna!C10</f>
        <v>5670</v>
      </c>
      <c r="B10" s="22" t="str">
        <f>VLOOKUP(A10,Concuna!C10:E406,2,FALSE)</f>
        <v>Posición A09</v>
      </c>
      <c r="C10" s="22" t="str">
        <f>VLOOKUP(A10,Concuna!C10:F406,3,FALSE)</f>
        <v>Colado NESTLE NATURNES Carne Verdura 8(6x115g)</v>
      </c>
    </row>
    <row r="11">
      <c r="A11" s="13">
        <f>Concuna!C11</f>
        <v>56420</v>
      </c>
      <c r="B11" s="22" t="str">
        <f>VLOOKUP(A11,Concuna!C11:E407,2,FALSE)</f>
        <v>Posición A10</v>
      </c>
      <c r="C11" s="22" t="str">
        <f>VLOOKUP(A11,Concuna!C11:F407,3,FALSE)</f>
        <v>Colado NESTLE NATURNES Pollo Verduras 8x6x115g</v>
      </c>
    </row>
    <row r="12">
      <c r="A12" s="13">
        <f>Concuna!C12</f>
        <v>1330</v>
      </c>
      <c r="B12" s="22" t="str">
        <f>VLOOKUP(A12,Concuna!C12:E408,2,FALSE)</f>
        <v>Posición A11</v>
      </c>
      <c r="C12" s="22" t="str">
        <f>VLOOKUP(A12,Concuna!C12:F408,3,FALSE)</f>
        <v>Crema de leche NESTLE Lata48 x 157 GRM</v>
      </c>
    </row>
    <row r="13">
      <c r="A13" s="13">
        <f>Concuna!C13</f>
        <v>79760</v>
      </c>
      <c r="B13" s="22" t="str">
        <f>VLOOKUP(A13,Concuna!C13:E409,2,FALSE)</f>
        <v>Posición A11</v>
      </c>
      <c r="C13" s="22" t="str">
        <f>VLOOKUP(A13,Concuna!C13:F409,3,FALSE)</f>
        <v>NESTLE Crema de leche tarro 3840x157g</v>
      </c>
    </row>
    <row r="14">
      <c r="A14" s="13">
        <f>Concuna!C14</f>
        <v>1340</v>
      </c>
      <c r="B14" s="22" t="str">
        <f>VLOOKUP(A14,Concuna!C14:E410,2,FALSE)</f>
        <v>Posición A14</v>
      </c>
      <c r="C14" s="22" t="str">
        <f>VLOOKUP(A14,Concuna!C14:F410,3,FALSE)</f>
        <v>Crema de leche NESTLE Lata48 x 236 GRM</v>
      </c>
    </row>
    <row r="15">
      <c r="A15" s="13">
        <f>Concuna!C15</f>
        <v>1160</v>
      </c>
      <c r="B15" s="22" t="str">
        <f>VLOOKUP(A15,Concuna!C15:E411,2,FALSE)</f>
        <v>Posición A15</v>
      </c>
      <c r="C15" s="22" t="str">
        <f>VLOOKUP(A15,Concuna!C15:F411,3,FALSE)</f>
        <v>Leche condensada NESTLE Azucarada Lata48 x 397 GRM</v>
      </c>
    </row>
    <row r="16">
      <c r="A16" s="13">
        <f>Concuna!C16</f>
        <v>65450</v>
      </c>
      <c r="B16" s="22" t="str">
        <f>VLOOKUP(A16,Concuna!C16:E412,2,FALSE)</f>
        <v>Posición A15</v>
      </c>
      <c r="C16" s="22" t="str">
        <f>VLOOKUP(A16,Concuna!C16:F412,3,FALSE)</f>
        <v>NESTLE LC Tar PDQ 2304x397g</v>
      </c>
    </row>
    <row r="17">
      <c r="A17" s="13">
        <f>Concuna!C17</f>
        <v>63550</v>
      </c>
      <c r="B17" s="22" t="str">
        <f>VLOOKUP(A17,Concuna!C17:E413,2,FALSE)</f>
        <v>Posición A16</v>
      </c>
      <c r="C17" s="22" t="str">
        <f>VLOOKUP(A17,Concuna!C17:F413,3,FALSE)</f>
        <v>LECHE SUR Sucedaneo LC Tarro 48x397g</v>
      </c>
    </row>
    <row r="18">
      <c r="A18" s="13">
        <f>Concuna!C18</f>
        <v>69610</v>
      </c>
      <c r="B18" s="22" t="str">
        <f>VLOOKUP(A18,Concuna!C18:E414,2,FALSE)</f>
        <v>Posición A17</v>
      </c>
      <c r="C18" s="22" t="str">
        <f>VLOOKUP(A18,Concuna!C18:F414,3,FALSE)</f>
        <v>IDEAL Leche Evaporada 48x390g CL</v>
      </c>
    </row>
    <row r="19">
      <c r="A19" s="13">
        <f>Concuna!C19</f>
        <v>87951</v>
      </c>
      <c r="B19" s="22" t="str">
        <f>VLOOKUP(A19,Concuna!C19:E415,2,FALSE)</f>
        <v>Posición A18</v>
      </c>
      <c r="C19" s="22" t="str">
        <f>VLOOKUP(A19,Concuna!C19:F415,3,FALSE)</f>
        <v>NESTLE Leche Condensada Tarro 24x265g CL</v>
      </c>
    </row>
    <row r="20">
      <c r="A20" s="13">
        <f>Concuna!C20</f>
        <v>66920</v>
      </c>
      <c r="B20" s="22" t="str">
        <f>VLOOKUP(A20,Concuna!C20:E416,2,FALSE)</f>
        <v>Posición A19</v>
      </c>
      <c r="C20" s="22" t="str">
        <f>VLOOKUP(A20,Concuna!C20:F416,3,FALSE)</f>
        <v>MILOACTIV-GO BebChocTira 6(20x28g) N1 CL</v>
      </c>
    </row>
    <row r="21" ht="15.75" customHeight="1">
      <c r="A21" s="13">
        <f>Concuna!C21</f>
        <v>68130</v>
      </c>
      <c r="B21" s="22" t="str">
        <f>VLOOKUP(A21,Concuna!C21:E417,2,FALSE)</f>
        <v>Posición A20</v>
      </c>
      <c r="C21" s="22" t="str">
        <f>VLOOKUP(A21,Concuna!C21:F417,3,FALSE)</f>
        <v>MILO ACTIV-GO Stabilo 36x150g N1 CL</v>
      </c>
    </row>
    <row r="22" ht="15.75" customHeight="1">
      <c r="A22" s="13">
        <f>Concuna!C22</f>
        <v>68960</v>
      </c>
      <c r="B22" s="22" t="str">
        <f>VLOOKUP(A22,Concuna!C22:E418,2,FALSE)</f>
        <v>Posición A21</v>
      </c>
      <c r="C22" s="22" t="str">
        <f>VLOOKUP(A22,Concuna!C22:F418,3,FALSE)</f>
        <v>MILO ACTIV-GO BebChoc Stabilo 24x300gN1CL</v>
      </c>
    </row>
    <row r="23" ht="15.75" customHeight="1">
      <c r="A23" s="13">
        <f>Concuna!C23</f>
        <v>68950</v>
      </c>
      <c r="B23" s="22" t="str">
        <f>VLOOKUP(A23,Concuna!C23:E419,2,FALSE)</f>
        <v>Posición A22</v>
      </c>
      <c r="C23" s="22" t="str">
        <f>VLOOKUP(A23,Concuna!C23:F419,3,FALSE)</f>
        <v>MILO ACTIV-GO Beb Chocolate 12x700g</v>
      </c>
    </row>
    <row r="24" ht="15.75" customHeight="1">
      <c r="A24" s="13">
        <f>Concuna!C24</f>
        <v>68940</v>
      </c>
      <c r="B24" s="22" t="str">
        <f>VLOOKUP(A24,Concuna!C24:E420,2,FALSE)</f>
        <v>Posición A23</v>
      </c>
      <c r="C24" s="22" t="str">
        <f>VLOOKUP(A24,Concuna!C24:F420,3,FALSE)</f>
        <v>MILO ACTIV-GO BebChocStabilo 15x1000g</v>
      </c>
    </row>
    <row r="25" ht="15.75" customHeight="1">
      <c r="A25" s="13">
        <f>Concuna!C25</f>
        <v>67920</v>
      </c>
      <c r="B25" s="22" t="str">
        <f>VLOOKUP(A25,Concuna!C25:E421,2,FALSE)</f>
        <v>Posición A23</v>
      </c>
      <c r="C25" s="22" t="str">
        <f>VLOOKUP(A25,Concuna!C25:F421,3,FALSE)</f>
        <v>MILO ACTIV-GO PDQ 360kg CL</v>
      </c>
    </row>
    <row r="26" ht="15.75" customHeight="1">
      <c r="A26" s="13">
        <f>Concuna!C26</f>
        <v>56380</v>
      </c>
      <c r="B26" s="22" t="str">
        <f>VLOOKUP(A26,Concuna!C26:E422,2,FALSE)</f>
        <v>Posición A24</v>
      </c>
      <c r="C26" s="22" t="str">
        <f>VLOOKUP(A26,Concuna!C26:F422,3,FALSE)</f>
        <v>Saborizante NESQUIK OPTISTAR Frutilla Bolsa 18x180g</v>
      </c>
    </row>
    <row r="27" ht="15.75" customHeight="1">
      <c r="A27" s="13">
        <f>Concuna!C27</f>
        <v>81250</v>
      </c>
      <c r="B27" s="22" t="str">
        <f>VLOOKUP(A27,Concuna!C27:E423,2,FALSE)</f>
        <v>Posición A25</v>
      </c>
      <c r="C27" s="22" t="str">
        <f>VLOOKUP(A27,Concuna!C27:F423,3,FALSE)</f>
        <v>Saborizante NESQUIK OPTISTAR Chocolate 18x180g</v>
      </c>
    </row>
    <row r="28" ht="15.75" customHeight="1">
      <c r="A28" s="13">
        <f>Concuna!C28</f>
        <v>9400</v>
      </c>
      <c r="B28" s="22" t="str">
        <f>VLOOKUP(A28,Concuna!C28:E424,2,FALSE)</f>
        <v>Posición A26</v>
      </c>
      <c r="C28" s="22" t="str">
        <f>VLOOKUP(A28,Concuna!C28:F424,3,FALSE)</f>
        <v>NIDO 1 Optimus LEP Sfpk 12x700g</v>
      </c>
    </row>
    <row r="29" ht="15.75" customHeight="1">
      <c r="A29" s="13">
        <f>Concuna!C29</f>
        <v>9520</v>
      </c>
      <c r="B29" s="22" t="str">
        <f>VLOOKUP(A29,Concuna!C29:E425,2,FALSE)</f>
        <v>Posición B01</v>
      </c>
      <c r="C29" s="22" t="str">
        <f>VLOOKUP(A29,Concuna!C29:F425,3,FALSE)</f>
        <v>NIDO 3 Nutritods LEP Sfpk 12x700g</v>
      </c>
    </row>
    <row r="30" ht="15.75" customHeight="1">
      <c r="A30" s="13">
        <f>Concuna!C30</f>
        <v>9920</v>
      </c>
      <c r="B30" s="22" t="str">
        <f>VLOOKUP(A30,Concuna!C30:E426,2,FALSE)</f>
        <v>Posición B02</v>
      </c>
      <c r="C30" s="22" t="str">
        <f>VLOOKUP(A30,Concuna!C30:F426,3,FALSE)</f>
        <v>NIDO 5+ Nutritods LEP Sfpk 12x700g</v>
      </c>
    </row>
    <row r="31" ht="15.75" customHeight="1">
      <c r="A31" s="13">
        <f>Concuna!C31</f>
        <v>96550</v>
      </c>
      <c r="B31" s="22" t="str">
        <f>VLOOKUP(A31,Concuna!C31:E427,2,FALSE)</f>
        <v>Posición B03</v>
      </c>
      <c r="C31" s="22" t="str">
        <f>VLOOKUP(A31,Concuna!C31:F427,3,FALSE)</f>
        <v>NIDO 1 + NUTRITODS LEP Tarro 6x1350g CL</v>
      </c>
    </row>
    <row r="32" ht="15.75" customHeight="1">
      <c r="A32" s="13">
        <f>Concuna!C32</f>
        <v>96530</v>
      </c>
      <c r="B32" s="22" t="str">
        <f>VLOOKUP(A32,Concuna!C32:E428,2,FALSE)</f>
        <v>Posición B04</v>
      </c>
      <c r="C32" s="22" t="str">
        <f>VLOOKUP(A32,Concuna!C32:F428,3,FALSE)</f>
        <v>NIDO 3 + Nutritods LEP Tarro 6x1350g CL</v>
      </c>
    </row>
    <row r="33" ht="15.75" customHeight="1">
      <c r="A33" s="13">
        <f>Concuna!C33</f>
        <v>96720</v>
      </c>
      <c r="B33" s="22" t="str">
        <f>VLOOKUP(A33,Concuna!C33:E429,2,FALSE)</f>
        <v>Posición B05</v>
      </c>
      <c r="C33" s="22" t="str">
        <f>VLOOKUP(A33,Concuna!C33:F429,3,FALSE)</f>
        <v>NIDO 5 Nutritods LEP Tarro 6x1350g CL</v>
      </c>
    </row>
    <row r="34" ht="15.75" customHeight="1">
      <c r="A34" s="13">
        <f>Concuna!C34</f>
        <v>36730</v>
      </c>
      <c r="B34" s="22" t="str">
        <f>VLOOKUP(A34,Concuna!C34:E430,2,FALSE)</f>
        <v>Posición B06</v>
      </c>
      <c r="C34" s="22" t="str">
        <f>VLOOKUP(A34,Concuna!C34:F430,3,FALSE)</f>
        <v>NESCAFÉ Fina Selección 12x50g CL (MYW)</v>
      </c>
    </row>
    <row r="35" ht="15.75" customHeight="1">
      <c r="A35" s="13">
        <f>Concuna!C35</f>
        <v>36300</v>
      </c>
      <c r="B35" s="22" t="str">
        <f>VLOOKUP(A35,Concuna!C35:E431,2,FALSE)</f>
        <v>Posición B07</v>
      </c>
      <c r="C35" s="22" t="str">
        <f>VLOOKUP(A35,Concuna!C35:F431,3,FALSE)</f>
        <v>NESCAFÉ Fina Selección 12x100g CL MYW</v>
      </c>
    </row>
    <row r="36" ht="15.75" customHeight="1">
      <c r="A36" s="13">
        <f>Concuna!C36</f>
        <v>705001</v>
      </c>
      <c r="B36" s="22" t="str">
        <f>VLOOKUP(A36,Concuna!C36:E432,2,FALSE)</f>
        <v>Posición B08</v>
      </c>
      <c r="C36" s="22" t="str">
        <f>VLOOKUP(A36,Concuna!C36:F432,3,FALSE)</f>
        <v>NESCAFÉ Fina Selección 6x200g CL</v>
      </c>
    </row>
    <row r="37" ht="15.75" customHeight="1">
      <c r="A37" s="13">
        <f>Concuna!C37</f>
        <v>14171</v>
      </c>
      <c r="B37" s="22" t="str">
        <f>VLOOKUP(A37,Concuna!C37:E433,2,FALSE)</f>
        <v>Posición B09</v>
      </c>
      <c r="C37" s="22" t="str">
        <f>VLOOKUP(A37,Concuna!C37:F433,3,FALSE)</f>
        <v>NESCAFE Caramelo Latte 6(8x18g) CL</v>
      </c>
    </row>
    <row r="38" ht="15.75" customHeight="1">
      <c r="A38" s="13">
        <f>Concuna!C38</f>
        <v>85840</v>
      </c>
      <c r="B38" s="22" t="str">
        <f>VLOOKUP(A38,Concuna!C38:E434,2,FALSE)</f>
        <v>Posición B10</v>
      </c>
      <c r="C38" s="22" t="str">
        <f>VLOOKUP(A38,Concuna!C38:F434,3,FALSE)</f>
        <v>NESCAFE TRADICION Dawn Jar N124x100g</v>
      </c>
    </row>
    <row r="39" ht="15.75" customHeight="1">
      <c r="A39" s="13">
        <f>Concuna!C39</f>
        <v>85850</v>
      </c>
      <c r="B39" s="22" t="str">
        <f>VLOOKUP(A39,Concuna!C39:E435,2,FALSE)</f>
        <v>Posición B11</v>
      </c>
      <c r="C39" s="22" t="str">
        <f>VLOOKUP(A39,Concuna!C39:F435,3,FALSE)</f>
        <v>NESCAFE TRADICION Dawn Jar N1 12x170g</v>
      </c>
    </row>
    <row r="40" ht="15.75" customHeight="1">
      <c r="A40" s="13">
        <f>Concuna!C40</f>
        <v>36700</v>
      </c>
      <c r="B40" s="22" t="str">
        <f>VLOOKUP(A40,Concuna!C40:E436,2,FALSE)</f>
        <v>Posición B14</v>
      </c>
      <c r="C40" s="22" t="str">
        <f>VLOOKUP(A40,Concuna!C40:F436,3,FALSE)</f>
        <v>NESCAFE DECAF Tarro 24x50g N1 CL</v>
      </c>
    </row>
    <row r="41" ht="15.75" customHeight="1">
      <c r="A41" s="13">
        <f>Concuna!C41</f>
        <v>36120</v>
      </c>
      <c r="B41" s="22" t="str">
        <f>VLOOKUP(A41,Concuna!C41:E437,2,FALSE)</f>
        <v>Posición B15</v>
      </c>
      <c r="C41" s="22" t="str">
        <f>VLOOKUP(A41,Concuna!C41:F437,3,FALSE)</f>
        <v>NESCAFE DECAF MYW 24x100g CL</v>
      </c>
    </row>
    <row r="42" ht="15.75" customHeight="1">
      <c r="A42" s="13">
        <f>Concuna!C42</f>
        <v>85600</v>
      </c>
      <c r="B42" s="22" t="str">
        <f>VLOOKUP(A42,Concuna!C42:E438,2,FALSE)</f>
        <v>Posición B16</v>
      </c>
      <c r="C42" s="22" t="str">
        <f>VLOOKUP(A42,Concuna!C42:F438,3,FALSE)</f>
        <v>NESCAFE DECAF Tarro 24x170g</v>
      </c>
    </row>
    <row r="43" ht="15.75" customHeight="1">
      <c r="A43" s="13">
        <f>Concuna!C43</f>
        <v>50810</v>
      </c>
      <c r="B43" s="22" t="str">
        <f>VLOOKUP(A43,Concuna!C43:E439,2,FALSE)</f>
        <v>Posición B17</v>
      </c>
      <c r="C43" s="22" t="str">
        <f>VLOOKUP(A43,Concuna!C43:F439,3,FALSE)</f>
        <v>Cafe NESCAFE 3 en 1 24(8X24G)</v>
      </c>
    </row>
    <row r="44" ht="15.75" customHeight="1">
      <c r="A44" s="13">
        <f>Concuna!C44</f>
        <v>41960</v>
      </c>
      <c r="B44" s="22" t="str">
        <f>VLOOKUP(A44,Concuna!C44:E440,2,FALSE)</f>
        <v>Posición B18</v>
      </c>
      <c r="C44" s="22" t="str">
        <f>VLOOKUP(A44,Concuna!C44:F440,3,FALSE)</f>
        <v>Bebida a base de cebada ECCO24x50g</v>
      </c>
    </row>
    <row r="45" ht="15.75" customHeight="1">
      <c r="A45" s="13">
        <f>Concuna!C45</f>
        <v>2310</v>
      </c>
      <c r="B45" s="22" t="str">
        <f>VLOOKUP(A45,Concuna!C45:E441,2,FALSE)</f>
        <v>Posición B19</v>
      </c>
      <c r="C45" s="22" t="str">
        <f>VLOOKUP(A45,Concuna!C45:F441,3,FALSE)</f>
        <v>Bebida a base de cebada ECCO24 x 100 GRM</v>
      </c>
    </row>
    <row r="46" ht="15.75" customHeight="1">
      <c r="A46" s="13">
        <f>Concuna!C46</f>
        <v>2320</v>
      </c>
      <c r="B46" s="22" t="str">
        <f>VLOOKUP(A46,Concuna!C46:E442,2,FALSE)</f>
        <v>Posición B20</v>
      </c>
      <c r="C46" s="22" t="str">
        <f>VLOOKUP(A46,Concuna!C46:F442,3,FALSE)</f>
        <v>Bebida a base de cebada ECCO24 x 170 GRM</v>
      </c>
    </row>
    <row r="47" ht="15.75" customHeight="1">
      <c r="A47" s="13">
        <f>Concuna!C47</f>
        <v>40150</v>
      </c>
      <c r="B47" s="22" t="str">
        <f>VLOOKUP(A47,Concuna!C47:E443,2,FALSE)</f>
        <v>Posición B21</v>
      </c>
      <c r="C47" s="22" t="str">
        <f>VLOOKUP(A47,Concuna!C47:F443,3,FALSE)</f>
        <v>Cafe NESCAFE Dolca tarro24 x 50g</v>
      </c>
    </row>
    <row r="48" ht="15.75" customHeight="1">
      <c r="A48" s="13">
        <f>Concuna!C48</f>
        <v>2160</v>
      </c>
      <c r="B48" s="22" t="str">
        <f>VLOOKUP(A48,Concuna!C48:E444,2,FALSE)</f>
        <v>Posición B22</v>
      </c>
      <c r="C48" s="22" t="str">
        <f>VLOOKUP(A48,Concuna!C48:F444,3,FALSE)</f>
        <v>Cafe NESCAFE Dolca tarro24 x 100 GRS</v>
      </c>
    </row>
    <row r="49" ht="15.75" customHeight="1">
      <c r="A49" s="13">
        <f>Concuna!C49</f>
        <v>2170</v>
      </c>
      <c r="B49" s="22" t="str">
        <f>VLOOKUP(A49,Concuna!C49:E445,2,FALSE)</f>
        <v>Posición B23</v>
      </c>
      <c r="C49" s="22" t="str">
        <f>VLOOKUP(A49,Concuna!C49:F445,3,FALSE)</f>
        <v>Cafe NESCAFE Dolca tarro24 x 170 GRS</v>
      </c>
    </row>
    <row r="50" ht="15.75" customHeight="1">
      <c r="A50" s="13">
        <f>Concuna!C50</f>
        <v>36590</v>
      </c>
      <c r="B50" s="22" t="str">
        <f>VLOOKUP(A50,Concuna!C50:E446,2,FALSE)</f>
        <v>Posición B24</v>
      </c>
      <c r="C50" s="22" t="str">
        <f>VLOOKUP(A50,Concuna!C50:F446,3,FALSE)</f>
        <v>NESCAFE Vainilla Latte 6(8x18.5g) XR</v>
      </c>
    </row>
    <row r="51" ht="15.75" customHeight="1">
      <c r="A51" s="13">
        <f>Concuna!C51</f>
        <v>36600</v>
      </c>
      <c r="B51" s="22" t="str">
        <f>VLOOKUP(A51,Concuna!C51:E447,2,FALSE)</f>
        <v>Posición B25</v>
      </c>
      <c r="C51" s="22" t="str">
        <f>VLOOKUP(A51,Concuna!C51:F447,3,FALSE)</f>
        <v>NESCAFE Moka 6(8x18g) XR</v>
      </c>
    </row>
    <row r="52" ht="15.75" customHeight="1">
      <c r="A52" s="13">
        <f>Concuna!C52</f>
        <v>36602</v>
      </c>
      <c r="B52" s="22" t="str">
        <f>VLOOKUP(A52,Concuna!C52:E448,2,FALSE)</f>
        <v>Posición B25</v>
      </c>
      <c r="C52" s="22" t="str">
        <f>VLOOKUP(A52,Concuna!C52:F448,3,FALSE)</f>
        <v>NESCAFE Moka 6(8x18g) N2 CL</v>
      </c>
    </row>
    <row r="53" ht="15.75" customHeight="1">
      <c r="A53" s="13">
        <f>Concuna!C53</f>
        <v>36540</v>
      </c>
      <c r="B53" s="22" t="str">
        <f>VLOOKUP(A53,Concuna!C53:E449,2,FALSE)</f>
        <v>Posición B26</v>
      </c>
      <c r="C53" s="22" t="str">
        <f>VLOOKUP(A53,Concuna!C53:F449,3,FALSE)</f>
        <v>NESCAFE Doble Choca Moka 6(8x23g) XR</v>
      </c>
    </row>
    <row r="54" ht="15.75" customHeight="1">
      <c r="A54" s="13">
        <f>Concuna!C54</f>
        <v>36535</v>
      </c>
      <c r="B54" s="22" t="str">
        <f>VLOOKUP(A54,Concuna!C54:E450,2,FALSE)</f>
        <v>Posición C01</v>
      </c>
      <c r="C54" s="22" t="str">
        <f>VLOOKUP(A54,Concuna!C54:F450,3,FALSE)</f>
        <v>NESCAFE CAPPUCCINO 6(8x14g) N2 CL</v>
      </c>
    </row>
    <row r="55" ht="15.75" customHeight="1">
      <c r="A55" s="13">
        <f>Concuna!C55</f>
        <v>5320</v>
      </c>
      <c r="B55" s="22" t="str">
        <f>VLOOKUP(A55,Concuna!C55:E451,2,FALSE)</f>
        <v>Posición C02</v>
      </c>
      <c r="C55" s="22" t="str">
        <f>VLOOKUP(A55,Concuna!C55:F451,3,FALSE)</f>
        <v>Cafe NESCAFE Tradicion sobres77x172.8g</v>
      </c>
    </row>
    <row r="56" ht="15.75" customHeight="1">
      <c r="A56" s="13">
        <f>Concuna!C56</f>
        <v>38850</v>
      </c>
      <c r="B56" s="22" t="str">
        <f>VLOOKUP(A56,Concuna!C56:E452,2,FALSE)</f>
        <v>Posición C03</v>
      </c>
      <c r="C56" s="22" t="str">
        <f>VLOOKUP(A56,Concuna!C56:F452,3,FALSE)</f>
        <v>Cafe NESCAFE Tradicion tarro24 X 50 gr.</v>
      </c>
    </row>
    <row r="57" ht="15.75" customHeight="1">
      <c r="A57" s="13">
        <f>Concuna!C57</f>
        <v>2130</v>
      </c>
      <c r="B57" s="22" t="str">
        <f>VLOOKUP(A57,Concuna!C57:E453,2,FALSE)</f>
        <v>Posición C04</v>
      </c>
      <c r="C57" s="22" t="str">
        <f>VLOOKUP(A57,Concuna!C57:F453,3,FALSE)</f>
        <v>Cafe NESCAFE Tradicion tarro24 x 100 GRS</v>
      </c>
    </row>
    <row r="58" ht="15.75" customHeight="1">
      <c r="A58" s="13">
        <f>Concuna!C58</f>
        <v>2120</v>
      </c>
      <c r="B58" s="22" t="str">
        <f>VLOOKUP(A58,Concuna!C58:E454,2,FALSE)</f>
        <v>Posición C05</v>
      </c>
      <c r="C58" s="22" t="str">
        <f>VLOOKUP(A58,Concuna!C58:F454,3,FALSE)</f>
        <v>Cafe NESCAFE Tradicion tarro24 x 170 GRS</v>
      </c>
    </row>
    <row r="59" ht="15.75" customHeight="1">
      <c r="A59" s="13">
        <f>Concuna!C59</f>
        <v>50940</v>
      </c>
      <c r="B59" s="22" t="str">
        <f>VLOOKUP(A59,Concuna!C59:E455,2,FALSE)</f>
        <v>Posición C06</v>
      </c>
      <c r="C59" s="22" t="str">
        <f>VLOOKUP(A59,Concuna!C59:F455,3,FALSE)</f>
        <v>Cafe NESCAFE Tradicion tarro12X400G</v>
      </c>
    </row>
    <row r="60" ht="15.75" customHeight="1">
      <c r="A60" s="13">
        <f>Concuna!C60</f>
        <v>96570</v>
      </c>
      <c r="B60" s="22" t="str">
        <f>VLOOKUP(A60,Concuna!C60:E456,2,FALSE)</f>
        <v>Posición C07</v>
      </c>
      <c r="C60" s="22" t="str">
        <f>VLOOKUP(A60,Concuna!C60:F456,3,FALSE)</f>
        <v>NESTUM BL Prob CI 5Cereales 24x250gN1CL</v>
      </c>
    </row>
    <row r="61" ht="15.75" customHeight="1">
      <c r="A61" s="13">
        <f>Concuna!C61</f>
        <v>11780</v>
      </c>
      <c r="B61" s="22" t="str">
        <f>VLOOKUP(A61,Concuna!C61:E457,2,FALSE)</f>
        <v>Posición C08</v>
      </c>
      <c r="C61" s="22" t="str">
        <f>VLOOKUP(A61,Concuna!C61:F457,3,FALSE)</f>
        <v>Cereal infantil NESTUM Arroz24x250g</v>
      </c>
    </row>
    <row r="62" ht="15.75" customHeight="1">
      <c r="A62" s="13">
        <f>Concuna!C62</f>
        <v>90000</v>
      </c>
      <c r="B62" s="22" t="str">
        <f>VLOOKUP(A62,Concuna!C62:E458,2,FALSE)</f>
        <v>Posición C09</v>
      </c>
      <c r="C62" s="22" t="str">
        <f>VLOOKUP(A62,Concuna!C62:F458,3,FALSE)</f>
        <v>NESTUM BL Prob CI TrigoFruta 24x250gN2CL</v>
      </c>
    </row>
    <row r="63" ht="15.75" customHeight="1">
      <c r="A63" s="13">
        <f>Concuna!C63</f>
        <v>99020</v>
      </c>
      <c r="B63" s="22" t="str">
        <f>VLOOKUP(A63,Concuna!C63:E459,2,FALSE)</f>
        <v>Posición C10</v>
      </c>
      <c r="C63" s="22" t="str">
        <f>VLOOKUP(A63,Concuna!C63:F459,3,FALSE)</f>
        <v>NESTUM BL PROB CI TrigoMiel 24x250gN1CL</v>
      </c>
    </row>
    <row r="64" ht="15.75" customHeight="1">
      <c r="A64" s="13">
        <f>Concuna!C64</f>
        <v>11790</v>
      </c>
      <c r="B64" s="22" t="str">
        <f>VLOOKUP(A64,Concuna!C64:E460,2,FALSE)</f>
        <v>Posición C11</v>
      </c>
      <c r="C64" s="22" t="str">
        <f>VLOOKUP(A64,Concuna!C64:F460,3,FALSE)</f>
        <v>Cereal infantil NESTUM Avena y Arroz24x250g</v>
      </c>
    </row>
    <row r="65" ht="15.75" customHeight="1">
      <c r="A65" s="13">
        <f>Concuna!C65</f>
        <v>69780</v>
      </c>
      <c r="B65" s="22" t="str">
        <f>VLOOKUP(A65,Concuna!C65:E461,2,FALSE)</f>
        <v>Posición C14</v>
      </c>
      <c r="C65" s="22" t="str">
        <f>VLOOKUP(A65,Concuna!C65:F461,3,FALSE)</f>
        <v>NESTLE EL MANJAR Bolsa 48x200g</v>
      </c>
    </row>
    <row r="66" ht="15.75" customHeight="1">
      <c r="A66" s="13">
        <f>Concuna!C66</f>
        <v>43020</v>
      </c>
      <c r="B66" s="22" t="str">
        <f>VLOOKUP(A66,Concuna!C66:E462,2,FALSE)</f>
        <v>Posición C15</v>
      </c>
      <c r="C66" s="22" t="str">
        <f>VLOOKUP(A66,Concuna!C66:F462,3,FALSE)</f>
        <v>Manjar NESTLE El Manjar24x500g</v>
      </c>
    </row>
    <row r="67" ht="15.75" customHeight="1">
      <c r="A67" s="13">
        <f>Concuna!C67</f>
        <v>72290</v>
      </c>
      <c r="B67" s="22" t="str">
        <f>VLOOKUP(A67,Concuna!C67:E463,2,FALSE)</f>
        <v>Posición C16</v>
      </c>
      <c r="C67" s="22" t="str">
        <f>VLOOKUP(A67,Concuna!C67:F463,3,FALSE)</f>
        <v>Manjar NESTLE El Manjar Doypack12x800g</v>
      </c>
    </row>
    <row r="68" ht="15.75" customHeight="1">
      <c r="A68" s="13">
        <f>Concuna!C68</f>
        <v>81090</v>
      </c>
      <c r="B68" s="22" t="str">
        <f>VLOOKUP(A68,Concuna!C68:E464,2,FALSE)</f>
        <v>Posición C17</v>
      </c>
      <c r="C68" s="22" t="str">
        <f>VLOOKUP(A68,Concuna!C68:F464,3,FALSE)</f>
        <v>Manjar NESTLE El Manjar12x1kg</v>
      </c>
    </row>
    <row r="69" ht="15.75" customHeight="1">
      <c r="A69" s="13">
        <f>Concuna!C69</f>
        <v>75940</v>
      </c>
      <c r="B69" s="22" t="str">
        <f>VLOOKUP(A69,Concuna!C69:E465,2,FALSE)</f>
        <v>Posición C17</v>
      </c>
      <c r="C69" s="22" t="str">
        <f>VLOOKUP(A69,Concuna!C69:F465,3,FALSE)</f>
        <v>NESTLE EL MANJAR PROMOCIONAL</v>
      </c>
    </row>
    <row r="70" ht="15.75" customHeight="1">
      <c r="A70" s="13">
        <f>Concuna!C70</f>
        <v>62960</v>
      </c>
      <c r="B70" s="22" t="str">
        <f>VLOOKUP(A70,Concuna!C70:E466,2,FALSE)</f>
        <v>Posición C18</v>
      </c>
      <c r="C70" s="22" t="str">
        <f>VLOOKUP(A70,Concuna!C70:F466,3,FALSE)</f>
        <v>NESTLE EL MANJAR Doypack 24x400g</v>
      </c>
    </row>
    <row r="71" ht="15.75" customHeight="1">
      <c r="A71" s="13">
        <f>Concuna!C71</f>
        <v>94550</v>
      </c>
      <c r="B71" s="22" t="str">
        <f>VLOOKUP(A71,Concuna!C71:E467,2,FALSE)</f>
        <v>Posición C19</v>
      </c>
      <c r="C71" s="22" t="str">
        <f>VLOOKUP(A71,Concuna!C71:F467,3,FALSE)</f>
        <v>NIDO LEP Buen Dia Soft Pack N1CL12x130g</v>
      </c>
    </row>
    <row r="72" ht="15.75" customHeight="1">
      <c r="A72" s="13">
        <f>Concuna!C72</f>
        <v>64890</v>
      </c>
      <c r="B72" s="22" t="str">
        <f>VLOOKUP(A72,Concuna!C72:E468,2,FALSE)</f>
        <v>Posición C20</v>
      </c>
      <c r="C72" s="22" t="str">
        <f>VLOOKUP(A72,Concuna!C72:F468,3,FALSE)</f>
        <v>NIDO Buen Dia LSP Softpack 24x300g</v>
      </c>
    </row>
    <row r="73" ht="15.75" customHeight="1">
      <c r="A73" s="13">
        <f>Concuna!C73</f>
        <v>65820</v>
      </c>
      <c r="B73" s="22" t="str">
        <f>VLOOKUP(A73,Concuna!C73:E469,2,FALSE)</f>
        <v>Posición C21</v>
      </c>
      <c r="C73" s="22" t="str">
        <f>VLOOKUP(A73,Concuna!C73:F469,3,FALSE)</f>
        <v>Leche en polvo NIDO Buen Dia Bolsa12x700g</v>
      </c>
    </row>
    <row r="74" ht="15.75" customHeight="1">
      <c r="A74" s="13">
        <f>Concuna!C74</f>
        <v>90420</v>
      </c>
      <c r="B74" s="22" t="str">
        <f>VLOOKUP(A74,Concuna!C74:E470,2,FALSE)</f>
        <v>Posición C21</v>
      </c>
      <c r="C74" s="22" t="str">
        <f>VLOOKUP(A74,Concuna!C74:F470,3,FALSE)</f>
        <v>NIDO Buen Dia 384x700g</v>
      </c>
    </row>
    <row r="75" ht="15.75" customHeight="1">
      <c r="A75" s="13">
        <f>Concuna!C75</f>
        <v>96560</v>
      </c>
      <c r="B75" s="22" t="str">
        <f>VLOOKUP(A75,Concuna!C75:E471,2,FALSE)</f>
        <v>Posición C22</v>
      </c>
      <c r="C75" s="22" t="str">
        <f>VLOOKUP(A75,Concuna!C75:F471,3,FALSE)</f>
        <v>NIDO LEP Instan 26 MG 6x1350gCL</v>
      </c>
    </row>
    <row r="76" ht="15.75" customHeight="1">
      <c r="A76" s="13">
        <f>Concuna!C76</f>
        <v>7420</v>
      </c>
      <c r="B76" s="22" t="str">
        <f>VLOOKUP(A76,Concuna!C76:E472,2,FALSE)</f>
        <v>Posición C22</v>
      </c>
      <c r="C76" s="22" t="str">
        <f>VLOOKUP(A76,Concuna!C76:F472,3,FALSE)</f>
        <v>NIDO LEP Instan 26MG PDQ 350g CL 210x1350g CL</v>
      </c>
    </row>
    <row r="77" ht="15.75" customHeight="1">
      <c r="A77" s="13">
        <f>Concuna!C77</f>
        <v>96580</v>
      </c>
      <c r="B77" s="22" t="str">
        <f>VLOOKUP(A77,Concuna!C77:E473,2,FALSE)</f>
        <v>Posición C23</v>
      </c>
      <c r="C77" s="22" t="str">
        <f>VLOOKUP(A77,Concuna!C77:F473,3,FALSE)</f>
        <v>NIDO LEP Instan 26%MG 12x800gCL</v>
      </c>
    </row>
    <row r="78" ht="15.75" customHeight="1">
      <c r="A78" s="13">
        <f>Concuna!C78</f>
        <v>21780</v>
      </c>
      <c r="B78" s="22" t="str">
        <f>VLOOKUP(A78,Concuna!C78:E474,2,FALSE)</f>
        <v>Posición C24</v>
      </c>
      <c r="C78" s="22" t="str">
        <f>VLOOKUP(A78,Concuna!C78:F474,3,FALSE)</f>
        <v>Leche en polvo SVELTY Huesos CalciLock Bolsa12x800g</v>
      </c>
    </row>
    <row r="79" ht="15.75" customHeight="1">
      <c r="A79" s="13">
        <f>Concuna!C79</f>
        <v>65890</v>
      </c>
      <c r="B79" s="22" t="str">
        <f>VLOOKUP(A79,Concuna!C79:E475,2,FALSE)</f>
        <v>Posición C25</v>
      </c>
      <c r="C79" s="22" t="str">
        <f>VLOOKUP(A79,Concuna!C79:F475,3,FALSE)</f>
        <v>ESTRELLITAS Cereal 18x270g</v>
      </c>
    </row>
    <row r="80" ht="15.75" customHeight="1">
      <c r="A80" s="13">
        <f>Concuna!C80</f>
        <v>58810</v>
      </c>
      <c r="B80" s="22" t="str">
        <f>VLOOKUP(A80,Concuna!C80:E476,2,FALSE)</f>
        <v>Posición D01</v>
      </c>
      <c r="C80" s="22" t="str">
        <f>VLOOKUP(A80,Concuna!C80:F476,3,FALSE)</f>
        <v>Cereal ZUCOSOS18x350g</v>
      </c>
    </row>
    <row r="81" ht="15.75" customHeight="1">
      <c r="A81" s="13">
        <f>Concuna!C81</f>
        <v>80790</v>
      </c>
      <c r="B81" s="22" t="str">
        <f>VLOOKUP(A81,Concuna!C81:E477,2,FALSE)</f>
        <v>Posición D02</v>
      </c>
      <c r="C81" s="22" t="str">
        <f>VLOOKUP(A81,Concuna!C81:F477,3,FALSE)</f>
        <v>Cereal FITNESS18x330g</v>
      </c>
    </row>
    <row r="82" ht="15.75" customHeight="1">
      <c r="A82" s="13">
        <f>Concuna!C82</f>
        <v>36130</v>
      </c>
      <c r="B82" s="22" t="str">
        <f>VLOOKUP(A82,Concuna!C82:E478,2,FALSE)</f>
        <v>Posición D03</v>
      </c>
      <c r="C82" s="22" t="str">
        <f>VLOOKUP(A82,Concuna!C82:F478,3,FALSE)</f>
        <v>CHOCAPIC Cereal Original 18x310g CL</v>
      </c>
    </row>
    <row r="83" ht="15.75" customHeight="1">
      <c r="A83" s="13">
        <f>Concuna!C83</f>
        <v>37031</v>
      </c>
      <c r="B83" s="22" t="str">
        <f>VLOOKUP(A83,Concuna!C83:E479,2,FALSE)</f>
        <v>Posición D04</v>
      </c>
      <c r="C83" s="22" t="str">
        <f>VLOOKUP(A83,Concuna!C83:F479,3,FALSE)</f>
        <v>KITKAT Cereal 14x25g CL</v>
      </c>
    </row>
    <row r="84" ht="15.75" customHeight="1">
      <c r="A84" s="13">
        <f>Concuna!C84</f>
        <v>78380</v>
      </c>
      <c r="B84" s="22" t="str">
        <f>VLOOKUP(A84,Concuna!C84:E480,2,FALSE)</f>
        <v>Posición D05</v>
      </c>
      <c r="C84" s="22" t="str">
        <f>VLOOKUP(A84,Concuna!C84:F480,3,FALSE)</f>
        <v>NESTLE CORN FLAKES Cereal CL16x480g</v>
      </c>
    </row>
    <row r="85" ht="15.75" customHeight="1">
      <c r="A85" s="13">
        <f>Concuna!C85</f>
        <v>60830</v>
      </c>
      <c r="B85" s="22" t="str">
        <f>VLOOKUP(A85,Concuna!C85:E481,2,FALSE)</f>
        <v>Posición D06</v>
      </c>
      <c r="C85" s="22" t="str">
        <f>VLOOKUP(A85,Concuna!C85:F481,3,FALSE)</f>
        <v>CHOCAPIC Cereal CL16x720g</v>
      </c>
    </row>
    <row r="86" ht="15.75" customHeight="1">
      <c r="A86" s="13">
        <f>Concuna!C86</f>
        <v>78460</v>
      </c>
      <c r="B86" s="22" t="str">
        <f>VLOOKUP(A86,Concuna!C86:E482,2,FALSE)</f>
        <v>Posición D07</v>
      </c>
      <c r="C86" s="22" t="str">
        <f>VLOOKUP(A86,Concuna!C86:F482,3,FALSE)</f>
        <v>MILO Cereal CL16x700g</v>
      </c>
    </row>
    <row r="87" ht="15.75" customHeight="1">
      <c r="A87" s="13">
        <f>Concuna!C87</f>
        <v>62620</v>
      </c>
      <c r="B87" s="22" t="str">
        <f>VLOOKUP(A87,Concuna!C87:E483,2,FALSE)</f>
        <v>Posición D08</v>
      </c>
      <c r="C87" s="22" t="str">
        <f>VLOOKUP(A87,Concuna!C87:F483,3,FALSE)</f>
        <v>CHOCAPIC Cereal CL18x350g</v>
      </c>
    </row>
    <row r="88" ht="15.75" customHeight="1">
      <c r="A88" s="13">
        <f>Concuna!C88</f>
        <v>84850</v>
      </c>
      <c r="B88" s="22" t="str">
        <f>VLOOKUP(A88,Concuna!C88:E484,2,FALSE)</f>
        <v>Posición D09</v>
      </c>
      <c r="C88" s="22" t="str">
        <f>VLOOKUP(A88,Concuna!C88:F484,3,FALSE)</f>
        <v>MILO Cereal CL18x300g</v>
      </c>
    </row>
    <row r="89" ht="15.75" customHeight="1">
      <c r="A89" s="13">
        <f>Concuna!C89</f>
        <v>84860</v>
      </c>
      <c r="B89" s="22" t="str">
        <f>VLOOKUP(A89,Concuna!C89:E485,2,FALSE)</f>
        <v>Posición D10</v>
      </c>
      <c r="C89" s="22" t="str">
        <f>VLOOKUP(A89,Concuna!C89:F485,3,FALSE)</f>
        <v>TRIX Cereal CL18x300g</v>
      </c>
    </row>
    <row r="90" ht="15.75" customHeight="1">
      <c r="A90" s="13">
        <f>Concuna!C90</f>
        <v>95850</v>
      </c>
      <c r="B90" s="22" t="str">
        <f>VLOOKUP(A90,Concuna!C90:E486,2,FALSE)</f>
        <v>Posición D11</v>
      </c>
      <c r="C90" s="22" t="str">
        <f>VLOOKUP(A90,Concuna!C90:F486,3,FALSE)</f>
        <v>CHOCAPIC Cereal Original 36x100g CL</v>
      </c>
    </row>
    <row r="91" ht="15.75" customHeight="1">
      <c r="A91" s="13">
        <f>Concuna!C91</f>
        <v>95860</v>
      </c>
      <c r="B91" s="22" t="str">
        <f>VLOOKUP(A91,Concuna!C91:E487,2,FALSE)</f>
        <v>Posición D14</v>
      </c>
      <c r="C91" s="22" t="str">
        <f>VLOOKUP(A91,Concuna!C91:F487,3,FALSE)</f>
        <v>TRIX Cereal 36x100g CL</v>
      </c>
    </row>
    <row r="92" ht="15.75" customHeight="1">
      <c r="A92" s="13">
        <f>Concuna!C92</f>
        <v>95870</v>
      </c>
      <c r="B92" s="22" t="str">
        <f>VLOOKUP(A92,Concuna!C92:E488,2,FALSE)</f>
        <v>Posición D15</v>
      </c>
      <c r="C92" s="22" t="str">
        <f>VLOOKUP(A92,Concuna!C92:F488,3,FALSE)</f>
        <v>MILO Cereal 36x100g CL</v>
      </c>
    </row>
    <row r="93" ht="15.75" customHeight="1">
      <c r="A93" s="13">
        <f>Concuna!C93</f>
        <v>95880</v>
      </c>
      <c r="B93" s="22" t="str">
        <f>VLOOKUP(A93,Concuna!C93:E489,2,FALSE)</f>
        <v>Posición D16</v>
      </c>
      <c r="C93" s="22" t="str">
        <f>VLOOKUP(A93,Concuna!C93:F489,3,FALSE)</f>
        <v>ZUCOSOS Cereal 36x100g CL</v>
      </c>
    </row>
    <row r="94" ht="15.75" customHeight="1">
      <c r="A94" s="13">
        <f>Concuna!C94</f>
        <v>58820</v>
      </c>
      <c r="B94" s="22" t="str">
        <f>VLOOKUP(A94,Concuna!C94:E490,2,FALSE)</f>
        <v>Posición D17</v>
      </c>
      <c r="C94" s="22" t="str">
        <f>VLOOKUP(A94,Concuna!C94:F490,3,FALSE)</f>
        <v>Cereal FITNESS sachet60x30g</v>
      </c>
    </row>
    <row r="95" ht="15.75" customHeight="1">
      <c r="A95" s="13">
        <f>Concuna!C95</f>
        <v>65910</v>
      </c>
      <c r="B95" s="22" t="str">
        <f>VLOOKUP(A95,Concuna!C95:E491,2,FALSE)</f>
        <v>Posición D18</v>
      </c>
      <c r="C95" s="22" t="str">
        <f>VLOOKUP(A95,Concuna!C95:F491,3,FALSE)</f>
        <v>ESTRELLITAS Cereal 60x30g</v>
      </c>
    </row>
    <row r="96" ht="15.75" customHeight="1">
      <c r="A96" s="13">
        <f>Concuna!C96</f>
        <v>61750</v>
      </c>
      <c r="B96" s="22" t="str">
        <f>VLOOKUP(A96,Concuna!C96:E492,2,FALSE)</f>
        <v>Posición D19</v>
      </c>
      <c r="C96" s="22" t="str">
        <f>VLOOKUP(A96,Concuna!C96:F492,3,FALSE)</f>
        <v>CHOCAPIC Cereal Original 60x30g</v>
      </c>
    </row>
    <row r="97" ht="15.75" customHeight="1">
      <c r="A97" s="13">
        <f>Concuna!C97</f>
        <v>25500</v>
      </c>
      <c r="B97" s="22" t="str">
        <f>VLOOKUP(A97,Concuna!C97:E493,2,FALSE)</f>
        <v>Posición D20</v>
      </c>
      <c r="C97" s="22" t="str">
        <f>VLOOKUP(A97,Concuna!C97:F493,3,FALSE)</f>
        <v>Cereal TRIX60 x 30g</v>
      </c>
    </row>
    <row r="98" ht="15.75" customHeight="1">
      <c r="A98" s="13">
        <f>Concuna!C98</f>
        <v>25770</v>
      </c>
      <c r="B98" s="22" t="str">
        <f>VLOOKUP(A98,Concuna!C98:E494,2,FALSE)</f>
        <v>Posición D21</v>
      </c>
      <c r="C98" s="22" t="str">
        <f>VLOOKUP(A98,Concuna!C98:F494,3,FALSE)</f>
        <v>Cereal MILO60 x 30g</v>
      </c>
    </row>
    <row r="99" ht="15.75" customHeight="1">
      <c r="A99" s="13">
        <f>Concuna!C99</f>
        <v>58660</v>
      </c>
      <c r="B99" s="22" t="str">
        <f>VLOOKUP(A99,Concuna!C99:E495,2,FALSE)</f>
        <v>Posición D22</v>
      </c>
      <c r="C99" s="22" t="str">
        <f>VLOOKUP(A99,Concuna!C99:F495,3,FALSE)</f>
        <v>Cereal ZUCOSOS60x30g</v>
      </c>
    </row>
    <row r="100" ht="15.75" customHeight="1">
      <c r="A100" s="13">
        <f>Concuna!C100</f>
        <v>68200</v>
      </c>
      <c r="B100" s="22" t="str">
        <f>VLOOKUP(A100,Concuna!C100:E496,2,FALSE)</f>
        <v>Posición D23</v>
      </c>
      <c r="C100" s="22" t="str">
        <f>VLOOKUP(A100,Concuna!C100:F496,3,FALSE)</f>
        <v>MAGGI Cal Gallina Tb MP 36(48x11g) N3 CL</v>
      </c>
    </row>
    <row r="101" ht="15.75" customHeight="1">
      <c r="A101" s="13">
        <f>Concuna!C101</f>
        <v>79490</v>
      </c>
      <c r="B101" s="22" t="str">
        <f>VLOOKUP(A101,Concuna!C101:E497,2,FALSE)</f>
        <v>Posición D24</v>
      </c>
      <c r="C101" s="22" t="str">
        <f>VLOOKUP(A101,Concuna!C101:F497,3,FALSE)</f>
        <v>MAGGI Cal Carne Tableta MP N1CL36(48x10g)</v>
      </c>
    </row>
    <row r="102" ht="15.75" customHeight="1">
      <c r="A102" s="13">
        <f>Concuna!C102</f>
        <v>79500</v>
      </c>
      <c r="B102" s="22" t="str">
        <f>VLOOKUP(A102,Concuna!C102:E498,2,FALSE)</f>
        <v>Posición D25</v>
      </c>
      <c r="C102" s="22" t="str">
        <f>VLOOKUP(A102,Concuna!C102:F498,3,FALSE)</f>
        <v>MAGGI Caldo de Verduras N1 CL36(48x10g)</v>
      </c>
    </row>
    <row r="103" ht="15.75" customHeight="1">
      <c r="A103" s="13">
        <f>Concuna!C103</f>
        <v>79820</v>
      </c>
      <c r="B103" s="22" t="str">
        <f>VLOOKUP(A103,Concuna!C103:E499,2,FALSE)</f>
        <v>Posición E01</v>
      </c>
      <c r="C103" s="22" t="str">
        <f>VLOOKUP(A103,Concuna!C103:F499,3,FALSE)</f>
        <v>MAGGI Caldo de Costilla N136(48x10g)</v>
      </c>
    </row>
    <row r="104" ht="15.75" customHeight="1">
      <c r="A104" s="13">
        <f>Concuna!C104</f>
        <v>67280</v>
      </c>
      <c r="B104" s="22" t="str">
        <f>VLOOKUP(A104,Concuna!C104:E500,2,FALSE)</f>
        <v>Posición E02</v>
      </c>
      <c r="C104" s="22" t="str">
        <f>VLOOKUP(A104,Concuna!C104:F500,3,FALSE)</f>
        <v>MAGGI Pure de Papas 20x93g CL</v>
      </c>
    </row>
    <row r="105" ht="15.75" customHeight="1">
      <c r="A105" s="13">
        <f>Concuna!C105</f>
        <v>36550</v>
      </c>
      <c r="B105" s="22" t="str">
        <f>VLOOKUP(A105,Concuna!C105:E501,2,FALSE)</f>
        <v>Posición E02</v>
      </c>
      <c r="C105" s="22" t="str">
        <f>VLOOKUP(A105,Concuna!C105:F501,3,FALSE)</f>
        <v>MAGGI PDQ Pure 1000x93g CL</v>
      </c>
    </row>
    <row r="106" ht="15.75" customHeight="1">
      <c r="A106" s="13">
        <f>Concuna!C106</f>
        <v>67290</v>
      </c>
      <c r="B106" s="22" t="str">
        <f>VLOOKUP(A106,Concuna!C106:E502,2,FALSE)</f>
        <v>Posición E03</v>
      </c>
      <c r="C106" s="22" t="str">
        <f>VLOOKUP(A106,Concuna!C106:F502,3,FALSE)</f>
        <v>MAGGI Pure de Papas 12x187g CL</v>
      </c>
    </row>
    <row r="107" ht="15.75" customHeight="1">
      <c r="A107" s="13">
        <f>Concuna!C107</f>
        <v>36570</v>
      </c>
      <c r="B107" s="22" t="str">
        <f>VLOOKUP(A107,Concuna!C107:E503,2,FALSE)</f>
        <v>Posición E03</v>
      </c>
      <c r="C107" s="22" t="str">
        <f>VLOOKUP(A107,Concuna!C107:F503,3,FALSE)</f>
        <v>MAGGI PDQ Pure 600x187g CL</v>
      </c>
    </row>
    <row r="108" ht="15.75" customHeight="1">
      <c r="A108" s="13">
        <f>Concuna!C108</f>
        <v>5480</v>
      </c>
      <c r="B108" s="22" t="str">
        <f>VLOOKUP(A108,Concuna!C108:E504,2,FALSE)</f>
        <v>Posición E04</v>
      </c>
      <c r="C108" s="22" t="str">
        <f>VLOOKUP(A108,Concuna!C108:F504,3,FALSE)</f>
        <v>MAGGI SOPA Pollo Fideos 20x70g N2 CL</v>
      </c>
    </row>
    <row r="109" ht="15.75" customHeight="1">
      <c r="A109" s="13">
        <f>Concuna!C109</f>
        <v>8100</v>
      </c>
      <c r="B109" s="22" t="str">
        <f>VLOOKUP(A109,Concuna!C109:E505,2,FALSE)</f>
        <v>Posición E05</v>
      </c>
      <c r="C109" s="22" t="str">
        <f>VLOOKUP(A109,Concuna!C109:F505,3,FALSE)</f>
        <v>MAGGI Crema Esparragos 20x68g</v>
      </c>
    </row>
    <row r="110" ht="15.75" customHeight="1">
      <c r="A110" s="13">
        <f>Concuna!C110</f>
        <v>90630</v>
      </c>
      <c r="B110" s="22" t="str">
        <f>VLOOKUP(A110,Concuna!C110:E506,2,FALSE)</f>
        <v>Posición E06</v>
      </c>
      <c r="C110" s="22" t="str">
        <f>VLOOKUP(A110,Concuna!C110:F506,3,FALSE)</f>
        <v>MAGGI Sopa Costilla N120x60g</v>
      </c>
    </row>
    <row r="111" ht="15.75" customHeight="1">
      <c r="A111" s="13">
        <f>Concuna!C111</f>
        <v>301601</v>
      </c>
      <c r="B111" s="22" t="str">
        <f>VLOOKUP(A111,Concuna!C111:E507,2,FALSE)</f>
        <v>Posición E07</v>
      </c>
      <c r="C111" s="22" t="str">
        <f>VLOOKUP(A111,Concuna!C111:F507,3,FALSE)</f>
        <v>MAGGI Sopa Caracolitos 16x76g CL</v>
      </c>
    </row>
    <row r="112" ht="15.75" customHeight="1">
      <c r="A112" s="13">
        <f>Concuna!C112</f>
        <v>5490</v>
      </c>
      <c r="B112" s="22" t="str">
        <f>VLOOKUP(A112,Concuna!C112:E508,2,FALSE)</f>
        <v>Posición E08</v>
      </c>
      <c r="C112" s="22" t="str">
        <f>VLOOKUP(A112,Concuna!C112:F508,3,FALSE)</f>
        <v>MAGGI Sopa Pollo Arroz Sobre 20x70g N2 CL</v>
      </c>
    </row>
    <row r="113" ht="15.75" customHeight="1">
      <c r="A113" s="13">
        <f>Concuna!C113</f>
        <v>36620</v>
      </c>
      <c r="B113" s="22" t="str">
        <f>VLOOKUP(A113,Concuna!C113:E509,2,FALSE)</f>
        <v>Posición E09</v>
      </c>
      <c r="C113" s="22" t="str">
        <f>VLOOKUP(A113,Concuna!C113:F509,3,FALSE)</f>
        <v>MAGGI Sopa Sabor Carne Fideos 20x60g CL</v>
      </c>
    </row>
    <row r="114" ht="15.75" customHeight="1">
      <c r="A114" s="13">
        <f>Concuna!C114</f>
        <v>5920</v>
      </c>
      <c r="B114" s="22" t="str">
        <f>VLOOKUP(A114,Concuna!C114:E510,2,FALSE)</f>
        <v>Posición E10</v>
      </c>
      <c r="C114" s="22" t="str">
        <f>VLOOKUP(A114,Concuna!C114:F510,3,FALSE)</f>
        <v>MAGGI Crema de Tomates 20x45g</v>
      </c>
    </row>
    <row r="115" ht="15.75" customHeight="1">
      <c r="A115" s="13">
        <f>Concuna!C115</f>
        <v>5950</v>
      </c>
      <c r="B115" s="22" t="str">
        <f>VLOOKUP(A115,Concuna!C115:E511,2,FALSE)</f>
        <v>Posición E11</v>
      </c>
      <c r="C115" s="22" t="str">
        <f>VLOOKUP(A115,Concuna!C115:F511,3,FALSE)</f>
        <v>MAGGI Crema de Zapallo 20x45g</v>
      </c>
    </row>
    <row r="116" ht="15.75" customHeight="1">
      <c r="A116" s="13">
        <f>Concuna!C116</f>
        <v>30200</v>
      </c>
      <c r="B116" s="22" t="str">
        <f>VLOOKUP(A116,Concuna!C116:E512,2,FALSE)</f>
        <v>Posición E14</v>
      </c>
      <c r="C116" s="22" t="str">
        <f>VLOOKUP(A116,Concuna!C116:F512,3,FALSE)</f>
        <v>Crema MAGGI sabor Pollo Sobre20 x 72 GRM</v>
      </c>
    </row>
    <row r="117" ht="15.75" customHeight="1">
      <c r="A117" s="13">
        <f>Concuna!C117</f>
        <v>30150</v>
      </c>
      <c r="B117" s="22" t="str">
        <f>VLOOKUP(A117,Concuna!C117:E513,2,FALSE)</f>
        <v>Posición E15</v>
      </c>
      <c r="C117" s="22" t="str">
        <f>VLOOKUP(A117,Concuna!C117:F513,3,FALSE)</f>
        <v>Crema MAGGI Choclo Sobre20 x 79 GRM</v>
      </c>
    </row>
    <row r="118" ht="15.75" customHeight="1">
      <c r="A118" s="13">
        <f>Concuna!C118</f>
        <v>30210</v>
      </c>
      <c r="B118" s="22" t="str">
        <f>VLOOKUP(A118,Concuna!C118:E514,2,FALSE)</f>
        <v>Posición E16</v>
      </c>
      <c r="C118" s="22" t="str">
        <f>VLOOKUP(A118,Concuna!C118:F514,3,FALSE)</f>
        <v>Sopa MAGGI Pollo con Semola Sobre20 x 68 GRM</v>
      </c>
    </row>
    <row r="119" ht="15.75" customHeight="1">
      <c r="A119" s="13">
        <f>Concuna!C119</f>
        <v>5910</v>
      </c>
      <c r="B119" s="22" t="str">
        <f>VLOOKUP(A119,Concuna!C119:E515,2,FALSE)</f>
        <v>Posición E17</v>
      </c>
      <c r="C119" s="22" t="str">
        <f>VLOOKUP(A119,Concuna!C119:F515,3,FALSE)</f>
        <v>MAGGI Crema de Mariscos 20x45g</v>
      </c>
    </row>
    <row r="120" ht="15.75" customHeight="1">
      <c r="A120" s="13">
        <f>Concuna!C120</f>
        <v>30010</v>
      </c>
      <c r="B120" s="22" t="str">
        <f>VLOOKUP(A120,Concuna!C120:E516,2,FALSE)</f>
        <v>Posición E18</v>
      </c>
      <c r="C120" s="22" t="str">
        <f>VLOOKUP(A120,Concuna!C120:F516,3,FALSE)</f>
        <v>Salsa deshidratada MAGGI Blanca Sobre25 x 36 GRM</v>
      </c>
    </row>
    <row r="121" ht="15.75" customHeight="1">
      <c r="A121" s="13">
        <f>Concuna!C121</f>
        <v>30020</v>
      </c>
      <c r="B121" s="22" t="str">
        <f>VLOOKUP(A121,Concuna!C121:E517,2,FALSE)</f>
        <v>Posición E19</v>
      </c>
      <c r="C121" s="22" t="str">
        <f>VLOOKUP(A121,Concuna!C121:F517,3,FALSE)</f>
        <v>Salsa deshidratada MAGGI Champiñon Sobre25 x 45 GRM</v>
      </c>
    </row>
    <row r="122" ht="15.75" customHeight="1">
      <c r="A122" s="13">
        <f>Concuna!C122</f>
        <v>30040</v>
      </c>
      <c r="B122" s="22" t="str">
        <f>VLOOKUP(A122,Concuna!C122:E518,2,FALSE)</f>
        <v>Posición E20</v>
      </c>
      <c r="C122" s="22" t="str">
        <f>VLOOKUP(A122,Concuna!C122:F518,3,FALSE)</f>
        <v>Base MAGGI para Pollo Crispy Sobre 18 x 80 GRM</v>
      </c>
    </row>
    <row r="123" ht="15.75" customHeight="1">
      <c r="A123" s="13">
        <f>Concuna!C123</f>
        <v>30070</v>
      </c>
      <c r="B123" s="22" t="str">
        <f>VLOOKUP(A123,Concuna!C123:E519,2,FALSE)</f>
        <v>Posición E21</v>
      </c>
      <c r="C123" s="22" t="str">
        <f>VLOOKUP(A123,Concuna!C123:F519,3,FALSE)</f>
        <v>Base MAGGI Pescado Frito Sobre 18 x 85 GRM</v>
      </c>
    </row>
    <row r="124" ht="15.75" customHeight="1">
      <c r="A124" s="13">
        <f>Concuna!C124</f>
        <v>30120</v>
      </c>
      <c r="B124" s="22" t="str">
        <f>VLOOKUP(A124,Concuna!C124:E520,2,FALSE)</f>
        <v>Posición E22</v>
      </c>
      <c r="C124" s="22" t="str">
        <f>VLOOKUP(A124,Concuna!C124:F520,3,FALSE)</f>
        <v>Base MAGGI Carne a la Cacerola Sobre25 x 36 GRM</v>
      </c>
    </row>
    <row r="125" ht="15.75" customHeight="1">
      <c r="A125" s="13">
        <f>Concuna!C125</f>
        <v>67250</v>
      </c>
      <c r="B125" s="22" t="str">
        <f>VLOOKUP(A125,Concuna!C125:E521,2,FALSE)</f>
        <v>Posición E23</v>
      </c>
      <c r="C125" s="22" t="str">
        <f>VLOOKUP(A125,Concuna!C125:F521,3,FALSE)</f>
        <v>MAGGI Pure de Papas 8x751g CL</v>
      </c>
    </row>
    <row r="126" ht="15.75" customHeight="1">
      <c r="A126" s="13">
        <f>Concuna!C126</f>
        <v>52120</v>
      </c>
      <c r="B126" s="22" t="str">
        <f>VLOOKUP(A126,Concuna!C126:E522,2,FALSE)</f>
        <v>Posición E24</v>
      </c>
      <c r="C126" s="22" t="str">
        <f>VLOOKUP(A126,Concuna!C126:F522,3,FALSE)</f>
        <v>Salsa de Tomate MAGGI Tuco con Carne Pack 6(4X245G)</v>
      </c>
    </row>
    <row r="127" ht="15.75" customHeight="1">
      <c r="A127" s="13">
        <f>Concuna!C127</f>
        <v>12310</v>
      </c>
      <c r="B127" s="22" t="str">
        <f>VLOOKUP(A127,Concuna!C127:E523,2,FALSE)</f>
        <v>Posición E25</v>
      </c>
      <c r="C127" s="22" t="str">
        <f>VLOOKUP(A127,Concuna!C127:F523,3,FALSE)</f>
        <v>Salsa de tomate MAGGI Tuco con Carne Lata24 x 245 GRS</v>
      </c>
    </row>
    <row r="128" ht="15.75" customHeight="1">
      <c r="A128" s="13">
        <f>Concuna!C128</f>
        <v>5110</v>
      </c>
      <c r="B128" s="22" t="str">
        <f>VLOOKUP(A128,Concuna!C128:E524,2,FALSE)</f>
        <v>Posición E26</v>
      </c>
      <c r="C128" s="22" t="str">
        <f>VLOOKUP(A128,Concuna!C128:F524,3,FALSE)</f>
        <v>IMPERIAL POLVO HORNEAR SOBRE10 x 50 x 20 GRM</v>
      </c>
    </row>
    <row r="129" ht="15.75" customHeight="1">
      <c r="A129" s="13">
        <f>Concuna!C129</f>
        <v>8770</v>
      </c>
      <c r="B129" s="22" t="str">
        <f>VLOOKUP(A129,Concuna!C129:E525,2,FALSE)</f>
        <v>Posición F01</v>
      </c>
      <c r="C129" s="22" t="str">
        <f>VLOOKUP(A129,Concuna!C129:F525,3,FALSE)</f>
        <v>Polvo de hornear IMPERIAL Sobres6 x 12 x 100 GRM</v>
      </c>
    </row>
    <row r="130" ht="15.75" customHeight="1">
      <c r="A130" s="13">
        <f>Concuna!C130</f>
        <v>5020</v>
      </c>
      <c r="B130" s="22" t="str">
        <f>VLOOKUP(A130,Concuna!C130:E526,2,FALSE)</f>
        <v>Posición F02</v>
      </c>
      <c r="C130" s="22" t="str">
        <f>VLOOKUP(A130,Concuna!C130:F526,3,FALSE)</f>
        <v>Polvo de hornear IMPERIAL Lata24 x 200 GRM</v>
      </c>
    </row>
    <row r="131" ht="15.75" customHeight="1">
      <c r="A131" s="13">
        <f>Concuna!C131</f>
        <v>35700</v>
      </c>
      <c r="B131" s="22" t="str">
        <f>VLOOKUP(A131,Concuna!C131:E527,2,FALSE)</f>
        <v>Posición F03</v>
      </c>
      <c r="C131" s="22" t="str">
        <f>VLOOKUP(A131,Concuna!C131:F527,3,FALSE)</f>
        <v>STARBUCKS Caramel Latte 10(4x23)g N3 XJ</v>
      </c>
    </row>
    <row r="132" ht="15.75" customHeight="1">
      <c r="A132" s="13">
        <f>Concuna!C132</f>
        <v>35710</v>
      </c>
      <c r="B132" s="22" t="str">
        <f>VLOOKUP(A132,Concuna!C132:E528,2,FALSE)</f>
        <v>Posición F04</v>
      </c>
      <c r="C132" s="22" t="str">
        <f>VLOOKUP(A132,Concuna!C132:F528,3,FALSE)</f>
        <v>STARBUCKS Mocha 1(4x22)g N3 XJ</v>
      </c>
    </row>
    <row r="133" ht="15.75" customHeight="1">
      <c r="A133" s="13">
        <f>Concuna!C133</f>
        <v>96670</v>
      </c>
      <c r="B133" s="22" t="str">
        <f>VLOOKUP(A133,Concuna!C133:E529,2,FALSE)</f>
        <v>Posición F05</v>
      </c>
      <c r="C133" s="22" t="str">
        <f>VLOOKUP(A133,Concuna!C133:F529,3,FALSE)</f>
        <v>NATURNES Organico Manzana Pouch 16x100gCL</v>
      </c>
    </row>
    <row r="134" ht="15.75" customHeight="1">
      <c r="A134" s="13">
        <f>Concuna!C134</f>
        <v>96630</v>
      </c>
      <c r="B134" s="22" t="str">
        <f>VLOOKUP(A134,Concuna!C134:E530,2,FALSE)</f>
        <v>Posición F06</v>
      </c>
      <c r="C134" s="22" t="str">
        <f>VLOOKUP(A134,Concuna!C134:F530,3,FALSE)</f>
        <v>NATURNESOrganicoPlatanoMangoPch 16x100gCL</v>
      </c>
    </row>
    <row r="135" ht="15.75" customHeight="1">
      <c r="A135" s="13">
        <f>Concuna!C135</f>
        <v>77370</v>
      </c>
      <c r="B135" s="22" t="str">
        <f>VLOOKUP(A135,Concuna!C135:E531,2,FALSE)</f>
        <v>Posición F07</v>
      </c>
      <c r="C135" s="22" t="str">
        <f>VLOOKUP(A135,Concuna!C135:F531,3,FALSE)</f>
        <v>NESC DLC GST Skny Capp N1XR 16Cap3x161.6g</v>
      </c>
    </row>
    <row r="136" ht="15.75" customHeight="1">
      <c r="A136" s="13">
        <f>Concuna!C136</f>
        <v>63401</v>
      </c>
      <c r="B136" s="22" t="str">
        <f>VLOOKUP(A136,Concuna!C136:E532,2,FALSE)</f>
        <v>Posición F08</v>
      </c>
      <c r="C136" s="22" t="str">
        <f>VLOOKUP(A136,Concuna!C136:F532,3,FALSE)</f>
        <v>NDG AMERICANO 10Caps 6x80g XR</v>
      </c>
    </row>
    <row r="137" ht="15.75" customHeight="1">
      <c r="A137" s="13">
        <f>Concuna!C137</f>
        <v>36920</v>
      </c>
      <c r="B137" s="22" t="str">
        <f>VLOOKUP(A137,Concuna!C137:E533,2,FALSE)</f>
        <v>Posición F09</v>
      </c>
      <c r="C137" s="22" t="str">
        <f>VLOOKUP(A137,Concuna!C137:F533,3,FALSE)</f>
        <v>STARBUCKS Vanilla Latte 10(4x215g)N3 XJ</v>
      </c>
    </row>
    <row r="138" ht="15.75" customHeight="1">
      <c r="A138" s="13">
        <f>Concuna!C138</f>
        <v>976901</v>
      </c>
      <c r="B138" s="22" t="str">
        <f>VLOOKUP(A138,Concuna!C138:E534,2,FALSE)</f>
        <v>Posición F10</v>
      </c>
      <c r="C138" s="22" t="str">
        <f>VLOOKUP(A138,Concuna!C138:F534,3,FALSE)</f>
        <v>NDG MOCHA 10Caps 6x135g XR</v>
      </c>
    </row>
    <row r="139" ht="15.75" customHeight="1">
      <c r="A139" s="13">
        <f>Concuna!C139</f>
        <v>8760</v>
      </c>
      <c r="B139" s="22" t="str">
        <f>VLOOKUP(A139,Concuna!C139:E535,2,FALSE)</f>
        <v>Posición F11</v>
      </c>
      <c r="C139" s="22" t="str">
        <f>VLOOKUP(A139,Concuna!C139:F535,3,FALSE)</f>
        <v>NIDO SmDescr Chocolate 19%MG 15x700g CL</v>
      </c>
    </row>
    <row r="140" ht="15.75" customHeight="1">
      <c r="A140" s="13">
        <f>Concuna!C140</f>
        <v>977101</v>
      </c>
      <c r="B140" s="22" t="str">
        <f>VLOOKUP(A140,Concuna!C140:E536,2,FALSE)</f>
        <v>Posición F12</v>
      </c>
      <c r="C140" s="22" t="str">
        <f>VLOOKUP(A140,Concuna!C140:F536,3,FALSE)</f>
        <v>NDG LUNGO 10Caps 6x70g XR</v>
      </c>
    </row>
    <row r="141" ht="15.75" customHeight="1">
      <c r="A141" s="13">
        <f>Concuna!C141</f>
        <v>983001</v>
      </c>
      <c r="B141" s="22" t="str">
        <f>VLOOKUP(A141,Concuna!C141:E537,2,FALSE)</f>
        <v>Posición F14</v>
      </c>
      <c r="C141" s="22" t="str">
        <f>VLOOKUP(A141,Concuna!C141:F537,3,FALSE)</f>
        <v>NDG CAFE AU LAIT 10Caps 6x100g XR</v>
      </c>
    </row>
    <row r="142" ht="15.75" customHeight="1">
      <c r="A142" s="13">
        <f>Concuna!C142</f>
        <v>338101</v>
      </c>
      <c r="B142" s="22" t="str">
        <f>VLOOKUP(A142,Concuna!C142:E538,2,FALSE)</f>
        <v>Posición F15</v>
      </c>
      <c r="C142" s="22" t="str">
        <f>VLOOKUP(A142,Concuna!C142:F538,3,FALSE)</f>
        <v>NDG CAPPUCCINO 10Caps 6x117.5g XR</v>
      </c>
    </row>
    <row r="143" ht="15.75" customHeight="1">
      <c r="A143" s="13">
        <f>Concuna!C143</f>
        <v>36980</v>
      </c>
      <c r="B143" s="22" t="str">
        <f>VLOOKUP(A143,Concuna!C143:E539,2,FALSE)</f>
        <v>Posición F16</v>
      </c>
      <c r="C143" s="22" t="str">
        <f>VLOOKUP(A143,Concuna!C143:F539,3,FALSE)</f>
        <v>NDG ESPRESSO Intense 10Caps 6x80g XR</v>
      </c>
    </row>
    <row r="144" ht="15.75" customHeight="1">
      <c r="A144" s="13">
        <f>Concuna!C144</f>
        <v>56370</v>
      </c>
      <c r="B144" s="22" t="str">
        <f>VLOOKUP(A144,Concuna!C144:E540,2,FALSE)</f>
        <v>Posición F17</v>
      </c>
      <c r="C144" s="22" t="str">
        <f>VLOOKUP(A144,Concuna!C144:F540,3,FALSE)</f>
        <v>Saborizante NESQUIK OPTISTAR Frutilla Bolsa</v>
      </c>
    </row>
    <row r="145" ht="15.75" customHeight="1">
      <c r="A145" s="13">
        <f>Concuna!C145</f>
        <v>74210</v>
      </c>
      <c r="B145" s="22" t="str">
        <f>VLOOKUP(A145,Concuna!C145:E541,2,FALSE)</f>
        <v>Posición F18</v>
      </c>
      <c r="C145" s="22" t="str">
        <f>VLOOKUP(A145,Concuna!C145:F541,3,FALSE)</f>
        <v>MILO ACTIV-GO 2En1 Stabilo</v>
      </c>
    </row>
    <row r="146" ht="15.75" customHeight="1">
      <c r="A146" s="13">
        <f>Concuna!C146</f>
        <v>90730</v>
      </c>
      <c r="B146" s="22" t="str">
        <f>VLOOKUP(A146,Concuna!C146:E542,2,FALSE)</f>
        <v>Posición F19</v>
      </c>
      <c r="C146" s="22" t="str">
        <f>VLOOKUP(A146,Concuna!C146:F542,3,FALSE)</f>
        <v>NIDO SmDescr 19% MG</v>
      </c>
    </row>
    <row r="147" ht="15.75" customHeight="1">
      <c r="A147" s="13">
        <f>Concuna!C147</f>
        <v>20520</v>
      </c>
      <c r="B147" s="22" t="str">
        <f>VLOOKUP(A147,Concuna!C147:E543,2,FALSE)</f>
        <v>Posición F20</v>
      </c>
      <c r="C147" s="22" t="str">
        <f>VLOOKUP(A147,Concuna!C147:F543,3,FALSE)</f>
        <v>Salsa de tomate MAGGI Tuco Albahaca Lata 24 x 245g</v>
      </c>
    </row>
    <row r="148" ht="15.75" customHeight="1">
      <c r="A148" s="13">
        <f>Concuna!C148</f>
        <v>58120</v>
      </c>
      <c r="B148" s="22" t="str">
        <f>VLOOKUP(A148,Concuna!C148:E544,2,FALSE)</f>
        <v>Posición F21</v>
      </c>
      <c r="C148" s="22" t="str">
        <f>VLOOKUP(A148,Concuna!C148:F544,3,FALSE)</f>
        <v>Picado NESTLE NATURNES PolloArvejado 24x250g</v>
      </c>
    </row>
    <row r="149" ht="15.75" customHeight="1">
      <c r="A149" s="13">
        <f>Concuna!C149</f>
        <v>23390</v>
      </c>
      <c r="B149" s="22" t="str">
        <f>VLOOKUP(A149,Concuna!C149:E545,2,FALSE)</f>
        <v>Posición F22</v>
      </c>
      <c r="C149" s="22" t="str">
        <f>VLOOKUP(A149,Concuna!C149:F545,3,FALSE)</f>
        <v>Salsa de tomate MAGGI Tuco con Pollo Lata24 x 245 GRM</v>
      </c>
    </row>
    <row r="150" ht="15.75" customHeight="1">
      <c r="A150" s="13">
        <f>Concuna!C150</f>
        <v>956101</v>
      </c>
      <c r="B150" s="22" t="str">
        <f>VLOOKUP(A150,Concuna!C150:E546,2,FALSE)</f>
        <v>Posición F23</v>
      </c>
      <c r="C150" s="22" t="str">
        <f>VLOOKUP(A150,Concuna!C150:F546,3,FALSE)</f>
        <v>NIDAL 2 Polvo Lata 12x800g CL</v>
      </c>
    </row>
    <row r="151" ht="15.75" customHeight="1">
      <c r="A151" s="13">
        <f>Concuna!C151</f>
        <v>26620</v>
      </c>
      <c r="B151" s="22" t="str">
        <f>VLOOKUP(A151,Concuna!C151:E547,2,FALSE)</f>
        <v>Posición F24</v>
      </c>
      <c r="C151" s="22" t="str">
        <f>VLOOKUP(A151,Concuna!C151:F547,3,FALSE)</f>
        <v>Sopa para Uno MAGGI Pollo Merken Sobre16 x 16 x 16 GRM</v>
      </c>
    </row>
    <row r="152" ht="15.75" customHeight="1">
      <c r="A152" s="13">
        <f>Concuna!C152</f>
        <v>30000</v>
      </c>
      <c r="B152" s="22" t="str">
        <f>VLOOKUP(A152,Concuna!C152:E548,2,FALSE)</f>
        <v>Posición F25</v>
      </c>
      <c r="C152" s="22" t="str">
        <f>VLOOKUP(A152,Concuna!C152:F548,3,FALSE)</f>
        <v>Salsa deshidratada MAGGI Carne Sobre25 x 33 GRM</v>
      </c>
    </row>
    <row r="153" ht="15.75" customHeight="1">
      <c r="A153" s="13">
        <f>Concuna!C153</f>
        <v>36110</v>
      </c>
      <c r="B153" s="22" t="str">
        <f>VLOOKUP(A153,Concuna!C153:E549,2,FALSE)</f>
        <v>Posición F26</v>
      </c>
      <c r="C153" s="22" t="str">
        <f>VLOOKUP(A153,Concuna!C153:F549,3,FALSE)</f>
        <v>COFFEE-MATE Original 12x435g XW</v>
      </c>
    </row>
    <row r="154" ht="15.75" customHeight="1">
      <c r="A154" s="13">
        <f>Concuna!C154</f>
        <v>30060</v>
      </c>
      <c r="B154" s="22" t="str">
        <f>VLOOKUP(A154,Concuna!C154:E550,2,FALSE)</f>
        <v>Posición F27</v>
      </c>
      <c r="C154" s="22" t="str">
        <f>VLOOKUP(A154,Concuna!C154:F550,3,FALSE)</f>
        <v>Base MAGGI Hamburguesas Sobre 18 x 90 GRM</v>
      </c>
    </row>
    <row r="155" ht="15.75" customHeight="1">
      <c r="A155" s="13">
        <f>Concuna!C155</f>
        <v>82390</v>
      </c>
      <c r="B155" s="22" t="str">
        <f>VLOOKUP(A155,Concuna!C155:E551,2,FALSE)</f>
        <v>Posición F28</v>
      </c>
      <c r="C155" s="22" t="str">
        <f>VLOOKUP(A155,Concuna!C155:F551,3,FALSE)</f>
        <v>Cafe NESCAFE Fina Selec Alta Rica 6x100g</v>
      </c>
    </row>
    <row r="156" ht="15.75" customHeight="1">
      <c r="A156" s="13">
        <f>Concuna!C156</f>
        <v>82430</v>
      </c>
      <c r="B156" s="22" t="str">
        <f>VLOOKUP(A156,Concuna!C156:E552,2,FALSE)</f>
        <v>Posición F29</v>
      </c>
      <c r="C156" s="22" t="str">
        <f>VLOOKUP(A156,Concuna!C156:F552,3,FALSE)</f>
        <v>Cafe NESCAFE Fina Seleccion Espresso frasco6x100g</v>
      </c>
    </row>
    <row r="157" ht="15.75" customHeight="1">
      <c r="A157" s="13">
        <f>Concuna!C157</f>
        <v>6210</v>
      </c>
      <c r="B157" s="22" t="str">
        <f>VLOOKUP(A157,Concuna!C157:E553,2,FALSE)</f>
        <v>Posición F30</v>
      </c>
      <c r="C157" s="22" t="str">
        <f>VLOOKUP(A157,Concuna!C157:F553,3,FALSE)</f>
        <v>MAGGI Base Para Cazuela 18x70g</v>
      </c>
    </row>
    <row r="158" ht="15.75" customHeight="1">
      <c r="A158" s="13">
        <f>Concuna!C158</f>
        <v>65750</v>
      </c>
      <c r="B158" s="22" t="str">
        <f>VLOOKUP(A158,Concuna!C158:E554,2,FALSE)</f>
        <v>Posición F31</v>
      </c>
      <c r="C158" s="22" t="str">
        <f>VLOOKUP(A158,Concuna!C158:F554,3,FALSE)</f>
        <v>MAGGI Sopa Pantruca 15x72g</v>
      </c>
    </row>
    <row r="159" ht="15.75" customHeight="1">
      <c r="A159" s="13">
        <f>Concuna!C159</f>
        <v>82400</v>
      </c>
      <c r="B159" s="22" t="str">
        <f>VLOOKUP(A159,Concuna!C159:E555,2,FALSE)</f>
        <v>Posición F32</v>
      </c>
      <c r="C159" s="22" t="str">
        <f>VLOOKUP(A159,Concuna!C159:F555,3,FALSE)</f>
        <v>NESCAFE Fina Seleccion Colombia 6x100g</v>
      </c>
    </row>
    <row r="160" ht="15.75" customHeight="1">
      <c r="A160" s="13">
        <f>Concuna!C160</f>
        <v>31730</v>
      </c>
      <c r="B160" s="22" t="str">
        <f>VLOOKUP(A160,Concuna!C160:E556,2,FALSE)</f>
        <v>Posición F33</v>
      </c>
      <c r="C160" s="22" t="str">
        <f>VLOOKUP(A160,Concuna!C160:F556,3,FALSE)</f>
        <v>Sopa para Uno MAGGI Esparragos Sobre 6 X 24 X14 GRS</v>
      </c>
    </row>
    <row r="161" ht="15.75" customHeight="1">
      <c r="A161" s="13">
        <f>Concuna!C161</f>
        <v>79690</v>
      </c>
      <c r="B161" s="22" t="str">
        <f>VLOOKUP(A161,Concuna!C161:E557,2,FALSE)</f>
        <v>Posición F34</v>
      </c>
      <c r="C161" s="22" t="str">
        <f>VLOOKUP(A161,Concuna!C161:F557,3,FALSE)</f>
        <v>MAGGI SPPU Costillas Fideo 4(16x16g)</v>
      </c>
    </row>
    <row r="162" ht="15.75" customHeight="1">
      <c r="A162" s="13">
        <f>Concuna!C162</f>
        <v>77270</v>
      </c>
      <c r="B162" s="22" t="str">
        <f>VLOOKUP(A162,Concuna!C162:E558,2,FALSE)</f>
        <v>Posición F35</v>
      </c>
      <c r="C162" s="22" t="str">
        <f>VLOOKUP(A162,Concuna!C162:F558,3,FALSE)</f>
        <v>MAGGI Caldo En Polvo de Cstll28(10x7g)</v>
      </c>
    </row>
    <row r="163" ht="15.75" customHeight="1">
      <c r="A163" s="13">
        <f>Concuna!C163</f>
        <v>77280</v>
      </c>
      <c r="B163" s="22" t="str">
        <f>VLOOKUP(A163,Concuna!C163:E559,2,FALSE)</f>
        <v>Posición F36</v>
      </c>
      <c r="C163" s="22" t="str">
        <f>VLOOKUP(A163,Concuna!C163:F559,3,FALSE)</f>
        <v>MAGGI Caldo En Polvo de Glln 28(10x7g)</v>
      </c>
    </row>
    <row r="164" ht="15.75" customHeight="1">
      <c r="A164" s="13">
        <f>Concuna!C164</f>
        <v>77290</v>
      </c>
      <c r="B164" s="22" t="str">
        <f>VLOOKUP(A164,Concuna!C164:E560,2,FALSE)</f>
        <v>Posición F37</v>
      </c>
      <c r="C164" s="22" t="str">
        <f>VLOOKUP(A164,Concuna!C164:F560,3,FALSE)</f>
        <v>MAGGI Caldo En Polvo de Verd 28(10x7g)</v>
      </c>
    </row>
    <row r="165" ht="15.75" customHeight="1">
      <c r="A165" s="13">
        <f>Concuna!C165</f>
        <v>6080</v>
      </c>
      <c r="B165" s="22" t="str">
        <f>VLOOKUP(A165,Concuna!C165:E561,2,FALSE)</f>
        <v>Posición F38</v>
      </c>
      <c r="C165" s="22" t="str">
        <f>VLOOKUP(A165,Concuna!C165:F561,3,FALSE)</f>
        <v>MAGGI SPPU Consome de Pollo 4(16x12g)</v>
      </c>
    </row>
    <row r="166" ht="15.75" customHeight="1">
      <c r="A166" s="13">
        <f>Concuna!C166</f>
        <v>79460</v>
      </c>
      <c r="B166" s="22" t="str">
        <f>VLOOKUP(A166,Concuna!C166:E562,2,FALSE)</f>
        <v>Posición F39</v>
      </c>
      <c r="C166" s="22" t="str">
        <f>VLOOKUP(A166,Concuna!C166:F562,3,FALSE)</f>
        <v>MAGGI Caldo de Costilla N130(12x10g)</v>
      </c>
    </row>
    <row r="167" ht="15.75" customHeight="1">
      <c r="A167" s="13">
        <f>Concuna!C167</f>
        <v>79470</v>
      </c>
      <c r="B167" s="22" t="str">
        <f>VLOOKUP(A167,Concuna!C167:E563,2,FALSE)</f>
        <v>Posición F40</v>
      </c>
      <c r="C167" s="22" t="str">
        <f>VLOOKUP(A167,Concuna!C167:F563,3,FALSE)</f>
        <v>MAGGI Caldo de Verdura N130(8x10g)</v>
      </c>
    </row>
    <row r="168" ht="15.75" customHeight="1">
      <c r="A168" s="13">
        <f>Concuna!C168</f>
        <v>79510</v>
      </c>
      <c r="B168" s="22" t="str">
        <f>VLOOKUP(A168,Concuna!C168:E564,2,FALSE)</f>
        <v>Posición F41</v>
      </c>
      <c r="C168" s="22" t="str">
        <f>VLOOKUP(A168,Concuna!C168:F564,3,FALSE)</f>
        <v>MAGGI Caldo Verduras N130(12x10g)</v>
      </c>
    </row>
    <row r="169" ht="15.75" customHeight="1">
      <c r="A169" s="13">
        <f>Concuna!C169</f>
        <v>68190</v>
      </c>
      <c r="B169" s="22" t="str">
        <f>VLOOKUP(A169,Concuna!C169:E565,2,FALSE)</f>
        <v>Posición F42</v>
      </c>
      <c r="C169" s="22" t="str">
        <f>VLOOKUP(A169,Concuna!C169:F565,3,FALSE)</f>
        <v>MAGGI Caldo Gallina 30(8x11g) N2 CL</v>
      </c>
    </row>
    <row r="170" ht="15.75" customHeight="1">
      <c r="A170" s="13">
        <f>Concuna!C170</f>
        <v>79550</v>
      </c>
      <c r="B170" s="22" t="str">
        <f>VLOOKUP(A170,Concuna!C170:E566,2,FALSE)</f>
        <v>Posición F43</v>
      </c>
      <c r="C170" s="22" t="str">
        <f>VLOOKUP(A170,Concuna!C170:F566,3,FALSE)</f>
        <v>MAGGI Caldo de Carne N130(8x10g)</v>
      </c>
    </row>
    <row r="171" ht="15.75" customHeight="1">
      <c r="A171" s="13">
        <f>Concuna!C171</f>
        <v>68980</v>
      </c>
      <c r="B171" s="22" t="str">
        <f>VLOOKUP(A171,Concuna!C171:E567,2,FALSE)</f>
        <v>Posición F44</v>
      </c>
      <c r="C171" s="22" t="str">
        <f>VLOOKUP(A171,Concuna!C171:F567,3,FALSE)</f>
        <v>MAGGI Caldo Gallina 30(12x11g) N2 CL</v>
      </c>
    </row>
    <row r="172" ht="15.75" customHeight="1">
      <c r="A172" s="13">
        <f>Concuna!C172</f>
        <v>79600</v>
      </c>
      <c r="B172" s="22" t="str">
        <f>VLOOKUP(A172,Concuna!C172:E568,2,FALSE)</f>
        <v>Posición F45</v>
      </c>
      <c r="C172" s="22" t="str">
        <f>VLOOKUP(A172,Concuna!C172:F568,3,FALSE)</f>
        <v>MAGGI Caldo de Carne N130(12x10g)</v>
      </c>
    </row>
    <row r="173" ht="15.75" customHeight="1">
      <c r="A173" s="13">
        <f>Concuna!C173</f>
        <v>79680</v>
      </c>
      <c r="B173" s="22" t="str">
        <f>VLOOKUP(A173,Concuna!C173:E569,2,FALSE)</f>
        <v>Posición F46</v>
      </c>
      <c r="C173" s="22" t="str">
        <f>VLOOKUP(A173,Concuna!C173:F569,3,FALSE)</f>
        <v>MAGGI SPPU Pollo Fideo 4(16x16g)</v>
      </c>
    </row>
    <row r="174" ht="15.75" customHeight="1">
      <c r="A174" s="13">
        <f>Concuna!C174</f>
        <v>68360</v>
      </c>
      <c r="B174" s="22" t="str">
        <f>VLOOKUP(A174,Concuna!C174:E570,2,FALSE)</f>
        <v>Posición F47</v>
      </c>
      <c r="C174" s="22" t="str">
        <f>VLOOKUP(A174,Concuna!C174:F570,3,FALSE)</f>
        <v>MAGGI Consome Familiar Pollo 20x50g</v>
      </c>
    </row>
    <row r="175" ht="15.75" customHeight="1">
      <c r="A175" s="13">
        <f>Concuna!C175</f>
        <v>67680</v>
      </c>
      <c r="B175" s="22" t="str">
        <f>VLOOKUP(A175,Concuna!C175:E571,2,FALSE)</f>
        <v>Posición F48</v>
      </c>
      <c r="C175" s="22" t="str">
        <f>VLOOKUP(A175,Concuna!C175:F571,3,FALSE)</f>
        <v>TRENCITO Chocolate Stabilo 14x350g CL</v>
      </c>
    </row>
    <row r="176" ht="15.75" customHeight="1">
      <c r="A176" s="13">
        <f>Concuna!C176</f>
        <v>79810</v>
      </c>
      <c r="B176" s="22" t="str">
        <f>VLOOKUP(A176,Concuna!C176:E572,2,FALSE)</f>
        <v>Posición F49</v>
      </c>
      <c r="C176" s="22" t="str">
        <f>VLOOKUP(A176,Concuna!C176:F572,3,FALSE)</f>
        <v>MAGGI Caldo de Costilla 30(8x10g)</v>
      </c>
    </row>
    <row r="177" ht="15.75" customHeight="1">
      <c r="A177" s="13">
        <f>Concuna!C177</f>
        <v>79850</v>
      </c>
      <c r="B177" s="22" t="str">
        <f>VLOOKUP(A177,Concuna!C177:E573,2,FALSE)</f>
        <v>Posición F50</v>
      </c>
      <c r="C177" s="22" t="str">
        <f>VLOOKUP(A177,Concuna!C177:F573,3,FALSE)</f>
        <v>MAGGI Caldo de Longaniza N130(8x10g)</v>
      </c>
    </row>
    <row r="178" ht="15.75" customHeight="1">
      <c r="A178" s="13">
        <f>Concuna!C178</f>
        <v>85010</v>
      </c>
      <c r="B178" s="22" t="str">
        <f>VLOOKUP(A178,Concuna!C178:E574,2,FALSE)</f>
        <v>Posición F51</v>
      </c>
      <c r="C178" s="22" t="str">
        <f>VLOOKUP(A178,Concuna!C178:F574,3,FALSE)</f>
        <v>MAGGI Caldo En Polvo de Carne 28(10x7g)</v>
      </c>
    </row>
    <row r="179" ht="15.75" customHeight="1">
      <c r="A179" s="13" t="str">
        <f>Concuna!C179</f>
        <v>a</v>
      </c>
      <c r="B179" s="22" t="str">
        <f>VLOOKUP(A179,Concuna!C179:E575,2,FALSE)</f>
        <v>Posición G01</v>
      </c>
      <c r="C179" s="22" t="str">
        <f>VLOOKUP(A179,Concuna!C179:F575,3,FALSE)</f>
        <v/>
      </c>
    </row>
    <row r="180" ht="15.75" customHeight="1">
      <c r="A180" s="13" t="str">
        <f>Concuna!C180</f>
        <v>a</v>
      </c>
      <c r="B180" s="22" t="str">
        <f>VLOOKUP(A180,Concuna!C180:E576,2,FALSE)</f>
        <v>Posición G02</v>
      </c>
      <c r="C180" s="22" t="str">
        <f>VLOOKUP(A180,Concuna!C180:F576,3,FALSE)</f>
        <v/>
      </c>
    </row>
    <row r="181" ht="15.75" customHeight="1">
      <c r="A181" s="13" t="str">
        <f>Concuna!C181</f>
        <v>a</v>
      </c>
      <c r="B181" s="22" t="str">
        <f>VLOOKUP(A181,Concuna!C181:E577,2,FALSE)</f>
        <v>Posición G03</v>
      </c>
      <c r="C181" s="22" t="str">
        <f>VLOOKUP(A181,Concuna!C181:F577,3,FALSE)</f>
        <v/>
      </c>
    </row>
    <row r="182" ht="15.75" customHeight="1">
      <c r="A182" s="13" t="str">
        <f>Concuna!C182</f>
        <v>a</v>
      </c>
      <c r="B182" s="22" t="str">
        <f>VLOOKUP(A182,Concuna!C182:E578,2,FALSE)</f>
        <v>Posición G04</v>
      </c>
      <c r="C182" s="22" t="str">
        <f>VLOOKUP(A182,Concuna!C182:F578,3,FALSE)</f>
        <v/>
      </c>
    </row>
    <row r="183" ht="15.75" customHeight="1">
      <c r="A183" s="13" t="str">
        <f>Concuna!C183</f>
        <v>a</v>
      </c>
      <c r="B183" s="22" t="str">
        <f>VLOOKUP(A183,Concuna!C183:E579,2,FALSE)</f>
        <v>Posición G05</v>
      </c>
      <c r="C183" s="22" t="str">
        <f>VLOOKUP(A183,Concuna!C183:F579,3,FALSE)</f>
        <v/>
      </c>
    </row>
    <row r="184" ht="15.75" customHeight="1">
      <c r="A184" s="13" t="str">
        <f>Concuna!C184</f>
        <v>a</v>
      </c>
      <c r="B184" s="22" t="str">
        <f>VLOOKUP(A184,Concuna!C184:E580,2,FALSE)</f>
        <v>Posición G06</v>
      </c>
      <c r="C184" s="22" t="str">
        <f>VLOOKUP(A184,Concuna!C184:F580,3,FALSE)</f>
        <v/>
      </c>
    </row>
    <row r="185" ht="15.75" customHeight="1">
      <c r="A185" s="13" t="str">
        <f>Concuna!C185</f>
        <v>a</v>
      </c>
      <c r="B185" s="22" t="str">
        <f>VLOOKUP(A185,Concuna!C185:E581,2,FALSE)</f>
        <v>Posición G07</v>
      </c>
      <c r="C185" s="22" t="str">
        <f>VLOOKUP(A185,Concuna!C185:F581,3,FALSE)</f>
        <v/>
      </c>
    </row>
    <row r="186" ht="15.75" customHeight="1">
      <c r="A186" s="13" t="str">
        <f>Concuna!C186</f>
        <v>a</v>
      </c>
      <c r="B186" s="22" t="str">
        <f>VLOOKUP(A186,Concuna!C186:E582,2,FALSE)</f>
        <v>Posición G08</v>
      </c>
      <c r="C186" s="22" t="str">
        <f>VLOOKUP(A186,Concuna!C186:F582,3,FALSE)</f>
        <v/>
      </c>
    </row>
    <row r="187" ht="15.75" customHeight="1">
      <c r="A187" s="13" t="str">
        <f>Concuna!C187</f>
        <v>a</v>
      </c>
      <c r="B187" s="22" t="str">
        <f>VLOOKUP(A187,Concuna!C187:E583,2,FALSE)</f>
        <v>Posición G09</v>
      </c>
      <c r="C187" s="22" t="str">
        <f>VLOOKUP(A187,Concuna!C187:F583,3,FALSE)</f>
        <v/>
      </c>
    </row>
    <row r="188" ht="15.75" customHeight="1">
      <c r="A188" s="13" t="str">
        <f>Concuna!C188</f>
        <v>a</v>
      </c>
      <c r="B188" s="22" t="str">
        <f>VLOOKUP(A188,Concuna!C188:E584,2,FALSE)</f>
        <v>Posición G10</v>
      </c>
      <c r="C188" s="22" t="str">
        <f>VLOOKUP(A188,Concuna!C188:F584,3,FALSE)</f>
        <v/>
      </c>
    </row>
    <row r="189" ht="15.75" customHeight="1">
      <c r="A189" s="13" t="str">
        <f>Concuna!C189</f>
        <v>a</v>
      </c>
      <c r="B189" s="22" t="str">
        <f>VLOOKUP(A189,Concuna!C189:E585,2,FALSE)</f>
        <v>Posición G11</v>
      </c>
      <c r="C189" s="22" t="str">
        <f>VLOOKUP(A189,Concuna!C189:F585,3,FALSE)</f>
        <v/>
      </c>
    </row>
    <row r="190" ht="15.75" customHeight="1">
      <c r="A190" s="13" t="str">
        <f>Concuna!C190</f>
        <v>a</v>
      </c>
      <c r="B190" s="22" t="str">
        <f>VLOOKUP(A190,Concuna!C190:E586,2,FALSE)</f>
        <v>Posición G14</v>
      </c>
      <c r="C190" s="22" t="str">
        <f>VLOOKUP(A190,Concuna!C190:F586,3,FALSE)</f>
        <v/>
      </c>
    </row>
    <row r="191" ht="15.75" customHeight="1">
      <c r="A191" s="13">
        <f>Concuna!C191</f>
        <v>75950</v>
      </c>
      <c r="B191" s="22" t="str">
        <f>VLOOKUP(A191,Concuna!C191:E587,2,FALSE)</f>
        <v>Posición G15</v>
      </c>
      <c r="C191" s="22" t="str">
        <f>VLOOKUP(A191,Concuna!C191:F587,3,FALSE)</f>
        <v>Complemento nutricional NESSUCAR Tarro12x500g</v>
      </c>
    </row>
    <row r="192" ht="15.75" customHeight="1">
      <c r="A192" s="13">
        <f>Concuna!C192</f>
        <v>21040</v>
      </c>
      <c r="B192" s="22" t="str">
        <f>VLOOKUP(A192,Concuna!C192:E588,2,FALSE)</f>
        <v>Posición G16</v>
      </c>
      <c r="C192" s="22" t="str">
        <f>VLOOKUP(A192,Concuna!C192:F588,3,FALSE)</f>
        <v>Chocolate en polvo NESTLE Tarro24 x 400 GRM</v>
      </c>
    </row>
    <row r="193" ht="15.75" customHeight="1">
      <c r="A193" s="13" t="str">
        <f>Concuna!C193</f>
        <v>a</v>
      </c>
      <c r="B193" s="22" t="str">
        <f>VLOOKUP(A193,Concuna!C193:E589,2,FALSE)</f>
        <v>Posición G17</v>
      </c>
      <c r="C193" s="22" t="str">
        <f>VLOOKUP(A193,Concuna!C193:F589,3,FALSE)</f>
        <v/>
      </c>
    </row>
    <row r="194" ht="15.75" customHeight="1">
      <c r="A194" s="13" t="str">
        <f>Concuna!C194</f>
        <v>a</v>
      </c>
      <c r="B194" s="22" t="str">
        <f>VLOOKUP(A194,Concuna!C194:E590,2,FALSE)</f>
        <v>Posición G18</v>
      </c>
      <c r="C194" s="22" t="str">
        <f>VLOOKUP(A194,Concuna!C194:F590,3,FALSE)</f>
        <v/>
      </c>
    </row>
    <row r="195" ht="15.75" customHeight="1">
      <c r="A195" s="13">
        <f>Concuna!C195</f>
        <v>67330</v>
      </c>
      <c r="B195" s="22" t="str">
        <f>VLOOKUP(A195,Concuna!C195:E591,2,FALSE)</f>
        <v>Posición G20</v>
      </c>
      <c r="C195" s="22" t="str">
        <f>VLOOKUP(A195,Concuna!C195:F591,3,FALSE)</f>
        <v>NESTLE Lec Cond Doypack 36x180g CL</v>
      </c>
    </row>
    <row r="196" ht="15.75" customHeight="1">
      <c r="A196" s="13">
        <f>Concuna!C196</f>
        <v>36713</v>
      </c>
      <c r="B196" s="22" t="str">
        <f>VLOOKUP(A196,Concuna!C196:E592,2,FALSE)</f>
        <v>Posición G21</v>
      </c>
      <c r="C196" s="22" t="str">
        <f>VLOOKUP(A196,Concuna!C196:F592,3,FALSE)</f>
        <v>NESTLE EL MANJAR 12x810g CL</v>
      </c>
    </row>
    <row r="197" ht="15.75" customHeight="1">
      <c r="A197" s="13">
        <f>Concuna!C197</f>
        <v>36910</v>
      </c>
      <c r="B197" s="22" t="str">
        <f>VLOOKUP(A197,Concuna!C197:E593,2,FALSE)</f>
        <v>Posición G22</v>
      </c>
      <c r="C197" s="22" t="str">
        <f>VLOOKUP(A197,Concuna!C197:F593,3,FALSE)</f>
        <v>MILO ACTIV-GO BebChoc Stabilo 24x200g CL</v>
      </c>
    </row>
    <row r="198" ht="15.75" customHeight="1">
      <c r="A198" s="13" t="str">
        <f>Concuna!C198</f>
        <v>a</v>
      </c>
      <c r="B198" s="22" t="str">
        <f>VLOOKUP(A198,Concuna!C198:E594,2,FALSE)</f>
        <v>Posición G23</v>
      </c>
      <c r="C198" s="22" t="str">
        <f>VLOOKUP(A198,Concuna!C198:F594,3,FALSE)</f>
        <v/>
      </c>
    </row>
    <row r="199" ht="15.75" customHeight="1">
      <c r="A199" s="13">
        <f>Concuna!C199</f>
        <v>36890</v>
      </c>
      <c r="B199" s="22" t="str">
        <f>VLOOKUP(A199,Concuna!C199:E595,2,FALSE)</f>
        <v>Posición G24</v>
      </c>
      <c r="C199" s="22" t="str">
        <f>VLOOKUP(A199,Concuna!C199:F595,3,FALSE)</f>
        <v>GLORIA Leche Condensada Tarro 48x397g CL</v>
      </c>
    </row>
    <row r="200" ht="15.75" customHeight="1">
      <c r="A200" s="13">
        <f>Concuna!C200</f>
        <v>25773</v>
      </c>
      <c r="B200" s="22" t="str">
        <f>VLOOKUP(A200,Concuna!C200:E596,2,FALSE)</f>
        <v>Posición G25</v>
      </c>
      <c r="C200" s="22" t="str">
        <f>VLOOKUP(A200,Concuna!C200:F596,3,FALSE)</f>
        <v>MILO Mixes Mainstream 6(8x14g) CL</v>
      </c>
    </row>
    <row r="201" ht="15.75" customHeight="1">
      <c r="A201" s="13">
        <f>Concuna!C201</f>
        <v>97241</v>
      </c>
      <c r="B201" s="22" t="str">
        <f>VLOOKUP(A201,Concuna!C201:E597,2,FALSE)</f>
        <v>Posición G26</v>
      </c>
      <c r="C201" s="22" t="str">
        <f>VLOOKUP(A201,Concuna!C201:F597,3,FALSE)</f>
        <v>SVELTY Skimmed Sfpk 12x800g CL</v>
      </c>
    </row>
    <row r="202" ht="15.75" customHeight="1">
      <c r="A202" s="13">
        <f>Concuna!C202</f>
        <v>94950</v>
      </c>
      <c r="B202" s="22" t="str">
        <f>VLOOKUP(A202,Concuna!C202:E598,2,FALSE)</f>
        <v>Posición G27</v>
      </c>
      <c r="C202" s="22" t="str">
        <f>VLOOKUP(A202,Concuna!C202:F598,3,FALSE)</f>
        <v>NESCAFE TRADICION Tarro PDQ 768x170gN1CL</v>
      </c>
    </row>
    <row r="203" ht="15.75" customHeight="1">
      <c r="A203" s="13">
        <f>Concuna!C203</f>
        <v>359301</v>
      </c>
      <c r="B203" s="22" t="str">
        <f>VLOOKUP(A203,Concuna!C203:E599,2,FALSE)</f>
        <v>Posición G28</v>
      </c>
      <c r="C203" s="22" t="str">
        <f>VLOOKUP(A203,Concuna!C203:F599,3,FALSE)</f>
        <v>NATURNES AIP VegMix Carne 4(6x205g) CL</v>
      </c>
    </row>
    <row r="204" ht="15.75" customHeight="1">
      <c r="A204" s="13">
        <f>Concuna!C204</f>
        <v>359501</v>
      </c>
      <c r="B204" s="22" t="str">
        <f>VLOOKUP(A204,Concuna!C204:E600,2,FALSE)</f>
        <v>Posición G29</v>
      </c>
      <c r="C204" s="22" t="str">
        <f>VLOOKUP(A204,Concuna!C204:F600,3,FALSE)</f>
        <v>NATURNES AIC VegMix Carne 4(6x205g) CL</v>
      </c>
    </row>
    <row r="205" ht="15.75" customHeight="1">
      <c r="A205" s="13">
        <f>Concuna!C205</f>
        <v>1732</v>
      </c>
      <c r="B205" s="22" t="str">
        <f>VLOOKUP(A205,Concuna!C205:E601,2,FALSE)</f>
        <v>Posición G30</v>
      </c>
      <c r="C205" s="22" t="str">
        <f>VLOOKUP(A205,Concuna!C205:F601,3,FALSE)</f>
        <v>NIDO Entera 6(20x25g) CL</v>
      </c>
    </row>
    <row r="206" ht="15.75" customHeight="1">
      <c r="A206" s="13" t="str">
        <f>Concuna!C206</f>
        <v>a</v>
      </c>
      <c r="B206" s="22" t="str">
        <f>VLOOKUP(A206,Concuna!C206:E602,2,FALSE)</f>
        <v>Posición G31</v>
      </c>
      <c r="C206" s="22" t="str">
        <f>VLOOKUP(A206,Concuna!C206:F602,3,FALSE)</f>
        <v/>
      </c>
    </row>
    <row r="207" ht="15.75" customHeight="1">
      <c r="A207" s="13" t="str">
        <f>Concuna!C207</f>
        <v>a</v>
      </c>
      <c r="B207" s="22" t="str">
        <f>VLOOKUP(A207,Concuna!C207:E603,2,FALSE)</f>
        <v>Posición G32</v>
      </c>
      <c r="C207" s="22" t="str">
        <f>VLOOKUP(A207,Concuna!C207:F603,3,FALSE)</f>
        <v/>
      </c>
    </row>
    <row r="208" ht="15.75" customHeight="1">
      <c r="A208" s="13">
        <f>Concuna!C208</f>
        <v>14174</v>
      </c>
      <c r="B208" s="22" t="str">
        <f>VLOOKUP(A208,Concuna!C208:E604,2,FALSE)</f>
        <v>Posición G33</v>
      </c>
      <c r="C208" s="22" t="str">
        <f>VLOOKUP(A208,Concuna!C208:F604,3,FALSE)</f>
        <v>NESCAFE Brownie Caramel 6(7x20g) CL</v>
      </c>
    </row>
    <row r="209" ht="15.75" customHeight="1">
      <c r="A209" s="13">
        <f>Concuna!C209</f>
        <v>84510</v>
      </c>
      <c r="B209" s="22" t="str">
        <f>VLOOKUP(A209,Concuna!C209:E605,2,FALSE)</f>
        <v>Posición G34</v>
      </c>
      <c r="C209" s="22" t="str">
        <f>VLOOKUP(A209,Concuna!C209:F605,3,FALSE)</f>
        <v>NESCAFE DOLCA Tarro 768x170g</v>
      </c>
    </row>
    <row r="210" ht="15.75" customHeight="1">
      <c r="A210" s="13">
        <f>Concuna!C210</f>
        <v>69790</v>
      </c>
      <c r="B210" s="22" t="str">
        <f>VLOOKUP(A210,Concuna!C210:E606,2,FALSE)</f>
        <v>Posición G35</v>
      </c>
      <c r="C210" s="22" t="str">
        <f>VLOOKUP(A210,Concuna!C210:F606,3,FALSE)</f>
        <v>NIDO LEP Instan 26%MG Sfpk 192x800g</v>
      </c>
    </row>
    <row r="211" ht="15.75" customHeight="1">
      <c r="A211" s="13">
        <f>Concuna!C211</f>
        <v>57830</v>
      </c>
      <c r="B211" s="22" t="str">
        <f>VLOOKUP(A211,Concuna!C211:E607,2,FALSE)</f>
        <v>Posición G36</v>
      </c>
      <c r="C211" s="22" t="str">
        <f>VLOOKUP(A211,Concuna!C211:F607,3,FALSE)</f>
        <v>Leche en polvo SVELTY Move 12x800g</v>
      </c>
    </row>
    <row r="212" ht="15.75" customHeight="1">
      <c r="A212" s="13" t="str">
        <f>Concuna!C212</f>
        <v>a</v>
      </c>
      <c r="B212" s="22" t="str">
        <f>VLOOKUP(A212,Concuna!C212:E608,2,FALSE)</f>
        <v>Posición G37</v>
      </c>
      <c r="C212" s="22" t="str">
        <f>VLOOKUP(A212,Concuna!C212:F608,3,FALSE)</f>
        <v/>
      </c>
    </row>
    <row r="213" ht="15.75" customHeight="1">
      <c r="A213" s="13">
        <f>Concuna!C213</f>
        <v>7380</v>
      </c>
      <c r="B213" s="22" t="str">
        <f>VLOOKUP(A213,Concuna!C213:E609,2,FALSE)</f>
        <v>Posición G38</v>
      </c>
      <c r="C213" s="22" t="str">
        <f>VLOOKUP(A213,Concuna!C213:F609,3,FALSE)</f>
        <v>Cafe NESCAFE Tradicion sobres 77x194,4g CL</v>
      </c>
    </row>
    <row r="214" ht="15.75" customHeight="1">
      <c r="A214" s="13" t="str">
        <f>Concuna!C214</f>
        <v>a</v>
      </c>
      <c r="B214" s="22" t="str">
        <f>VLOOKUP(A214,Concuna!C214:E610,2,FALSE)</f>
        <v>Posición H01</v>
      </c>
      <c r="C214" s="22" t="str">
        <f>VLOOKUP(A214,Concuna!C214:F610,3,FALSE)</f>
        <v/>
      </c>
    </row>
    <row r="215" ht="15.75" customHeight="1">
      <c r="A215" s="13" t="str">
        <f>Concuna!C215</f>
        <v>a</v>
      </c>
      <c r="B215" s="22" t="str">
        <f>VLOOKUP(A215,Concuna!C215:E611,2,FALSE)</f>
        <v>Posición H02</v>
      </c>
      <c r="C215" s="22" t="str">
        <f>VLOOKUP(A215,Concuna!C215:F611,3,FALSE)</f>
        <v/>
      </c>
    </row>
    <row r="216" ht="15.75" customHeight="1">
      <c r="A216" s="13" t="str">
        <f>Concuna!C216</f>
        <v>a</v>
      </c>
      <c r="B216" s="22" t="str">
        <f>VLOOKUP(A216,Concuna!C216:E612,2,FALSE)</f>
        <v>Posición H03</v>
      </c>
      <c r="C216" s="22" t="str">
        <f>VLOOKUP(A216,Concuna!C216:F612,3,FALSE)</f>
        <v/>
      </c>
    </row>
    <row r="217" ht="15.75" customHeight="1">
      <c r="A217" s="13" t="str">
        <f>Concuna!C217</f>
        <v>a</v>
      </c>
      <c r="B217" s="22" t="str">
        <f>VLOOKUP(A217,Concuna!C217:E613,2,FALSE)</f>
        <v>Posición H04</v>
      </c>
      <c r="C217" s="22" t="str">
        <f>VLOOKUP(A217,Concuna!C217:F613,3,FALSE)</f>
        <v/>
      </c>
    </row>
    <row r="218" ht="15.75" customHeight="1">
      <c r="A218" s="13" t="str">
        <f>Concuna!C218</f>
        <v>a</v>
      </c>
      <c r="B218" s="22" t="str">
        <f>VLOOKUP(A218,Concuna!C218:E614,2,FALSE)</f>
        <v>Posición H05</v>
      </c>
      <c r="C218" s="22" t="str">
        <f>VLOOKUP(A218,Concuna!C218:F614,3,FALSE)</f>
        <v/>
      </c>
    </row>
    <row r="219" ht="15.75" customHeight="1">
      <c r="A219" s="13" t="str">
        <f>Concuna!C219</f>
        <v>a</v>
      </c>
      <c r="B219" s="22" t="str">
        <f>VLOOKUP(A219,Concuna!C219:E615,2,FALSE)</f>
        <v>Posición H06</v>
      </c>
      <c r="C219" s="22" t="str">
        <f>VLOOKUP(A219,Concuna!C219:F615,3,FALSE)</f>
        <v/>
      </c>
    </row>
    <row r="220" ht="15.75" customHeight="1">
      <c r="A220" s="13" t="str">
        <f>Concuna!C220</f>
        <v>a</v>
      </c>
      <c r="B220" s="22" t="str">
        <f>VLOOKUP(A220,Concuna!C220:E616,2,FALSE)</f>
        <v>Posición H07</v>
      </c>
      <c r="C220" s="22" t="str">
        <f>VLOOKUP(A220,Concuna!C220:F616,3,FALSE)</f>
        <v/>
      </c>
    </row>
    <row r="221" ht="15.75" customHeight="1">
      <c r="A221" s="13" t="str">
        <f>Concuna!C221</f>
        <v>a</v>
      </c>
      <c r="B221" s="22" t="str">
        <f>VLOOKUP(A221,Concuna!C221:E617,2,FALSE)</f>
        <v>Posición H08</v>
      </c>
      <c r="C221" s="22" t="str">
        <f>VLOOKUP(A221,Concuna!C221:F617,3,FALSE)</f>
        <v/>
      </c>
    </row>
    <row r="222" ht="15.75" customHeight="1">
      <c r="A222" s="13" t="str">
        <f>Concuna!C222</f>
        <v>a</v>
      </c>
      <c r="B222" s="22" t="str">
        <f>VLOOKUP(A222,Concuna!C222:E618,2,FALSE)</f>
        <v>Posición H09</v>
      </c>
      <c r="C222" s="22" t="str">
        <f>VLOOKUP(A222,Concuna!C222:F618,3,FALSE)</f>
        <v/>
      </c>
    </row>
    <row r="223" ht="15.75" customHeight="1">
      <c r="A223" s="13" t="str">
        <f>Concuna!C223</f>
        <v>a</v>
      </c>
      <c r="B223" s="22" t="str">
        <f>VLOOKUP(A223,Concuna!C223:E619,2,FALSE)</f>
        <v>Posición H10</v>
      </c>
      <c r="C223" s="22" t="str">
        <f>VLOOKUP(A223,Concuna!C223:F619,3,FALSE)</f>
        <v/>
      </c>
    </row>
    <row r="224" ht="15.75" customHeight="1">
      <c r="A224" s="13" t="str">
        <f>Concuna!C224</f>
        <v>a</v>
      </c>
      <c r="B224" s="22" t="str">
        <f>VLOOKUP(A224,Concuna!C224:E620,2,FALSE)</f>
        <v>Posición H11</v>
      </c>
      <c r="C224" s="22" t="str">
        <f>VLOOKUP(A224,Concuna!C224:F620,3,FALSE)</f>
        <v/>
      </c>
    </row>
    <row r="225" ht="15.75" customHeight="1">
      <c r="A225" s="13">
        <f>Concuna!C225</f>
        <v>67540</v>
      </c>
      <c r="B225" s="22" t="str">
        <f>VLOOKUP(A225,Concuna!C225:E621,2,FALSE)</f>
        <v>Posición I01</v>
      </c>
      <c r="C225" s="22" t="str">
        <f>VLOOKUP(A225,Concuna!C225:F621,3,FALSE)</f>
        <v>NIDO LEP Instan 26%MG Sfpk 24x300g CL</v>
      </c>
    </row>
    <row r="226" ht="15.75" customHeight="1">
      <c r="A226" s="13">
        <f>Concuna!C226</f>
        <v>84870</v>
      </c>
      <c r="B226" s="22" t="str">
        <f>VLOOKUP(A226,Concuna!C226:E622,2,FALSE)</f>
        <v>Posición I02</v>
      </c>
      <c r="C226" s="22" t="str">
        <f>VLOOKUP(A226,Concuna!C226:F622,3,FALSE)</f>
        <v>CHEERIOS Multigrano Cereal CL 18x350g</v>
      </c>
    </row>
    <row r="227" ht="15.75" customHeight="1">
      <c r="A227" s="13">
        <f>Concuna!C227</f>
        <v>88320</v>
      </c>
      <c r="B227" s="22" t="str">
        <f>VLOOKUP(A227,Concuna!C227:E623,2,FALSE)</f>
        <v>Posición I03</v>
      </c>
      <c r="C227" s="22" t="str">
        <f>VLOOKUP(A227,Concuna!C227:F623,3,FALSE)</f>
        <v>GOLD Cereal 14x570g</v>
      </c>
    </row>
    <row r="228" ht="15.75" customHeight="1">
      <c r="A228" s="13">
        <f>Concuna!C228</f>
        <v>68751</v>
      </c>
      <c r="B228" s="22" t="str">
        <f>VLOOKUP(A228,Concuna!C228:E624,2,FALSE)</f>
        <v>Posición I04</v>
      </c>
      <c r="C228" s="22" t="str">
        <f>VLOOKUP(A228,Concuna!C228:F624,3,FALSE)</f>
        <v>MILO Medio PDQ 108kg CL</v>
      </c>
    </row>
    <row r="229" ht="15.75" customHeight="1">
      <c r="A229" s="13" t="str">
        <f>Concuna!C229</f>
        <v>a</v>
      </c>
      <c r="B229" s="22" t="str">
        <f>VLOOKUP(A229,Concuna!C229:E625,2,FALSE)</f>
        <v>Posición I05</v>
      </c>
      <c r="C229" s="22" t="str">
        <f>VLOOKUP(A229,Concuna!C229:F625,3,FALSE)</f>
        <v/>
      </c>
    </row>
    <row r="230" ht="15.75" customHeight="1">
      <c r="A230" s="13" t="str">
        <f>Concuna!C230</f>
        <v>a</v>
      </c>
      <c r="B230" s="22" t="str">
        <f>VLOOKUP(A230,Concuna!C230:E626,2,FALSE)</f>
        <v>Posición I06</v>
      </c>
      <c r="C230" s="22" t="str">
        <f>VLOOKUP(A230,Concuna!C230:F626,3,FALSE)</f>
        <v/>
      </c>
    </row>
    <row r="231" ht="15.75" customHeight="1">
      <c r="A231" s="13">
        <f>Concuna!C231</f>
        <v>9881</v>
      </c>
      <c r="B231" s="22" t="str">
        <f>VLOOKUP(A231,Concuna!C231:E627,2,FALSE)</f>
        <v>Posición I07</v>
      </c>
      <c r="C231" s="22" t="str">
        <f>VLOOKUP(A231,Concuna!C231:F627,3,FALSE)</f>
        <v>NESTLE EL MANJAR PDQ 288x1kg CL</v>
      </c>
    </row>
    <row r="232" ht="15.75" customHeight="1">
      <c r="A232" s="13">
        <f>Concuna!C232</f>
        <v>654501</v>
      </c>
      <c r="B232" s="22" t="str">
        <f>VLOOKUP(A232,Concuna!C232:E628,2,FALSE)</f>
        <v>Posición I08</v>
      </c>
      <c r="C232" s="22" t="str">
        <f>VLOOKUP(A232,Concuna!C232:F628,3,FALSE)</f>
        <v>NESTLE LC Tar PDQ 1152x397g CL</v>
      </c>
    </row>
    <row r="233" ht="15.75" customHeight="1">
      <c r="A233" s="13">
        <f>Concuna!C233</f>
        <v>99080</v>
      </c>
      <c r="B233" s="22" t="str">
        <f>VLOOKUP(A233,Concuna!C233:E629,2,FALSE)</f>
        <v>Posición I09</v>
      </c>
      <c r="C233" s="22" t="str">
        <f>VLOOKUP(A233,Concuna!C233:F629,3,FALSE)</f>
        <v>NESTLE Crema De Leche Tr PDQ 1440x157gCL</v>
      </c>
    </row>
    <row r="234" ht="15.75" customHeight="1">
      <c r="A234" s="13">
        <f>Concuna!C234</f>
        <v>35570</v>
      </c>
      <c r="B234" s="22" t="str">
        <f>VLOOKUP(A234,Concuna!C234:E630,2,FALSE)</f>
        <v>NESCAFE TRADICION Tarro PRMug 12x170gr</v>
      </c>
      <c r="C234" s="22" t="str">
        <f>VLOOKUP(A234,Concuna!C234:F630,3,FALSE)</f>
        <v>NESCAFE TRADICION Tarro PRMug 12x170gr</v>
      </c>
    </row>
    <row r="235" ht="15.75" customHeight="1">
      <c r="A235" s="13">
        <f>Concuna!C235</f>
        <v>81150</v>
      </c>
      <c r="B235" s="22" t="str">
        <f>VLOOKUP(A235,Concuna!C235:E631,2,FALSE)</f>
        <v>Posición I11</v>
      </c>
      <c r="C235" s="22" t="str">
        <f>VLOOKUP(A235,Concuna!C235:F631,3,FALSE)</f>
        <v>Cafe NESCAFE Tradicion pack 12x(2x170g)</v>
      </c>
    </row>
    <row r="236" ht="15.75" customHeight="1">
      <c r="A236" s="13" t="str">
        <f>Concuna!C236</f>
        <v>a</v>
      </c>
      <c r="B236" s="22" t="str">
        <f>VLOOKUP(A236,Concuna!C236:E632,2,FALSE)</f>
        <v>Posición I12</v>
      </c>
      <c r="C236" s="22" t="str">
        <f>VLOOKUP(A236,Concuna!C236:F632,3,FALSE)</f>
        <v/>
      </c>
    </row>
    <row r="237" ht="15.75" customHeight="1">
      <c r="A237" s="13" t="str">
        <f>Concuna!C237</f>
        <v>a</v>
      </c>
      <c r="B237" s="22" t="str">
        <f>VLOOKUP(A237,Concuna!C237:E633,2,FALSE)</f>
        <v>Posición I13</v>
      </c>
      <c r="C237" s="22" t="str">
        <f>VLOOKUP(A237,Concuna!C237:F633,3,FALSE)</f>
        <v/>
      </c>
    </row>
    <row r="238" ht="15.75" customHeight="1">
      <c r="A238" s="13" t="str">
        <f>Concuna!C238</f>
        <v>a</v>
      </c>
      <c r="B238" s="22" t="str">
        <f>VLOOKUP(A238,Concuna!C238:E634,2,FALSE)</f>
        <v>Posición I14</v>
      </c>
      <c r="C238" s="22" t="str">
        <f>VLOOKUP(A238,Concuna!C238:F634,3,FALSE)</f>
        <v/>
      </c>
    </row>
    <row r="239" ht="15.75" customHeight="1">
      <c r="A239" s="13" t="str">
        <f>Concuna!C239</f>
        <v>a</v>
      </c>
      <c r="B239" s="22" t="str">
        <f>VLOOKUP(A239,Concuna!C239:E635,2,FALSE)</f>
        <v>Posición I15</v>
      </c>
      <c r="C239" s="22" t="str">
        <f>VLOOKUP(A239,Concuna!C239:F635,3,FALSE)</f>
        <v/>
      </c>
    </row>
    <row r="240" ht="15.75" customHeight="1">
      <c r="A240" s="13">
        <f>Concuna!C240</f>
        <v>466918</v>
      </c>
      <c r="B240" s="22" t="str">
        <f>VLOOKUP(A240,Concuna!C240:E636,2,FALSE)</f>
        <v>Posición J01</v>
      </c>
      <c r="C240" s="22" t="str">
        <f>VLOOKUP(A240,Concuna!C240:F636,3,FALSE)</f>
        <v>PK Colado Pollo verdura 205 3x2</v>
      </c>
    </row>
    <row r="241" ht="15.75" customHeight="1">
      <c r="A241" s="13">
        <f>Concuna!C241</f>
        <v>467110</v>
      </c>
      <c r="B241" s="22" t="str">
        <f>VLOOKUP(A241,Concuna!C241:E637,2,FALSE)</f>
        <v>Posición J02</v>
      </c>
      <c r="C241" s="22" t="str">
        <f>VLOOKUP(A241,Concuna!C241:F637,3,FALSE)</f>
        <v>PK Picados Pollo verdura 205 3x2</v>
      </c>
    </row>
    <row r="242" ht="15.75" customHeight="1">
      <c r="A242" s="13">
        <f>Concuna!C242</f>
        <v>5672</v>
      </c>
      <c r="B242" s="22" t="str">
        <f>VLOOKUP(A242,Concuna!C242:E638,2,FALSE)</f>
        <v>Posición J03</v>
      </c>
      <c r="C242" s="22" t="str">
        <f>VLOOKUP(A242,Concuna!C242:F638,3,FALSE)</f>
        <v>PK Display Colado Carne Verduras 115g + 15% B2B</v>
      </c>
    </row>
    <row r="243" ht="15.75" customHeight="1">
      <c r="A243" s="13">
        <f>Concuna!C243</f>
        <v>35871</v>
      </c>
      <c r="B243" s="22" t="str">
        <f>VLOOKUP(A243,Concuna!C243:E639,2,FALSE)</f>
        <v>Posición J04</v>
      </c>
      <c r="C243" s="22" t="str">
        <f>VLOOKUP(A243,Concuna!C243:F639,3,FALSE)</f>
        <v>PK 3 Estuches Capucchino (15%)(B2B)</v>
      </c>
    </row>
    <row r="244" ht="15.75" customHeight="1">
      <c r="A244" s="13">
        <f>Concuna!C244</f>
        <v>36601</v>
      </c>
      <c r="B244" s="22" t="str">
        <f>VLOOKUP(A244,Concuna!C244:E640,2,FALSE)</f>
        <v>Posición J05</v>
      </c>
      <c r="C244" s="22" t="str">
        <f>VLOOKUP(A244,Concuna!C244:F640,3,FALSE)</f>
        <v>PK 3 Estuches Moka 15% (B2B)</v>
      </c>
    </row>
    <row r="245" ht="15.75" customHeight="1">
      <c r="A245" s="13">
        <f>Concuna!C245</f>
        <v>36594</v>
      </c>
      <c r="B245" s="22" t="str">
        <f>VLOOKUP(A245,Concuna!C245:E641,2,FALSE)</f>
        <v>Posición J06</v>
      </c>
      <c r="C245" s="22" t="str">
        <f>VLOOKUP(A245,Concuna!C245:F641,3,FALSE)</f>
        <v>PK 3 Nescafe Vainilla Latte +15% DCTO (B2B)</v>
      </c>
    </row>
    <row r="246" ht="15.75" customHeight="1">
      <c r="A246" s="13">
        <f>Concuna!C246</f>
        <v>5325</v>
      </c>
      <c r="B246" s="22" t="str">
        <f>VLOOKUP(A246,Concuna!C246:E642,2,FALSE)</f>
        <v>Posición J07</v>
      </c>
      <c r="C246" s="22" t="str">
        <f>VLOOKUP(A246,Concuna!C246:F642,3,FALSE)</f>
        <v>PK DSP Nescafe Tradicion Stick 173g + 10% DCTO (B2B)</v>
      </c>
    </row>
    <row r="247" ht="15.75" customHeight="1">
      <c r="A247" s="13">
        <f>Concuna!C247</f>
        <v>388515</v>
      </c>
      <c r="B247" s="22" t="str">
        <f>VLOOKUP(A247,Concuna!C247:E643,2,FALSE)</f>
        <v>Posición J08</v>
      </c>
      <c r="C247" s="22" t="str">
        <f>VLOOKUP(A247,Concuna!C247:F643,3,FALSE)</f>
        <v>PK 6 NESCAFE 50 GR + 15% DCTO (B2B)</v>
      </c>
    </row>
    <row r="248" ht="15.75" customHeight="1">
      <c r="A248" s="13">
        <f>Concuna!C248</f>
        <v>95858</v>
      </c>
      <c r="B248" s="22" t="str">
        <f>VLOOKUP(A248,Concuna!C248:E644,2,FALSE)</f>
        <v>Posición J09</v>
      </c>
      <c r="C248" s="22" t="str">
        <f>VLOOKUP(A248,Concuna!C248:F644,3,FALSE)</f>
        <v>PK2CHOCAPIC100G+2TRIX100G+2CEREALKITKAT25G+15%DCTO</v>
      </c>
    </row>
    <row r="249" ht="15.75" customHeight="1">
      <c r="A249" s="13">
        <f>Concuna!C249</f>
        <v>95872</v>
      </c>
      <c r="B249" s="22" t="str">
        <f>VLOOKUP(A249,Concuna!C249:E645,2,FALSE)</f>
        <v>Posición J10</v>
      </c>
      <c r="C249" s="22" t="str">
        <f>VLOOKUP(A249,Concuna!C249:F645,3,FALSE)</f>
        <v>2CERMILO100G+2CERZUCOSOS100G2CERKITKAT+25G+15%DTO</v>
      </c>
    </row>
    <row r="250" ht="15.75" customHeight="1">
      <c r="A250" s="13">
        <f>Concuna!C250</f>
        <v>95881</v>
      </c>
      <c r="B250" s="22" t="str">
        <f>VLOOKUP(A250,Concuna!C250:E646,2,FALSE)</f>
        <v>Posición J11</v>
      </c>
      <c r="C250" s="22" t="str">
        <f>VLOOKUP(A250,Concuna!C250:F646,3,FALSE)</f>
        <v>PK Cereales 100g 2Chocapic+2Trix+2Milo+2Zuc+20%B2B</v>
      </c>
    </row>
    <row r="251" ht="15.75" customHeight="1">
      <c r="A251" s="13">
        <f>Concuna!C251</f>
        <v>95882</v>
      </c>
      <c r="B251" s="22" t="str">
        <f>VLOOKUP(A251,Concuna!C251:E647,2,FALSE)</f>
        <v>Posición J12</v>
      </c>
      <c r="C251" s="22" t="str">
        <f>VLOOKUP(A251,Concuna!C251:F647,3,FALSE)</f>
        <v>PK Cereales 100g 2Chocapic+2Trix+1Milo+1Zuc +15%</v>
      </c>
    </row>
    <row r="252" ht="15.75" customHeight="1">
      <c r="A252" s="13">
        <f>Concuna!C252</f>
        <v>5487</v>
      </c>
      <c r="B252" s="22" t="str">
        <f>VLOOKUP(A252,Concuna!C252:E648,2,FALSE)</f>
        <v>Posición J13</v>
      </c>
      <c r="C252" s="22" t="str">
        <f>VLOOKUP(A252,Concuna!C252:F648,3,FALSE)</f>
        <v>PK 6 SOPAS Pollofideos6 SOPASCostilla 10% DCTO .</v>
      </c>
    </row>
    <row r="253" ht="15.75" customHeight="1">
      <c r="A253" s="13">
        <f>Concuna!C253</f>
        <v>68205</v>
      </c>
      <c r="B253" s="22" t="str">
        <f>VLOOKUP(A253,Concuna!C253:E649,2,FALSE)</f>
        <v>Posición J14</v>
      </c>
      <c r="C253" s="22" t="str">
        <f>VLOOKUP(A253,Concuna!C253:F649,3,FALSE)</f>
        <v>PK Caldo de Gallina 48 unidades + 25% (B2B)</v>
      </c>
    </row>
    <row r="254" ht="15.75" customHeight="1">
      <c r="A254" s="13">
        <f>Concuna!C254</f>
        <v>11610</v>
      </c>
      <c r="B254" s="22" t="str">
        <f>VLOOKUP(A254,Concuna!C254:E650,2,FALSE)</f>
        <v>Posición J15</v>
      </c>
      <c r="C254" s="22" t="str">
        <f>VLOOKUP(A254,Concuna!C254:F650,3,FALSE)</f>
        <v>PK 6 LECHE CONDENSADA 397g 20% DCTO (B2B)</v>
      </c>
    </row>
    <row r="255" ht="15.75" customHeight="1">
      <c r="A255" s="13">
        <f>Concuna!C255</f>
        <v>11625</v>
      </c>
      <c r="B255" s="22" t="str">
        <f>VLOOKUP(A255,Concuna!C255:E651,2,FALSE)</f>
        <v>Posición J16</v>
      </c>
      <c r="C255" s="22" t="str">
        <f>VLOOKUP(A255,Concuna!C255:F651,3,FALSE)</f>
        <v>PK 3 LC NESTLE 397G + 1 LC NESTLE 265G + 15% DCTO</v>
      </c>
    </row>
    <row r="256" ht="15.75" customHeight="1">
      <c r="A256" s="13">
        <f>Concuna!C256</f>
        <v>11315</v>
      </c>
      <c r="B256" s="22" t="str">
        <f>VLOOKUP(A256,Concuna!C256:E652,2,FALSE)</f>
        <v>Posición J17</v>
      </c>
      <c r="C256" s="22" t="str">
        <f>VLOOKUP(A256,Concuna!C256:F652,3,FALSE)</f>
        <v>PK 4 CREMAS NESTLE 157 GR + 15% DESCUENTO</v>
      </c>
    </row>
    <row r="257" ht="15.75" customHeight="1">
      <c r="A257" s="13">
        <f>Concuna!C257</f>
        <v>1346</v>
      </c>
      <c r="B257" s="22" t="str">
        <f>VLOOKUP(A257,Concuna!C257:E653,2,FALSE)</f>
        <v>Posición J18</v>
      </c>
      <c r="C257" s="22" t="str">
        <f>VLOOKUP(A257,Concuna!C257:F653,3,FALSE)</f>
        <v>PK 4 CREMAS NESTLE 236 GR + 15% DESCUENTO</v>
      </c>
    </row>
    <row r="258" ht="15.75" customHeight="1">
      <c r="A258" s="13">
        <f>Concuna!C258</f>
        <v>69783</v>
      </c>
      <c r="B258" s="22" t="str">
        <f>VLOOKUP(A258,Concuna!C258:E654,2,FALSE)</f>
        <v>Posición J19</v>
      </c>
      <c r="C258" s="22" t="str">
        <f>VLOOKUP(A258,Concuna!C258:F654,3,FALSE)</f>
        <v>PK 8 Manjar 200g + 20% DCTO(B2B)</v>
      </c>
    </row>
    <row r="259" ht="15.75" customHeight="1">
      <c r="A259" s="13">
        <f>Concuna!C259</f>
        <v>94558</v>
      </c>
      <c r="B259" s="22" t="str">
        <f>VLOOKUP(A259,Concuna!C259:E655,2,FALSE)</f>
        <v>Posición J20</v>
      </c>
      <c r="C259" s="22" t="str">
        <f>VLOOKUP(A259,Concuna!C259:F655,3,FALSE)</f>
        <v>PK 12 Leche Nido Buen Dia 130g 15% DCTO (B2B)</v>
      </c>
    </row>
    <row r="260" ht="15.75" customHeight="1">
      <c r="A260" s="13">
        <f>Concuna!C260</f>
        <v>66923</v>
      </c>
      <c r="B260" s="22" t="str">
        <f>VLOOKUP(A260,Concuna!C260:E656,2,FALSE)</f>
        <v>Posición J21</v>
      </c>
      <c r="C260" s="22" t="str">
        <f>VLOOKUP(A260,Concuna!C260:F656,3,FALSE)</f>
        <v>PK Milo Stick 20x28g 15% DCTO (B2B)</v>
      </c>
    </row>
    <row r="261" ht="15.75" customHeight="1">
      <c r="A261" s="13">
        <f>Concuna!C261</f>
        <v>36734</v>
      </c>
      <c r="B261" s="22" t="str">
        <f>VLOOKUP(A261,Concuna!C261:E657,2,FALSE)</f>
        <v>Posición J22</v>
      </c>
      <c r="C261" s="22" t="str">
        <f>VLOOKUP(A261,Concuna!C261:F657,3,FALSE)</f>
        <v>PK 3 Nescafe Fina Selección 50g + 15% DCTO (B2B)</v>
      </c>
    </row>
    <row r="262" ht="15.75" customHeight="1">
      <c r="A262" s="13">
        <f>Concuna!C262</f>
        <v>365311</v>
      </c>
      <c r="B262" s="22" t="str">
        <f>VLOOKUP(A262,Concuna!C262:E658,2,FALSE)</f>
        <v>Posición J23</v>
      </c>
      <c r="C262" s="22" t="str">
        <f>VLOOKUP(A262,Concuna!C262:F658,3,FALSE)</f>
        <v>PK 2Capu+2Vain+Moka+Dble+Crmel+Brwn+POLERON (B2B).</v>
      </c>
    </row>
    <row r="263" ht="15.75" customHeight="1">
      <c r="A263" s="13">
        <f>Concuna!C263</f>
        <v>365310</v>
      </c>
      <c r="B263" s="22" t="str">
        <f>VLOOKUP(A263,Concuna!C263:E659,2,FALSE)</f>
        <v>Posición J24</v>
      </c>
      <c r="C263" s="22" t="str">
        <f>VLOOKUP(A263,Concuna!C263:F659,3,FALSE)</f>
        <v>PK 2Capu+2Vain+Moka+Dble+Crmel+Brwn+POLERON REGALO-</v>
      </c>
    </row>
    <row r="264" ht="15.75" customHeight="1">
      <c r="A264" s="13">
        <f>Concuna!C264</f>
        <v>21210</v>
      </c>
      <c r="B264" s="22" t="str">
        <f>VLOOKUP(A264,Concuna!C264:E660,2,FALSE)</f>
        <v>Posición J25</v>
      </c>
      <c r="C264" s="22" t="str">
        <f>VLOOKUP(A264,Concuna!C264:F660,3,FALSE)</f>
        <v>PK 1 NESCAFE 170GR + 1 STICK NESCAFE +PARAGUA</v>
      </c>
    </row>
    <row r="265" ht="15.75" customHeight="1">
      <c r="A265" s="13">
        <f>Concuna!C265</f>
        <v>53212</v>
      </c>
      <c r="B265" s="22" t="str">
        <f>VLOOKUP(A265,Concuna!C265:E661,2,FALSE)</f>
        <v>Posición J26</v>
      </c>
      <c r="C265" s="22" t="str">
        <f>VLOOKUP(A265,Concuna!C265:F661,3,FALSE)</f>
        <v>PK Stick173+2Trad50g+Vain+Capu+PARAGUAS REGALO</v>
      </c>
    </row>
    <row r="266" ht="15.75" customHeight="1">
      <c r="A266" s="13">
        <f>Concuna!C266</f>
        <v>53213</v>
      </c>
      <c r="B266" s="22" t="str">
        <f>VLOOKUP(A266,Concuna!C266:E662,2,FALSE)</f>
        <v>Posición J27</v>
      </c>
      <c r="C266" s="22" t="str">
        <f>VLOOKUP(A266,Concuna!C266:F662,3,FALSE)</f>
        <v>PK Stick173g + 4Trad50g +PARAGUAS REGALO</v>
      </c>
    </row>
    <row r="267" ht="15.75" customHeight="1">
      <c r="A267" s="13">
        <f>Concuna!C267</f>
        <v>53214</v>
      </c>
      <c r="B267" s="22" t="str">
        <f>VLOOKUP(A267,Concuna!C267:E663,2,FALSE)</f>
        <v>Posición J28</v>
      </c>
      <c r="C267" s="22" t="str">
        <f>VLOOKUP(A267,Concuna!C267:F663,3,FALSE)</f>
        <v>PK Stick173g+Capu+Vain+Moka+Doble+PARAGUAS REGALO</v>
      </c>
    </row>
    <row r="268" ht="15.75" customHeight="1">
      <c r="A268" s="13">
        <f>Concuna!C268</f>
        <v>53215</v>
      </c>
      <c r="B268" s="22" t="str">
        <f>VLOOKUP(A268,Concuna!C268:E664,2,FALSE)</f>
        <v>Posición J29</v>
      </c>
      <c r="C268" s="22" t="str">
        <f>VLOOKUP(A268,Concuna!C268:F664,3,FALSE)</f>
        <v>PK Stick173g + 5 Trad 50g + POLERON REGALO</v>
      </c>
    </row>
    <row r="269" ht="15.75" customHeight="1">
      <c r="A269" s="13">
        <f>Concuna!C269</f>
        <v>53216</v>
      </c>
      <c r="B269" s="22" t="str">
        <f>VLOOKUP(A269,Concuna!C269:E665,2,FALSE)</f>
        <v>Posición J30</v>
      </c>
      <c r="C269" s="22" t="str">
        <f>VLOOKUP(A269,Concuna!C269:F665,3,FALSE)</f>
        <v>PK Stick173g+5Trad50g+Vain+Cappu+POLERON REGALO</v>
      </c>
    </row>
    <row r="270" ht="15.75" customHeight="1">
      <c r="A270" s="13">
        <f>Concuna!C270</f>
        <v>36539</v>
      </c>
      <c r="B270" s="22" t="str">
        <f>VLOOKUP(A270,Concuna!C270:E666,2,FALSE)</f>
        <v>Posición J31</v>
      </c>
      <c r="C270" s="22" t="str">
        <f>VLOOKUP(A270,Concuna!C270:F666,3,FALSE)</f>
        <v>PK Mixes Cappu+Vain+Moka+Doble +POLERON REGALO</v>
      </c>
    </row>
    <row r="271" ht="15.75" customHeight="1">
      <c r="A271" s="13">
        <f>Concuna!C271</f>
        <v>53217</v>
      </c>
      <c r="B271" s="22" t="str">
        <f>VLOOKUP(A271,Concuna!C271:E667,2,FALSE)</f>
        <v>Posición J32</v>
      </c>
      <c r="C271" s="22" t="str">
        <f>VLOOKUP(A271,Concuna!C271:F667,3,FALSE)</f>
        <v>PK Stick173g+3Trad170g+5Trad50g+CARRITO REGALO</v>
      </c>
    </row>
    <row r="272" ht="15.75" customHeight="1">
      <c r="A272" s="13">
        <f>Concuna!C272</f>
        <v>53218</v>
      </c>
      <c r="B272" s="22" t="str">
        <f>VLOOKUP(A272,Concuna!C272:E668,2,FALSE)</f>
        <v>Posición J33</v>
      </c>
      <c r="C272" s="22" t="str">
        <f>VLOOKUP(A272,Concuna!C272:F668,3,FALSE)</f>
        <v>PK Stick173g+Cappu+Vain+Moka+Doble+CARRITO REGALO</v>
      </c>
    </row>
    <row r="273" ht="15.75" customHeight="1">
      <c r="A273" s="13">
        <f>Concuna!C273</f>
        <v>466920</v>
      </c>
      <c r="B273" s="22" t="str">
        <f>VLOOKUP(A273,Concuna!C273:E669,2,FALSE)</f>
        <v>Posición J34</v>
      </c>
      <c r="C273" s="22" t="str">
        <f>VLOOKUP(A273,Concuna!C273:F669,3,FALSE)</f>
        <v>PK1CAJA COLADOCARNE+1 CAJA NATURNES POUCH 100G GRATIS</v>
      </c>
    </row>
    <row r="274" ht="15.75" customHeight="1">
      <c r="A274" s="13">
        <f>Concuna!C274</f>
        <v>53225</v>
      </c>
      <c r="B274" s="22" t="str">
        <f>VLOOKUP(A274,Concuna!C274:E670,2,FALSE)</f>
        <v>Posición J35</v>
      </c>
      <c r="C274" s="22" t="str">
        <f>VLOOKUP(A274,Concuna!C274:F670,3,FALSE)</f>
        <v>PK Stick173g+2Trad50g+Vain+Cappu+ BASURERO REGALO</v>
      </c>
    </row>
    <row r="275" ht="15.75" customHeight="1">
      <c r="A275" s="13">
        <f>Concuna!C275</f>
        <v>53226</v>
      </c>
      <c r="B275" s="22" t="str">
        <f>VLOOKUP(A275,Concuna!C275:E671,2,FALSE)</f>
        <v>Posición J36</v>
      </c>
      <c r="C275" s="22" t="str">
        <f>VLOOKUP(A275,Concuna!C275:F671,3,FALSE)</f>
        <v>PK Stick173+2Trad50g+Vain+Capu+BASURERO REGALO(B2B)</v>
      </c>
    </row>
    <row r="276" ht="15.75" customHeight="1">
      <c r="A276" s="13" t="str">
        <f>Concuna!C276</f>
        <v>a</v>
      </c>
      <c r="B276" s="22" t="str">
        <f>VLOOKUP(A276,Concuna!C276:E672,2,FALSE)</f>
        <v>Posición J37</v>
      </c>
      <c r="C276" s="22" t="str">
        <f>VLOOKUP(A276,Concuna!C276:F672,3,FALSE)</f>
        <v/>
      </c>
    </row>
    <row r="277" ht="15.75" customHeight="1">
      <c r="A277" s="13">
        <f>Concuna!C277</f>
        <v>86640</v>
      </c>
      <c r="B277" s="22" t="str">
        <f>VLOOKUP(A277,Concuna!C277:E673,2,FALSE)</f>
        <v>Posición K01</v>
      </c>
      <c r="C277" s="22" t="str">
        <f>VLOOKUP(A277,Concuna!C277:F673,3,FALSE)</f>
        <v>Galletas MCKAY Soda Clasica20 x 180 GRM</v>
      </c>
    </row>
    <row r="278" ht="15.75" customHeight="1">
      <c r="A278" s="13">
        <f>Concuna!C278</f>
        <v>86640</v>
      </c>
      <c r="B278" s="22" t="str">
        <f>VLOOKUP(A278,Concuna!C278:E674,2,FALSE)</f>
        <v>Posición K01</v>
      </c>
      <c r="C278" s="22" t="str">
        <f>VLOOKUP(A278,Concuna!C278:F674,3,FALSE)</f>
        <v>Galletas MCKAY Soda Clasica20 x 180 GRM</v>
      </c>
    </row>
    <row r="279" ht="15.75" customHeight="1">
      <c r="A279" s="13">
        <f>Concuna!C279</f>
        <v>36330</v>
      </c>
      <c r="B279" s="22" t="str">
        <f>VLOOKUP(A279,Concuna!C279:E675,2,FALSE)</f>
        <v>Posición K02</v>
      </c>
      <c r="C279" s="22" t="str">
        <f>VLOOKUP(A279,Concuna!C279:F675,3,FALSE)</f>
        <v>MCKAY Museo Retro 14x150g CL</v>
      </c>
    </row>
    <row r="280" ht="15.75" customHeight="1">
      <c r="A280" s="13">
        <f>Concuna!C280</f>
        <v>75980</v>
      </c>
      <c r="B280" s="22" t="str">
        <f>VLOOKUP(A280,Concuna!C280:E676,2,FALSE)</f>
        <v>Posición K03</v>
      </c>
      <c r="C280" s="22" t="str">
        <f>VLOOKUP(A280,Concuna!C280:F676,3,FALSE)</f>
        <v>TRITON Mini Galleta Vainilla 42x40g</v>
      </c>
    </row>
    <row r="281" ht="15.75" customHeight="1">
      <c r="A281" s="13">
        <f>Concuna!C281</f>
        <v>89180</v>
      </c>
      <c r="B281" s="22" t="str">
        <f>VLOOKUP(A281,Concuna!C281:E677,2,FALSE)</f>
        <v>Posición K04</v>
      </c>
      <c r="C281" s="22" t="str">
        <f>VLOOKUP(A281,Concuna!C281:F677,3,FALSE)</f>
        <v>Galletas GRILL Clasica42 x 35 GRM</v>
      </c>
    </row>
    <row r="282" ht="15.75" customHeight="1">
      <c r="A282" s="13">
        <f>Concuna!C282</f>
        <v>84110</v>
      </c>
      <c r="B282" s="22" t="str">
        <f>VLOOKUP(A282,Concuna!C282:E678,2,FALSE)</f>
        <v>Posición K05</v>
      </c>
      <c r="C282" s="22" t="str">
        <f>VLOOKUP(A282,Concuna!C282:F678,3,FALSE)</f>
        <v>TRENCITO Galleta ChocoManí 40x100g CL</v>
      </c>
    </row>
    <row r="283" ht="15.75" customHeight="1">
      <c r="A283" s="13">
        <f>Concuna!C283</f>
        <v>36430</v>
      </c>
      <c r="B283" s="22" t="str">
        <f>VLOOKUP(A283,Concuna!C283:E679,2,FALSE)</f>
        <v>Posición K06</v>
      </c>
      <c r="C283" s="22" t="str">
        <f>VLOOKUP(A283,Concuna!C283:F679,3,FALSE)</f>
        <v>TRITON Mini Galleta Naranja 42x40g CL</v>
      </c>
    </row>
    <row r="284" ht="15.75" customHeight="1">
      <c r="A284" s="13">
        <f>Concuna!C284</f>
        <v>36320</v>
      </c>
      <c r="B284" s="22" t="str">
        <f>VLOOKUP(A284,Concuna!C284:E680,2,FALSE)</f>
        <v>Posición K07</v>
      </c>
      <c r="C284" s="22" t="str">
        <f>VLOOKUP(A284,Concuna!C284:F680,3,FALSE)</f>
        <v>MCKAY Museo Retro 46x35g CL</v>
      </c>
    </row>
    <row r="285" ht="15.75" customHeight="1">
      <c r="A285" s="13">
        <f>Concuna!C285</f>
        <v>366801</v>
      </c>
      <c r="B285" s="22" t="str">
        <f>VLOOKUP(A285,Concuna!C285:E681,2,FALSE)</f>
        <v>Posición K08</v>
      </c>
      <c r="C285" s="22" t="str">
        <f>VLOOKUP(A285,Concuna!C285:F681,3,FALSE)</f>
        <v>ALTEZA Oblea Helado 24x140g CL</v>
      </c>
    </row>
    <row r="286" ht="15.75" customHeight="1">
      <c r="A286" s="13">
        <f>Concuna!C286</f>
        <v>36440</v>
      </c>
      <c r="B286" s="22" t="str">
        <f>VLOOKUP(A286,Concuna!C286:E682,2,FALSE)</f>
        <v>Posición K09</v>
      </c>
      <c r="C286" s="22" t="str">
        <f>VLOOKUP(A286,Concuna!C286:F682,3,FALSE)</f>
        <v>ALTEZA Oblea Bocado 24x140g CL</v>
      </c>
    </row>
    <row r="287" ht="15.75" customHeight="1">
      <c r="A287" s="13">
        <f>Concuna!C287</f>
        <v>35720</v>
      </c>
      <c r="B287" s="22" t="str">
        <f>VLOOKUP(A287,Concuna!C287:E683,2,FALSE)</f>
        <v>Posición K10</v>
      </c>
      <c r="C287" s="22" t="str">
        <f>VLOOKUP(A287,Concuna!C287:F683,3,FALSE)</f>
        <v>ALTEZACLASICA ObleaFrutilla 24x140gN1 CL</v>
      </c>
    </row>
    <row r="288" ht="15.75" customHeight="1">
      <c r="A288" s="13">
        <f>Concuna!C288</f>
        <v>370501</v>
      </c>
      <c r="B288" s="22" t="str">
        <f>VLOOKUP(A288,Concuna!C288:E684,2,FALSE)</f>
        <v>Posición K11</v>
      </c>
      <c r="C288" s="22" t="str">
        <f>VLOOKUP(A288,Concuna!C288:F684,3,FALSE)</f>
        <v>ALTEZACLASICA ObleaChirimoya 24x140gN1CL</v>
      </c>
    </row>
    <row r="289" ht="15.75" customHeight="1">
      <c r="A289" s="13">
        <f>Concuna!C289</f>
        <v>88820</v>
      </c>
      <c r="B289" s="22" t="str">
        <f>VLOOKUP(A289,Concuna!C289:E685,2,FALSE)</f>
        <v>Posición K12</v>
      </c>
      <c r="C289" s="22" t="str">
        <f>VLOOKUP(A289,Concuna!C289:F685,3,FALSE)</f>
        <v>Galleta chip KUKY Mini 42 x 40 GRM</v>
      </c>
    </row>
    <row r="290" ht="15.75" customHeight="1">
      <c r="A290" s="13">
        <f>Concuna!C290</f>
        <v>800501</v>
      </c>
      <c r="B290" s="22" t="str">
        <f>VLOOKUP(A290,Concuna!C290:E686,2,FALSE)</f>
        <v>Posición K13</v>
      </c>
      <c r="C290" s="22" t="str">
        <f>VLOOKUP(A290,Concuna!C290:F686,3,FALSE)</f>
        <v>NESTLE MC KAY KUKY Frambuesa 30x120g CL</v>
      </c>
    </row>
    <row r="291" ht="15.75" customHeight="1">
      <c r="A291" s="13">
        <f>Concuna!C291</f>
        <v>36960</v>
      </c>
      <c r="B291" s="22" t="str">
        <f>VLOOKUP(A291,Concuna!C291:E687,2,FALSE)</f>
        <v>Posición K14</v>
      </c>
      <c r="C291" s="22" t="str">
        <f>VLOOKUP(A291,Concuna!C291:F687,3,FALSE)</f>
        <v>ALTEZA Oblea ChocoVainilla 24x140g CL</v>
      </c>
    </row>
    <row r="292" ht="15.75" customHeight="1">
      <c r="A292" s="13">
        <f>Concuna!C292</f>
        <v>75987</v>
      </c>
      <c r="B292" s="22" t="str">
        <f>VLOOKUP(A292,Concuna!C292:E688,2,FALSE)</f>
        <v>Posición K15</v>
      </c>
      <c r="C292" s="22" t="str">
        <f>VLOOKUP(A292,Concuna!C292:F688,3,FALSE)</f>
        <v>TRITON Mini Vainilla 14x120g CL</v>
      </c>
    </row>
    <row r="293" ht="15.75" customHeight="1">
      <c r="A293" s="13">
        <f>Concuna!C293</f>
        <v>36316</v>
      </c>
      <c r="B293" s="22" t="str">
        <f>VLOOKUP(A293,Concuna!C293:E689,2,FALSE)</f>
        <v>Posición K16</v>
      </c>
      <c r="C293" s="22" t="str">
        <f>VLOOKUP(A293,Concuna!C293:F689,3,FALSE)</f>
        <v>MC KAY CRIOLLITA 12x175g CL</v>
      </c>
    </row>
    <row r="294" ht="15.75" customHeight="1">
      <c r="A294" s="13" t="str">
        <f>Concuna!C294</f>
        <v>a</v>
      </c>
      <c r="B294" s="22" t="str">
        <f>VLOOKUP(A294,Concuna!C294:E690,2,FALSE)</f>
        <v>Posición K17</v>
      </c>
      <c r="C294" s="22" t="str">
        <f>VLOOKUP(A294,Concuna!C294:F690,3,FALSE)</f>
        <v/>
      </c>
    </row>
    <row r="295" ht="15.75" customHeight="1">
      <c r="A295" s="13">
        <f>Concuna!C295</f>
        <v>8030</v>
      </c>
      <c r="B295" s="22" t="str">
        <f>VLOOKUP(A295,Concuna!C295:E691,2,FALSE)</f>
        <v>Posición K18</v>
      </c>
      <c r="C295" s="22" t="str">
        <f>VLOOKUP(A295,Concuna!C295:F691,3,FALSE)</f>
        <v>NESTLE MCKAY CRIOLLITA 20x120g</v>
      </c>
    </row>
    <row r="296" ht="15.75" customHeight="1">
      <c r="A296" s="13">
        <f>Concuna!C296</f>
        <v>36390</v>
      </c>
      <c r="B296" s="22" t="str">
        <f>VLOOKUP(A296,Concuna!C296:E692,2,FALSE)</f>
        <v>Posición K19</v>
      </c>
      <c r="C296" s="22" t="str">
        <f>VLOOKUP(A296,Concuna!C296:F692,3,FALSE)</f>
        <v>MOROCHA Galleta Familiar 14x180g CL</v>
      </c>
    </row>
    <row r="297" ht="15.75" customHeight="1">
      <c r="A297" s="13">
        <f>Concuna!C297</f>
        <v>36860</v>
      </c>
      <c r="B297" s="22" t="str">
        <f>VLOOKUP(A297,Concuna!C297:E693,2,FALSE)</f>
        <v>Posición L01</v>
      </c>
      <c r="C297" s="22" t="str">
        <f>VLOOKUP(A297,Concuna!C297:F693,3,FALSE)</f>
        <v>TRITON Gall Vainilla Colacion 50x39g CL</v>
      </c>
    </row>
    <row r="298" ht="15.75" customHeight="1">
      <c r="A298" s="13">
        <f>Concuna!C298</f>
        <v>84820</v>
      </c>
      <c r="B298" s="22" t="str">
        <f>VLOOKUP(A298,Concuna!C298:E694,2,FALSE)</f>
        <v>Posición L02</v>
      </c>
      <c r="C298" s="22" t="str">
        <f>VLOOKUP(A298,Concuna!C298:F694,3,FALSE)</f>
        <v>NESTLE MCKAY AGUAGallFamiliarN1CL20x180g</v>
      </c>
    </row>
    <row r="299" ht="15.75" customHeight="1">
      <c r="A299" s="13">
        <f>Concuna!C299</f>
        <v>84810</v>
      </c>
      <c r="B299" s="22" t="str">
        <f>VLOOKUP(A299,Concuna!C299:E695,2,FALSE)</f>
        <v>Posición L03</v>
      </c>
      <c r="C299" s="22" t="str">
        <f>VLOOKUP(A299,Concuna!C299:F695,3,FALSE)</f>
        <v>NEST MC AGUA Galleta Sin Sal N1CL20x180g</v>
      </c>
    </row>
    <row r="300" ht="15.75" customHeight="1">
      <c r="A300" s="13">
        <f>Concuna!C300</f>
        <v>87460</v>
      </c>
      <c r="B300" s="22" t="str">
        <f>VLOOKUP(A300,Concuna!C300:E696,2,FALSE)</f>
        <v>Posición L04</v>
      </c>
      <c r="C300" s="22" t="str">
        <f>VLOOKUP(A300,Concuna!C300:F696,3,FALSE)</f>
        <v>Galletas MCKAY Mini Vino 42 x 40 GRM</v>
      </c>
    </row>
    <row r="301" ht="15.75" customHeight="1">
      <c r="A301" s="13">
        <f>Concuna!C301</f>
        <v>75990</v>
      </c>
      <c r="B301" s="22" t="str">
        <f>VLOOKUP(A301,Concuna!C301:E697,2,FALSE)</f>
        <v>Posición L05</v>
      </c>
      <c r="C301" s="22" t="str">
        <f>VLOOKUP(A301,Concuna!C301:F697,3,FALSE)</f>
        <v>TRITON Mini Galleta Chocolate 42x40g</v>
      </c>
    </row>
    <row r="302" ht="15.75" customHeight="1">
      <c r="A302" s="13">
        <f>Concuna!C302</f>
        <v>7280</v>
      </c>
      <c r="B302" s="22" t="str">
        <f>VLOOKUP(A302,Concuna!C302:E698,2,FALSE)</f>
        <v>Posición L06</v>
      </c>
      <c r="C302" s="22" t="str">
        <f>VLOOKUP(A302,Concuna!C302:F698,3,FALSE)</f>
        <v>NESTLE MC KAY MiniGalletaMant 42x40gN1CL</v>
      </c>
    </row>
    <row r="303" ht="15.75" customHeight="1">
      <c r="A303" s="13">
        <f>Concuna!C303</f>
        <v>87330</v>
      </c>
      <c r="B303" s="22" t="str">
        <f>VLOOKUP(A303,Concuna!C303:E699,2,FALSE)</f>
        <v>Posición L07</v>
      </c>
      <c r="C303" s="22" t="str">
        <f>VLOOKUP(A303,Concuna!C303:F699,3,FALSE)</f>
        <v>Galletas MCKAY Mini Niza 42 x 40 GRM</v>
      </c>
    </row>
    <row r="304" ht="15.75" customHeight="1">
      <c r="A304" s="13">
        <f>Concuna!C304</f>
        <v>90710</v>
      </c>
      <c r="B304" s="22" t="str">
        <f>VLOOKUP(A304,Concuna!C304:E700,2,FALSE)</f>
        <v>Posición L08</v>
      </c>
      <c r="C304" s="22" t="str">
        <f>VLOOKUP(A304,Concuna!C304:F700,3,FALSE)</f>
        <v>NESTLE MC KAY MiniGalletaLm 42x40gN1CL</v>
      </c>
    </row>
    <row r="305" ht="15.75" customHeight="1">
      <c r="A305" s="13">
        <f>Concuna!C305</f>
        <v>7270</v>
      </c>
      <c r="B305" s="22" t="str">
        <f>VLOOKUP(A305,Concuna!C305:E701,2,FALSE)</f>
        <v>Posición L09</v>
      </c>
      <c r="C305" s="22" t="str">
        <f>VLOOKUP(A305,Concuna!C305:F701,3,FALSE)</f>
        <v>NESTLE MC KAY MiniGalletaCoco 42x40gN1CL</v>
      </c>
    </row>
    <row r="306" ht="15.75" customHeight="1">
      <c r="A306" s="13">
        <f>Concuna!C306</f>
        <v>36850</v>
      </c>
      <c r="B306" s="22" t="str">
        <f>VLOOKUP(A306,Concuna!C306:E702,2,FALSE)</f>
        <v>Posición L10</v>
      </c>
      <c r="C306" s="22" t="str">
        <f>VLOOKUP(A306,Concuna!C306:F702,3,FALSE)</f>
        <v>TRITON Regular Frutilla 30x116g CL</v>
      </c>
    </row>
    <row r="307" ht="15.75" customHeight="1">
      <c r="A307" s="13">
        <f>Concuna!C307</f>
        <v>36290</v>
      </c>
      <c r="B307" s="22" t="str">
        <f>VLOOKUP(A307,Concuna!C307:E703,2,FALSE)</f>
        <v>Posición L11</v>
      </c>
      <c r="C307" s="22" t="str">
        <f>VLOOKUP(A307,Concuna!C307:F703,3,FALSE)</f>
        <v>TRENCITO ChocoBiscuit Leche 30x78g CL</v>
      </c>
    </row>
    <row r="308" ht="15.75" customHeight="1">
      <c r="A308" s="13">
        <f>Concuna!C308</f>
        <v>36310</v>
      </c>
      <c r="B308" s="22" t="str">
        <f>VLOOKUP(A308,Concuna!C308:E704,2,FALSE)</f>
        <v>Posición L12</v>
      </c>
      <c r="C308" s="22" t="str">
        <f>VLOOKUP(A308,Concuna!C308:F704,3,FALSE)</f>
        <v>MC KAY CRIOLLITA 28x80g CL</v>
      </c>
    </row>
    <row r="309" ht="15.75" customHeight="1">
      <c r="A309" s="13">
        <f>Concuna!C309</f>
        <v>36760</v>
      </c>
      <c r="B309" s="22" t="str">
        <f>VLOOKUP(A309,Concuna!C309:E705,2,FALSE)</f>
        <v>Posición M01</v>
      </c>
      <c r="C309" s="22" t="str">
        <f>VLOOKUP(A309,Concuna!C309:F705,3,FALSE)</f>
        <v>TRITON Regular Vainilla 30x116g CL</v>
      </c>
    </row>
    <row r="310" ht="15.75" customHeight="1">
      <c r="A310" s="13">
        <f>Concuna!C310</f>
        <v>36760</v>
      </c>
      <c r="B310" s="22" t="str">
        <f>VLOOKUP(A310,Concuna!C310:E706,2,FALSE)</f>
        <v>Posición M01</v>
      </c>
      <c r="C310" s="22" t="str">
        <f>VLOOKUP(A310,Concuna!C310:F706,3,FALSE)</f>
        <v>TRITON Regular Vainilla 30x116g CL</v>
      </c>
    </row>
    <row r="311" ht="15.75" customHeight="1">
      <c r="A311" s="13">
        <f>Concuna!C311</f>
        <v>7630</v>
      </c>
      <c r="B311" s="22" t="str">
        <f>VLOOKUP(A311,Concuna!C311:E707,2,FALSE)</f>
        <v>Posición M01</v>
      </c>
      <c r="C311" s="22" t="str">
        <f>VLOOKUP(A311,Concuna!C311:F707,3,FALSE)</f>
        <v>TRITON Vainilla 126g PDQ</v>
      </c>
    </row>
    <row r="312" ht="15.75" customHeight="1">
      <c r="A312" s="13">
        <f>Concuna!C312</f>
        <v>36800</v>
      </c>
      <c r="B312" s="22" t="str">
        <f>VLOOKUP(A312,Concuna!C312:E708,2,FALSE)</f>
        <v>Posición M02</v>
      </c>
      <c r="C312" s="22" t="str">
        <f>VLOOKUP(A312,Concuna!C312:F708,3,FALSE)</f>
        <v>TRITON Regular Chocolate 30x116g CL</v>
      </c>
    </row>
    <row r="313" ht="15.75" customHeight="1">
      <c r="A313" s="13">
        <f>Concuna!C313</f>
        <v>83840</v>
      </c>
      <c r="B313" s="22" t="str">
        <f>VLOOKUP(A313,Concuna!C313:E709,2,FALSE)</f>
        <v>Posición M03</v>
      </c>
      <c r="C313" s="22" t="str">
        <f>VLOOKUP(A313,Concuna!C313:F709,3,FALSE)</f>
        <v>NESTLE MCKAY Galleta Vino CL28x155g</v>
      </c>
    </row>
    <row r="314" ht="15.75" customHeight="1">
      <c r="A314" s="13">
        <f>Concuna!C314</f>
        <v>8380</v>
      </c>
      <c r="B314" s="22" t="str">
        <f>VLOOKUP(A314,Concuna!C314:E710,2,FALSE)</f>
        <v>Posición M04</v>
      </c>
      <c r="C314" s="22" t="str">
        <f>VLOOKUP(A314,Concuna!C314:F710,3,FALSE)</f>
        <v>MOROCHA Family Galleta 22x120g CL</v>
      </c>
    </row>
    <row r="315" ht="15.75" customHeight="1">
      <c r="A315" s="13">
        <f>Concuna!C315</f>
        <v>62950</v>
      </c>
      <c r="B315" s="22" t="str">
        <f>VLOOKUP(A315,Concuna!C315:E711,2,FALSE)</f>
        <v>Posición M05</v>
      </c>
      <c r="C315" s="22" t="str">
        <f>VLOOKUP(A315,Concuna!C315:F711,3,FALSE)</f>
        <v>NESTLE MCKAY MARAVILLA Gall Paquete 30x120g</v>
      </c>
    </row>
    <row r="316" ht="15.75" customHeight="1">
      <c r="A316" s="13">
        <f>Concuna!C316</f>
        <v>41120</v>
      </c>
      <c r="B316" s="22" t="str">
        <f>VLOOKUP(A316,Concuna!C316:E712,2,FALSE)</f>
        <v>Posición M06</v>
      </c>
      <c r="C316" s="22" t="str">
        <f>VLOOKUP(A316,Concuna!C316:F712,3,FALSE)</f>
        <v>Galleta chip KUKY ChipChipers20 x 190grs</v>
      </c>
    </row>
    <row r="317" ht="15.75" customHeight="1">
      <c r="A317" s="13">
        <f>Concuna!C317</f>
        <v>36780</v>
      </c>
      <c r="B317" s="22" t="str">
        <f>VLOOKUP(A317,Concuna!C317:E713,2,FALSE)</f>
        <v>Posición M07</v>
      </c>
      <c r="C317" s="22" t="str">
        <f>VLOOKUP(A317,Concuna!C317:F713,3,FALSE)</f>
        <v>TRITON Regular Naranja 30x116g CL</v>
      </c>
    </row>
    <row r="318" ht="15.75" customHeight="1">
      <c r="A318" s="13">
        <f>Concuna!C318</f>
        <v>83950</v>
      </c>
      <c r="B318" s="22" t="str">
        <f>VLOOKUP(A318,Concuna!C318:E714,2,FALSE)</f>
        <v>Posición M08</v>
      </c>
      <c r="C318" s="22" t="str">
        <f>VLOOKUP(A318,Concuna!C318:F714,3,FALSE)</f>
        <v>Galletas MCKAY Mantequilla24 x 140 GRM</v>
      </c>
    </row>
    <row r="319" ht="15.75" customHeight="1">
      <c r="A319" s="13">
        <f>Concuna!C319</f>
        <v>35890</v>
      </c>
      <c r="B319" s="22" t="str">
        <f>VLOOKUP(A319,Concuna!C319:E715,2,FALSE)</f>
        <v>Posición M09</v>
      </c>
      <c r="C319" s="22" t="str">
        <f>VLOOKUP(A319,Concuna!C319:F715,3,FALSE)</f>
        <v>TRENCITOGalletaChocolateFilled 40x120gCL</v>
      </c>
    </row>
    <row r="320" ht="15.75" customHeight="1">
      <c r="A320" s="13">
        <f>Concuna!C320</f>
        <v>36950</v>
      </c>
      <c r="B320" s="22" t="str">
        <f>VLOOKUP(A320,Concuna!C320:E716,2,FALSE)</f>
        <v>Posición M10</v>
      </c>
      <c r="C320" s="22" t="str">
        <f>VLOOKUP(A320,Concuna!C320:F716,3,FALSE)</f>
        <v>TRITON Gall Intensa Vainilla 30x79g CL</v>
      </c>
    </row>
    <row r="321" ht="15.75" customHeight="1">
      <c r="A321" s="13">
        <f>Concuna!C321</f>
        <v>35900</v>
      </c>
      <c r="B321" s="22" t="str">
        <f>VLOOKUP(A321,Concuna!C321:E717,2,FALSE)</f>
        <v>Posición M11</v>
      </c>
      <c r="C321" s="22" t="str">
        <f>VLOOKUP(A321,Concuna!C321:F717,3,FALSE)</f>
        <v>TRENCITOGalletaChocolateCoated 35x120gCL</v>
      </c>
    </row>
    <row r="322" ht="15.75" customHeight="1">
      <c r="A322" s="13">
        <f>Concuna!C322</f>
        <v>3990</v>
      </c>
      <c r="B322" s="22" t="str">
        <f>VLOOKUP(A322,Concuna!C322:E718,2,FALSE)</f>
        <v>Posición N01</v>
      </c>
      <c r="C322" s="22" t="str">
        <f>VLOOKUP(A322,Concuna!C322:F718,3,FALSE)</f>
        <v>Galletas MCKAY Coco30 x 120 GRM</v>
      </c>
    </row>
    <row r="323" ht="15.75" customHeight="1">
      <c r="A323" s="13">
        <f>Concuna!C323</f>
        <v>81600</v>
      </c>
      <c r="B323" s="22" t="str">
        <f>VLOOKUP(A323,Concuna!C323:E719,2,FALSE)</f>
        <v>Posición N02</v>
      </c>
      <c r="C323" s="22" t="str">
        <f>VLOOKUP(A323,Concuna!C323:F719,3,FALSE)</f>
        <v>Galletas MCKAY Soda Light 20 x 180 GRM</v>
      </c>
    </row>
    <row r="324" ht="15.75" customHeight="1">
      <c r="A324" s="13">
        <f>Concuna!C324</f>
        <v>90680</v>
      </c>
      <c r="B324" s="22" t="str">
        <f>VLOOKUP(A324,Concuna!C324:E720,2,FALSE)</f>
        <v>Posición N03</v>
      </c>
      <c r="C324" s="22" t="str">
        <f>VLOOKUP(A324,Concuna!C324:F720,3,FALSE)</f>
        <v>NESTLE MCKAY Gall Limon Pq 30x120g CL</v>
      </c>
    </row>
    <row r="325" ht="15.75" customHeight="1">
      <c r="A325" s="13">
        <f>Concuna!C325</f>
        <v>9300</v>
      </c>
      <c r="B325" s="22" t="str">
        <f>VLOOKUP(A325,Concuna!C325:E721,2,FALSE)</f>
        <v>Posición N04</v>
      </c>
      <c r="C325" s="22" t="str">
        <f>VLOOKUP(A325,Concuna!C325:F721,3,FALSE)</f>
        <v>Galleta KUKY ChipChipers Chocolate Blanco20x190g</v>
      </c>
    </row>
    <row r="326" ht="15.75" customHeight="1">
      <c r="A326" s="13">
        <f>Concuna!C326</f>
        <v>8410</v>
      </c>
      <c r="B326" s="22" t="str">
        <f>VLOOKUP(A326,Concuna!C326:E722,2,FALSE)</f>
        <v>Posición N05</v>
      </c>
      <c r="C326" s="22" t="str">
        <f>VLOOKUP(A326,Concuna!C326:F722,3,FALSE)</f>
        <v>TRENCITO Galleta Cubierta 40x130g</v>
      </c>
    </row>
    <row r="327" ht="15.75" customHeight="1">
      <c r="A327" s="13"/>
      <c r="B327" s="22"/>
      <c r="C327" s="22"/>
    </row>
    <row r="328" ht="15.75" customHeight="1">
      <c r="A328" s="13">
        <f>Concuna!C327</f>
        <v>36720</v>
      </c>
      <c r="B328" s="22" t="str">
        <f>VLOOKUP(A328,Concuna!C327:E723,2,FALSE)</f>
        <v>Posición N06</v>
      </c>
      <c r="C328" s="22" t="str">
        <f>VLOOKUP(A328,Concuna!C327:F723,3,FALSE)</f>
        <v>TRITON GallVainilla Tripack 10(3x116g)CL</v>
      </c>
    </row>
    <row r="329" ht="15.75" customHeight="1">
      <c r="A329" s="13">
        <f>Concuna!C328</f>
        <v>81990</v>
      </c>
      <c r="B329" s="22" t="str">
        <f>VLOOKUP(A329,Concuna!C328:E724,2,FALSE)</f>
        <v>Posición N07</v>
      </c>
      <c r="C329" s="22" t="str">
        <f>VLOOKUP(A329,Concuna!C328:F724,3,FALSE)</f>
        <v>Galletas MCKAY Niza24 x 150 GRM</v>
      </c>
    </row>
    <row r="330" ht="15.75" customHeight="1">
      <c r="A330" s="13">
        <f>Concuna!C329</f>
        <v>59010</v>
      </c>
      <c r="B330" s="22" t="str">
        <f>VLOOKUP(A330,Concuna!C329:E725,2,FALSE)</f>
        <v>Posición N08</v>
      </c>
      <c r="C330" s="22" t="str">
        <f>VLOOKUP(A330,Concuna!C329:F725,3,FALSE)</f>
        <v>Galleta GRILL Clasica12x140g</v>
      </c>
    </row>
    <row r="331" ht="15.75" customHeight="1">
      <c r="A331" s="13">
        <f>Concuna!C330</f>
        <v>36840</v>
      </c>
      <c r="B331" s="22" t="str">
        <f>VLOOKUP(A331,Concuna!C330:E726,2,FALSE)</f>
        <v>Posición N09</v>
      </c>
      <c r="C331" s="22" t="str">
        <f>VLOOKUP(A331,Concuna!C330:F726,3,FALSE)</f>
        <v>TRITON Regular ChocoWhite 30x116g CL</v>
      </c>
    </row>
    <row r="332" ht="15.75" customHeight="1">
      <c r="A332" s="13">
        <f>Concuna!C331</f>
        <v>81170</v>
      </c>
      <c r="B332" s="22" t="str">
        <f>VLOOKUP(A332,Concuna!C331:E727,2,FALSE)</f>
        <v>Posición N10</v>
      </c>
      <c r="C332" s="22" t="str">
        <f>VLOOKUP(A332,Concuna!C331:F727,3,FALSE)</f>
        <v>Galleta chip KUKY Chocolate30 x 120 GRM</v>
      </c>
    </row>
    <row r="333" ht="15.75" customHeight="1">
      <c r="A333" s="13">
        <f>Concuna!C332</f>
        <v>81160</v>
      </c>
      <c r="B333" s="22" t="str">
        <f>VLOOKUP(A333,Concuna!C332:E728,2,FALSE)</f>
        <v>Posición N11</v>
      </c>
      <c r="C333" s="22" t="str">
        <f>VLOOKUP(A333,Concuna!C332:F728,3,FALSE)</f>
        <v>Galleta chip KUKY Clasica30 x 120 GRM</v>
      </c>
    </row>
    <row r="334" ht="15.75" customHeight="1">
      <c r="A334" s="13">
        <f>Concuna!C333</f>
        <v>81160</v>
      </c>
      <c r="B334" s="22" t="str">
        <f>VLOOKUP(A334,Concuna!C333:E729,2,FALSE)</f>
        <v>Posición N11</v>
      </c>
      <c r="C334" s="22" t="str">
        <f>VLOOKUP(A334,Concuna!C333:F729,3,FALSE)</f>
        <v>Galleta chip KUKY Clasica30 x 120 GRM</v>
      </c>
    </row>
    <row r="335" ht="15.75" customHeight="1">
      <c r="A335" s="13">
        <f>Concuna!C334</f>
        <v>7910</v>
      </c>
      <c r="B335" s="22" t="str">
        <f>VLOOKUP(A335,Concuna!C334:E730,2,FALSE)</f>
        <v>Posición N11</v>
      </c>
      <c r="C335" s="22" t="str">
        <f>VLOOKUP(A335,Concuna!C334:F730,3,FALSE)</f>
        <v>MCKAY KUKY CLASICA 120g PDQ</v>
      </c>
    </row>
    <row r="336" ht="15.75" customHeight="1">
      <c r="A336" s="13">
        <f>Concuna!C335</f>
        <v>36270</v>
      </c>
      <c r="B336" s="22" t="str">
        <f>VLOOKUP(A336,Concuna!C335:E731,2,FALSE)</f>
        <v>Posición N12</v>
      </c>
      <c r="C336" s="22" t="str">
        <f>VLOOKUP(A336,Concuna!C335:F731,3,FALSE)</f>
        <v>TRENCITO ChocoCookies Brownie 40x120g CL</v>
      </c>
    </row>
    <row r="337" ht="15.75" customHeight="1">
      <c r="A337" s="13">
        <f>Concuna!C336</f>
        <v>90720</v>
      </c>
      <c r="B337" s="22" t="str">
        <f>VLOOKUP(A337,Concuna!C336:E732,2,FALSE)</f>
        <v>Posición N13</v>
      </c>
      <c r="C337" s="22" t="str">
        <f>VLOOKUP(A337,Concuna!C336:F732,3,FALSE)</f>
        <v>MOROCHA Mini Galleta 24x50g N1 CL</v>
      </c>
    </row>
    <row r="338" ht="15.75" customHeight="1">
      <c r="A338" s="13">
        <f>Concuna!C337</f>
        <v>63540</v>
      </c>
      <c r="B338" s="22" t="str">
        <f>VLOOKUP(A338,Concuna!C337:E733,2,FALSE)</f>
        <v>Posición N13</v>
      </c>
      <c r="C338" s="22" t="str">
        <f>VLOOKUP(A338,Concuna!C337:F733,3,FALSE)</f>
        <v>MOROCHA Mini Galleta PDQ</v>
      </c>
    </row>
    <row r="339" ht="15.75" customHeight="1">
      <c r="A339" s="13">
        <f>Concuna!C338</f>
        <v>68681</v>
      </c>
      <c r="B339" s="22" t="str">
        <f>VLOOKUP(A339,Concuna!C338:E734,2,FALSE)</f>
        <v>Posición N14</v>
      </c>
      <c r="C339" s="22" t="str">
        <f>VLOOKUP(A339,Concuna!C338:F734,3,FALSE)</f>
        <v>TRITON Reg GallChocolate Medio PDQ 127.6kg CL</v>
      </c>
    </row>
    <row r="340" ht="15.75" customHeight="1">
      <c r="A340" s="13">
        <f>Concuna!C339</f>
        <v>7631</v>
      </c>
      <c r="B340" s="22" t="str">
        <f>VLOOKUP(A340,Concuna!C339:E735,2,FALSE)</f>
        <v>Posición N15</v>
      </c>
      <c r="C340" s="22" t="str">
        <f>VLOOKUP(A340,Concuna!C339:F735,3,FALSE)</f>
        <v>TRITON Reg CookieVanilla Medio PDQ 127.6kgCL</v>
      </c>
    </row>
    <row r="341" ht="15.75" customHeight="1">
      <c r="A341" s="13">
        <f>Concuna!C340</f>
        <v>36820</v>
      </c>
      <c r="B341" s="22" t="str">
        <f>VLOOKUP(A341,Concuna!C340:E736,2,FALSE)</f>
        <v>Posición N16</v>
      </c>
      <c r="C341" s="22" t="str">
        <f>VLOOKUP(A341,Concuna!C340:F736,3,FALSE)</f>
        <v>TRITON GallChocolate Bipack 15(2x116g)CL</v>
      </c>
    </row>
    <row r="342" ht="15.75" customHeight="1">
      <c r="A342" s="13">
        <f>Concuna!C341</f>
        <v>36830</v>
      </c>
      <c r="B342" s="22" t="str">
        <f>VLOOKUP(A342,Concuna!C341:E737,2,FALSE)</f>
        <v>Posición N17</v>
      </c>
      <c r="C342" s="22" t="str">
        <f>VLOOKUP(A342,Concuna!C341:F737,3,FALSE)</f>
        <v>TRITON Gall Vainilla Bipack 15(2x116g)CL</v>
      </c>
    </row>
    <row r="343" ht="15.75" customHeight="1">
      <c r="A343" s="13">
        <f>Concuna!C342</f>
        <v>811658</v>
      </c>
      <c r="B343" s="22" t="str">
        <f>VLOOKUP(A343,Concuna!C342:E738,2,FALSE)</f>
        <v>Posición O01</v>
      </c>
      <c r="C343" s="22" t="str">
        <f>VLOOKUP(A343,Concuna!C342:F738,3,FALSE)</f>
        <v>PK 15 Kuky 120 Gramos 15% DCTO</v>
      </c>
    </row>
    <row r="344" ht="15.75" customHeight="1">
      <c r="A344" s="13">
        <f>Concuna!C343</f>
        <v>811651</v>
      </c>
      <c r="B344" s="22" t="str">
        <f>VLOOKUP(A344,Concuna!C343:E739,2,FALSE)</f>
        <v>Posición O02</v>
      </c>
      <c r="C344" s="22" t="str">
        <f>VLOOKUP(A344,Concuna!C343:F739,3,FALSE)</f>
        <v>PK 5 KUKY CLASICA + 1 KUKY FRAMBUESA 1 GRATIS</v>
      </c>
    </row>
    <row r="345" ht="15.75" customHeight="1">
      <c r="A345" s="13">
        <f>Concuna!C344</f>
        <v>811659</v>
      </c>
      <c r="B345" s="22" t="str">
        <f>VLOOKUP(A345,Concuna!C344:E740,2,FALSE)</f>
        <v>Posición O03</v>
      </c>
      <c r="C345" s="22" t="str">
        <f>VLOOKUP(A345,Concuna!C344:F740,3,FALSE)</f>
        <v>PK 15 Kuky clasica 120g con 15%(B2B)</v>
      </c>
    </row>
    <row r="346" ht="15.75" customHeight="1">
      <c r="A346" s="13">
        <f>Concuna!C345</f>
        <v>811650</v>
      </c>
      <c r="B346" s="22" t="str">
        <f>VLOOKUP(A346,Concuna!C345:E741,2,FALSE)</f>
        <v>Posición O04</v>
      </c>
      <c r="C346" s="22" t="str">
        <f>VLOOKUP(A346,Concuna!C345:F741,3,FALSE)</f>
        <v>PK 5 TritonVainilla116g+5KukyRegular+20%DCTO(B2B)(DV)</v>
      </c>
    </row>
    <row r="347" ht="15.75" customHeight="1">
      <c r="A347" s="13">
        <f>Concuna!C346</f>
        <v>367638</v>
      </c>
      <c r="B347" s="22" t="str">
        <f>VLOOKUP(A347,Concuna!C346:E742,2,FALSE)</f>
        <v>Posición O05</v>
      </c>
      <c r="C347" s="22" t="str">
        <f>VLOOKUP(A347,Concuna!C346:F742,3,FALSE)</f>
        <v>PK5TRITONVAI116G+1TRENCITOGALLCHOCOMANI100G+15%DTO</v>
      </c>
    </row>
    <row r="348" ht="15.75" customHeight="1">
      <c r="A348" s="13">
        <f>Concuna!C347</f>
        <v>368015</v>
      </c>
      <c r="B348" s="22" t="str">
        <f>VLOOKUP(A348,Concuna!C347:E743,2,FALSE)</f>
        <v>Posición O06</v>
      </c>
      <c r="C348" s="22" t="str">
        <f>VLOOKUP(A348,Concuna!C347:F743,3,FALSE)</f>
        <v>PK 5TRITON CHOC116G+ 1TRENGALLCHOCOMANI100G+15%DTO</v>
      </c>
    </row>
    <row r="349" ht="15.75" customHeight="1">
      <c r="A349" s="13">
        <f>Concuna!C348</f>
        <v>838422</v>
      </c>
      <c r="B349" s="22" t="str">
        <f>VLOOKUP(A349,Concuna!C348:E744,2,FALSE)</f>
        <v>Posición O07</v>
      </c>
      <c r="C349" s="22" t="str">
        <f>VLOOKUP(A349,Concuna!C348:F744,3,FALSE)</f>
        <v>PK 5GALLVINO155G +1TRENCGALL CHOCOMANI100G+15%DTO</v>
      </c>
    </row>
    <row r="350" ht="15.75" customHeight="1">
      <c r="A350" s="13">
        <f>Concuna!C349</f>
        <v>35902</v>
      </c>
      <c r="B350" s="22" t="str">
        <f>VLOOKUP(A350,Concuna!C349:E745,2,FALSE)</f>
        <v>Posición O08</v>
      </c>
      <c r="C350" s="22" t="str">
        <f>VLOOKUP(A350,Concuna!C349:F745,3,FALSE)</f>
        <v>1TREN COATED+1CHOC FILLED+1CHOC BISCUIT+15%DTO</v>
      </c>
    </row>
    <row r="351" ht="15.75" customHeight="1">
      <c r="A351" s="13">
        <f>Concuna!C350</f>
        <v>86649</v>
      </c>
      <c r="B351" s="22" t="str">
        <f>VLOOKUP(A351,Concuna!C350:E746,2,FALSE)</f>
        <v>Posición O09</v>
      </c>
      <c r="C351" s="22" t="str">
        <f>VLOOKUP(A351,Concuna!C350:F746,3,FALSE)</f>
        <v>PK 4 SODA180GR+1TRENCITO CHOCOBISCUIT +15%DCTO</v>
      </c>
    </row>
    <row r="352" ht="15.75" customHeight="1">
      <c r="A352" s="13">
        <f>Concuna!C351</f>
        <v>357219</v>
      </c>
      <c r="B352" s="22" t="str">
        <f>VLOOKUP(A353,Concuna!C352:E748,2,FALSE)</f>
        <v>Posición O11</v>
      </c>
      <c r="C352" s="22" t="str">
        <f>VLOOKUP(A352,Concuna!C351:F747,3,FALSE)</f>
        <v>PK 2ALTFRUT +2ALTBOCA +1TRENCOATED 15%DCTO</v>
      </c>
    </row>
    <row r="353" ht="15.75" customHeight="1">
      <c r="A353" s="13">
        <f>Concuna!C352</f>
        <v>36683</v>
      </c>
      <c r="C353" s="22" t="str">
        <f>VLOOKUP(A353,Concuna!C352:F748,3,FALSE)</f>
        <v>PK ALTEZAS 2HELADO+2BOCADO +1CHOCOVAINILLA+15%DCTO</v>
      </c>
    </row>
    <row r="354" ht="15.75" customHeight="1">
      <c r="A354" s="13">
        <f>Concuna!C353</f>
        <v>357218</v>
      </c>
      <c r="B354" s="22" t="str">
        <f>VLOOKUP(A354,Concuna!C353:E749,2,FALSE)</f>
        <v>Posición O12</v>
      </c>
      <c r="C354" s="22" t="str">
        <f>VLOOKUP(A354,Concuna!C353:F749,3,FALSE)</f>
        <v>PK 5 Alteza Frutilla + 1 Gratis (B2B).</v>
      </c>
    </row>
    <row r="355" ht="15.75" customHeight="1">
      <c r="A355" s="13">
        <f>Concuna!C354</f>
        <v>370512</v>
      </c>
      <c r="B355" s="22" t="str">
        <f>VLOOKUP(A355,Concuna!C354:E750,2,FALSE)</f>
        <v>Posición O13</v>
      </c>
      <c r="C355" s="22" t="str">
        <f>VLOOKUP(A355,Concuna!C354:F750,3,FALSE)</f>
        <v>PK 5 Alteza Chirimoya + 1 Gratis (B2B) (DV).</v>
      </c>
    </row>
    <row r="356" ht="15.75" customHeight="1">
      <c r="A356" s="13">
        <f>Concuna!C355</f>
        <v>88824</v>
      </c>
      <c r="B356" s="22" t="str">
        <f>VLOOKUP(A356,Concuna!C355:E751,2,FALSE)</f>
        <v>Posición O14</v>
      </c>
      <c r="C356" s="22" t="str">
        <f>VLOOKUP(A356,Concuna!C355:F751,3,FALSE)</f>
        <v>PK MinTriVa+MinTriCho+MinMor+MinKu + 19.98% DCTO (B2B)</v>
      </c>
    </row>
    <row r="357" ht="15.75" customHeight="1">
      <c r="A357" s="13">
        <f>Concuna!C356</f>
        <v>87331</v>
      </c>
      <c r="B357" s="22" t="str">
        <f>VLOOKUP(A357,Concuna!C356:E752,2,FALSE)</f>
        <v>Posición O15</v>
      </c>
      <c r="C357" s="22" t="str">
        <f>VLOOKUP(A357,Concuna!C356:F752,3,FALSE)</f>
        <v>PK 4 MINI NIZA + 21.20% DCTO (B2B)</v>
      </c>
    </row>
    <row r="358" ht="15.75" customHeight="1">
      <c r="A358" s="13">
        <f>Concuna!C357</f>
        <v>87332</v>
      </c>
      <c r="B358" s="22" t="str">
        <f>VLOOKUP(A358,Concuna!C357:E753,2,FALSE)</f>
        <v>Posición O16</v>
      </c>
      <c r="C358" s="22" t="str">
        <f>VLOOKUP(A358,Concuna!C357:F753,3,FALSE)</f>
        <v>PK 4 MINI NIZA + 21.20% DCTO (DV)</v>
      </c>
    </row>
    <row r="359" ht="15.75" customHeight="1">
      <c r="A359" s="13">
        <f>Concuna!C358</f>
        <v>7282</v>
      </c>
      <c r="B359" s="22" t="str">
        <f>VLOOKUP(A359,Concuna!C358:E754,2,FALSE)</f>
        <v>Posición O17</v>
      </c>
      <c r="C359" s="22" t="str">
        <f>VLOOKUP(A359,Concuna!C358:F754,3,FALSE)</f>
        <v>PK 4 MINI MANTEQUILLA 21.20% DCTO (B2B)</v>
      </c>
    </row>
    <row r="360" ht="15.75" customHeight="1">
      <c r="A360" s="13">
        <f>Concuna!C359</f>
        <v>7283</v>
      </c>
      <c r="B360" s="22" t="str">
        <f>VLOOKUP(A360,Concuna!C359:E755,2,FALSE)</f>
        <v>Posición O18</v>
      </c>
      <c r="C360" s="22" t="str">
        <f>VLOOKUP(A360,Concuna!C359:F755,3,FALSE)</f>
        <v>PK 4 MINI MANTEQUILLA + 21.20% DCTO (DV)</v>
      </c>
    </row>
    <row r="361" ht="15.75" customHeight="1">
      <c r="A361" s="13">
        <f>Concuna!C360</f>
        <v>874613</v>
      </c>
      <c r="B361" s="22" t="str">
        <f>VLOOKUP(A361,Concuna!C360:E756,2,FALSE)</f>
        <v>Posición O19</v>
      </c>
      <c r="C361" s="22" t="str">
        <f>VLOOKUP(A361,Concuna!C360:F756,3,FALSE)</f>
        <v>PK 4 MINI VINO + 21.20% DCTO (B2B)</v>
      </c>
    </row>
    <row r="362" ht="15.75" customHeight="1">
      <c r="A362" s="13">
        <f>Concuna!C361</f>
        <v>874614</v>
      </c>
      <c r="B362" s="22" t="str">
        <f>VLOOKUP(A362,Concuna!C361:E757,2,FALSE)</f>
        <v>Posición O20</v>
      </c>
      <c r="C362" s="22" t="str">
        <f>VLOOKUP(A362,Concuna!C361:F757,3,FALSE)</f>
        <v>PK 4 MINI VINO 21.20% DCTO (DV)</v>
      </c>
    </row>
    <row r="363" ht="15.75" customHeight="1">
      <c r="A363" s="13">
        <f>Concuna!C362</f>
        <v>90711</v>
      </c>
      <c r="B363" s="22" t="str">
        <f>VLOOKUP(A363,Concuna!C362:E758,2,FALSE)</f>
        <v>Posición O21</v>
      </c>
      <c r="C363" s="22" t="str">
        <f>VLOOKUP(A363,Concuna!C362:F758,3,FALSE)</f>
        <v>PK 4 MINI LIMON + 21.20% DCTO (B2B)</v>
      </c>
    </row>
    <row r="364" ht="15.75" customHeight="1">
      <c r="A364" s="13">
        <f>Concuna!C363</f>
        <v>90712</v>
      </c>
      <c r="B364" s="22" t="str">
        <f>VLOOKUP(A364,Concuna!C363:E759,2,FALSE)</f>
        <v>Posición O22</v>
      </c>
      <c r="C364" s="22" t="str">
        <f>VLOOKUP(A364,Concuna!C363:F759,3,FALSE)</f>
        <v>PK 4 MINI LIMON + 21.20% DCTO (DV)</v>
      </c>
    </row>
    <row r="365" ht="15.75" customHeight="1">
      <c r="A365" s="13">
        <f>Concuna!C364</f>
        <v>72712</v>
      </c>
      <c r="B365" s="22" t="str">
        <f>VLOOKUP(A365,Concuna!C364:E760,2,FALSE)</f>
        <v>Posición O23</v>
      </c>
      <c r="C365" s="22" t="str">
        <f>VLOOKUP(A365,Concuna!C364:F760,3,FALSE)</f>
        <v>PK 4 MINI COCO + 21.20% DCTO (B2B)</v>
      </c>
    </row>
    <row r="366" ht="15.75" customHeight="1">
      <c r="A366" s="13">
        <f>Concuna!C365</f>
        <v>72713</v>
      </c>
      <c r="B366" s="22" t="str">
        <f>VLOOKUP(A366,Concuna!C365:E761,2,FALSE)</f>
        <v>Posición O24</v>
      </c>
      <c r="C366" s="22" t="str">
        <f>VLOOKUP(A366,Concuna!C365:F761,3,FALSE)</f>
        <v>PK 4 MINI COCO + 21.20% DCTO (DV)</v>
      </c>
    </row>
    <row r="367" ht="15.75" customHeight="1">
      <c r="A367" s="13" t="str">
        <f>Concuna!C366</f>
        <v>a</v>
      </c>
      <c r="B367" s="22" t="str">
        <f>VLOOKUP(A367,Concuna!C366:E762,2,FALSE)</f>
        <v>Posición O25</v>
      </c>
      <c r="C367" s="22" t="str">
        <f>VLOOKUP(A367,Concuna!C366:F762,3,FALSE)</f>
        <v/>
      </c>
    </row>
    <row r="368" ht="15.75" customHeight="1">
      <c r="A368" s="13" t="str">
        <f>Concuna!C367</f>
        <v>a</v>
      </c>
      <c r="B368" s="22" t="str">
        <f>VLOOKUP(A368,Concuna!C367:E763,2,FALSE)</f>
        <v>Posición O26</v>
      </c>
      <c r="C368" s="22" t="str">
        <f>VLOOKUP(A368,Concuna!C367:F763,3,FALSE)</f>
        <v/>
      </c>
    </row>
    <row r="369" ht="15.75" customHeight="1">
      <c r="A369" s="13" t="str">
        <f>Concuna!C368</f>
        <v>a</v>
      </c>
      <c r="B369" s="22" t="str">
        <f>VLOOKUP(A369,Concuna!C368:E764,2,FALSE)</f>
        <v>Posición O27</v>
      </c>
      <c r="C369" s="22" t="str">
        <f>VLOOKUP(A369,Concuna!C368:F764,3,FALSE)</f>
        <v/>
      </c>
    </row>
    <row r="370" ht="15.75" customHeight="1">
      <c r="A370" s="13" t="str">
        <f>Concuna!C369</f>
        <v>a</v>
      </c>
      <c r="B370" s="22" t="str">
        <f>VLOOKUP(A370,Concuna!C369:E765,2,FALSE)</f>
        <v>Posición O28</v>
      </c>
      <c r="C370" s="22" t="str">
        <f>VLOOKUP(A370,Concuna!C369:F765,3,FALSE)</f>
        <v/>
      </c>
    </row>
    <row r="371" ht="15.75" customHeight="1">
      <c r="A371" s="13" t="str">
        <f>Concuna!C370</f>
        <v>a</v>
      </c>
      <c r="B371" s="22" t="str">
        <f>VLOOKUP(A371,Concuna!C370:E766,2,FALSE)</f>
        <v>Posición O29</v>
      </c>
      <c r="C371" s="22" t="str">
        <f>VLOOKUP(A371,Concuna!C370:F766,3,FALSE)</f>
        <v/>
      </c>
    </row>
    <row r="372" ht="15.75" customHeight="1">
      <c r="A372" s="13" t="str">
        <f>Concuna!C371</f>
        <v>a</v>
      </c>
      <c r="B372" s="22" t="str">
        <f>VLOOKUP(A372,Concuna!C371:E767,2,FALSE)</f>
        <v>Posición O30</v>
      </c>
      <c r="C372" s="22" t="str">
        <f>VLOOKUP(A372,Concuna!C371:F767,3,FALSE)</f>
        <v/>
      </c>
    </row>
    <row r="373" ht="15.75" customHeight="1">
      <c r="A373" s="13" t="str">
        <f>Concuna!C372</f>
        <v>a</v>
      </c>
      <c r="B373" s="22" t="str">
        <f>VLOOKUP(A373,Concuna!C372:E768,2,FALSE)</f>
        <v>Posición O31</v>
      </c>
      <c r="C373" s="22" t="str">
        <f>VLOOKUP(A373,Concuna!C372:F768,3,FALSE)</f>
        <v/>
      </c>
    </row>
    <row r="374" ht="15.75" customHeight="1">
      <c r="A374" s="13" t="str">
        <f>Concuna!C373</f>
        <v>a</v>
      </c>
      <c r="B374" s="22" t="str">
        <f>VLOOKUP(A374,Concuna!C373:E769,2,FALSE)</f>
        <v>Posición O32</v>
      </c>
      <c r="C374" s="22" t="str">
        <f>VLOOKUP(A374,Concuna!C373:F769,3,FALSE)</f>
        <v/>
      </c>
    </row>
    <row r="375" ht="15.75" customHeight="1">
      <c r="A375" s="13" t="str">
        <f>Concuna!C374</f>
        <v>a</v>
      </c>
      <c r="B375" s="22" t="str">
        <f>VLOOKUP(A375,Concuna!C374:E770,2,FALSE)</f>
        <v>Posición O33</v>
      </c>
      <c r="C375" s="22" t="str">
        <f>VLOOKUP(A375,Concuna!C374:F770,3,FALSE)</f>
        <v/>
      </c>
    </row>
    <row r="376" ht="15.75" customHeight="1">
      <c r="A376" s="13" t="str">
        <f>Concuna!C375</f>
        <v>a</v>
      </c>
      <c r="B376" s="22" t="str">
        <f>VLOOKUP(A376,Concuna!C375:E771,2,FALSE)</f>
        <v>Posición P01</v>
      </c>
      <c r="C376" s="22" t="str">
        <f>VLOOKUP(A376,Concuna!C375:F771,3,FALSE)</f>
        <v/>
      </c>
    </row>
    <row r="377" ht="15.75" customHeight="1">
      <c r="A377" s="13" t="str">
        <f>Concuna!C376</f>
        <v>a</v>
      </c>
      <c r="B377" s="22" t="str">
        <f>VLOOKUP(A377,Concuna!C376:E772,2,FALSE)</f>
        <v>Posición P02</v>
      </c>
      <c r="C377" s="22" t="str">
        <f>VLOOKUP(A377,Concuna!C376:F772,3,FALSE)</f>
        <v/>
      </c>
    </row>
    <row r="378" ht="15.75" customHeight="1">
      <c r="A378" s="13">
        <f>Concuna!C377</f>
        <v>96063</v>
      </c>
      <c r="B378" s="22" t="str">
        <f>VLOOKUP(A378,Concuna!C377:E773,2,FALSE)</f>
        <v>Posición P02</v>
      </c>
      <c r="C378" s="22" t="str">
        <f>VLOOKUP(A378,Concuna!C377:F773,3,FALSE)</f>
        <v>CHOKITA 10(7x30g) CL</v>
      </c>
    </row>
    <row r="379" ht="15.75" customHeight="1">
      <c r="A379" s="13" t="str">
        <f>Concuna!C378</f>
        <v>a</v>
      </c>
      <c r="B379" s="22" t="str">
        <f>VLOOKUP(A379,Concuna!C378:E774,2,FALSE)</f>
        <v>Posición P03</v>
      </c>
      <c r="C379" s="22" t="str">
        <f>VLOOKUP(A379,Concuna!C378:F774,3,FALSE)</f>
        <v/>
      </c>
    </row>
    <row r="380" ht="15.75" customHeight="1">
      <c r="A380" s="13">
        <f>Concuna!C379</f>
        <v>96740</v>
      </c>
      <c r="B380" s="22" t="str">
        <f>VLOOKUP(A380,Concuna!C379:E775,2,FALSE)</f>
        <v>Posición P03</v>
      </c>
      <c r="C380" s="22" t="str">
        <f>VLOOKUP(A380,Concuna!C379:F775,3,FALSE)</f>
        <v>TRENCITO Bolsa Huevitos 48x75g CL</v>
      </c>
    </row>
    <row r="381" ht="15.75" customHeight="1">
      <c r="A381" s="13">
        <f>Concuna!C380</f>
        <v>95190</v>
      </c>
      <c r="B381" s="22" t="str">
        <f>VLOOKUP(A381,Concuna!C380:E776,2,FALSE)</f>
        <v>Posición P04</v>
      </c>
      <c r="C381" s="22" t="str">
        <f>VLOOKUP(A381,Concuna!C380:F776,3,FALSE)</f>
        <v>TRENCITO Chocolate Bar PDQ 1260x150g CL</v>
      </c>
    </row>
    <row r="382" ht="15.75" customHeight="1">
      <c r="A382" s="13">
        <f>Concuna!C381</f>
        <v>96220</v>
      </c>
      <c r="B382" s="22" t="str">
        <f>VLOOKUP(A382,Concuna!C381:E777,2,FALSE)</f>
        <v>Posición P05</v>
      </c>
      <c r="C382" s="22" t="str">
        <f>VLOOKUP(A382,Concuna!C381:F777,3,FALSE)</f>
        <v>SAHNE NUSS Chocolate Bar PDQ 4x70kg</v>
      </c>
    </row>
    <row r="383" ht="15.75" customHeight="1">
      <c r="A383" s="13">
        <f>Concuna!C382</f>
        <v>96770</v>
      </c>
      <c r="B383" s="22" t="str">
        <f>VLOOKUP(A383,Concuna!C382:E778,2,FALSE)</f>
        <v>Posición P06</v>
      </c>
      <c r="C383" s="22" t="str">
        <f>VLOOKUP(A383,Concuna!C382:F778,3,FALSE)</f>
        <v>TRENCITO Bandeja Huevitos 22x255g CL</v>
      </c>
    </row>
    <row r="384" ht="15.75" customHeight="1">
      <c r="A384" s="13">
        <f>Concuna!C383</f>
        <v>59270</v>
      </c>
      <c r="B384" s="22" t="str">
        <f>VLOOKUP(A384,Concuna!C383:E779,2,FALSE)</f>
        <v>Posición P07</v>
      </c>
      <c r="C384" s="22" t="str">
        <f>VLOOKUP(A384,Concuna!C383:F779,3,FALSE)</f>
        <v>TRENCITO Bandeja Huevito N1</v>
      </c>
    </row>
    <row r="385" ht="15.75" customHeight="1">
      <c r="A385" s="13">
        <f>Concuna!C384</f>
        <v>96050</v>
      </c>
      <c r="B385" s="22" t="str">
        <f>VLOOKUP(A385,Concuna!C384:E780,2,FALSE)</f>
        <v>Posición P08</v>
      </c>
      <c r="C385" s="22" t="str">
        <f>VLOOKUP(A385,Concuna!C384:F780,3,FALSE)</f>
        <v>CHOKITA Galleta BanadaBarra 5(20x30)g</v>
      </c>
    </row>
    <row r="386" ht="15.75" customHeight="1">
      <c r="A386" s="13">
        <f>Concuna!C385</f>
        <v>96050</v>
      </c>
      <c r="B386" s="22" t="str">
        <f>VLOOKUP(A386,Concuna!C385:E781,2,FALSE)</f>
        <v>Posición P08</v>
      </c>
      <c r="C386" s="22" t="str">
        <f>VLOOKUP(A386,Concuna!C385:F781,3,FALSE)</f>
        <v>CHOKITA Galleta BanadaBarra 5(20x30)g</v>
      </c>
    </row>
    <row r="387" ht="15.75" customHeight="1">
      <c r="A387" s="13">
        <f>Concuna!C386</f>
        <v>21082</v>
      </c>
      <c r="B387" s="22" t="str">
        <f>VLOOKUP(A387,Concuna!C386:E782,2,FALSE)</f>
        <v>Posición P10</v>
      </c>
      <c r="C387" s="22" t="str">
        <f>VLOOKUP(A387,Concuna!C386:F782,3,FALSE)</f>
        <v>TRENCITOChocImpulsivoBar 12(20x14g) N1CL</v>
      </c>
    </row>
    <row r="388" ht="15.75" customHeight="1">
      <c r="A388" s="13">
        <f>Concuna!C387</f>
        <v>87890</v>
      </c>
      <c r="B388" s="22" t="str">
        <f>VLOOKUP(A388,Concuna!C387:E783,2,FALSE)</f>
        <v>Posición P11</v>
      </c>
      <c r="C388" s="22" t="str">
        <f>VLOOKUP(A388,Concuna!C387:F783,3,FALSE)</f>
        <v>SAHNE NUSS Choc Impulsivo Display 12(20x14g)</v>
      </c>
    </row>
    <row r="389" ht="15.75" customHeight="1">
      <c r="A389" s="13">
        <f>Concuna!C388</f>
        <v>27411</v>
      </c>
      <c r="B389" s="22" t="str">
        <f>VLOOKUP(A389,Concuna!C388:E784,2,FALSE)</f>
        <v>Posición P12</v>
      </c>
      <c r="C389" s="22" t="str">
        <f>VLOOKUP(A389,Concuna!C388:F784,3,FALSE)</f>
        <v>SAHNE NUSS Choc Barra 9(2x250g) PRCor CL</v>
      </c>
    </row>
    <row r="390" ht="15.75" customHeight="1">
      <c r="A390" s="13">
        <f>Concuna!C389</f>
        <v>69170</v>
      </c>
      <c r="B390" s="22" t="str">
        <f>VLOOKUP(A390,Concuna!C389:E785,2,FALSE)</f>
        <v>Posición P13</v>
      </c>
      <c r="C390" s="22" t="str">
        <f>VLOOKUP(A390,Concuna!C389:F785,3,FALSE)</f>
        <v>MOROCHA Balls 12x105g</v>
      </c>
    </row>
    <row r="391" ht="15.75" customHeight="1">
      <c r="A391" s="13">
        <f>Concuna!C390</f>
        <v>69330</v>
      </c>
      <c r="B391" s="22" t="str">
        <f>VLOOKUP(A391,Concuna!C390:E786,2,FALSE)</f>
        <v>Posición P14</v>
      </c>
      <c r="C391" s="22" t="str">
        <f>VLOOKUP(A391,Concuna!C390:F786,3,FALSE)</f>
        <v>TRENCITO Balls 12x105g</v>
      </c>
    </row>
    <row r="392" ht="15.75" customHeight="1">
      <c r="A392" s="13">
        <f>Concuna!C391</f>
        <v>69340</v>
      </c>
      <c r="B392" s="22" t="str">
        <f>VLOOKUP(A392,Concuna!C391:E787,2,FALSE)</f>
        <v>Posición P15</v>
      </c>
      <c r="C392" s="22" t="str">
        <f>VLOOKUP(A392,Concuna!C391:F787,3,FALSE)</f>
        <v>CHOKITA Balls 12x105g</v>
      </c>
    </row>
    <row r="393" ht="15.75" customHeight="1">
      <c r="A393" s="13">
        <f>Concuna!C392</f>
        <v>69350</v>
      </c>
      <c r="B393" s="22" t="str">
        <f>VLOOKUP(A393,Concuna!C392:E788,2,FALSE)</f>
        <v>Posición P16</v>
      </c>
      <c r="C393" s="22" t="str">
        <f>VLOOKUP(A393,Concuna!C392:F788,3,FALSE)</f>
        <v>SUPER 8 Balls 12x105g</v>
      </c>
    </row>
    <row r="394" ht="15.75" customHeight="1">
      <c r="A394" s="13">
        <f>Concuna!C393</f>
        <v>76730</v>
      </c>
      <c r="B394" s="22" t="str">
        <f>VLOOKUP(A394,Concuna!C393:E789,2,FALSE)</f>
        <v>Posición P17</v>
      </c>
      <c r="C394" s="22" t="str">
        <f>VLOOKUP(A394,Concuna!C393:F789,3,FALSE)</f>
        <v>NESTLE ESPECIALIDADES Bombom 30x251g</v>
      </c>
    </row>
    <row r="395" ht="15.75" customHeight="1">
      <c r="A395" s="13">
        <f>Concuna!C394</f>
        <v>94981</v>
      </c>
      <c r="B395" s="22" t="str">
        <f>VLOOKUP(A395,Concuna!C394:E790,2,FALSE)</f>
        <v>Posición P18</v>
      </c>
      <c r="C395" s="22" t="str">
        <f>VLOOKUP(A395,Concuna!C394:F790,3,FALSE)</f>
        <v>KIT KAT DbCl Sharing Bck 15x99g XB</v>
      </c>
    </row>
    <row r="396" ht="15.75" customHeight="1">
      <c r="A396" s="13">
        <f>Concuna!C395</f>
        <v>94983</v>
      </c>
      <c r="B396" s="22" t="str">
        <f>VLOOKUP(A396,Concuna!C395:E791,2,FALSE)</f>
        <v>Posición P19</v>
      </c>
      <c r="C396" s="22" t="str">
        <f>VLOOKUP(A396,Concuna!C395:F791,3,FALSE)</f>
        <v>KIT KAT SltCrml Sharing Bck 15x99g XB</v>
      </c>
    </row>
    <row r="397" ht="15.75" customHeight="1">
      <c r="A397" s="13">
        <f>Concuna!C396</f>
        <v>88262</v>
      </c>
      <c r="B397" s="22" t="str">
        <f>VLOOKUP(A397,Concuna!C396:E792,2,FALSE)</f>
        <v>Posición P20</v>
      </c>
      <c r="C397" s="22" t="str">
        <f>VLOOKUP(A397,Concuna!C396:F792,3,FALSE)</f>
        <v>NESTLE CHOKITO Bar 5(20x30g) CL</v>
      </c>
    </row>
    <row r="398" ht="15.75" customHeight="1">
      <c r="A398" s="13">
        <f>Concuna!C397</f>
        <v>7410</v>
      </c>
      <c r="B398" s="22" t="str">
        <f>VLOOKUP(A398,Concuna!C397:E793,2,FALSE)</f>
        <v>Posición P21</v>
      </c>
      <c r="C398" s="22" t="str">
        <f>VLOOKUP(A398,Concuna!C397:F793,3,FALSE)</f>
        <v>CAPRI Frutilla Fondant Bar 6(24x30g)CL</v>
      </c>
    </row>
    <row r="399" ht="15.75" customHeight="1">
      <c r="A399" s="13">
        <f>Concuna!C398</f>
        <v>7560</v>
      </c>
      <c r="B399" s="22" t="str">
        <f>VLOOKUP(A399,Concuna!C398:E794,2,FALSE)</f>
        <v>Posición P22</v>
      </c>
      <c r="C399" s="22" t="str">
        <f>VLOOKUP(A399,Concuna!C398:F794,3,FALSE)</f>
        <v>CAPRI Almendra Fondant Bar ra 6(24x30g</v>
      </c>
    </row>
    <row r="400" ht="15.75" customHeight="1">
      <c r="A400" s="13">
        <f>Concuna!C399</f>
        <v>87870</v>
      </c>
      <c r="B400" s="22" t="str">
        <f>VLOOKUP(A400,Concuna!C399:E795,2,FALSE)</f>
        <v>Posición P23</v>
      </c>
      <c r="C400" s="22" t="str">
        <f>VLOOKUP(A400,Concuna!C399:F795,3,FALSE)</f>
        <v>PRESTIGIO Countline Barra 12(16x35g)</v>
      </c>
    </row>
    <row r="401" ht="15.75" customHeight="1">
      <c r="A401" s="13">
        <f>Concuna!C400</f>
        <v>79892</v>
      </c>
      <c r="B401" s="22" t="str">
        <f>VLOOKUP(A401,Concuna!C400:E796,2,FALSE)</f>
        <v>Posición P24</v>
      </c>
      <c r="C401" s="22" t="str">
        <f>VLOOKUP(A401,Concuna!C400:F796,3,FALSE)</f>
        <v>SUPER 8 2.0 Mani 4(20x42g) N1 CL</v>
      </c>
    </row>
    <row r="402" ht="15.75" customHeight="1">
      <c r="A402" s="13">
        <f>Concuna!C401</f>
        <v>96230</v>
      </c>
      <c r="B402" s="22" t="str">
        <f>VLOOKUP(A402,Concuna!C401:E797,2,FALSE)</f>
        <v>Posición P25</v>
      </c>
      <c r="C402" s="22" t="str">
        <f>VLOOKUP(A402,Concuna!C401:F797,3,FALSE)</f>
        <v>TRENCITO Chocolate Barra PDQ</v>
      </c>
    </row>
    <row r="403" ht="15.75" customHeight="1">
      <c r="A403" s="13">
        <f>Concuna!C402</f>
        <v>99270</v>
      </c>
      <c r="B403" s="22" t="str">
        <f>VLOOKUP(A403,Concuna!C402:E798,2,FALSE)</f>
        <v>Posición P26</v>
      </c>
      <c r="C403" s="22" t="str">
        <f>VLOOKUP(A403,Concuna!C402:F798,3,FALSE)</f>
        <v>SAHNE NUSS Chocolate Bar PDQ</v>
      </c>
    </row>
    <row r="404" ht="15.75" customHeight="1">
      <c r="A404" s="13">
        <f>Concuna!C403</f>
        <v>77530</v>
      </c>
      <c r="B404" s="22" t="str">
        <f>VLOOKUP(A404,Concuna!C403:E799,2,FALSE)</f>
        <v>Posición P27</v>
      </c>
      <c r="C404" s="22" t="str">
        <f>VLOOKUP(A404,Concuna!C403:F799,3,FALSE)</f>
        <v>Oblea bañada SUPER 8 10x8x29gr</v>
      </c>
    </row>
    <row r="405" ht="15.75" customHeight="1">
      <c r="A405" s="13">
        <f>Concuna!C404</f>
        <v>87910</v>
      </c>
      <c r="B405" s="22" t="str">
        <f>VLOOKUP(A405,Concuna!C404:E800,2,FALSE)</f>
        <v>Posición Q01</v>
      </c>
      <c r="C405" s="22" t="str">
        <f>VLOOKUP(A405,Concuna!C404:F800,3,FALSE)</f>
        <v>Oblea bañada SUPER 8 4(24x29g)</v>
      </c>
    </row>
    <row r="406" ht="15.75" customHeight="1">
      <c r="A406" s="13">
        <f>Concuna!C405</f>
        <v>87910</v>
      </c>
      <c r="B406" s="22" t="str">
        <f>VLOOKUP(A406,Concuna!C405:E801,2,FALSE)</f>
        <v>Posición Q01</v>
      </c>
      <c r="C406" s="22" t="str">
        <f>VLOOKUP(A406,Concuna!C405:F801,3,FALSE)</f>
        <v>Oblea bañada SUPER 8 4(24x29g)</v>
      </c>
    </row>
    <row r="407" ht="15.75" customHeight="1">
      <c r="A407" s="13">
        <f>Concuna!C406</f>
        <v>63190</v>
      </c>
      <c r="B407" s="22" t="str">
        <f>VLOOKUP(A407,Concuna!C406:E802,2,FALSE)</f>
        <v>Posición Q01</v>
      </c>
      <c r="C407" s="22" t="str">
        <f>VLOOKUP(A407,Concuna!C406:F802,3,FALSE)</f>
        <v>SUPER 8 Oblea Bañada Barra Pallet</v>
      </c>
    </row>
    <row r="408" ht="15.75" customHeight="1">
      <c r="A408" s="13">
        <f>Concuna!C407</f>
        <v>65980</v>
      </c>
      <c r="B408" s="22" t="str">
        <f>VLOOKUP(A408,Concuna!C407:E803,2,FALSE)</f>
        <v>Posición R01</v>
      </c>
      <c r="C408" s="22" t="str">
        <f>VLOOKUP(A408,Concuna!C407:F803,3,FALSE)</f>
        <v>KIT KAT WHITE 4Fngr 4(24x41.5g)</v>
      </c>
    </row>
    <row r="409" ht="15.75" customHeight="1">
      <c r="A409" s="13">
        <f>Concuna!C408</f>
        <v>364701</v>
      </c>
      <c r="B409" s="22" t="str">
        <f>VLOOKUP(A409,Concuna!C408:E804,2,FALSE)</f>
        <v>Posición R02</v>
      </c>
      <c r="C409" s="22" t="str">
        <f>VLOOKUP(A409,Concuna!C408:F804,3,FALSE)</f>
        <v>TRENCITO Choco Mani 4(12x90g) CL</v>
      </c>
    </row>
    <row r="410" ht="15.75" customHeight="1">
      <c r="A410" s="13" t="str">
        <f>Concuna!C409</f>
        <v>a</v>
      </c>
      <c r="B410" s="22" t="str">
        <f>VLOOKUP(A410,Concuna!C409:E805,2,FALSE)</f>
        <v>Posición R03</v>
      </c>
      <c r="C410" s="22" t="str">
        <f>VLOOKUP(A410,Concuna!C409:F805,3,FALSE)</f>
        <v/>
      </c>
    </row>
    <row r="411" ht="15.75" customHeight="1">
      <c r="A411" s="13" t="str">
        <f>Concuna!C410</f>
        <v>a</v>
      </c>
      <c r="B411" s="22" t="str">
        <f>VLOOKUP(A411,Concuna!C410:E806,2,FALSE)</f>
        <v>Posición R04</v>
      </c>
      <c r="C411" s="22" t="str">
        <f>VLOOKUP(A411,Concuna!C410:F806,3,FALSE)</f>
        <v/>
      </c>
    </row>
    <row r="412" ht="15.75" customHeight="1">
      <c r="A412" s="13">
        <f>Concuna!C411</f>
        <v>365002</v>
      </c>
      <c r="B412" s="22" t="str">
        <f>VLOOKUP(A412,Concuna!C411:E807,2,FALSE)</f>
        <v>Posición R05</v>
      </c>
      <c r="C412" s="22" t="str">
        <f>VLOOKUP(A412,Concuna!C411:F807,3,FALSE)</f>
        <v>TRENCITO Choco Leche 4(12x90g) CL</v>
      </c>
    </row>
    <row r="413" ht="15.75" customHeight="1">
      <c r="A413" s="13">
        <f>Concuna!C412</f>
        <v>66350</v>
      </c>
      <c r="B413" s="22" t="str">
        <f>VLOOKUP(A413,Concuna!C412:E808,2,FALSE)</f>
        <v>Posición R06</v>
      </c>
      <c r="C413" s="22" t="str">
        <f>VLOOKUP(A413,Concuna!C412:F808,3,FALSE)</f>
        <v>KIT KAT DARK 4Fngr 4(24x41.5g)</v>
      </c>
    </row>
    <row r="414" ht="15.75" customHeight="1">
      <c r="A414" s="13">
        <f>Concuna!C413</f>
        <v>36630</v>
      </c>
      <c r="B414" s="22" t="str">
        <f>VLOOKUP(A414,Concuna!C413:E809,2,FALSE)</f>
        <v>Posición R07</v>
      </c>
      <c r="C414" s="22" t="str">
        <f>VLOOKUP(A414,Concuna!C413:F809,3,FALSE)</f>
        <v>NESTLE Chocolito Tableta 20x88g CL</v>
      </c>
    </row>
    <row r="415" ht="15.75" customHeight="1">
      <c r="A415" s="13" t="str">
        <f>Concuna!C414</f>
        <v>a</v>
      </c>
      <c r="B415" s="22" t="str">
        <f>VLOOKUP(A415,Concuna!C414:E810,2,FALSE)</f>
        <v>Posición R08</v>
      </c>
      <c r="C415" s="22" t="str">
        <f>VLOOKUP(A415,Concuna!C414:F810,3,FALSE)</f>
        <v/>
      </c>
    </row>
    <row r="416" ht="15.75" customHeight="1">
      <c r="A416" s="13">
        <f>Concuna!C415</f>
        <v>96040</v>
      </c>
      <c r="B416" s="22" t="str">
        <f>VLOOKUP(A416,Concuna!C415:E811,2,FALSE)</f>
        <v>Posición R09</v>
      </c>
      <c r="C416" s="22" t="str">
        <f>VLOOKUP(A416,Concuna!C415:F811,3,FALSE)</f>
        <v>AFTER EIGHT Classic NCPcert 12x200gN2 NL</v>
      </c>
    </row>
    <row r="417" ht="15.75" customHeight="1">
      <c r="A417" s="13">
        <f>Concuna!C416</f>
        <v>36948</v>
      </c>
      <c r="B417" s="22" t="str">
        <f>VLOOKUP(A417,Concuna!C416:E812,2,FALSE)</f>
        <v>Posición R10</v>
      </c>
      <c r="C417" s="22" t="str">
        <f>VLOOKUP(A417,Concuna!C416:F812,3,FALSE)</f>
        <v>KIT KAT 4Fngr Misterio 4(24x41.5g) BR (DSPLY)</v>
      </c>
    </row>
    <row r="418" ht="15.75" customHeight="1">
      <c r="A418" s="13">
        <f>Concuna!C417</f>
        <v>36210</v>
      </c>
      <c r="B418" s="22" t="str">
        <f>VLOOKUP(A418,Concuna!C417:E813,2,FALSE)</f>
        <v>Posición R11</v>
      </c>
      <c r="C418" s="22" t="str">
        <f>VLOOKUP(A418,Concuna!C417:F813,3,FALSE)</f>
        <v>Chocolate SAHNE NUSS Bitter Barra15 X 250 GRS</v>
      </c>
    </row>
    <row r="419" ht="15.75" customHeight="1">
      <c r="A419" s="13">
        <f>Concuna!C418</f>
        <v>35731</v>
      </c>
      <c r="B419" s="22" t="str">
        <f>VLOOKUP(A419,Concuna!C418:E814,2,FALSE)</f>
        <v>Posición R14</v>
      </c>
      <c r="C419" s="22" t="str">
        <f>VLOOKUP(A419,Concuna!C418:F814,3,FALSE)</f>
        <v>SAHNE NUSS PRALINE Alm Bombon 12x72g CL</v>
      </c>
    </row>
    <row r="420" ht="15.75" customHeight="1">
      <c r="A420" s="13">
        <f>Concuna!C419</f>
        <v>76290</v>
      </c>
      <c r="B420" s="22" t="str">
        <f>VLOOKUP(A420,Concuna!C419:E815,2,FALSE)</f>
        <v>Posición R15</v>
      </c>
      <c r="C420" s="22" t="str">
        <f>VLOOKUP(A420,Concuna!C419:F815,3,FALSE)</f>
        <v>Chocolate SAHNE NUSS Pasas al ron Barra15 x 250 GRM</v>
      </c>
    </row>
    <row r="421" ht="15.75" customHeight="1">
      <c r="A421" s="13">
        <f>Concuna!C420</f>
        <v>36640</v>
      </c>
      <c r="B421" s="22" t="str">
        <f>VLOOKUP(A421,Concuna!C420:E816,2,FALSE)</f>
        <v>Posición R16</v>
      </c>
      <c r="C421" s="22" t="str">
        <f>VLOOKUP(A421,Concuna!C420:F816,3,FALSE)</f>
        <v>NESTLE Crocanty Tableta 20x88g CL</v>
      </c>
    </row>
    <row r="422" ht="15.75" customHeight="1">
      <c r="A422" s="13">
        <f>Concuna!C421</f>
        <v>12671</v>
      </c>
      <c r="B422" s="22" t="str">
        <f>VLOOKUP(A422,Concuna!C421:E817,2,FALSE)</f>
        <v>Posición R17</v>
      </c>
      <c r="C422" s="22" t="str">
        <f>VLOOKUP(A422,Concuna!C421:F817,3,FALSE)</f>
        <v>TRENCITO AIR DuoChocBarra 18x105g N1 CL</v>
      </c>
    </row>
    <row r="423" ht="15.75" customHeight="1">
      <c r="A423" s="13">
        <f>Concuna!C422</f>
        <v>5520</v>
      </c>
      <c r="B423" s="22" t="str">
        <f>VLOOKUP(A423,Concuna!C422:E818,2,FALSE)</f>
        <v>Posición R18</v>
      </c>
      <c r="C423" s="22" t="str">
        <f>VLOOKUP(A423,Concuna!C422:F818,3,FALSE)</f>
        <v>GALAK Chocolate 4(16x80g) BR</v>
      </c>
    </row>
    <row r="424" ht="15.75" customHeight="1">
      <c r="A424" s="13">
        <f>Concuna!C423</f>
        <v>4940</v>
      </c>
      <c r="B424" s="22" t="str">
        <f>VLOOKUP(A424,Concuna!C423:E819,2,FALSE)</f>
        <v>Posición R19</v>
      </c>
      <c r="C424" s="22" t="str">
        <f>VLOOKUP(A424,Concuna!C423:F819,3,FALSE)</f>
        <v>CRUNCH Chocolate 4(16x80g) BR</v>
      </c>
    </row>
    <row r="425" ht="15.75" customHeight="1">
      <c r="A425" s="13">
        <f>Concuna!C424</f>
        <v>35990</v>
      </c>
      <c r="B425" s="22" t="str">
        <f>VLOOKUP(A425,Concuna!C424:E820,2,FALSE)</f>
        <v>Posición R20</v>
      </c>
      <c r="C425" s="22" t="str">
        <f>VLOOKUP(A425,Concuna!C424:F820,3,FALSE)</f>
        <v>Chocolate de leche TRENCITO 8 x 30 x 24 GRS</v>
      </c>
    </row>
    <row r="426" ht="15.75" customHeight="1">
      <c r="A426" s="13">
        <f>Concuna!C425</f>
        <v>7572</v>
      </c>
      <c r="B426" s="22" t="str">
        <f>VLOOKUP(A426,Concuna!C425:E821,2,FALSE)</f>
        <v>Posición R20</v>
      </c>
      <c r="C426" s="22" t="str">
        <f>VLOOKUP(A426,Concuna!C425:F821,3,FALSE)</f>
        <v>TRENCITO Chocolate Barra 8(30x24g) N1 CL</v>
      </c>
    </row>
    <row r="427" ht="15.75" customHeight="1">
      <c r="A427" s="13">
        <f>Concuna!C426</f>
        <v>75820</v>
      </c>
      <c r="B427" s="22" t="str">
        <f>VLOOKUP(A427,Concuna!C426:E822,2,FALSE)</f>
        <v>Posición R21</v>
      </c>
      <c r="C427" s="22" t="str">
        <f>VLOOKUP(A427,Concuna!C426:F822,3,FALSE)</f>
        <v>Chocolate SAHNE NUSS Barra16x90g</v>
      </c>
    </row>
    <row r="428" ht="15.75" customHeight="1">
      <c r="A428" s="13">
        <f>Concuna!C427</f>
        <v>9502</v>
      </c>
      <c r="B428" s="22" t="str">
        <f>VLOOKUP(A428,Concuna!C427:E823,2,FALSE)</f>
        <v>Posición R22</v>
      </c>
      <c r="C428" s="22" t="str">
        <f>VLOOKUP(A428,Concuna!C427:F823,3,FALSE)</f>
        <v>CAPRI Guinda 20x90g CL</v>
      </c>
    </row>
    <row r="429" ht="15.75" customHeight="1">
      <c r="A429" s="13">
        <f>Concuna!C428</f>
        <v>96090</v>
      </c>
      <c r="B429" s="22" t="str">
        <f>VLOOKUP(A429,Concuna!C428:E824,2,FALSE)</f>
        <v>Posición R23</v>
      </c>
      <c r="C429" s="22" t="str">
        <f>VLOOKUP(A429,Concuna!C428:F824,3,FALSE)</f>
        <v>SAHNE NUSS Choc Bar 65%Bitter 21x160g CL</v>
      </c>
    </row>
    <row r="430" ht="15.75" customHeight="1">
      <c r="A430" s="13">
        <f>Concuna!C429</f>
        <v>12661</v>
      </c>
      <c r="B430" s="22" t="str">
        <f>VLOOKUP(A430,Concuna!C429:E825,2,FALSE)</f>
        <v>Posición R24</v>
      </c>
      <c r="C430" s="22" t="str">
        <f>VLOOKUP(A430,Concuna!C429:F825,3,FALSE)</f>
        <v>TRENCITO AIR Leche Choc Barra 18x105g CL</v>
      </c>
    </row>
    <row r="431" ht="15.75" customHeight="1">
      <c r="A431" s="13">
        <f>Concuna!C430</f>
        <v>20860</v>
      </c>
      <c r="B431" s="22" t="str">
        <f>VLOOKUP(A431,Concuna!C430:E826,2,FALSE)</f>
        <v>Posición R25</v>
      </c>
      <c r="C431" s="22" t="str">
        <f>VLOOKUP(A431,Concuna!C430:F826,3,FALSE)</f>
        <v>Chocolate SAHNE NUSS Barra 8(30x30g)</v>
      </c>
    </row>
    <row r="432" ht="15.75" customHeight="1">
      <c r="A432" s="13">
        <f>Concuna!C431</f>
        <v>90540</v>
      </c>
      <c r="B432" s="22" t="str">
        <f>VLOOKUP(A432,Concuna!C431:E827,2,FALSE)</f>
        <v>Posición R26</v>
      </c>
      <c r="C432" s="22" t="str">
        <f>VLOOKUP(A432,Concuna!C431:F827,3,FALSE)</f>
        <v>SAHNE NUSS Chocolate Barra N2 10x400g</v>
      </c>
    </row>
    <row r="433" ht="15.75" customHeight="1">
      <c r="A433" s="13">
        <f>Concuna!C432</f>
        <v>8631</v>
      </c>
      <c r="B433" s="22" t="str">
        <f>VLOOKUP(A433,Concuna!C432:E828,2,FALSE)</f>
        <v>Posición R27</v>
      </c>
      <c r="C433" s="22" t="str">
        <f>VLOOKUP(A433,Concuna!C432:F828,3,FALSE)</f>
        <v>CAPRI Trufa 20x90g CL</v>
      </c>
    </row>
    <row r="434" ht="15.75" customHeight="1">
      <c r="A434" s="13">
        <f>Concuna!C433</f>
        <v>8322</v>
      </c>
      <c r="B434" s="22" t="str">
        <f>VLOOKUP(A434,Concuna!C433:E829,2,FALSE)</f>
        <v>Posición R28</v>
      </c>
      <c r="C434" s="22" t="str">
        <f>VLOOKUP(A434,Concuna!C433:F829,3,FALSE)</f>
        <v>CAPRI Almendra 20x88g CL</v>
      </c>
    </row>
    <row r="435" ht="15.75" customHeight="1">
      <c r="A435" s="13">
        <f>Concuna!C434</f>
        <v>7611</v>
      </c>
      <c r="B435" s="22" t="str">
        <f>VLOOKUP(A435,Concuna!C434:E830,2,FALSE)</f>
        <v>Posición R29</v>
      </c>
      <c r="C435" s="22" t="str">
        <f>VLOOKUP(A435,Concuna!C434:F830,3,FALSE)</f>
        <v>CAPRI Frutilla 20x90g CL</v>
      </c>
    </row>
    <row r="436" ht="15.75" customHeight="1">
      <c r="A436" s="13">
        <f>Concuna!C435</f>
        <v>70019</v>
      </c>
      <c r="B436" s="22" t="str">
        <f>VLOOKUP(A436,Concuna!C435:E831,2,FALSE)</f>
        <v>Posición R30</v>
      </c>
      <c r="C436" s="22" t="str">
        <f>VLOOKUP(A436,Concuna!C435:F831,3,FALSE)</f>
        <v>TRENCITO Chocolate Barra 21x80g N2 CL</v>
      </c>
    </row>
    <row r="437" ht="15.75" customHeight="1">
      <c r="A437" s="13">
        <f>Concuna!C436</f>
        <v>38620</v>
      </c>
      <c r="B437" s="22" t="str">
        <f>VLOOKUP(A437,Concuna!C436:E832,2,FALSE)</f>
        <v>Posición R31</v>
      </c>
      <c r="C437" s="22" t="str">
        <f>VLOOKUP(A437,Concuna!C436:F832,3,FALSE)</f>
        <v>Chocolate SAHNE NUSS Barra21 X 160 GRS</v>
      </c>
    </row>
    <row r="438" ht="15.75" customHeight="1">
      <c r="A438" s="13">
        <f>Concuna!C437</f>
        <v>7930</v>
      </c>
      <c r="B438" s="22" t="str">
        <f>VLOOKUP(A438,Concuna!C437:E833,2,FALSE)</f>
        <v>Posición R31</v>
      </c>
      <c r="C438" s="22" t="str">
        <f>VLOOKUP(A438,Concuna!C437:F833,3,FALSE)</f>
        <v>SAHNE NUSS 160g Pallet 752.64kg CL</v>
      </c>
    </row>
    <row r="439" ht="15.75" customHeight="1">
      <c r="A439" s="13">
        <f>Concuna!C438</f>
        <v>94480</v>
      </c>
      <c r="B439" s="22" t="str">
        <f>VLOOKUP(A439,Concuna!C438:E834,2,FALSE)</f>
        <v>Posición R32</v>
      </c>
      <c r="C439" s="22" t="str">
        <f>VLOOKUP(A439,Concuna!C438:F834,3,FALSE)</f>
        <v>Chocolate KIT KAT Fingers Milk4(24x41.5g) CL</v>
      </c>
    </row>
    <row r="440" ht="15.75" customHeight="1">
      <c r="A440" s="13">
        <f>Concuna!C439</f>
        <v>66080</v>
      </c>
      <c r="B440" s="22" t="str">
        <f>VLOOKUP(A440,Concuna!C439:E835,2,FALSE)</f>
        <v>Posición R32</v>
      </c>
      <c r="C440" s="22" t="str">
        <f>VLOOKUP(A440,Concuna!C439:F835,3,FALSE)</f>
        <v>KIT KAT 4Fngr Trad PDQ 322.704kg CL</v>
      </c>
    </row>
    <row r="441" ht="15.75" customHeight="1">
      <c r="A441" s="13">
        <f>Concuna!C440</f>
        <v>700221</v>
      </c>
      <c r="B441" s="22" t="str">
        <f>VLOOKUP(A441,Concuna!C440:E836,2,FALSE)</f>
        <v>Posición R33</v>
      </c>
      <c r="C441" s="22" t="str">
        <f>VLOOKUP(A441,Concuna!C440:F836,3,FALSE)</f>
        <v>TRENCITO Chocolate Barra 14x150g N2 CL</v>
      </c>
    </row>
    <row r="442" ht="15.75" customHeight="1">
      <c r="A442" s="13">
        <f>Concuna!C441</f>
        <v>7940</v>
      </c>
      <c r="B442" s="22" t="str">
        <f>VLOOKUP(A442,Concuna!C441:E837,2,FALSE)</f>
        <v>Posición R33</v>
      </c>
      <c r="C442" s="22" t="str">
        <f>VLOOKUP(A442,Concuna!C441:F837,3,FALSE)</f>
        <v>TRENCITO 150g Pallet 693kg CL</v>
      </c>
    </row>
    <row r="443" ht="15.75" customHeight="1">
      <c r="A443" s="13">
        <f>Concuna!C442</f>
        <v>70220</v>
      </c>
      <c r="B443" s="22" t="str">
        <f>VLOOKUP(A443,Concuna!C442:E838,2,FALSE)</f>
        <v>Posición R34</v>
      </c>
      <c r="C443" s="22" t="str">
        <f>VLOOKUP(A443,Concuna!C442:F838,3,FALSE)</f>
        <v>Chocolate SAHNE NUSS Barra15 x 250 GRS</v>
      </c>
    </row>
    <row r="444" ht="15.75" customHeight="1">
      <c r="A444" s="13">
        <f>Concuna!C443</f>
        <v>758210</v>
      </c>
      <c r="B444" s="22" t="str">
        <f>VLOOKUP(A444,Concuna!C443:E839,2,FALSE)</f>
        <v>Posición S01</v>
      </c>
      <c r="C444" s="22" t="str">
        <f>VLOOKUP(A444,Concuna!C443:F839,3,FALSE)</f>
        <v>PK 3 Sahne Nuss 90gr +3Trencito80gr+15%DCTO (B2B) DV .</v>
      </c>
    </row>
    <row r="445" ht="15.75" customHeight="1">
      <c r="A445" s="13">
        <f>Concuna!C444</f>
        <v>386213</v>
      </c>
      <c r="B445" s="22" t="str">
        <f>VLOOKUP(A445,Concuna!C444:E840,2,FALSE)</f>
        <v>Posición S02</v>
      </c>
      <c r="C445" s="22" t="str">
        <f>VLOOKUP(A445,Concuna!C444:F840,3,FALSE)</f>
        <v>PK 6 Sahnenuss 160g con 15% (B2B)</v>
      </c>
    </row>
    <row r="446" ht="15.75" customHeight="1">
      <c r="A446" s="13">
        <f>Concuna!C445</f>
        <v>702225</v>
      </c>
      <c r="B446" s="22" t="str">
        <f>VLOOKUP(A446,Concuna!C445:E841,2,FALSE)</f>
        <v>Posición S03</v>
      </c>
      <c r="C446" s="22" t="str">
        <f>VLOOKUP(A446,Concuna!C445:F841,3,FALSE)</f>
        <v>2SAHNENUSS250GR+1TRENCITO CHOCOCOMANI90GR15%DTO</v>
      </c>
    </row>
    <row r="447" ht="15.75" customHeight="1">
      <c r="A447" s="13">
        <f>Concuna!C446</f>
        <v>21084</v>
      </c>
      <c r="B447" s="22" t="str">
        <f>VLOOKUP(A447,Concuna!C446:E842,2,FALSE)</f>
        <v>Posición S04</v>
      </c>
      <c r="C447" s="22" t="str">
        <f>VLOOKUP(A447,Concuna!C446:F842,3,FALSE)</f>
        <v>PK DSP TENCITO IMPULSIVO 14G + 15% DCTO (B2B)</v>
      </c>
    </row>
    <row r="448" ht="15.75" customHeight="1">
      <c r="A448" s="13">
        <f>Concuna!C447</f>
        <v>87877</v>
      </c>
      <c r="B448" s="22" t="str">
        <f>VLOOKUP(A448,Concuna!C447:E843,2,FALSE)</f>
        <v>Posición S05</v>
      </c>
      <c r="C448" s="22" t="str">
        <f>VLOOKUP(A448,Concuna!C447:F843,3,FALSE)</f>
        <v>PK Display Chocolate Prestigio 35g +15%DCTO (B2B)</v>
      </c>
    </row>
    <row r="449" ht="15.75" customHeight="1">
      <c r="A449" s="13">
        <f>Concuna!C448</f>
        <v>879129</v>
      </c>
      <c r="B449" s="22" t="str">
        <f>VLOOKUP(A449,Concuna!C448:E844,2,FALSE)</f>
        <v>Posición S06</v>
      </c>
      <c r="C449" s="22" t="str">
        <f>VLOOKUP(A449,Concuna!C448:F844,3,FALSE)</f>
        <v>PK 3 Display Super 8 20% DCTO B2B</v>
      </c>
    </row>
    <row r="450" ht="15.75" customHeight="1">
      <c r="A450" s="13">
        <f>Concuna!C449</f>
        <v>879122</v>
      </c>
      <c r="B450" s="22" t="str">
        <f>VLOOKUP(A450,Concuna!C449:E845,2,FALSE)</f>
        <v>Posición S07</v>
      </c>
      <c r="C450" s="22" t="str">
        <f>VLOOKUP(A450,Concuna!C449:F845,3,FALSE)</f>
        <v>1 DISPLAY SUPER 8 + 1 CHOKITA BOLSA CON 15% DESCUENTO</v>
      </c>
    </row>
    <row r="451" ht="15.75" customHeight="1">
      <c r="A451" s="13">
        <f>Concuna!C450</f>
        <v>700237</v>
      </c>
      <c r="B451" s="22" t="str">
        <f>VLOOKUP(A451,Concuna!C450:E846,2,FALSE)</f>
        <v>Posición S08</v>
      </c>
      <c r="C451" s="22" t="str">
        <f>VLOOKUP(A451,Concuna!C450:F846,3,FALSE)</f>
        <v>2 TRENCITO 150 GR + 1 CHOCOLITO 88 GR +15%Dcto</v>
      </c>
    </row>
    <row r="452" ht="15.75" customHeight="1">
      <c r="A452" s="13">
        <f>Concuna!C451</f>
        <v>700115</v>
      </c>
      <c r="B452" s="22" t="str">
        <f>VLOOKUP(A452,Concuna!C451:E847,2,FALSE)</f>
        <v>Posición S09</v>
      </c>
      <c r="C452" s="22" t="str">
        <f>VLOOKUP(A452,Concuna!C451:F847,3,FALSE)</f>
        <v>2 TRENCITO 80GR + 1CROCANTY 88GR+15%Dcto</v>
      </c>
    </row>
    <row r="453" ht="15.75" customHeight="1">
      <c r="A453" s="13">
        <f>Concuna!C452</f>
        <v>944828</v>
      </c>
      <c r="B453" s="22" t="str">
        <f>VLOOKUP(A453,Concuna!C452:E848,2,FALSE)</f>
        <v>Posición S10</v>
      </c>
      <c r="C453" s="22" t="str">
        <f>VLOOKUP(A453,Concuna!C452:F848,3,FALSE)</f>
        <v>PK 10KITKATFINGERSMILK +2KITKAT MYSTERY +15%DCTO</v>
      </c>
    </row>
    <row r="454" ht="15.75" customHeight="1">
      <c r="A454" s="13">
        <f>Concuna!C453</f>
        <v>944824</v>
      </c>
      <c r="B454" s="22" t="str">
        <f>VLOOKUP(A454,Concuna!C453:E849,2,FALSE)</f>
        <v>Posición S11</v>
      </c>
      <c r="C454" s="22" t="str">
        <f>VLOOKUP(A454,Concuna!C453:F849,3,FALSE)</f>
        <v>PK 24 KIT KAT 15% DCTO (B2B) (DV) .</v>
      </c>
    </row>
    <row r="455" ht="15.75" customHeight="1">
      <c r="A455" s="13">
        <f>Concuna!C454</f>
        <v>36949</v>
      </c>
      <c r="B455" s="22" t="str">
        <f>VLOOKUP(A455,Concuna!C454:E850,2,FALSE)</f>
        <v>Posición S12</v>
      </c>
      <c r="C455" s="22" t="str">
        <f>VLOOKUP(A455,Concuna!C454:F850,3,FALSE)</f>
        <v>PK 1 Display Kit Kat Mistery + Exhibidor Display</v>
      </c>
    </row>
    <row r="456" ht="15.75" customHeight="1">
      <c r="A456" s="13">
        <f>Concuna!C455</f>
        <v>879137</v>
      </c>
      <c r="B456" s="22" t="str">
        <f>VLOOKUP(A456,Concuna!C455:E851,2,FALSE)</f>
        <v>Posición S13</v>
      </c>
      <c r="C456" s="22" t="str">
        <f>VLOOKUP(A456,Concuna!C455:F851,3,FALSE)</f>
        <v>PK 1 DSP SUPER 8 + 5% DESCUENTO.</v>
      </c>
    </row>
    <row r="457" ht="15.75" customHeight="1">
      <c r="A457" s="13" t="str">
        <f>Concuna!C456</f>
        <v>a</v>
      </c>
      <c r="B457" s="22" t="str">
        <f>VLOOKUP(A457,Concuna!C456:E852,2,FALSE)</f>
        <v>Posición S14</v>
      </c>
      <c r="C457" s="22" t="str">
        <f>VLOOKUP(A457,Concuna!C456:F852,3,FALSE)</f>
        <v/>
      </c>
    </row>
    <row r="458" ht="15.75" customHeight="1">
      <c r="A458" s="13" t="str">
        <f>Concuna!C457</f>
        <v>a</v>
      </c>
      <c r="B458" s="22" t="str">
        <f>VLOOKUP(A458,Concuna!C457:E853,2,FALSE)</f>
        <v>Posición S15</v>
      </c>
      <c r="C458" s="22" t="str">
        <f>VLOOKUP(A458,Concuna!C457:F853,3,FALSE)</f>
        <v/>
      </c>
    </row>
    <row r="459" ht="15.75" customHeight="1">
      <c r="A459" s="13" t="str">
        <f>Concuna!C458</f>
        <v>a</v>
      </c>
      <c r="B459" s="22" t="str">
        <f>VLOOKUP(A459,Concuna!C458:E854,2,FALSE)</f>
        <v>Posición S16</v>
      </c>
      <c r="C459" s="22" t="str">
        <f>VLOOKUP(A459,Concuna!C458:F854,3,FALSE)</f>
        <v/>
      </c>
    </row>
    <row r="460" ht="15.75" customHeight="1">
      <c r="A460" s="13" t="str">
        <f>Concuna!C459</f>
        <v>a</v>
      </c>
      <c r="B460" s="22" t="str">
        <f>VLOOKUP(A460,Concuna!C459:E855,2,FALSE)</f>
        <v>Posición S17</v>
      </c>
      <c r="C460" s="22" t="str">
        <f>VLOOKUP(A460,Concuna!C459:F855,3,FALSE)</f>
        <v/>
      </c>
    </row>
    <row r="461" ht="15.75" customHeight="1">
      <c r="A461" s="13" t="str">
        <f>Concuna!C460</f>
        <v>a</v>
      </c>
      <c r="B461" s="22" t="str">
        <f>VLOOKUP(A461,Concuna!C460:E856,2,FALSE)</f>
        <v>Posición S18</v>
      </c>
      <c r="C461" s="22" t="str">
        <f>VLOOKUP(A461,Concuna!C460:F856,3,FALSE)</f>
        <v/>
      </c>
    </row>
    <row r="462" ht="15.75" customHeight="1">
      <c r="A462" s="13" t="str">
        <f>Concuna!C461</f>
        <v>a</v>
      </c>
      <c r="B462" s="22" t="str">
        <f>VLOOKUP(A462,Concuna!C461:E857,2,FALSE)</f>
        <v>Posición S19</v>
      </c>
      <c r="C462" s="22" t="str">
        <f>VLOOKUP(A462,Concuna!C461:F857,3,FALSE)</f>
        <v/>
      </c>
    </row>
    <row r="463" ht="15.75" customHeight="1">
      <c r="A463" s="13" t="str">
        <f>Concuna!C462</f>
        <v>a</v>
      </c>
      <c r="B463" s="22" t="str">
        <f>VLOOKUP(A463,Concuna!C462:E858,2,FALSE)</f>
        <v>Posición S20</v>
      </c>
      <c r="C463" s="22" t="str">
        <f>VLOOKUP(A463,Concuna!C462:F858,3,FALSE)</f>
        <v/>
      </c>
    </row>
    <row r="464" ht="15.75" customHeight="1">
      <c r="A464" s="13" t="str">
        <f>Concuna!C463</f>
        <v>a</v>
      </c>
      <c r="B464" s="22" t="str">
        <f>VLOOKUP(A464,Concuna!C463:E859,2,FALSE)</f>
        <v>Posición S21</v>
      </c>
      <c r="C464" s="22" t="str">
        <f>VLOOKUP(A464,Concuna!C463:F859,3,FALSE)</f>
        <v/>
      </c>
    </row>
    <row r="465" ht="15.75" customHeight="1">
      <c r="A465" s="13" t="str">
        <f>Concuna!C464</f>
        <v>a</v>
      </c>
      <c r="B465" s="22" t="str">
        <f>VLOOKUP(A465,Concuna!C464:E860,2,FALSE)</f>
        <v>Posición S22</v>
      </c>
      <c r="C465" s="22" t="str">
        <f>VLOOKUP(A465,Concuna!C464:F860,3,FALSE)</f>
        <v/>
      </c>
    </row>
    <row r="466" ht="15.75" customHeight="1">
      <c r="A466" s="13" t="str">
        <f>Concuna!C465</f>
        <v>a</v>
      </c>
      <c r="B466" s="22" t="str">
        <f>VLOOKUP(A466,Concuna!C465:E861,2,FALSE)</f>
        <v>Posición S23</v>
      </c>
      <c r="C466" s="22" t="str">
        <f>VLOOKUP(A466,Concuna!C465:F861,3,FALSE)</f>
        <v/>
      </c>
    </row>
    <row r="467" ht="15.75" customHeight="1">
      <c r="A467" s="13">
        <f>Concuna!C466</f>
        <v>879140</v>
      </c>
      <c r="B467" s="22" t="str">
        <f>VLOOKUP(A467,Concuna!C466:E862,2,FALSE)</f>
        <v>Posición S24</v>
      </c>
      <c r="C467" s="22" t="str">
        <f>VLOOKUP(A467,Concuna!C466:F862,3,FALSE)</f>
        <v>PK 2 Display Super 8 +Pechera+Jockey+Banano REGALO</v>
      </c>
    </row>
    <row r="468" ht="15.75" customHeight="1">
      <c r="A468" s="13">
        <f>Concuna!C467</f>
        <v>879141</v>
      </c>
      <c r="B468" s="22" t="str">
        <f>VLOOKUP(A468,Concuna!C467:E863,2,FALSE)</f>
        <v>Posición S25</v>
      </c>
      <c r="C468" s="22" t="str">
        <f>VLOOKUP(A468,Concuna!C467:F863,3,FALSE)</f>
        <v>PK 2 Display Super8+Pechera+Jckey+BnanoREGALO(B2B)</v>
      </c>
    </row>
    <row r="469" ht="15.75" customHeight="1">
      <c r="A469" s="13">
        <f>Concuna!C468</f>
        <v>702223</v>
      </c>
      <c r="B469" s="22" t="str">
        <f>VLOOKUP(A469,Concuna!C468:E864,2,FALSE)</f>
        <v>Posición S26</v>
      </c>
      <c r="C469" s="22" t="str">
        <f>VLOOKUP(A469,Concuna!C468:F864,3,FALSE)</f>
        <v>PK Carga Mini Refrigerador 1 (DV)</v>
      </c>
    </row>
    <row r="470" ht="15.75" customHeight="1">
      <c r="A470" s="13" t="str">
        <f>Concuna!C469</f>
        <v>a</v>
      </c>
      <c r="B470" s="22" t="str">
        <f>VLOOKUP(A470,Concuna!C469:E865,2,FALSE)</f>
        <v>Posición S27</v>
      </c>
      <c r="C470" s="22" t="str">
        <f>VLOOKUP(A470,Concuna!C469:F865,3,FALSE)</f>
        <v/>
      </c>
    </row>
    <row r="471" ht="15.75" customHeight="1">
      <c r="A471" s="85"/>
      <c r="C471" s="86"/>
    </row>
    <row r="472" ht="15.75" customHeight="1">
      <c r="A472" s="85"/>
      <c r="C472" s="86"/>
    </row>
    <row r="473" ht="15.75" customHeight="1">
      <c r="A473" s="85"/>
      <c r="C473" s="86"/>
    </row>
    <row r="474" ht="15.75" customHeight="1">
      <c r="A474" s="85"/>
      <c r="C474" s="86"/>
    </row>
    <row r="475" ht="15.75" customHeight="1">
      <c r="A475" s="85"/>
      <c r="C475" s="86"/>
    </row>
    <row r="476" ht="15.75" customHeight="1">
      <c r="A476" s="85"/>
      <c r="C476" s="86"/>
    </row>
    <row r="477" ht="15.75" customHeight="1">
      <c r="A477" s="85"/>
      <c r="C477" s="86"/>
    </row>
    <row r="478" ht="15.75" customHeight="1">
      <c r="A478" s="85"/>
      <c r="C478" s="86"/>
    </row>
    <row r="479" ht="15.75" customHeight="1">
      <c r="A479" s="85"/>
      <c r="C479" s="86"/>
    </row>
    <row r="480" ht="15.75" customHeight="1">
      <c r="A480" s="85"/>
      <c r="C480" s="86"/>
    </row>
    <row r="481" ht="15.75" customHeight="1">
      <c r="A481" s="85"/>
      <c r="C481" s="86"/>
    </row>
    <row r="482" ht="15.75" customHeight="1">
      <c r="A482" s="85"/>
      <c r="C482" s="86"/>
    </row>
    <row r="483" ht="15.75" customHeight="1">
      <c r="A483" s="85"/>
      <c r="C483" s="86"/>
    </row>
    <row r="484" ht="15.75" customHeight="1">
      <c r="A484" s="85"/>
      <c r="C484" s="86"/>
    </row>
    <row r="485" ht="15.75" customHeight="1">
      <c r="A485" s="85"/>
      <c r="C485" s="86"/>
    </row>
    <row r="486" ht="15.75" customHeight="1">
      <c r="A486" s="85"/>
      <c r="C486" s="86"/>
    </row>
    <row r="487" ht="15.75" customHeight="1">
      <c r="A487" s="85"/>
      <c r="C487" s="86"/>
    </row>
    <row r="488" ht="15.75" customHeight="1">
      <c r="A488" s="85"/>
      <c r="C488" s="86"/>
    </row>
    <row r="489" ht="15.75" customHeight="1">
      <c r="A489" s="85"/>
      <c r="C489" s="86"/>
    </row>
    <row r="490" ht="15.75" customHeight="1">
      <c r="A490" s="85"/>
      <c r="C490" s="86"/>
    </row>
    <row r="491" ht="15.75" customHeight="1">
      <c r="A491" s="85"/>
      <c r="C491" s="86"/>
    </row>
    <row r="492" ht="15.75" customHeight="1">
      <c r="A492" s="85"/>
      <c r="C492" s="86"/>
    </row>
    <row r="493" ht="15.75" customHeight="1">
      <c r="A493" s="85"/>
      <c r="C493" s="86"/>
    </row>
    <row r="494" ht="15.75" customHeight="1">
      <c r="A494" s="85"/>
      <c r="C494" s="86"/>
    </row>
    <row r="495" ht="15.75" customHeight="1">
      <c r="A495" s="85"/>
      <c r="C495" s="86"/>
    </row>
    <row r="496" ht="15.75" customHeight="1">
      <c r="A496" s="85"/>
      <c r="C496" s="86"/>
    </row>
    <row r="497" ht="15.75" customHeight="1">
      <c r="A497" s="85"/>
      <c r="C497" s="86"/>
    </row>
    <row r="498" ht="15.75" customHeight="1">
      <c r="A498" s="85"/>
      <c r="C498" s="86"/>
    </row>
    <row r="499" ht="15.75" customHeight="1">
      <c r="A499" s="85"/>
      <c r="C499" s="86"/>
    </row>
    <row r="500" ht="15.75" customHeight="1">
      <c r="A500" s="85"/>
      <c r="C500" s="86"/>
    </row>
    <row r="501" ht="15.75" customHeight="1">
      <c r="A501" s="85"/>
      <c r="C501" s="86"/>
    </row>
    <row r="502" ht="15.75" customHeight="1">
      <c r="A502" s="85"/>
      <c r="C502" s="86"/>
    </row>
    <row r="503" ht="15.75" customHeight="1">
      <c r="A503" s="85"/>
      <c r="C503" s="86"/>
    </row>
    <row r="504" ht="15.75" customHeight="1">
      <c r="A504" s="85"/>
      <c r="C504" s="86"/>
    </row>
    <row r="505" ht="15.75" customHeight="1">
      <c r="A505" s="85"/>
      <c r="C505" s="86"/>
    </row>
    <row r="506" ht="15.75" customHeight="1">
      <c r="A506" s="85"/>
      <c r="C506" s="86"/>
    </row>
    <row r="507" ht="15.75" customHeight="1">
      <c r="A507" s="85"/>
      <c r="C507" s="86"/>
    </row>
    <row r="508" ht="15.75" customHeight="1">
      <c r="A508" s="85"/>
      <c r="C508" s="86"/>
    </row>
    <row r="509" ht="15.75" customHeight="1">
      <c r="A509" s="85"/>
      <c r="C509" s="86"/>
    </row>
    <row r="510" ht="15.75" customHeight="1">
      <c r="A510" s="85"/>
      <c r="C510" s="86"/>
    </row>
    <row r="511" ht="15.75" customHeight="1">
      <c r="A511" s="85"/>
      <c r="C511" s="86"/>
    </row>
    <row r="512" ht="15.75" customHeight="1">
      <c r="A512" s="85"/>
      <c r="C512" s="86"/>
    </row>
    <row r="513" ht="15.75" customHeight="1">
      <c r="A513" s="85"/>
      <c r="C513" s="86"/>
    </row>
    <row r="514" ht="15.75" customHeight="1">
      <c r="A514" s="85"/>
      <c r="C514" s="86"/>
    </row>
    <row r="515" ht="15.75" customHeight="1">
      <c r="A515" s="85"/>
      <c r="C515" s="86"/>
    </row>
    <row r="516" ht="15.75" customHeight="1">
      <c r="A516" s="85"/>
      <c r="C516" s="86"/>
    </row>
    <row r="517" ht="15.75" customHeight="1">
      <c r="A517" s="85"/>
      <c r="C517" s="86"/>
    </row>
    <row r="518" ht="15.75" customHeight="1">
      <c r="A518" s="85"/>
      <c r="C518" s="86"/>
    </row>
    <row r="519" ht="15.75" customHeight="1">
      <c r="A519" s="85"/>
      <c r="C519" s="86"/>
    </row>
    <row r="520" ht="15.75" customHeight="1">
      <c r="A520" s="85"/>
      <c r="C520" s="86"/>
    </row>
    <row r="521" ht="15.75" customHeight="1">
      <c r="A521" s="85"/>
      <c r="C521" s="86"/>
    </row>
    <row r="522" ht="15.75" customHeight="1">
      <c r="A522" s="85"/>
      <c r="C522" s="86"/>
    </row>
    <row r="523" ht="15.75" customHeight="1">
      <c r="A523" s="85"/>
      <c r="C523" s="86"/>
    </row>
    <row r="524" ht="15.75" customHeight="1">
      <c r="A524" s="85"/>
      <c r="C524" s="86"/>
    </row>
    <row r="525" ht="15.75" customHeight="1">
      <c r="A525" s="85"/>
      <c r="C525" s="86"/>
    </row>
    <row r="526" ht="15.75" customHeight="1">
      <c r="A526" s="85"/>
      <c r="C526" s="86"/>
    </row>
    <row r="527" ht="15.75" customHeight="1">
      <c r="A527" s="85"/>
      <c r="C527" s="86"/>
    </row>
    <row r="528" ht="15.75" customHeight="1">
      <c r="A528" s="85"/>
      <c r="C528" s="86"/>
    </row>
    <row r="529" ht="15.75" customHeight="1">
      <c r="A529" s="85"/>
      <c r="C529" s="86"/>
    </row>
    <row r="530" ht="15.75" customHeight="1">
      <c r="A530" s="85"/>
      <c r="C530" s="86"/>
    </row>
    <row r="531" ht="15.75" customHeight="1">
      <c r="A531" s="85"/>
      <c r="C531" s="86"/>
    </row>
    <row r="532" ht="15.75" customHeight="1">
      <c r="A532" s="85"/>
      <c r="C532" s="86"/>
    </row>
    <row r="533" ht="15.75" customHeight="1">
      <c r="A533" s="85"/>
      <c r="C533" s="86"/>
    </row>
    <row r="534" ht="15.75" customHeight="1">
      <c r="A534" s="85"/>
      <c r="C534" s="86"/>
    </row>
    <row r="535" ht="15.75" customHeight="1">
      <c r="A535" s="85"/>
      <c r="C535" s="86"/>
    </row>
    <row r="536" ht="15.75" customHeight="1">
      <c r="A536" s="85"/>
      <c r="C536" s="86"/>
    </row>
    <row r="537" ht="15.75" customHeight="1">
      <c r="A537" s="85"/>
      <c r="C537" s="86"/>
    </row>
    <row r="538" ht="15.75" customHeight="1">
      <c r="A538" s="85"/>
      <c r="C538" s="86"/>
    </row>
    <row r="539" ht="15.75" customHeight="1">
      <c r="A539" s="85"/>
      <c r="C539" s="86"/>
    </row>
    <row r="540" ht="15.75" customHeight="1">
      <c r="A540" s="85"/>
      <c r="C540" s="86"/>
    </row>
    <row r="541" ht="15.75" customHeight="1">
      <c r="A541" s="85"/>
      <c r="C541" s="86"/>
    </row>
    <row r="542" ht="15.75" customHeight="1">
      <c r="A542" s="85"/>
      <c r="C542" s="86"/>
    </row>
    <row r="543" ht="15.75" customHeight="1">
      <c r="A543" s="85"/>
      <c r="C543" s="86"/>
    </row>
    <row r="544" ht="15.75" customHeight="1">
      <c r="A544" s="85"/>
      <c r="C544" s="86"/>
    </row>
    <row r="545" ht="15.75" customHeight="1">
      <c r="A545" s="85"/>
      <c r="C545" s="86"/>
    </row>
    <row r="546" ht="15.75" customHeight="1">
      <c r="A546" s="85"/>
      <c r="C546" s="86"/>
    </row>
    <row r="547" ht="15.75" customHeight="1">
      <c r="A547" s="85"/>
      <c r="C547" s="86"/>
    </row>
    <row r="548" ht="15.75" customHeight="1">
      <c r="A548" s="85"/>
      <c r="C548" s="86"/>
    </row>
    <row r="549" ht="15.75" customHeight="1">
      <c r="A549" s="85"/>
      <c r="C549" s="86"/>
    </row>
    <row r="550" ht="15.75" customHeight="1">
      <c r="A550" s="85"/>
      <c r="C550" s="86"/>
    </row>
    <row r="551" ht="15.75" customHeight="1">
      <c r="A551" s="85"/>
      <c r="C551" s="86"/>
    </row>
    <row r="552" ht="15.75" customHeight="1">
      <c r="A552" s="85"/>
      <c r="C552" s="86"/>
    </row>
    <row r="553" ht="15.75" customHeight="1">
      <c r="A553" s="85"/>
      <c r="C553" s="86"/>
    </row>
    <row r="554" ht="15.75" customHeight="1">
      <c r="A554" s="85"/>
      <c r="C554" s="86"/>
    </row>
    <row r="555" ht="15.75" customHeight="1">
      <c r="A555" s="85"/>
      <c r="C555" s="86"/>
    </row>
    <row r="556" ht="15.75" customHeight="1">
      <c r="A556" s="85"/>
      <c r="C556" s="86"/>
    </row>
    <row r="557" ht="15.75" customHeight="1">
      <c r="A557" s="85"/>
      <c r="C557" s="86"/>
    </row>
    <row r="558" ht="15.75" customHeight="1">
      <c r="A558" s="85"/>
      <c r="C558" s="86"/>
    </row>
    <row r="559" ht="15.75" customHeight="1">
      <c r="A559" s="85"/>
      <c r="C559" s="86"/>
    </row>
    <row r="560" ht="15.75" customHeight="1">
      <c r="A560" s="85"/>
      <c r="C560" s="86"/>
    </row>
    <row r="561" ht="15.75" customHeight="1">
      <c r="A561" s="85"/>
      <c r="C561" s="86"/>
    </row>
    <row r="562" ht="15.75" customHeight="1">
      <c r="A562" s="85"/>
      <c r="C562" s="86"/>
    </row>
    <row r="563" ht="15.75" customHeight="1">
      <c r="A563" s="85"/>
      <c r="C563" s="86"/>
    </row>
    <row r="564" ht="15.75" customHeight="1">
      <c r="A564" s="85"/>
      <c r="C564" s="86"/>
    </row>
    <row r="565" ht="15.75" customHeight="1">
      <c r="A565" s="85"/>
      <c r="C565" s="86"/>
    </row>
    <row r="566" ht="15.75" customHeight="1">
      <c r="A566" s="85"/>
      <c r="C566" s="86"/>
    </row>
    <row r="567" ht="15.75" customHeight="1">
      <c r="A567" s="85"/>
      <c r="C567" s="86"/>
    </row>
    <row r="568" ht="15.75" customHeight="1">
      <c r="A568" s="85"/>
      <c r="C568" s="86"/>
    </row>
    <row r="569" ht="15.75" customHeight="1">
      <c r="A569" s="85"/>
      <c r="C569" s="86"/>
    </row>
    <row r="570" ht="15.75" customHeight="1">
      <c r="A570" s="85"/>
      <c r="C570" s="86"/>
    </row>
    <row r="571" ht="15.75" customHeight="1">
      <c r="A571" s="85"/>
      <c r="C571" s="86"/>
    </row>
    <row r="572" ht="15.75" customHeight="1">
      <c r="A572" s="85"/>
      <c r="C572" s="86"/>
    </row>
    <row r="573" ht="15.75" customHeight="1">
      <c r="A573" s="85"/>
      <c r="C573" s="86"/>
    </row>
    <row r="574" ht="15.75" customHeight="1">
      <c r="A574" s="85"/>
      <c r="C574" s="86"/>
    </row>
    <row r="575" ht="15.75" customHeight="1">
      <c r="A575" s="85"/>
      <c r="C575" s="86"/>
    </row>
    <row r="576" ht="15.75" customHeight="1">
      <c r="A576" s="85"/>
      <c r="C576" s="86"/>
    </row>
    <row r="577" ht="15.75" customHeight="1">
      <c r="A577" s="85"/>
      <c r="C577" s="86"/>
    </row>
    <row r="578" ht="15.75" customHeight="1">
      <c r="A578" s="85"/>
      <c r="C578" s="86"/>
    </row>
    <row r="579" ht="15.75" customHeight="1">
      <c r="A579" s="85"/>
      <c r="C579" s="86"/>
    </row>
    <row r="580" ht="15.75" customHeight="1">
      <c r="A580" s="85"/>
      <c r="C580" s="86"/>
    </row>
    <row r="581" ht="15.75" customHeight="1">
      <c r="A581" s="85"/>
      <c r="C581" s="86"/>
    </row>
    <row r="582" ht="15.75" customHeight="1">
      <c r="A582" s="85"/>
      <c r="C582" s="86"/>
    </row>
    <row r="583" ht="15.75" customHeight="1">
      <c r="A583" s="85"/>
      <c r="C583" s="86"/>
    </row>
    <row r="584" ht="15.75" customHeight="1">
      <c r="A584" s="85"/>
      <c r="C584" s="86"/>
    </row>
    <row r="585" ht="15.75" customHeight="1">
      <c r="A585" s="85"/>
      <c r="C585" s="86"/>
    </row>
    <row r="586" ht="15.75" customHeight="1">
      <c r="A586" s="85"/>
      <c r="C586" s="86"/>
    </row>
    <row r="587" ht="15.75" customHeight="1">
      <c r="A587" s="85"/>
      <c r="C587" s="86"/>
    </row>
    <row r="588" ht="15.75" customHeight="1">
      <c r="A588" s="85"/>
      <c r="C588" s="86"/>
    </row>
    <row r="589" ht="15.75" customHeight="1">
      <c r="A589" s="85"/>
      <c r="C589" s="86"/>
    </row>
    <row r="590" ht="15.75" customHeight="1">
      <c r="A590" s="85"/>
      <c r="C590" s="86"/>
    </row>
    <row r="591" ht="15.75" customHeight="1">
      <c r="A591" s="85"/>
      <c r="C591" s="86"/>
    </row>
    <row r="592" ht="15.75" customHeight="1">
      <c r="A592" s="85"/>
      <c r="C592" s="86"/>
    </row>
    <row r="593" ht="15.75" customHeight="1">
      <c r="A593" s="85"/>
      <c r="C593" s="86"/>
    </row>
    <row r="594" ht="15.75" customHeight="1">
      <c r="A594" s="85"/>
      <c r="C594" s="86"/>
    </row>
    <row r="595" ht="15.75" customHeight="1">
      <c r="A595" s="85"/>
      <c r="C595" s="86"/>
    </row>
    <row r="596" ht="15.75" customHeight="1">
      <c r="A596" s="85"/>
      <c r="C596" s="86"/>
    </row>
    <row r="597" ht="15.75" customHeight="1">
      <c r="A597" s="85"/>
      <c r="C597" s="86"/>
    </row>
    <row r="598" ht="15.75" customHeight="1">
      <c r="A598" s="85"/>
      <c r="C598" s="86"/>
    </row>
    <row r="599" ht="15.75" customHeight="1">
      <c r="A599" s="85"/>
      <c r="C599" s="86"/>
    </row>
    <row r="600" ht="15.75" customHeight="1">
      <c r="A600" s="85"/>
      <c r="C600" s="86"/>
    </row>
    <row r="601" ht="15.75" customHeight="1">
      <c r="A601" s="85"/>
      <c r="C601" s="86"/>
    </row>
    <row r="602" ht="15.75" customHeight="1">
      <c r="A602" s="85"/>
      <c r="C602" s="86"/>
    </row>
    <row r="603" ht="15.75" customHeight="1">
      <c r="A603" s="85"/>
      <c r="C603" s="86"/>
    </row>
    <row r="604" ht="15.75" customHeight="1">
      <c r="A604" s="85"/>
      <c r="C604" s="86"/>
    </row>
    <row r="605" ht="15.75" customHeight="1">
      <c r="A605" s="85"/>
      <c r="C605" s="86"/>
    </row>
    <row r="606" ht="15.75" customHeight="1">
      <c r="A606" s="85"/>
      <c r="C606" s="86"/>
    </row>
    <row r="607" ht="15.75" customHeight="1">
      <c r="A607" s="85"/>
      <c r="C607" s="86"/>
    </row>
    <row r="608" ht="15.75" customHeight="1">
      <c r="A608" s="85"/>
      <c r="C608" s="86"/>
    </row>
    <row r="609" ht="15.75" customHeight="1">
      <c r="A609" s="85"/>
      <c r="C609" s="86"/>
    </row>
    <row r="610" ht="15.75" customHeight="1">
      <c r="A610" s="85"/>
      <c r="C610" s="86"/>
    </row>
    <row r="611" ht="15.75" customHeight="1">
      <c r="A611" s="85"/>
      <c r="C611" s="86"/>
    </row>
    <row r="612" ht="15.75" customHeight="1">
      <c r="A612" s="85"/>
      <c r="C612" s="86"/>
    </row>
    <row r="613" ht="15.75" customHeight="1">
      <c r="A613" s="85"/>
      <c r="C613" s="86"/>
    </row>
    <row r="614" ht="15.75" customHeight="1">
      <c r="A614" s="85"/>
      <c r="C614" s="86"/>
    </row>
    <row r="615" ht="15.75" customHeight="1">
      <c r="A615" s="85"/>
      <c r="C615" s="86"/>
    </row>
    <row r="616" ht="15.75" customHeight="1">
      <c r="A616" s="85"/>
      <c r="C616" s="86"/>
    </row>
    <row r="617" ht="15.75" customHeight="1">
      <c r="A617" s="85"/>
      <c r="C617" s="86"/>
    </row>
    <row r="618" ht="15.75" customHeight="1">
      <c r="A618" s="85"/>
      <c r="C618" s="86"/>
    </row>
    <row r="619" ht="15.75" customHeight="1">
      <c r="A619" s="85"/>
      <c r="C619" s="86"/>
    </row>
    <row r="620" ht="15.75" customHeight="1">
      <c r="A620" s="85"/>
      <c r="C620" s="86"/>
    </row>
    <row r="621" ht="15.75" customHeight="1">
      <c r="A621" s="85"/>
      <c r="C621" s="86"/>
    </row>
    <row r="622" ht="15.75" customHeight="1">
      <c r="A622" s="85"/>
      <c r="C622" s="86"/>
    </row>
    <row r="623" ht="15.75" customHeight="1">
      <c r="A623" s="85"/>
      <c r="C623" s="86"/>
    </row>
    <row r="624" ht="15.75" customHeight="1">
      <c r="A624" s="85"/>
      <c r="C624" s="86"/>
    </row>
    <row r="625" ht="15.75" customHeight="1">
      <c r="A625" s="85"/>
      <c r="C625" s="86"/>
    </row>
    <row r="626" ht="15.75" customHeight="1">
      <c r="A626" s="85"/>
      <c r="C626" s="86"/>
    </row>
    <row r="627" ht="15.75" customHeight="1">
      <c r="A627" s="85"/>
      <c r="C627" s="86"/>
    </row>
    <row r="628" ht="15.75" customHeight="1">
      <c r="A628" s="85"/>
      <c r="C628" s="86"/>
    </row>
    <row r="629" ht="15.75" customHeight="1">
      <c r="A629" s="85"/>
      <c r="C629" s="86"/>
    </row>
    <row r="630" ht="15.75" customHeight="1">
      <c r="A630" s="85"/>
      <c r="C630" s="86"/>
    </row>
    <row r="631" ht="15.75" customHeight="1">
      <c r="A631" s="85"/>
      <c r="C631" s="86"/>
    </row>
    <row r="632" ht="15.75" customHeight="1">
      <c r="A632" s="85"/>
      <c r="C632" s="86"/>
    </row>
    <row r="633" ht="15.75" customHeight="1">
      <c r="A633" s="85"/>
      <c r="C633" s="86"/>
    </row>
    <row r="634" ht="15.75" customHeight="1">
      <c r="A634" s="85"/>
      <c r="C634" s="86"/>
    </row>
    <row r="635" ht="15.75" customHeight="1">
      <c r="A635" s="85"/>
      <c r="C635" s="86"/>
    </row>
    <row r="636" ht="15.75" customHeight="1">
      <c r="A636" s="85"/>
      <c r="C636" s="86"/>
    </row>
    <row r="637" ht="15.75" customHeight="1">
      <c r="A637" s="85"/>
      <c r="C637" s="86"/>
    </row>
    <row r="638" ht="15.75" customHeight="1">
      <c r="A638" s="85"/>
      <c r="C638" s="86"/>
    </row>
    <row r="639" ht="15.75" customHeight="1">
      <c r="A639" s="85"/>
      <c r="C639" s="86"/>
    </row>
    <row r="640" ht="15.75" customHeight="1">
      <c r="A640" s="85"/>
      <c r="C640" s="86"/>
    </row>
    <row r="641" ht="15.75" customHeight="1">
      <c r="A641" s="85"/>
      <c r="C641" s="86"/>
    </row>
    <row r="642" ht="15.75" customHeight="1">
      <c r="A642" s="85"/>
      <c r="C642" s="86"/>
    </row>
    <row r="643" ht="15.75" customHeight="1">
      <c r="A643" s="85"/>
      <c r="C643" s="86"/>
    </row>
    <row r="644" ht="15.75" customHeight="1">
      <c r="A644" s="85"/>
      <c r="C644" s="86"/>
    </row>
    <row r="645" ht="15.75" customHeight="1">
      <c r="A645" s="85"/>
      <c r="C645" s="86"/>
    </row>
    <row r="646" ht="15.75" customHeight="1">
      <c r="A646" s="85"/>
      <c r="C646" s="86"/>
    </row>
    <row r="647" ht="15.75" customHeight="1">
      <c r="A647" s="85"/>
      <c r="C647" s="86"/>
    </row>
    <row r="648" ht="15.75" customHeight="1">
      <c r="A648" s="85"/>
      <c r="C648" s="86"/>
    </row>
    <row r="649" ht="15.75" customHeight="1">
      <c r="A649" s="85"/>
      <c r="C649" s="86"/>
    </row>
    <row r="650" ht="15.75" customHeight="1">
      <c r="A650" s="85"/>
      <c r="C650" s="86"/>
    </row>
    <row r="651" ht="15.75" customHeight="1">
      <c r="A651" s="85"/>
      <c r="C651" s="86"/>
    </row>
    <row r="652" ht="15.75" customHeight="1">
      <c r="A652" s="85"/>
      <c r="C652" s="86"/>
    </row>
    <row r="653" ht="15.75" customHeight="1">
      <c r="A653" s="85"/>
      <c r="C653" s="86"/>
    </row>
    <row r="654" ht="15.75" customHeight="1">
      <c r="A654" s="85"/>
      <c r="C654" s="86"/>
    </row>
    <row r="655" ht="15.75" customHeight="1">
      <c r="A655" s="85"/>
      <c r="C655" s="86"/>
    </row>
    <row r="656" ht="15.75" customHeight="1">
      <c r="A656" s="85"/>
      <c r="C656" s="86"/>
    </row>
    <row r="657" ht="15.75" customHeight="1">
      <c r="A657" s="85"/>
      <c r="C657" s="86"/>
    </row>
    <row r="658" ht="15.75" customHeight="1">
      <c r="A658" s="85"/>
      <c r="C658" s="86"/>
    </row>
    <row r="659" ht="15.75" customHeight="1">
      <c r="A659" s="85"/>
      <c r="C659" s="86"/>
    </row>
    <row r="660" ht="15.75" customHeight="1">
      <c r="A660" s="85"/>
      <c r="C660" s="86"/>
    </row>
    <row r="661" ht="15.75" customHeight="1">
      <c r="A661" s="85"/>
      <c r="C661" s="86"/>
    </row>
    <row r="662" ht="15.75" customHeight="1">
      <c r="A662" s="85"/>
      <c r="C662" s="86"/>
    </row>
    <row r="663" ht="15.75" customHeight="1">
      <c r="A663" s="85"/>
      <c r="C663" s="86"/>
    </row>
    <row r="664" ht="15.75" customHeight="1">
      <c r="A664" s="85"/>
      <c r="C664" s="86"/>
    </row>
    <row r="665" ht="15.75" customHeight="1">
      <c r="A665" s="85"/>
      <c r="C665" s="86"/>
    </row>
    <row r="666" ht="15.75" customHeight="1">
      <c r="A666" s="85"/>
      <c r="C666" s="86"/>
    </row>
    <row r="667" ht="15.75" customHeight="1">
      <c r="A667" s="85"/>
      <c r="C667" s="86"/>
    </row>
    <row r="668" ht="15.75" customHeight="1">
      <c r="A668" s="85"/>
      <c r="C668" s="86"/>
    </row>
    <row r="669" ht="15.75" customHeight="1">
      <c r="A669" s="85"/>
      <c r="C669" s="86"/>
    </row>
    <row r="670" ht="15.75" customHeight="1">
      <c r="A670" s="85"/>
      <c r="C670" s="86"/>
    </row>
    <row r="671" ht="15.75" customHeight="1">
      <c r="A671" s="85"/>
      <c r="C671" s="86"/>
    </row>
    <row r="672" ht="15.75" customHeight="1">
      <c r="A672" s="85"/>
      <c r="C672" s="86"/>
    </row>
    <row r="673" ht="15.75" customHeight="1">
      <c r="A673" s="85"/>
      <c r="C673" s="86"/>
    </row>
    <row r="674" ht="15.75" customHeight="1">
      <c r="A674" s="85"/>
      <c r="C674" s="86"/>
    </row>
    <row r="675" ht="15.75" customHeight="1">
      <c r="A675" s="85"/>
      <c r="C675" s="86"/>
    </row>
    <row r="676" ht="15.75" customHeight="1">
      <c r="A676" s="85"/>
      <c r="C676" s="86"/>
    </row>
    <row r="677" ht="15.75" customHeight="1">
      <c r="A677" s="85"/>
      <c r="C677" s="86"/>
    </row>
    <row r="678" ht="15.75" customHeight="1">
      <c r="A678" s="85"/>
      <c r="C678" s="86"/>
    </row>
    <row r="679" ht="15.75" customHeight="1">
      <c r="A679" s="85"/>
      <c r="C679" s="86"/>
    </row>
    <row r="680" ht="15.75" customHeight="1">
      <c r="A680" s="85"/>
      <c r="C680" s="86"/>
    </row>
    <row r="681" ht="15.75" customHeight="1">
      <c r="A681" s="85"/>
      <c r="C681" s="86"/>
    </row>
    <row r="682" ht="15.75" customHeight="1">
      <c r="A682" s="85"/>
      <c r="C682" s="86"/>
    </row>
    <row r="683" ht="15.75" customHeight="1">
      <c r="A683" s="85"/>
      <c r="C683" s="86"/>
    </row>
    <row r="684" ht="15.75" customHeight="1">
      <c r="A684" s="85"/>
      <c r="C684" s="86"/>
    </row>
    <row r="685" ht="15.75" customHeight="1">
      <c r="A685" s="85"/>
      <c r="C685" s="86"/>
    </row>
    <row r="686" ht="15.75" customHeight="1">
      <c r="A686" s="85"/>
      <c r="C686" s="86"/>
    </row>
    <row r="687" ht="15.75" customHeight="1">
      <c r="A687" s="85"/>
      <c r="C687" s="86"/>
    </row>
    <row r="688" ht="15.75" customHeight="1">
      <c r="A688" s="85"/>
      <c r="C688" s="86"/>
    </row>
    <row r="689" ht="15.75" customHeight="1">
      <c r="A689" s="85"/>
      <c r="C689" s="86"/>
    </row>
    <row r="690" ht="15.75" customHeight="1">
      <c r="A690" s="85"/>
      <c r="C690" s="86"/>
    </row>
    <row r="691" ht="15.75" customHeight="1">
      <c r="A691" s="85"/>
      <c r="C691" s="86"/>
    </row>
    <row r="692" ht="15.75" customHeight="1">
      <c r="A692" s="85"/>
      <c r="C692" s="86"/>
    </row>
    <row r="693" ht="15.75" customHeight="1">
      <c r="A693" s="85"/>
      <c r="C693" s="86"/>
    </row>
    <row r="694" ht="15.75" customHeight="1">
      <c r="A694" s="85"/>
      <c r="C694" s="86"/>
    </row>
    <row r="695" ht="15.75" customHeight="1">
      <c r="A695" s="85"/>
      <c r="C695" s="86"/>
    </row>
    <row r="696" ht="15.75" customHeight="1">
      <c r="A696" s="85"/>
      <c r="C696" s="86"/>
    </row>
    <row r="697" ht="15.75" customHeight="1">
      <c r="A697" s="85"/>
      <c r="C697" s="86"/>
    </row>
    <row r="698" ht="15.75" customHeight="1">
      <c r="A698" s="85"/>
      <c r="C698" s="86"/>
    </row>
    <row r="699" ht="15.75" customHeight="1">
      <c r="A699" s="85"/>
      <c r="C699" s="86"/>
    </row>
    <row r="700" ht="15.75" customHeight="1">
      <c r="A700" s="85"/>
      <c r="C700" s="86"/>
    </row>
    <row r="701" ht="15.75" customHeight="1">
      <c r="A701" s="85"/>
      <c r="C701" s="86"/>
    </row>
    <row r="702" ht="15.75" customHeight="1">
      <c r="A702" s="85"/>
      <c r="C702" s="86"/>
    </row>
    <row r="703" ht="15.75" customHeight="1">
      <c r="A703" s="85"/>
      <c r="C703" s="86"/>
    </row>
    <row r="704" ht="15.75" customHeight="1">
      <c r="A704" s="85"/>
      <c r="C704" s="86"/>
    </row>
    <row r="705" ht="15.75" customHeight="1">
      <c r="A705" s="85"/>
      <c r="C705" s="86"/>
    </row>
    <row r="706" ht="15.75" customHeight="1">
      <c r="A706" s="85"/>
      <c r="C706" s="86"/>
    </row>
    <row r="707" ht="15.75" customHeight="1">
      <c r="A707" s="85"/>
      <c r="C707" s="86"/>
    </row>
    <row r="708" ht="15.75" customHeight="1">
      <c r="A708" s="85"/>
      <c r="C708" s="86"/>
    </row>
    <row r="709" ht="15.75" customHeight="1">
      <c r="A709" s="85"/>
      <c r="C709" s="86"/>
    </row>
    <row r="710" ht="15.75" customHeight="1">
      <c r="A710" s="85"/>
      <c r="C710" s="86"/>
    </row>
    <row r="711" ht="15.75" customHeight="1">
      <c r="A711" s="85"/>
      <c r="C711" s="86"/>
    </row>
    <row r="712" ht="15.75" customHeight="1">
      <c r="A712" s="85"/>
      <c r="C712" s="86"/>
    </row>
    <row r="713" ht="15.75" customHeight="1">
      <c r="A713" s="85"/>
      <c r="C713" s="86"/>
    </row>
    <row r="714" ht="15.75" customHeight="1">
      <c r="A714" s="85"/>
      <c r="C714" s="86"/>
    </row>
    <row r="715" ht="15.75" customHeight="1">
      <c r="A715" s="85"/>
      <c r="C715" s="86"/>
    </row>
    <row r="716" ht="15.75" customHeight="1">
      <c r="A716" s="85"/>
      <c r="C716" s="86"/>
    </row>
    <row r="717" ht="15.75" customHeight="1">
      <c r="A717" s="85"/>
      <c r="C717" s="86"/>
    </row>
    <row r="718" ht="15.75" customHeight="1">
      <c r="A718" s="85"/>
      <c r="C718" s="86"/>
    </row>
    <row r="719" ht="15.75" customHeight="1">
      <c r="A719" s="85"/>
      <c r="C719" s="86"/>
    </row>
    <row r="720" ht="15.75" customHeight="1">
      <c r="A720" s="85"/>
      <c r="C720" s="86"/>
    </row>
    <row r="721" ht="15.75" customHeight="1">
      <c r="A721" s="85"/>
      <c r="C721" s="86"/>
    </row>
    <row r="722" ht="15.75" customHeight="1">
      <c r="A722" s="85"/>
      <c r="C722" s="86"/>
    </row>
    <row r="723" ht="15.75" customHeight="1">
      <c r="A723" s="85"/>
      <c r="C723" s="86"/>
    </row>
    <row r="724" ht="15.75" customHeight="1">
      <c r="A724" s="85"/>
      <c r="C724" s="86"/>
    </row>
    <row r="725" ht="15.75" customHeight="1">
      <c r="A725" s="85"/>
      <c r="C725" s="86"/>
    </row>
    <row r="726" ht="15.75" customHeight="1">
      <c r="A726" s="85"/>
      <c r="C726" s="86"/>
    </row>
    <row r="727" ht="15.75" customHeight="1">
      <c r="A727" s="85"/>
      <c r="C727" s="86"/>
    </row>
    <row r="728" ht="15.75" customHeight="1">
      <c r="A728" s="85"/>
      <c r="C728" s="86"/>
    </row>
    <row r="729" ht="15.75" customHeight="1">
      <c r="A729" s="85"/>
      <c r="C729" s="86"/>
    </row>
    <row r="730" ht="15.75" customHeight="1">
      <c r="A730" s="85"/>
      <c r="C730" s="86"/>
    </row>
    <row r="731" ht="15.75" customHeight="1">
      <c r="A731" s="85"/>
      <c r="C731" s="86"/>
    </row>
    <row r="732" ht="15.75" customHeight="1">
      <c r="A732" s="85"/>
      <c r="C732" s="86"/>
    </row>
    <row r="733" ht="15.75" customHeight="1">
      <c r="A733" s="85"/>
      <c r="C733" s="86"/>
    </row>
    <row r="734" ht="15.75" customHeight="1">
      <c r="A734" s="85"/>
      <c r="C734" s="86"/>
    </row>
    <row r="735" ht="15.75" customHeight="1">
      <c r="A735" s="85"/>
      <c r="C735" s="86"/>
    </row>
    <row r="736" ht="15.75" customHeight="1">
      <c r="A736" s="85"/>
      <c r="C736" s="86"/>
    </row>
    <row r="737" ht="15.75" customHeight="1">
      <c r="A737" s="85"/>
      <c r="C737" s="86"/>
    </row>
    <row r="738" ht="15.75" customHeight="1">
      <c r="A738" s="85"/>
      <c r="C738" s="86"/>
    </row>
    <row r="739" ht="15.75" customHeight="1">
      <c r="A739" s="85"/>
      <c r="C739" s="86"/>
    </row>
    <row r="740" ht="15.75" customHeight="1">
      <c r="A740" s="85"/>
      <c r="C740" s="86"/>
    </row>
    <row r="741" ht="15.75" customHeight="1">
      <c r="A741" s="85"/>
      <c r="C741" s="86"/>
    </row>
    <row r="742" ht="15.75" customHeight="1">
      <c r="A742" s="85"/>
      <c r="C742" s="86"/>
    </row>
    <row r="743" ht="15.75" customHeight="1">
      <c r="A743" s="85"/>
      <c r="C743" s="86"/>
    </row>
    <row r="744" ht="15.75" customHeight="1">
      <c r="A744" s="85"/>
      <c r="C744" s="86"/>
    </row>
    <row r="745" ht="15.75" customHeight="1">
      <c r="A745" s="85"/>
      <c r="C745" s="86"/>
    </row>
    <row r="746" ht="15.75" customHeight="1">
      <c r="A746" s="85"/>
      <c r="C746" s="86"/>
    </row>
    <row r="747" ht="15.75" customHeight="1">
      <c r="A747" s="85"/>
      <c r="C747" s="86"/>
    </row>
    <row r="748" ht="15.75" customHeight="1">
      <c r="A748" s="85"/>
      <c r="C748" s="86"/>
    </row>
    <row r="749" ht="15.75" customHeight="1">
      <c r="A749" s="85"/>
      <c r="C749" s="86"/>
    </row>
    <row r="750" ht="15.75" customHeight="1">
      <c r="A750" s="85"/>
      <c r="C750" s="86"/>
    </row>
    <row r="751" ht="15.75" customHeight="1">
      <c r="A751" s="85"/>
      <c r="C751" s="86"/>
    </row>
    <row r="752" ht="15.75" customHeight="1">
      <c r="A752" s="85"/>
      <c r="C752" s="86"/>
    </row>
    <row r="753" ht="15.75" customHeight="1">
      <c r="A753" s="85"/>
      <c r="C753" s="86"/>
    </row>
    <row r="754" ht="15.75" customHeight="1">
      <c r="A754" s="85"/>
      <c r="C754" s="86"/>
    </row>
    <row r="755" ht="15.75" customHeight="1">
      <c r="A755" s="85"/>
      <c r="C755" s="86"/>
    </row>
    <row r="756" ht="15.75" customHeight="1">
      <c r="A756" s="85"/>
      <c r="C756" s="86"/>
    </row>
    <row r="757" ht="15.75" customHeight="1">
      <c r="A757" s="85"/>
      <c r="C757" s="86"/>
    </row>
    <row r="758" ht="15.75" customHeight="1">
      <c r="A758" s="85"/>
      <c r="C758" s="86"/>
    </row>
    <row r="759" ht="15.75" customHeight="1">
      <c r="A759" s="85"/>
      <c r="C759" s="86"/>
    </row>
    <row r="760" ht="15.75" customHeight="1">
      <c r="A760" s="85"/>
      <c r="C760" s="86"/>
    </row>
    <row r="761" ht="15.75" customHeight="1">
      <c r="A761" s="85"/>
      <c r="C761" s="86"/>
    </row>
    <row r="762" ht="15.75" customHeight="1">
      <c r="A762" s="85"/>
      <c r="C762" s="86"/>
    </row>
    <row r="763" ht="15.75" customHeight="1">
      <c r="A763" s="85"/>
      <c r="C763" s="86"/>
    </row>
    <row r="764" ht="15.75" customHeight="1">
      <c r="A764" s="85"/>
      <c r="C764" s="86"/>
    </row>
    <row r="765" ht="15.75" customHeight="1">
      <c r="A765" s="85"/>
      <c r="C765" s="86"/>
    </row>
    <row r="766" ht="15.75" customHeight="1">
      <c r="A766" s="85"/>
      <c r="C766" s="86"/>
    </row>
    <row r="767" ht="15.75" customHeight="1">
      <c r="A767" s="85"/>
      <c r="C767" s="86"/>
    </row>
    <row r="768" ht="15.75" customHeight="1">
      <c r="A768" s="85"/>
      <c r="C768" s="86"/>
    </row>
    <row r="769" ht="15.75" customHeight="1">
      <c r="A769" s="85"/>
      <c r="C769" s="86"/>
    </row>
    <row r="770" ht="15.75" customHeight="1">
      <c r="A770" s="85"/>
      <c r="C770" s="86"/>
    </row>
    <row r="771" ht="15.75" customHeight="1">
      <c r="A771" s="85"/>
      <c r="C771" s="86"/>
    </row>
    <row r="772" ht="15.75" customHeight="1">
      <c r="A772" s="85"/>
      <c r="C772" s="86"/>
    </row>
    <row r="773" ht="15.75" customHeight="1">
      <c r="A773" s="85"/>
      <c r="C773" s="86"/>
    </row>
    <row r="774" ht="15.75" customHeight="1">
      <c r="A774" s="85"/>
      <c r="C774" s="86"/>
    </row>
    <row r="775" ht="15.75" customHeight="1">
      <c r="A775" s="85"/>
      <c r="C775" s="86"/>
    </row>
    <row r="776" ht="15.75" customHeight="1">
      <c r="A776" s="85"/>
      <c r="C776" s="86"/>
    </row>
    <row r="777" ht="15.75" customHeight="1">
      <c r="A777" s="85"/>
      <c r="C777" s="86"/>
    </row>
    <row r="778" ht="15.75" customHeight="1">
      <c r="A778" s="85"/>
      <c r="C778" s="86"/>
    </row>
    <row r="779" ht="15.75" customHeight="1">
      <c r="A779" s="85"/>
      <c r="C779" s="86"/>
    </row>
    <row r="780" ht="15.75" customHeight="1">
      <c r="A780" s="85"/>
      <c r="C780" s="86"/>
    </row>
    <row r="781" ht="15.75" customHeight="1">
      <c r="A781" s="85"/>
      <c r="C781" s="86"/>
    </row>
    <row r="782" ht="15.75" customHeight="1">
      <c r="A782" s="85"/>
      <c r="C782" s="86"/>
    </row>
    <row r="783" ht="15.75" customHeight="1">
      <c r="A783" s="85"/>
      <c r="C783" s="86"/>
    </row>
    <row r="784" ht="15.75" customHeight="1">
      <c r="A784" s="85"/>
      <c r="C784" s="86"/>
    </row>
    <row r="785" ht="15.75" customHeight="1">
      <c r="A785" s="85"/>
      <c r="C785" s="86"/>
    </row>
    <row r="786" ht="15.75" customHeight="1">
      <c r="A786" s="85"/>
      <c r="C786" s="86"/>
    </row>
    <row r="787" ht="15.75" customHeight="1">
      <c r="A787" s="85"/>
      <c r="C787" s="86"/>
    </row>
    <row r="788" ht="15.75" customHeight="1">
      <c r="A788" s="85"/>
      <c r="C788" s="86"/>
    </row>
    <row r="789" ht="15.75" customHeight="1">
      <c r="A789" s="85"/>
      <c r="C789" s="86"/>
    </row>
    <row r="790" ht="15.75" customHeight="1">
      <c r="A790" s="85"/>
      <c r="C790" s="86"/>
    </row>
    <row r="791" ht="15.75" customHeight="1">
      <c r="A791" s="85"/>
      <c r="C791" s="86"/>
    </row>
    <row r="792" ht="15.75" customHeight="1">
      <c r="A792" s="85"/>
      <c r="C792" s="86"/>
    </row>
    <row r="793" ht="15.75" customHeight="1">
      <c r="A793" s="85"/>
      <c r="C793" s="86"/>
    </row>
    <row r="794" ht="15.75" customHeight="1">
      <c r="A794" s="85"/>
      <c r="C794" s="86"/>
    </row>
    <row r="795" ht="15.75" customHeight="1">
      <c r="A795" s="85"/>
      <c r="C795" s="86"/>
    </row>
    <row r="796" ht="15.75" customHeight="1">
      <c r="A796" s="85"/>
      <c r="C796" s="86"/>
    </row>
    <row r="797" ht="15.75" customHeight="1">
      <c r="A797" s="85"/>
      <c r="C797" s="86"/>
    </row>
    <row r="798" ht="15.75" customHeight="1">
      <c r="A798" s="85"/>
      <c r="C798" s="86"/>
    </row>
    <row r="799" ht="15.75" customHeight="1">
      <c r="A799" s="85"/>
      <c r="C799" s="86"/>
    </row>
    <row r="800" ht="15.75" customHeight="1">
      <c r="A800" s="85"/>
      <c r="C800" s="86"/>
    </row>
    <row r="801" ht="15.75" customHeight="1">
      <c r="A801" s="85"/>
      <c r="C801" s="86"/>
    </row>
    <row r="802" ht="15.75" customHeight="1">
      <c r="A802" s="85"/>
      <c r="C802" s="86"/>
    </row>
    <row r="803" ht="15.75" customHeight="1">
      <c r="A803" s="85"/>
      <c r="C803" s="86"/>
    </row>
    <row r="804" ht="15.75" customHeight="1">
      <c r="A804" s="85"/>
      <c r="C804" s="86"/>
    </row>
    <row r="805" ht="15.75" customHeight="1">
      <c r="A805" s="85"/>
      <c r="C805" s="86"/>
    </row>
    <row r="806" ht="15.75" customHeight="1">
      <c r="A806" s="85"/>
      <c r="C806" s="86"/>
    </row>
    <row r="807" ht="15.75" customHeight="1">
      <c r="A807" s="85"/>
      <c r="C807" s="86"/>
    </row>
    <row r="808" ht="15.75" customHeight="1">
      <c r="A808" s="85"/>
      <c r="C808" s="86"/>
    </row>
    <row r="809" ht="15.75" customHeight="1">
      <c r="A809" s="85"/>
      <c r="C809" s="86"/>
    </row>
    <row r="810" ht="15.75" customHeight="1">
      <c r="A810" s="85"/>
      <c r="C810" s="86"/>
    </row>
    <row r="811" ht="15.75" customHeight="1">
      <c r="A811" s="85"/>
      <c r="C811" s="86"/>
    </row>
    <row r="812" ht="15.75" customHeight="1">
      <c r="A812" s="85"/>
      <c r="C812" s="86"/>
    </row>
    <row r="813" ht="15.75" customHeight="1">
      <c r="A813" s="85"/>
      <c r="C813" s="86"/>
    </row>
    <row r="814" ht="15.75" customHeight="1">
      <c r="A814" s="85"/>
      <c r="C814" s="86"/>
    </row>
    <row r="815" ht="15.75" customHeight="1">
      <c r="A815" s="85"/>
      <c r="C815" s="86"/>
    </row>
    <row r="816" ht="15.75" customHeight="1">
      <c r="A816" s="85"/>
      <c r="C816" s="86"/>
    </row>
    <row r="817" ht="15.75" customHeight="1">
      <c r="A817" s="85"/>
      <c r="C817" s="86"/>
    </row>
    <row r="818" ht="15.75" customHeight="1">
      <c r="A818" s="85"/>
      <c r="C818" s="86"/>
    </row>
    <row r="819" ht="15.75" customHeight="1">
      <c r="A819" s="85"/>
      <c r="C819" s="86"/>
    </row>
    <row r="820" ht="15.75" customHeight="1">
      <c r="A820" s="85"/>
      <c r="C820" s="86"/>
    </row>
    <row r="821" ht="15.75" customHeight="1">
      <c r="A821" s="85"/>
      <c r="C821" s="86"/>
    </row>
    <row r="822" ht="15.75" customHeight="1">
      <c r="A822" s="85"/>
      <c r="C822" s="86"/>
    </row>
    <row r="823" ht="15.75" customHeight="1">
      <c r="A823" s="85"/>
      <c r="C823" s="86"/>
    </row>
    <row r="824" ht="15.75" customHeight="1">
      <c r="A824" s="85"/>
      <c r="C824" s="86"/>
    </row>
    <row r="825" ht="15.75" customHeight="1">
      <c r="A825" s="85"/>
      <c r="C825" s="86"/>
    </row>
    <row r="826" ht="15.75" customHeight="1">
      <c r="A826" s="85"/>
      <c r="C826" s="86"/>
    </row>
    <row r="827" ht="15.75" customHeight="1">
      <c r="A827" s="85"/>
      <c r="C827" s="86"/>
    </row>
    <row r="828" ht="15.75" customHeight="1">
      <c r="A828" s="85"/>
      <c r="C828" s="86"/>
    </row>
    <row r="829" ht="15.75" customHeight="1">
      <c r="A829" s="85"/>
      <c r="C829" s="86"/>
    </row>
    <row r="830" ht="15.75" customHeight="1">
      <c r="A830" s="85"/>
      <c r="C830" s="86"/>
    </row>
    <row r="831" ht="15.75" customHeight="1">
      <c r="A831" s="85"/>
      <c r="C831" s="86"/>
    </row>
    <row r="832" ht="15.75" customHeight="1">
      <c r="A832" s="85"/>
      <c r="C832" s="86"/>
    </row>
    <row r="833" ht="15.75" customHeight="1">
      <c r="A833" s="85"/>
      <c r="C833" s="86"/>
    </row>
    <row r="834" ht="15.75" customHeight="1">
      <c r="A834" s="85"/>
      <c r="C834" s="86"/>
    </row>
    <row r="835" ht="15.75" customHeight="1">
      <c r="A835" s="85"/>
      <c r="C835" s="86"/>
    </row>
    <row r="836" ht="15.75" customHeight="1">
      <c r="A836" s="85"/>
      <c r="C836" s="86"/>
    </row>
    <row r="837" ht="15.75" customHeight="1">
      <c r="A837" s="85"/>
      <c r="C837" s="86"/>
    </row>
    <row r="838" ht="15.75" customHeight="1">
      <c r="A838" s="85"/>
      <c r="C838" s="86"/>
    </row>
    <row r="839" ht="15.75" customHeight="1">
      <c r="A839" s="85"/>
      <c r="C839" s="86"/>
    </row>
    <row r="840" ht="15.75" customHeight="1">
      <c r="A840" s="85"/>
      <c r="C840" s="86"/>
    </row>
    <row r="841" ht="15.75" customHeight="1">
      <c r="A841" s="85"/>
      <c r="C841" s="86"/>
    </row>
    <row r="842" ht="15.75" customHeight="1">
      <c r="A842" s="85"/>
      <c r="C842" s="86"/>
    </row>
    <row r="843" ht="15.75" customHeight="1">
      <c r="A843" s="85"/>
      <c r="C843" s="86"/>
    </row>
    <row r="844" ht="15.75" customHeight="1">
      <c r="A844" s="85"/>
      <c r="C844" s="86"/>
    </row>
    <row r="845" ht="15.75" customHeight="1">
      <c r="A845" s="85"/>
      <c r="C845" s="86"/>
    </row>
    <row r="846" ht="15.75" customHeight="1">
      <c r="A846" s="85"/>
      <c r="C846" s="86"/>
    </row>
    <row r="847" ht="15.75" customHeight="1">
      <c r="A847" s="85"/>
      <c r="C847" s="86"/>
    </row>
    <row r="848" ht="15.75" customHeight="1">
      <c r="A848" s="85"/>
      <c r="C848" s="86"/>
    </row>
    <row r="849" ht="15.75" customHeight="1">
      <c r="A849" s="85"/>
      <c r="C849" s="86"/>
    </row>
    <row r="850" ht="15.75" customHeight="1">
      <c r="A850" s="85"/>
      <c r="C850" s="86"/>
    </row>
    <row r="851" ht="15.75" customHeight="1">
      <c r="A851" s="85"/>
      <c r="C851" s="86"/>
    </row>
    <row r="852" ht="15.75" customHeight="1">
      <c r="A852" s="85"/>
      <c r="C852" s="86"/>
    </row>
    <row r="853" ht="15.75" customHeight="1">
      <c r="A853" s="85"/>
      <c r="C853" s="86"/>
    </row>
    <row r="854" ht="15.75" customHeight="1">
      <c r="A854" s="85"/>
      <c r="C854" s="86"/>
    </row>
    <row r="855" ht="15.75" customHeight="1">
      <c r="A855" s="85"/>
      <c r="C855" s="86"/>
    </row>
    <row r="856" ht="15.75" customHeight="1">
      <c r="A856" s="85"/>
      <c r="C856" s="86"/>
    </row>
    <row r="857" ht="15.75" customHeight="1">
      <c r="A857" s="85"/>
      <c r="C857" s="86"/>
    </row>
    <row r="858" ht="15.75" customHeight="1">
      <c r="A858" s="85"/>
      <c r="C858" s="86"/>
    </row>
    <row r="859" ht="15.75" customHeight="1">
      <c r="A859" s="85"/>
      <c r="C859" s="86"/>
    </row>
    <row r="860" ht="15.75" customHeight="1">
      <c r="A860" s="85"/>
      <c r="C860" s="86"/>
    </row>
    <row r="861" ht="15.75" customHeight="1">
      <c r="A861" s="85"/>
      <c r="C861" s="86"/>
    </row>
    <row r="862" ht="15.75" customHeight="1">
      <c r="A862" s="85"/>
      <c r="C862" s="86"/>
    </row>
    <row r="863" ht="15.75" customHeight="1">
      <c r="A863" s="85"/>
      <c r="C863" s="86"/>
    </row>
    <row r="864" ht="15.75" customHeight="1">
      <c r="A864" s="85"/>
      <c r="C864" s="86"/>
    </row>
    <row r="865" ht="15.75" customHeight="1">
      <c r="A865" s="85"/>
      <c r="C865" s="86"/>
    </row>
    <row r="866" ht="15.75" customHeight="1">
      <c r="A866" s="85"/>
      <c r="C866" s="86"/>
    </row>
    <row r="867" ht="15.75" customHeight="1">
      <c r="A867" s="85"/>
      <c r="C867" s="86"/>
    </row>
    <row r="868" ht="15.75" customHeight="1">
      <c r="A868" s="85"/>
      <c r="C868" s="86"/>
    </row>
    <row r="869" ht="15.75" customHeight="1">
      <c r="A869" s="85"/>
      <c r="C869" s="86"/>
    </row>
    <row r="870" ht="15.75" customHeight="1">
      <c r="A870" s="85"/>
      <c r="C870" s="86"/>
    </row>
    <row r="871" ht="15.75" customHeight="1">
      <c r="A871" s="85"/>
      <c r="C871" s="86"/>
    </row>
    <row r="872" ht="15.75" customHeight="1">
      <c r="A872" s="85"/>
      <c r="C872" s="86"/>
    </row>
    <row r="873" ht="15.75" customHeight="1">
      <c r="A873" s="85"/>
      <c r="C873" s="86"/>
    </row>
    <row r="874" ht="15.75" customHeight="1">
      <c r="A874" s="85"/>
      <c r="C874" s="86"/>
    </row>
    <row r="875" ht="15.75" customHeight="1">
      <c r="A875" s="85"/>
      <c r="C875" s="86"/>
    </row>
    <row r="876" ht="15.75" customHeight="1">
      <c r="A876" s="85"/>
      <c r="C876" s="86"/>
    </row>
    <row r="877" ht="15.75" customHeight="1">
      <c r="A877" s="85"/>
      <c r="C877" s="86"/>
    </row>
    <row r="878" ht="15.75" customHeight="1">
      <c r="A878" s="85"/>
      <c r="C878" s="86"/>
    </row>
    <row r="879" ht="15.75" customHeight="1">
      <c r="A879" s="85"/>
      <c r="C879" s="86"/>
    </row>
    <row r="880" ht="15.75" customHeight="1">
      <c r="A880" s="85"/>
      <c r="C880" s="86"/>
    </row>
    <row r="881" ht="15.75" customHeight="1">
      <c r="A881" s="85"/>
      <c r="C881" s="86"/>
    </row>
    <row r="882" ht="15.75" customHeight="1">
      <c r="A882" s="85"/>
      <c r="C882" s="86"/>
    </row>
    <row r="883" ht="15.75" customHeight="1">
      <c r="A883" s="85"/>
      <c r="C883" s="86"/>
    </row>
    <row r="884" ht="15.75" customHeight="1">
      <c r="A884" s="85"/>
      <c r="C884" s="86"/>
    </row>
    <row r="885" ht="15.75" customHeight="1">
      <c r="A885" s="85"/>
      <c r="C885" s="86"/>
    </row>
    <row r="886" ht="15.75" customHeight="1">
      <c r="A886" s="85"/>
      <c r="C886" s="86"/>
    </row>
    <row r="887" ht="15.75" customHeight="1">
      <c r="A887" s="85"/>
      <c r="C887" s="86"/>
    </row>
    <row r="888" ht="15.75" customHeight="1">
      <c r="A888" s="85"/>
      <c r="C888" s="86"/>
    </row>
    <row r="889" ht="15.75" customHeight="1">
      <c r="A889" s="85"/>
      <c r="C889" s="86"/>
    </row>
    <row r="890" ht="15.75" customHeight="1">
      <c r="A890" s="85"/>
      <c r="C890" s="86"/>
    </row>
    <row r="891" ht="15.75" customHeight="1">
      <c r="A891" s="85"/>
      <c r="C891" s="86"/>
    </row>
    <row r="892" ht="15.75" customHeight="1">
      <c r="A892" s="85"/>
      <c r="C892" s="86"/>
    </row>
    <row r="893" ht="15.75" customHeight="1">
      <c r="A893" s="85"/>
      <c r="C893" s="86"/>
    </row>
    <row r="894" ht="15.75" customHeight="1">
      <c r="A894" s="85"/>
      <c r="C894" s="86"/>
    </row>
    <row r="895" ht="15.75" customHeight="1">
      <c r="A895" s="85"/>
      <c r="C895" s="86"/>
    </row>
    <row r="896" ht="15.75" customHeight="1">
      <c r="A896" s="85"/>
      <c r="C896" s="86"/>
    </row>
    <row r="897" ht="15.75" customHeight="1">
      <c r="A897" s="85"/>
      <c r="C897" s="86"/>
    </row>
    <row r="898" ht="15.75" customHeight="1">
      <c r="A898" s="85"/>
      <c r="C898" s="86"/>
    </row>
    <row r="899" ht="15.75" customHeight="1">
      <c r="A899" s="85"/>
      <c r="C899" s="86"/>
    </row>
    <row r="900" ht="15.75" customHeight="1">
      <c r="A900" s="85"/>
      <c r="C900" s="86"/>
    </row>
    <row r="901" ht="15.75" customHeight="1">
      <c r="A901" s="85"/>
      <c r="C901" s="86"/>
    </row>
    <row r="902" ht="15.75" customHeight="1">
      <c r="A902" s="85"/>
      <c r="C902" s="86"/>
    </row>
    <row r="903" ht="15.75" customHeight="1">
      <c r="A903" s="85"/>
      <c r="C903" s="86"/>
    </row>
    <row r="904" ht="15.75" customHeight="1">
      <c r="A904" s="85"/>
      <c r="C904" s="86"/>
    </row>
    <row r="905" ht="15.75" customHeight="1">
      <c r="A905" s="85"/>
      <c r="C905" s="86"/>
    </row>
    <row r="906" ht="15.75" customHeight="1">
      <c r="A906" s="85"/>
      <c r="C906" s="86"/>
    </row>
    <row r="907" ht="15.75" customHeight="1">
      <c r="A907" s="85"/>
      <c r="C907" s="86"/>
    </row>
    <row r="908" ht="15.75" customHeight="1">
      <c r="A908" s="85"/>
      <c r="C908" s="86"/>
    </row>
    <row r="909" ht="15.75" customHeight="1">
      <c r="A909" s="85"/>
      <c r="C909" s="86"/>
    </row>
    <row r="910" ht="15.75" customHeight="1">
      <c r="A910" s="85"/>
      <c r="C910" s="86"/>
    </row>
    <row r="911" ht="15.75" customHeight="1">
      <c r="A911" s="85"/>
      <c r="C911" s="86"/>
    </row>
    <row r="912" ht="15.75" customHeight="1">
      <c r="A912" s="85"/>
      <c r="C912" s="86"/>
    </row>
    <row r="913" ht="15.75" customHeight="1">
      <c r="A913" s="85"/>
      <c r="C913" s="86"/>
    </row>
    <row r="914" ht="15.75" customHeight="1">
      <c r="A914" s="85"/>
      <c r="C914" s="86"/>
    </row>
    <row r="915" ht="15.75" customHeight="1">
      <c r="A915" s="85"/>
      <c r="C915" s="86"/>
    </row>
    <row r="916" ht="15.75" customHeight="1">
      <c r="A916" s="85"/>
      <c r="C916" s="86"/>
    </row>
    <row r="917" ht="15.75" customHeight="1">
      <c r="A917" s="85"/>
      <c r="C917" s="86"/>
    </row>
    <row r="918" ht="15.75" customHeight="1">
      <c r="A918" s="85"/>
      <c r="C918" s="86"/>
    </row>
    <row r="919" ht="15.75" customHeight="1">
      <c r="A919" s="85"/>
      <c r="C919" s="86"/>
    </row>
    <row r="920" ht="15.75" customHeight="1">
      <c r="A920" s="85"/>
      <c r="C920" s="86"/>
    </row>
    <row r="921" ht="15.75" customHeight="1">
      <c r="A921" s="85"/>
      <c r="C921" s="86"/>
    </row>
    <row r="922" ht="15.75" customHeight="1">
      <c r="A922" s="85"/>
      <c r="C922" s="86"/>
    </row>
    <row r="923" ht="15.75" customHeight="1">
      <c r="A923" s="85"/>
      <c r="C923" s="86"/>
    </row>
    <row r="924" ht="15.75" customHeight="1">
      <c r="A924" s="85"/>
      <c r="C924" s="86"/>
    </row>
    <row r="925" ht="15.75" customHeight="1">
      <c r="A925" s="85"/>
      <c r="C925" s="86"/>
    </row>
    <row r="926" ht="15.75" customHeight="1">
      <c r="A926" s="85"/>
      <c r="C926" s="86"/>
    </row>
    <row r="927" ht="15.75" customHeight="1">
      <c r="A927" s="85"/>
      <c r="C927" s="86"/>
    </row>
    <row r="928" ht="15.75" customHeight="1">
      <c r="A928" s="85"/>
      <c r="C928" s="86"/>
    </row>
    <row r="929" ht="15.75" customHeight="1">
      <c r="A929" s="85"/>
      <c r="C929" s="86"/>
    </row>
    <row r="930" ht="15.75" customHeight="1">
      <c r="A930" s="85"/>
      <c r="C930" s="86"/>
    </row>
    <row r="931" ht="15.75" customHeight="1">
      <c r="A931" s="85"/>
      <c r="C931" s="86"/>
    </row>
    <row r="932" ht="15.75" customHeight="1">
      <c r="A932" s="85"/>
      <c r="C932" s="86"/>
    </row>
    <row r="933" ht="15.75" customHeight="1">
      <c r="A933" s="85"/>
      <c r="C933" s="86"/>
    </row>
    <row r="934" ht="15.75" customHeight="1">
      <c r="A934" s="85"/>
      <c r="C934" s="86"/>
    </row>
    <row r="935" ht="15.75" customHeight="1">
      <c r="A935" s="85"/>
      <c r="C935" s="86"/>
    </row>
    <row r="936" ht="15.75" customHeight="1">
      <c r="A936" s="85"/>
      <c r="C936" s="86"/>
    </row>
    <row r="937" ht="15.75" customHeight="1">
      <c r="A937" s="85"/>
      <c r="C937" s="86"/>
    </row>
    <row r="938" ht="15.75" customHeight="1">
      <c r="A938" s="85"/>
      <c r="C938" s="86"/>
    </row>
    <row r="939" ht="15.75" customHeight="1">
      <c r="A939" s="85"/>
      <c r="C939" s="86"/>
    </row>
    <row r="940" ht="15.75" customHeight="1">
      <c r="A940" s="85"/>
      <c r="C940" s="86"/>
    </row>
    <row r="941" ht="15.75" customHeight="1">
      <c r="A941" s="85"/>
      <c r="C941" s="86"/>
    </row>
    <row r="942" ht="15.75" customHeight="1">
      <c r="A942" s="85"/>
      <c r="C942" s="86"/>
    </row>
    <row r="943" ht="15.75" customHeight="1">
      <c r="A943" s="85"/>
      <c r="C943" s="86"/>
    </row>
    <row r="944" ht="15.75" customHeight="1">
      <c r="A944" s="85"/>
      <c r="C944" s="86"/>
    </row>
    <row r="945" ht="15.75" customHeight="1">
      <c r="A945" s="85"/>
      <c r="C945" s="86"/>
    </row>
    <row r="946" ht="15.75" customHeight="1">
      <c r="A946" s="85"/>
      <c r="C946" s="86"/>
    </row>
    <row r="947" ht="15.75" customHeight="1">
      <c r="A947" s="85"/>
      <c r="C947" s="86"/>
    </row>
    <row r="948" ht="15.75" customHeight="1">
      <c r="A948" s="85"/>
      <c r="C948" s="86"/>
    </row>
    <row r="949" ht="15.75" customHeight="1">
      <c r="A949" s="85"/>
      <c r="C949" s="86"/>
    </row>
    <row r="950" ht="15.75" customHeight="1">
      <c r="A950" s="85"/>
      <c r="C950" s="86"/>
    </row>
    <row r="951" ht="15.75" customHeight="1">
      <c r="A951" s="85"/>
      <c r="C951" s="86"/>
    </row>
    <row r="952" ht="15.75" customHeight="1">
      <c r="A952" s="85"/>
      <c r="C952" s="86"/>
    </row>
    <row r="953" ht="15.75" customHeight="1">
      <c r="A953" s="85"/>
      <c r="C953" s="86"/>
    </row>
    <row r="954" ht="15.75" customHeight="1">
      <c r="A954" s="85"/>
      <c r="C954" s="86"/>
    </row>
    <row r="955" ht="15.75" customHeight="1">
      <c r="A955" s="85"/>
      <c r="C955" s="86"/>
    </row>
    <row r="956" ht="15.75" customHeight="1">
      <c r="A956" s="85"/>
      <c r="C956" s="86"/>
    </row>
    <row r="957" ht="15.75" customHeight="1">
      <c r="A957" s="85"/>
      <c r="C957" s="86"/>
    </row>
    <row r="958" ht="15.75" customHeight="1">
      <c r="A958" s="85"/>
      <c r="C958" s="86"/>
    </row>
    <row r="959" ht="15.75" customHeight="1">
      <c r="A959" s="85"/>
      <c r="C959" s="86"/>
    </row>
    <row r="960" ht="15.75" customHeight="1">
      <c r="A960" s="85"/>
      <c r="C960" s="86"/>
    </row>
    <row r="961" ht="15.75" customHeight="1">
      <c r="A961" s="85"/>
      <c r="C961" s="86"/>
    </row>
    <row r="962" ht="15.75" customHeight="1">
      <c r="A962" s="85"/>
      <c r="C962" s="86"/>
    </row>
    <row r="963" ht="15.75" customHeight="1">
      <c r="A963" s="85"/>
      <c r="C963" s="86"/>
    </row>
    <row r="964" ht="15.75" customHeight="1">
      <c r="A964" s="85"/>
      <c r="C964" s="86"/>
    </row>
    <row r="965" ht="15.75" customHeight="1">
      <c r="A965" s="85"/>
      <c r="C965" s="86"/>
    </row>
    <row r="966" ht="15.75" customHeight="1">
      <c r="A966" s="85"/>
      <c r="C966" s="86"/>
    </row>
    <row r="967" ht="15.75" customHeight="1">
      <c r="A967" s="85"/>
      <c r="C967" s="86"/>
    </row>
    <row r="968" ht="15.75" customHeight="1">
      <c r="A968" s="85"/>
      <c r="C968" s="86"/>
    </row>
    <row r="969" ht="15.75" customHeight="1">
      <c r="A969" s="85"/>
      <c r="C969" s="86"/>
    </row>
    <row r="970" ht="15.75" customHeight="1">
      <c r="A970" s="85"/>
      <c r="C970" s="86"/>
    </row>
    <row r="971" ht="15.75" customHeight="1">
      <c r="A971" s="85"/>
      <c r="C971" s="86"/>
    </row>
    <row r="972" ht="15.75" customHeight="1">
      <c r="A972" s="85"/>
      <c r="C972" s="86"/>
    </row>
    <row r="973" ht="15.75" customHeight="1">
      <c r="A973" s="85"/>
      <c r="C973" s="86"/>
    </row>
    <row r="974" ht="15.75" customHeight="1">
      <c r="A974" s="85"/>
      <c r="C974" s="86"/>
    </row>
    <row r="975" ht="15.75" customHeight="1">
      <c r="A975" s="85"/>
      <c r="C975" s="86"/>
    </row>
    <row r="976" ht="15.75" customHeight="1">
      <c r="A976" s="85"/>
      <c r="C976" s="86"/>
    </row>
    <row r="977" ht="15.75" customHeight="1">
      <c r="A977" s="85"/>
      <c r="C977" s="86"/>
    </row>
    <row r="978" ht="15.75" customHeight="1">
      <c r="A978" s="85"/>
      <c r="C978" s="86"/>
    </row>
    <row r="979" ht="15.75" customHeight="1">
      <c r="A979" s="85"/>
      <c r="C979" s="86"/>
    </row>
    <row r="980" ht="15.75" customHeight="1">
      <c r="A980" s="85"/>
      <c r="C980" s="86"/>
    </row>
    <row r="981" ht="15.75" customHeight="1">
      <c r="A981" s="85"/>
      <c r="C981" s="86"/>
    </row>
    <row r="982" ht="15.75" customHeight="1">
      <c r="A982" s="85"/>
      <c r="C982" s="86"/>
    </row>
    <row r="983" ht="15.75" customHeight="1">
      <c r="A983" s="85"/>
      <c r="C983" s="86"/>
    </row>
    <row r="984" ht="15.75" customHeight="1">
      <c r="A984" s="85"/>
      <c r="C984" s="86"/>
    </row>
    <row r="985" ht="15.75" customHeight="1">
      <c r="A985" s="85"/>
      <c r="C985" s="86"/>
    </row>
    <row r="986" ht="15.75" customHeight="1">
      <c r="A986" s="85"/>
      <c r="C986" s="86"/>
    </row>
    <row r="987" ht="15.75" customHeight="1">
      <c r="A987" s="85"/>
      <c r="C987" s="86"/>
    </row>
    <row r="988" ht="15.75" customHeight="1">
      <c r="A988" s="85"/>
      <c r="C988" s="86"/>
    </row>
    <row r="989" ht="15.75" customHeight="1">
      <c r="A989" s="85"/>
      <c r="C989" s="86"/>
    </row>
    <row r="990" ht="15.75" customHeight="1">
      <c r="A990" s="85"/>
      <c r="C990" s="86"/>
    </row>
    <row r="991" ht="15.75" customHeight="1">
      <c r="A991" s="85"/>
      <c r="C991" s="86"/>
    </row>
    <row r="992" ht="15.75" customHeight="1">
      <c r="A992" s="85"/>
      <c r="C992" s="86"/>
    </row>
    <row r="993" ht="15.75" customHeight="1">
      <c r="A993" s="85"/>
      <c r="C993" s="8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43"/>
    <col customWidth="1" min="2" max="2" width="24.86"/>
    <col customWidth="1" min="3" max="3" width="79.71"/>
    <col customWidth="1" min="4" max="4" width="26.71"/>
    <col customWidth="1" min="5" max="5" width="22.14"/>
    <col customWidth="1" min="6" max="6" width="51.86"/>
    <col customWidth="1" min="7" max="7" width="30.0"/>
    <col customWidth="1" min="8" max="27" width="9.14"/>
  </cols>
  <sheetData>
    <row r="1">
      <c r="A1" s="87"/>
      <c r="B1" s="87"/>
      <c r="C1" s="87"/>
      <c r="D1" s="88"/>
      <c r="E1" s="30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2" t="s">
        <v>1469</v>
      </c>
      <c r="B2" s="90" t="s">
        <v>1470</v>
      </c>
      <c r="C2" s="90" t="s">
        <v>1471</v>
      </c>
      <c r="D2" s="90" t="s">
        <v>1472</v>
      </c>
      <c r="E2" s="91" t="s">
        <v>1475</v>
      </c>
      <c r="F2" s="91" t="s">
        <v>1476</v>
      </c>
      <c r="G2" s="91" t="s">
        <v>1477</v>
      </c>
      <c r="H2" s="89"/>
      <c r="I2" s="89"/>
      <c r="J2" s="89"/>
      <c r="K2" s="89"/>
      <c r="L2" s="89"/>
      <c r="M2" s="89"/>
      <c r="N2" s="89"/>
      <c r="O2" s="89"/>
      <c r="P2" s="89"/>
      <c r="Q2" s="89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>
      <c r="A3" s="27" t="s">
        <v>29</v>
      </c>
      <c r="B3" s="27" t="s">
        <v>1479</v>
      </c>
      <c r="C3" s="27" t="s">
        <v>30</v>
      </c>
      <c r="D3" s="83"/>
      <c r="E3" s="92">
        <f t="shared" ref="E3:E3971" si="1">VALUE(SUBSTITUTE(SUBSTITUTE(B3," ",""),"-",""))</f>
        <v>20</v>
      </c>
      <c r="F3" s="92" t="str">
        <f t="shared" ref="F3:F3971" si="2">+CONCATENATE(C3," ",D3)</f>
        <v>PROMO AZUCAR ABL </v>
      </c>
      <c r="G3" s="92" t="str">
        <f t="shared" ref="G3:G3971" si="3">A3</f>
        <v>DESHABILITADOS</v>
      </c>
      <c r="H3" s="89"/>
      <c r="I3" s="89"/>
      <c r="J3" s="89"/>
      <c r="K3" s="89"/>
      <c r="L3" s="89"/>
      <c r="M3" s="89"/>
      <c r="N3" s="89"/>
      <c r="O3" s="89"/>
      <c r="P3" s="89"/>
      <c r="Q3" s="89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>
      <c r="A4" s="27" t="s">
        <v>29</v>
      </c>
      <c r="B4" s="27" t="s">
        <v>1484</v>
      </c>
      <c r="C4" s="27" t="s">
        <v>31</v>
      </c>
      <c r="D4" s="83"/>
      <c r="E4" s="92">
        <f t="shared" si="1"/>
        <v>30</v>
      </c>
      <c r="F4" s="92" t="str">
        <f t="shared" si="2"/>
        <v>PROMO FIDEOS </v>
      </c>
      <c r="G4" s="92" t="str">
        <f t="shared" si="3"/>
        <v>DESHABILITADOS</v>
      </c>
      <c r="H4" s="89"/>
      <c r="I4" s="89"/>
      <c r="J4" s="89"/>
      <c r="K4" s="89"/>
      <c r="L4" s="89"/>
      <c r="M4" s="89"/>
      <c r="N4" s="89"/>
      <c r="O4" s="89"/>
      <c r="P4" s="89"/>
      <c r="Q4" s="89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>
      <c r="A5" s="27" t="s">
        <v>29</v>
      </c>
      <c r="B5" s="27" t="s">
        <v>1487</v>
      </c>
      <c r="C5" s="27" t="s">
        <v>32</v>
      </c>
      <c r="D5" s="83"/>
      <c r="E5" s="92">
        <f t="shared" si="1"/>
        <v>40</v>
      </c>
      <c r="F5" s="92" t="str">
        <f t="shared" si="2"/>
        <v>PROMO AZUCAR </v>
      </c>
      <c r="G5" s="92" t="str">
        <f t="shared" si="3"/>
        <v>DESHABILITADOS</v>
      </c>
      <c r="H5" s="89"/>
      <c r="I5" s="89"/>
      <c r="J5" s="89"/>
      <c r="K5" s="89"/>
      <c r="L5" s="89"/>
      <c r="M5" s="89"/>
      <c r="N5" s="89"/>
      <c r="O5" s="89"/>
      <c r="P5" s="89"/>
      <c r="Q5" s="89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>
      <c r="A6" s="27" t="s">
        <v>29</v>
      </c>
      <c r="B6" s="27" t="s">
        <v>1490</v>
      </c>
      <c r="C6" s="27" t="s">
        <v>33</v>
      </c>
      <c r="D6" s="83"/>
      <c r="E6" s="92">
        <f t="shared" si="1"/>
        <v>50</v>
      </c>
      <c r="F6" s="92" t="str">
        <f t="shared" si="2"/>
        <v>COMBO 12.000 CFT BACK TO SCHOOL </v>
      </c>
      <c r="G6" s="92" t="str">
        <f t="shared" si="3"/>
        <v>DESHABILITADOS</v>
      </c>
      <c r="H6" s="89"/>
      <c r="I6" s="89"/>
      <c r="J6" s="89"/>
      <c r="K6" s="89"/>
      <c r="L6" s="89"/>
      <c r="M6" s="89"/>
      <c r="N6" s="89"/>
      <c r="O6" s="89"/>
      <c r="P6" s="89"/>
      <c r="Q6" s="89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>
      <c r="A7" s="27" t="s">
        <v>29</v>
      </c>
      <c r="B7" s="27" t="s">
        <v>1492</v>
      </c>
      <c r="C7" s="27" t="s">
        <v>34</v>
      </c>
      <c r="D7" s="83"/>
      <c r="E7" s="92">
        <f t="shared" si="1"/>
        <v>60</v>
      </c>
      <c r="F7" s="92" t="str">
        <f t="shared" si="2"/>
        <v>COMBO 17.000 CFT BACK TO SCHOOL </v>
      </c>
      <c r="G7" s="92" t="str">
        <f t="shared" si="3"/>
        <v>DESHABILITADOS</v>
      </c>
      <c r="H7" s="89"/>
      <c r="I7" s="89"/>
      <c r="J7" s="89"/>
      <c r="K7" s="89"/>
      <c r="L7" s="89"/>
      <c r="M7" s="89"/>
      <c r="N7" s="89"/>
      <c r="O7" s="89"/>
      <c r="P7" s="89"/>
      <c r="Q7" s="89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>
      <c r="A8" s="27" t="s">
        <v>29</v>
      </c>
      <c r="B8" s="27" t="s">
        <v>1494</v>
      </c>
      <c r="C8" s="27" t="s">
        <v>35</v>
      </c>
      <c r="D8" s="83"/>
      <c r="E8" s="92">
        <f t="shared" si="1"/>
        <v>70</v>
      </c>
      <c r="F8" s="92" t="str">
        <f t="shared" si="2"/>
        <v>COMBO 23.000 CFT BACK TO SCHOOL </v>
      </c>
      <c r="G8" s="92" t="str">
        <f t="shared" si="3"/>
        <v>DESHABILITADOS</v>
      </c>
      <c r="H8" s="89"/>
      <c r="I8" s="89"/>
      <c r="J8" s="89"/>
      <c r="K8" s="89"/>
      <c r="L8" s="89"/>
      <c r="M8" s="89"/>
      <c r="N8" s="89"/>
      <c r="O8" s="89"/>
      <c r="P8" s="89"/>
      <c r="Q8" s="89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>
      <c r="A9" s="27" t="s">
        <v>29</v>
      </c>
      <c r="B9" s="27" t="s">
        <v>1496</v>
      </c>
      <c r="C9" s="27" t="s">
        <v>36</v>
      </c>
      <c r="D9" s="83"/>
      <c r="E9" s="92">
        <f t="shared" si="1"/>
        <v>80</v>
      </c>
      <c r="F9" s="92" t="str">
        <f t="shared" si="2"/>
        <v>SET ESCOLAR COLLEGE </v>
      </c>
      <c r="G9" s="92" t="str">
        <f t="shared" si="3"/>
        <v>DESHABILITADOS</v>
      </c>
      <c r="H9" s="89"/>
      <c r="I9" s="89"/>
      <c r="J9" s="89"/>
      <c r="K9" s="89"/>
      <c r="L9" s="89"/>
      <c r="M9" s="89"/>
      <c r="N9" s="89"/>
      <c r="O9" s="89"/>
      <c r="P9" s="89"/>
      <c r="Q9" s="89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>
      <c r="A10" s="27" t="s">
        <v>29</v>
      </c>
      <c r="B10" s="27" t="s">
        <v>1499</v>
      </c>
      <c r="C10" s="27" t="s">
        <v>37</v>
      </c>
      <c r="D10" s="83"/>
      <c r="E10" s="92">
        <f t="shared" si="1"/>
        <v>90</v>
      </c>
      <c r="F10" s="92" t="str">
        <f t="shared" si="2"/>
        <v>SET ESCOLAR JUNIOR </v>
      </c>
      <c r="G10" s="92" t="str">
        <f t="shared" si="3"/>
        <v>DESHABILITADOS</v>
      </c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27" t="s">
        <v>39</v>
      </c>
      <c r="B11" s="27" t="s">
        <v>1501</v>
      </c>
      <c r="C11" s="27" t="s">
        <v>40</v>
      </c>
      <c r="D11" s="27" t="s">
        <v>42</v>
      </c>
      <c r="E11" s="92">
        <f t="shared" si="1"/>
        <v>100</v>
      </c>
      <c r="F11" s="92" t="str">
        <f t="shared" si="2"/>
        <v>BOLSAS PROMO 28 x 35 GRS</v>
      </c>
      <c r="G11" s="92" t="str">
        <f t="shared" si="3"/>
        <v>CHOCOLATES</v>
      </c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27" t="s">
        <v>44</v>
      </c>
      <c r="B12" s="27" t="s">
        <v>1503</v>
      </c>
      <c r="C12" s="27" t="s">
        <v>45</v>
      </c>
      <c r="D12" s="83"/>
      <c r="E12" s="92">
        <f t="shared" si="1"/>
        <v>110</v>
      </c>
      <c r="F12" s="92" t="str">
        <f t="shared" si="2"/>
        <v>SET DE CUBIERTOS </v>
      </c>
      <c r="G12" s="92" t="str">
        <f t="shared" si="3"/>
        <v>CULINARIOS</v>
      </c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27" t="s">
        <v>44</v>
      </c>
      <c r="B13" s="27" t="s">
        <v>1505</v>
      </c>
      <c r="C13" s="27" t="s">
        <v>49</v>
      </c>
      <c r="D13" s="83"/>
      <c r="E13" s="92">
        <f t="shared" si="1"/>
        <v>120</v>
      </c>
      <c r="F13" s="92" t="str">
        <f t="shared" si="2"/>
        <v>Regalo Promocional Maggi </v>
      </c>
      <c r="G13" s="92" t="str">
        <f t="shared" si="3"/>
        <v>CULINARIOS</v>
      </c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27" t="s">
        <v>50</v>
      </c>
      <c r="B14" s="27" t="s">
        <v>1506</v>
      </c>
      <c r="C14" s="27" t="s">
        <v>53</v>
      </c>
      <c r="D14" s="27">
        <v>1.0</v>
      </c>
      <c r="E14" s="92">
        <f t="shared" si="1"/>
        <v>130</v>
      </c>
      <c r="F14" s="92" t="str">
        <f t="shared" si="2"/>
        <v>EXHIBIDOR NESCAFE 1</v>
      </c>
      <c r="G14" s="92" t="str">
        <f t="shared" si="3"/>
        <v>CAFES</v>
      </c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27" t="s">
        <v>44</v>
      </c>
      <c r="B15" s="27" t="s">
        <v>1508</v>
      </c>
      <c r="C15" s="27" t="s">
        <v>56</v>
      </c>
      <c r="D15" s="27">
        <v>1.0</v>
      </c>
      <c r="E15" s="92">
        <f t="shared" si="1"/>
        <v>140</v>
      </c>
      <c r="F15" s="92" t="str">
        <f t="shared" si="2"/>
        <v>DISPENSADOR MAGGI 1</v>
      </c>
      <c r="G15" s="92" t="str">
        <f t="shared" si="3"/>
        <v>CULINARIOS</v>
      </c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27" t="s">
        <v>29</v>
      </c>
      <c r="B16" s="27" t="s">
        <v>1509</v>
      </c>
      <c r="C16" s="27" t="s">
        <v>57</v>
      </c>
      <c r="D16" s="83"/>
      <c r="E16" s="92">
        <f t="shared" si="1"/>
        <v>150</v>
      </c>
      <c r="F16" s="92" t="str">
        <f t="shared" si="2"/>
        <v>PACK 2 UNIDADES PROMO (VIN) </v>
      </c>
      <c r="G16" s="92" t="str">
        <f t="shared" si="3"/>
        <v>DESHABILITADOS</v>
      </c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27" t="s">
        <v>29</v>
      </c>
      <c r="B17" s="27" t="s">
        <v>1510</v>
      </c>
      <c r="C17" s="27" t="s">
        <v>58</v>
      </c>
      <c r="D17" s="83"/>
      <c r="E17" s="92">
        <f t="shared" si="1"/>
        <v>160</v>
      </c>
      <c r="F17" s="92" t="str">
        <f t="shared" si="2"/>
        <v>BANDEJA DE HUEVOS REGALO </v>
      </c>
      <c r="G17" s="92" t="str">
        <f t="shared" si="3"/>
        <v>DESHABILITADOS</v>
      </c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27" t="s">
        <v>29</v>
      </c>
      <c r="B18" s="27" t="s">
        <v>1511</v>
      </c>
      <c r="C18" s="27" t="s">
        <v>59</v>
      </c>
      <c r="D18" s="83"/>
      <c r="E18" s="92">
        <f t="shared" si="1"/>
        <v>180</v>
      </c>
      <c r="F18" s="92" t="str">
        <f t="shared" si="2"/>
        <v>MUEBLE GALLETA </v>
      </c>
      <c r="G18" s="92" t="str">
        <f t="shared" si="3"/>
        <v>DESHABILITADOS</v>
      </c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27" t="s">
        <v>39</v>
      </c>
      <c r="B19" s="27" t="s">
        <v>1512</v>
      </c>
      <c r="C19" s="27" t="s">
        <v>40</v>
      </c>
      <c r="D19" s="27" t="s">
        <v>60</v>
      </c>
      <c r="E19" s="92">
        <f t="shared" si="1"/>
        <v>200</v>
      </c>
      <c r="F19" s="92" t="str">
        <f t="shared" si="2"/>
        <v>BOLSAS PROMO 33 x 40 GRS</v>
      </c>
      <c r="G19" s="92" t="str">
        <f t="shared" si="3"/>
        <v>CHOCOLATES</v>
      </c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27" t="s">
        <v>29</v>
      </c>
      <c r="B20" s="27" t="s">
        <v>1513</v>
      </c>
      <c r="C20" s="27" t="s">
        <v>61</v>
      </c>
      <c r="D20" s="27">
        <v>1.0</v>
      </c>
      <c r="E20" s="92">
        <f t="shared" si="1"/>
        <v>210</v>
      </c>
      <c r="F20" s="92" t="str">
        <f t="shared" si="2"/>
        <v>KIT 2 VISIBILIDAD GALLETAS Y CHOCOLATES 1</v>
      </c>
      <c r="G20" s="92" t="str">
        <f t="shared" si="3"/>
        <v>DESHABILITADOS</v>
      </c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ht="15.75" customHeight="1">
      <c r="A21" s="27" t="s">
        <v>29</v>
      </c>
      <c r="B21" s="27" t="s">
        <v>1514</v>
      </c>
      <c r="C21" s="27" t="s">
        <v>62</v>
      </c>
      <c r="D21" s="27">
        <v>1.0</v>
      </c>
      <c r="E21" s="92">
        <f t="shared" si="1"/>
        <v>250</v>
      </c>
      <c r="F21" s="92" t="str">
        <f t="shared" si="2"/>
        <v>LAMPARA DE EMERGENCIA 1</v>
      </c>
      <c r="G21" s="92" t="str">
        <f t="shared" si="3"/>
        <v>DESHABILITADOS</v>
      </c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ht="15.75" customHeight="1">
      <c r="A22" s="27" t="s">
        <v>29</v>
      </c>
      <c r="B22" s="27" t="s">
        <v>1515</v>
      </c>
      <c r="C22" s="27" t="s">
        <v>63</v>
      </c>
      <c r="D22" s="27">
        <v>1.0</v>
      </c>
      <c r="E22" s="92">
        <f t="shared" si="1"/>
        <v>260</v>
      </c>
      <c r="F22" s="92" t="str">
        <f t="shared" si="2"/>
        <v>COMBO 1 VUELTA A CLASES 1</v>
      </c>
      <c r="G22" s="92" t="str">
        <f t="shared" si="3"/>
        <v>DESHABILITADOS</v>
      </c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ht="15.75" customHeight="1">
      <c r="A23" s="27" t="s">
        <v>29</v>
      </c>
      <c r="B23" s="27" t="s">
        <v>1516</v>
      </c>
      <c r="C23" s="27" t="s">
        <v>64</v>
      </c>
      <c r="D23" s="27">
        <v>1.0</v>
      </c>
      <c r="E23" s="92">
        <f t="shared" si="1"/>
        <v>270</v>
      </c>
      <c r="F23" s="92" t="str">
        <f t="shared" si="2"/>
        <v>COMBO 2 VUELTA A CLASES 1</v>
      </c>
      <c r="G23" s="92" t="str">
        <f t="shared" si="3"/>
        <v>DESHABILITADOS</v>
      </c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ht="15.75" customHeight="1">
      <c r="A24" s="27" t="s">
        <v>29</v>
      </c>
      <c r="B24" s="27" t="s">
        <v>1518</v>
      </c>
      <c r="C24" s="27" t="s">
        <v>66</v>
      </c>
      <c r="D24" s="27">
        <v>1.0</v>
      </c>
      <c r="E24" s="92">
        <f t="shared" si="1"/>
        <v>280</v>
      </c>
      <c r="F24" s="92" t="str">
        <f t="shared" si="2"/>
        <v>COMBO 3 VUELTA A CLASES 1</v>
      </c>
      <c r="G24" s="92" t="str">
        <f t="shared" si="3"/>
        <v>DESHABILITADOS</v>
      </c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ht="15.75" customHeight="1">
      <c r="A25" s="27" t="s">
        <v>29</v>
      </c>
      <c r="B25" s="27" t="s">
        <v>1519</v>
      </c>
      <c r="C25" s="27" t="s">
        <v>67</v>
      </c>
      <c r="D25" s="27" t="s">
        <v>68</v>
      </c>
      <c r="E25" s="92">
        <f t="shared" si="1"/>
        <v>300</v>
      </c>
      <c r="F25" s="92" t="str">
        <f t="shared" si="2"/>
        <v>HUEVOS + MINI BEBIDA 2 x 5 GRM</v>
      </c>
      <c r="G25" s="92" t="str">
        <f t="shared" si="3"/>
        <v>DESHABILITADOS</v>
      </c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ht="15.75" customHeight="1">
      <c r="A26" s="27" t="s">
        <v>50</v>
      </c>
      <c r="B26" s="27" t="s">
        <v>1520</v>
      </c>
      <c r="C26" s="27" t="s">
        <v>71</v>
      </c>
      <c r="D26" s="27" t="s">
        <v>72</v>
      </c>
      <c r="E26" s="92">
        <f t="shared" si="1"/>
        <v>360</v>
      </c>
      <c r="F26" s="92" t="str">
        <f t="shared" si="2"/>
        <v>NESCAFE TRADICIÓN TARRO 9 x 6 x 50 GRS</v>
      </c>
      <c r="G26" s="92" t="str">
        <f t="shared" si="3"/>
        <v>CAFES</v>
      </c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15.75" customHeight="1">
      <c r="A27" s="27" t="s">
        <v>50</v>
      </c>
      <c r="B27" s="27" t="s">
        <v>1521</v>
      </c>
      <c r="C27" s="27" t="s">
        <v>71</v>
      </c>
      <c r="D27" s="27" t="s">
        <v>73</v>
      </c>
      <c r="E27" s="92">
        <f t="shared" si="1"/>
        <v>370</v>
      </c>
      <c r="F27" s="92" t="str">
        <f t="shared" si="2"/>
        <v>NESCAFE TRADICIÓN TARRO 9 x 6 x 50 GRM</v>
      </c>
      <c r="G27" s="92" t="str">
        <f t="shared" si="3"/>
        <v>CAFES</v>
      </c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15.75" customHeight="1">
      <c r="A28" s="27" t="s">
        <v>29</v>
      </c>
      <c r="B28" s="27" t="s">
        <v>1522</v>
      </c>
      <c r="C28" s="27" t="s">
        <v>74</v>
      </c>
      <c r="D28" s="27" t="s">
        <v>75</v>
      </c>
      <c r="E28" s="92">
        <f t="shared" si="1"/>
        <v>390</v>
      </c>
      <c r="F28" s="92" t="str">
        <f t="shared" si="2"/>
        <v>MCKAY VINO VO 28 x 155 GRM</v>
      </c>
      <c r="G28" s="92" t="str">
        <f t="shared" si="3"/>
        <v>DESHABILITADOS</v>
      </c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ht="15.75" customHeight="1">
      <c r="A29" s="27" t="s">
        <v>76</v>
      </c>
      <c r="B29" s="27" t="s">
        <v>1523</v>
      </c>
      <c r="C29" s="27" t="s">
        <v>78</v>
      </c>
      <c r="D29" s="27" t="s">
        <v>79</v>
      </c>
      <c r="E29" s="92">
        <f t="shared" si="1"/>
        <v>400</v>
      </c>
      <c r="F29" s="92" t="str">
        <f t="shared" si="2"/>
        <v>NESQUIK NUTRB Frutilla 8 x 20 x 15 GRM</v>
      </c>
      <c r="G29" s="92" t="str">
        <f t="shared" si="3"/>
        <v>OPPB</v>
      </c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ht="15.75" customHeight="1">
      <c r="A30" s="27" t="s">
        <v>76</v>
      </c>
      <c r="B30" s="27" t="s">
        <v>1524</v>
      </c>
      <c r="C30" s="27" t="s">
        <v>80</v>
      </c>
      <c r="D30" s="27" t="s">
        <v>79</v>
      </c>
      <c r="E30" s="92">
        <f t="shared" si="1"/>
        <v>410</v>
      </c>
      <c r="F30" s="92" t="str">
        <f t="shared" si="2"/>
        <v>NESQUIK FRUTILLA 8 x 20 x 15 GRM</v>
      </c>
      <c r="G30" s="92" t="str">
        <f t="shared" si="3"/>
        <v>OPPB</v>
      </c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ht="15.75" customHeight="1">
      <c r="A31" s="27" t="s">
        <v>29</v>
      </c>
      <c r="B31" s="27" t="s">
        <v>1525</v>
      </c>
      <c r="C31" s="27" t="s">
        <v>81</v>
      </c>
      <c r="D31" s="27">
        <v>1.0</v>
      </c>
      <c r="E31" s="92">
        <f t="shared" si="1"/>
        <v>430</v>
      </c>
      <c r="F31" s="92" t="str">
        <f t="shared" si="2"/>
        <v>Maq Afeitar + S.Nuss 250 gr 1</v>
      </c>
      <c r="G31" s="92" t="str">
        <f t="shared" si="3"/>
        <v>DESHABILITADOS</v>
      </c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ht="15.75" customHeight="1">
      <c r="A32" s="27" t="s">
        <v>29</v>
      </c>
      <c r="B32" s="27" t="s">
        <v>1526</v>
      </c>
      <c r="C32" s="27" t="s">
        <v>82</v>
      </c>
      <c r="D32" s="27">
        <v>1.0</v>
      </c>
      <c r="E32" s="92">
        <f t="shared" si="1"/>
        <v>440</v>
      </c>
      <c r="F32" s="92" t="str">
        <f t="shared" si="2"/>
        <v>Regalo Pack x Galletas 1</v>
      </c>
      <c r="G32" s="92" t="str">
        <f t="shared" si="3"/>
        <v>DESHABILITADOS</v>
      </c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ht="15.75" customHeight="1">
      <c r="A33" s="27" t="s">
        <v>50</v>
      </c>
      <c r="B33" s="27" t="s">
        <v>1527</v>
      </c>
      <c r="C33" s="27" t="s">
        <v>84</v>
      </c>
      <c r="D33" s="27">
        <v>1.0</v>
      </c>
      <c r="E33" s="92">
        <f t="shared" si="1"/>
        <v>470</v>
      </c>
      <c r="F33" s="92" t="str">
        <f t="shared" si="2"/>
        <v>PACK CAFE 1 1</v>
      </c>
      <c r="G33" s="92" t="str">
        <f t="shared" si="3"/>
        <v>CAFES</v>
      </c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ht="15.75" customHeight="1">
      <c r="A34" s="27" t="s">
        <v>29</v>
      </c>
      <c r="B34" s="27" t="s">
        <v>1528</v>
      </c>
      <c r="C34" s="27" t="s">
        <v>85</v>
      </c>
      <c r="D34" s="83"/>
      <c r="E34" s="92">
        <f t="shared" si="1"/>
        <v>490</v>
      </c>
      <c r="F34" s="92" t="str">
        <f t="shared" si="2"/>
        <v>PROMO JUGO </v>
      </c>
      <c r="G34" s="92" t="str">
        <f t="shared" si="3"/>
        <v>DESHABILITADOS</v>
      </c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ht="15.75" customHeight="1">
      <c r="A35" s="27" t="s">
        <v>86</v>
      </c>
      <c r="B35" s="27" t="s">
        <v>1529</v>
      </c>
      <c r="C35" s="27" t="s">
        <v>88</v>
      </c>
      <c r="D35" s="27">
        <v>1.0</v>
      </c>
      <c r="E35" s="92">
        <f t="shared" si="1"/>
        <v>520</v>
      </c>
      <c r="F35" s="92" t="str">
        <f t="shared" si="2"/>
        <v>PACK TRITON+KUKY+MTORTA 1</v>
      </c>
      <c r="G35" s="92" t="str">
        <f t="shared" si="3"/>
        <v>GALLETAS</v>
      </c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ht="15.75" customHeight="1">
      <c r="A36" s="27" t="s">
        <v>44</v>
      </c>
      <c r="B36" s="27" t="s">
        <v>1530</v>
      </c>
      <c r="C36" s="27" t="s">
        <v>90</v>
      </c>
      <c r="D36" s="27">
        <v>1.0</v>
      </c>
      <c r="E36" s="92">
        <f t="shared" si="1"/>
        <v>540</v>
      </c>
      <c r="F36" s="92" t="str">
        <f t="shared" si="2"/>
        <v>PACK CULINARIO 1 1</v>
      </c>
      <c r="G36" s="92" t="str">
        <f t="shared" si="3"/>
        <v>CULINARIOS</v>
      </c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ht="15.75" customHeight="1">
      <c r="A37" s="27" t="s">
        <v>44</v>
      </c>
      <c r="B37" s="27" t="s">
        <v>1531</v>
      </c>
      <c r="C37" s="27" t="s">
        <v>91</v>
      </c>
      <c r="D37" s="27">
        <v>1.0</v>
      </c>
      <c r="E37" s="92">
        <f t="shared" si="1"/>
        <v>550</v>
      </c>
      <c r="F37" s="92" t="str">
        <f t="shared" si="2"/>
        <v>PACK CULINARIO 2 1</v>
      </c>
      <c r="G37" s="92" t="str">
        <f t="shared" si="3"/>
        <v>CULINARIOS</v>
      </c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ht="15.75" customHeight="1">
      <c r="A38" s="27" t="s">
        <v>50</v>
      </c>
      <c r="B38" s="27" t="s">
        <v>1532</v>
      </c>
      <c r="C38" s="27" t="s">
        <v>83</v>
      </c>
      <c r="D38" s="27">
        <v>1.0</v>
      </c>
      <c r="E38" s="92">
        <f t="shared" si="1"/>
        <v>560</v>
      </c>
      <c r="F38" s="92" t="str">
        <f t="shared" si="2"/>
        <v>PACK CAFE 1</v>
      </c>
      <c r="G38" s="92" t="str">
        <f t="shared" si="3"/>
        <v>CAFES</v>
      </c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ht="15.75" customHeight="1">
      <c r="A39" s="27" t="s">
        <v>29</v>
      </c>
      <c r="B39" s="27" t="s">
        <v>1533</v>
      </c>
      <c r="C39" s="27" t="s">
        <v>92</v>
      </c>
      <c r="D39" s="27">
        <v>1.0</v>
      </c>
      <c r="E39" s="92">
        <f t="shared" si="1"/>
        <v>580</v>
      </c>
      <c r="F39" s="92" t="str">
        <f t="shared" si="2"/>
        <v>MUEBLE CHOCO ESCALON 1</v>
      </c>
      <c r="G39" s="92" t="str">
        <f t="shared" si="3"/>
        <v>DESHABILITADOS</v>
      </c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ht="15.75" customHeight="1">
      <c r="A40" s="27" t="s">
        <v>29</v>
      </c>
      <c r="B40" s="27" t="s">
        <v>1534</v>
      </c>
      <c r="C40" s="27" t="s">
        <v>93</v>
      </c>
      <c r="D40" s="27">
        <v>1.0</v>
      </c>
      <c r="E40" s="92">
        <f t="shared" si="1"/>
        <v>590</v>
      </c>
      <c r="F40" s="92" t="str">
        <f t="shared" si="2"/>
        <v>GANCHERAS PROMOCION 1</v>
      </c>
      <c r="G40" s="92" t="str">
        <f t="shared" si="3"/>
        <v>DESHABILITADOS</v>
      </c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ht="15.75" customHeight="1">
      <c r="A41" s="27" t="s">
        <v>50</v>
      </c>
      <c r="B41" s="27" t="s">
        <v>1535</v>
      </c>
      <c r="C41" s="27" t="s">
        <v>95</v>
      </c>
      <c r="D41" s="27">
        <v>1.0</v>
      </c>
      <c r="E41" s="92">
        <f t="shared" si="1"/>
        <v>600</v>
      </c>
      <c r="F41" s="92" t="str">
        <f t="shared" si="2"/>
        <v>PACK CAFE CUCHARA 1</v>
      </c>
      <c r="G41" s="92" t="str">
        <f t="shared" si="3"/>
        <v>CAFES</v>
      </c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ht="15.75" customHeight="1">
      <c r="A42" s="27" t="s">
        <v>50</v>
      </c>
      <c r="B42" s="27" t="s">
        <v>1536</v>
      </c>
      <c r="C42" s="27" t="s">
        <v>96</v>
      </c>
      <c r="D42" s="27">
        <v>1.0</v>
      </c>
      <c r="E42" s="92">
        <f t="shared" si="1"/>
        <v>610</v>
      </c>
      <c r="F42" s="92" t="str">
        <f t="shared" si="2"/>
        <v>PACK CAFE AZUCARERO1 1</v>
      </c>
      <c r="G42" s="92" t="str">
        <f t="shared" si="3"/>
        <v>CAFES</v>
      </c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ht="15.75" customHeight="1">
      <c r="A43" s="27" t="s">
        <v>50</v>
      </c>
      <c r="B43" s="27" t="s">
        <v>1537</v>
      </c>
      <c r="C43" s="27" t="s">
        <v>97</v>
      </c>
      <c r="D43" s="27">
        <v>1.0</v>
      </c>
      <c r="E43" s="92">
        <f t="shared" si="1"/>
        <v>630</v>
      </c>
      <c r="F43" s="92" t="str">
        <f t="shared" si="2"/>
        <v>PACK CAFE VASO ROJO1 1</v>
      </c>
      <c r="G43" s="92" t="str">
        <f t="shared" si="3"/>
        <v>CAFES</v>
      </c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ht="15.75" customHeight="1">
      <c r="A44" s="27" t="s">
        <v>50</v>
      </c>
      <c r="B44" s="27" t="s">
        <v>1538</v>
      </c>
      <c r="C44" s="27" t="s">
        <v>98</v>
      </c>
      <c r="D44" s="27">
        <v>1.0</v>
      </c>
      <c r="E44" s="92">
        <f t="shared" si="1"/>
        <v>650</v>
      </c>
      <c r="F44" s="92" t="str">
        <f t="shared" si="2"/>
        <v>PACK CAFE TAZON 1</v>
      </c>
      <c r="G44" s="92" t="str">
        <f t="shared" si="3"/>
        <v>CAFES</v>
      </c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ht="15.75" customHeight="1">
      <c r="A45" s="27" t="s">
        <v>29</v>
      </c>
      <c r="B45" s="27" t="s">
        <v>1539</v>
      </c>
      <c r="C45" s="27" t="s">
        <v>100</v>
      </c>
      <c r="D45" s="27">
        <v>1.0</v>
      </c>
      <c r="E45" s="92">
        <f t="shared" si="1"/>
        <v>670</v>
      </c>
      <c r="F45" s="92" t="str">
        <f t="shared" si="2"/>
        <v>PACK SUPER 8 CHUAAAA 1</v>
      </c>
      <c r="G45" s="92" t="str">
        <f t="shared" si="3"/>
        <v>DESHABILITADOS</v>
      </c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ht="15.75" customHeight="1">
      <c r="A46" s="27" t="s">
        <v>29</v>
      </c>
      <c r="B46" s="27" t="s">
        <v>1540</v>
      </c>
      <c r="C46" s="27" t="s">
        <v>101</v>
      </c>
      <c r="D46" s="27" t="s">
        <v>102</v>
      </c>
      <c r="E46" s="92">
        <f t="shared" si="1"/>
        <v>690</v>
      </c>
      <c r="F46" s="92" t="str">
        <f t="shared" si="2"/>
        <v>PROMO HALLOWEEN 1 18 x 250 GRM</v>
      </c>
      <c r="G46" s="92" t="str">
        <f t="shared" si="3"/>
        <v>DESHABILITADOS</v>
      </c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ht="15.75" customHeight="1">
      <c r="A47" s="27" t="s">
        <v>29</v>
      </c>
      <c r="B47" s="27" t="s">
        <v>1541</v>
      </c>
      <c r="C47" s="27" t="s">
        <v>103</v>
      </c>
      <c r="D47" s="27" t="s">
        <v>104</v>
      </c>
      <c r="E47" s="92">
        <f t="shared" si="1"/>
        <v>700</v>
      </c>
      <c r="F47" s="92" t="str">
        <f t="shared" si="2"/>
        <v>PROMO HALLOWEEN 2 12 x 25 x 8,5 GRM</v>
      </c>
      <c r="G47" s="92" t="str">
        <f t="shared" si="3"/>
        <v>DESHABILITADOS</v>
      </c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ht="15.75" customHeight="1">
      <c r="A48" s="27" t="s">
        <v>50</v>
      </c>
      <c r="B48" s="27" t="s">
        <v>1542</v>
      </c>
      <c r="C48" s="27" t="s">
        <v>105</v>
      </c>
      <c r="D48" s="27">
        <v>1.0</v>
      </c>
      <c r="E48" s="92">
        <f t="shared" si="1"/>
        <v>710</v>
      </c>
      <c r="F48" s="92" t="str">
        <f t="shared" si="2"/>
        <v>PACK CAFE CUCHARA2 1</v>
      </c>
      <c r="G48" s="92" t="str">
        <f t="shared" si="3"/>
        <v>CAFES</v>
      </c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ht="15.75" customHeight="1">
      <c r="A49" s="27" t="s">
        <v>44</v>
      </c>
      <c r="B49" s="27" t="s">
        <v>1543</v>
      </c>
      <c r="C49" s="27" t="s">
        <v>108</v>
      </c>
      <c r="D49" s="27">
        <v>1.0</v>
      </c>
      <c r="E49" s="92">
        <f t="shared" si="1"/>
        <v>720</v>
      </c>
      <c r="F49" s="92" t="str">
        <f t="shared" si="2"/>
        <v>PACK CULINARIO 1</v>
      </c>
      <c r="G49" s="92" t="str">
        <f t="shared" si="3"/>
        <v>CULINARIOS</v>
      </c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ht="15.75" customHeight="1">
      <c r="A50" s="27" t="s">
        <v>29</v>
      </c>
      <c r="B50" s="27" t="s">
        <v>1544</v>
      </c>
      <c r="C50" s="27" t="s">
        <v>109</v>
      </c>
      <c r="D50" s="27" t="s">
        <v>110</v>
      </c>
      <c r="E50" s="92">
        <f t="shared" si="1"/>
        <v>750</v>
      </c>
      <c r="F50" s="92" t="str">
        <f t="shared" si="2"/>
        <v>S NUSS 140GR PROMO 22 x 140 GRM</v>
      </c>
      <c r="G50" s="92" t="str">
        <f t="shared" si="3"/>
        <v>DESHABILITADOS</v>
      </c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ht="15.75" customHeight="1">
      <c r="A51" s="27" t="s">
        <v>29</v>
      </c>
      <c r="B51" s="27" t="s">
        <v>1545</v>
      </c>
      <c r="C51" s="27" t="s">
        <v>111</v>
      </c>
      <c r="D51" s="83"/>
      <c r="E51" s="92">
        <f t="shared" si="1"/>
        <v>760</v>
      </c>
      <c r="F51" s="92" t="str">
        <f t="shared" si="2"/>
        <v>BONIF ALTEZA </v>
      </c>
      <c r="G51" s="92" t="str">
        <f t="shared" si="3"/>
        <v>DESHABILITADOS</v>
      </c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ht="15.75" customHeight="1">
      <c r="A52" s="27" t="s">
        <v>29</v>
      </c>
      <c r="B52" s="27" t="s">
        <v>1546</v>
      </c>
      <c r="C52" s="27" t="s">
        <v>113</v>
      </c>
      <c r="D52" s="27" t="s">
        <v>114</v>
      </c>
      <c r="E52" s="92">
        <f t="shared" si="1"/>
        <v>770</v>
      </c>
      <c r="F52" s="92" t="str">
        <f t="shared" si="2"/>
        <v>PROMOCION TRENCITO150GR 14 x 150 GRM</v>
      </c>
      <c r="G52" s="92" t="str">
        <f t="shared" si="3"/>
        <v>DESHABILITADOS</v>
      </c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ht="15.75" customHeight="1">
      <c r="A53" s="27" t="s">
        <v>44</v>
      </c>
      <c r="B53" s="27" t="s">
        <v>1547</v>
      </c>
      <c r="C53" s="27" t="s">
        <v>115</v>
      </c>
      <c r="D53" s="27">
        <v>1.0</v>
      </c>
      <c r="E53" s="92">
        <f t="shared" si="1"/>
        <v>780</v>
      </c>
      <c r="F53" s="92" t="str">
        <f t="shared" si="2"/>
        <v>PACK1 CULINARIOS 1</v>
      </c>
      <c r="G53" s="92" t="str">
        <f t="shared" si="3"/>
        <v>CULINARIOS</v>
      </c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ht="15.75" customHeight="1">
      <c r="A54" s="27" t="s">
        <v>44</v>
      </c>
      <c r="B54" s="27" t="s">
        <v>1548</v>
      </c>
      <c r="C54" s="27" t="s">
        <v>116</v>
      </c>
      <c r="D54" s="27">
        <v>1.0</v>
      </c>
      <c r="E54" s="92">
        <f t="shared" si="1"/>
        <v>790</v>
      </c>
      <c r="F54" s="92" t="str">
        <f t="shared" si="2"/>
        <v>PACK2 CULINARIOS 1</v>
      </c>
      <c r="G54" s="92" t="str">
        <f t="shared" si="3"/>
        <v>CULINARIOS</v>
      </c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ht="15.75" customHeight="1">
      <c r="A55" s="27" t="s">
        <v>44</v>
      </c>
      <c r="B55" s="27" t="s">
        <v>1549</v>
      </c>
      <c r="C55" s="27" t="s">
        <v>117</v>
      </c>
      <c r="D55" s="27">
        <v>1.0</v>
      </c>
      <c r="E55" s="92">
        <f t="shared" si="1"/>
        <v>800</v>
      </c>
      <c r="F55" s="92" t="str">
        <f t="shared" si="2"/>
        <v>PACK CULIN P.AZUCAR 1</v>
      </c>
      <c r="G55" s="92" t="str">
        <f t="shared" si="3"/>
        <v>CULINARIOS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ht="15.75" customHeight="1">
      <c r="A56" s="27" t="s">
        <v>50</v>
      </c>
      <c r="B56" s="27" t="s">
        <v>1550</v>
      </c>
      <c r="C56" s="27" t="s">
        <v>118</v>
      </c>
      <c r="D56" s="27" t="s">
        <v>119</v>
      </c>
      <c r="E56" s="92">
        <f t="shared" si="1"/>
        <v>810</v>
      </c>
      <c r="F56" s="92" t="str">
        <f t="shared" si="2"/>
        <v>NESCAFE TRAD PRM 24 x 170 GRS</v>
      </c>
      <c r="G56" s="92" t="str">
        <f t="shared" si="3"/>
        <v>CAFES</v>
      </c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ht="15.75" customHeight="1">
      <c r="A57" s="27" t="s">
        <v>50</v>
      </c>
      <c r="B57" s="27" t="s">
        <v>1551</v>
      </c>
      <c r="C57" s="27" t="s">
        <v>118</v>
      </c>
      <c r="D57" s="27" t="s">
        <v>120</v>
      </c>
      <c r="E57" s="92">
        <f t="shared" si="1"/>
        <v>820</v>
      </c>
      <c r="F57" s="92" t="str">
        <f t="shared" si="2"/>
        <v>NESCAFE TRAD PRM 48 x 50 GRS</v>
      </c>
      <c r="G57" s="92" t="str">
        <f t="shared" si="3"/>
        <v>CAFES</v>
      </c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ht="15.75" customHeight="1">
      <c r="A58" s="27" t="s">
        <v>50</v>
      </c>
      <c r="B58" s="27" t="s">
        <v>1552</v>
      </c>
      <c r="C58" s="27" t="s">
        <v>122</v>
      </c>
      <c r="D58" s="27" t="s">
        <v>123</v>
      </c>
      <c r="E58" s="92">
        <f t="shared" si="1"/>
        <v>850</v>
      </c>
      <c r="F58" s="92" t="str">
        <f t="shared" si="2"/>
        <v>MPOP RELOJ NESCAFE .</v>
      </c>
      <c r="G58" s="92" t="str">
        <f t="shared" si="3"/>
        <v>CAFES</v>
      </c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ht="15.75" customHeight="1">
      <c r="A59" s="27" t="s">
        <v>44</v>
      </c>
      <c r="B59" s="27" t="s">
        <v>1553</v>
      </c>
      <c r="C59" s="27" t="s">
        <v>126</v>
      </c>
      <c r="D59" s="27" t="s">
        <v>127</v>
      </c>
      <c r="E59" s="92">
        <f t="shared" si="1"/>
        <v>870</v>
      </c>
      <c r="F59" s="92" t="str">
        <f t="shared" si="2"/>
        <v>CALDO LONGANIZA 36 x 24 x 10 GRS</v>
      </c>
      <c r="G59" s="92" t="str">
        <f t="shared" si="3"/>
        <v>CULINARIOS</v>
      </c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ht="15.75" customHeight="1">
      <c r="A60" s="27" t="s">
        <v>86</v>
      </c>
      <c r="B60" s="27" t="s">
        <v>1554</v>
      </c>
      <c r="C60" s="27" t="s">
        <v>130</v>
      </c>
      <c r="D60" s="83"/>
      <c r="E60" s="92">
        <f t="shared" si="1"/>
        <v>890</v>
      </c>
      <c r="F60" s="92" t="str">
        <f t="shared" si="2"/>
        <v>SODA FAM PAZUCAR </v>
      </c>
      <c r="G60" s="92" t="str">
        <f t="shared" si="3"/>
        <v>GALLETAS</v>
      </c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ht="15.75" customHeight="1">
      <c r="A61" s="27" t="s">
        <v>86</v>
      </c>
      <c r="B61" s="27" t="s">
        <v>1555</v>
      </c>
      <c r="C61" s="27" t="s">
        <v>133</v>
      </c>
      <c r="D61" s="27" t="s">
        <v>134</v>
      </c>
      <c r="E61" s="92">
        <f t="shared" si="1"/>
        <v>910</v>
      </c>
      <c r="F61" s="92" t="str">
        <f t="shared" si="2"/>
        <v>GALLETA TRITON BONIF VAINI 30 x 126 GRS</v>
      </c>
      <c r="G61" s="92" t="str">
        <f t="shared" si="3"/>
        <v>GALLETAS</v>
      </c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ht="15.75" customHeight="1">
      <c r="A62" s="27" t="s">
        <v>86</v>
      </c>
      <c r="B62" s="27" t="s">
        <v>1556</v>
      </c>
      <c r="C62" s="27" t="s">
        <v>135</v>
      </c>
      <c r="D62" s="27" t="s">
        <v>134</v>
      </c>
      <c r="E62" s="92">
        <f t="shared" si="1"/>
        <v>920</v>
      </c>
      <c r="F62" s="92" t="str">
        <f t="shared" si="2"/>
        <v>GALLETA TRITON CHOC BONIF 30 x 126 GRS</v>
      </c>
      <c r="G62" s="92" t="str">
        <f t="shared" si="3"/>
        <v>GALLETAS</v>
      </c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ht="15.75" customHeight="1">
      <c r="A63" s="27" t="s">
        <v>86</v>
      </c>
      <c r="B63" s="27" t="s">
        <v>1557</v>
      </c>
      <c r="C63" s="27" t="s">
        <v>136</v>
      </c>
      <c r="D63" s="27" t="s">
        <v>134</v>
      </c>
      <c r="E63" s="92">
        <f t="shared" si="1"/>
        <v>930</v>
      </c>
      <c r="F63" s="92" t="str">
        <f t="shared" si="2"/>
        <v>GALLETA TRITON NAR BONIF 30 x 126 GRS</v>
      </c>
      <c r="G63" s="92" t="str">
        <f t="shared" si="3"/>
        <v>GALLETAS</v>
      </c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ht="15.75" customHeight="1">
      <c r="A64" s="27" t="s">
        <v>39</v>
      </c>
      <c r="B64" s="27" t="s">
        <v>1558</v>
      </c>
      <c r="C64" s="27" t="s">
        <v>139</v>
      </c>
      <c r="D64" s="83"/>
      <c r="E64" s="92">
        <f t="shared" si="1"/>
        <v>970</v>
      </c>
      <c r="F64" s="92" t="str">
        <f t="shared" si="2"/>
        <v>TRENCITO BONIF PAZUCAR </v>
      </c>
      <c r="G64" s="92" t="str">
        <f t="shared" si="3"/>
        <v>CHOCOLATES</v>
      </c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ht="15.75" customHeight="1">
      <c r="A65" s="27" t="s">
        <v>29</v>
      </c>
      <c r="B65" s="27" t="s">
        <v>1559</v>
      </c>
      <c r="C65" s="27" t="s">
        <v>140</v>
      </c>
      <c r="D65" s="83"/>
      <c r="E65" s="92">
        <f t="shared" si="1"/>
        <v>1090</v>
      </c>
      <c r="F65" s="92" t="str">
        <f t="shared" si="2"/>
        <v>PARRILLA A CARBÓN DE SOBREMESA </v>
      </c>
      <c r="G65" s="92" t="str">
        <f t="shared" si="3"/>
        <v>DESHABILITADOS</v>
      </c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ht="15.75" customHeight="1">
      <c r="A66" s="27" t="s">
        <v>146</v>
      </c>
      <c r="B66" s="27" t="s">
        <v>1560</v>
      </c>
      <c r="C66" s="27" t="s">
        <v>1561</v>
      </c>
      <c r="D66" s="27" t="s">
        <v>123</v>
      </c>
      <c r="E66" s="92">
        <f t="shared" si="1"/>
        <v>11315</v>
      </c>
      <c r="F66" s="92" t="str">
        <f t="shared" si="2"/>
        <v>PK 4 CREMAS NESTLE 157 GR 15% DESCUENTO .</v>
      </c>
      <c r="G66" s="92" t="str">
        <f t="shared" si="3"/>
        <v>Lacteos Culinarios</v>
      </c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ht="15.75" customHeight="1">
      <c r="A67" s="27" t="s">
        <v>39</v>
      </c>
      <c r="B67" s="27" t="s">
        <v>1562</v>
      </c>
      <c r="C67" s="27" t="s">
        <v>143</v>
      </c>
      <c r="D67" s="27" t="s">
        <v>144</v>
      </c>
      <c r="E67" s="92">
        <f t="shared" si="1"/>
        <v>1150</v>
      </c>
      <c r="F67" s="92" t="str">
        <f t="shared" si="2"/>
        <v>TRENCITO Huevo Choc Bolsa 12x208gCL</v>
      </c>
      <c r="G67" s="92" t="str">
        <f t="shared" si="3"/>
        <v>CHOCOLATES</v>
      </c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ht="15.75" customHeight="1">
      <c r="A68" s="27" t="s">
        <v>146</v>
      </c>
      <c r="B68" s="27" t="s">
        <v>1563</v>
      </c>
      <c r="C68" s="27" t="s">
        <v>151</v>
      </c>
      <c r="D68" s="27" t="s">
        <v>152</v>
      </c>
      <c r="E68" s="92">
        <f t="shared" si="1"/>
        <v>1160</v>
      </c>
      <c r="F68" s="92" t="str">
        <f t="shared" si="2"/>
        <v>Leche condensada NESTLE Azucarada Lata 48x397gr</v>
      </c>
      <c r="G68" s="92" t="str">
        <f t="shared" si="3"/>
        <v>Lacteos Culinarios</v>
      </c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ht="15.75" customHeight="1">
      <c r="A69" s="27" t="s">
        <v>146</v>
      </c>
      <c r="B69" s="27" t="s">
        <v>1564</v>
      </c>
      <c r="C69" s="27" t="s">
        <v>164</v>
      </c>
      <c r="D69" s="27" t="s">
        <v>123</v>
      </c>
      <c r="E69" s="92">
        <f t="shared" si="1"/>
        <v>1161</v>
      </c>
      <c r="F69" s="92" t="str">
        <f t="shared" si="2"/>
        <v>PK 4 NESTLE LECHE CONDENSADA 397g + 1 gratis + 20% Dcto .</v>
      </c>
      <c r="G69" s="92" t="str">
        <f t="shared" si="3"/>
        <v>Lacteos Culinarios</v>
      </c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ht="15.75" customHeight="1">
      <c r="A70" s="27" t="s">
        <v>146</v>
      </c>
      <c r="B70" s="27" t="s">
        <v>1565</v>
      </c>
      <c r="C70" s="27" t="s">
        <v>163</v>
      </c>
      <c r="D70" s="27" t="s">
        <v>123</v>
      </c>
      <c r="E70" s="92">
        <f t="shared" si="1"/>
        <v>1162</v>
      </c>
      <c r="F70" s="92" t="str">
        <f t="shared" si="2"/>
        <v>PK 4 NESTLE LECHE CONDENSADA 397g + 1 gratis + 20% Dcto (B2B) .</v>
      </c>
      <c r="G70" s="92" t="str">
        <f t="shared" si="3"/>
        <v>Lacteos Culinarios</v>
      </c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ht="15.75" customHeight="1">
      <c r="A71" s="27" t="s">
        <v>146</v>
      </c>
      <c r="B71" s="27" t="s">
        <v>1566</v>
      </c>
      <c r="C71" s="27" t="s">
        <v>161</v>
      </c>
      <c r="D71" s="27" t="s">
        <v>123</v>
      </c>
      <c r="E71" s="92">
        <f t="shared" si="1"/>
        <v>1163</v>
      </c>
      <c r="F71" s="92" t="str">
        <f t="shared" si="2"/>
        <v>PK 4 Leche con397g Nestle + 4 Crema leche157g 10% .</v>
      </c>
      <c r="G71" s="92" t="str">
        <f t="shared" si="3"/>
        <v>Lacteos Culinarios</v>
      </c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ht="15.75" customHeight="1">
      <c r="A72" s="27" t="s">
        <v>146</v>
      </c>
      <c r="B72" s="27" t="s">
        <v>1567</v>
      </c>
      <c r="C72" s="27" t="s">
        <v>149</v>
      </c>
      <c r="D72" s="27" t="s">
        <v>123</v>
      </c>
      <c r="E72" s="92">
        <f t="shared" si="1"/>
        <v>1164</v>
      </c>
      <c r="F72" s="92" t="str">
        <f t="shared" si="2"/>
        <v>PK4Leche con397g Nestle + 4Crema leche157g 10% (B2B) .</v>
      </c>
      <c r="G72" s="92" t="str">
        <f t="shared" si="3"/>
        <v>Lacteos Culinarios</v>
      </c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ht="15.75" customHeight="1">
      <c r="A73" s="27" t="s">
        <v>146</v>
      </c>
      <c r="B73" s="27" t="s">
        <v>1568</v>
      </c>
      <c r="C73" s="27" t="s">
        <v>160</v>
      </c>
      <c r="D73" s="27" t="s">
        <v>123</v>
      </c>
      <c r="E73" s="92">
        <f t="shared" si="1"/>
        <v>1165</v>
      </c>
      <c r="F73" s="92" t="str">
        <f t="shared" si="2"/>
        <v>PK 6 LECHE CONDENSADA 397g 10% DCTO (B2B) .</v>
      </c>
      <c r="G73" s="92" t="str">
        <f t="shared" si="3"/>
        <v>Lacteos Culinarios</v>
      </c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A74" s="27" t="s">
        <v>146</v>
      </c>
      <c r="B74" s="27" t="s">
        <v>1569</v>
      </c>
      <c r="C74" s="27" t="s">
        <v>157</v>
      </c>
      <c r="D74" s="27" t="s">
        <v>123</v>
      </c>
      <c r="E74" s="92">
        <f t="shared" si="1"/>
        <v>1166</v>
      </c>
      <c r="F74" s="92" t="str">
        <f t="shared" si="2"/>
        <v>PK 6 LECHE CONDENSADA 397g 10% DCTO .</v>
      </c>
      <c r="G74" s="92" t="str">
        <f t="shared" si="3"/>
        <v>Lacteos Culinarios</v>
      </c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ht="15.75" customHeight="1">
      <c r="A75" s="27" t="s">
        <v>146</v>
      </c>
      <c r="B75" s="27" t="s">
        <v>1570</v>
      </c>
      <c r="C75" s="27" t="s">
        <v>155</v>
      </c>
      <c r="D75" s="27" t="s">
        <v>123</v>
      </c>
      <c r="E75" s="92">
        <f t="shared" si="1"/>
        <v>1167</v>
      </c>
      <c r="F75" s="92" t="str">
        <f t="shared" si="2"/>
        <v>Pk 4 Leches condensadas 397 gr+2 Manjar 400 gr doypack+12% dcto .</v>
      </c>
      <c r="G75" s="92" t="str">
        <f t="shared" si="3"/>
        <v>Lacteos Culinarios</v>
      </c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ht="15.75" customHeight="1">
      <c r="A76" s="27" t="s">
        <v>146</v>
      </c>
      <c r="B76" s="27" t="s">
        <v>1571</v>
      </c>
      <c r="C76" s="27" t="s">
        <v>154</v>
      </c>
      <c r="D76" s="27" t="s">
        <v>123</v>
      </c>
      <c r="E76" s="92">
        <f t="shared" si="1"/>
        <v>1168</v>
      </c>
      <c r="F76" s="92" t="str">
        <f t="shared" si="2"/>
        <v>Pk 4 Leches condensadas 397 gr+2 Manjar 800 gr doypack+12% dcto .</v>
      </c>
      <c r="G76" s="92" t="str">
        <f t="shared" si="3"/>
        <v>Lacteos Culinarios</v>
      </c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ht="15.75" customHeight="1">
      <c r="A77" s="27" t="s">
        <v>146</v>
      </c>
      <c r="B77" s="27" t="s">
        <v>1572</v>
      </c>
      <c r="C77" s="27" t="s">
        <v>150</v>
      </c>
      <c r="D77" s="27" t="s">
        <v>123</v>
      </c>
      <c r="E77" s="92">
        <f t="shared" si="1"/>
        <v>1169</v>
      </c>
      <c r="F77" s="92" t="str">
        <f t="shared" si="2"/>
        <v>PK 6 LECHE CONDENSADA 397g 20% DCTO .</v>
      </c>
      <c r="G77" s="92" t="str">
        <f t="shared" si="3"/>
        <v>Lacteos Culinarios</v>
      </c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ht="15.75" customHeight="1">
      <c r="A78" s="27" t="s">
        <v>146</v>
      </c>
      <c r="B78" s="27" t="s">
        <v>1573</v>
      </c>
      <c r="C78" s="27" t="s">
        <v>153</v>
      </c>
      <c r="D78" s="27" t="s">
        <v>123</v>
      </c>
      <c r="E78" s="92">
        <f t="shared" si="1"/>
        <v>11610</v>
      </c>
      <c r="F78" s="92" t="str">
        <f t="shared" si="2"/>
        <v>PK 6 LECHE CONDENSADA 397g 20% DCTO (B2B) .</v>
      </c>
      <c r="G78" s="92" t="str">
        <f t="shared" si="3"/>
        <v>Lacteos Culinarios</v>
      </c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ht="15.75" customHeight="1">
      <c r="A79" s="27" t="s">
        <v>146</v>
      </c>
      <c r="B79" s="27" t="s">
        <v>1574</v>
      </c>
      <c r="C79" s="27" t="s">
        <v>162</v>
      </c>
      <c r="D79" s="27" t="s">
        <v>123</v>
      </c>
      <c r="E79" s="92">
        <f t="shared" si="1"/>
        <v>11611</v>
      </c>
      <c r="F79" s="92" t="str">
        <f t="shared" si="2"/>
        <v>Leche condensada Nestle 397gr + Bandeo Espátula .</v>
      </c>
      <c r="G79" s="92" t="str">
        <f t="shared" si="3"/>
        <v>Lacteos Culinarios</v>
      </c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ht="15.75" customHeight="1">
      <c r="A80" s="27" t="s">
        <v>146</v>
      </c>
      <c r="B80" s="27" t="s">
        <v>1575</v>
      </c>
      <c r="C80" s="27" t="s">
        <v>159</v>
      </c>
      <c r="D80" s="27" t="s">
        <v>123</v>
      </c>
      <c r="E80" s="92">
        <f t="shared" si="1"/>
        <v>11612</v>
      </c>
      <c r="F80" s="92" t="str">
        <f t="shared" si="2"/>
        <v>Leche condensada Nestle 397gr + Stick LCA .</v>
      </c>
      <c r="G80" s="92" t="str">
        <f t="shared" si="3"/>
        <v>Lacteos Culinarios</v>
      </c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ht="15.75" customHeight="1">
      <c r="A81" s="27" t="s">
        <v>146</v>
      </c>
      <c r="B81" s="27" t="s">
        <v>1576</v>
      </c>
      <c r="C81" s="27" t="s">
        <v>158</v>
      </c>
      <c r="D81" s="27" t="s">
        <v>123</v>
      </c>
      <c r="E81" s="92">
        <f t="shared" si="1"/>
        <v>11616</v>
      </c>
      <c r="F81" s="92" t="str">
        <f t="shared" si="2"/>
        <v>PK 5+1 LECHE CONDENSADA 397g (B2B)(DV) .</v>
      </c>
      <c r="G81" s="92" t="str">
        <f t="shared" si="3"/>
        <v>Lacteos Culinarios</v>
      </c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ht="15.75" customHeight="1">
      <c r="A82" s="27" t="s">
        <v>146</v>
      </c>
      <c r="B82" s="27" t="s">
        <v>1578</v>
      </c>
      <c r="C82" s="27" t="s">
        <v>156</v>
      </c>
      <c r="D82" s="27" t="s">
        <v>123</v>
      </c>
      <c r="E82" s="92">
        <f t="shared" si="1"/>
        <v>11617</v>
      </c>
      <c r="F82" s="92" t="str">
        <f t="shared" si="2"/>
        <v>PK Cyber 6 Leche condensada 397- 25% (B2B) (DV) .</v>
      </c>
      <c r="G82" s="92" t="str">
        <f t="shared" si="3"/>
        <v>Lacteos Culinarios</v>
      </c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ht="15.75" customHeight="1">
      <c r="A83" s="27" t="s">
        <v>146</v>
      </c>
      <c r="B83" s="27" t="s">
        <v>1579</v>
      </c>
      <c r="C83" s="27" t="s">
        <v>1580</v>
      </c>
      <c r="D83" s="27" t="s">
        <v>123</v>
      </c>
      <c r="E83" s="92">
        <f t="shared" si="1"/>
        <v>11621</v>
      </c>
      <c r="F83" s="92" t="str">
        <f t="shared" si="2"/>
        <v>PK 6 Leche Condensada + 20% DCTO (DV) .</v>
      </c>
      <c r="G83" s="92" t="str">
        <f t="shared" si="3"/>
        <v>Lacteos Culinarios</v>
      </c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ht="15.75" customHeight="1">
      <c r="A84" s="27" t="s">
        <v>146</v>
      </c>
      <c r="B84" s="27" t="s">
        <v>1582</v>
      </c>
      <c r="C84" s="27" t="s">
        <v>1583</v>
      </c>
      <c r="D84" s="27" t="s">
        <v>123</v>
      </c>
      <c r="E84" s="92">
        <f t="shared" si="1"/>
        <v>11622</v>
      </c>
      <c r="F84" s="92" t="str">
        <f t="shared" si="2"/>
        <v>PK 6 Leche Condensada + 20% DCTO (DV)(B2B) .</v>
      </c>
      <c r="G84" s="92" t="str">
        <f t="shared" si="3"/>
        <v>Lacteos Culinarios</v>
      </c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ht="15.75" customHeight="1">
      <c r="A85" s="27" t="s">
        <v>146</v>
      </c>
      <c r="B85" s="27" t="s">
        <v>1584</v>
      </c>
      <c r="C85" s="27" t="s">
        <v>1585</v>
      </c>
      <c r="D85" s="27" t="s">
        <v>123</v>
      </c>
      <c r="E85" s="92">
        <f t="shared" si="1"/>
        <v>11623</v>
      </c>
      <c r="F85" s="92" t="str">
        <f t="shared" si="2"/>
        <v>PK 4 Leche condensada 397g + 20% DCTO (DV) .</v>
      </c>
      <c r="G85" s="92" t="str">
        <f t="shared" si="3"/>
        <v>Lacteos Culinarios</v>
      </c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ht="15.75" customHeight="1">
      <c r="A86" s="27" t="s">
        <v>146</v>
      </c>
      <c r="B86" s="27" t="s">
        <v>1590</v>
      </c>
      <c r="C86" s="27" t="s">
        <v>1591</v>
      </c>
      <c r="D86" s="27" t="s">
        <v>123</v>
      </c>
      <c r="E86" s="92">
        <f t="shared" si="1"/>
        <v>11624</v>
      </c>
      <c r="F86" s="92" t="str">
        <f t="shared" si="2"/>
        <v>PK 6 Leche condensada 397 + 25% DCTO (B2B) Black week .</v>
      </c>
      <c r="G86" s="92" t="str">
        <f t="shared" si="3"/>
        <v>Lacteos Culinarios</v>
      </c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ht="15.75" customHeight="1">
      <c r="A87" s="27" t="s">
        <v>146</v>
      </c>
      <c r="B87" s="27" t="s">
        <v>1592</v>
      </c>
      <c r="C87" s="27" t="s">
        <v>1593</v>
      </c>
      <c r="D87" s="27" t="s">
        <v>123</v>
      </c>
      <c r="E87" s="92">
        <f t="shared" si="1"/>
        <v>11625</v>
      </c>
      <c r="F87" s="92" t="str">
        <f t="shared" si="2"/>
        <v>PK 3 LC NESTLE 397G + 1 LC NESTLE 265G + 15% DCTO .</v>
      </c>
      <c r="G87" s="92" t="str">
        <f t="shared" si="3"/>
        <v>Lacteos Culinarios</v>
      </c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ht="15.75" customHeight="1">
      <c r="A88" s="27" t="s">
        <v>29</v>
      </c>
      <c r="B88" s="27" t="s">
        <v>1597</v>
      </c>
      <c r="C88" s="27" t="s">
        <v>165</v>
      </c>
      <c r="D88" s="83"/>
      <c r="E88" s="92">
        <f t="shared" si="1"/>
        <v>1170</v>
      </c>
      <c r="F88" s="92" t="str">
        <f t="shared" si="2"/>
        <v>100 SACHET DE AZUCAR </v>
      </c>
      <c r="G88" s="92" t="str">
        <f t="shared" si="3"/>
        <v>DESHABILITADOS</v>
      </c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ht="15.75" customHeight="1">
      <c r="A89" s="27" t="s">
        <v>50</v>
      </c>
      <c r="B89" s="27" t="s">
        <v>1601</v>
      </c>
      <c r="C89" s="27" t="s">
        <v>167</v>
      </c>
      <c r="D89" s="27" t="s">
        <v>168</v>
      </c>
      <c r="E89" s="92">
        <f t="shared" si="1"/>
        <v>1180</v>
      </c>
      <c r="F89" s="92" t="str">
        <f t="shared" si="2"/>
        <v>Cafe NESCAFE Decaf frasco 12x50g N3 CL</v>
      </c>
      <c r="G89" s="92" t="str">
        <f t="shared" si="3"/>
        <v>CAFES</v>
      </c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ht="15.75" customHeight="1">
      <c r="A90" s="27" t="s">
        <v>50</v>
      </c>
      <c r="B90" s="27" t="s">
        <v>1602</v>
      </c>
      <c r="C90" s="27" t="s">
        <v>167</v>
      </c>
      <c r="D90" s="27" t="s">
        <v>169</v>
      </c>
      <c r="E90" s="92">
        <f t="shared" si="1"/>
        <v>1190</v>
      </c>
      <c r="F90" s="92" t="str">
        <f t="shared" si="2"/>
        <v>Cafe NESCAFE Decaf frasco 12x100g N3 CL</v>
      </c>
      <c r="G90" s="92" t="str">
        <f t="shared" si="3"/>
        <v>CAFES</v>
      </c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A91" s="27" t="s">
        <v>50</v>
      </c>
      <c r="B91" s="27" t="s">
        <v>1604</v>
      </c>
      <c r="C91" s="27" t="s">
        <v>171</v>
      </c>
      <c r="D91" s="27" t="s">
        <v>172</v>
      </c>
      <c r="E91" s="92">
        <f t="shared" si="1"/>
        <v>1200</v>
      </c>
      <c r="F91" s="92" t="str">
        <f t="shared" si="2"/>
        <v>Cafe NESCAFE Decaf descafeinado frasco 12x170g N3 CL</v>
      </c>
      <c r="G91" s="92" t="str">
        <f t="shared" si="3"/>
        <v>CAFES</v>
      </c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ht="15.75" customHeight="1">
      <c r="A92" s="27" t="s">
        <v>50</v>
      </c>
      <c r="B92" s="27" t="s">
        <v>1606</v>
      </c>
      <c r="C92" s="27" t="s">
        <v>173</v>
      </c>
      <c r="D92" s="27" t="s">
        <v>174</v>
      </c>
      <c r="E92" s="92">
        <f t="shared" si="1"/>
        <v>1210</v>
      </c>
      <c r="F92" s="92" t="str">
        <f t="shared" si="2"/>
        <v>Cafe NESCAFE Decaf sobres 24(20x1.8g)</v>
      </c>
      <c r="G92" s="92" t="str">
        <f t="shared" si="3"/>
        <v>CAFES</v>
      </c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ht="15.75" customHeight="1">
      <c r="A93" s="27" t="s">
        <v>39</v>
      </c>
      <c r="B93" s="27" t="s">
        <v>1608</v>
      </c>
      <c r="C93" s="27" t="s">
        <v>175</v>
      </c>
      <c r="D93" s="27" t="s">
        <v>176</v>
      </c>
      <c r="E93" s="92">
        <f t="shared" si="1"/>
        <v>1280</v>
      </c>
      <c r="F93" s="92" t="str">
        <f t="shared" si="2"/>
        <v>TRENCITO CHOC BANDEJA HUEVOS 18X250G N1CL</v>
      </c>
      <c r="G93" s="92" t="str">
        <f t="shared" si="3"/>
        <v>CHOCOLATES</v>
      </c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ht="15.75" customHeight="1">
      <c r="A94" s="27" t="s">
        <v>146</v>
      </c>
      <c r="B94" s="27" t="s">
        <v>1610</v>
      </c>
      <c r="C94" s="27" t="s">
        <v>179</v>
      </c>
      <c r="D94" s="27" t="s">
        <v>180</v>
      </c>
      <c r="E94" s="92">
        <f t="shared" si="1"/>
        <v>1290</v>
      </c>
      <c r="F94" s="92" t="str">
        <f t="shared" si="2"/>
        <v>NESTLE EL MANJAR 48 x 380 GRM</v>
      </c>
      <c r="G94" s="92" t="str">
        <f t="shared" si="3"/>
        <v>Lacteos Culinarios</v>
      </c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A95" s="27" t="s">
        <v>44</v>
      </c>
      <c r="B95" s="27" t="s">
        <v>1611</v>
      </c>
      <c r="C95" s="27" t="s">
        <v>181</v>
      </c>
      <c r="D95" s="27" t="s">
        <v>182</v>
      </c>
      <c r="E95" s="92">
        <f t="shared" si="1"/>
        <v>1300</v>
      </c>
      <c r="F95" s="92" t="str">
        <f t="shared" si="2"/>
        <v>CALDO DE COSTILLA 6 x 30 x 8 x 11 GRM</v>
      </c>
      <c r="G95" s="92" t="str">
        <f t="shared" si="3"/>
        <v>CULINARIOS</v>
      </c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ht="15.75" customHeight="1">
      <c r="A96" s="27" t="s">
        <v>146</v>
      </c>
      <c r="B96" s="27" t="s">
        <v>1614</v>
      </c>
      <c r="C96" s="27" t="s">
        <v>184</v>
      </c>
      <c r="D96" s="27" t="s">
        <v>185</v>
      </c>
      <c r="E96" s="92">
        <f t="shared" si="1"/>
        <v>1310</v>
      </c>
      <c r="F96" s="92" t="str">
        <f t="shared" si="2"/>
        <v>CREMA NESTLE TARRO 48 x 160 GRM</v>
      </c>
      <c r="G96" s="92" t="str">
        <f t="shared" si="3"/>
        <v>Lacteos Culinarios</v>
      </c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ht="15.75" customHeight="1">
      <c r="A97" s="27" t="s">
        <v>146</v>
      </c>
      <c r="B97" s="27" t="s">
        <v>1616</v>
      </c>
      <c r="C97" s="27" t="s">
        <v>192</v>
      </c>
      <c r="D97" s="27" t="s">
        <v>193</v>
      </c>
      <c r="E97" s="92">
        <f t="shared" si="1"/>
        <v>1330</v>
      </c>
      <c r="F97" s="92" t="str">
        <f t="shared" si="2"/>
        <v>Crema de leche NESTLE Lata 48x157g</v>
      </c>
      <c r="G97" s="92" t="str">
        <f t="shared" si="3"/>
        <v>Lacteos Culinarios</v>
      </c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ht="15.75" customHeight="1">
      <c r="A98" s="27" t="s">
        <v>146</v>
      </c>
      <c r="B98" s="27" t="s">
        <v>1617</v>
      </c>
      <c r="C98" s="27" t="s">
        <v>186</v>
      </c>
      <c r="D98" s="27" t="s">
        <v>123</v>
      </c>
      <c r="E98" s="92">
        <f t="shared" si="1"/>
        <v>1332</v>
      </c>
      <c r="F98" s="92" t="str">
        <f t="shared" si="2"/>
        <v>PK 4 NESTLE CREMA DE LECHE TARRO 157G + 1 gratis + 20% Dcto .</v>
      </c>
      <c r="G98" s="92" t="str">
        <f t="shared" si="3"/>
        <v>Lacteos Culinarios</v>
      </c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ht="15.75" customHeight="1">
      <c r="A99" s="27" t="s">
        <v>146</v>
      </c>
      <c r="B99" s="27" t="s">
        <v>1618</v>
      </c>
      <c r="C99" s="27" t="s">
        <v>195</v>
      </c>
      <c r="D99" s="27" t="s">
        <v>123</v>
      </c>
      <c r="E99" s="92">
        <f t="shared" si="1"/>
        <v>1333</v>
      </c>
      <c r="F99" s="92" t="str">
        <f t="shared" si="2"/>
        <v>PK 8 CREMA DE LECHE TARRO 157g 15% DCTO (B2B) .</v>
      </c>
      <c r="G99" s="92" t="str">
        <f t="shared" si="3"/>
        <v>Lacteos Culinarios</v>
      </c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ht="15.75" customHeight="1">
      <c r="A100" s="27" t="s">
        <v>146</v>
      </c>
      <c r="B100" s="27" t="s">
        <v>1619</v>
      </c>
      <c r="C100" s="27" t="s">
        <v>194</v>
      </c>
      <c r="D100" s="27" t="s">
        <v>123</v>
      </c>
      <c r="E100" s="92">
        <f t="shared" si="1"/>
        <v>1334</v>
      </c>
      <c r="F100" s="92" t="str">
        <f t="shared" si="2"/>
        <v>PK 8 CREMA DE LECHE TARRO 157g 15% DCTO .</v>
      </c>
      <c r="G100" s="92" t="str">
        <f t="shared" si="3"/>
        <v>Lacteos Culinarios</v>
      </c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ht="15.75" customHeight="1">
      <c r="A101" s="27" t="s">
        <v>146</v>
      </c>
      <c r="B101" s="27" t="s">
        <v>1621</v>
      </c>
      <c r="C101" s="27" t="s">
        <v>190</v>
      </c>
      <c r="D101" s="27" t="s">
        <v>123</v>
      </c>
      <c r="E101" s="92">
        <f t="shared" si="1"/>
        <v>1337</v>
      </c>
      <c r="F101" s="92" t="str">
        <f t="shared" si="2"/>
        <v>PK 8 CREMA DE LECHE TARRO 157g 10% DCTO .</v>
      </c>
      <c r="G101" s="92" t="str">
        <f t="shared" si="3"/>
        <v>Lacteos Culinarios</v>
      </c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ht="15.75" customHeight="1">
      <c r="A102" s="27" t="s">
        <v>146</v>
      </c>
      <c r="B102" s="27" t="s">
        <v>1623</v>
      </c>
      <c r="C102" s="27" t="s">
        <v>191</v>
      </c>
      <c r="D102" s="27" t="s">
        <v>123</v>
      </c>
      <c r="E102" s="92">
        <f t="shared" si="1"/>
        <v>1338</v>
      </c>
      <c r="F102" s="92" t="str">
        <f t="shared" si="2"/>
        <v>PK 8 CREMA DE LECHE TARRO 157g 10% DCTO (B2B) .</v>
      </c>
      <c r="G102" s="92" t="str">
        <f t="shared" si="3"/>
        <v>Lacteos Culinarios</v>
      </c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ht="15.75" customHeight="1">
      <c r="A103" s="27" t="s">
        <v>146</v>
      </c>
      <c r="B103" s="27" t="s">
        <v>1625</v>
      </c>
      <c r="C103" s="27" t="s">
        <v>188</v>
      </c>
      <c r="D103" s="27" t="s">
        <v>123</v>
      </c>
      <c r="E103" s="92">
        <f t="shared" si="1"/>
        <v>1339</v>
      </c>
      <c r="F103" s="92" t="str">
        <f t="shared" si="2"/>
        <v>PK 6 Crema tarro 157g 25%DCTO BlackWeek .</v>
      </c>
      <c r="G103" s="92" t="str">
        <f t="shared" si="3"/>
        <v>Lacteos Culinarios</v>
      </c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ht="15.75" customHeight="1">
      <c r="A104" s="27" t="s">
        <v>146</v>
      </c>
      <c r="B104" s="27" t="s">
        <v>1630</v>
      </c>
      <c r="C104" s="27" t="s">
        <v>187</v>
      </c>
      <c r="D104" s="27" t="s">
        <v>123</v>
      </c>
      <c r="E104" s="92">
        <f t="shared" si="1"/>
        <v>13313</v>
      </c>
      <c r="F104" s="92" t="str">
        <f t="shared" si="2"/>
        <v>PK 8 crema 157g + 20% DCTO .</v>
      </c>
      <c r="G104" s="92" t="str">
        <f t="shared" si="3"/>
        <v>Lacteos Culinarios</v>
      </c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ht="15.75" customHeight="1">
      <c r="A105" s="27" t="s">
        <v>146</v>
      </c>
      <c r="B105" s="27" t="s">
        <v>1635</v>
      </c>
      <c r="C105" s="27" t="s">
        <v>192</v>
      </c>
      <c r="D105" s="27" t="s">
        <v>197</v>
      </c>
      <c r="E105" s="92">
        <f t="shared" si="1"/>
        <v>1340</v>
      </c>
      <c r="F105" s="92" t="str">
        <f t="shared" si="2"/>
        <v>Crema de leche NESTLE Lata 48 x 236 GRM</v>
      </c>
      <c r="G105" s="92" t="str">
        <f t="shared" si="3"/>
        <v>Lacteos Culinarios</v>
      </c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A106" s="27" t="s">
        <v>146</v>
      </c>
      <c r="B106" s="27" t="s">
        <v>1639</v>
      </c>
      <c r="C106" s="27" t="s">
        <v>198</v>
      </c>
      <c r="D106" s="27" t="s">
        <v>123</v>
      </c>
      <c r="E106" s="92">
        <f t="shared" si="1"/>
        <v>1342</v>
      </c>
      <c r="F106" s="92" t="str">
        <f t="shared" si="2"/>
        <v>PK NESTLE Crema Tarro 236g + Tuco 245g de regalo (Promocional) .</v>
      </c>
      <c r="G106" s="92" t="str">
        <f t="shared" si="3"/>
        <v>Lacteos Culinarios</v>
      </c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ht="15.75" customHeight="1">
      <c r="A107" s="27" t="s">
        <v>146</v>
      </c>
      <c r="B107" s="27" t="s">
        <v>1641</v>
      </c>
      <c r="C107" s="27" t="s">
        <v>196</v>
      </c>
      <c r="D107" s="27" t="s">
        <v>123</v>
      </c>
      <c r="E107" s="92">
        <f t="shared" si="1"/>
        <v>1344</v>
      </c>
      <c r="F107" s="92" t="str">
        <f t="shared" si="2"/>
        <v>PK 6 CREMA DE LECHE TARRO 236g 15% DCTO (B2B) .</v>
      </c>
      <c r="G107" s="92" t="str">
        <f t="shared" si="3"/>
        <v>Lacteos Culinarios</v>
      </c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ht="15.75" customHeight="1">
      <c r="A108" s="27" t="s">
        <v>146</v>
      </c>
      <c r="B108" s="27" t="s">
        <v>1645</v>
      </c>
      <c r="C108" s="27" t="s">
        <v>1646</v>
      </c>
      <c r="D108" s="27" t="s">
        <v>123</v>
      </c>
      <c r="E108" s="92">
        <f t="shared" si="1"/>
        <v>1346</v>
      </c>
      <c r="F108" s="92" t="str">
        <f t="shared" si="2"/>
        <v>PK 4 CREMAS NESTLE 236 GR 15% DESCUENTO .</v>
      </c>
      <c r="G108" s="92" t="str">
        <f t="shared" si="3"/>
        <v>Lacteos Culinarios</v>
      </c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ht="15.75" customHeight="1">
      <c r="A109" s="27" t="s">
        <v>146</v>
      </c>
      <c r="B109" s="27" t="s">
        <v>1651</v>
      </c>
      <c r="C109" s="27" t="s">
        <v>201</v>
      </c>
      <c r="D109" s="27" t="s">
        <v>202</v>
      </c>
      <c r="E109" s="92">
        <f t="shared" si="1"/>
        <v>1350</v>
      </c>
      <c r="F109" s="92" t="str">
        <f t="shared" si="2"/>
        <v>SVELTY LIGHT CREMA TARRO 48 x 157 GRM</v>
      </c>
      <c r="G109" s="92" t="str">
        <f t="shared" si="3"/>
        <v>Lacteos Culinarios</v>
      </c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ht="15.75" customHeight="1">
      <c r="A110" s="27" t="s">
        <v>146</v>
      </c>
      <c r="B110" s="27" t="s">
        <v>1653</v>
      </c>
      <c r="C110" s="27" t="s">
        <v>201</v>
      </c>
      <c r="D110" s="27" t="s">
        <v>197</v>
      </c>
      <c r="E110" s="92">
        <f t="shared" si="1"/>
        <v>1360</v>
      </c>
      <c r="F110" s="92" t="str">
        <f t="shared" si="2"/>
        <v>SVELTY LIGHT CREMA TARRO 48 x 236 GRM</v>
      </c>
      <c r="G110" s="92" t="str">
        <f t="shared" si="3"/>
        <v>Lacteos Culinarios</v>
      </c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ht="15.75" customHeight="1">
      <c r="A111" s="27" t="s">
        <v>44</v>
      </c>
      <c r="B111" s="27" t="s">
        <v>1654</v>
      </c>
      <c r="C111" s="27" t="s">
        <v>181</v>
      </c>
      <c r="D111" s="27" t="s">
        <v>203</v>
      </c>
      <c r="E111" s="92">
        <f t="shared" si="1"/>
        <v>1370</v>
      </c>
      <c r="F111" s="92" t="str">
        <f t="shared" si="2"/>
        <v>CALDO DE COSTILLA 6 x 30 x 8 x 11 GRS</v>
      </c>
      <c r="G111" s="92" t="str">
        <f t="shared" si="3"/>
        <v>CULINARIOS</v>
      </c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ht="15.75" customHeight="1">
      <c r="A112" s="27" t="s">
        <v>146</v>
      </c>
      <c r="B112" s="27" t="s">
        <v>1656</v>
      </c>
      <c r="C112" s="27" t="s">
        <v>205</v>
      </c>
      <c r="D112" s="27" t="s">
        <v>202</v>
      </c>
      <c r="E112" s="92">
        <f t="shared" si="1"/>
        <v>1380</v>
      </c>
      <c r="F112" s="92" t="str">
        <f t="shared" si="2"/>
        <v>NESTLE CREMA CHAMPIÑONES 48 x 157 GRM</v>
      </c>
      <c r="G112" s="92" t="str">
        <f t="shared" si="3"/>
        <v>Lacteos Culinarios</v>
      </c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ht="15.75" customHeight="1">
      <c r="A113" s="27" t="s">
        <v>86</v>
      </c>
      <c r="B113" s="27" t="s">
        <v>1660</v>
      </c>
      <c r="C113" s="27" t="s">
        <v>207</v>
      </c>
      <c r="D113" s="83"/>
      <c r="E113" s="92">
        <f t="shared" si="1"/>
        <v>1390</v>
      </c>
      <c r="F113" s="92" t="str">
        <f t="shared" si="2"/>
        <v>PACK GALL MINI 20+3 </v>
      </c>
      <c r="G113" s="92" t="str">
        <f t="shared" si="3"/>
        <v>GALLETAS</v>
      </c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ht="15.75" customHeight="1">
      <c r="A114" s="27" t="s">
        <v>39</v>
      </c>
      <c r="B114" s="27" t="s">
        <v>1663</v>
      </c>
      <c r="C114" s="27" t="s">
        <v>208</v>
      </c>
      <c r="D114" s="27" t="s">
        <v>209</v>
      </c>
      <c r="E114" s="92">
        <f t="shared" si="1"/>
        <v>1450</v>
      </c>
      <c r="F114" s="92" t="str">
        <f t="shared" si="2"/>
        <v>CAPRI Huevos Chocolate Manjar 10x208gCL</v>
      </c>
      <c r="G114" s="92" t="str">
        <f t="shared" si="3"/>
        <v>CHOCOLATES</v>
      </c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ht="15.75" customHeight="1">
      <c r="A115" s="27" t="s">
        <v>39</v>
      </c>
      <c r="B115" s="27" t="s">
        <v>1666</v>
      </c>
      <c r="C115" s="27" t="s">
        <v>210</v>
      </c>
      <c r="D115" s="27" t="s">
        <v>211</v>
      </c>
      <c r="E115" s="92">
        <f t="shared" si="1"/>
        <v>1460</v>
      </c>
      <c r="F115" s="92" t="str">
        <f t="shared" si="2"/>
        <v>TRENCITO Bolsa Huevitos 12x500g N1 CL</v>
      </c>
      <c r="G115" s="92" t="str">
        <f t="shared" si="3"/>
        <v>CHOCOLATES</v>
      </c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ht="15.75" customHeight="1">
      <c r="A116" s="27" t="s">
        <v>50</v>
      </c>
      <c r="B116" s="27" t="s">
        <v>1671</v>
      </c>
      <c r="C116" s="27" t="s">
        <v>214</v>
      </c>
      <c r="D116" s="27" t="s">
        <v>119</v>
      </c>
      <c r="E116" s="92">
        <f t="shared" si="1"/>
        <v>1500</v>
      </c>
      <c r="F116" s="92" t="str">
        <f t="shared" si="2"/>
        <v>NESCAFE FINA SELECCIÓN TARRO 24 x 170 GRS</v>
      </c>
      <c r="G116" s="92" t="str">
        <f t="shared" si="3"/>
        <v>CAFES</v>
      </c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ht="15.75" customHeight="1">
      <c r="A117" s="27" t="s">
        <v>29</v>
      </c>
      <c r="B117" s="27" t="s">
        <v>1674</v>
      </c>
      <c r="C117" s="27" t="s">
        <v>215</v>
      </c>
      <c r="D117" s="83"/>
      <c r="E117" s="92">
        <f t="shared" si="1"/>
        <v>1520</v>
      </c>
      <c r="F117" s="92" t="str">
        <f t="shared" si="2"/>
        <v>POLAR </v>
      </c>
      <c r="G117" s="92" t="str">
        <f t="shared" si="3"/>
        <v>DESHABILITADOS</v>
      </c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ht="15.75" customHeight="1">
      <c r="A118" s="27" t="s">
        <v>50</v>
      </c>
      <c r="B118" s="27" t="s">
        <v>1679</v>
      </c>
      <c r="C118" s="27" t="s">
        <v>214</v>
      </c>
      <c r="D118" s="27" t="s">
        <v>216</v>
      </c>
      <c r="E118" s="92">
        <f t="shared" si="1"/>
        <v>1540</v>
      </c>
      <c r="F118" s="92" t="str">
        <f t="shared" si="2"/>
        <v>NESCAFE FINA SELECCIÓN TARRO 24 x 100 GRS</v>
      </c>
      <c r="G118" s="92" t="str">
        <f t="shared" si="3"/>
        <v>CAFES</v>
      </c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ht="15.75" customHeight="1">
      <c r="A119" s="27" t="s">
        <v>29</v>
      </c>
      <c r="B119" s="27" t="s">
        <v>1681</v>
      </c>
      <c r="C119" s="27" t="s">
        <v>217</v>
      </c>
      <c r="D119" s="83"/>
      <c r="E119" s="92">
        <f t="shared" si="1"/>
        <v>1550</v>
      </c>
      <c r="F119" s="92" t="str">
        <f t="shared" si="2"/>
        <v>PROMOCION BASURERO ABL </v>
      </c>
      <c r="G119" s="92" t="str">
        <f t="shared" si="3"/>
        <v>DESHABILITADOS</v>
      </c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ht="15.75" customHeight="1">
      <c r="A120" s="27" t="s">
        <v>29</v>
      </c>
      <c r="B120" s="27" t="s">
        <v>1683</v>
      </c>
      <c r="C120" s="27" t="s">
        <v>218</v>
      </c>
      <c r="D120" s="83"/>
      <c r="E120" s="92">
        <f t="shared" si="1"/>
        <v>1570</v>
      </c>
      <c r="F120" s="92" t="str">
        <f t="shared" si="2"/>
        <v>Pizarra Lácteos Culinarios </v>
      </c>
      <c r="G120" s="92" t="str">
        <f t="shared" si="3"/>
        <v>DESHABILITADOS</v>
      </c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ht="15.75" customHeight="1">
      <c r="A121" s="27" t="s">
        <v>29</v>
      </c>
      <c r="B121" s="27" t="s">
        <v>1686</v>
      </c>
      <c r="C121" s="27" t="s">
        <v>219</v>
      </c>
      <c r="D121" s="83"/>
      <c r="E121" s="92">
        <f t="shared" si="1"/>
        <v>1580</v>
      </c>
      <c r="F121" s="92" t="str">
        <f t="shared" si="2"/>
        <v>Pizarra Nescafé Pai </v>
      </c>
      <c r="G121" s="92" t="str">
        <f t="shared" si="3"/>
        <v>DESHABILITADOS</v>
      </c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ht="15.75" customHeight="1">
      <c r="A122" s="27" t="s">
        <v>39</v>
      </c>
      <c r="B122" s="27" t="s">
        <v>1691</v>
      </c>
      <c r="C122" s="27" t="s">
        <v>220</v>
      </c>
      <c r="D122" s="27" t="s">
        <v>209</v>
      </c>
      <c r="E122" s="92">
        <f t="shared" si="1"/>
        <v>1590</v>
      </c>
      <c r="F122" s="92" t="str">
        <f t="shared" si="2"/>
        <v>CAPRI Huevos Chocolate Frutilla 10x208gCL</v>
      </c>
      <c r="G122" s="92" t="str">
        <f t="shared" si="3"/>
        <v>CHOCOLATES</v>
      </c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A123" s="27" t="s">
        <v>146</v>
      </c>
      <c r="B123" s="27" t="s">
        <v>1695</v>
      </c>
      <c r="C123" s="27" t="s">
        <v>221</v>
      </c>
      <c r="D123" s="27" t="s">
        <v>185</v>
      </c>
      <c r="E123" s="92">
        <f t="shared" si="1"/>
        <v>1690</v>
      </c>
      <c r="F123" s="92" t="str">
        <f t="shared" si="2"/>
        <v>SVELTY CREMA TARRO 48 x 160 GRM</v>
      </c>
      <c r="G123" s="92" t="str">
        <f t="shared" si="3"/>
        <v>Lacteos Culinarios</v>
      </c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ht="15.75" customHeight="1">
      <c r="A124" s="27" t="s">
        <v>29</v>
      </c>
      <c r="B124" s="27" t="s">
        <v>1698</v>
      </c>
      <c r="C124" s="27" t="s">
        <v>222</v>
      </c>
      <c r="D124" s="83"/>
      <c r="E124" s="92">
        <f t="shared" si="1"/>
        <v>1700</v>
      </c>
      <c r="F124" s="92" t="str">
        <f t="shared" si="2"/>
        <v>PROMOCION HERVIDOR ABL </v>
      </c>
      <c r="G124" s="92" t="str">
        <f t="shared" si="3"/>
        <v>DESHABILITADOS</v>
      </c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ht="15.75" customHeight="1">
      <c r="A125" s="27" t="s">
        <v>29</v>
      </c>
      <c r="B125" s="27" t="s">
        <v>1702</v>
      </c>
      <c r="C125" s="27" t="s">
        <v>223</v>
      </c>
      <c r="D125" s="83"/>
      <c r="E125" s="92">
        <f t="shared" si="1"/>
        <v>1710</v>
      </c>
      <c r="F125" s="92" t="str">
        <f t="shared" si="2"/>
        <v>PROMOCION HORNO ABL </v>
      </c>
      <c r="G125" s="92" t="str">
        <f t="shared" si="3"/>
        <v>DESHABILITADOS</v>
      </c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ht="15.75" customHeight="1">
      <c r="A126" s="27" t="s">
        <v>29</v>
      </c>
      <c r="B126" s="27" t="s">
        <v>1705</v>
      </c>
      <c r="C126" s="27" t="s">
        <v>224</v>
      </c>
      <c r="D126" s="83"/>
      <c r="E126" s="92">
        <f t="shared" si="1"/>
        <v>1720</v>
      </c>
      <c r="F126" s="92" t="str">
        <f t="shared" si="2"/>
        <v>PROMOCION MOCHILA ABL </v>
      </c>
      <c r="G126" s="92" t="str">
        <f t="shared" si="3"/>
        <v>DESHABILITADOS</v>
      </c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ht="15.75" customHeight="1">
      <c r="A127" s="27" t="s">
        <v>225</v>
      </c>
      <c r="B127" s="27" t="s">
        <v>1709</v>
      </c>
      <c r="C127" s="27" t="s">
        <v>228</v>
      </c>
      <c r="D127" s="27" t="s">
        <v>229</v>
      </c>
      <c r="E127" s="92">
        <f t="shared" si="1"/>
        <v>1730</v>
      </c>
      <c r="F127" s="92" t="str">
        <f t="shared" si="2"/>
        <v>NIDO INSTANTANEA 6 x 1600 GRM</v>
      </c>
      <c r="G127" s="92" t="str">
        <f t="shared" si="3"/>
        <v>Leche en Polvo</v>
      </c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ht="15.75" customHeight="1">
      <c r="A128" s="27" t="s">
        <v>225</v>
      </c>
      <c r="B128" s="27" t="s">
        <v>1712</v>
      </c>
      <c r="C128" s="27" t="s">
        <v>1713</v>
      </c>
      <c r="D128" s="27" t="s">
        <v>1714</v>
      </c>
      <c r="E128" s="92">
        <f t="shared" si="1"/>
        <v>1732</v>
      </c>
      <c r="F128" s="92" t="str">
        <f t="shared" si="2"/>
        <v>NIDO Entera 6(20x25g) CL 6(20x25g)</v>
      </c>
      <c r="G128" s="92" t="str">
        <f t="shared" si="3"/>
        <v>Leche en Polvo</v>
      </c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ht="15.75" customHeight="1">
      <c r="A129" s="27" t="s">
        <v>50</v>
      </c>
      <c r="B129" s="27" t="s">
        <v>1717</v>
      </c>
      <c r="C129" s="27" t="s">
        <v>230</v>
      </c>
      <c r="D129" s="83"/>
      <c r="E129" s="92">
        <f t="shared" si="1"/>
        <v>1770</v>
      </c>
      <c r="F129" s="92" t="str">
        <f t="shared" si="2"/>
        <v>SET CAFÉ + SET ASADO GRATIS </v>
      </c>
      <c r="G129" s="92" t="str">
        <f t="shared" si="3"/>
        <v>CAFES</v>
      </c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ht="15.75" customHeight="1">
      <c r="A130" s="27" t="s">
        <v>50</v>
      </c>
      <c r="B130" s="27" t="s">
        <v>1718</v>
      </c>
      <c r="C130" s="27" t="s">
        <v>232</v>
      </c>
      <c r="D130" s="83"/>
      <c r="E130" s="92">
        <f t="shared" si="1"/>
        <v>1780</v>
      </c>
      <c r="F130" s="92" t="str">
        <f t="shared" si="2"/>
        <v>SET CAFÉ + BOLSO COOLER </v>
      </c>
      <c r="G130" s="92" t="str">
        <f t="shared" si="3"/>
        <v>CAFES</v>
      </c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ht="15.75" customHeight="1">
      <c r="A131" s="27" t="s">
        <v>50</v>
      </c>
      <c r="B131" s="27" t="s">
        <v>1721</v>
      </c>
      <c r="C131" s="27" t="s">
        <v>233</v>
      </c>
      <c r="D131" s="83"/>
      <c r="E131" s="92">
        <f t="shared" si="1"/>
        <v>1790</v>
      </c>
      <c r="F131" s="92" t="str">
        <f t="shared" si="2"/>
        <v>SET CAFÉ + SET ANTIC </v>
      </c>
      <c r="G131" s="92" t="str">
        <f t="shared" si="3"/>
        <v>CAFES</v>
      </c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ht="15.75" customHeight="1">
      <c r="A132" s="27" t="s">
        <v>29</v>
      </c>
      <c r="B132" s="27" t="s">
        <v>1723</v>
      </c>
      <c r="C132" s="27" t="s">
        <v>234</v>
      </c>
      <c r="D132" s="83"/>
      <c r="E132" s="92">
        <f t="shared" si="1"/>
        <v>1800</v>
      </c>
      <c r="F132" s="92" t="str">
        <f t="shared" si="2"/>
        <v>MUEBLE EXHIBIDOR CFT </v>
      </c>
      <c r="G132" s="92" t="str">
        <f t="shared" si="3"/>
        <v>DESHABILITADOS</v>
      </c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ht="15.75" customHeight="1">
      <c r="A133" s="27" t="s">
        <v>29</v>
      </c>
      <c r="B133" s="27" t="s">
        <v>1726</v>
      </c>
      <c r="C133" s="27" t="s">
        <v>235</v>
      </c>
      <c r="D133" s="83"/>
      <c r="E133" s="92">
        <f t="shared" si="1"/>
        <v>1860</v>
      </c>
      <c r="F133" s="92" t="str">
        <f t="shared" si="2"/>
        <v>Set de Servicios Maggi </v>
      </c>
      <c r="G133" s="92" t="str">
        <f t="shared" si="3"/>
        <v>DESHABILITADOS</v>
      </c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ht="15.75" customHeight="1">
      <c r="A134" s="27" t="s">
        <v>29</v>
      </c>
      <c r="B134" s="27" t="s">
        <v>1730</v>
      </c>
      <c r="C134" s="27" t="s">
        <v>236</v>
      </c>
      <c r="D134" s="83"/>
      <c r="E134" s="92">
        <f t="shared" si="1"/>
        <v>1870</v>
      </c>
      <c r="F134" s="92" t="str">
        <f t="shared" si="2"/>
        <v>PROMOCION TOALLAS HUMEDAS </v>
      </c>
      <c r="G134" s="92" t="str">
        <f t="shared" si="3"/>
        <v>DESHABILITADOS</v>
      </c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ht="15.75" customHeight="1">
      <c r="A135" s="27" t="s">
        <v>39</v>
      </c>
      <c r="B135" s="27" t="s">
        <v>1732</v>
      </c>
      <c r="C135" s="27" t="s">
        <v>237</v>
      </c>
      <c r="D135" s="27" t="s">
        <v>238</v>
      </c>
      <c r="E135" s="92">
        <f t="shared" si="1"/>
        <v>1900</v>
      </c>
      <c r="F135" s="92" t="str">
        <f t="shared" si="2"/>
        <v>TRENCITO Bandeja Huevitos 6x415gCL</v>
      </c>
      <c r="G135" s="92" t="str">
        <f t="shared" si="3"/>
        <v>CHOCOLATES</v>
      </c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ht="15.75" customHeight="1">
      <c r="A136" s="27" t="s">
        <v>86</v>
      </c>
      <c r="B136" s="27" t="s">
        <v>1735</v>
      </c>
      <c r="C136" s="27" t="s">
        <v>240</v>
      </c>
      <c r="D136" s="83"/>
      <c r="E136" s="92">
        <f t="shared" si="1"/>
        <v>1970</v>
      </c>
      <c r="F136" s="92" t="str">
        <f t="shared" si="2"/>
        <v>BONIF TRITON IMP VAINILLA </v>
      </c>
      <c r="G136" s="92" t="str">
        <f t="shared" si="3"/>
        <v>GALLETAS</v>
      </c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ht="15.75" customHeight="1">
      <c r="A137" s="27" t="s">
        <v>29</v>
      </c>
      <c r="B137" s="27" t="s">
        <v>1737</v>
      </c>
      <c r="C137" s="27" t="s">
        <v>241</v>
      </c>
      <c r="D137" s="27">
        <v>1.0</v>
      </c>
      <c r="E137" s="92">
        <f t="shared" si="1"/>
        <v>1990</v>
      </c>
      <c r="F137" s="92" t="str">
        <f t="shared" si="2"/>
        <v>Mueble pequeño choc Nestle 1</v>
      </c>
      <c r="G137" s="92" t="str">
        <f t="shared" si="3"/>
        <v>DESHABILITADOS</v>
      </c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A138" s="27" t="s">
        <v>29</v>
      </c>
      <c r="B138" s="27" t="s">
        <v>1740</v>
      </c>
      <c r="C138" s="27" t="s">
        <v>242</v>
      </c>
      <c r="D138" s="27">
        <v>1.0</v>
      </c>
      <c r="E138" s="92">
        <f t="shared" si="1"/>
        <v>2000</v>
      </c>
      <c r="F138" s="92" t="str">
        <f t="shared" si="2"/>
        <v>Mueble grande galletas McKay 1</v>
      </c>
      <c r="G138" s="92" t="str">
        <f t="shared" si="3"/>
        <v>DESHABILITADOS</v>
      </c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ht="15.75" customHeight="1">
      <c r="A139" s="27" t="s">
        <v>29</v>
      </c>
      <c r="B139" s="27" t="s">
        <v>1744</v>
      </c>
      <c r="C139" s="27" t="s">
        <v>243</v>
      </c>
      <c r="D139" s="27">
        <v>1.0</v>
      </c>
      <c r="E139" s="92">
        <f t="shared" si="1"/>
        <v>2010</v>
      </c>
      <c r="F139" s="92" t="str">
        <f t="shared" si="2"/>
        <v>Mueble pequeño galletas McKay 1</v>
      </c>
      <c r="G139" s="92" t="str">
        <f t="shared" si="3"/>
        <v>DESHABILITADOS</v>
      </c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ht="15.75" customHeight="1">
      <c r="A140" s="27" t="s">
        <v>50</v>
      </c>
      <c r="B140" s="27" t="s">
        <v>1746</v>
      </c>
      <c r="C140" s="27" t="s">
        <v>244</v>
      </c>
      <c r="D140" s="27" t="s">
        <v>119</v>
      </c>
      <c r="E140" s="92">
        <f t="shared" si="1"/>
        <v>2120</v>
      </c>
      <c r="F140" s="92" t="str">
        <f t="shared" si="2"/>
        <v>Cafe NESCAFE Tradicion tarro 24 x 170 GRS</v>
      </c>
      <c r="G140" s="92" t="str">
        <f t="shared" si="3"/>
        <v>CAFES</v>
      </c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ht="15.75" customHeight="1">
      <c r="A141" s="27" t="s">
        <v>50</v>
      </c>
      <c r="B141" s="27" t="s">
        <v>1749</v>
      </c>
      <c r="C141" s="27" t="s">
        <v>1750</v>
      </c>
      <c r="D141" s="27" t="s">
        <v>123</v>
      </c>
      <c r="E141" s="92">
        <f t="shared" si="1"/>
        <v>2127</v>
      </c>
      <c r="F141" s="92" t="str">
        <f t="shared" si="2"/>
        <v>PK 2 Nescafe 170g + 15% DCTO (DV) .</v>
      </c>
      <c r="G141" s="92" t="str">
        <f t="shared" si="3"/>
        <v>CAFES</v>
      </c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ht="15.75" customHeight="1">
      <c r="A142" s="27" t="s">
        <v>50</v>
      </c>
      <c r="B142" s="27" t="s">
        <v>1752</v>
      </c>
      <c r="C142" s="27" t="s">
        <v>1753</v>
      </c>
      <c r="D142" s="27" t="s">
        <v>123</v>
      </c>
      <c r="E142" s="92">
        <f t="shared" si="1"/>
        <v>2129</v>
      </c>
      <c r="F142" s="92" t="str">
        <f t="shared" si="2"/>
        <v>PK 2 NESCAFE 170 GR + 15% DCTO (B2B) .</v>
      </c>
      <c r="G142" s="92" t="str">
        <f t="shared" si="3"/>
        <v>CAFES</v>
      </c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ht="15.75" customHeight="1">
      <c r="A143" s="27" t="s">
        <v>50</v>
      </c>
      <c r="B143" s="27" t="s">
        <v>1755</v>
      </c>
      <c r="C143" s="27" t="s">
        <v>1756</v>
      </c>
      <c r="D143" s="27" t="s">
        <v>123</v>
      </c>
      <c r="E143" s="92">
        <f t="shared" si="1"/>
        <v>21210</v>
      </c>
      <c r="F143" s="92" t="str">
        <f t="shared" si="2"/>
        <v>PK 1 NESCAFE 170GR +1 STICK NESCAFE +PARAGUA .</v>
      </c>
      <c r="G143" s="92" t="str">
        <f t="shared" si="3"/>
        <v>CAFES</v>
      </c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ht="15.75" customHeight="1">
      <c r="A144" s="27" t="s">
        <v>50</v>
      </c>
      <c r="B144" s="27" t="s">
        <v>1757</v>
      </c>
      <c r="C144" s="27" t="s">
        <v>1758</v>
      </c>
      <c r="D144" s="27" t="s">
        <v>1759</v>
      </c>
      <c r="E144" s="92">
        <f t="shared" si="1"/>
        <v>21211</v>
      </c>
      <c r="F144" s="92" t="str">
        <f t="shared" si="2"/>
        <v>PK 1 NESCAFE 170GR +4 NESCAFE 50GR +CARRO FERIA -</v>
      </c>
      <c r="G144" s="92" t="str">
        <f t="shared" si="3"/>
        <v>CAFES</v>
      </c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ht="15.75" customHeight="1">
      <c r="A145" s="27" t="s">
        <v>50</v>
      </c>
      <c r="B145" s="27" t="s">
        <v>1760</v>
      </c>
      <c r="C145" s="27" t="s">
        <v>244</v>
      </c>
      <c r="D145" s="27" t="s">
        <v>216</v>
      </c>
      <c r="E145" s="92">
        <f t="shared" si="1"/>
        <v>2130</v>
      </c>
      <c r="F145" s="92" t="str">
        <f t="shared" si="2"/>
        <v>Cafe NESCAFE Tradicion tarro 24 x 100 GRS</v>
      </c>
      <c r="G145" s="92" t="str">
        <f t="shared" si="3"/>
        <v>CAFES</v>
      </c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ht="15.75" customHeight="1">
      <c r="A146" s="27" t="s">
        <v>50</v>
      </c>
      <c r="B146" s="27" t="s">
        <v>1761</v>
      </c>
      <c r="C146" s="27" t="s">
        <v>248</v>
      </c>
      <c r="D146" s="27" t="s">
        <v>123</v>
      </c>
      <c r="E146" s="92">
        <f t="shared" si="1"/>
        <v>2131</v>
      </c>
      <c r="F146" s="92" t="str">
        <f t="shared" si="2"/>
        <v>PK 2 Nescafe 100g 25% DCTO BlackWeek .</v>
      </c>
      <c r="G146" s="92" t="str">
        <f t="shared" si="3"/>
        <v>CAFES</v>
      </c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ht="15.75" customHeight="1">
      <c r="A147" s="27" t="s">
        <v>50</v>
      </c>
      <c r="B147" s="27" t="s">
        <v>1762</v>
      </c>
      <c r="C147" s="27" t="s">
        <v>245</v>
      </c>
      <c r="D147" s="27" t="s">
        <v>123</v>
      </c>
      <c r="E147" s="92">
        <f t="shared" si="1"/>
        <v>2133</v>
      </c>
      <c r="F147" s="92" t="str">
        <f t="shared" si="2"/>
        <v>PK 2 Nescafe 100g + 15% DCTO .</v>
      </c>
      <c r="G147" s="92" t="str">
        <f t="shared" si="3"/>
        <v>CAFES</v>
      </c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ht="15.75" customHeight="1">
      <c r="A148" s="27" t="s">
        <v>50</v>
      </c>
      <c r="B148" s="27" t="s">
        <v>1763</v>
      </c>
      <c r="C148" s="27" t="s">
        <v>246</v>
      </c>
      <c r="D148" s="27" t="s">
        <v>123</v>
      </c>
      <c r="E148" s="92">
        <f t="shared" si="1"/>
        <v>2134</v>
      </c>
      <c r="F148" s="92" t="str">
        <f t="shared" si="2"/>
        <v>PK 2 Nescafe 100g + 15% DCTO (B2B) .</v>
      </c>
      <c r="G148" s="92" t="str">
        <f t="shared" si="3"/>
        <v>CAFES</v>
      </c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ht="15.75" customHeight="1">
      <c r="A149" s="27" t="s">
        <v>50</v>
      </c>
      <c r="B149" s="27" t="s">
        <v>1764</v>
      </c>
      <c r="C149" s="27" t="s">
        <v>1765</v>
      </c>
      <c r="D149" s="27" t="s">
        <v>123</v>
      </c>
      <c r="E149" s="92">
        <f t="shared" si="1"/>
        <v>2135</v>
      </c>
      <c r="F149" s="92" t="str">
        <f t="shared" si="2"/>
        <v>PK 4 Nescafe 100g + 15% DCTO (DV) .</v>
      </c>
      <c r="G149" s="92" t="str">
        <f t="shared" si="3"/>
        <v>CAFES</v>
      </c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ht="15.75" customHeight="1">
      <c r="A150" s="27" t="s">
        <v>50</v>
      </c>
      <c r="B150" s="27" t="s">
        <v>1768</v>
      </c>
      <c r="C150" s="27" t="s">
        <v>1769</v>
      </c>
      <c r="D150" s="27" t="s">
        <v>123</v>
      </c>
      <c r="E150" s="92">
        <f t="shared" si="1"/>
        <v>2137</v>
      </c>
      <c r="F150" s="92" t="str">
        <f t="shared" si="2"/>
        <v>PK 4 NESCAFE 100 GR + 15% DCTO (B2B) .</v>
      </c>
      <c r="G150" s="92" t="str">
        <f t="shared" si="3"/>
        <v>CAFES</v>
      </c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ht="15.75" customHeight="1">
      <c r="A151" s="27" t="s">
        <v>86</v>
      </c>
      <c r="B151" s="27" t="s">
        <v>1771</v>
      </c>
      <c r="C151" s="27" t="s">
        <v>250</v>
      </c>
      <c r="D151" s="83"/>
      <c r="E151" s="92">
        <f t="shared" si="1"/>
        <v>2140</v>
      </c>
      <c r="F151" s="92" t="str">
        <f t="shared" si="2"/>
        <v>7 triton variedades + 3 triton dark gratis </v>
      </c>
      <c r="G151" s="92" t="str">
        <f t="shared" si="3"/>
        <v>GALLETAS</v>
      </c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ht="15.75" customHeight="1">
      <c r="A152" s="27" t="s">
        <v>50</v>
      </c>
      <c r="B152" s="27" t="s">
        <v>1774</v>
      </c>
      <c r="C152" s="27" t="s">
        <v>253</v>
      </c>
      <c r="D152" s="27" t="s">
        <v>216</v>
      </c>
      <c r="E152" s="92">
        <f t="shared" si="1"/>
        <v>2160</v>
      </c>
      <c r="F152" s="92" t="str">
        <f t="shared" si="2"/>
        <v>Cafe NESCAFE Dolca tarro 24 x 100 GRS</v>
      </c>
      <c r="G152" s="92" t="str">
        <f t="shared" si="3"/>
        <v>CAFES</v>
      </c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ht="15.75" customHeight="1">
      <c r="A153" s="27" t="s">
        <v>50</v>
      </c>
      <c r="B153" s="27" t="s">
        <v>1776</v>
      </c>
      <c r="C153" s="27" t="s">
        <v>253</v>
      </c>
      <c r="D153" s="27" t="s">
        <v>119</v>
      </c>
      <c r="E153" s="92">
        <f t="shared" si="1"/>
        <v>2170</v>
      </c>
      <c r="F153" s="92" t="str">
        <f t="shared" si="2"/>
        <v>Cafe NESCAFE Dolca tarro 24 x 170 GRS</v>
      </c>
      <c r="G153" s="92" t="str">
        <f t="shared" si="3"/>
        <v>CAFES</v>
      </c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ht="15.75" customHeight="1">
      <c r="A154" s="27" t="s">
        <v>44</v>
      </c>
      <c r="B154" s="27" t="s">
        <v>1781</v>
      </c>
      <c r="C154" s="27" t="s">
        <v>255</v>
      </c>
      <c r="D154" s="27" t="s">
        <v>256</v>
      </c>
      <c r="E154" s="92">
        <f t="shared" si="1"/>
        <v>2250</v>
      </c>
      <c r="F154" s="92" t="str">
        <f t="shared" si="2"/>
        <v>CREMA DE MARISCOS 12 x 12 x 76 GRS</v>
      </c>
      <c r="G154" s="92" t="str">
        <f t="shared" si="3"/>
        <v>CULINARIOS</v>
      </c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ht="15.75" customHeight="1">
      <c r="A155" s="27" t="s">
        <v>50</v>
      </c>
      <c r="B155" s="27" t="s">
        <v>1784</v>
      </c>
      <c r="C155" s="27" t="s">
        <v>259</v>
      </c>
      <c r="D155" s="27" t="s">
        <v>260</v>
      </c>
      <c r="E155" s="92">
        <f t="shared" si="1"/>
        <v>2310</v>
      </c>
      <c r="F155" s="92" t="str">
        <f t="shared" si="2"/>
        <v>Bebida a base de cebada ECCO 24 x 100 GRM</v>
      </c>
      <c r="G155" s="92" t="str">
        <f t="shared" si="3"/>
        <v>CAFES</v>
      </c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ht="15.75" customHeight="1">
      <c r="A156" s="27" t="s">
        <v>50</v>
      </c>
      <c r="B156" s="27" t="s">
        <v>1787</v>
      </c>
      <c r="C156" s="27" t="s">
        <v>259</v>
      </c>
      <c r="D156" s="27" t="s">
        <v>261</v>
      </c>
      <c r="E156" s="92">
        <f t="shared" si="1"/>
        <v>2320</v>
      </c>
      <c r="F156" s="92" t="str">
        <f t="shared" si="2"/>
        <v>Bebida a base de cebada ECCO 24 x 170 GRM</v>
      </c>
      <c r="G156" s="92" t="str">
        <f t="shared" si="3"/>
        <v>CAFES</v>
      </c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ht="15.75" customHeight="1">
      <c r="A157" s="27" t="s">
        <v>50</v>
      </c>
      <c r="B157" s="27" t="s">
        <v>1790</v>
      </c>
      <c r="C157" s="27" t="s">
        <v>262</v>
      </c>
      <c r="D157" s="27" t="s">
        <v>263</v>
      </c>
      <c r="E157" s="92">
        <f t="shared" si="1"/>
        <v>2330</v>
      </c>
      <c r="F157" s="92" t="str">
        <f t="shared" si="2"/>
        <v>ECCO BEBIDA BASE CEBADA 24 x 300 GRM</v>
      </c>
      <c r="G157" s="92" t="str">
        <f t="shared" si="3"/>
        <v>CAFES</v>
      </c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ht="15.75" customHeight="1">
      <c r="A158" s="27" t="s">
        <v>264</v>
      </c>
      <c r="B158" s="27" t="s">
        <v>1793</v>
      </c>
      <c r="C158" s="27" t="s">
        <v>266</v>
      </c>
      <c r="D158" s="27" t="s">
        <v>267</v>
      </c>
      <c r="E158" s="92">
        <f t="shared" si="1"/>
        <v>2410</v>
      </c>
      <c r="F158" s="92" t="str">
        <f t="shared" si="2"/>
        <v>CHOCAPIC Cereal 26x90g CL</v>
      </c>
      <c r="G158" s="92" t="str">
        <f t="shared" si="3"/>
        <v>CEREALES PARA EL DESAYUNO</v>
      </c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ht="15.75" customHeight="1">
      <c r="A159" s="27" t="s">
        <v>268</v>
      </c>
      <c r="B159" s="27" t="s">
        <v>1795</v>
      </c>
      <c r="C159" s="27" t="s">
        <v>270</v>
      </c>
      <c r="D159" s="27" t="s">
        <v>271</v>
      </c>
      <c r="E159" s="92">
        <f t="shared" si="1"/>
        <v>2420</v>
      </c>
      <c r="F159" s="92" t="str">
        <f t="shared" si="2"/>
        <v>NEST Pack AIC Carne y Manzana 10x330g CL</v>
      </c>
      <c r="G159" s="92" t="str">
        <f t="shared" si="3"/>
        <v>ALIMENTOS INFANTILES</v>
      </c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ht="15.75" customHeight="1">
      <c r="A160" s="27" t="s">
        <v>29</v>
      </c>
      <c r="B160" s="27" t="s">
        <v>1798</v>
      </c>
      <c r="C160" s="27" t="s">
        <v>272</v>
      </c>
      <c r="D160" s="83"/>
      <c r="E160" s="92">
        <f t="shared" si="1"/>
        <v>2430</v>
      </c>
      <c r="F160" s="92" t="str">
        <f t="shared" si="2"/>
        <v>Calendario </v>
      </c>
      <c r="G160" s="92" t="str">
        <f t="shared" si="3"/>
        <v>DESHABILITADOS</v>
      </c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ht="15.75" customHeight="1">
      <c r="A161" s="27" t="s">
        <v>146</v>
      </c>
      <c r="B161" s="27" t="s">
        <v>1801</v>
      </c>
      <c r="C161" s="27" t="s">
        <v>273</v>
      </c>
      <c r="D161" s="83"/>
      <c r="E161" s="92">
        <f t="shared" si="1"/>
        <v>2440</v>
      </c>
      <c r="F161" s="92" t="str">
        <f t="shared" si="2"/>
        <v>3 cremas 157 grs. + calendario </v>
      </c>
      <c r="G161" s="92" t="str">
        <f t="shared" si="3"/>
        <v>Lacteos Culinarios</v>
      </c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27" t="s">
        <v>50</v>
      </c>
      <c r="B162" s="27" t="s">
        <v>1803</v>
      </c>
      <c r="C162" s="27" t="s">
        <v>274</v>
      </c>
      <c r="D162" s="83"/>
      <c r="E162" s="92">
        <f t="shared" si="1"/>
        <v>2460</v>
      </c>
      <c r="F162" s="92" t="str">
        <f t="shared" si="2"/>
        <v>PK 1 TARRO NESCAFÉ 170 Grs 20% Dscto </v>
      </c>
      <c r="G162" s="92" t="str">
        <f t="shared" si="3"/>
        <v>CAFES</v>
      </c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ht="15.75" customHeight="1">
      <c r="A163" s="27" t="s">
        <v>50</v>
      </c>
      <c r="B163" s="27" t="s">
        <v>1806</v>
      </c>
      <c r="C163" s="27" t="s">
        <v>277</v>
      </c>
      <c r="D163" s="83"/>
      <c r="E163" s="92">
        <f t="shared" si="1"/>
        <v>2470</v>
      </c>
      <c r="F163" s="92" t="str">
        <f t="shared" si="2"/>
        <v>3x2 Mixes Cappuccino </v>
      </c>
      <c r="G163" s="92" t="str">
        <f t="shared" si="3"/>
        <v>CAFES</v>
      </c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ht="15.75" customHeight="1">
      <c r="A164" s="27" t="s">
        <v>50</v>
      </c>
      <c r="B164" s="27" t="s">
        <v>1814</v>
      </c>
      <c r="C164" s="27" t="s">
        <v>278</v>
      </c>
      <c r="D164" s="83"/>
      <c r="E164" s="92">
        <f t="shared" si="1"/>
        <v>2480</v>
      </c>
      <c r="F164" s="92" t="str">
        <f t="shared" si="2"/>
        <v>3x2 Mixes DCM </v>
      </c>
      <c r="G164" s="92" t="str">
        <f t="shared" si="3"/>
        <v>CAFES</v>
      </c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ht="15.75" customHeight="1">
      <c r="A165" s="27" t="s">
        <v>50</v>
      </c>
      <c r="B165" s="27" t="s">
        <v>1815</v>
      </c>
      <c r="C165" s="27" t="s">
        <v>279</v>
      </c>
      <c r="D165" s="83"/>
      <c r="E165" s="92">
        <f t="shared" si="1"/>
        <v>2490</v>
      </c>
      <c r="F165" s="92" t="str">
        <f t="shared" si="2"/>
        <v>3 Tradición Stick con 25% Dscto </v>
      </c>
      <c r="G165" s="92" t="str">
        <f t="shared" si="3"/>
        <v>CAFES</v>
      </c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ht="15.75" customHeight="1">
      <c r="A166" s="27" t="s">
        <v>76</v>
      </c>
      <c r="B166" s="27" t="s">
        <v>1818</v>
      </c>
      <c r="C166" s="27" t="s">
        <v>281</v>
      </c>
      <c r="D166" s="27" t="s">
        <v>282</v>
      </c>
      <c r="E166" s="92">
        <f t="shared" si="1"/>
        <v>2500</v>
      </c>
      <c r="F166" s="92" t="str">
        <f t="shared" si="2"/>
        <v>MILO ACTIGEN-E STABILO 12 x 500 GRS</v>
      </c>
      <c r="G166" s="92" t="str">
        <f t="shared" si="3"/>
        <v>OPPB</v>
      </c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ht="15.75" customHeight="1">
      <c r="A167" s="27" t="s">
        <v>50</v>
      </c>
      <c r="B167" s="27" t="s">
        <v>1819</v>
      </c>
      <c r="C167" s="27" t="s">
        <v>283</v>
      </c>
      <c r="D167" s="83"/>
      <c r="E167" s="92">
        <f t="shared" si="1"/>
        <v>2540</v>
      </c>
      <c r="F167" s="92" t="str">
        <f t="shared" si="2"/>
        <v>20% Dscto unitario Mixes Cappuccino </v>
      </c>
      <c r="G167" s="92" t="str">
        <f t="shared" si="3"/>
        <v>CAFES</v>
      </c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ht="15.75" customHeight="1">
      <c r="A168" s="27" t="s">
        <v>44</v>
      </c>
      <c r="B168" s="27" t="s">
        <v>1821</v>
      </c>
      <c r="C168" s="27" t="s">
        <v>285</v>
      </c>
      <c r="D168" s="83"/>
      <c r="E168" s="92">
        <f t="shared" si="1"/>
        <v>2550</v>
      </c>
      <c r="F168" s="92" t="str">
        <f t="shared" si="2"/>
        <v>4+1 Sopa Caracolito </v>
      </c>
      <c r="G168" s="92" t="str">
        <f t="shared" si="3"/>
        <v>CULINARIOS</v>
      </c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ht="15.75" customHeight="1">
      <c r="A169" s="27" t="s">
        <v>44</v>
      </c>
      <c r="B169" s="27" t="s">
        <v>1826</v>
      </c>
      <c r="C169" s="27" t="s">
        <v>286</v>
      </c>
      <c r="D169" s="83"/>
      <c r="E169" s="92">
        <f t="shared" si="1"/>
        <v>2560</v>
      </c>
      <c r="F169" s="92" t="str">
        <f t="shared" si="2"/>
        <v>4+1 Crema de Esparrago </v>
      </c>
      <c r="G169" s="92" t="str">
        <f t="shared" si="3"/>
        <v>CULINARIOS</v>
      </c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ht="15.75" customHeight="1">
      <c r="A170" s="27" t="s">
        <v>44</v>
      </c>
      <c r="B170" s="27" t="s">
        <v>1828</v>
      </c>
      <c r="C170" s="27" t="s">
        <v>289</v>
      </c>
      <c r="D170" s="83"/>
      <c r="E170" s="92">
        <f t="shared" si="1"/>
        <v>2570</v>
      </c>
      <c r="F170" s="92" t="str">
        <f t="shared" si="2"/>
        <v>5 + 1 Pure 250 </v>
      </c>
      <c r="G170" s="92" t="str">
        <f t="shared" si="3"/>
        <v>CULINARIOS</v>
      </c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ht="15.75" customHeight="1">
      <c r="A171" s="27" t="s">
        <v>76</v>
      </c>
      <c r="B171" s="27" t="s">
        <v>1831</v>
      </c>
      <c r="C171" s="27" t="s">
        <v>290</v>
      </c>
      <c r="D171" s="27" t="s">
        <v>291</v>
      </c>
      <c r="E171" s="92">
        <f t="shared" si="1"/>
        <v>2600</v>
      </c>
      <c r="F171" s="92" t="str">
        <f t="shared" si="2"/>
        <v>MILO ACTGE PACK 10 x 3 x 250 GRM</v>
      </c>
      <c r="G171" s="92" t="str">
        <f t="shared" si="3"/>
        <v>OPPB</v>
      </c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ht="15.75" customHeight="1">
      <c r="A172" s="27" t="s">
        <v>76</v>
      </c>
      <c r="B172" s="27" t="s">
        <v>1835</v>
      </c>
      <c r="C172" s="27" t="s">
        <v>292</v>
      </c>
      <c r="D172" s="27" t="s">
        <v>293</v>
      </c>
      <c r="E172" s="92">
        <f t="shared" si="1"/>
        <v>2610</v>
      </c>
      <c r="F172" s="92" t="str">
        <f t="shared" si="2"/>
        <v>MILO ACTIGEN-E TARRO 24 x 400 GRS</v>
      </c>
      <c r="G172" s="92" t="str">
        <f t="shared" si="3"/>
        <v>OPPB</v>
      </c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ht="15.75" customHeight="1">
      <c r="A173" s="27" t="s">
        <v>76</v>
      </c>
      <c r="B173" s="27" t="s">
        <v>1838</v>
      </c>
      <c r="C173" s="27" t="s">
        <v>292</v>
      </c>
      <c r="D173" s="27" t="s">
        <v>294</v>
      </c>
      <c r="E173" s="92">
        <f t="shared" si="1"/>
        <v>2620</v>
      </c>
      <c r="F173" s="92" t="str">
        <f t="shared" si="2"/>
        <v>MILO ACTIGEN-E TARRO 12 x 900 GRS</v>
      </c>
      <c r="G173" s="92" t="str">
        <f t="shared" si="3"/>
        <v>OPPB</v>
      </c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ht="15.75" customHeight="1">
      <c r="A174" s="27" t="s">
        <v>76</v>
      </c>
      <c r="B174" s="27" t="s">
        <v>1841</v>
      </c>
      <c r="C174" s="27" t="s">
        <v>281</v>
      </c>
      <c r="D174" s="27" t="s">
        <v>295</v>
      </c>
      <c r="E174" s="92">
        <f t="shared" si="1"/>
        <v>2630</v>
      </c>
      <c r="F174" s="92" t="str">
        <f t="shared" si="2"/>
        <v>MILO ACTIGEN-E STABILO 24 x 300 GRS</v>
      </c>
      <c r="G174" s="92" t="str">
        <f t="shared" si="3"/>
        <v>OPPB</v>
      </c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ht="15.75" customHeight="1">
      <c r="A175" s="27" t="s">
        <v>76</v>
      </c>
      <c r="B175" s="27" t="s">
        <v>1845</v>
      </c>
      <c r="C175" s="27" t="s">
        <v>296</v>
      </c>
      <c r="D175" s="27" t="s">
        <v>297</v>
      </c>
      <c r="E175" s="92">
        <f t="shared" si="1"/>
        <v>2640</v>
      </c>
      <c r="F175" s="92" t="str">
        <f t="shared" si="2"/>
        <v>MILO ACTIGEN-E BEB-CHOC STABILO 15 x 1000 GRM</v>
      </c>
      <c r="G175" s="92" t="str">
        <f t="shared" si="3"/>
        <v>OPPB</v>
      </c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ht="15.75" customHeight="1">
      <c r="A176" s="27" t="s">
        <v>29</v>
      </c>
      <c r="B176" s="27" t="s">
        <v>1848</v>
      </c>
      <c r="C176" s="27" t="s">
        <v>298</v>
      </c>
      <c r="D176" s="27" t="s">
        <v>299</v>
      </c>
      <c r="E176" s="92">
        <f t="shared" si="1"/>
        <v>2650</v>
      </c>
      <c r="F176" s="92" t="str">
        <f t="shared" si="2"/>
        <v>MAYONESA DOYPACK 12 x 1,000 CC</v>
      </c>
      <c r="G176" s="92" t="str">
        <f t="shared" si="3"/>
        <v>DESHABILITADOS</v>
      </c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ht="15.75" customHeight="1">
      <c r="A177" s="27" t="s">
        <v>29</v>
      </c>
      <c r="B177" s="27" t="s">
        <v>1851</v>
      </c>
      <c r="C177" s="27" t="s">
        <v>298</v>
      </c>
      <c r="D177" s="27" t="s">
        <v>300</v>
      </c>
      <c r="E177" s="92">
        <f t="shared" si="1"/>
        <v>2660</v>
      </c>
      <c r="F177" s="92" t="str">
        <f t="shared" si="2"/>
        <v>MAYONESA DOYPACK 12 x 500 CC</v>
      </c>
      <c r="G177" s="92" t="str">
        <f t="shared" si="3"/>
        <v>DESHABILITADOS</v>
      </c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ht="15.75" customHeight="1">
      <c r="A178" s="27" t="s">
        <v>86</v>
      </c>
      <c r="B178" s="27" t="s">
        <v>1855</v>
      </c>
      <c r="C178" s="27" t="s">
        <v>301</v>
      </c>
      <c r="D178" s="83"/>
      <c r="E178" s="92">
        <f t="shared" si="1"/>
        <v>2670</v>
      </c>
      <c r="F178" s="92" t="str">
        <f t="shared" si="2"/>
        <v>MINI KUKY BONIFICADA 100% </v>
      </c>
      <c r="G178" s="92" t="str">
        <f t="shared" si="3"/>
        <v>GALLETAS</v>
      </c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ht="15.75" customHeight="1">
      <c r="A179" s="27" t="s">
        <v>86</v>
      </c>
      <c r="B179" s="27" t="s">
        <v>1857</v>
      </c>
      <c r="C179" s="27" t="s">
        <v>303</v>
      </c>
      <c r="D179" s="83"/>
      <c r="E179" s="92">
        <f t="shared" si="1"/>
        <v>2680</v>
      </c>
      <c r="F179" s="92" t="str">
        <f t="shared" si="2"/>
        <v>MCKAY GALLETA VINO BONIF 100% </v>
      </c>
      <c r="G179" s="92" t="str">
        <f t="shared" si="3"/>
        <v>GALLETAS</v>
      </c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ht="15.75" customHeight="1">
      <c r="A180" s="27" t="s">
        <v>86</v>
      </c>
      <c r="B180" s="27" t="s">
        <v>1860</v>
      </c>
      <c r="C180" s="27" t="s">
        <v>305</v>
      </c>
      <c r="D180" s="83"/>
      <c r="E180" s="92">
        <f t="shared" si="1"/>
        <v>2690</v>
      </c>
      <c r="F180" s="92" t="str">
        <f t="shared" si="2"/>
        <v>MCKAY GALL. CRIOLLITA 100% BONIF </v>
      </c>
      <c r="G180" s="92" t="str">
        <f t="shared" si="3"/>
        <v>GALLETAS</v>
      </c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ht="15.75" customHeight="1">
      <c r="A181" s="27" t="s">
        <v>76</v>
      </c>
      <c r="B181" s="27" t="s">
        <v>1863</v>
      </c>
      <c r="C181" s="27" t="s">
        <v>306</v>
      </c>
      <c r="D181" s="83"/>
      <c r="E181" s="92">
        <f t="shared" si="1"/>
        <v>2810</v>
      </c>
      <c r="F181" s="92" t="str">
        <f t="shared" si="2"/>
        <v>1 Milo 150 + Mug de regalo </v>
      </c>
      <c r="G181" s="92" t="str">
        <f t="shared" si="3"/>
        <v>OPPB</v>
      </c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ht="15.75" customHeight="1">
      <c r="A182" s="27" t="s">
        <v>39</v>
      </c>
      <c r="B182" s="27" t="s">
        <v>1866</v>
      </c>
      <c r="C182" s="27" t="s">
        <v>309</v>
      </c>
      <c r="D182" s="83"/>
      <c r="E182" s="92">
        <f t="shared" si="1"/>
        <v>2870</v>
      </c>
      <c r="F182" s="92" t="str">
        <f t="shared" si="2"/>
        <v>5 S.N. 160 + 2 S.N. 100 GRATIS </v>
      </c>
      <c r="G182" s="92" t="str">
        <f t="shared" si="3"/>
        <v>CHOCOLATES</v>
      </c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ht="15.75" customHeight="1">
      <c r="A183" s="27" t="s">
        <v>50</v>
      </c>
      <c r="B183" s="27" t="s">
        <v>1870</v>
      </c>
      <c r="C183" s="27" t="s">
        <v>310</v>
      </c>
      <c r="D183" s="83"/>
      <c r="E183" s="92">
        <f t="shared" si="1"/>
        <v>2880</v>
      </c>
      <c r="F183" s="92" t="str">
        <f t="shared" si="2"/>
        <v>1 Nescafé Stick + 1 Mixes Cappuccino con 25% </v>
      </c>
      <c r="G183" s="92" t="str">
        <f t="shared" si="3"/>
        <v>CAFES</v>
      </c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ht="15.75" customHeight="1">
      <c r="A184" s="27" t="s">
        <v>50</v>
      </c>
      <c r="B184" s="27" t="s">
        <v>1871</v>
      </c>
      <c r="C184" s="27" t="s">
        <v>311</v>
      </c>
      <c r="D184" s="83"/>
      <c r="E184" s="92">
        <f t="shared" si="1"/>
        <v>2890</v>
      </c>
      <c r="F184" s="92" t="str">
        <f t="shared" si="2"/>
        <v>1 Nescafé Stick + 1 Mixes Vanille con 25% </v>
      </c>
      <c r="G184" s="92" t="str">
        <f t="shared" si="3"/>
        <v>CAFES</v>
      </c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ht="15.75" customHeight="1">
      <c r="A185" s="27" t="s">
        <v>50</v>
      </c>
      <c r="B185" s="27" t="s">
        <v>1876</v>
      </c>
      <c r="C185" s="27" t="s">
        <v>312</v>
      </c>
      <c r="D185" s="83"/>
      <c r="E185" s="92">
        <f t="shared" si="1"/>
        <v>2900</v>
      </c>
      <c r="F185" s="92" t="str">
        <f t="shared" si="2"/>
        <v>1 Nescafé Stick + 1 Mixes DCM con 25% </v>
      </c>
      <c r="G185" s="92" t="str">
        <f t="shared" si="3"/>
        <v>CAFES</v>
      </c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ht="15.75" customHeight="1">
      <c r="A186" s="27" t="s">
        <v>50</v>
      </c>
      <c r="B186" s="27" t="s">
        <v>1878</v>
      </c>
      <c r="C186" s="27" t="s">
        <v>313</v>
      </c>
      <c r="D186" s="83"/>
      <c r="E186" s="92">
        <f t="shared" si="1"/>
        <v>3060</v>
      </c>
      <c r="F186" s="92" t="str">
        <f t="shared" si="2"/>
        <v>1Ec50+TraStick+Dol50gr+MixCap+MixVan+DecaStick+3en1ti+Basurero gratis </v>
      </c>
      <c r="G186" s="92" t="str">
        <f t="shared" si="3"/>
        <v>CAFES</v>
      </c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ht="15.75" customHeight="1">
      <c r="A187" s="27" t="s">
        <v>50</v>
      </c>
      <c r="B187" s="27" t="s">
        <v>1881</v>
      </c>
      <c r="C187" s="27" t="s">
        <v>166</v>
      </c>
      <c r="D187" s="27" t="s">
        <v>261</v>
      </c>
      <c r="E187" s="92">
        <f t="shared" si="1"/>
        <v>3140</v>
      </c>
      <c r="F187" s="92" t="str">
        <f t="shared" si="2"/>
        <v>NESCAFE DECAF TARRO 24 x 170 GRM</v>
      </c>
      <c r="G187" s="92" t="str">
        <f t="shared" si="3"/>
        <v>CAFES</v>
      </c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ht="15.75" customHeight="1">
      <c r="A188" s="27" t="s">
        <v>50</v>
      </c>
      <c r="B188" s="27" t="s">
        <v>1883</v>
      </c>
      <c r="C188" s="27" t="s">
        <v>166</v>
      </c>
      <c r="D188" s="27" t="s">
        <v>216</v>
      </c>
      <c r="E188" s="92">
        <f t="shared" si="1"/>
        <v>3150</v>
      </c>
      <c r="F188" s="92" t="str">
        <f t="shared" si="2"/>
        <v>NESCAFE DECAF TARRO 24 x 100 GRS</v>
      </c>
      <c r="G188" s="92" t="str">
        <f t="shared" si="3"/>
        <v>CAFES</v>
      </c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ht="15.75" customHeight="1">
      <c r="A189" s="27" t="s">
        <v>86</v>
      </c>
      <c r="B189" s="27" t="s">
        <v>1885</v>
      </c>
      <c r="C189" s="27" t="s">
        <v>317</v>
      </c>
      <c r="D189" s="83"/>
      <c r="E189" s="92">
        <f t="shared" si="1"/>
        <v>3240</v>
      </c>
      <c r="F189" s="92" t="str">
        <f t="shared" si="2"/>
        <v>4 FITNESS + ESPEJO PARA SHOPPER </v>
      </c>
      <c r="G189" s="92" t="str">
        <f t="shared" si="3"/>
        <v>GALLETAS</v>
      </c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ht="15.75" customHeight="1">
      <c r="A190" s="27" t="s">
        <v>50</v>
      </c>
      <c r="B190" s="27" t="s">
        <v>1886</v>
      </c>
      <c r="C190" s="27" t="s">
        <v>318</v>
      </c>
      <c r="D190" s="27" t="s">
        <v>319</v>
      </c>
      <c r="E190" s="92">
        <f t="shared" si="1"/>
        <v>3320</v>
      </c>
      <c r="F190" s="92" t="str">
        <f t="shared" si="2"/>
        <v>NESCAFE TRADICION Tarro 3en1 10x242gPR</v>
      </c>
      <c r="G190" s="92" t="str">
        <f t="shared" si="3"/>
        <v>CAFES</v>
      </c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ht="15.75" customHeight="1">
      <c r="A191" s="27" t="s">
        <v>76</v>
      </c>
      <c r="B191" s="27" t="s">
        <v>1889</v>
      </c>
      <c r="C191" s="27" t="s">
        <v>320</v>
      </c>
      <c r="D191" s="27" t="s">
        <v>321</v>
      </c>
      <c r="E191" s="92">
        <f t="shared" si="1"/>
        <v>3570</v>
      </c>
      <c r="F191" s="92" t="str">
        <f t="shared" si="2"/>
        <v>MILO ACTIV-GO Beb Choc PR10%CL 15x1100g</v>
      </c>
      <c r="G191" s="92" t="str">
        <f t="shared" si="3"/>
        <v>OPPB</v>
      </c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ht="15.75" customHeight="1">
      <c r="A192" s="27" t="s">
        <v>146</v>
      </c>
      <c r="B192" s="27" t="s">
        <v>1893</v>
      </c>
      <c r="C192" s="27" t="s">
        <v>322</v>
      </c>
      <c r="D192" s="27" t="s">
        <v>323</v>
      </c>
      <c r="E192" s="92">
        <f t="shared" si="1"/>
        <v>3610</v>
      </c>
      <c r="F192" s="92" t="str">
        <f t="shared" si="2"/>
        <v>NESTLE GallVino+Lec CondPRRecetrCL 4X707g</v>
      </c>
      <c r="G192" s="92" t="str">
        <f t="shared" si="3"/>
        <v>Lacteos Culinarios</v>
      </c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ht="15.75" customHeight="1">
      <c r="A193" s="27" t="s">
        <v>225</v>
      </c>
      <c r="B193" s="27" t="s">
        <v>1895</v>
      </c>
      <c r="C193" s="27" t="s">
        <v>325</v>
      </c>
      <c r="D193" s="27" t="s">
        <v>326</v>
      </c>
      <c r="E193" s="92">
        <f t="shared" si="1"/>
        <v>3620</v>
      </c>
      <c r="F193" s="92" t="str">
        <f t="shared" si="2"/>
        <v>NIDO LEP Buen Dia SoftPack 10x990g</v>
      </c>
      <c r="G193" s="92" t="str">
        <f t="shared" si="3"/>
        <v>Leche en Polvo</v>
      </c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ht="15.75" customHeight="1">
      <c r="A194" s="27" t="s">
        <v>50</v>
      </c>
      <c r="B194" s="27" t="s">
        <v>1899</v>
      </c>
      <c r="C194" s="27" t="s">
        <v>327</v>
      </c>
      <c r="D194" s="27" t="s">
        <v>328</v>
      </c>
      <c r="E194" s="92">
        <f t="shared" si="1"/>
        <v>3640</v>
      </c>
      <c r="F194" s="92" t="str">
        <f t="shared" si="2"/>
        <v>NESCAFE TRADICION Tr PR VASON1 CL 12x170g</v>
      </c>
      <c r="G194" s="92" t="str">
        <f t="shared" si="3"/>
        <v>CAFES</v>
      </c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ht="15.75" customHeight="1">
      <c r="A195" s="27" t="s">
        <v>86</v>
      </c>
      <c r="B195" s="27" t="s">
        <v>1904</v>
      </c>
      <c r="C195" s="27" t="s">
        <v>329</v>
      </c>
      <c r="D195" s="83"/>
      <c r="E195" s="92">
        <f t="shared" si="1"/>
        <v>3830</v>
      </c>
      <c r="F195" s="92" t="str">
        <f t="shared" si="2"/>
        <v>4+1 CRIOLLITA 100GRS </v>
      </c>
      <c r="G195" s="92" t="str">
        <f t="shared" si="3"/>
        <v>GALLETAS</v>
      </c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ht="15.75" customHeight="1">
      <c r="A196" s="27" t="s">
        <v>86</v>
      </c>
      <c r="B196" s="27" t="s">
        <v>1907</v>
      </c>
      <c r="C196" s="27" t="s">
        <v>331</v>
      </c>
      <c r="D196" s="83"/>
      <c r="E196" s="92">
        <f t="shared" si="1"/>
        <v>3840</v>
      </c>
      <c r="F196" s="92" t="str">
        <f t="shared" si="2"/>
        <v>PACK ALTEZA 6+2 (3FRUTILLA+3BOCADO+2HELADO) </v>
      </c>
      <c r="G196" s="92" t="str">
        <f t="shared" si="3"/>
        <v>GALLETAS</v>
      </c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ht="15.75" customHeight="1">
      <c r="A197" s="27" t="s">
        <v>86</v>
      </c>
      <c r="B197" s="27" t="s">
        <v>1912</v>
      </c>
      <c r="C197" s="27" t="s">
        <v>332</v>
      </c>
      <c r="D197" s="83"/>
      <c r="E197" s="92">
        <f t="shared" si="1"/>
        <v>3850</v>
      </c>
      <c r="F197" s="92" t="str">
        <f t="shared" si="2"/>
        <v>3+1 FITNESS MIX CEREAL </v>
      </c>
      <c r="G197" s="92" t="str">
        <f t="shared" si="3"/>
        <v>GALLETAS</v>
      </c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ht="15.75" customHeight="1">
      <c r="A198" s="27" t="s">
        <v>86</v>
      </c>
      <c r="B198" s="27" t="s">
        <v>1914</v>
      </c>
      <c r="C198" s="27" t="s">
        <v>335</v>
      </c>
      <c r="D198" s="27" t="s">
        <v>336</v>
      </c>
      <c r="E198" s="92">
        <f t="shared" si="1"/>
        <v>3990</v>
      </c>
      <c r="F198" s="92" t="str">
        <f t="shared" si="2"/>
        <v>Galletas MCKAY Coco 30 x 120 GRM</v>
      </c>
      <c r="G198" s="92" t="str">
        <f t="shared" si="3"/>
        <v>GALLETAS</v>
      </c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ht="15.75" customHeight="1">
      <c r="A199" s="27" t="s">
        <v>86</v>
      </c>
      <c r="B199" s="27" t="s">
        <v>1918</v>
      </c>
      <c r="C199" s="27" t="s">
        <v>334</v>
      </c>
      <c r="D199" s="27" t="s">
        <v>123</v>
      </c>
      <c r="E199" s="92">
        <f t="shared" si="1"/>
        <v>3991</v>
      </c>
      <c r="F199" s="92" t="str">
        <f t="shared" si="2"/>
        <v>PK GALLETA COCO 6 UNI 10% DCTO (B2B) .</v>
      </c>
      <c r="G199" s="92" t="str">
        <f t="shared" si="3"/>
        <v>GALLETAS</v>
      </c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ht="15.75" customHeight="1">
      <c r="A200" s="27" t="s">
        <v>86</v>
      </c>
      <c r="B200" s="27" t="s">
        <v>1921</v>
      </c>
      <c r="C200" s="27" t="s">
        <v>337</v>
      </c>
      <c r="D200" s="27" t="s">
        <v>123</v>
      </c>
      <c r="E200" s="92">
        <f t="shared" si="1"/>
        <v>3994</v>
      </c>
      <c r="F200" s="92" t="str">
        <f t="shared" si="2"/>
        <v>PK 6 KUKY 120G + 2 DST COCO 120G GRATIS .</v>
      </c>
      <c r="G200" s="92" t="str">
        <f t="shared" si="3"/>
        <v>GALLETAS</v>
      </c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ht="15.75" customHeight="1">
      <c r="A201" s="27" t="s">
        <v>86</v>
      </c>
      <c r="B201" s="27" t="s">
        <v>1925</v>
      </c>
      <c r="C201" s="27" t="s">
        <v>333</v>
      </c>
      <c r="D201" s="27" t="s">
        <v>123</v>
      </c>
      <c r="E201" s="92">
        <f t="shared" si="1"/>
        <v>3995</v>
      </c>
      <c r="F201" s="92" t="str">
        <f t="shared" si="2"/>
        <v>PK 6 KUKY 120G + 2 DST COCO 120G GRATIS (B2B) .</v>
      </c>
      <c r="G201" s="92" t="str">
        <f t="shared" si="3"/>
        <v>GALLETAS</v>
      </c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ht="15.75" customHeight="1">
      <c r="A202" s="27" t="s">
        <v>86</v>
      </c>
      <c r="B202" s="27" t="s">
        <v>1929</v>
      </c>
      <c r="C202" s="27" t="s">
        <v>1930</v>
      </c>
      <c r="D202" s="27" t="s">
        <v>123</v>
      </c>
      <c r="E202" s="92">
        <f t="shared" si="1"/>
        <v>3996</v>
      </c>
      <c r="F202" s="92" t="str">
        <f t="shared" si="2"/>
        <v>PK 10 Galleta Coco 120 grs +10% (B2B) .</v>
      </c>
      <c r="G202" s="92" t="str">
        <f t="shared" si="3"/>
        <v>GALLETAS</v>
      </c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ht="15.75" customHeight="1">
      <c r="A203" s="27" t="s">
        <v>29</v>
      </c>
      <c r="B203" s="27" t="s">
        <v>1933</v>
      </c>
      <c r="C203" s="27" t="s">
        <v>338</v>
      </c>
      <c r="D203" s="27" t="s">
        <v>300</v>
      </c>
      <c r="E203" s="92">
        <f t="shared" si="1"/>
        <v>4140</v>
      </c>
      <c r="F203" s="92" t="str">
        <f t="shared" si="2"/>
        <v>MAYONESA LIGHT DOYPACK 12 x 500 CC</v>
      </c>
      <c r="G203" s="92" t="str">
        <f t="shared" si="3"/>
        <v>DESHABILITADOS</v>
      </c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ht="15.75" customHeight="1">
      <c r="A204" s="27" t="s">
        <v>29</v>
      </c>
      <c r="B204" s="27" t="s">
        <v>1937</v>
      </c>
      <c r="C204" s="27" t="s">
        <v>338</v>
      </c>
      <c r="D204" s="27" t="s">
        <v>339</v>
      </c>
      <c r="E204" s="92">
        <f t="shared" si="1"/>
        <v>4150</v>
      </c>
      <c r="F204" s="92" t="str">
        <f t="shared" si="2"/>
        <v>MAYONESA LIGHT DOYPACK 12 x 1000 CC</v>
      </c>
      <c r="G204" s="92" t="str">
        <f t="shared" si="3"/>
        <v>DESHABILITADOS</v>
      </c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ht="15.75" customHeight="1">
      <c r="A205" s="27" t="s">
        <v>29</v>
      </c>
      <c r="B205" s="27" t="s">
        <v>1940</v>
      </c>
      <c r="C205" s="27" t="s">
        <v>338</v>
      </c>
      <c r="D205" s="27" t="s">
        <v>341</v>
      </c>
      <c r="E205" s="92">
        <f t="shared" si="1"/>
        <v>4160</v>
      </c>
      <c r="F205" s="92" t="str">
        <f t="shared" si="2"/>
        <v>MAYONESA LIGHT DOYPACK 15 x 800 CC</v>
      </c>
      <c r="G205" s="92" t="str">
        <f t="shared" si="3"/>
        <v>DESHABILITADOS</v>
      </c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ht="15.75" customHeight="1">
      <c r="A206" s="27" t="s">
        <v>268</v>
      </c>
      <c r="B206" s="27" t="s">
        <v>1945</v>
      </c>
      <c r="C206" s="27" t="s">
        <v>344</v>
      </c>
      <c r="D206" s="27" t="s">
        <v>345</v>
      </c>
      <c r="E206" s="92">
        <f t="shared" si="1"/>
        <v>4260</v>
      </c>
      <c r="F206" s="92" t="str">
        <f t="shared" si="2"/>
        <v>PICADO LEGUMINOSA CARNE 4 x 6 x 218 GRM</v>
      </c>
      <c r="G206" s="92" t="str">
        <f t="shared" si="3"/>
        <v>ALIMENTOS INFANTILES</v>
      </c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ht="15.75" customHeight="1">
      <c r="A207" s="27" t="s">
        <v>44</v>
      </c>
      <c r="B207" s="27" t="s">
        <v>1947</v>
      </c>
      <c r="C207" s="27" t="s">
        <v>346</v>
      </c>
      <c r="D207" s="27" t="s">
        <v>347</v>
      </c>
      <c r="E207" s="92">
        <f t="shared" si="1"/>
        <v>4270</v>
      </c>
      <c r="F207" s="92" t="str">
        <f t="shared" si="2"/>
        <v>PURE DE PAPAS C/LECHE 20 x 125 GRS</v>
      </c>
      <c r="G207" s="92" t="str">
        <f t="shared" si="3"/>
        <v>CULINARIOS</v>
      </c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ht="15.75" customHeight="1">
      <c r="A208" s="27" t="s">
        <v>44</v>
      </c>
      <c r="B208" s="27" t="s">
        <v>1951</v>
      </c>
      <c r="C208" s="27" t="s">
        <v>348</v>
      </c>
      <c r="D208" s="27" t="s">
        <v>349</v>
      </c>
      <c r="E208" s="92">
        <f t="shared" si="1"/>
        <v>4280</v>
      </c>
      <c r="F208" s="92" t="str">
        <f t="shared" si="2"/>
        <v>Pure de papas MAGGI Bolsa 6 x 1000 GRM</v>
      </c>
      <c r="G208" s="92" t="str">
        <f t="shared" si="3"/>
        <v>CULINARIOS</v>
      </c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ht="15.75" customHeight="1">
      <c r="A209" s="27" t="s">
        <v>268</v>
      </c>
      <c r="B209" s="27" t="s">
        <v>1952</v>
      </c>
      <c r="C209" s="27" t="s">
        <v>351</v>
      </c>
      <c r="D209" s="27" t="s">
        <v>352</v>
      </c>
      <c r="E209" s="92">
        <f t="shared" si="1"/>
        <v>4300</v>
      </c>
      <c r="F209" s="92" t="str">
        <f t="shared" si="2"/>
        <v>CRECID CARNE VERDURA 4 x 6 x 215 GRM</v>
      </c>
      <c r="G209" s="92" t="str">
        <f t="shared" si="3"/>
        <v>ALIMENTOS INFANTILES</v>
      </c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ht="15.75" customHeight="1">
      <c r="A210" s="27" t="s">
        <v>268</v>
      </c>
      <c r="B210" s="27" t="s">
        <v>1953</v>
      </c>
      <c r="C210" s="27" t="s">
        <v>353</v>
      </c>
      <c r="D210" s="27" t="s">
        <v>352</v>
      </c>
      <c r="E210" s="92">
        <f t="shared" si="1"/>
        <v>4310</v>
      </c>
      <c r="F210" s="92" t="str">
        <f t="shared" si="2"/>
        <v>CRECID PAVO VERDURA 4 x 6 x 215 GRM</v>
      </c>
      <c r="G210" s="92" t="str">
        <f t="shared" si="3"/>
        <v>ALIMENTOS INFANTILES</v>
      </c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ht="15.75" customHeight="1">
      <c r="A211" s="27" t="s">
        <v>268</v>
      </c>
      <c r="B211" s="27" t="s">
        <v>1954</v>
      </c>
      <c r="C211" s="27" t="s">
        <v>354</v>
      </c>
      <c r="D211" s="27" t="s">
        <v>352</v>
      </c>
      <c r="E211" s="92">
        <f t="shared" si="1"/>
        <v>4320</v>
      </c>
      <c r="F211" s="92" t="str">
        <f t="shared" si="2"/>
        <v>NESTLE AIP POLLO ARROZ ZAN 4 x 6 x 215 GRM</v>
      </c>
      <c r="G211" s="92" t="str">
        <f t="shared" si="3"/>
        <v>ALIMENTOS INFANTILES</v>
      </c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ht="15.75" customHeight="1">
      <c r="A212" s="27" t="s">
        <v>268</v>
      </c>
      <c r="B212" s="27" t="s">
        <v>1955</v>
      </c>
      <c r="C212" s="27" t="s">
        <v>355</v>
      </c>
      <c r="D212" s="27" t="s">
        <v>352</v>
      </c>
      <c r="E212" s="92">
        <f t="shared" si="1"/>
        <v>4330</v>
      </c>
      <c r="F212" s="92" t="str">
        <f t="shared" si="2"/>
        <v>AIC CARNE VERDURA FR 4 x 6 x 215 GRM</v>
      </c>
      <c r="G212" s="92" t="str">
        <f t="shared" si="3"/>
        <v>ALIMENTOS INFANTILES</v>
      </c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ht="15.75" customHeight="1">
      <c r="A213" s="27" t="s">
        <v>268</v>
      </c>
      <c r="B213" s="27" t="s">
        <v>1956</v>
      </c>
      <c r="C213" s="27" t="s">
        <v>356</v>
      </c>
      <c r="D213" s="27" t="s">
        <v>352</v>
      </c>
      <c r="E213" s="92">
        <f t="shared" si="1"/>
        <v>4340</v>
      </c>
      <c r="F213" s="92" t="str">
        <f t="shared" si="2"/>
        <v>AIC PAVO VERDURA FR 4 x 6 x 215 GRM</v>
      </c>
      <c r="G213" s="92" t="str">
        <f t="shared" si="3"/>
        <v>ALIMENTOS INFANTILES</v>
      </c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ht="15.75" customHeight="1">
      <c r="A214" s="27" t="s">
        <v>268</v>
      </c>
      <c r="B214" s="27" t="s">
        <v>1958</v>
      </c>
      <c r="C214" s="27" t="s">
        <v>357</v>
      </c>
      <c r="D214" s="27" t="s">
        <v>352</v>
      </c>
      <c r="E214" s="92">
        <f t="shared" si="1"/>
        <v>4350</v>
      </c>
      <c r="F214" s="92" t="str">
        <f t="shared" si="2"/>
        <v>CRECID POLLO VERDURA 4 x 6 x 215 GRM</v>
      </c>
      <c r="G214" s="92" t="str">
        <f t="shared" si="3"/>
        <v>ALIMENTOS INFANTILES</v>
      </c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ht="15.75" customHeight="1">
      <c r="A215" s="27" t="s">
        <v>268</v>
      </c>
      <c r="B215" s="27" t="s">
        <v>1960</v>
      </c>
      <c r="C215" s="27" t="s">
        <v>358</v>
      </c>
      <c r="D215" s="27" t="s">
        <v>352</v>
      </c>
      <c r="E215" s="92">
        <f t="shared" si="1"/>
        <v>4360</v>
      </c>
      <c r="F215" s="92" t="str">
        <f t="shared" si="2"/>
        <v>PICADO POLLO ARROZ ZAN 4 x 6 x 215 GRM</v>
      </c>
      <c r="G215" s="92" t="str">
        <f t="shared" si="3"/>
        <v>ALIMENTOS INFANTILES</v>
      </c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ht="15.75" customHeight="1">
      <c r="A216" s="27" t="s">
        <v>268</v>
      </c>
      <c r="B216" s="27" t="s">
        <v>1961</v>
      </c>
      <c r="C216" s="27" t="s">
        <v>359</v>
      </c>
      <c r="D216" s="27" t="s">
        <v>352</v>
      </c>
      <c r="E216" s="92">
        <f t="shared" si="1"/>
        <v>4370</v>
      </c>
      <c r="F216" s="92" t="str">
        <f t="shared" si="2"/>
        <v>AIC POLLO VERDURA FR 4 x 6 x 215 GRM</v>
      </c>
      <c r="G216" s="92" t="str">
        <f t="shared" si="3"/>
        <v>ALIMENTOS INFANTILES</v>
      </c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ht="15.75" customHeight="1">
      <c r="A217" s="27" t="s">
        <v>268</v>
      </c>
      <c r="B217" s="27" t="s">
        <v>1962</v>
      </c>
      <c r="C217" s="27" t="s">
        <v>362</v>
      </c>
      <c r="D217" s="27" t="s">
        <v>363</v>
      </c>
      <c r="E217" s="92">
        <f t="shared" si="1"/>
        <v>4380</v>
      </c>
      <c r="F217" s="92" t="str">
        <f t="shared" si="2"/>
        <v>COLADO PLATANO NARANJA 8 x 6 x 115 GRM</v>
      </c>
      <c r="G217" s="92" t="str">
        <f t="shared" si="3"/>
        <v>ALIMENTOS INFANTILES</v>
      </c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ht="15.75" customHeight="1">
      <c r="A218" s="27" t="s">
        <v>268</v>
      </c>
      <c r="B218" s="27" t="s">
        <v>1963</v>
      </c>
      <c r="C218" s="27" t="s">
        <v>364</v>
      </c>
      <c r="D218" s="27" t="s">
        <v>363</v>
      </c>
      <c r="E218" s="92">
        <f t="shared" si="1"/>
        <v>4390</v>
      </c>
      <c r="F218" s="92" t="str">
        <f t="shared" si="2"/>
        <v>COLADO PERA 8 x 6 x 115 GRM</v>
      </c>
      <c r="G218" s="92" t="str">
        <f t="shared" si="3"/>
        <v>ALIMENTOS INFANTILES</v>
      </c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ht="15.75" customHeight="1">
      <c r="A219" s="27" t="s">
        <v>268</v>
      </c>
      <c r="B219" s="27" t="s">
        <v>1964</v>
      </c>
      <c r="C219" s="27" t="s">
        <v>365</v>
      </c>
      <c r="D219" s="27" t="s">
        <v>366</v>
      </c>
      <c r="E219" s="92">
        <f t="shared" si="1"/>
        <v>4400</v>
      </c>
      <c r="F219" s="92" t="str">
        <f t="shared" si="2"/>
        <v>COLADO POLLO ARROZ 8 x 6 x 132 GRM</v>
      </c>
      <c r="G219" s="92" t="str">
        <f t="shared" si="3"/>
        <v>ALIMENTOS INFANTILES</v>
      </c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ht="15.75" customHeight="1">
      <c r="A220" s="27" t="s">
        <v>268</v>
      </c>
      <c r="B220" s="27" t="s">
        <v>1965</v>
      </c>
      <c r="C220" s="27" t="s">
        <v>367</v>
      </c>
      <c r="D220" s="27" t="s">
        <v>368</v>
      </c>
      <c r="E220" s="92">
        <f t="shared" si="1"/>
        <v>4410</v>
      </c>
      <c r="F220" s="92" t="str">
        <f t="shared" si="2"/>
        <v>COLADO TUTTI FRUTTI 8 x 6 x 140 GRM</v>
      </c>
      <c r="G220" s="92" t="str">
        <f t="shared" si="3"/>
        <v>ALIMENTOS INFANTILES</v>
      </c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ht="15.75" customHeight="1">
      <c r="A221" s="27" t="s">
        <v>44</v>
      </c>
      <c r="B221" s="27" t="s">
        <v>1966</v>
      </c>
      <c r="C221" s="27" t="s">
        <v>369</v>
      </c>
      <c r="D221" s="27" t="s">
        <v>370</v>
      </c>
      <c r="E221" s="92">
        <f t="shared" si="1"/>
        <v>4420</v>
      </c>
      <c r="F221" s="92" t="str">
        <f t="shared" si="2"/>
        <v>BASE P/COC PESCADO 12 x 12 x 85 GRS</v>
      </c>
      <c r="G221" s="92" t="str">
        <f t="shared" si="3"/>
        <v>CULINARIOS</v>
      </c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ht="15.75" customHeight="1">
      <c r="A222" s="27" t="s">
        <v>268</v>
      </c>
      <c r="B222" s="27" t="s">
        <v>1967</v>
      </c>
      <c r="C222" s="27" t="s">
        <v>371</v>
      </c>
      <c r="D222" s="27" t="s">
        <v>366</v>
      </c>
      <c r="E222" s="92">
        <f t="shared" si="1"/>
        <v>4430</v>
      </c>
      <c r="F222" s="92" t="str">
        <f t="shared" si="2"/>
        <v>COLADO VERDURAS MIXTA 8 x 6 x 132 GRM</v>
      </c>
      <c r="G222" s="92" t="str">
        <f t="shared" si="3"/>
        <v>ALIMENTOS INFANTILES</v>
      </c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ht="15.75" customHeight="1">
      <c r="A223" s="27" t="s">
        <v>268</v>
      </c>
      <c r="B223" s="27" t="s">
        <v>1969</v>
      </c>
      <c r="C223" s="27" t="s">
        <v>344</v>
      </c>
      <c r="D223" s="27" t="s">
        <v>345</v>
      </c>
      <c r="E223" s="92">
        <f t="shared" si="1"/>
        <v>4440</v>
      </c>
      <c r="F223" s="92" t="str">
        <f t="shared" si="2"/>
        <v>PICADO LEGUMINOSA CARNE 4 x 6 x 218 GRM</v>
      </c>
      <c r="G223" s="92" t="str">
        <f t="shared" si="3"/>
        <v>ALIMENTOS INFANTILES</v>
      </c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ht="15.75" customHeight="1">
      <c r="A224" s="27" t="s">
        <v>44</v>
      </c>
      <c r="B224" s="27" t="s">
        <v>1973</v>
      </c>
      <c r="C224" s="27" t="s">
        <v>372</v>
      </c>
      <c r="D224" s="27" t="s">
        <v>373</v>
      </c>
      <c r="E224" s="92">
        <f t="shared" si="1"/>
        <v>4450</v>
      </c>
      <c r="F224" s="92" t="str">
        <f t="shared" si="2"/>
        <v>BASE P/COC ESCALOPAS 12 x 12 x 90 GRS</v>
      </c>
      <c r="G224" s="92" t="str">
        <f t="shared" si="3"/>
        <v>CULINARIOS</v>
      </c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ht="15.75" customHeight="1">
      <c r="A225" s="27" t="s">
        <v>44</v>
      </c>
      <c r="B225" s="27" t="s">
        <v>1974</v>
      </c>
      <c r="C225" s="27" t="s">
        <v>374</v>
      </c>
      <c r="D225" s="27" t="s">
        <v>375</v>
      </c>
      <c r="E225" s="92">
        <f t="shared" si="1"/>
        <v>4460</v>
      </c>
      <c r="F225" s="92" t="str">
        <f t="shared" si="2"/>
        <v>BASE P/COC ESTOFADO 32 x 55 GRM</v>
      </c>
      <c r="G225" s="92" t="str">
        <f t="shared" si="3"/>
        <v>CULINARIOS</v>
      </c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ht="15.75" customHeight="1">
      <c r="A226" s="27" t="s">
        <v>44</v>
      </c>
      <c r="B226" s="27" t="s">
        <v>1975</v>
      </c>
      <c r="C226" s="27" t="s">
        <v>376</v>
      </c>
      <c r="D226" s="27" t="s">
        <v>377</v>
      </c>
      <c r="E226" s="92">
        <f t="shared" si="1"/>
        <v>4470</v>
      </c>
      <c r="F226" s="92" t="str">
        <f t="shared" si="2"/>
        <v>BASE P/COC POLLO ARVERJADO 36 x 35 GRM</v>
      </c>
      <c r="G226" s="92" t="str">
        <f t="shared" si="3"/>
        <v>CULINARIOS</v>
      </c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ht="15.75" customHeight="1">
      <c r="A227" s="27" t="s">
        <v>44</v>
      </c>
      <c r="B227" s="27" t="s">
        <v>1976</v>
      </c>
      <c r="C227" s="27" t="s">
        <v>378</v>
      </c>
      <c r="D227" s="27" t="s">
        <v>379</v>
      </c>
      <c r="E227" s="92">
        <f t="shared" si="1"/>
        <v>4480</v>
      </c>
      <c r="F227" s="92" t="str">
        <f t="shared" si="2"/>
        <v>BASE P/COC TORTILLA CHILENA 36 x 42 GRM</v>
      </c>
      <c r="G227" s="92" t="str">
        <f t="shared" si="3"/>
        <v>CULINARIOS</v>
      </c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ht="15.75" customHeight="1">
      <c r="A228" s="27" t="s">
        <v>44</v>
      </c>
      <c r="B228" s="27" t="s">
        <v>1978</v>
      </c>
      <c r="C228" s="27" t="s">
        <v>380</v>
      </c>
      <c r="D228" s="27" t="s">
        <v>381</v>
      </c>
      <c r="E228" s="92">
        <f t="shared" si="1"/>
        <v>4490</v>
      </c>
      <c r="F228" s="92" t="str">
        <f t="shared" si="2"/>
        <v>BASE P/COC CARNE GOULASH 36 x 49 GRM</v>
      </c>
      <c r="G228" s="92" t="str">
        <f t="shared" si="3"/>
        <v>CULINARIOS</v>
      </c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ht="15.75" customHeight="1">
      <c r="A229" s="27" t="s">
        <v>44</v>
      </c>
      <c r="B229" s="27" t="s">
        <v>1979</v>
      </c>
      <c r="C229" s="27" t="s">
        <v>382</v>
      </c>
      <c r="D229" s="27" t="s">
        <v>383</v>
      </c>
      <c r="E229" s="92">
        <f t="shared" si="1"/>
        <v>4500</v>
      </c>
      <c r="F229" s="92" t="str">
        <f t="shared" si="2"/>
        <v>BASE P/COC CARNE MEXICANA 36 x 48 GRM</v>
      </c>
      <c r="G229" s="92" t="str">
        <f t="shared" si="3"/>
        <v>CULINARIOS</v>
      </c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ht="15.75" customHeight="1">
      <c r="A230" s="27" t="s">
        <v>44</v>
      </c>
      <c r="B230" s="27" t="s">
        <v>1981</v>
      </c>
      <c r="C230" s="27" t="s">
        <v>384</v>
      </c>
      <c r="D230" s="27" t="s">
        <v>385</v>
      </c>
      <c r="E230" s="92">
        <f t="shared" si="1"/>
        <v>4510</v>
      </c>
      <c r="F230" s="92" t="str">
        <f t="shared" si="2"/>
        <v>BASE P/COC CARNE ASADA 36 x 28 GRM</v>
      </c>
      <c r="G230" s="92" t="str">
        <f t="shared" si="3"/>
        <v>CULINARIOS</v>
      </c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ht="15.75" customHeight="1">
      <c r="A231" s="27" t="s">
        <v>44</v>
      </c>
      <c r="B231" s="27" t="s">
        <v>1983</v>
      </c>
      <c r="C231" s="27" t="s">
        <v>386</v>
      </c>
      <c r="D231" s="27" t="s">
        <v>377</v>
      </c>
      <c r="E231" s="92">
        <f t="shared" si="1"/>
        <v>4520</v>
      </c>
      <c r="F231" s="92" t="str">
        <f t="shared" si="2"/>
        <v>BASE P/COC STROGONOFF 36 x 35 GRM</v>
      </c>
      <c r="G231" s="92" t="str">
        <f t="shared" si="3"/>
        <v>CULINARIOS</v>
      </c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ht="15.75" customHeight="1">
      <c r="A232" s="27" t="s">
        <v>44</v>
      </c>
      <c r="B232" s="27" t="s">
        <v>1985</v>
      </c>
      <c r="C232" s="27" t="s">
        <v>387</v>
      </c>
      <c r="D232" s="27" t="s">
        <v>388</v>
      </c>
      <c r="E232" s="92">
        <f t="shared" si="1"/>
        <v>4530</v>
      </c>
      <c r="F232" s="92" t="str">
        <f t="shared" si="2"/>
        <v>BASE PARA POLLO ASADO 30 x 30 GRM</v>
      </c>
      <c r="G232" s="92" t="str">
        <f t="shared" si="3"/>
        <v>CULINARIOS</v>
      </c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ht="15.75" customHeight="1">
      <c r="A233" s="27" t="s">
        <v>44</v>
      </c>
      <c r="B233" s="27" t="s">
        <v>1990</v>
      </c>
      <c r="C233" s="27" t="s">
        <v>389</v>
      </c>
      <c r="D233" s="27" t="s">
        <v>390</v>
      </c>
      <c r="E233" s="92">
        <f t="shared" si="1"/>
        <v>4540</v>
      </c>
      <c r="F233" s="92" t="str">
        <f t="shared" si="2"/>
        <v>BASE HMBR GOU TORTILLA 9 x 181 GRM</v>
      </c>
      <c r="G233" s="92" t="str">
        <f t="shared" si="3"/>
        <v>CULINARIOS</v>
      </c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ht="15.75" customHeight="1">
      <c r="A234" s="27" t="s">
        <v>50</v>
      </c>
      <c r="B234" s="27" t="s">
        <v>1993</v>
      </c>
      <c r="C234" s="27" t="s">
        <v>392</v>
      </c>
      <c r="D234" s="27" t="s">
        <v>393</v>
      </c>
      <c r="E234" s="92">
        <f t="shared" si="1"/>
        <v>4560</v>
      </c>
      <c r="F234" s="92" t="str">
        <f t="shared" si="2"/>
        <v>NESCAFE DLC GST CafAmrcn XR 16Cap 3x160g</v>
      </c>
      <c r="G234" s="92" t="str">
        <f t="shared" si="3"/>
        <v>CAFES</v>
      </c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ht="15.75" customHeight="1">
      <c r="A235" s="27" t="s">
        <v>44</v>
      </c>
      <c r="B235" s="27" t="s">
        <v>1996</v>
      </c>
      <c r="C235" s="27" t="s">
        <v>394</v>
      </c>
      <c r="D235" s="27" t="s">
        <v>395</v>
      </c>
      <c r="E235" s="92">
        <f t="shared" si="1"/>
        <v>4570</v>
      </c>
      <c r="F235" s="92" t="str">
        <f t="shared" si="2"/>
        <v>CREMA DE CHOCLO 12 x 12 x 79 GRS</v>
      </c>
      <c r="G235" s="92" t="str">
        <f t="shared" si="3"/>
        <v>CULINARIOS</v>
      </c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ht="15.75" customHeight="1">
      <c r="A236" s="27" t="s">
        <v>44</v>
      </c>
      <c r="B236" s="27" t="s">
        <v>2000</v>
      </c>
      <c r="C236" s="27" t="s">
        <v>369</v>
      </c>
      <c r="D236" s="27" t="s">
        <v>396</v>
      </c>
      <c r="E236" s="92">
        <f t="shared" si="1"/>
        <v>4580</v>
      </c>
      <c r="F236" s="92" t="str">
        <f t="shared" si="2"/>
        <v>BASE P/COC PESCADO 12 x 12 x 85 GRM</v>
      </c>
      <c r="G236" s="92" t="str">
        <f t="shared" si="3"/>
        <v>CULINARIOS</v>
      </c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ht="15.75" customHeight="1">
      <c r="A237" s="27" t="s">
        <v>44</v>
      </c>
      <c r="B237" s="27" t="s">
        <v>2002</v>
      </c>
      <c r="C237" s="27" t="s">
        <v>372</v>
      </c>
      <c r="D237" s="27" t="s">
        <v>397</v>
      </c>
      <c r="E237" s="92">
        <f t="shared" si="1"/>
        <v>4590</v>
      </c>
      <c r="F237" s="92" t="str">
        <f t="shared" si="2"/>
        <v>BASE P/COC ESCALOPAS 12 x 12 x 90 GRM</v>
      </c>
      <c r="G237" s="92" t="str">
        <f t="shared" si="3"/>
        <v>CULINARIOS</v>
      </c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ht="15.75" customHeight="1">
      <c r="A238" s="27" t="s">
        <v>44</v>
      </c>
      <c r="B238" s="27" t="s">
        <v>2004</v>
      </c>
      <c r="C238" s="27" t="s">
        <v>398</v>
      </c>
      <c r="D238" s="27" t="s">
        <v>397</v>
      </c>
      <c r="E238" s="92">
        <f t="shared" si="1"/>
        <v>4600</v>
      </c>
      <c r="F238" s="92" t="str">
        <f t="shared" si="2"/>
        <v>BASE P/COC HAMBURGUESA 12 x 12 x 90 GRM</v>
      </c>
      <c r="G238" s="92" t="str">
        <f t="shared" si="3"/>
        <v>CULINARIOS</v>
      </c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ht="15.75" customHeight="1">
      <c r="A239" s="27" t="s">
        <v>44</v>
      </c>
      <c r="B239" s="27" t="s">
        <v>2006</v>
      </c>
      <c r="C239" s="27" t="s">
        <v>399</v>
      </c>
      <c r="D239" s="27" t="s">
        <v>400</v>
      </c>
      <c r="E239" s="92">
        <f t="shared" si="1"/>
        <v>4610</v>
      </c>
      <c r="F239" s="92" t="str">
        <f t="shared" si="2"/>
        <v>BASE P/COC CARNE 12 x 12 x 36 GRM</v>
      </c>
      <c r="G239" s="92" t="str">
        <f t="shared" si="3"/>
        <v>CULINARIOS</v>
      </c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ht="15.75" customHeight="1">
      <c r="A240" s="27" t="s">
        <v>50</v>
      </c>
      <c r="B240" s="27" t="s">
        <v>2009</v>
      </c>
      <c r="C240" s="27" t="s">
        <v>401</v>
      </c>
      <c r="D240" s="83"/>
      <c r="E240" s="92">
        <f t="shared" si="1"/>
        <v>4660</v>
      </c>
      <c r="F240" s="92" t="str">
        <f t="shared" si="2"/>
        <v>15 Milo stick + 5 Milo Stick </v>
      </c>
      <c r="G240" s="92" t="str">
        <f t="shared" si="3"/>
        <v>CAFES</v>
      </c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ht="15.75" customHeight="1">
      <c r="A241" s="27" t="s">
        <v>86</v>
      </c>
      <c r="B241" s="27" t="s">
        <v>2012</v>
      </c>
      <c r="C241" s="27" t="s">
        <v>402</v>
      </c>
      <c r="D241" s="27" t="s">
        <v>123</v>
      </c>
      <c r="E241" s="92">
        <f t="shared" si="1"/>
        <v>4900</v>
      </c>
      <c r="F241" s="92" t="str">
        <f t="shared" si="2"/>
        <v>PKBONTRD 2ALT BOC +1ALT FRU +1ALT CHIR +1ALT HEL+1ALT FRUGTS .</v>
      </c>
      <c r="G241" s="92" t="str">
        <f t="shared" si="3"/>
        <v>GALLETAS</v>
      </c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ht="15.75" customHeight="1">
      <c r="A242" s="27" t="s">
        <v>86</v>
      </c>
      <c r="B242" s="27" t="s">
        <v>2016</v>
      </c>
      <c r="C242" s="27" t="s">
        <v>403</v>
      </c>
      <c r="D242" s="27" t="s">
        <v>404</v>
      </c>
      <c r="E242" s="92">
        <f t="shared" si="1"/>
        <v>4910</v>
      </c>
      <c r="F242" s="92" t="str">
        <f t="shared" si="2"/>
        <v>PRESTIGIO Wafer 48x110g CL</v>
      </c>
      <c r="G242" s="92" t="str">
        <f t="shared" si="3"/>
        <v>GALLETAS</v>
      </c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ht="15.75" customHeight="1">
      <c r="A243" s="27" t="s">
        <v>39</v>
      </c>
      <c r="B243" s="27" t="s">
        <v>2018</v>
      </c>
      <c r="C243" s="27" t="s">
        <v>406</v>
      </c>
      <c r="D243" s="27" t="s">
        <v>407</v>
      </c>
      <c r="E243" s="92">
        <f t="shared" si="1"/>
        <v>4940</v>
      </c>
      <c r="F243" s="92" t="str">
        <f t="shared" si="2"/>
        <v>CRUNCH Chocolate 4(16x80g)</v>
      </c>
      <c r="G243" s="92" t="str">
        <f t="shared" si="3"/>
        <v>CHOCOLATES</v>
      </c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ht="15.75" customHeight="1">
      <c r="A244" s="27" t="s">
        <v>44</v>
      </c>
      <c r="B244" s="27" t="s">
        <v>2022</v>
      </c>
      <c r="C244" s="27" t="s">
        <v>410</v>
      </c>
      <c r="D244" s="27" t="s">
        <v>411</v>
      </c>
      <c r="E244" s="92">
        <f t="shared" si="1"/>
        <v>5020</v>
      </c>
      <c r="F244" s="92" t="str">
        <f t="shared" si="2"/>
        <v>Polvo de hornear IMPERIAL Lata 24 x 200 GRM</v>
      </c>
      <c r="G244" s="92" t="str">
        <f t="shared" si="3"/>
        <v>CULINARIOS</v>
      </c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ht="15.75" customHeight="1">
      <c r="A245" s="27" t="s">
        <v>44</v>
      </c>
      <c r="B245" s="27" t="s">
        <v>2024</v>
      </c>
      <c r="C245" s="27" t="s">
        <v>412</v>
      </c>
      <c r="D245" s="27" t="s">
        <v>413</v>
      </c>
      <c r="E245" s="92">
        <f t="shared" si="1"/>
        <v>5110</v>
      </c>
      <c r="F245" s="92" t="str">
        <f t="shared" si="2"/>
        <v>IMPERIAL POLVO HORNEAR SOBRE 10 x 50 x 20 GRM</v>
      </c>
      <c r="G245" s="92" t="str">
        <f t="shared" si="3"/>
        <v>CULINARIOS</v>
      </c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ht="15.75" customHeight="1">
      <c r="A246" s="27" t="s">
        <v>44</v>
      </c>
      <c r="B246" s="27" t="s">
        <v>2028</v>
      </c>
      <c r="C246" s="27" t="s">
        <v>414</v>
      </c>
      <c r="D246" s="27" t="s">
        <v>260</v>
      </c>
      <c r="E246" s="92">
        <f t="shared" si="1"/>
        <v>5150</v>
      </c>
      <c r="F246" s="92" t="str">
        <f t="shared" si="2"/>
        <v>IMPERIAL POLVO HORNEAR TARRO 24 x 100 GRM</v>
      </c>
      <c r="G246" s="92" t="str">
        <f t="shared" si="3"/>
        <v>CULINARIOS</v>
      </c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ht="15.75" customHeight="1">
      <c r="A247" s="27" t="s">
        <v>39</v>
      </c>
      <c r="B247" s="27" t="s">
        <v>2030</v>
      </c>
      <c r="C247" s="27" t="s">
        <v>417</v>
      </c>
      <c r="D247" s="27" t="s">
        <v>418</v>
      </c>
      <c r="E247" s="92">
        <f t="shared" si="1"/>
        <v>5200</v>
      </c>
      <c r="F247" s="92" t="str">
        <f t="shared" si="2"/>
        <v>SUPER 8 XL 4(30x36g) CL</v>
      </c>
      <c r="G247" s="92" t="str">
        <f t="shared" si="3"/>
        <v>CHOCOLATES</v>
      </c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ht="15.75" customHeight="1">
      <c r="A248" s="27" t="s">
        <v>44</v>
      </c>
      <c r="B248" s="27" t="s">
        <v>2035</v>
      </c>
      <c r="C248" s="27" t="s">
        <v>181</v>
      </c>
      <c r="D248" s="27" t="s">
        <v>419</v>
      </c>
      <c r="E248" s="92">
        <f t="shared" si="1"/>
        <v>5260</v>
      </c>
      <c r="F248" s="92" t="str">
        <f t="shared" si="2"/>
        <v>CALDO DE COSTILLA 6 x 20 x 12 x 11 GRM</v>
      </c>
      <c r="G248" s="92" t="str">
        <f t="shared" si="3"/>
        <v>CULINARIOS</v>
      </c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ht="15.75" customHeight="1">
      <c r="A249" s="27" t="s">
        <v>44</v>
      </c>
      <c r="B249" s="27" t="s">
        <v>2037</v>
      </c>
      <c r="C249" s="27" t="s">
        <v>420</v>
      </c>
      <c r="D249" s="27" t="s">
        <v>182</v>
      </c>
      <c r="E249" s="92">
        <f t="shared" si="1"/>
        <v>5270</v>
      </c>
      <c r="F249" s="92" t="str">
        <f t="shared" si="2"/>
        <v>CALDO GALLINA 6 x 30 x 8 x 11 GRM</v>
      </c>
      <c r="G249" s="92" t="str">
        <f t="shared" si="3"/>
        <v>CULINARIOS</v>
      </c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ht="15.75" customHeight="1">
      <c r="A250" s="27" t="s">
        <v>44</v>
      </c>
      <c r="B250" s="27" t="s">
        <v>2039</v>
      </c>
      <c r="C250" s="27" t="s">
        <v>420</v>
      </c>
      <c r="D250" s="27" t="s">
        <v>419</v>
      </c>
      <c r="E250" s="92">
        <f t="shared" si="1"/>
        <v>5280</v>
      </c>
      <c r="F250" s="92" t="str">
        <f t="shared" si="2"/>
        <v>CALDO GALLINA 6 x 20 x 12 x 11 GRM</v>
      </c>
      <c r="G250" s="92" t="str">
        <f t="shared" si="3"/>
        <v>CULINARIOS</v>
      </c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ht="15.75" customHeight="1">
      <c r="A251" s="27" t="s">
        <v>44</v>
      </c>
      <c r="B251" s="27" t="s">
        <v>2042</v>
      </c>
      <c r="C251" s="27" t="s">
        <v>421</v>
      </c>
      <c r="D251" s="27" t="s">
        <v>422</v>
      </c>
      <c r="E251" s="92">
        <f t="shared" si="1"/>
        <v>5290</v>
      </c>
      <c r="F251" s="92" t="str">
        <f t="shared" si="2"/>
        <v>MAGGI CALDO DE COSTILLA ET 6 x 20 x 12 x 11 GRS</v>
      </c>
      <c r="G251" s="92" t="str">
        <f t="shared" si="3"/>
        <v>CULINARIOS</v>
      </c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ht="15.75" customHeight="1">
      <c r="A252" s="27" t="s">
        <v>44</v>
      </c>
      <c r="B252" s="27" t="s">
        <v>2046</v>
      </c>
      <c r="C252" s="27" t="s">
        <v>423</v>
      </c>
      <c r="D252" s="27" t="s">
        <v>424</v>
      </c>
      <c r="E252" s="92">
        <f t="shared" si="1"/>
        <v>5300</v>
      </c>
      <c r="F252" s="92" t="str">
        <f t="shared" si="2"/>
        <v>CALDO CARNE 6 x 20 x 12 x 10 GRM</v>
      </c>
      <c r="G252" s="92" t="str">
        <f t="shared" si="3"/>
        <v>CULINARIOS</v>
      </c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ht="15.75" customHeight="1">
      <c r="A253" s="27" t="s">
        <v>44</v>
      </c>
      <c r="B253" s="27" t="s">
        <v>2049</v>
      </c>
      <c r="C253" s="27" t="s">
        <v>423</v>
      </c>
      <c r="D253" s="27" t="s">
        <v>425</v>
      </c>
      <c r="E253" s="92">
        <f t="shared" si="1"/>
        <v>5310</v>
      </c>
      <c r="F253" s="92" t="str">
        <f t="shared" si="2"/>
        <v>CALDO CARNE 6 x 30 x 8 x 10 GRM</v>
      </c>
      <c r="G253" s="92" t="str">
        <f t="shared" si="3"/>
        <v>CULINARIOS</v>
      </c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ht="15.75" customHeight="1">
      <c r="A254" s="27" t="s">
        <v>50</v>
      </c>
      <c r="B254" s="27" t="s">
        <v>2052</v>
      </c>
      <c r="C254" s="27" t="s">
        <v>431</v>
      </c>
      <c r="D254" s="27" t="s">
        <v>432</v>
      </c>
      <c r="E254" s="92">
        <f t="shared" si="1"/>
        <v>5320</v>
      </c>
      <c r="F254" s="92" t="str">
        <f t="shared" si="2"/>
        <v>Cafe NESCAFE Tradicion sobres 77x172.8g</v>
      </c>
      <c r="G254" s="92" t="str">
        <f t="shared" si="3"/>
        <v>CAFES</v>
      </c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ht="15.75" customHeight="1">
      <c r="A255" s="27" t="s">
        <v>50</v>
      </c>
      <c r="B255" s="27" t="s">
        <v>2054</v>
      </c>
      <c r="C255" s="27" t="s">
        <v>427</v>
      </c>
      <c r="D255" s="27" t="s">
        <v>123</v>
      </c>
      <c r="E255" s="92">
        <f t="shared" si="1"/>
        <v>5321</v>
      </c>
      <c r="F255" s="92" t="str">
        <f t="shared" si="2"/>
        <v>PK DSPLY NESCAFE STICK 1728g 10% (B2B) .</v>
      </c>
      <c r="G255" s="92" t="str">
        <f t="shared" si="3"/>
        <v>CAFES</v>
      </c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ht="15.75" customHeight="1">
      <c r="A256" s="27" t="s">
        <v>50</v>
      </c>
      <c r="B256" s="27" t="s">
        <v>2055</v>
      </c>
      <c r="C256" s="27" t="s">
        <v>433</v>
      </c>
      <c r="D256" s="27" t="s">
        <v>123</v>
      </c>
      <c r="E256" s="92">
        <f t="shared" si="1"/>
        <v>5322</v>
      </c>
      <c r="F256" s="92" t="str">
        <f t="shared" si="2"/>
        <v>PK DSPLY NESCAFE STICK 172.8g 10% .</v>
      </c>
      <c r="G256" s="92" t="str">
        <f t="shared" si="3"/>
        <v>CAFES</v>
      </c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ht="15.75" customHeight="1">
      <c r="A257" s="27" t="s">
        <v>50</v>
      </c>
      <c r="B257" s="27" t="s">
        <v>2059</v>
      </c>
      <c r="C257" s="27" t="s">
        <v>429</v>
      </c>
      <c r="D257" s="27" t="s">
        <v>123</v>
      </c>
      <c r="E257" s="92">
        <f t="shared" si="1"/>
        <v>5324</v>
      </c>
      <c r="F257" s="92" t="str">
        <f t="shared" si="2"/>
        <v>PK DSP Nescafe Tradicion Stick 173g + 10% DCTO .</v>
      </c>
      <c r="G257" s="92" t="str">
        <f t="shared" si="3"/>
        <v>CAFES</v>
      </c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ht="15.75" customHeight="1">
      <c r="A258" s="27" t="s">
        <v>50</v>
      </c>
      <c r="B258" s="27" t="s">
        <v>2061</v>
      </c>
      <c r="C258" s="27" t="s">
        <v>430</v>
      </c>
      <c r="D258" s="27" t="s">
        <v>123</v>
      </c>
      <c r="E258" s="92">
        <f t="shared" si="1"/>
        <v>5325</v>
      </c>
      <c r="F258" s="92" t="str">
        <f t="shared" si="2"/>
        <v>PK DSP Nescafe Tradicion Stick 173g + 10% DCTO (B2B) .</v>
      </c>
      <c r="G258" s="92" t="str">
        <f t="shared" si="3"/>
        <v>CAFES</v>
      </c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ht="15.75" customHeight="1">
      <c r="A259" s="27" t="s">
        <v>50</v>
      </c>
      <c r="B259" s="27" t="s">
        <v>2063</v>
      </c>
      <c r="C259" s="27" t="s">
        <v>428</v>
      </c>
      <c r="D259" s="27" t="s">
        <v>123</v>
      </c>
      <c r="E259" s="92">
        <f t="shared" si="1"/>
        <v>5328</v>
      </c>
      <c r="F259" s="92" t="str">
        <f t="shared" si="2"/>
        <v>PK DSP Nescafe Tradicion Stick 173g+10%DCTO(B2B)(DV) .</v>
      </c>
      <c r="G259" s="92" t="str">
        <f t="shared" si="3"/>
        <v>CAFES</v>
      </c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ht="15.75" customHeight="1">
      <c r="A260" s="27" t="s">
        <v>50</v>
      </c>
      <c r="B260" s="27" t="s">
        <v>2065</v>
      </c>
      <c r="C260" s="27" t="s">
        <v>2066</v>
      </c>
      <c r="D260" s="27" t="s">
        <v>123</v>
      </c>
      <c r="E260" s="92">
        <f t="shared" si="1"/>
        <v>53212</v>
      </c>
      <c r="F260" s="92" t="str">
        <f t="shared" si="2"/>
        <v>PK Stick173+2Trad50g+Vain+Capu+PARAGUAS REGALO .</v>
      </c>
      <c r="G260" s="92" t="str">
        <f t="shared" si="3"/>
        <v>CAFES</v>
      </c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ht="15.75" customHeight="1">
      <c r="A261" s="27" t="s">
        <v>50</v>
      </c>
      <c r="B261" s="27" t="s">
        <v>2069</v>
      </c>
      <c r="C261" s="27" t="s">
        <v>2070</v>
      </c>
      <c r="D261" s="27" t="s">
        <v>123</v>
      </c>
      <c r="E261" s="92">
        <f t="shared" si="1"/>
        <v>53213</v>
      </c>
      <c r="F261" s="92" t="str">
        <f t="shared" si="2"/>
        <v>PK Stick173g + 4Trad50g +PARAGUAS REGALO .</v>
      </c>
      <c r="G261" s="92" t="str">
        <f t="shared" si="3"/>
        <v>CAFES</v>
      </c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ht="15.75" customHeight="1">
      <c r="A262" s="27" t="s">
        <v>50</v>
      </c>
      <c r="B262" s="27" t="s">
        <v>2073</v>
      </c>
      <c r="C262" s="27" t="s">
        <v>2074</v>
      </c>
      <c r="D262" s="27" t="s">
        <v>123</v>
      </c>
      <c r="E262" s="92">
        <f t="shared" si="1"/>
        <v>53214</v>
      </c>
      <c r="F262" s="92" t="str">
        <f t="shared" si="2"/>
        <v>PK Stick173g+Capu+Vain+Moka+Doble+PARAGUAS REGALO .</v>
      </c>
      <c r="G262" s="92" t="str">
        <f t="shared" si="3"/>
        <v>CAFES</v>
      </c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ht="15.75" customHeight="1">
      <c r="A263" s="27" t="s">
        <v>50</v>
      </c>
      <c r="B263" s="27" t="s">
        <v>2076</v>
      </c>
      <c r="C263" s="27" t="s">
        <v>2077</v>
      </c>
      <c r="D263" s="27" t="s">
        <v>123</v>
      </c>
      <c r="E263" s="92">
        <f t="shared" si="1"/>
        <v>53217</v>
      </c>
      <c r="F263" s="92" t="str">
        <f t="shared" si="2"/>
        <v>PK Stick173g+3Trad170g+5Trad50g+CARRITO REGALO .</v>
      </c>
      <c r="G263" s="92" t="str">
        <f t="shared" si="3"/>
        <v>CAFES</v>
      </c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ht="15.75" customHeight="1">
      <c r="A264" s="27" t="s">
        <v>50</v>
      </c>
      <c r="B264" s="27" t="s">
        <v>2079</v>
      </c>
      <c r="C264" s="27" t="s">
        <v>2080</v>
      </c>
      <c r="D264" s="27" t="s">
        <v>123</v>
      </c>
      <c r="E264" s="92">
        <f t="shared" si="1"/>
        <v>53218</v>
      </c>
      <c r="F264" s="92" t="str">
        <f t="shared" si="2"/>
        <v>PK Stick173g+Cappu+Vain+Moka+Doble+CARRITO REGALO .</v>
      </c>
      <c r="G264" s="92" t="str">
        <f t="shared" si="3"/>
        <v>CAFES</v>
      </c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ht="15.75" customHeight="1">
      <c r="A265" s="27" t="s">
        <v>50</v>
      </c>
      <c r="B265" s="27" t="s">
        <v>2083</v>
      </c>
      <c r="C265" s="27" t="s">
        <v>2084</v>
      </c>
      <c r="D265" s="27" t="s">
        <v>123</v>
      </c>
      <c r="E265" s="92">
        <f t="shared" si="1"/>
        <v>53225</v>
      </c>
      <c r="F265" s="92" t="str">
        <f t="shared" si="2"/>
        <v>PK Stick173g+2Trad50g+Vain+Cappu+ BASURERO REGALO .</v>
      </c>
      <c r="G265" s="92" t="str">
        <f t="shared" si="3"/>
        <v>CAFES</v>
      </c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ht="15.75" customHeight="1">
      <c r="A266" s="27" t="s">
        <v>50</v>
      </c>
      <c r="B266" s="27" t="s">
        <v>2088</v>
      </c>
      <c r="C266" s="27" t="s">
        <v>2089</v>
      </c>
      <c r="D266" s="27" t="s">
        <v>123</v>
      </c>
      <c r="E266" s="92">
        <f t="shared" si="1"/>
        <v>53226</v>
      </c>
      <c r="F266" s="92" t="str">
        <f t="shared" si="2"/>
        <v>PK Stick173+2Trad50g+Vain+Capu+BASURERO REGALO(B2B) .</v>
      </c>
      <c r="G266" s="92" t="str">
        <f t="shared" si="3"/>
        <v>CAFES</v>
      </c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ht="15.75" customHeight="1">
      <c r="A267" s="27" t="s">
        <v>86</v>
      </c>
      <c r="B267" s="27" t="s">
        <v>2092</v>
      </c>
      <c r="C267" s="27" t="s">
        <v>435</v>
      </c>
      <c r="D267" s="27" t="s">
        <v>123</v>
      </c>
      <c r="E267" s="92">
        <f t="shared" si="1"/>
        <v>5370</v>
      </c>
      <c r="F267" s="92" t="str">
        <f t="shared" si="2"/>
        <v>PK 5 TRITON VAINILLA + 1 TRITON DOBLE CREMA GRATIS .</v>
      </c>
      <c r="G267" s="92" t="str">
        <f t="shared" si="3"/>
        <v>GALLETAS</v>
      </c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ht="15.75" customHeight="1">
      <c r="A268" s="27" t="s">
        <v>86</v>
      </c>
      <c r="B268" s="27" t="s">
        <v>2094</v>
      </c>
      <c r="C268" s="27" t="s">
        <v>436</v>
      </c>
      <c r="D268" s="27" t="s">
        <v>123</v>
      </c>
      <c r="E268" s="92">
        <f t="shared" si="1"/>
        <v>5371</v>
      </c>
      <c r="F268" s="92" t="str">
        <f t="shared" si="2"/>
        <v>6 TRITON VAINILLA + 4 TRITON CHOCOLATE + DSP TRITON COL GRATIS + 18.57% DCTO .</v>
      </c>
      <c r="G268" s="92" t="str">
        <f t="shared" si="3"/>
        <v>GALLETAS</v>
      </c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ht="15.75" customHeight="1">
      <c r="A269" s="27" t="s">
        <v>86</v>
      </c>
      <c r="B269" s="27" t="s">
        <v>2097</v>
      </c>
      <c r="C269" s="27" t="s">
        <v>434</v>
      </c>
      <c r="D269" s="27" t="s">
        <v>123</v>
      </c>
      <c r="E269" s="92">
        <f t="shared" si="1"/>
        <v>5372</v>
      </c>
      <c r="F269" s="92" t="str">
        <f t="shared" si="2"/>
        <v>PK 15 TRITON VAI+ 10 TRITON CHOC + 5 TRITON NAR + 5 TRITON FRUT + 25% DCTO .</v>
      </c>
      <c r="G269" s="92" t="str">
        <f t="shared" si="3"/>
        <v>GALLETAS</v>
      </c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ht="15.75" customHeight="1">
      <c r="A270" s="27" t="s">
        <v>86</v>
      </c>
      <c r="B270" s="27" t="s">
        <v>2099</v>
      </c>
      <c r="C270" s="27" t="s">
        <v>437</v>
      </c>
      <c r="D270" s="27" t="s">
        <v>123</v>
      </c>
      <c r="E270" s="92">
        <f t="shared" si="1"/>
        <v>5373</v>
      </c>
      <c r="F270" s="92" t="str">
        <f t="shared" si="2"/>
        <v>6 TRITON VAINILLA + 4 TRITON CHOCOLATE + DSP TRIT COL GRATIS + 18.57% DCTO (B2B) .</v>
      </c>
      <c r="G270" s="92" t="str">
        <f t="shared" si="3"/>
        <v>GALLETAS</v>
      </c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ht="15.75" customHeight="1">
      <c r="A271" s="27" t="s">
        <v>44</v>
      </c>
      <c r="B271" s="27" t="s">
        <v>2103</v>
      </c>
      <c r="C271" s="27" t="s">
        <v>440</v>
      </c>
      <c r="D271" s="27" t="s">
        <v>441</v>
      </c>
      <c r="E271" s="92">
        <f t="shared" si="1"/>
        <v>5480</v>
      </c>
      <c r="F271" s="92" t="str">
        <f t="shared" si="2"/>
        <v>MAGGI SOPA Pollo Fideos 20x70g</v>
      </c>
      <c r="G271" s="92" t="str">
        <f t="shared" si="3"/>
        <v>CULINARIOS</v>
      </c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ht="15.75" customHeight="1">
      <c r="A272" s="27" t="s">
        <v>44</v>
      </c>
      <c r="B272" s="27" t="s">
        <v>2105</v>
      </c>
      <c r="C272" s="27" t="s">
        <v>438</v>
      </c>
      <c r="D272" s="27" t="s">
        <v>123</v>
      </c>
      <c r="E272" s="92">
        <f t="shared" si="1"/>
        <v>5486</v>
      </c>
      <c r="F272" s="92" t="str">
        <f t="shared" si="2"/>
        <v>PK 6 SOPAS Pollofideos6 SOPASCostilla 10% DCTO .</v>
      </c>
      <c r="G272" s="92" t="str">
        <f t="shared" si="3"/>
        <v>CULINARIOS</v>
      </c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ht="15.75" customHeight="1">
      <c r="A273" s="27" t="s">
        <v>44</v>
      </c>
      <c r="B273" s="27" t="s">
        <v>2106</v>
      </c>
      <c r="C273" s="27" t="s">
        <v>439</v>
      </c>
      <c r="D273" s="27" t="s">
        <v>123</v>
      </c>
      <c r="E273" s="92">
        <f t="shared" si="1"/>
        <v>5487</v>
      </c>
      <c r="F273" s="92" t="str">
        <f t="shared" si="2"/>
        <v>PK6SOPAS Pollo fideos + 6 SOPASCostilla 10% DCTO (B2B) .</v>
      </c>
      <c r="G273" s="92" t="str">
        <f t="shared" si="3"/>
        <v>CULINARIOS</v>
      </c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ht="15.75" customHeight="1">
      <c r="A274" s="27" t="s">
        <v>44</v>
      </c>
      <c r="B274" s="27" t="s">
        <v>2109</v>
      </c>
      <c r="C274" s="27" t="s">
        <v>442</v>
      </c>
      <c r="D274" s="27" t="s">
        <v>443</v>
      </c>
      <c r="E274" s="92">
        <f t="shared" si="1"/>
        <v>5490</v>
      </c>
      <c r="F274" s="92" t="str">
        <f t="shared" si="2"/>
        <v>MAGGI Sopa Pollo Arroz Sobre 20x70g CL</v>
      </c>
      <c r="G274" s="92" t="str">
        <f t="shared" si="3"/>
        <v>CULINARIOS</v>
      </c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ht="15.75" customHeight="1">
      <c r="A275" s="27" t="s">
        <v>39</v>
      </c>
      <c r="B275" s="27" t="s">
        <v>2111</v>
      </c>
      <c r="C275" s="27" t="s">
        <v>444</v>
      </c>
      <c r="D275" s="27" t="s">
        <v>445</v>
      </c>
      <c r="E275" s="92">
        <f t="shared" si="1"/>
        <v>5510</v>
      </c>
      <c r="F275" s="92" t="str">
        <f t="shared" si="2"/>
        <v>CHARGE Chocolate 12(30x40g)</v>
      </c>
      <c r="G275" s="92" t="str">
        <f t="shared" si="3"/>
        <v>CHOCOLATES</v>
      </c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ht="15.75" customHeight="1">
      <c r="A276" s="27" t="s">
        <v>39</v>
      </c>
      <c r="B276" s="27" t="s">
        <v>2113</v>
      </c>
      <c r="C276" s="27" t="s">
        <v>446</v>
      </c>
      <c r="D276" s="27" t="s">
        <v>407</v>
      </c>
      <c r="E276" s="92">
        <f t="shared" si="1"/>
        <v>5520</v>
      </c>
      <c r="F276" s="92" t="str">
        <f t="shared" si="2"/>
        <v>GALAK Chocolate 4(16x80g)</v>
      </c>
      <c r="G276" s="92" t="str">
        <f t="shared" si="3"/>
        <v>CHOCOLATES</v>
      </c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ht="15.75" customHeight="1">
      <c r="A277" s="27" t="s">
        <v>29</v>
      </c>
      <c r="B277" s="27" t="s">
        <v>2114</v>
      </c>
      <c r="C277" s="27" t="s">
        <v>447</v>
      </c>
      <c r="D277" s="83"/>
      <c r="E277" s="92">
        <f t="shared" si="1"/>
        <v>5550</v>
      </c>
      <c r="F277" s="92" t="str">
        <f t="shared" si="2"/>
        <v>EXHIBIDOR CHOCOLATE </v>
      </c>
      <c r="G277" s="92" t="str">
        <f t="shared" si="3"/>
        <v>DESHABILITADOS</v>
      </c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ht="15.75" customHeight="1">
      <c r="A278" s="27" t="s">
        <v>268</v>
      </c>
      <c r="B278" s="27" t="s">
        <v>2116</v>
      </c>
      <c r="C278" s="27" t="s">
        <v>449</v>
      </c>
      <c r="D278" s="27" t="s">
        <v>450</v>
      </c>
      <c r="E278" s="92">
        <f t="shared" si="1"/>
        <v>5670</v>
      </c>
      <c r="F278" s="92" t="str">
        <f t="shared" si="2"/>
        <v>Colado NESTLE NATURNES Carne Verdura 8(6x115g)</v>
      </c>
      <c r="G278" s="92" t="str">
        <f t="shared" si="3"/>
        <v>ALIMENTOS INFANTILES</v>
      </c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ht="15.75" customHeight="1">
      <c r="A279" s="27" t="s">
        <v>268</v>
      </c>
      <c r="B279" s="27" t="s">
        <v>2118</v>
      </c>
      <c r="C279" s="27" t="s">
        <v>2119</v>
      </c>
      <c r="D279" s="27" t="s">
        <v>123</v>
      </c>
      <c r="E279" s="92">
        <f t="shared" si="1"/>
        <v>5672</v>
      </c>
      <c r="F279" s="92" t="str">
        <f t="shared" si="2"/>
        <v>PK Display Colado Carne Verduras 115g + 15% B2B .</v>
      </c>
      <c r="G279" s="92" t="str">
        <f t="shared" si="3"/>
        <v>ALIMENTOS INFANTILES</v>
      </c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ht="15.75" customHeight="1">
      <c r="A280" s="27" t="s">
        <v>44</v>
      </c>
      <c r="B280" s="27" t="s">
        <v>2121</v>
      </c>
      <c r="C280" s="27" t="s">
        <v>452</v>
      </c>
      <c r="D280" s="27" t="s">
        <v>453</v>
      </c>
      <c r="E280" s="92">
        <f t="shared" si="1"/>
        <v>5710</v>
      </c>
      <c r="F280" s="92" t="str">
        <f t="shared" si="2"/>
        <v>ARROZ PRIMAVERA 12 x 210 GRS</v>
      </c>
      <c r="G280" s="92" t="str">
        <f t="shared" si="3"/>
        <v>CULINARIOS</v>
      </c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ht="15.75" customHeight="1">
      <c r="A281" s="27" t="s">
        <v>44</v>
      </c>
      <c r="B281" s="27" t="s">
        <v>2123</v>
      </c>
      <c r="C281" s="27" t="s">
        <v>454</v>
      </c>
      <c r="D281" s="27" t="s">
        <v>455</v>
      </c>
      <c r="E281" s="92">
        <f t="shared" si="1"/>
        <v>5720</v>
      </c>
      <c r="F281" s="92" t="str">
        <f t="shared" si="2"/>
        <v>ARROZ ESPARRAGOS 12 x 210 GRM</v>
      </c>
      <c r="G281" s="92" t="str">
        <f t="shared" si="3"/>
        <v>CULINARIOS</v>
      </c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ht="15.75" customHeight="1">
      <c r="A282" s="27" t="s">
        <v>86</v>
      </c>
      <c r="B282" s="27" t="s">
        <v>2126</v>
      </c>
      <c r="C282" s="27" t="s">
        <v>456</v>
      </c>
      <c r="D282" s="27" t="s">
        <v>123</v>
      </c>
      <c r="E282" s="92">
        <f t="shared" si="1"/>
        <v>5761</v>
      </c>
      <c r="F282" s="92" t="str">
        <f t="shared" si="2"/>
        <v>PK 10UN CRIOLLITA 60GR + 15% DCTO .</v>
      </c>
      <c r="G282" s="92" t="str">
        <f t="shared" si="3"/>
        <v>GALLETAS</v>
      </c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ht="15.75" customHeight="1">
      <c r="A283" s="27" t="s">
        <v>86</v>
      </c>
      <c r="B283" s="27" t="s">
        <v>2129</v>
      </c>
      <c r="C283" s="27" t="s">
        <v>457</v>
      </c>
      <c r="D283" s="27" t="s">
        <v>123</v>
      </c>
      <c r="E283" s="92">
        <f t="shared" si="1"/>
        <v>5762</v>
      </c>
      <c r="F283" s="92" t="str">
        <f t="shared" si="2"/>
        <v>PK 10UN CRIOLLITA 60GR + 15% DCTO (B2B) .</v>
      </c>
      <c r="G283" s="92" t="str">
        <f t="shared" si="3"/>
        <v>GALLETAS</v>
      </c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ht="15.75" customHeight="1">
      <c r="A284" s="27" t="s">
        <v>50</v>
      </c>
      <c r="B284" s="27" t="s">
        <v>2130</v>
      </c>
      <c r="C284" s="27" t="s">
        <v>459</v>
      </c>
      <c r="D284" s="27" t="s">
        <v>123</v>
      </c>
      <c r="E284" s="92">
        <f t="shared" si="1"/>
        <v>5770</v>
      </c>
      <c r="F284" s="92" t="str">
        <f t="shared" si="2"/>
        <v>PK 6 NESCAFÉ 50 GR +10% DCTO .</v>
      </c>
      <c r="G284" s="92" t="str">
        <f t="shared" si="3"/>
        <v>CAFES</v>
      </c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ht="15.75" customHeight="1">
      <c r="A285" s="27" t="s">
        <v>86</v>
      </c>
      <c r="B285" s="27" t="s">
        <v>2131</v>
      </c>
      <c r="C285" s="27" t="s">
        <v>461</v>
      </c>
      <c r="D285" s="27" t="s">
        <v>123</v>
      </c>
      <c r="E285" s="92">
        <f t="shared" si="1"/>
        <v>5830</v>
      </c>
      <c r="F285" s="92" t="str">
        <f t="shared" si="2"/>
        <v>PK 6 KUKY + 10% DCTO .</v>
      </c>
      <c r="G285" s="92" t="str">
        <f t="shared" si="3"/>
        <v>GALLETAS</v>
      </c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ht="15.75" customHeight="1">
      <c r="A286" s="27" t="s">
        <v>264</v>
      </c>
      <c r="B286" s="27" t="s">
        <v>2134</v>
      </c>
      <c r="C286" s="27" t="s">
        <v>463</v>
      </c>
      <c r="D286" s="27" t="s">
        <v>464</v>
      </c>
      <c r="E286" s="92">
        <f t="shared" si="1"/>
        <v>5900</v>
      </c>
      <c r="F286" s="92" t="str">
        <f t="shared" si="2"/>
        <v>LUCKY CHARMS Cereal 20x290g</v>
      </c>
      <c r="G286" s="92" t="str">
        <f t="shared" si="3"/>
        <v>CEREALES PARA EL DESAYUNO</v>
      </c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ht="15.75" customHeight="1">
      <c r="A287" s="27" t="s">
        <v>44</v>
      </c>
      <c r="B287" s="27" t="s">
        <v>2136</v>
      </c>
      <c r="C287" s="27" t="s">
        <v>466</v>
      </c>
      <c r="D287" s="27" t="s">
        <v>467</v>
      </c>
      <c r="E287" s="92">
        <f t="shared" si="1"/>
        <v>5910</v>
      </c>
      <c r="F287" s="92" t="str">
        <f t="shared" si="2"/>
        <v>MAGGI Crema de Mariscos 20x45g</v>
      </c>
      <c r="G287" s="92" t="str">
        <f t="shared" si="3"/>
        <v>CULINARIOS</v>
      </c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ht="15.75" customHeight="1">
      <c r="A288" s="27" t="s">
        <v>44</v>
      </c>
      <c r="B288" s="27" t="s">
        <v>2139</v>
      </c>
      <c r="C288" s="27" t="s">
        <v>469</v>
      </c>
      <c r="D288" s="27" t="s">
        <v>467</v>
      </c>
      <c r="E288" s="92">
        <f t="shared" si="1"/>
        <v>5920</v>
      </c>
      <c r="F288" s="92" t="str">
        <f t="shared" si="2"/>
        <v>MAGGI Crema de Tomates 20x45g</v>
      </c>
      <c r="G288" s="92" t="str">
        <f t="shared" si="3"/>
        <v>CULINARIOS</v>
      </c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ht="15.75" customHeight="1">
      <c r="A289" s="27" t="s">
        <v>44</v>
      </c>
      <c r="B289" s="27" t="s">
        <v>2144</v>
      </c>
      <c r="C289" s="27" t="s">
        <v>470</v>
      </c>
      <c r="D289" s="27" t="s">
        <v>471</v>
      </c>
      <c r="E289" s="92">
        <f t="shared" si="1"/>
        <v>5930</v>
      </c>
      <c r="F289" s="92" t="str">
        <f t="shared" si="2"/>
        <v>MAGGI CALDO DE GALLINA ET 30 x 8 x 11 GRS</v>
      </c>
      <c r="G289" s="92" t="str">
        <f t="shared" si="3"/>
        <v>CULINARIOS</v>
      </c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ht="15.75" customHeight="1">
      <c r="A290" s="27" t="s">
        <v>44</v>
      </c>
      <c r="B290" s="27" t="s">
        <v>2147</v>
      </c>
      <c r="C290" s="27" t="s">
        <v>470</v>
      </c>
      <c r="D290" s="27" t="s">
        <v>472</v>
      </c>
      <c r="E290" s="92">
        <f t="shared" si="1"/>
        <v>5940</v>
      </c>
      <c r="F290" s="92" t="str">
        <f t="shared" si="2"/>
        <v>MAGGI CALDO DE GALLINA ET 20 x 12 x 11 GRS</v>
      </c>
      <c r="G290" s="92" t="str">
        <f t="shared" si="3"/>
        <v>CULINARIOS</v>
      </c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ht="15.75" customHeight="1">
      <c r="A291" s="27" t="s">
        <v>44</v>
      </c>
      <c r="B291" s="27" t="s">
        <v>2150</v>
      </c>
      <c r="C291" s="27" t="s">
        <v>473</v>
      </c>
      <c r="D291" s="27" t="s">
        <v>467</v>
      </c>
      <c r="E291" s="92">
        <f t="shared" si="1"/>
        <v>5950</v>
      </c>
      <c r="F291" s="92" t="str">
        <f t="shared" si="2"/>
        <v>MAGGI Crema de Zapallo 20x45g</v>
      </c>
      <c r="G291" s="92" t="str">
        <f t="shared" si="3"/>
        <v>CULINARIOS</v>
      </c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ht="15.75" customHeight="1">
      <c r="A292" s="27" t="s">
        <v>44</v>
      </c>
      <c r="B292" s="27" t="s">
        <v>2153</v>
      </c>
      <c r="C292" s="27" t="s">
        <v>474</v>
      </c>
      <c r="D292" s="27" t="s">
        <v>475</v>
      </c>
      <c r="E292" s="92">
        <f t="shared" si="1"/>
        <v>5960</v>
      </c>
      <c r="F292" s="92" t="str">
        <f t="shared" si="2"/>
        <v>MAGGI CALDO CARNE ET 30 x 8 x 10 GRS</v>
      </c>
      <c r="G292" s="92" t="str">
        <f t="shared" si="3"/>
        <v>CULINARIOS</v>
      </c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ht="15.75" customHeight="1">
      <c r="A293" s="27" t="s">
        <v>44</v>
      </c>
      <c r="B293" s="27" t="s">
        <v>2157</v>
      </c>
      <c r="C293" s="27" t="s">
        <v>474</v>
      </c>
      <c r="D293" s="27" t="s">
        <v>476</v>
      </c>
      <c r="E293" s="92">
        <f t="shared" si="1"/>
        <v>5970</v>
      </c>
      <c r="F293" s="92" t="str">
        <f t="shared" si="2"/>
        <v>MAGGI CALDO CARNE ET 20 x 12 x 10 GRS</v>
      </c>
      <c r="G293" s="92" t="str">
        <f t="shared" si="3"/>
        <v>CULINARIOS</v>
      </c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ht="15.75" customHeight="1">
      <c r="A294" s="27" t="s">
        <v>44</v>
      </c>
      <c r="B294" s="27" t="s">
        <v>2160</v>
      </c>
      <c r="C294" s="27" t="s">
        <v>478</v>
      </c>
      <c r="D294" s="27" t="s">
        <v>479</v>
      </c>
      <c r="E294" s="92">
        <f t="shared" si="1"/>
        <v>6080</v>
      </c>
      <c r="F294" s="92" t="str">
        <f t="shared" si="2"/>
        <v>MAGGI SPPU Consome de Pollo 4(16x12g)</v>
      </c>
      <c r="G294" s="92" t="str">
        <f t="shared" si="3"/>
        <v>CULINARIOS</v>
      </c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ht="15.75" customHeight="1">
      <c r="A295" s="27" t="s">
        <v>44</v>
      </c>
      <c r="B295" s="27" t="s">
        <v>2163</v>
      </c>
      <c r="C295" s="27" t="s">
        <v>480</v>
      </c>
      <c r="D295" s="27" t="s">
        <v>481</v>
      </c>
      <c r="E295" s="92">
        <f t="shared" si="1"/>
        <v>6210</v>
      </c>
      <c r="F295" s="92" t="str">
        <f t="shared" si="2"/>
        <v>MAGGI Base Para Cazuela 18x70g</v>
      </c>
      <c r="G295" s="92" t="str">
        <f t="shared" si="3"/>
        <v>CULINARIOS</v>
      </c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ht="15.75" customHeight="1">
      <c r="A296" s="27" t="s">
        <v>44</v>
      </c>
      <c r="B296" s="27" t="s">
        <v>2164</v>
      </c>
      <c r="C296" s="27" t="s">
        <v>482</v>
      </c>
      <c r="D296" s="27" t="s">
        <v>483</v>
      </c>
      <c r="E296" s="92">
        <f t="shared" si="1"/>
        <v>6300</v>
      </c>
      <c r="F296" s="92" t="str">
        <f t="shared" si="2"/>
        <v>Caldo MAGGI sabor Gallina Caja 36(48x11) GRS</v>
      </c>
      <c r="G296" s="92" t="str">
        <f t="shared" si="3"/>
        <v>CULINARIOS</v>
      </c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ht="15.75" customHeight="1">
      <c r="A297" s="27" t="s">
        <v>44</v>
      </c>
      <c r="B297" s="27" t="s">
        <v>2165</v>
      </c>
      <c r="C297" s="27" t="s">
        <v>484</v>
      </c>
      <c r="D297" s="27" t="s">
        <v>182</v>
      </c>
      <c r="E297" s="92">
        <f t="shared" si="1"/>
        <v>6310</v>
      </c>
      <c r="F297" s="92" t="str">
        <f t="shared" si="2"/>
        <v>CALDO VERDURAS 6 x 30 x 8 x 11 GRM</v>
      </c>
      <c r="G297" s="92" t="str">
        <f t="shared" si="3"/>
        <v>CULINARIOS</v>
      </c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ht="15.75" customHeight="1">
      <c r="A298" s="27" t="s">
        <v>44</v>
      </c>
      <c r="B298" s="27" t="s">
        <v>2166</v>
      </c>
      <c r="C298" s="27" t="s">
        <v>181</v>
      </c>
      <c r="D298" s="27" t="s">
        <v>485</v>
      </c>
      <c r="E298" s="92">
        <f t="shared" si="1"/>
        <v>6320</v>
      </c>
      <c r="F298" s="92" t="str">
        <f t="shared" si="2"/>
        <v>CALDO DE COSTILLA 36 x 48 x 11 GRS</v>
      </c>
      <c r="G298" s="92" t="str">
        <f t="shared" si="3"/>
        <v>CULINARIOS</v>
      </c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ht="15.75" customHeight="1">
      <c r="A299" s="27" t="s">
        <v>44</v>
      </c>
      <c r="B299" s="27" t="s">
        <v>2167</v>
      </c>
      <c r="C299" s="27" t="s">
        <v>486</v>
      </c>
      <c r="D299" s="27" t="s">
        <v>419</v>
      </c>
      <c r="E299" s="92">
        <f t="shared" si="1"/>
        <v>6330</v>
      </c>
      <c r="F299" s="92" t="str">
        <f t="shared" si="2"/>
        <v>CALDO VERDURA 6 x 20 x 12 x 11 GRM</v>
      </c>
      <c r="G299" s="92" t="str">
        <f t="shared" si="3"/>
        <v>CULINARIOS</v>
      </c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ht="15.75" customHeight="1">
      <c r="A300" s="27" t="s">
        <v>50</v>
      </c>
      <c r="B300" s="27" t="s">
        <v>2168</v>
      </c>
      <c r="C300" s="27" t="s">
        <v>488</v>
      </c>
      <c r="D300" s="27" t="s">
        <v>489</v>
      </c>
      <c r="E300" s="92">
        <f t="shared" si="1"/>
        <v>6340</v>
      </c>
      <c r="F300" s="92" t="str">
        <f t="shared" si="2"/>
        <v>NDG AMERICANO 16Caps 3x128g N1 XR</v>
      </c>
      <c r="G300" s="92" t="str">
        <f t="shared" si="3"/>
        <v>CAFES</v>
      </c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ht="15.75" customHeight="1">
      <c r="A301" s="27" t="s">
        <v>50</v>
      </c>
      <c r="B301" s="27" t="s">
        <v>2169</v>
      </c>
      <c r="C301" s="27" t="s">
        <v>490</v>
      </c>
      <c r="D301" s="27" t="s">
        <v>491</v>
      </c>
      <c r="E301" s="92">
        <f t="shared" si="1"/>
        <v>63401</v>
      </c>
      <c r="F301" s="92" t="str">
        <f t="shared" si="2"/>
        <v>NDG AMERICANO 10Caps 6x80g XR 6x80g</v>
      </c>
      <c r="G301" s="92" t="str">
        <f t="shared" si="3"/>
        <v>CAFES</v>
      </c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ht="15.75" customHeight="1">
      <c r="A302" s="27" t="s">
        <v>44</v>
      </c>
      <c r="B302" s="27" t="s">
        <v>2170</v>
      </c>
      <c r="C302" s="27" t="s">
        <v>492</v>
      </c>
      <c r="D302" s="27" t="s">
        <v>203</v>
      </c>
      <c r="E302" s="92">
        <f t="shared" si="1"/>
        <v>6350</v>
      </c>
      <c r="F302" s="92" t="str">
        <f t="shared" si="2"/>
        <v>MAGGI CALDO VERDURAS ET 6 x 30 x 8 x 11 GRS</v>
      </c>
      <c r="G302" s="92" t="str">
        <f t="shared" si="3"/>
        <v>CULINARIOS</v>
      </c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ht="15.75" customHeight="1">
      <c r="A303" s="27" t="s">
        <v>44</v>
      </c>
      <c r="B303" s="27" t="s">
        <v>2171</v>
      </c>
      <c r="C303" s="27" t="s">
        <v>493</v>
      </c>
      <c r="D303" s="27" t="s">
        <v>422</v>
      </c>
      <c r="E303" s="92">
        <f t="shared" si="1"/>
        <v>6360</v>
      </c>
      <c r="F303" s="92" t="str">
        <f t="shared" si="2"/>
        <v>MAGGI CALDO VERDURA ET 6 x 20 x 12 x 11 GRS</v>
      </c>
      <c r="G303" s="92" t="str">
        <f t="shared" si="3"/>
        <v>CULINARIOS</v>
      </c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ht="15.75" customHeight="1">
      <c r="A304" s="27" t="s">
        <v>44</v>
      </c>
      <c r="B304" s="27" t="s">
        <v>2172</v>
      </c>
      <c r="C304" s="27" t="s">
        <v>494</v>
      </c>
      <c r="D304" s="27" t="s">
        <v>485</v>
      </c>
      <c r="E304" s="92">
        <f t="shared" si="1"/>
        <v>6370</v>
      </c>
      <c r="F304" s="92" t="str">
        <f t="shared" si="2"/>
        <v>MAGGI CALDO VERDURA TB 36 x 48 x 11 GRS</v>
      </c>
      <c r="G304" s="92" t="str">
        <f t="shared" si="3"/>
        <v>CULINARIOS</v>
      </c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 ht="15.75" customHeight="1">
      <c r="A305" s="27" t="s">
        <v>44</v>
      </c>
      <c r="B305" s="27" t="s">
        <v>2173</v>
      </c>
      <c r="C305" s="27" t="s">
        <v>496</v>
      </c>
      <c r="D305" s="27" t="s">
        <v>425</v>
      </c>
      <c r="E305" s="92">
        <f t="shared" si="1"/>
        <v>6390</v>
      </c>
      <c r="F305" s="92" t="str">
        <f t="shared" si="2"/>
        <v>CALDO LIGHT COSTILLA 6 x 30 x 8 x 10 GRM</v>
      </c>
      <c r="G305" s="92" t="str">
        <f t="shared" si="3"/>
        <v>CULINARIOS</v>
      </c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 ht="15.75" customHeight="1">
      <c r="A306" s="27" t="s">
        <v>44</v>
      </c>
      <c r="B306" s="27" t="s">
        <v>2174</v>
      </c>
      <c r="C306" s="27" t="s">
        <v>497</v>
      </c>
      <c r="D306" s="27" t="s">
        <v>498</v>
      </c>
      <c r="E306" s="92">
        <f t="shared" si="1"/>
        <v>6400</v>
      </c>
      <c r="F306" s="92" t="str">
        <f t="shared" si="2"/>
        <v>Caldo MAGGI sabor Carne Caja 36 x 48 x 10 GRS</v>
      </c>
      <c r="G306" s="92" t="str">
        <f t="shared" si="3"/>
        <v>CULINARIOS</v>
      </c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 ht="15.75" customHeight="1">
      <c r="A307" s="27" t="s">
        <v>44</v>
      </c>
      <c r="B307" s="27" t="s">
        <v>2175</v>
      </c>
      <c r="C307" s="27" t="s">
        <v>499</v>
      </c>
      <c r="D307" s="27" t="s">
        <v>425</v>
      </c>
      <c r="E307" s="92">
        <f t="shared" si="1"/>
        <v>6410</v>
      </c>
      <c r="F307" s="92" t="str">
        <f t="shared" si="2"/>
        <v>CALDO LIGHT CARNE 6 x 30 x 8 x 10 GRM</v>
      </c>
      <c r="G307" s="92" t="str">
        <f t="shared" si="3"/>
        <v>CULINARIOS</v>
      </c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 ht="15.75" customHeight="1">
      <c r="A308" s="27" t="s">
        <v>86</v>
      </c>
      <c r="B308" s="27" t="s">
        <v>2176</v>
      </c>
      <c r="C308" s="27" t="s">
        <v>500</v>
      </c>
      <c r="D308" s="27" t="s">
        <v>123</v>
      </c>
      <c r="E308" s="92">
        <f t="shared" si="1"/>
        <v>6490</v>
      </c>
      <c r="F308" s="92" t="str">
        <f t="shared" si="2"/>
        <v>PK ALTEZA HELADO 6 UNI 10% DESCUENTO .</v>
      </c>
      <c r="G308" s="92" t="str">
        <f t="shared" si="3"/>
        <v>GALLETAS</v>
      </c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 ht="15.75" customHeight="1">
      <c r="A309" s="27" t="s">
        <v>86</v>
      </c>
      <c r="B309" s="27" t="s">
        <v>2177</v>
      </c>
      <c r="C309" s="27" t="s">
        <v>501</v>
      </c>
      <c r="D309" s="27" t="s">
        <v>123</v>
      </c>
      <c r="E309" s="92">
        <f t="shared" si="1"/>
        <v>6500</v>
      </c>
      <c r="F309" s="92" t="str">
        <f t="shared" si="2"/>
        <v>PK GALLETA COCO 6 UNI 10% DESCUENTO .</v>
      </c>
      <c r="G309" s="92" t="str">
        <f t="shared" si="3"/>
        <v>GALLETAS</v>
      </c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 ht="15.75" customHeight="1">
      <c r="A310" s="27" t="s">
        <v>76</v>
      </c>
      <c r="B310" s="27" t="s">
        <v>2178</v>
      </c>
      <c r="C310" s="27" t="s">
        <v>502</v>
      </c>
      <c r="D310" s="27" t="s">
        <v>123</v>
      </c>
      <c r="E310" s="92">
        <f t="shared" si="1"/>
        <v>6510</v>
      </c>
      <c r="F310" s="92" t="str">
        <f t="shared" si="2"/>
        <v>PK 1 MILO TIRA DPS 10% DESCUENTO .</v>
      </c>
      <c r="G310" s="92" t="str">
        <f t="shared" si="3"/>
        <v>OPPB</v>
      </c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 ht="15.75" customHeight="1">
      <c r="A311" s="27" t="s">
        <v>86</v>
      </c>
      <c r="B311" s="27" t="s">
        <v>2179</v>
      </c>
      <c r="C311" s="27" t="s">
        <v>503</v>
      </c>
      <c r="D311" s="27" t="s">
        <v>123</v>
      </c>
      <c r="E311" s="92">
        <f t="shared" si="1"/>
        <v>6520</v>
      </c>
      <c r="F311" s="92" t="str">
        <f t="shared" si="2"/>
        <v>PK KUKY REGULAR 5 1 16.67% Dcto .</v>
      </c>
      <c r="G311" s="92" t="str">
        <f t="shared" si="3"/>
        <v>GALLETAS</v>
      </c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 ht="15.75" customHeight="1">
      <c r="A312" s="27" t="s">
        <v>39</v>
      </c>
      <c r="B312" s="27" t="s">
        <v>2180</v>
      </c>
      <c r="C312" s="27" t="s">
        <v>505</v>
      </c>
      <c r="D312" s="27" t="s">
        <v>123</v>
      </c>
      <c r="E312" s="92">
        <f t="shared" si="1"/>
        <v>6530</v>
      </c>
      <c r="F312" s="92" t="str">
        <f t="shared" si="2"/>
        <v>PK CAPRI 5 1 GRATIS + 3 CAPRI FRUTI + 2 ALMEN + 1 ALMEN GRATIS 16.67% DCTO .</v>
      </c>
      <c r="G312" s="92" t="str">
        <f t="shared" si="3"/>
        <v>CHOCOLATES</v>
      </c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 ht="15.75" customHeight="1">
      <c r="A313" s="27" t="s">
        <v>76</v>
      </c>
      <c r="B313" s="27" t="s">
        <v>2181</v>
      </c>
      <c r="C313" s="27" t="s">
        <v>506</v>
      </c>
      <c r="D313" s="27" t="s">
        <v>123</v>
      </c>
      <c r="E313" s="92">
        <f t="shared" si="1"/>
        <v>6540</v>
      </c>
      <c r="F313" s="92" t="str">
        <f t="shared" si="2"/>
        <v>PK MILO 4+1 - 150 GR 20% Dcto .</v>
      </c>
      <c r="G313" s="92" t="str">
        <f t="shared" si="3"/>
        <v>OPPB</v>
      </c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 ht="15.75" customHeight="1">
      <c r="A314" s="27" t="s">
        <v>44</v>
      </c>
      <c r="B314" s="27" t="s">
        <v>2182</v>
      </c>
      <c r="C314" s="27" t="s">
        <v>507</v>
      </c>
      <c r="D314" s="27" t="s">
        <v>123</v>
      </c>
      <c r="E314" s="92">
        <f t="shared" si="1"/>
        <v>6550</v>
      </c>
      <c r="F314" s="92" t="str">
        <f t="shared" si="2"/>
        <v>PK PURE 125 GR 4 CON 20% .</v>
      </c>
      <c r="G314" s="92" t="str">
        <f t="shared" si="3"/>
        <v>CULINARIOS</v>
      </c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 ht="15.75" customHeight="1">
      <c r="A315" s="27" t="s">
        <v>44</v>
      </c>
      <c r="B315" s="27" t="s">
        <v>2183</v>
      </c>
      <c r="C315" s="27" t="s">
        <v>508</v>
      </c>
      <c r="D315" s="27" t="s">
        <v>123</v>
      </c>
      <c r="E315" s="92">
        <f t="shared" si="1"/>
        <v>6560</v>
      </c>
      <c r="F315" s="92" t="str">
        <f t="shared" si="2"/>
        <v>PK SPPU 8 POLLO FIDEO + 8 COSTILLA FIDEO 20% Dcto .</v>
      </c>
      <c r="G315" s="92" t="str">
        <f t="shared" si="3"/>
        <v>CULINARIOS</v>
      </c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 ht="15.75" customHeight="1">
      <c r="A316" s="27" t="s">
        <v>44</v>
      </c>
      <c r="B316" s="27" t="s">
        <v>2184</v>
      </c>
      <c r="C316" s="27" t="s">
        <v>398</v>
      </c>
      <c r="D316" s="27" t="s">
        <v>373</v>
      </c>
      <c r="E316" s="92">
        <f t="shared" si="1"/>
        <v>6570</v>
      </c>
      <c r="F316" s="92" t="str">
        <f t="shared" si="2"/>
        <v>BASE P/COC HAMBURGUESA 12 x 12 x 90 GRS</v>
      </c>
      <c r="G316" s="92" t="str">
        <f t="shared" si="3"/>
        <v>CULINARIOS</v>
      </c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 ht="15.75" customHeight="1">
      <c r="A317" s="27" t="s">
        <v>264</v>
      </c>
      <c r="B317" s="27" t="s">
        <v>2185</v>
      </c>
      <c r="C317" s="27" t="s">
        <v>509</v>
      </c>
      <c r="D317" s="27" t="s">
        <v>123</v>
      </c>
      <c r="E317" s="92">
        <f t="shared" si="1"/>
        <v>6580</v>
      </c>
      <c r="F317" s="92" t="str">
        <f t="shared" si="2"/>
        <v>PK CERLS SACHET 10 + 2 UNIDS (4 CHOCA + 4 TRIX + 2 MILO + 2 MILO DE REGALO) .</v>
      </c>
      <c r="G317" s="92" t="str">
        <f t="shared" si="3"/>
        <v>CEREALES PARA EL DESAYUNO</v>
      </c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 ht="15.75" customHeight="1">
      <c r="A318" s="27" t="s">
        <v>86</v>
      </c>
      <c r="B318" s="27" t="s">
        <v>2186</v>
      </c>
      <c r="C318" s="27" t="s">
        <v>510</v>
      </c>
      <c r="D318" s="27" t="s">
        <v>123</v>
      </c>
      <c r="E318" s="92">
        <f t="shared" si="1"/>
        <v>6590</v>
      </c>
      <c r="F318" s="92" t="str">
        <f t="shared" si="2"/>
        <v>PK 5 CRIOLLITA GALLETA 100 GR 20% Dcto .</v>
      </c>
      <c r="G318" s="92" t="str">
        <f t="shared" si="3"/>
        <v>GALLETAS</v>
      </c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 ht="15.75" customHeight="1">
      <c r="A319" s="27" t="s">
        <v>86</v>
      </c>
      <c r="B319" s="27" t="s">
        <v>2187</v>
      </c>
      <c r="C319" s="27" t="s">
        <v>511</v>
      </c>
      <c r="D319" s="27" t="s">
        <v>123</v>
      </c>
      <c r="E319" s="92">
        <f t="shared" si="1"/>
        <v>6600</v>
      </c>
      <c r="F319" s="92" t="str">
        <f t="shared" si="2"/>
        <v>PK 3 TRITON VAINILLA + 2 TRITÓN CHOCOLATE 126 GR 20% Dcto .</v>
      </c>
      <c r="G319" s="92" t="str">
        <f t="shared" si="3"/>
        <v>GALLETAS</v>
      </c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 ht="15.75" customHeight="1">
      <c r="A320" s="27" t="s">
        <v>44</v>
      </c>
      <c r="B320" s="27" t="s">
        <v>2188</v>
      </c>
      <c r="C320" s="27" t="s">
        <v>512</v>
      </c>
      <c r="D320" s="27" t="s">
        <v>513</v>
      </c>
      <c r="E320" s="92">
        <f t="shared" si="1"/>
        <v>6610</v>
      </c>
      <c r="F320" s="92" t="str">
        <f t="shared" si="2"/>
        <v>SOPA POLLO / FIDEOS 12 x 12 x 70 GRS</v>
      </c>
      <c r="G320" s="92" t="str">
        <f t="shared" si="3"/>
        <v>CULINARIOS</v>
      </c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 ht="15.75" customHeight="1">
      <c r="A321" s="27" t="s">
        <v>44</v>
      </c>
      <c r="B321" s="27" t="s">
        <v>2189</v>
      </c>
      <c r="C321" s="27" t="s">
        <v>514</v>
      </c>
      <c r="D321" s="27" t="s">
        <v>513</v>
      </c>
      <c r="E321" s="92">
        <f t="shared" si="1"/>
        <v>6620</v>
      </c>
      <c r="F321" s="92" t="str">
        <f t="shared" si="2"/>
        <v>SOPA POLLO / ARROZ 12 x 12 x 70 GRS</v>
      </c>
      <c r="G321" s="92" t="str">
        <f t="shared" si="3"/>
        <v>CULINARIOS</v>
      </c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 ht="15.75" customHeight="1">
      <c r="A322" s="27" t="s">
        <v>44</v>
      </c>
      <c r="B322" s="27" t="s">
        <v>2190</v>
      </c>
      <c r="C322" s="27" t="s">
        <v>515</v>
      </c>
      <c r="D322" s="27" t="s">
        <v>256</v>
      </c>
      <c r="E322" s="92">
        <f t="shared" si="1"/>
        <v>6630</v>
      </c>
      <c r="F322" s="92" t="str">
        <f t="shared" si="2"/>
        <v>SOPA DE CARACOLITOS 12 x 12 x 76 GRS</v>
      </c>
      <c r="G322" s="92" t="str">
        <f t="shared" si="3"/>
        <v>CULINARIOS</v>
      </c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 ht="15.75" customHeight="1">
      <c r="A323" s="27" t="s">
        <v>86</v>
      </c>
      <c r="B323" s="27" t="s">
        <v>2191</v>
      </c>
      <c r="C323" s="27" t="s">
        <v>516</v>
      </c>
      <c r="D323" s="27" t="s">
        <v>123</v>
      </c>
      <c r="E323" s="92">
        <f t="shared" si="1"/>
        <v>6640</v>
      </c>
      <c r="F323" s="92" t="str">
        <f t="shared" si="2"/>
        <v>PK 3 ALTEZA FRUTILLA + 2 ALTEZA BOCADO 140g 20% Dcto .</v>
      </c>
      <c r="G323" s="92" t="str">
        <f t="shared" si="3"/>
        <v>GALLETAS</v>
      </c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 ht="15.75" customHeight="1">
      <c r="A324" s="27" t="s">
        <v>39</v>
      </c>
      <c r="B324" s="27" t="s">
        <v>2192</v>
      </c>
      <c r="C324" s="27" t="s">
        <v>517</v>
      </c>
      <c r="D324" s="27" t="s">
        <v>123</v>
      </c>
      <c r="E324" s="92">
        <f t="shared" si="1"/>
        <v>6650</v>
      </c>
      <c r="F324" s="92" t="str">
        <f t="shared" si="2"/>
        <v>PK 5 TRENCITO CHOCOLATE BARRA 80 GR 20% Dcto .</v>
      </c>
      <c r="G324" s="92" t="str">
        <f t="shared" si="3"/>
        <v>CHOCOLATES</v>
      </c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 ht="15.75" customHeight="1">
      <c r="A325" s="27" t="s">
        <v>50</v>
      </c>
      <c r="B325" s="27" t="s">
        <v>2195</v>
      </c>
      <c r="C325" s="27" t="s">
        <v>518</v>
      </c>
      <c r="D325" s="83"/>
      <c r="E325" s="92">
        <f t="shared" si="1"/>
        <v>6670</v>
      </c>
      <c r="F325" s="92" t="str">
        <f t="shared" si="2"/>
        <v>Exhibidor Nescafé Tradición </v>
      </c>
      <c r="G325" s="92" t="str">
        <f t="shared" si="3"/>
        <v>CAFES</v>
      </c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 ht="15.75" customHeight="1">
      <c r="A326" s="27" t="s">
        <v>39</v>
      </c>
      <c r="B326" s="27" t="s">
        <v>2197</v>
      </c>
      <c r="C326" s="27" t="s">
        <v>519</v>
      </c>
      <c r="D326" s="27" t="s">
        <v>123</v>
      </c>
      <c r="E326" s="92">
        <f t="shared" si="1"/>
        <v>6680</v>
      </c>
      <c r="F326" s="92" t="str">
        <f t="shared" si="2"/>
        <v>PK (5x4) CAPRI FRUTILLA BARRA 90g (20% Dcto) .</v>
      </c>
      <c r="G326" s="92" t="str">
        <f t="shared" si="3"/>
        <v>CHOCOLATES</v>
      </c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 ht="15.75" customHeight="1">
      <c r="A327" s="27" t="s">
        <v>225</v>
      </c>
      <c r="B327" s="27" t="s">
        <v>2200</v>
      </c>
      <c r="C327" s="27" t="s">
        <v>520</v>
      </c>
      <c r="D327" s="27" t="s">
        <v>123</v>
      </c>
      <c r="E327" s="92">
        <f t="shared" si="1"/>
        <v>6690</v>
      </c>
      <c r="F327" s="92" t="str">
        <f t="shared" si="2"/>
        <v>PK NIDO Buen Dia Soft 130g 16.67% Dcto .</v>
      </c>
      <c r="G327" s="92" t="str">
        <f t="shared" si="3"/>
        <v>Leche en Polvo</v>
      </c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 ht="15.75" customHeight="1">
      <c r="A328" s="27" t="s">
        <v>44</v>
      </c>
      <c r="B328" s="27" t="s">
        <v>2204</v>
      </c>
      <c r="C328" s="27" t="s">
        <v>521</v>
      </c>
      <c r="D328" s="27" t="s">
        <v>522</v>
      </c>
      <c r="E328" s="92">
        <f t="shared" si="1"/>
        <v>6730</v>
      </c>
      <c r="F328" s="92" t="str">
        <f t="shared" si="2"/>
        <v>CREMA DE ESPÁRRAGOS 12 x 12 x 68 GRS</v>
      </c>
      <c r="G328" s="92" t="str">
        <f t="shared" si="3"/>
        <v>CULINARIOS</v>
      </c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 ht="15.75" customHeight="1">
      <c r="A329" s="27" t="s">
        <v>44</v>
      </c>
      <c r="B329" s="27" t="s">
        <v>2207</v>
      </c>
      <c r="C329" s="27" t="s">
        <v>524</v>
      </c>
      <c r="D329" s="27" t="s">
        <v>525</v>
      </c>
      <c r="E329" s="92">
        <f t="shared" si="1"/>
        <v>6740</v>
      </c>
      <c r="F329" s="92" t="str">
        <f t="shared" si="2"/>
        <v>CREMA ESPARRAGOS LES. 36 x 66 GRM</v>
      </c>
      <c r="G329" s="92" t="str">
        <f t="shared" si="3"/>
        <v>CULINARIOS</v>
      </c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 ht="15.75" customHeight="1">
      <c r="A330" s="27" t="s">
        <v>44</v>
      </c>
      <c r="B330" s="27" t="s">
        <v>2210</v>
      </c>
      <c r="C330" s="27" t="s">
        <v>526</v>
      </c>
      <c r="D330" s="27" t="s">
        <v>527</v>
      </c>
      <c r="E330" s="92">
        <f t="shared" si="1"/>
        <v>6750</v>
      </c>
      <c r="F330" s="92" t="str">
        <f t="shared" si="2"/>
        <v>CREMA ESPINACAS 36 x 56 GRM</v>
      </c>
      <c r="G330" s="92" t="str">
        <f t="shared" si="3"/>
        <v>CULINARIOS</v>
      </c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 ht="15.75" customHeight="1">
      <c r="A331" s="27" t="s">
        <v>44</v>
      </c>
      <c r="B331" s="27" t="s">
        <v>2215</v>
      </c>
      <c r="C331" s="27" t="s">
        <v>528</v>
      </c>
      <c r="D331" s="27" t="s">
        <v>529</v>
      </c>
      <c r="E331" s="92">
        <f t="shared" si="1"/>
        <v>6760</v>
      </c>
      <c r="F331" s="92" t="str">
        <f t="shared" si="2"/>
        <v>CREMA DE POLLO 12 x 12 x 72 GRS</v>
      </c>
      <c r="G331" s="92" t="str">
        <f t="shared" si="3"/>
        <v>CULINARIOS</v>
      </c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 ht="15.75" customHeight="1">
      <c r="A332" s="27" t="s">
        <v>76</v>
      </c>
      <c r="B332" s="27" t="s">
        <v>2218</v>
      </c>
      <c r="C332" s="27" t="s">
        <v>530</v>
      </c>
      <c r="D332" s="27" t="s">
        <v>123</v>
      </c>
      <c r="E332" s="92">
        <f t="shared" si="1"/>
        <v>6810</v>
      </c>
      <c r="F332" s="92" t="str">
        <f t="shared" si="2"/>
        <v>PK 4+1 MILO ACTIV-GO Stabilo 150g CL (20% Dcto) .</v>
      </c>
      <c r="G332" s="92" t="str">
        <f t="shared" si="3"/>
        <v>OPPB</v>
      </c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 ht="15.75" customHeight="1">
      <c r="A333" s="27" t="s">
        <v>44</v>
      </c>
      <c r="B333" s="27" t="s">
        <v>2220</v>
      </c>
      <c r="C333" s="27" t="s">
        <v>531</v>
      </c>
      <c r="D333" s="27" t="s">
        <v>532</v>
      </c>
      <c r="E333" s="92">
        <f t="shared" si="1"/>
        <v>6820</v>
      </c>
      <c r="F333" s="92" t="str">
        <f t="shared" si="2"/>
        <v>Pure de papas MAGGI Caja 12 x 250 GRS</v>
      </c>
      <c r="G333" s="92" t="str">
        <f t="shared" si="3"/>
        <v>CULINARIOS</v>
      </c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 ht="15.75" customHeight="1">
      <c r="A334" s="27" t="s">
        <v>39</v>
      </c>
      <c r="B334" s="27" t="s">
        <v>2223</v>
      </c>
      <c r="C334" s="27" t="s">
        <v>534</v>
      </c>
      <c r="D334" s="27" t="s">
        <v>123</v>
      </c>
      <c r="E334" s="92">
        <f t="shared" si="1"/>
        <v>6830</v>
      </c>
      <c r="F334" s="92" t="str">
        <f t="shared" si="2"/>
        <v>PK 4 TRENCITO CHOCOLATE BARRA 150G +1 gratis (20% Dcto) .</v>
      </c>
      <c r="G334" s="92" t="str">
        <f t="shared" si="3"/>
        <v>CHOCOLATES</v>
      </c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 ht="15.75" customHeight="1">
      <c r="A335" s="27" t="s">
        <v>39</v>
      </c>
      <c r="B335" s="27" t="s">
        <v>2226</v>
      </c>
      <c r="C335" s="27" t="s">
        <v>533</v>
      </c>
      <c r="D335" s="27" t="s">
        <v>123</v>
      </c>
      <c r="E335" s="92">
        <f t="shared" si="1"/>
        <v>6831</v>
      </c>
      <c r="F335" s="92" t="str">
        <f t="shared" si="2"/>
        <v>PK 4 TRENCITO CHOCOLATE BARRA 150G + 1 gratis + 20% Dcto (B2B) .</v>
      </c>
      <c r="G335" s="92" t="str">
        <f t="shared" si="3"/>
        <v>CHOCOLATES</v>
      </c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 ht="15.75" customHeight="1">
      <c r="A336" s="27" t="s">
        <v>146</v>
      </c>
      <c r="B336" s="27" t="s">
        <v>2228</v>
      </c>
      <c r="C336" s="27" t="s">
        <v>535</v>
      </c>
      <c r="D336" s="27" t="s">
        <v>123</v>
      </c>
      <c r="E336" s="92">
        <f t="shared" si="1"/>
        <v>6840</v>
      </c>
      <c r="F336" s="92" t="str">
        <f t="shared" si="2"/>
        <v>PK 4 NESTLE CREMA DE LECHE TARRO 157G + 1 gratis (20% Dcto) B2B .</v>
      </c>
      <c r="G336" s="92" t="str">
        <f t="shared" si="3"/>
        <v>Lacteos Culinarios</v>
      </c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 ht="15.75" customHeight="1">
      <c r="A337" s="27" t="s">
        <v>146</v>
      </c>
      <c r="B337" s="27" t="s">
        <v>2230</v>
      </c>
      <c r="C337" s="27" t="s">
        <v>536</v>
      </c>
      <c r="D337" s="27" t="s">
        <v>123</v>
      </c>
      <c r="E337" s="92">
        <f t="shared" si="1"/>
        <v>6850</v>
      </c>
      <c r="F337" s="92" t="str">
        <f t="shared" si="2"/>
        <v>PK 4 NESTLE EL MANJAR BOLSA 200G + 1 gratis (20% Dcto) B2B .</v>
      </c>
      <c r="G337" s="92" t="str">
        <f t="shared" si="3"/>
        <v>Lacteos Culinarios</v>
      </c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 ht="15.75" customHeight="1">
      <c r="A338" s="27" t="s">
        <v>44</v>
      </c>
      <c r="B338" s="27" t="s">
        <v>2234</v>
      </c>
      <c r="C338" s="27" t="s">
        <v>531</v>
      </c>
      <c r="D338" s="27" t="s">
        <v>347</v>
      </c>
      <c r="E338" s="92">
        <f t="shared" si="1"/>
        <v>6860</v>
      </c>
      <c r="F338" s="92" t="str">
        <f t="shared" si="2"/>
        <v>Pure de papas MAGGI Caja 20 x 125 GRS</v>
      </c>
      <c r="G338" s="92" t="str">
        <f t="shared" si="3"/>
        <v>CULINARIOS</v>
      </c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 ht="15.75" customHeight="1">
      <c r="A339" s="27" t="s">
        <v>44</v>
      </c>
      <c r="B339" s="27" t="s">
        <v>2237</v>
      </c>
      <c r="C339" s="27" t="s">
        <v>537</v>
      </c>
      <c r="D339" s="27" t="s">
        <v>538</v>
      </c>
      <c r="E339" s="92">
        <f t="shared" si="1"/>
        <v>6900</v>
      </c>
      <c r="F339" s="92" t="str">
        <f t="shared" si="2"/>
        <v>SPU PLUS POLLO / VERDURA 6 x 20 x 20 GRS</v>
      </c>
      <c r="G339" s="92" t="str">
        <f t="shared" si="3"/>
        <v>CULINARIOS</v>
      </c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 ht="15.75" customHeight="1">
      <c r="A340" s="27" t="s">
        <v>44</v>
      </c>
      <c r="B340" s="27" t="s">
        <v>2239</v>
      </c>
      <c r="C340" s="27" t="s">
        <v>537</v>
      </c>
      <c r="D340" s="27" t="s">
        <v>539</v>
      </c>
      <c r="E340" s="92">
        <f t="shared" si="1"/>
        <v>6910</v>
      </c>
      <c r="F340" s="92" t="str">
        <f t="shared" si="2"/>
        <v>SPU PLUS POLLO / VERDURA 6 x 20 x 20 GRM</v>
      </c>
      <c r="G340" s="92" t="str">
        <f t="shared" si="3"/>
        <v>CULINARIOS</v>
      </c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 ht="15.75" customHeight="1">
      <c r="A341" s="27" t="s">
        <v>44</v>
      </c>
      <c r="B341" s="27" t="s">
        <v>2241</v>
      </c>
      <c r="C341" s="27" t="s">
        <v>540</v>
      </c>
      <c r="D341" s="27" t="s">
        <v>539</v>
      </c>
      <c r="E341" s="92">
        <f t="shared" si="1"/>
        <v>6920</v>
      </c>
      <c r="F341" s="92" t="str">
        <f t="shared" si="2"/>
        <v>SPU PLUS COSTILLA 6 x 20 x 20 GRM</v>
      </c>
      <c r="G341" s="92" t="str">
        <f t="shared" si="3"/>
        <v>CULINARIOS</v>
      </c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 ht="15.75" customHeight="1">
      <c r="A342" s="27" t="s">
        <v>44</v>
      </c>
      <c r="B342" s="27" t="s">
        <v>2244</v>
      </c>
      <c r="C342" s="27" t="s">
        <v>541</v>
      </c>
      <c r="D342" s="27" t="s">
        <v>542</v>
      </c>
      <c r="E342" s="92">
        <f t="shared" si="1"/>
        <v>6940</v>
      </c>
      <c r="F342" s="92" t="str">
        <f t="shared" si="2"/>
        <v>SPU ESPARRAGOS 6 x 24 x 14 GRM</v>
      </c>
      <c r="G342" s="92" t="str">
        <f t="shared" si="3"/>
        <v>CULINARIOS</v>
      </c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 ht="15.75" customHeight="1">
      <c r="A343" s="27" t="s">
        <v>44</v>
      </c>
      <c r="B343" s="27" t="s">
        <v>2246</v>
      </c>
      <c r="C343" s="27" t="s">
        <v>543</v>
      </c>
      <c r="D343" s="27" t="s">
        <v>542</v>
      </c>
      <c r="E343" s="92">
        <f t="shared" si="1"/>
        <v>6950</v>
      </c>
      <c r="F343" s="92" t="str">
        <f t="shared" si="2"/>
        <v>SPU POLLO 6 x 24 x 14 GRM</v>
      </c>
      <c r="G343" s="92" t="str">
        <f t="shared" si="3"/>
        <v>CULINARIOS</v>
      </c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 ht="15.75" customHeight="1">
      <c r="A344" s="27" t="s">
        <v>86</v>
      </c>
      <c r="B344" s="27" t="s">
        <v>2249</v>
      </c>
      <c r="C344" s="27" t="s">
        <v>544</v>
      </c>
      <c r="D344" s="83"/>
      <c r="E344" s="92">
        <f t="shared" si="1"/>
        <v>7000</v>
      </c>
      <c r="F344" s="92" t="str">
        <f t="shared" si="2"/>
        <v>BONIF GALL VINO </v>
      </c>
      <c r="G344" s="92" t="str">
        <f t="shared" si="3"/>
        <v>GALLETAS</v>
      </c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 ht="15.75" customHeight="1">
      <c r="A345" s="27" t="s">
        <v>86</v>
      </c>
      <c r="B345" s="27" t="s">
        <v>2252</v>
      </c>
      <c r="C345" s="27" t="s">
        <v>545</v>
      </c>
      <c r="D345" s="27" t="s">
        <v>123</v>
      </c>
      <c r="E345" s="92">
        <f t="shared" si="1"/>
        <v>7080</v>
      </c>
      <c r="F345" s="92" t="str">
        <f t="shared" si="2"/>
        <v>PK (10x8) KUKY MINI GALLETA CLASICA 40G (20% Dcto) B2B .</v>
      </c>
      <c r="G345" s="92" t="str">
        <f t="shared" si="3"/>
        <v>GALLETAS</v>
      </c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 ht="15.75" customHeight="1">
      <c r="A346" s="27" t="s">
        <v>86</v>
      </c>
      <c r="B346" s="27" t="s">
        <v>2255</v>
      </c>
      <c r="C346" s="27" t="s">
        <v>548</v>
      </c>
      <c r="D346" s="27" t="s">
        <v>123</v>
      </c>
      <c r="E346" s="92">
        <f t="shared" si="1"/>
        <v>7090</v>
      </c>
      <c r="F346" s="92" t="str">
        <f t="shared" si="2"/>
        <v>PK (10x8) MOROCHA MINI GALLETA 50G (20% Dcto) B2B .</v>
      </c>
      <c r="G346" s="92" t="str">
        <f t="shared" si="3"/>
        <v>GALLETAS</v>
      </c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 ht="15.75" customHeight="1">
      <c r="A347" s="27" t="s">
        <v>50</v>
      </c>
      <c r="B347" s="27" t="s">
        <v>2256</v>
      </c>
      <c r="C347" s="27" t="s">
        <v>549</v>
      </c>
      <c r="D347" s="83"/>
      <c r="E347" s="92">
        <f t="shared" si="1"/>
        <v>7100</v>
      </c>
      <c r="F347" s="92" t="str">
        <f t="shared" si="2"/>
        <v>Exhibidor Nescafe tradicion y Decaf </v>
      </c>
      <c r="G347" s="92" t="str">
        <f t="shared" si="3"/>
        <v>CAFES</v>
      </c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 ht="15.75" customHeight="1">
      <c r="A348" s="27" t="s">
        <v>50</v>
      </c>
      <c r="B348" s="27" t="s">
        <v>2259</v>
      </c>
      <c r="C348" s="27" t="s">
        <v>550</v>
      </c>
      <c r="D348" s="83"/>
      <c r="E348" s="92">
        <f t="shared" si="1"/>
        <v>7120</v>
      </c>
      <c r="F348" s="92" t="str">
        <f t="shared" si="2"/>
        <v>Exhibidor Nescafe Mixes </v>
      </c>
      <c r="G348" s="92" t="str">
        <f t="shared" si="3"/>
        <v>CAFES</v>
      </c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 ht="15.75" customHeight="1">
      <c r="A349" s="27" t="s">
        <v>264</v>
      </c>
      <c r="B349" s="27" t="s">
        <v>2261</v>
      </c>
      <c r="C349" s="27" t="s">
        <v>551</v>
      </c>
      <c r="D349" s="27" t="s">
        <v>552</v>
      </c>
      <c r="E349" s="92">
        <f t="shared" si="1"/>
        <v>7150</v>
      </c>
      <c r="F349" s="92" t="str">
        <f t="shared" si="2"/>
        <v>CHOCAPIC Cereal 20x250g CL 20x250g</v>
      </c>
      <c r="G349" s="92" t="str">
        <f t="shared" si="3"/>
        <v>CEREALES PARA EL DESAYUNO</v>
      </c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 ht="15.75" customHeight="1">
      <c r="A350" s="27" t="s">
        <v>553</v>
      </c>
      <c r="B350" s="27" t="s">
        <v>2263</v>
      </c>
      <c r="C350" s="27" t="s">
        <v>556</v>
      </c>
      <c r="D350" s="27" t="s">
        <v>557</v>
      </c>
      <c r="E350" s="92">
        <f t="shared" si="1"/>
        <v>7160</v>
      </c>
      <c r="F350" s="92" t="str">
        <f t="shared" si="2"/>
        <v>SVELTY Fitness Yog Cer Vain CL 36x145g</v>
      </c>
      <c r="G350" s="92" t="str">
        <f t="shared" si="3"/>
        <v>REFRIGERADOS</v>
      </c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 ht="15.75" customHeight="1">
      <c r="A351" s="27" t="s">
        <v>50</v>
      </c>
      <c r="B351" s="27" t="s">
        <v>2266</v>
      </c>
      <c r="C351" s="27" t="s">
        <v>559</v>
      </c>
      <c r="D351" s="27" t="s">
        <v>123</v>
      </c>
      <c r="E351" s="92">
        <f t="shared" si="1"/>
        <v>7180</v>
      </c>
      <c r="F351" s="92" t="str">
        <f t="shared" si="2"/>
        <v>PK 3 NESCAFE TRADICION Tarro 50g + 1 gratis (25% Dcto) B2B .</v>
      </c>
      <c r="G351" s="92" t="str">
        <f t="shared" si="3"/>
        <v>CAFES</v>
      </c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 ht="15.75" customHeight="1">
      <c r="A352" s="27" t="s">
        <v>50</v>
      </c>
      <c r="B352" s="27" t="s">
        <v>2268</v>
      </c>
      <c r="C352" s="27" t="s">
        <v>558</v>
      </c>
      <c r="D352" s="27" t="s">
        <v>123</v>
      </c>
      <c r="E352" s="92">
        <f t="shared" si="1"/>
        <v>7181</v>
      </c>
      <c r="F352" s="92" t="str">
        <f t="shared" si="2"/>
        <v>PK 4 NESCAFE TRADICION TARRO 50G + 1 GRATIS + 20% DCTO .</v>
      </c>
      <c r="G352" s="92" t="str">
        <f t="shared" si="3"/>
        <v>CAFES</v>
      </c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 ht="15.75" customHeight="1">
      <c r="A353" s="27" t="s">
        <v>50</v>
      </c>
      <c r="B353" s="27" t="s">
        <v>2271</v>
      </c>
      <c r="C353" s="27" t="s">
        <v>560</v>
      </c>
      <c r="D353" s="27" t="s">
        <v>123</v>
      </c>
      <c r="E353" s="92">
        <f t="shared" si="1"/>
        <v>7182</v>
      </c>
      <c r="F353" s="92" t="str">
        <f t="shared" si="2"/>
        <v>PK 4 NESCAFE TRADICION TARRO 50G 1 GRATIS 20% DCTO (B2B) .</v>
      </c>
      <c r="G353" s="92" t="str">
        <f t="shared" si="3"/>
        <v>CAFES</v>
      </c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 ht="15.75" customHeight="1">
      <c r="A354" s="27" t="s">
        <v>50</v>
      </c>
      <c r="B354" s="27" t="s">
        <v>2274</v>
      </c>
      <c r="C354" s="27" t="s">
        <v>561</v>
      </c>
      <c r="D354" s="27" t="s">
        <v>123</v>
      </c>
      <c r="E354" s="92">
        <f t="shared" si="1"/>
        <v>7200</v>
      </c>
      <c r="F354" s="92" t="str">
        <f t="shared" si="2"/>
        <v>Alfombra Negra Nescafé .</v>
      </c>
      <c r="G354" s="92" t="str">
        <f t="shared" si="3"/>
        <v>CAFES</v>
      </c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 ht="15.75" customHeight="1">
      <c r="A355" s="27" t="s">
        <v>86</v>
      </c>
      <c r="B355" s="27" t="s">
        <v>2276</v>
      </c>
      <c r="C355" s="27" t="s">
        <v>564</v>
      </c>
      <c r="D355" s="27" t="s">
        <v>565</v>
      </c>
      <c r="E355" s="92">
        <f t="shared" si="1"/>
        <v>7270</v>
      </c>
      <c r="F355" s="92" t="str">
        <f t="shared" si="2"/>
        <v>NESTLE MC KAY MiniGalletaCoco 42x40gN1CL</v>
      </c>
      <c r="G355" s="92" t="str">
        <f t="shared" si="3"/>
        <v>GALLETAS</v>
      </c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 ht="15.75" customHeight="1">
      <c r="A356" s="27" t="s">
        <v>86</v>
      </c>
      <c r="B356" s="27" t="s">
        <v>2280</v>
      </c>
      <c r="C356" s="27" t="s">
        <v>567</v>
      </c>
      <c r="D356" s="27" t="s">
        <v>123</v>
      </c>
      <c r="E356" s="92">
        <f t="shared" si="1"/>
        <v>7271</v>
      </c>
      <c r="F356" s="92" t="str">
        <f t="shared" si="2"/>
        <v>PK6MIVINO+6MIMAN+6MINI COCO+6MI LIM (16.6%) .</v>
      </c>
      <c r="G356" s="92" t="str">
        <f t="shared" si="3"/>
        <v>GALLETAS</v>
      </c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 ht="15.75" customHeight="1">
      <c r="A357" s="27" t="s">
        <v>86</v>
      </c>
      <c r="B357" s="27" t="s">
        <v>2283</v>
      </c>
      <c r="C357" s="27" t="s">
        <v>563</v>
      </c>
      <c r="D357" s="27" t="s">
        <v>123</v>
      </c>
      <c r="E357" s="92">
        <f t="shared" si="1"/>
        <v>7272</v>
      </c>
      <c r="F357" s="92" t="str">
        <f t="shared" si="2"/>
        <v>PK6MIVINO+6MIMAN+6MINI COCO+6MI LIM (16.6%) B2B .</v>
      </c>
      <c r="G357" s="92" t="str">
        <f t="shared" si="3"/>
        <v>GALLETAS</v>
      </c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 ht="15.75" customHeight="1">
      <c r="A358" s="27" t="s">
        <v>86</v>
      </c>
      <c r="B358" s="27" t="s">
        <v>2286</v>
      </c>
      <c r="C358" s="27" t="s">
        <v>569</v>
      </c>
      <c r="D358" s="27" t="s">
        <v>123</v>
      </c>
      <c r="E358" s="92">
        <f t="shared" si="1"/>
        <v>7273</v>
      </c>
      <c r="F358" s="92" t="str">
        <f t="shared" si="2"/>
        <v>PK6MIVINO+6MIMAN+6MINI COCO+6MI NIZA (16.6%) .</v>
      </c>
      <c r="G358" s="92" t="str">
        <f t="shared" si="3"/>
        <v>GALLETAS</v>
      </c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 ht="15.75" customHeight="1">
      <c r="A359" s="27" t="s">
        <v>86</v>
      </c>
      <c r="B359" s="27" t="s">
        <v>2288</v>
      </c>
      <c r="C359" s="27" t="s">
        <v>568</v>
      </c>
      <c r="D359" s="27" t="s">
        <v>123</v>
      </c>
      <c r="E359" s="92">
        <f t="shared" si="1"/>
        <v>7274</v>
      </c>
      <c r="F359" s="92" t="str">
        <f t="shared" si="2"/>
        <v>PK6MIVINO+6MIMAN+6MINI COCO+6MI NIZA (16.6%) B2B .</v>
      </c>
      <c r="G359" s="92" t="str">
        <f t="shared" si="3"/>
        <v>GALLETAS</v>
      </c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 ht="15.75" customHeight="1">
      <c r="A360" s="27" t="s">
        <v>86</v>
      </c>
      <c r="B360" s="27" t="s">
        <v>2291</v>
      </c>
      <c r="C360" s="27" t="s">
        <v>570</v>
      </c>
      <c r="D360" s="27" t="s">
        <v>123</v>
      </c>
      <c r="E360" s="92">
        <f t="shared" si="1"/>
        <v>7277</v>
      </c>
      <c r="F360" s="92" t="str">
        <f t="shared" si="2"/>
        <v>PK6MIVINO+6MIMAN+6MINI COCO+6MI LIM + 21.20% (B2B) .</v>
      </c>
      <c r="G360" s="92" t="str">
        <f t="shared" si="3"/>
        <v>GALLETAS</v>
      </c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 ht="15.75" customHeight="1">
      <c r="A361" s="27" t="s">
        <v>86</v>
      </c>
      <c r="B361" s="27" t="s">
        <v>2295</v>
      </c>
      <c r="C361" s="27" t="s">
        <v>572</v>
      </c>
      <c r="D361" s="27" t="s">
        <v>123</v>
      </c>
      <c r="E361" s="92">
        <f t="shared" si="1"/>
        <v>7278</v>
      </c>
      <c r="F361" s="92" t="str">
        <f t="shared" si="2"/>
        <v>PK6MIVIN+O6MIMAN+6MINI COCO+6MI NIZA + 21.20% (B2B) .</v>
      </c>
      <c r="G361" s="92" t="str">
        <f t="shared" si="3"/>
        <v>GALLETAS</v>
      </c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 ht="15.75" customHeight="1">
      <c r="A362" s="27" t="s">
        <v>86</v>
      </c>
      <c r="B362" s="27" t="s">
        <v>2296</v>
      </c>
      <c r="C362" s="27" t="s">
        <v>571</v>
      </c>
      <c r="D362" s="27" t="s">
        <v>123</v>
      </c>
      <c r="E362" s="92">
        <f t="shared" si="1"/>
        <v>7279</v>
      </c>
      <c r="F362" s="92" t="str">
        <f t="shared" si="2"/>
        <v>PK6MIVINO+6MIMAN+6MINI COCO+6MI LIM + 21.20% .</v>
      </c>
      <c r="G362" s="92" t="str">
        <f t="shared" si="3"/>
        <v>GALLETAS</v>
      </c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 ht="15.75" customHeight="1">
      <c r="A363" s="27" t="s">
        <v>86</v>
      </c>
      <c r="B363" s="27" t="s">
        <v>2297</v>
      </c>
      <c r="C363" s="27" t="s">
        <v>566</v>
      </c>
      <c r="D363" s="27" t="s">
        <v>123</v>
      </c>
      <c r="E363" s="92">
        <f t="shared" si="1"/>
        <v>72710</v>
      </c>
      <c r="F363" s="92" t="str">
        <f t="shared" si="2"/>
        <v>PK6MIVINO+6MIMAN6+MINI COCO+6MI NIZA + 21.20% .</v>
      </c>
      <c r="G363" s="92" t="str">
        <f t="shared" si="3"/>
        <v>GALLETAS</v>
      </c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 ht="15.75" customHeight="1">
      <c r="A364" s="27" t="s">
        <v>86</v>
      </c>
      <c r="B364" s="27" t="s">
        <v>2299</v>
      </c>
      <c r="C364" s="27" t="s">
        <v>2300</v>
      </c>
      <c r="D364" s="27" t="s">
        <v>123</v>
      </c>
      <c r="E364" s="92">
        <f t="shared" si="1"/>
        <v>72712</v>
      </c>
      <c r="F364" s="92" t="str">
        <f t="shared" si="2"/>
        <v>PK 4 MINI COCO + 21.20% DCTO (B2B) .</v>
      </c>
      <c r="G364" s="92" t="str">
        <f t="shared" si="3"/>
        <v>GALLETAS</v>
      </c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 ht="15.75" customHeight="1">
      <c r="A365" s="27" t="s">
        <v>86</v>
      </c>
      <c r="B365" s="27" t="s">
        <v>2303</v>
      </c>
      <c r="C365" s="27" t="s">
        <v>2304</v>
      </c>
      <c r="D365" s="27" t="s">
        <v>123</v>
      </c>
      <c r="E365" s="92">
        <f t="shared" si="1"/>
        <v>72713</v>
      </c>
      <c r="F365" s="92" t="str">
        <f t="shared" si="2"/>
        <v>PK 4 MINI COCO + 21.20% DCTO (DV) .</v>
      </c>
      <c r="G365" s="92" t="str">
        <f t="shared" si="3"/>
        <v>GALLETAS</v>
      </c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 ht="15.75" customHeight="1">
      <c r="A366" s="27" t="s">
        <v>86</v>
      </c>
      <c r="B366" s="27" t="s">
        <v>2306</v>
      </c>
      <c r="C366" s="27" t="s">
        <v>573</v>
      </c>
      <c r="D366" s="27" t="s">
        <v>565</v>
      </c>
      <c r="E366" s="92">
        <f t="shared" si="1"/>
        <v>7280</v>
      </c>
      <c r="F366" s="92" t="str">
        <f t="shared" si="2"/>
        <v>NESTLE MC KAY MiniGalletaMant 42x40gN1CL</v>
      </c>
      <c r="G366" s="92" t="str">
        <f t="shared" si="3"/>
        <v>GALLETAS</v>
      </c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 ht="15.75" customHeight="1">
      <c r="A367" s="27" t="s">
        <v>86</v>
      </c>
      <c r="B367" s="27" t="s">
        <v>2309</v>
      </c>
      <c r="C367" s="27" t="s">
        <v>2310</v>
      </c>
      <c r="D367" s="27" t="s">
        <v>123</v>
      </c>
      <c r="E367" s="92">
        <f t="shared" si="1"/>
        <v>7282</v>
      </c>
      <c r="F367" s="92" t="str">
        <f t="shared" si="2"/>
        <v>PK 4 MINI MANTEQUILLA 21.20% DCTO (B2B) .</v>
      </c>
      <c r="G367" s="92" t="str">
        <f t="shared" si="3"/>
        <v>GALLETAS</v>
      </c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 ht="15.75" customHeight="1">
      <c r="A368" s="27" t="s">
        <v>86</v>
      </c>
      <c r="B368" s="27" t="s">
        <v>2312</v>
      </c>
      <c r="C368" s="27" t="s">
        <v>2314</v>
      </c>
      <c r="D368" s="27" t="s">
        <v>123</v>
      </c>
      <c r="E368" s="92">
        <f t="shared" si="1"/>
        <v>7283</v>
      </c>
      <c r="F368" s="92" t="str">
        <f t="shared" si="2"/>
        <v>PK 4 MINI MANTEQUILLA + 21.20% DCTO (DV) .</v>
      </c>
      <c r="G368" s="92" t="str">
        <f t="shared" si="3"/>
        <v>GALLETAS</v>
      </c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 ht="15.75" customHeight="1">
      <c r="A369" s="27" t="s">
        <v>39</v>
      </c>
      <c r="B369" s="27" t="s">
        <v>2316</v>
      </c>
      <c r="C369" s="27" t="s">
        <v>576</v>
      </c>
      <c r="D369" s="27" t="s">
        <v>577</v>
      </c>
      <c r="E369" s="92">
        <f t="shared" si="1"/>
        <v>7290</v>
      </c>
      <c r="F369" s="92" t="str">
        <f t="shared" si="2"/>
        <v>KIT KAT MiniMomentsCaramel 4(24x346g)BR</v>
      </c>
      <c r="G369" s="92" t="str">
        <f t="shared" si="3"/>
        <v>CHOCOLATES</v>
      </c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 ht="15.75" customHeight="1">
      <c r="A370" s="27" t="s">
        <v>264</v>
      </c>
      <c r="B370" s="27" t="s">
        <v>2318</v>
      </c>
      <c r="C370" s="27" t="s">
        <v>578</v>
      </c>
      <c r="D370" s="27" t="s">
        <v>123</v>
      </c>
      <c r="E370" s="92">
        <f t="shared" si="1"/>
        <v>7310</v>
      </c>
      <c r="F370" s="92" t="str">
        <f t="shared" si="2"/>
        <v>PK SACHET 10+2UNIDADES (4CHOCAPIC 4TRIX2MILO 2MILO REGALO)16.67%Dcto .</v>
      </c>
      <c r="G370" s="92" t="str">
        <f t="shared" si="3"/>
        <v>CEREALES PARA EL DESAYUNO</v>
      </c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 ht="15.75" customHeight="1">
      <c r="A371" s="27" t="s">
        <v>225</v>
      </c>
      <c r="B371" s="27" t="s">
        <v>2319</v>
      </c>
      <c r="C371" s="27" t="s">
        <v>579</v>
      </c>
      <c r="D371" s="27" t="s">
        <v>123</v>
      </c>
      <c r="E371" s="92">
        <f t="shared" si="1"/>
        <v>7320</v>
      </c>
      <c r="F371" s="92" t="str">
        <f t="shared" si="2"/>
        <v>PK 5 NIDO Buen Dia Soft 130g + 1 gratis (16.67% Dcto) .</v>
      </c>
      <c r="G371" s="92" t="str">
        <f t="shared" si="3"/>
        <v>Leche en Polvo</v>
      </c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 ht="15.75" customHeight="1">
      <c r="A372" s="27" t="s">
        <v>553</v>
      </c>
      <c r="B372" s="27" t="s">
        <v>2324</v>
      </c>
      <c r="C372" s="27" t="s">
        <v>580</v>
      </c>
      <c r="D372" s="27" t="s">
        <v>557</v>
      </c>
      <c r="E372" s="92">
        <f t="shared" si="1"/>
        <v>7330</v>
      </c>
      <c r="F372" s="92" t="str">
        <f t="shared" si="2"/>
        <v>SVELTY Fitness Yog Cer Frut CL 36x145g</v>
      </c>
      <c r="G372" s="92" t="str">
        <f t="shared" si="3"/>
        <v>REFRIGERADOS</v>
      </c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 ht="15.75" customHeight="1">
      <c r="A373" s="27" t="s">
        <v>39</v>
      </c>
      <c r="B373" s="27" t="s">
        <v>2328</v>
      </c>
      <c r="C373" s="27" t="s">
        <v>583</v>
      </c>
      <c r="D373" s="27" t="s">
        <v>584</v>
      </c>
      <c r="E373" s="92">
        <f t="shared" si="1"/>
        <v>7370</v>
      </c>
      <c r="F373" s="92" t="str">
        <f t="shared" si="2"/>
        <v>NESTLE Delibom Cashew Nut 14x412.5g CL</v>
      </c>
      <c r="G373" s="92" t="str">
        <f t="shared" si="3"/>
        <v>CHOCOLATES</v>
      </c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 ht="15.75" customHeight="1">
      <c r="A374" s="27" t="s">
        <v>50</v>
      </c>
      <c r="B374" s="27" t="s">
        <v>2332</v>
      </c>
      <c r="C374" s="27" t="s">
        <v>431</v>
      </c>
      <c r="D374" s="27" t="s">
        <v>585</v>
      </c>
      <c r="E374" s="92">
        <f t="shared" si="1"/>
        <v>7380</v>
      </c>
      <c r="F374" s="92" t="str">
        <f t="shared" si="2"/>
        <v>Cafe NESCAFE Tradicion sobres 77x194,4g CL</v>
      </c>
      <c r="G374" s="92" t="str">
        <f t="shared" si="3"/>
        <v>CAFES</v>
      </c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 ht="15.75" customHeight="1">
      <c r="A375" s="27" t="s">
        <v>39</v>
      </c>
      <c r="B375" s="27" t="s">
        <v>2336</v>
      </c>
      <c r="C375" s="27" t="s">
        <v>588</v>
      </c>
      <c r="D375" s="27" t="s">
        <v>589</v>
      </c>
      <c r="E375" s="92">
        <f t="shared" si="1"/>
        <v>7410</v>
      </c>
      <c r="F375" s="92" t="str">
        <f t="shared" si="2"/>
        <v>CAPRI Frutilla Fondant Bar 6(24x30g)</v>
      </c>
      <c r="G375" s="92" t="str">
        <f t="shared" si="3"/>
        <v>CHOCOLATES</v>
      </c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 ht="15.75" customHeight="1">
      <c r="A376" s="27" t="s">
        <v>39</v>
      </c>
      <c r="B376" s="27" t="s">
        <v>2340</v>
      </c>
      <c r="C376" s="27" t="s">
        <v>587</v>
      </c>
      <c r="D376" s="27" t="s">
        <v>123</v>
      </c>
      <c r="E376" s="92">
        <f t="shared" si="1"/>
        <v>7412</v>
      </c>
      <c r="F376" s="92" t="str">
        <f t="shared" si="2"/>
        <v>PK Capri Frutilla 30g Display 15% DCTO .</v>
      </c>
      <c r="G376" s="92" t="str">
        <f t="shared" si="3"/>
        <v>CHOCOLATES</v>
      </c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 ht="15.75" customHeight="1">
      <c r="A377" s="27" t="s">
        <v>39</v>
      </c>
      <c r="B377" s="27" t="s">
        <v>2344</v>
      </c>
      <c r="C377" s="27" t="s">
        <v>590</v>
      </c>
      <c r="D377" s="27" t="s">
        <v>123</v>
      </c>
      <c r="E377" s="92">
        <f t="shared" si="1"/>
        <v>7413</v>
      </c>
      <c r="F377" s="92" t="str">
        <f t="shared" si="2"/>
        <v>PK Capri Frutilla 30g Display 15% DCTO (B2B) .</v>
      </c>
      <c r="G377" s="92" t="str">
        <f t="shared" si="3"/>
        <v>CHOCOLATES</v>
      </c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 ht="15.75" customHeight="1">
      <c r="A378" s="27" t="s">
        <v>225</v>
      </c>
      <c r="B378" s="27" t="s">
        <v>2347</v>
      </c>
      <c r="C378" s="27" t="s">
        <v>591</v>
      </c>
      <c r="D378" s="27" t="s">
        <v>592</v>
      </c>
      <c r="E378" s="92">
        <f t="shared" si="1"/>
        <v>7420</v>
      </c>
      <c r="F378" s="92" t="str">
        <f t="shared" si="2"/>
        <v>NIDO LEP Instan 26MG PDQ 210x1350g CL</v>
      </c>
      <c r="G378" s="92" t="str">
        <f t="shared" si="3"/>
        <v>Leche en Polvo</v>
      </c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 ht="15.75" customHeight="1">
      <c r="A379" s="27" t="s">
        <v>29</v>
      </c>
      <c r="B379" s="27" t="s">
        <v>2351</v>
      </c>
      <c r="C379" s="27" t="s">
        <v>55</v>
      </c>
      <c r="D379" s="83"/>
      <c r="E379" s="92">
        <f t="shared" si="1"/>
        <v>7480</v>
      </c>
      <c r="F379" s="92" t="str">
        <f t="shared" si="2"/>
        <v>EXHIBIDOR CALDOS </v>
      </c>
      <c r="G379" s="92" t="str">
        <f t="shared" si="3"/>
        <v>DESHABILITADOS</v>
      </c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 ht="15.75" customHeight="1">
      <c r="A380" s="27" t="s">
        <v>29</v>
      </c>
      <c r="B380" s="27" t="s">
        <v>2352</v>
      </c>
      <c r="C380" s="27" t="s">
        <v>593</v>
      </c>
      <c r="D380" s="83"/>
      <c r="E380" s="92">
        <f t="shared" si="1"/>
        <v>7490</v>
      </c>
      <c r="F380" s="92" t="str">
        <f t="shared" si="2"/>
        <v>EXHIBIDOR SOPAS PARA UNO </v>
      </c>
      <c r="G380" s="92" t="str">
        <f t="shared" si="3"/>
        <v>DESHABILITADOS</v>
      </c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 ht="15.75" customHeight="1">
      <c r="A381" s="27" t="s">
        <v>29</v>
      </c>
      <c r="B381" s="27" t="s">
        <v>2354</v>
      </c>
      <c r="C381" s="27" t="s">
        <v>594</v>
      </c>
      <c r="D381" s="83"/>
      <c r="E381" s="92">
        <f t="shared" si="1"/>
        <v>7500</v>
      </c>
      <c r="F381" s="92" t="str">
        <f t="shared" si="2"/>
        <v>EXHIBIDOR SOPAS Y CREMAS </v>
      </c>
      <c r="G381" s="92" t="str">
        <f t="shared" si="3"/>
        <v>DESHABILITADOS</v>
      </c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 ht="15.75" customHeight="1">
      <c r="A382" s="27" t="s">
        <v>39</v>
      </c>
      <c r="B382" s="27" t="s">
        <v>2355</v>
      </c>
      <c r="C382" s="27" t="s">
        <v>597</v>
      </c>
      <c r="D382" s="27" t="s">
        <v>598</v>
      </c>
      <c r="E382" s="92">
        <f t="shared" si="1"/>
        <v>7560</v>
      </c>
      <c r="F382" s="92" t="str">
        <f t="shared" si="2"/>
        <v>CAPRI Almendra Fondant Bar ra 6(24x30g</v>
      </c>
      <c r="G382" s="92" t="str">
        <f t="shared" si="3"/>
        <v>CHOCOLATES</v>
      </c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 ht="15.75" customHeight="1">
      <c r="A383" s="27" t="s">
        <v>39</v>
      </c>
      <c r="B383" s="27" t="s">
        <v>2356</v>
      </c>
      <c r="C383" s="27" t="s">
        <v>595</v>
      </c>
      <c r="D383" s="27" t="s">
        <v>596</v>
      </c>
      <c r="E383" s="92">
        <f t="shared" si="1"/>
        <v>7561</v>
      </c>
      <c r="F383" s="92" t="str">
        <f t="shared" si="2"/>
        <v>CAPRI Almendra Pack 16(5x30g) CL 16(5x30g)</v>
      </c>
      <c r="G383" s="92" t="str">
        <f t="shared" si="3"/>
        <v>CHOCOLATES</v>
      </c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 ht="15.75" customHeight="1">
      <c r="A384" s="27" t="s">
        <v>39</v>
      </c>
      <c r="B384" s="27" t="s">
        <v>2357</v>
      </c>
      <c r="C384" s="27" t="s">
        <v>2358</v>
      </c>
      <c r="D384" s="27" t="s">
        <v>2359</v>
      </c>
      <c r="E384" s="92">
        <f t="shared" si="1"/>
        <v>7572</v>
      </c>
      <c r="F384" s="92" t="str">
        <f t="shared" si="2"/>
        <v>TRENCITO Chocolate Barra 8(30x24g) N1 CL 8(30x24g)</v>
      </c>
      <c r="G384" s="92" t="str">
        <f t="shared" si="3"/>
        <v>CHOCOLATES</v>
      </c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 ht="15.75" customHeight="1">
      <c r="A385" s="27" t="s">
        <v>39</v>
      </c>
      <c r="B385" s="27" t="s">
        <v>2360</v>
      </c>
      <c r="C385" s="27" t="s">
        <v>2361</v>
      </c>
      <c r="D385" s="27" t="s">
        <v>123</v>
      </c>
      <c r="E385" s="92">
        <f t="shared" si="1"/>
        <v>7574</v>
      </c>
      <c r="F385" s="92" t="str">
        <f t="shared" si="2"/>
        <v>PK 1 Display Trencito 24g +10% DCTO .</v>
      </c>
      <c r="G385" s="92" t="str">
        <f t="shared" si="3"/>
        <v>CHOCOLATES</v>
      </c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 ht="15.75" customHeight="1">
      <c r="A386" s="27" t="s">
        <v>39</v>
      </c>
      <c r="B386" s="27" t="s">
        <v>2362</v>
      </c>
      <c r="C386" s="27" t="s">
        <v>600</v>
      </c>
      <c r="D386" s="27" t="s">
        <v>601</v>
      </c>
      <c r="E386" s="92">
        <f t="shared" si="1"/>
        <v>7610</v>
      </c>
      <c r="F386" s="92" t="str">
        <f t="shared" si="2"/>
        <v>CAPRI Frutilla Fondant Barra 20x90g</v>
      </c>
      <c r="G386" s="92" t="str">
        <f t="shared" si="3"/>
        <v>CHOCOLATES</v>
      </c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 ht="15.75" customHeight="1">
      <c r="A387" s="27" t="s">
        <v>39</v>
      </c>
      <c r="B387" s="27" t="s">
        <v>2365</v>
      </c>
      <c r="C387" s="27" t="s">
        <v>602</v>
      </c>
      <c r="D387" s="27" t="s">
        <v>601</v>
      </c>
      <c r="E387" s="92">
        <f t="shared" si="1"/>
        <v>7611</v>
      </c>
      <c r="F387" s="92" t="str">
        <f t="shared" si="2"/>
        <v>CAPRI Frutilla 20x90g CL 20x90g</v>
      </c>
      <c r="G387" s="92" t="str">
        <f t="shared" si="3"/>
        <v>CHOCOLATES</v>
      </c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 ht="15.75" customHeight="1">
      <c r="A388" s="27" t="s">
        <v>39</v>
      </c>
      <c r="B388" s="27" t="s">
        <v>2367</v>
      </c>
      <c r="C388" s="27" t="s">
        <v>599</v>
      </c>
      <c r="D388" s="27" t="s">
        <v>596</v>
      </c>
      <c r="E388" s="92">
        <f t="shared" si="1"/>
        <v>7612</v>
      </c>
      <c r="F388" s="92" t="str">
        <f t="shared" si="2"/>
        <v>CAPRI Frutilla Pack 16(5x30g) CL 16(5x30g)</v>
      </c>
      <c r="G388" s="92" t="str">
        <f t="shared" si="3"/>
        <v>CHOCOLATES</v>
      </c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 ht="15.75" customHeight="1">
      <c r="A389" s="27" t="s">
        <v>86</v>
      </c>
      <c r="B389" s="27" t="s">
        <v>2369</v>
      </c>
      <c r="C389" s="27" t="s">
        <v>603</v>
      </c>
      <c r="D389" s="27" t="s">
        <v>604</v>
      </c>
      <c r="E389" s="92">
        <f t="shared" si="1"/>
        <v>7620</v>
      </c>
      <c r="F389" s="92" t="str">
        <f t="shared" si="2"/>
        <v>Oblea ALTEZA Bocado Palet 302.4kg CL</v>
      </c>
      <c r="G389" s="92" t="str">
        <f t="shared" si="3"/>
        <v>GALLETAS</v>
      </c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 ht="15.75" customHeight="1">
      <c r="A390" s="27" t="s">
        <v>86</v>
      </c>
      <c r="B390" s="27" t="s">
        <v>2372</v>
      </c>
      <c r="C390" s="27" t="s">
        <v>605</v>
      </c>
      <c r="D390" s="27" t="s">
        <v>606</v>
      </c>
      <c r="E390" s="92">
        <f t="shared" si="1"/>
        <v>7630</v>
      </c>
      <c r="F390" s="92" t="str">
        <f t="shared" si="2"/>
        <v>TRITON Vainilla 126g PDQ 378kg CL</v>
      </c>
      <c r="G390" s="92" t="str">
        <f t="shared" si="3"/>
        <v>GALLETAS</v>
      </c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 ht="15.75" customHeight="1">
      <c r="A391" s="27" t="s">
        <v>86</v>
      </c>
      <c r="B391" s="27" t="s">
        <v>2376</v>
      </c>
      <c r="C391" s="27" t="s">
        <v>2377</v>
      </c>
      <c r="D391" s="27" t="s">
        <v>2378</v>
      </c>
      <c r="E391" s="92">
        <f t="shared" si="1"/>
        <v>7631</v>
      </c>
      <c r="F391" s="92" t="str">
        <f t="shared" si="2"/>
        <v>TRITON Reg CookieVanilla Medio PDQ 127.6kgCL 127.6kg</v>
      </c>
      <c r="G391" s="92" t="str">
        <f t="shared" si="3"/>
        <v>GALLETAS</v>
      </c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 ht="15.75" customHeight="1">
      <c r="A392" s="27" t="s">
        <v>86</v>
      </c>
      <c r="B392" s="27" t="s">
        <v>2381</v>
      </c>
      <c r="C392" s="27" t="s">
        <v>607</v>
      </c>
      <c r="D392" s="27" t="s">
        <v>608</v>
      </c>
      <c r="E392" s="92">
        <f t="shared" si="1"/>
        <v>7910</v>
      </c>
      <c r="F392" s="92" t="str">
        <f t="shared" si="2"/>
        <v>MCKAY KUKY CLASICA 120g PDQ 244,8kg CL</v>
      </c>
      <c r="G392" s="92" t="str">
        <f t="shared" si="3"/>
        <v>GALLETAS</v>
      </c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 ht="15.75" customHeight="1">
      <c r="A393" s="27" t="s">
        <v>39</v>
      </c>
      <c r="B393" s="27" t="s">
        <v>2385</v>
      </c>
      <c r="C393" s="27" t="s">
        <v>609</v>
      </c>
      <c r="D393" s="27" t="s">
        <v>610</v>
      </c>
      <c r="E393" s="92">
        <f t="shared" si="1"/>
        <v>7920</v>
      </c>
      <c r="F393" s="92" t="str">
        <f t="shared" si="2"/>
        <v>KIT KAT Pallet 609.552kg CL</v>
      </c>
      <c r="G393" s="92" t="str">
        <f t="shared" si="3"/>
        <v>CHOCOLATES</v>
      </c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 ht="15.75" customHeight="1">
      <c r="A394" s="27" t="s">
        <v>39</v>
      </c>
      <c r="B394" s="27" t="s">
        <v>2391</v>
      </c>
      <c r="C394" s="27" t="s">
        <v>611</v>
      </c>
      <c r="D394" s="27" t="s">
        <v>612</v>
      </c>
      <c r="E394" s="92">
        <f t="shared" si="1"/>
        <v>7930</v>
      </c>
      <c r="F394" s="92" t="str">
        <f t="shared" si="2"/>
        <v>SAHNE NUSS 160g Pallet 752.64kg CL</v>
      </c>
      <c r="G394" s="92" t="str">
        <f t="shared" si="3"/>
        <v>CHOCOLATES</v>
      </c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 ht="15.75" customHeight="1">
      <c r="A395" s="27" t="s">
        <v>39</v>
      </c>
      <c r="B395" s="27" t="s">
        <v>2394</v>
      </c>
      <c r="C395" s="27" t="s">
        <v>613</v>
      </c>
      <c r="D395" s="27" t="s">
        <v>614</v>
      </c>
      <c r="E395" s="92">
        <f t="shared" si="1"/>
        <v>7940</v>
      </c>
      <c r="F395" s="92" t="str">
        <f t="shared" si="2"/>
        <v>TRENCITO 150g Pallet 693kg CL</v>
      </c>
      <c r="G395" s="92" t="str">
        <f t="shared" si="3"/>
        <v>CHOCOLATES</v>
      </c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 ht="15.75" customHeight="1">
      <c r="A396" s="27" t="s">
        <v>39</v>
      </c>
      <c r="B396" s="27" t="s">
        <v>2397</v>
      </c>
      <c r="C396" s="27" t="s">
        <v>615</v>
      </c>
      <c r="D396" s="27" t="s">
        <v>589</v>
      </c>
      <c r="E396" s="92">
        <f t="shared" si="1"/>
        <v>8000</v>
      </c>
      <c r="F396" s="92" t="str">
        <f t="shared" si="2"/>
        <v>CAPRI Menta Fondant Barra 6(24x30g)</v>
      </c>
      <c r="G396" s="92" t="str">
        <f t="shared" si="3"/>
        <v>CHOCOLATES</v>
      </c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 ht="15.75" customHeight="1">
      <c r="A397" s="27" t="s">
        <v>39</v>
      </c>
      <c r="B397" s="27" t="s">
        <v>2399</v>
      </c>
      <c r="C397" s="27" t="s">
        <v>617</v>
      </c>
      <c r="D397" s="27" t="s">
        <v>601</v>
      </c>
      <c r="E397" s="92">
        <f t="shared" si="1"/>
        <v>8010</v>
      </c>
      <c r="F397" s="92" t="str">
        <f t="shared" si="2"/>
        <v>CAPRI Menta Fondant Bar 20x90g</v>
      </c>
      <c r="G397" s="92" t="str">
        <f t="shared" si="3"/>
        <v>CHOCOLATES</v>
      </c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 ht="15.75" customHeight="1">
      <c r="A398" s="27" t="s">
        <v>39</v>
      </c>
      <c r="B398" s="27" t="s">
        <v>2402</v>
      </c>
      <c r="C398" s="27" t="s">
        <v>616</v>
      </c>
      <c r="D398" s="27" t="s">
        <v>601</v>
      </c>
      <c r="E398" s="92">
        <f t="shared" si="1"/>
        <v>8012</v>
      </c>
      <c r="F398" s="92" t="str">
        <f t="shared" si="2"/>
        <v>CAPRI Menta 20x90g CL 20x90g</v>
      </c>
      <c r="G398" s="92" t="str">
        <f t="shared" si="3"/>
        <v>CHOCOLATES</v>
      </c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 ht="15.75" customHeight="1">
      <c r="A399" s="27" t="s">
        <v>86</v>
      </c>
      <c r="B399" s="27" t="s">
        <v>2406</v>
      </c>
      <c r="C399" s="27" t="s">
        <v>618</v>
      </c>
      <c r="D399" s="27" t="s">
        <v>619</v>
      </c>
      <c r="E399" s="92">
        <f t="shared" si="1"/>
        <v>8030</v>
      </c>
      <c r="F399" s="92" t="str">
        <f t="shared" si="2"/>
        <v>NESTLE MCKAY CRIOLLITA 20x120g</v>
      </c>
      <c r="G399" s="92" t="str">
        <f t="shared" si="3"/>
        <v>GALLETAS</v>
      </c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 ht="15.75" customHeight="1">
      <c r="A400" s="27" t="s">
        <v>50</v>
      </c>
      <c r="B400" s="27" t="s">
        <v>2410</v>
      </c>
      <c r="C400" s="27" t="s">
        <v>620</v>
      </c>
      <c r="D400" s="27" t="s">
        <v>621</v>
      </c>
      <c r="E400" s="92">
        <f t="shared" si="1"/>
        <v>8080</v>
      </c>
      <c r="F400" s="92" t="str">
        <f t="shared" si="2"/>
        <v>NESCAFE TRADICION Tr 24x50g PRBuena CL</v>
      </c>
      <c r="G400" s="92" t="str">
        <f t="shared" si="3"/>
        <v>CAFES</v>
      </c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 ht="15.75" customHeight="1">
      <c r="A401" s="27" t="s">
        <v>44</v>
      </c>
      <c r="B401" s="27" t="s">
        <v>2413</v>
      </c>
      <c r="C401" s="27" t="s">
        <v>624</v>
      </c>
      <c r="D401" s="27" t="s">
        <v>625</v>
      </c>
      <c r="E401" s="92">
        <f t="shared" si="1"/>
        <v>8100</v>
      </c>
      <c r="F401" s="92" t="str">
        <f t="shared" si="2"/>
        <v>MAGGI Crema Esparragos 20x68g</v>
      </c>
      <c r="G401" s="92" t="str">
        <f t="shared" si="3"/>
        <v>CULINARIOS</v>
      </c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 ht="15.75" customHeight="1">
      <c r="A402" s="27" t="s">
        <v>44</v>
      </c>
      <c r="B402" s="27" t="s">
        <v>2416</v>
      </c>
      <c r="C402" s="27" t="s">
        <v>623</v>
      </c>
      <c r="D402" s="27" t="s">
        <v>123</v>
      </c>
      <c r="E402" s="92">
        <f t="shared" si="1"/>
        <v>8101</v>
      </c>
      <c r="F402" s="92" t="str">
        <f t="shared" si="2"/>
        <v>PK 6 CREMA Esparrag + 6 CREMA Pollo + 10% .</v>
      </c>
      <c r="G402" s="92" t="str">
        <f t="shared" si="3"/>
        <v>CULINARIOS</v>
      </c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 ht="15.75" customHeight="1">
      <c r="A403" s="27" t="s">
        <v>44</v>
      </c>
      <c r="B403" s="27" t="s">
        <v>2419</v>
      </c>
      <c r="C403" s="27" t="s">
        <v>622</v>
      </c>
      <c r="D403" s="27" t="s">
        <v>123</v>
      </c>
      <c r="E403" s="92">
        <f t="shared" si="1"/>
        <v>8102</v>
      </c>
      <c r="F403" s="92" t="str">
        <f t="shared" si="2"/>
        <v>PK 6 CREMA Esparrag + 6 CREMA Pollo + 10% (B2B) .</v>
      </c>
      <c r="G403" s="92" t="str">
        <f t="shared" si="3"/>
        <v>CULINARIOS</v>
      </c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 ht="15.75" customHeight="1">
      <c r="A404" s="27" t="s">
        <v>225</v>
      </c>
      <c r="B404" s="27" t="s">
        <v>2422</v>
      </c>
      <c r="C404" s="27" t="s">
        <v>628</v>
      </c>
      <c r="D404" s="27" t="s">
        <v>629</v>
      </c>
      <c r="E404" s="92">
        <f t="shared" si="1"/>
        <v>8120</v>
      </c>
      <c r="F404" s="92" t="str">
        <f t="shared" si="2"/>
        <v>SVELTY Move+ LDP Sfpk 10x800g CL</v>
      </c>
      <c r="G404" s="92" t="str">
        <f t="shared" si="3"/>
        <v>Leche en Polvo</v>
      </c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 ht="15.75" customHeight="1">
      <c r="A405" s="27" t="s">
        <v>39</v>
      </c>
      <c r="B405" s="27" t="s">
        <v>2424</v>
      </c>
      <c r="C405" s="27" t="s">
        <v>630</v>
      </c>
      <c r="D405" s="27" t="s">
        <v>631</v>
      </c>
      <c r="E405" s="92">
        <f t="shared" si="1"/>
        <v>8150</v>
      </c>
      <c r="F405" s="92" t="str">
        <f t="shared" si="2"/>
        <v>TRENCITO Bar Choc Rell ElManjar 14x128gCL</v>
      </c>
      <c r="G405" s="92" t="str">
        <f t="shared" si="3"/>
        <v>CHOCOLATES</v>
      </c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 ht="15.75" customHeight="1">
      <c r="A406" s="27" t="s">
        <v>44</v>
      </c>
      <c r="B406" s="27" t="s">
        <v>2430</v>
      </c>
      <c r="C406" s="27" t="s">
        <v>540</v>
      </c>
      <c r="D406" s="27" t="s">
        <v>538</v>
      </c>
      <c r="E406" s="92">
        <f t="shared" si="1"/>
        <v>8160</v>
      </c>
      <c r="F406" s="92" t="str">
        <f t="shared" si="2"/>
        <v>SPU PLUS COSTILLA 6 x 20 x 20 GRS</v>
      </c>
      <c r="G406" s="92" t="str">
        <f t="shared" si="3"/>
        <v>CULINARIOS</v>
      </c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 ht="15.75" customHeight="1">
      <c r="A407" s="27" t="s">
        <v>39</v>
      </c>
      <c r="B407" s="27" t="s">
        <v>2432</v>
      </c>
      <c r="C407" s="27" t="s">
        <v>632</v>
      </c>
      <c r="D407" s="27" t="s">
        <v>633</v>
      </c>
      <c r="E407" s="92">
        <f t="shared" si="1"/>
        <v>8170</v>
      </c>
      <c r="F407" s="92" t="str">
        <f t="shared" si="2"/>
        <v>TRENCITO Bar Choc rell Triton 14x125g CL</v>
      </c>
      <c r="G407" s="92" t="str">
        <f t="shared" si="3"/>
        <v>CHOCOLATES</v>
      </c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 ht="15.75" customHeight="1">
      <c r="A408" s="27" t="s">
        <v>50</v>
      </c>
      <c r="B408" s="27" t="s">
        <v>2434</v>
      </c>
      <c r="C408" s="27" t="s">
        <v>634</v>
      </c>
      <c r="D408" s="27" t="s">
        <v>635</v>
      </c>
      <c r="E408" s="92">
        <f t="shared" si="1"/>
        <v>8200</v>
      </c>
      <c r="F408" s="92" t="str">
        <f t="shared" si="2"/>
        <v>NESCAFE TRADICION Tr PRBuena 12x400g</v>
      </c>
      <c r="G408" s="92" t="str">
        <f t="shared" si="3"/>
        <v>CAFES</v>
      </c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 ht="15.75" customHeight="1">
      <c r="A409" s="27" t="s">
        <v>76</v>
      </c>
      <c r="B409" s="27" t="s">
        <v>2436</v>
      </c>
      <c r="C409" s="27" t="s">
        <v>636</v>
      </c>
      <c r="D409" s="27" t="s">
        <v>637</v>
      </c>
      <c r="E409" s="92">
        <f t="shared" si="1"/>
        <v>8240</v>
      </c>
      <c r="F409" s="92" t="str">
        <f t="shared" si="2"/>
        <v>MILO ACTIV-GO Beb Choc Stabilo 16x450g</v>
      </c>
      <c r="G409" s="92" t="str">
        <f t="shared" si="3"/>
        <v>OPPB</v>
      </c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 ht="15.75" customHeight="1">
      <c r="A410" s="27" t="s">
        <v>86</v>
      </c>
      <c r="B410" s="27" t="s">
        <v>2439</v>
      </c>
      <c r="C410" s="27" t="s">
        <v>638</v>
      </c>
      <c r="D410" s="27" t="s">
        <v>639</v>
      </c>
      <c r="E410" s="92">
        <f t="shared" si="1"/>
        <v>8290</v>
      </c>
      <c r="F410" s="92" t="str">
        <f t="shared" si="2"/>
        <v>MILO Mini Galleta 42x30g</v>
      </c>
      <c r="G410" s="92" t="str">
        <f t="shared" si="3"/>
        <v>GALLETAS</v>
      </c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 ht="15.75" customHeight="1">
      <c r="A411" s="27" t="s">
        <v>39</v>
      </c>
      <c r="B411" s="27" t="s">
        <v>2441</v>
      </c>
      <c r="C411" s="27" t="s">
        <v>640</v>
      </c>
      <c r="D411" s="27" t="s">
        <v>641</v>
      </c>
      <c r="E411" s="92">
        <f t="shared" si="1"/>
        <v>8320</v>
      </c>
      <c r="F411" s="92" t="str">
        <f t="shared" si="2"/>
        <v>CAPRI Almendra Fondant Barra 20x90gr</v>
      </c>
      <c r="G411" s="92" t="str">
        <f t="shared" si="3"/>
        <v>CHOCOLATES</v>
      </c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 ht="15.75" customHeight="1">
      <c r="A412" s="27" t="s">
        <v>39</v>
      </c>
      <c r="B412" s="27" t="s">
        <v>2443</v>
      </c>
      <c r="C412" s="27" t="s">
        <v>642</v>
      </c>
      <c r="D412" s="27" t="s">
        <v>643</v>
      </c>
      <c r="E412" s="92">
        <f t="shared" si="1"/>
        <v>8322</v>
      </c>
      <c r="F412" s="92" t="str">
        <f t="shared" si="2"/>
        <v>CAPRI Almendra 20x88g CL 20x88g</v>
      </c>
      <c r="G412" s="92" t="str">
        <f t="shared" si="3"/>
        <v>CHOCOLATES</v>
      </c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 ht="15.75" customHeight="1">
      <c r="A413" s="27" t="s">
        <v>86</v>
      </c>
      <c r="B413" s="27" t="s">
        <v>2446</v>
      </c>
      <c r="C413" s="27" t="s">
        <v>645</v>
      </c>
      <c r="D413" s="27" t="s">
        <v>646</v>
      </c>
      <c r="E413" s="92">
        <f t="shared" si="1"/>
        <v>8370</v>
      </c>
      <c r="F413" s="92" t="str">
        <f t="shared" si="2"/>
        <v>MOROCHA Crunchy 42x40g N1 CL</v>
      </c>
      <c r="G413" s="92" t="str">
        <f t="shared" si="3"/>
        <v>GALLETAS</v>
      </c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 ht="15.75" customHeight="1">
      <c r="A414" s="27" t="s">
        <v>86</v>
      </c>
      <c r="B414" s="27" t="s">
        <v>2448</v>
      </c>
      <c r="C414" s="27" t="s">
        <v>650</v>
      </c>
      <c r="D414" s="27" t="s">
        <v>651</v>
      </c>
      <c r="E414" s="92">
        <f t="shared" si="1"/>
        <v>8380</v>
      </c>
      <c r="F414" s="92" t="str">
        <f t="shared" si="2"/>
        <v>MOROCHA Family Galleta 22x120g CL</v>
      </c>
      <c r="G414" s="92" t="str">
        <f t="shared" si="3"/>
        <v>GALLETAS</v>
      </c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 ht="15.75" customHeight="1">
      <c r="A415" s="27" t="s">
        <v>86</v>
      </c>
      <c r="B415" s="27" t="s">
        <v>2450</v>
      </c>
      <c r="C415" s="27" t="s">
        <v>653</v>
      </c>
      <c r="D415" s="27" t="s">
        <v>123</v>
      </c>
      <c r="E415" s="92">
        <f t="shared" si="1"/>
        <v>8383</v>
      </c>
      <c r="F415" s="92" t="str">
        <f t="shared" si="2"/>
        <v>PK 6 Morocha 120g + 6 Criollita 60g + 15% DCTO .</v>
      </c>
      <c r="G415" s="92" t="str">
        <f t="shared" si="3"/>
        <v>GALLETAS</v>
      </c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 ht="15.75" customHeight="1">
      <c r="A416" s="27" t="s">
        <v>86</v>
      </c>
      <c r="B416" s="27" t="s">
        <v>2453</v>
      </c>
      <c r="C416" s="27" t="s">
        <v>654</v>
      </c>
      <c r="D416" s="27" t="s">
        <v>123</v>
      </c>
      <c r="E416" s="92">
        <f t="shared" si="1"/>
        <v>8384</v>
      </c>
      <c r="F416" s="92" t="str">
        <f t="shared" si="2"/>
        <v>PK 6 Morocha 120g + 6 Criollita 60g + 15% DCTO (B2B) .</v>
      </c>
      <c r="G416" s="92" t="str">
        <f t="shared" si="3"/>
        <v>GALLETAS</v>
      </c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 ht="15.75" customHeight="1">
      <c r="A417" s="27" t="s">
        <v>86</v>
      </c>
      <c r="B417" s="27" t="s">
        <v>2455</v>
      </c>
      <c r="C417" s="27" t="s">
        <v>648</v>
      </c>
      <c r="D417" s="27" t="s">
        <v>123</v>
      </c>
      <c r="E417" s="92">
        <f t="shared" si="1"/>
        <v>83810</v>
      </c>
      <c r="F417" s="92" t="str">
        <f t="shared" si="2"/>
        <v>PK 6 Morocha 120g 15% DCTO .</v>
      </c>
      <c r="G417" s="92" t="str">
        <f t="shared" si="3"/>
        <v>GALLETAS</v>
      </c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 ht="15.75" customHeight="1">
      <c r="A418" s="27" t="s">
        <v>86</v>
      </c>
      <c r="B418" s="27" t="s">
        <v>2457</v>
      </c>
      <c r="C418" s="27" t="s">
        <v>647</v>
      </c>
      <c r="D418" s="27" t="s">
        <v>123</v>
      </c>
      <c r="E418" s="92">
        <f t="shared" si="1"/>
        <v>83811</v>
      </c>
      <c r="F418" s="92" t="str">
        <f t="shared" si="2"/>
        <v>PK 6 Morocha 120g 15% DCTO (B2B) .</v>
      </c>
      <c r="G418" s="92" t="str">
        <f t="shared" si="3"/>
        <v>GALLETAS</v>
      </c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 ht="15.75" customHeight="1">
      <c r="A419" s="27" t="s">
        <v>86</v>
      </c>
      <c r="B419" s="27" t="s">
        <v>2460</v>
      </c>
      <c r="C419" s="27" t="s">
        <v>649</v>
      </c>
      <c r="D419" s="27" t="s">
        <v>123</v>
      </c>
      <c r="E419" s="92">
        <f t="shared" si="1"/>
        <v>83812</v>
      </c>
      <c r="F419" s="92" t="str">
        <f t="shared" si="2"/>
        <v>PK 6 Kuky Clasica + 2 Morocha 120g Gratis .</v>
      </c>
      <c r="G419" s="92" t="str">
        <f t="shared" si="3"/>
        <v>GALLETAS</v>
      </c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 ht="15.75" customHeight="1">
      <c r="A420" s="27" t="s">
        <v>86</v>
      </c>
      <c r="B420" s="27" t="s">
        <v>2462</v>
      </c>
      <c r="C420" s="27" t="s">
        <v>652</v>
      </c>
      <c r="D420" s="27" t="s">
        <v>123</v>
      </c>
      <c r="E420" s="92">
        <f t="shared" si="1"/>
        <v>83813</v>
      </c>
      <c r="F420" s="92" t="str">
        <f t="shared" si="2"/>
        <v>PK 6 Kuky Clasica + 2 Morocha 120g Gratis (B2B) .</v>
      </c>
      <c r="G420" s="92" t="str">
        <f t="shared" si="3"/>
        <v>GALLETAS</v>
      </c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 ht="15.75" customHeight="1">
      <c r="A421" s="27" t="s">
        <v>86</v>
      </c>
      <c r="B421" s="27" t="s">
        <v>2464</v>
      </c>
      <c r="C421" s="27" t="s">
        <v>2465</v>
      </c>
      <c r="D421" s="27" t="s">
        <v>123</v>
      </c>
      <c r="E421" s="92">
        <f t="shared" si="1"/>
        <v>83822</v>
      </c>
      <c r="F421" s="92" t="str">
        <f t="shared" si="2"/>
        <v>PK 6 Morocha 120g + 20% DCTO (DV) .</v>
      </c>
      <c r="G421" s="92" t="str">
        <f t="shared" si="3"/>
        <v>GALLETAS</v>
      </c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 ht="15.75" customHeight="1">
      <c r="A422" s="27" t="s">
        <v>86</v>
      </c>
      <c r="B422" s="27" t="s">
        <v>2469</v>
      </c>
      <c r="C422" s="27" t="s">
        <v>655</v>
      </c>
      <c r="D422" s="27" t="s">
        <v>656</v>
      </c>
      <c r="E422" s="92">
        <f t="shared" si="1"/>
        <v>8400</v>
      </c>
      <c r="F422" s="92" t="str">
        <f t="shared" si="2"/>
        <v>MCKAY KUKY Familiar 12x180g CL</v>
      </c>
      <c r="G422" s="92" t="str">
        <f t="shared" si="3"/>
        <v>GALLETAS</v>
      </c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 ht="15.75" customHeight="1">
      <c r="A423" s="27" t="s">
        <v>86</v>
      </c>
      <c r="B423" s="27" t="s">
        <v>2471</v>
      </c>
      <c r="C423" s="27" t="s">
        <v>658</v>
      </c>
      <c r="D423" s="27" t="s">
        <v>659</v>
      </c>
      <c r="E423" s="92">
        <f t="shared" si="1"/>
        <v>8410</v>
      </c>
      <c r="F423" s="92" t="str">
        <f t="shared" si="2"/>
        <v>TRENCITO Galleta Cubierta 40x130g CL</v>
      </c>
      <c r="G423" s="92" t="str">
        <f t="shared" si="3"/>
        <v>GALLETAS</v>
      </c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 ht="15.75" customHeight="1">
      <c r="A424" s="27" t="s">
        <v>86</v>
      </c>
      <c r="B424" s="27" t="s">
        <v>2476</v>
      </c>
      <c r="C424" s="27" t="s">
        <v>2477</v>
      </c>
      <c r="D424" s="27" t="s">
        <v>2478</v>
      </c>
      <c r="E424" s="92">
        <f t="shared" si="1"/>
        <v>84110</v>
      </c>
      <c r="F424" s="92" t="str">
        <f t="shared" si="2"/>
        <v>TRENCITO Galleta ChocoManí 40x100g CL 40x100g</v>
      </c>
      <c r="G424" s="92" t="str">
        <f t="shared" si="3"/>
        <v>GALLETAS</v>
      </c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 ht="15.75" customHeight="1">
      <c r="A425" s="27" t="s">
        <v>39</v>
      </c>
      <c r="B425" s="27" t="s">
        <v>2480</v>
      </c>
      <c r="C425" s="27" t="s">
        <v>660</v>
      </c>
      <c r="D425" s="27" t="s">
        <v>123</v>
      </c>
      <c r="E425" s="92">
        <f t="shared" si="1"/>
        <v>8450</v>
      </c>
      <c r="F425" s="92" t="str">
        <f t="shared" si="2"/>
        <v>PK 10UN KIT KAT 4FINGERS + 20% DCTO .</v>
      </c>
      <c r="G425" s="92" t="str">
        <f t="shared" si="3"/>
        <v>CHOCOLATES</v>
      </c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 ht="15.75" customHeight="1">
      <c r="A426" s="27" t="s">
        <v>39</v>
      </c>
      <c r="B426" s="27" t="s">
        <v>2484</v>
      </c>
      <c r="C426" s="27" t="s">
        <v>661</v>
      </c>
      <c r="D426" s="27" t="s">
        <v>123</v>
      </c>
      <c r="E426" s="92">
        <f t="shared" si="1"/>
        <v>8460</v>
      </c>
      <c r="F426" s="92" t="str">
        <f t="shared" si="2"/>
        <v>PK 4UN TRENCITO RELL MANJAR + 25% DCTO .</v>
      </c>
      <c r="G426" s="92" t="str">
        <f t="shared" si="3"/>
        <v>CHOCOLATES</v>
      </c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 ht="15.75" customHeight="1">
      <c r="A427" s="27" t="s">
        <v>39</v>
      </c>
      <c r="B427" s="27" t="s">
        <v>2487</v>
      </c>
      <c r="C427" s="27" t="s">
        <v>662</v>
      </c>
      <c r="D427" s="27" t="s">
        <v>123</v>
      </c>
      <c r="E427" s="92">
        <f t="shared" si="1"/>
        <v>8470</v>
      </c>
      <c r="F427" s="92" t="str">
        <f t="shared" si="2"/>
        <v>PK 4UN TRENCITO RELL TRITON + 25% DCTO .</v>
      </c>
      <c r="G427" s="92" t="str">
        <f t="shared" si="3"/>
        <v>CHOCOLATES</v>
      </c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 ht="15.75" customHeight="1">
      <c r="A428" s="27" t="s">
        <v>39</v>
      </c>
      <c r="B428" s="27" t="s">
        <v>2489</v>
      </c>
      <c r="C428" s="27" t="s">
        <v>663</v>
      </c>
      <c r="D428" s="27" t="s">
        <v>123</v>
      </c>
      <c r="E428" s="92">
        <f t="shared" si="1"/>
        <v>8480</v>
      </c>
      <c r="F428" s="92" t="str">
        <f t="shared" si="2"/>
        <v>PK 4UN TRENCITO 150gr + 25% DCTO .</v>
      </c>
      <c r="G428" s="92" t="str">
        <f t="shared" si="3"/>
        <v>CHOCOLATES</v>
      </c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 ht="15.75" customHeight="1">
      <c r="A429" s="27" t="s">
        <v>39</v>
      </c>
      <c r="B429" s="27" t="s">
        <v>2492</v>
      </c>
      <c r="C429" s="27" t="s">
        <v>666</v>
      </c>
      <c r="D429" s="27" t="s">
        <v>123</v>
      </c>
      <c r="E429" s="92">
        <f t="shared" si="1"/>
        <v>8490</v>
      </c>
      <c r="F429" s="92" t="str">
        <f t="shared" si="2"/>
        <v>PK 4UN SAHNE NUSS 250GR + 25% DCTO .</v>
      </c>
      <c r="G429" s="92" t="str">
        <f t="shared" si="3"/>
        <v>CHOCOLATES</v>
      </c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 ht="15.75" customHeight="1">
      <c r="A430" s="27" t="s">
        <v>39</v>
      </c>
      <c r="B430" s="27" t="s">
        <v>2494</v>
      </c>
      <c r="C430" s="27" t="s">
        <v>664</v>
      </c>
      <c r="D430" s="27" t="s">
        <v>123</v>
      </c>
      <c r="E430" s="92">
        <f t="shared" si="1"/>
        <v>8491</v>
      </c>
      <c r="F430" s="92" t="str">
        <f t="shared" si="2"/>
        <v>PK 4 SAHNE NUSS 250GR + 15% DCTO .</v>
      </c>
      <c r="G430" s="92" t="str">
        <f t="shared" si="3"/>
        <v>CHOCOLATES</v>
      </c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 ht="15.75" customHeight="1">
      <c r="A431" s="27" t="s">
        <v>39</v>
      </c>
      <c r="B431" s="27" t="s">
        <v>2496</v>
      </c>
      <c r="C431" s="27" t="s">
        <v>665</v>
      </c>
      <c r="D431" s="27" t="s">
        <v>123</v>
      </c>
      <c r="E431" s="92">
        <f t="shared" si="1"/>
        <v>8492</v>
      </c>
      <c r="F431" s="92" t="str">
        <f t="shared" si="2"/>
        <v>PK 4 SAHNE NUSS 250GR + 15 DCTO (B2B) .</v>
      </c>
      <c r="G431" s="92" t="str">
        <f t="shared" si="3"/>
        <v>CHOCOLATES</v>
      </c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 ht="15.75" customHeight="1">
      <c r="A432" s="27" t="s">
        <v>39</v>
      </c>
      <c r="B432" s="27" t="s">
        <v>2498</v>
      </c>
      <c r="C432" s="27" t="s">
        <v>668</v>
      </c>
      <c r="D432" s="27" t="s">
        <v>123</v>
      </c>
      <c r="E432" s="92">
        <f t="shared" si="1"/>
        <v>8500</v>
      </c>
      <c r="F432" s="92" t="str">
        <f t="shared" si="2"/>
        <v>PK 6UN TRENCITO 80gr + 15% DCTO .</v>
      </c>
      <c r="G432" s="92" t="str">
        <f t="shared" si="3"/>
        <v>CHOCOLATES</v>
      </c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 ht="15.75" customHeight="1">
      <c r="A433" s="27" t="s">
        <v>39</v>
      </c>
      <c r="B433" s="27" t="s">
        <v>2501</v>
      </c>
      <c r="C433" s="27" t="s">
        <v>667</v>
      </c>
      <c r="D433" s="27" t="s">
        <v>123</v>
      </c>
      <c r="E433" s="92">
        <f t="shared" si="1"/>
        <v>8501</v>
      </c>
      <c r="F433" s="92" t="str">
        <f t="shared" si="2"/>
        <v>PK 6UN TRENCITO 80gr + 15% DCTO (B2B) .</v>
      </c>
      <c r="G433" s="92" t="str">
        <f t="shared" si="3"/>
        <v>CHOCOLATES</v>
      </c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 ht="15.75" customHeight="1">
      <c r="A434" s="27" t="s">
        <v>39</v>
      </c>
      <c r="B434" s="27" t="s">
        <v>2504</v>
      </c>
      <c r="C434" s="27" t="s">
        <v>669</v>
      </c>
      <c r="D434" s="27" t="s">
        <v>123</v>
      </c>
      <c r="E434" s="92">
        <f t="shared" si="1"/>
        <v>8510</v>
      </c>
      <c r="F434" s="92" t="str">
        <f t="shared" si="2"/>
        <v>PK 6UN SAHNE NUSS 90GR + 15% DCTO B2B .</v>
      </c>
      <c r="G434" s="92" t="str">
        <f t="shared" si="3"/>
        <v>CHOCOLATES</v>
      </c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 ht="15.75" customHeight="1">
      <c r="A435" s="27" t="s">
        <v>86</v>
      </c>
      <c r="B435" s="27" t="s">
        <v>2508</v>
      </c>
      <c r="C435" s="27" t="s">
        <v>670</v>
      </c>
      <c r="D435" s="27" t="s">
        <v>123</v>
      </c>
      <c r="E435" s="92">
        <f t="shared" si="1"/>
        <v>8520</v>
      </c>
      <c r="F435" s="92" t="str">
        <f t="shared" si="2"/>
        <v>PK 4UN CRIOLLITA 100gr + 25% DCTO .</v>
      </c>
      <c r="G435" s="92" t="str">
        <f t="shared" si="3"/>
        <v>GALLETAS</v>
      </c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 ht="15.75" customHeight="1">
      <c r="A436" s="27" t="s">
        <v>86</v>
      </c>
      <c r="B436" s="27" t="s">
        <v>2512</v>
      </c>
      <c r="C436" s="27" t="s">
        <v>671</v>
      </c>
      <c r="D436" s="27" t="s">
        <v>123</v>
      </c>
      <c r="E436" s="92">
        <f t="shared" si="1"/>
        <v>8530</v>
      </c>
      <c r="F436" s="92" t="str">
        <f t="shared" si="2"/>
        <v>PK 4UN MOROCHA 240GR + 25% DCTO .</v>
      </c>
      <c r="G436" s="92" t="str">
        <f t="shared" si="3"/>
        <v>GALLETAS</v>
      </c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 ht="15.75" customHeight="1">
      <c r="A437" s="27" t="s">
        <v>76</v>
      </c>
      <c r="B437" s="27" t="s">
        <v>2515</v>
      </c>
      <c r="C437" s="27" t="s">
        <v>672</v>
      </c>
      <c r="D437" s="27" t="s">
        <v>123</v>
      </c>
      <c r="E437" s="92">
        <f t="shared" si="1"/>
        <v>8540</v>
      </c>
      <c r="F437" s="92" t="str">
        <f t="shared" si="2"/>
        <v>Pk 4 Milo 150 Gr + 1 Gratis 20% Dcto .</v>
      </c>
      <c r="G437" s="92" t="str">
        <f t="shared" si="3"/>
        <v>OPPB</v>
      </c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 ht="15.75" customHeight="1">
      <c r="A438" s="27" t="s">
        <v>44</v>
      </c>
      <c r="B438" s="27" t="s">
        <v>2517</v>
      </c>
      <c r="C438" s="27" t="s">
        <v>507</v>
      </c>
      <c r="D438" s="27" t="s">
        <v>123</v>
      </c>
      <c r="E438" s="92">
        <f t="shared" si="1"/>
        <v>8560</v>
      </c>
      <c r="F438" s="92" t="str">
        <f t="shared" si="2"/>
        <v>PK PURE 125 GR 4 CON 20% .</v>
      </c>
      <c r="G438" s="92" t="str">
        <f t="shared" si="3"/>
        <v>CULINARIOS</v>
      </c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 ht="15.75" customHeight="1">
      <c r="A439" s="27" t="s">
        <v>76</v>
      </c>
      <c r="B439" s="27" t="s">
        <v>2520</v>
      </c>
      <c r="C439" s="27" t="s">
        <v>636</v>
      </c>
      <c r="D439" s="27" t="s">
        <v>673</v>
      </c>
      <c r="E439" s="92">
        <f t="shared" si="1"/>
        <v>8570</v>
      </c>
      <c r="F439" s="92" t="str">
        <f t="shared" si="2"/>
        <v>MILO ACTIV-GO Beb Choc Stabilo 36x160gCL</v>
      </c>
      <c r="G439" s="92" t="str">
        <f t="shared" si="3"/>
        <v>OPPB</v>
      </c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 ht="15.75" customHeight="1">
      <c r="A440" s="27" t="s">
        <v>86</v>
      </c>
      <c r="B440" s="27" t="s">
        <v>2523</v>
      </c>
      <c r="C440" s="27" t="s">
        <v>674</v>
      </c>
      <c r="D440" s="27" t="s">
        <v>123</v>
      </c>
      <c r="E440" s="92">
        <f t="shared" si="1"/>
        <v>8600</v>
      </c>
      <c r="F440" s="92" t="str">
        <f t="shared" si="2"/>
        <v>PK 6UN TRITÓN BAÑADA 114GR + 25% DCTO .</v>
      </c>
      <c r="G440" s="92" t="str">
        <f t="shared" si="3"/>
        <v>GALLETAS</v>
      </c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 ht="15.75" customHeight="1">
      <c r="A441" s="27" t="s">
        <v>86</v>
      </c>
      <c r="B441" s="27" t="s">
        <v>2526</v>
      </c>
      <c r="C441" s="27" t="s">
        <v>676</v>
      </c>
      <c r="D441" s="27" t="s">
        <v>123</v>
      </c>
      <c r="E441" s="92">
        <f t="shared" si="1"/>
        <v>8610</v>
      </c>
      <c r="F441" s="92" t="str">
        <f t="shared" si="2"/>
        <v>PK MINIS 4 MOROCHA + 3 KUKY + 3 TRITÓN VAINI + 25% DCTO .</v>
      </c>
      <c r="G441" s="92" t="str">
        <f t="shared" si="3"/>
        <v>GALLETAS</v>
      </c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 ht="15.75" customHeight="1">
      <c r="A442" s="27" t="s">
        <v>86</v>
      </c>
      <c r="B442" s="27" t="s">
        <v>2527</v>
      </c>
      <c r="C442" s="27" t="s">
        <v>675</v>
      </c>
      <c r="D442" s="27" t="s">
        <v>123</v>
      </c>
      <c r="E442" s="92">
        <f t="shared" si="1"/>
        <v>8611</v>
      </c>
      <c r="F442" s="92" t="str">
        <f t="shared" si="2"/>
        <v>PK MINIS 4 MOROCHA + 3 KUKY + 3 TRITÓN VAINI + 25% DCTO (B2B) .</v>
      </c>
      <c r="G442" s="92" t="str">
        <f t="shared" si="3"/>
        <v>GALLETAS</v>
      </c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 ht="15.75" customHeight="1">
      <c r="A443" s="27" t="s">
        <v>44</v>
      </c>
      <c r="B443" s="27" t="s">
        <v>2531</v>
      </c>
      <c r="C443" s="27" t="s">
        <v>677</v>
      </c>
      <c r="D443" s="27" t="s">
        <v>123</v>
      </c>
      <c r="E443" s="92">
        <f t="shared" si="1"/>
        <v>8620</v>
      </c>
      <c r="F443" s="92" t="str">
        <f t="shared" si="2"/>
        <v>PK 4 pollo fideo + 2 esparrago gratis Exc B2B .</v>
      </c>
      <c r="G443" s="92" t="str">
        <f t="shared" si="3"/>
        <v>CULINARIOS</v>
      </c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 ht="15.75" customHeight="1">
      <c r="A444" s="27" t="s">
        <v>39</v>
      </c>
      <c r="B444" s="27" t="s">
        <v>2533</v>
      </c>
      <c r="C444" s="27" t="s">
        <v>679</v>
      </c>
      <c r="D444" s="27" t="s">
        <v>601</v>
      </c>
      <c r="E444" s="92">
        <f t="shared" si="1"/>
        <v>8630</v>
      </c>
      <c r="F444" s="92" t="str">
        <f t="shared" si="2"/>
        <v>CAPRI Trufa Fondant Barra 20x90g</v>
      </c>
      <c r="G444" s="92" t="str">
        <f t="shared" si="3"/>
        <v>CHOCOLATES</v>
      </c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 ht="15.75" customHeight="1">
      <c r="A445" s="27" t="s">
        <v>39</v>
      </c>
      <c r="B445" s="27" t="s">
        <v>2536</v>
      </c>
      <c r="C445" s="27" t="s">
        <v>678</v>
      </c>
      <c r="D445" s="27" t="s">
        <v>601</v>
      </c>
      <c r="E445" s="92">
        <f t="shared" si="1"/>
        <v>8631</v>
      </c>
      <c r="F445" s="92" t="str">
        <f t="shared" si="2"/>
        <v>CAPRI Trufa 20x90g CL 20x90g</v>
      </c>
      <c r="G445" s="92" t="str">
        <f t="shared" si="3"/>
        <v>CHOCOLATES</v>
      </c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 ht="15.75" customHeight="1">
      <c r="A446" s="27" t="s">
        <v>50</v>
      </c>
      <c r="B446" s="27" t="s">
        <v>2538</v>
      </c>
      <c r="C446" s="27" t="s">
        <v>262</v>
      </c>
      <c r="D446" s="27" t="s">
        <v>120</v>
      </c>
      <c r="E446" s="92">
        <f t="shared" si="1"/>
        <v>8710</v>
      </c>
      <c r="F446" s="92" t="str">
        <f t="shared" si="2"/>
        <v>ECCO BEBIDA BASE CEBADA 48 x 50 GRS</v>
      </c>
      <c r="G446" s="92" t="str">
        <f t="shared" si="3"/>
        <v>CAFES</v>
      </c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 ht="15.75" customHeight="1">
      <c r="A447" s="27" t="s">
        <v>225</v>
      </c>
      <c r="B447" s="27" t="s">
        <v>2540</v>
      </c>
      <c r="C447" s="27" t="s">
        <v>680</v>
      </c>
      <c r="D447" s="27" t="s">
        <v>681</v>
      </c>
      <c r="E447" s="92">
        <f t="shared" si="1"/>
        <v>8760</v>
      </c>
      <c r="F447" s="92" t="str">
        <f t="shared" si="2"/>
        <v>NIDO SmDescr Chocolate 19%MG 15x700g CL 15x700g CL</v>
      </c>
      <c r="G447" s="92" t="str">
        <f t="shared" si="3"/>
        <v>Leche en Polvo</v>
      </c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 ht="15.75" customHeight="1">
      <c r="A448" s="27" t="s">
        <v>44</v>
      </c>
      <c r="B448" s="27" t="s">
        <v>2543</v>
      </c>
      <c r="C448" s="27" t="s">
        <v>682</v>
      </c>
      <c r="D448" s="27" t="s">
        <v>683</v>
      </c>
      <c r="E448" s="92">
        <f t="shared" si="1"/>
        <v>8770</v>
      </c>
      <c r="F448" s="92" t="str">
        <f t="shared" si="2"/>
        <v>Polvo de hornear IMPERIAL Sobres 6 x 12 x 100 GRM</v>
      </c>
      <c r="G448" s="92" t="str">
        <f t="shared" si="3"/>
        <v>CULINARIOS</v>
      </c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 ht="15.75" customHeight="1">
      <c r="A449" s="27" t="s">
        <v>44</v>
      </c>
      <c r="B449" s="27" t="s">
        <v>2545</v>
      </c>
      <c r="C449" s="27" t="s">
        <v>684</v>
      </c>
      <c r="D449" s="27" t="s">
        <v>522</v>
      </c>
      <c r="E449" s="92">
        <f t="shared" si="1"/>
        <v>8810</v>
      </c>
      <c r="F449" s="92" t="str">
        <f t="shared" si="2"/>
        <v>SOPA POLLO / SÉMOLA 12 x 12 x 68 GRS</v>
      </c>
      <c r="G449" s="92" t="str">
        <f t="shared" si="3"/>
        <v>CULINARIOS</v>
      </c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 ht="15.75" customHeight="1">
      <c r="A450" s="27" t="s">
        <v>39</v>
      </c>
      <c r="B450" s="27" t="s">
        <v>2548</v>
      </c>
      <c r="C450" s="27" t="s">
        <v>685</v>
      </c>
      <c r="D450" s="27" t="s">
        <v>123</v>
      </c>
      <c r="E450" s="92">
        <f t="shared" si="1"/>
        <v>8860</v>
      </c>
      <c r="F450" s="92" t="str">
        <f t="shared" si="2"/>
        <v>PK 6UN KIT KAT 4FINGERS + 15% DCTO .</v>
      </c>
      <c r="G450" s="92" t="str">
        <f t="shared" si="3"/>
        <v>CHOCOLATES</v>
      </c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 ht="15.75" customHeight="1">
      <c r="A451" s="27" t="s">
        <v>39</v>
      </c>
      <c r="B451" s="27" t="s">
        <v>2550</v>
      </c>
      <c r="C451" s="27" t="s">
        <v>686</v>
      </c>
      <c r="D451" s="27" t="s">
        <v>123</v>
      </c>
      <c r="E451" s="92">
        <f t="shared" si="1"/>
        <v>8870</v>
      </c>
      <c r="F451" s="92" t="str">
        <f t="shared" si="2"/>
        <v>PK 10UN KIT KAT 4FINGERS + 15% DCTO .</v>
      </c>
      <c r="G451" s="92" t="str">
        <f t="shared" si="3"/>
        <v>CHOCOLATES</v>
      </c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 ht="15.75" customHeight="1">
      <c r="A452" s="27" t="s">
        <v>39</v>
      </c>
      <c r="B452" s="27" t="s">
        <v>2551</v>
      </c>
      <c r="C452" s="27" t="s">
        <v>688</v>
      </c>
      <c r="D452" s="27" t="s">
        <v>689</v>
      </c>
      <c r="E452" s="92">
        <f t="shared" si="1"/>
        <v>8880</v>
      </c>
      <c r="F452" s="92" t="str">
        <f t="shared" si="2"/>
        <v>GRCHOC ASSORTIMENT SUISSE 10x357g FR 10x357g FR</v>
      </c>
      <c r="G452" s="92" t="str">
        <f t="shared" si="3"/>
        <v>CHOCOLATES</v>
      </c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 ht="15.75" customHeight="1">
      <c r="A453" s="27" t="s">
        <v>690</v>
      </c>
      <c r="B453" s="27" t="s">
        <v>2555</v>
      </c>
      <c r="C453" s="27" t="s">
        <v>692</v>
      </c>
      <c r="D453" s="27" t="s">
        <v>693</v>
      </c>
      <c r="E453" s="92">
        <f t="shared" si="1"/>
        <v>8920</v>
      </c>
      <c r="F453" s="92" t="str">
        <f t="shared" si="2"/>
        <v>NIDO RTD Chocolate MP 10(6x200ml)</v>
      </c>
      <c r="G453" s="92" t="str">
        <f t="shared" si="3"/>
        <v>Leche Liquida</v>
      </c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 ht="15.75" customHeight="1">
      <c r="A454" s="27" t="s">
        <v>44</v>
      </c>
      <c r="B454" s="27" t="s">
        <v>2558</v>
      </c>
      <c r="C454" s="27" t="s">
        <v>694</v>
      </c>
      <c r="D454" s="83"/>
      <c r="E454" s="92">
        <f t="shared" si="1"/>
        <v>9050</v>
      </c>
      <c r="F454" s="92" t="str">
        <f t="shared" si="2"/>
        <v>6 Sopa Caracolito + Ganchera Carton </v>
      </c>
      <c r="G454" s="92" t="str">
        <f t="shared" si="3"/>
        <v>CULINARIOS</v>
      </c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 ht="15.75" customHeight="1">
      <c r="A455" s="27" t="s">
        <v>44</v>
      </c>
      <c r="B455" s="27" t="s">
        <v>2560</v>
      </c>
      <c r="C455" s="27" t="s">
        <v>695</v>
      </c>
      <c r="D455" s="83"/>
      <c r="E455" s="92">
        <f t="shared" si="1"/>
        <v>9060</v>
      </c>
      <c r="F455" s="92" t="str">
        <f t="shared" si="2"/>
        <v>6 Crema de Esparrago + Ganchera Carton </v>
      </c>
      <c r="G455" s="92" t="str">
        <f t="shared" si="3"/>
        <v>CULINARIOS</v>
      </c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 ht="15.75" customHeight="1">
      <c r="A456" s="27" t="s">
        <v>44</v>
      </c>
      <c r="B456" s="27" t="s">
        <v>2563</v>
      </c>
      <c r="C456" s="27" t="s">
        <v>696</v>
      </c>
      <c r="D456" s="83"/>
      <c r="E456" s="92">
        <f t="shared" si="1"/>
        <v>9070</v>
      </c>
      <c r="F456" s="92" t="str">
        <f t="shared" si="2"/>
        <v>6 Sopa Pollo Fideo + Ganchera Carton </v>
      </c>
      <c r="G456" s="92" t="str">
        <f t="shared" si="3"/>
        <v>CULINARIOS</v>
      </c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 ht="15.75" customHeight="1">
      <c r="A457" s="27" t="s">
        <v>264</v>
      </c>
      <c r="B457" s="27" t="s">
        <v>2566</v>
      </c>
      <c r="C457" s="27" t="s">
        <v>697</v>
      </c>
      <c r="D457" s="27" t="s">
        <v>698</v>
      </c>
      <c r="E457" s="92">
        <f t="shared" si="1"/>
        <v>9220</v>
      </c>
      <c r="F457" s="92" t="str">
        <f t="shared" si="2"/>
        <v>FIT GRANOLA CRANBERRYBagCer 14x300</v>
      </c>
      <c r="G457" s="92" t="str">
        <f t="shared" si="3"/>
        <v>CEREALES PARA EL DESAYUNO</v>
      </c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 ht="15.75" customHeight="1">
      <c r="A458" s="27" t="s">
        <v>264</v>
      </c>
      <c r="B458" s="27" t="s">
        <v>2569</v>
      </c>
      <c r="C458" s="27" t="s">
        <v>699</v>
      </c>
      <c r="D458" s="27" t="s">
        <v>700</v>
      </c>
      <c r="E458" s="92">
        <f t="shared" si="1"/>
        <v>9230</v>
      </c>
      <c r="F458" s="92" t="str">
        <f t="shared" si="2"/>
        <v>FITNESS GRANOLA HNY BagCer 14x300g</v>
      </c>
      <c r="G458" s="92" t="str">
        <f t="shared" si="3"/>
        <v>CEREALES PARA EL DESAYUNO</v>
      </c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 ht="15.75" customHeight="1">
      <c r="A459" s="27" t="s">
        <v>268</v>
      </c>
      <c r="B459" s="27" t="s">
        <v>2571</v>
      </c>
      <c r="C459" s="27" t="s">
        <v>701</v>
      </c>
      <c r="D459" s="27" t="s">
        <v>702</v>
      </c>
      <c r="E459" s="92">
        <f t="shared" si="1"/>
        <v>9280</v>
      </c>
      <c r="F459" s="92" t="str">
        <f t="shared" si="2"/>
        <v>AIC 5+1 Naturnest Pollo/Ver215G 215g</v>
      </c>
      <c r="G459" s="92" t="str">
        <f t="shared" si="3"/>
        <v>ALIMENTOS INFANTILES</v>
      </c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 ht="15.75" customHeight="1">
      <c r="A460" s="27" t="s">
        <v>268</v>
      </c>
      <c r="B460" s="27" t="s">
        <v>2574</v>
      </c>
      <c r="C460" s="27" t="s">
        <v>703</v>
      </c>
      <c r="D460" s="27" t="s">
        <v>702</v>
      </c>
      <c r="E460" s="92">
        <f t="shared" si="1"/>
        <v>9290</v>
      </c>
      <c r="F460" s="92" t="str">
        <f t="shared" si="2"/>
        <v>AIC 5+1 NaturnestCarne/Ver215g 215g</v>
      </c>
      <c r="G460" s="92" t="str">
        <f t="shared" si="3"/>
        <v>ALIMENTOS INFANTILES</v>
      </c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 ht="15.75" customHeight="1">
      <c r="A461" s="27" t="s">
        <v>86</v>
      </c>
      <c r="B461" s="27" t="s">
        <v>2576</v>
      </c>
      <c r="C461" s="27" t="s">
        <v>704</v>
      </c>
      <c r="D461" s="27" t="s">
        <v>705</v>
      </c>
      <c r="E461" s="92">
        <f t="shared" si="1"/>
        <v>9300</v>
      </c>
      <c r="F461" s="92" t="str">
        <f t="shared" si="2"/>
        <v>Galleta KUKY ChipChipers Chocolate Blanco 20x190g</v>
      </c>
      <c r="G461" s="92" t="str">
        <f t="shared" si="3"/>
        <v>GALLETAS</v>
      </c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 ht="15.75" customHeight="1">
      <c r="A462" s="27" t="s">
        <v>86</v>
      </c>
      <c r="B462" s="27" t="s">
        <v>2578</v>
      </c>
      <c r="C462" s="27" t="s">
        <v>706</v>
      </c>
      <c r="D462" s="83"/>
      <c r="E462" s="92">
        <f t="shared" si="1"/>
        <v>9320</v>
      </c>
      <c r="F462" s="92" t="str">
        <f t="shared" si="2"/>
        <v>2 CRIOLLITAS + 1 NIZA DE REGALO </v>
      </c>
      <c r="G462" s="92" t="str">
        <f t="shared" si="3"/>
        <v>GALLETAS</v>
      </c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 ht="15.75" customHeight="1">
      <c r="A463" s="27" t="s">
        <v>86</v>
      </c>
      <c r="B463" s="27" t="s">
        <v>2582</v>
      </c>
      <c r="C463" s="27" t="s">
        <v>707</v>
      </c>
      <c r="D463" s="83"/>
      <c r="E463" s="92">
        <f t="shared" si="1"/>
        <v>9330</v>
      </c>
      <c r="F463" s="92" t="str">
        <f t="shared" si="2"/>
        <v>PACK 10 DST + 2 VINO GRATIS </v>
      </c>
      <c r="G463" s="92" t="str">
        <f t="shared" si="3"/>
        <v>GALLETAS</v>
      </c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 ht="15.75" customHeight="1">
      <c r="A464" s="27" t="s">
        <v>86</v>
      </c>
      <c r="B464" s="27" t="s">
        <v>2585</v>
      </c>
      <c r="C464" s="27" t="s">
        <v>676</v>
      </c>
      <c r="D464" s="27" t="s">
        <v>123</v>
      </c>
      <c r="E464" s="92">
        <f t="shared" si="1"/>
        <v>9390</v>
      </c>
      <c r="F464" s="92" t="str">
        <f t="shared" si="2"/>
        <v>PK MINIS 4 MOROCHA + 3 KUKY + 3 TRITÓN VAINI + 25% DCTO .</v>
      </c>
      <c r="G464" s="92" t="str">
        <f t="shared" si="3"/>
        <v>GALLETAS</v>
      </c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 ht="15.75" customHeight="1">
      <c r="A465" s="27" t="s">
        <v>708</v>
      </c>
      <c r="B465" s="27" t="s">
        <v>2587</v>
      </c>
      <c r="C465" s="27" t="s">
        <v>711</v>
      </c>
      <c r="D465" s="27" t="s">
        <v>712</v>
      </c>
      <c r="E465" s="92">
        <f t="shared" si="1"/>
        <v>9400</v>
      </c>
      <c r="F465" s="92" t="str">
        <f t="shared" si="2"/>
        <v>NIDO 1 Optimus LEP Sfpk 12x700g</v>
      </c>
      <c r="G465" s="92" t="str">
        <f t="shared" si="3"/>
        <v>GUMS</v>
      </c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 ht="15.75" customHeight="1">
      <c r="A466" s="27" t="s">
        <v>39</v>
      </c>
      <c r="B466" s="27" t="s">
        <v>2592</v>
      </c>
      <c r="C466" s="27" t="s">
        <v>679</v>
      </c>
      <c r="D466" s="27" t="s">
        <v>601</v>
      </c>
      <c r="E466" s="92">
        <f t="shared" si="1"/>
        <v>9430</v>
      </c>
      <c r="F466" s="92" t="str">
        <f t="shared" si="2"/>
        <v>CAPRI Trufa Fondant Barra 20x90g</v>
      </c>
      <c r="G466" s="92" t="str">
        <f t="shared" si="3"/>
        <v>CHOCOLATES</v>
      </c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 ht="15.75" customHeight="1">
      <c r="A467" s="27" t="s">
        <v>86</v>
      </c>
      <c r="B467" s="27" t="s">
        <v>2596</v>
      </c>
      <c r="C467" s="27" t="s">
        <v>713</v>
      </c>
      <c r="D467" s="27" t="s">
        <v>123</v>
      </c>
      <c r="E467" s="92">
        <f t="shared" si="1"/>
        <v>9440</v>
      </c>
      <c r="F467" s="92" t="str">
        <f t="shared" si="2"/>
        <v>PK GALLETA LIMON 6 UNI 10 %Dsto .</v>
      </c>
      <c r="G467" s="92" t="str">
        <f t="shared" si="3"/>
        <v>GALLETAS</v>
      </c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 ht="15.75" customHeight="1">
      <c r="A468" s="27" t="s">
        <v>50</v>
      </c>
      <c r="B468" s="27" t="s">
        <v>2600</v>
      </c>
      <c r="C468" s="27" t="s">
        <v>714</v>
      </c>
      <c r="D468" s="27" t="s">
        <v>123</v>
      </c>
      <c r="E468" s="92">
        <f t="shared" si="1"/>
        <v>9460</v>
      </c>
      <c r="F468" s="92" t="str">
        <f t="shared" si="2"/>
        <v>PK 5NESCAFÉ TRAD 50GR +2NESCAFÉ 170GR +POLERON NESCAFÉ .</v>
      </c>
      <c r="G468" s="92" t="str">
        <f t="shared" si="3"/>
        <v>CAFES</v>
      </c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 ht="15.75" customHeight="1">
      <c r="A469" s="27" t="s">
        <v>50</v>
      </c>
      <c r="B469" s="27" t="s">
        <v>2602</v>
      </c>
      <c r="C469" s="27" t="s">
        <v>715</v>
      </c>
      <c r="D469" s="27" t="s">
        <v>123</v>
      </c>
      <c r="E469" s="92">
        <f t="shared" si="1"/>
        <v>9470</v>
      </c>
      <c r="F469" s="92" t="str">
        <f t="shared" si="2"/>
        <v>PK 5NESCAFÉ TRAD 50GR +TAZON NESCAFE .</v>
      </c>
      <c r="G469" s="92" t="str">
        <f t="shared" si="3"/>
        <v>CAFES</v>
      </c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 ht="15.75" customHeight="1">
      <c r="A470" s="27" t="s">
        <v>39</v>
      </c>
      <c r="B470" s="27" t="s">
        <v>2604</v>
      </c>
      <c r="C470" s="27" t="s">
        <v>716</v>
      </c>
      <c r="D470" s="27" t="s">
        <v>601</v>
      </c>
      <c r="E470" s="92">
        <f t="shared" si="1"/>
        <v>9500</v>
      </c>
      <c r="F470" s="92" t="str">
        <f t="shared" si="2"/>
        <v>CAPRI Guinda Fondant Barra 20x90g</v>
      </c>
      <c r="G470" s="92" t="str">
        <f t="shared" si="3"/>
        <v>CHOCOLATES</v>
      </c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 ht="15.75" customHeight="1">
      <c r="A471" s="27" t="s">
        <v>39</v>
      </c>
      <c r="B471" s="27" t="s">
        <v>2606</v>
      </c>
      <c r="C471" s="27" t="s">
        <v>717</v>
      </c>
      <c r="D471" s="27" t="s">
        <v>601</v>
      </c>
      <c r="E471" s="92">
        <f t="shared" si="1"/>
        <v>9502</v>
      </c>
      <c r="F471" s="92" t="str">
        <f t="shared" si="2"/>
        <v>CAPRI Guinda 20x90g CL 20x90g</v>
      </c>
      <c r="G471" s="92" t="str">
        <f t="shared" si="3"/>
        <v>CHOCOLATES</v>
      </c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 ht="15.75" customHeight="1">
      <c r="A472" s="27" t="s">
        <v>708</v>
      </c>
      <c r="B472" s="27" t="s">
        <v>2608</v>
      </c>
      <c r="C472" s="27" t="s">
        <v>718</v>
      </c>
      <c r="D472" s="27" t="s">
        <v>712</v>
      </c>
      <c r="E472" s="92">
        <f t="shared" si="1"/>
        <v>9520</v>
      </c>
      <c r="F472" s="92" t="str">
        <f t="shared" si="2"/>
        <v>NIDO 3 Nutritods LEP Sfpk 12x700g</v>
      </c>
      <c r="G472" s="92" t="str">
        <f t="shared" si="3"/>
        <v>GUMS</v>
      </c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 ht="15.75" customHeight="1">
      <c r="A473" s="27" t="s">
        <v>86</v>
      </c>
      <c r="B473" s="27" t="s">
        <v>2612</v>
      </c>
      <c r="C473" s="27" t="s">
        <v>719</v>
      </c>
      <c r="D473" s="27" t="s">
        <v>720</v>
      </c>
      <c r="E473" s="92">
        <f t="shared" si="1"/>
        <v>9550</v>
      </c>
      <c r="F473" s="92" t="str">
        <f t="shared" si="2"/>
        <v>ALTEZA Frutilla PDQ 302.4kg</v>
      </c>
      <c r="G473" s="92" t="str">
        <f t="shared" si="3"/>
        <v>GALLETAS</v>
      </c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 ht="15.75" customHeight="1">
      <c r="A474" s="27" t="s">
        <v>721</v>
      </c>
      <c r="B474" s="27" t="s">
        <v>2614</v>
      </c>
      <c r="C474" s="27" t="s">
        <v>724</v>
      </c>
      <c r="D474" s="27" t="s">
        <v>725</v>
      </c>
      <c r="E474" s="92">
        <f t="shared" si="1"/>
        <v>9560</v>
      </c>
      <c r="F474" s="92" t="str">
        <f t="shared" si="2"/>
        <v>CERELAC Trigo Bolsa 24x200g</v>
      </c>
      <c r="G474" s="92" t="str">
        <f t="shared" si="3"/>
        <v>CEREALES INFANTILES</v>
      </c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 ht="15.75" customHeight="1">
      <c r="A475" s="27" t="s">
        <v>721</v>
      </c>
      <c r="B475" s="27" t="s">
        <v>2616</v>
      </c>
      <c r="C475" s="27" t="s">
        <v>728</v>
      </c>
      <c r="D475" s="27" t="s">
        <v>729</v>
      </c>
      <c r="E475" s="92">
        <f t="shared" si="1"/>
        <v>9570</v>
      </c>
      <c r="F475" s="92" t="str">
        <f t="shared" si="2"/>
        <v>NESTUM 5 Cereal 36x100g</v>
      </c>
      <c r="G475" s="92" t="str">
        <f t="shared" si="3"/>
        <v>CEREALES INFANTILES</v>
      </c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 ht="15.75" customHeight="1">
      <c r="A476" s="27" t="s">
        <v>721</v>
      </c>
      <c r="B476" s="27" t="s">
        <v>2621</v>
      </c>
      <c r="C476" s="27" t="s">
        <v>730</v>
      </c>
      <c r="D476" s="27" t="s">
        <v>729</v>
      </c>
      <c r="E476" s="92">
        <f t="shared" si="1"/>
        <v>9580</v>
      </c>
      <c r="F476" s="92" t="str">
        <f t="shared" si="2"/>
        <v>NESTUM Trigo Miel 36x100g</v>
      </c>
      <c r="G476" s="92" t="str">
        <f t="shared" si="3"/>
        <v>CEREALES INFANTILES</v>
      </c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 ht="15.75" customHeight="1">
      <c r="A477" s="27" t="s">
        <v>44</v>
      </c>
      <c r="B477" s="27" t="s">
        <v>2624</v>
      </c>
      <c r="C477" s="27" t="s">
        <v>731</v>
      </c>
      <c r="D477" s="27" t="s">
        <v>732</v>
      </c>
      <c r="E477" s="92">
        <f t="shared" si="1"/>
        <v>9610</v>
      </c>
      <c r="F477" s="92" t="str">
        <f t="shared" si="2"/>
        <v>SPU OXTAIL 6 X 24 x 16 GRM</v>
      </c>
      <c r="G477" s="92" t="str">
        <f t="shared" si="3"/>
        <v>CULINARIOS</v>
      </c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 ht="15.75" customHeight="1">
      <c r="A478" s="27" t="s">
        <v>721</v>
      </c>
      <c r="B478" s="27" t="s">
        <v>2626</v>
      </c>
      <c r="C478" s="27" t="s">
        <v>733</v>
      </c>
      <c r="D478" s="27" t="s">
        <v>123</v>
      </c>
      <c r="E478" s="92">
        <f t="shared" si="1"/>
        <v>9620</v>
      </c>
      <c r="F478" s="92" t="str">
        <f t="shared" si="2"/>
        <v>PACK PARAGUAS .</v>
      </c>
      <c r="G478" s="92" t="str">
        <f t="shared" si="3"/>
        <v>CEREALES INFANTILES</v>
      </c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 ht="15.75" customHeight="1">
      <c r="A479" s="27" t="s">
        <v>39</v>
      </c>
      <c r="B479" s="27" t="s">
        <v>2630</v>
      </c>
      <c r="C479" s="27" t="s">
        <v>734</v>
      </c>
      <c r="D479" s="83"/>
      <c r="E479" s="92">
        <f t="shared" si="1"/>
        <v>9630</v>
      </c>
      <c r="F479" s="92" t="str">
        <f t="shared" si="2"/>
        <v>PACK 4 SNUSS 140GRS </v>
      </c>
      <c r="G479" s="92" t="str">
        <f t="shared" si="3"/>
        <v>CHOCOLATES</v>
      </c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 ht="15.75" customHeight="1">
      <c r="A480" s="27" t="s">
        <v>44</v>
      </c>
      <c r="B480" s="27" t="s">
        <v>2633</v>
      </c>
      <c r="C480" s="27" t="s">
        <v>735</v>
      </c>
      <c r="D480" s="83"/>
      <c r="E480" s="92">
        <f t="shared" si="1"/>
        <v>9640</v>
      </c>
      <c r="F480" s="92" t="str">
        <f t="shared" si="2"/>
        <v>PACK SOPAS CREMAS </v>
      </c>
      <c r="G480" s="92" t="str">
        <f t="shared" si="3"/>
        <v>CULINARIOS</v>
      </c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 ht="15.75" customHeight="1">
      <c r="A481" s="27" t="s">
        <v>50</v>
      </c>
      <c r="B481" s="27" t="s">
        <v>2636</v>
      </c>
      <c r="C481" s="27" t="s">
        <v>737</v>
      </c>
      <c r="D481" s="27" t="s">
        <v>738</v>
      </c>
      <c r="E481" s="92">
        <f t="shared" si="1"/>
        <v>9690</v>
      </c>
      <c r="F481" s="92" t="str">
        <f t="shared" si="2"/>
        <v>Cafetera NESCAFE Dolce Gusto Genio 2 Red 1x2.4</v>
      </c>
      <c r="G481" s="92" t="str">
        <f t="shared" si="3"/>
        <v>CAFES</v>
      </c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 ht="15.75" customHeight="1">
      <c r="A482" s="27" t="s">
        <v>39</v>
      </c>
      <c r="B482" s="27" t="s">
        <v>2637</v>
      </c>
      <c r="C482" s="27" t="s">
        <v>739</v>
      </c>
      <c r="D482" s="83"/>
      <c r="E482" s="92">
        <f t="shared" si="1"/>
        <v>9800</v>
      </c>
      <c r="F482" s="92" t="str">
        <f t="shared" si="2"/>
        <v>3+1 TRENCITO 80GRS </v>
      </c>
      <c r="G482" s="92" t="str">
        <f t="shared" si="3"/>
        <v>CHOCOLATES</v>
      </c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 ht="15.75" customHeight="1">
      <c r="A483" s="27" t="s">
        <v>50</v>
      </c>
      <c r="B483" s="27" t="s">
        <v>2639</v>
      </c>
      <c r="C483" s="27" t="s">
        <v>740</v>
      </c>
      <c r="D483" s="83"/>
      <c r="E483" s="92">
        <f t="shared" si="1"/>
        <v>9810</v>
      </c>
      <c r="F483" s="92" t="str">
        <f t="shared" si="2"/>
        <v>1Ec50+TraStick+Dol50gr+MixCap+DecaStick+3en1ti+Basurero gratis </v>
      </c>
      <c r="G483" s="92" t="str">
        <f t="shared" si="3"/>
        <v>CAFES</v>
      </c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 ht="15.75" customHeight="1">
      <c r="A484" s="27" t="s">
        <v>50</v>
      </c>
      <c r="B484" s="27" t="s">
        <v>2640</v>
      </c>
      <c r="C484" s="27" t="s">
        <v>741</v>
      </c>
      <c r="D484" s="83"/>
      <c r="E484" s="92">
        <f t="shared" si="1"/>
        <v>9840</v>
      </c>
      <c r="F484" s="92" t="str">
        <f t="shared" si="2"/>
        <v>Pack Dolca 50 grs 4+1 </v>
      </c>
      <c r="G484" s="92" t="str">
        <f t="shared" si="3"/>
        <v>CAFES</v>
      </c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 ht="15.75" customHeight="1">
      <c r="A485" s="27" t="s">
        <v>50</v>
      </c>
      <c r="B485" s="27" t="s">
        <v>2641</v>
      </c>
      <c r="C485" s="27" t="s">
        <v>742</v>
      </c>
      <c r="D485" s="83"/>
      <c r="E485" s="92">
        <f t="shared" si="1"/>
        <v>9870</v>
      </c>
      <c r="F485" s="92" t="str">
        <f t="shared" si="2"/>
        <v>TraStick+trad50gr+3en1+DecaStick+Toalla </v>
      </c>
      <c r="G485" s="92" t="str">
        <f t="shared" si="3"/>
        <v>CAFES</v>
      </c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 ht="15.75" customHeight="1">
      <c r="A486" s="27" t="s">
        <v>146</v>
      </c>
      <c r="B486" s="27" t="s">
        <v>2643</v>
      </c>
      <c r="C486" s="27" t="s">
        <v>2644</v>
      </c>
      <c r="D486" s="27" t="s">
        <v>2645</v>
      </c>
      <c r="E486" s="92">
        <f t="shared" si="1"/>
        <v>9881</v>
      </c>
      <c r="F486" s="92" t="str">
        <f t="shared" si="2"/>
        <v>NESTLE EL MANJAR PDQ 288x1kg CL 288x1kg</v>
      </c>
      <c r="G486" s="92" t="str">
        <f t="shared" si="3"/>
        <v>Lacteos Culinarios</v>
      </c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 ht="15.75" customHeight="1">
      <c r="A487" s="27" t="s">
        <v>268</v>
      </c>
      <c r="B487" s="27" t="s">
        <v>2646</v>
      </c>
      <c r="C487" s="27" t="s">
        <v>743</v>
      </c>
      <c r="D487" s="83"/>
      <c r="E487" s="92">
        <f t="shared" si="1"/>
        <v>9890</v>
      </c>
      <c r="F487" s="92" t="str">
        <f t="shared" si="2"/>
        <v>5+1 CRECIDITO POLLO + RASPE </v>
      </c>
      <c r="G487" s="92" t="str">
        <f t="shared" si="3"/>
        <v>ALIMENTOS INFANTILES</v>
      </c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 ht="15.75" customHeight="1">
      <c r="A488" s="27" t="s">
        <v>708</v>
      </c>
      <c r="B488" s="27" t="s">
        <v>2647</v>
      </c>
      <c r="C488" s="27" t="s">
        <v>744</v>
      </c>
      <c r="D488" s="27" t="s">
        <v>712</v>
      </c>
      <c r="E488" s="92">
        <f t="shared" si="1"/>
        <v>9920</v>
      </c>
      <c r="F488" s="92" t="str">
        <f t="shared" si="2"/>
        <v>NIDO 5+ Nutritods LEP Sfpk 12x700g</v>
      </c>
      <c r="G488" s="92" t="str">
        <f t="shared" si="3"/>
        <v>GUMS</v>
      </c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 ht="15.75" customHeight="1">
      <c r="A489" s="27" t="s">
        <v>29</v>
      </c>
      <c r="B489" s="27" t="s">
        <v>2650</v>
      </c>
      <c r="C489" s="27" t="s">
        <v>745</v>
      </c>
      <c r="D489" s="83"/>
      <c r="E489" s="92">
        <f t="shared" si="1"/>
        <v>9970</v>
      </c>
      <c r="F489" s="92" t="str">
        <f t="shared" si="2"/>
        <v>LINTERNA LED </v>
      </c>
      <c r="G489" s="92" t="str">
        <f t="shared" si="3"/>
        <v>DESHABILITADOS</v>
      </c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 ht="15.75" customHeight="1">
      <c r="A490" s="27" t="s">
        <v>29</v>
      </c>
      <c r="B490" s="27" t="s">
        <v>2651</v>
      </c>
      <c r="C490" s="27" t="s">
        <v>746</v>
      </c>
      <c r="D490" s="83"/>
      <c r="E490" s="92">
        <f t="shared" si="1"/>
        <v>9980</v>
      </c>
      <c r="F490" s="92" t="str">
        <f t="shared" si="2"/>
        <v>EXHIBIDOR ESPIRALES MAGGI </v>
      </c>
      <c r="G490" s="92" t="str">
        <f t="shared" si="3"/>
        <v>DESHABILITADOS</v>
      </c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 ht="15.75" customHeight="1">
      <c r="A491" s="27" t="s">
        <v>29</v>
      </c>
      <c r="B491" s="27" t="s">
        <v>2653</v>
      </c>
      <c r="C491" s="27" t="s">
        <v>747</v>
      </c>
      <c r="D491" s="83"/>
      <c r="E491" s="92">
        <f t="shared" si="1"/>
        <v>9990</v>
      </c>
      <c r="F491" s="92" t="str">
        <f t="shared" si="2"/>
        <v>PIZARRA PRODUCTOS MAGGI </v>
      </c>
      <c r="G491" s="92" t="str">
        <f t="shared" si="3"/>
        <v>DESHABILITADOS</v>
      </c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 ht="15.75" customHeight="1">
      <c r="A492" s="27" t="s">
        <v>264</v>
      </c>
      <c r="B492" s="27" t="s">
        <v>2658</v>
      </c>
      <c r="C492" s="27" t="s">
        <v>750</v>
      </c>
      <c r="D492" s="27" t="s">
        <v>751</v>
      </c>
      <c r="E492" s="92">
        <f t="shared" si="1"/>
        <v>10000</v>
      </c>
      <c r="F492" s="92" t="str">
        <f t="shared" si="2"/>
        <v>OATS y MORE Almendras Cer 20x350g CL</v>
      </c>
      <c r="G492" s="92" t="str">
        <f t="shared" si="3"/>
        <v>CEREALES PARA EL DESAYUNO</v>
      </c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 ht="15.75" customHeight="1">
      <c r="A493" s="27" t="s">
        <v>264</v>
      </c>
      <c r="B493" s="27" t="s">
        <v>2662</v>
      </c>
      <c r="C493" s="27" t="s">
        <v>752</v>
      </c>
      <c r="D493" s="27" t="s">
        <v>751</v>
      </c>
      <c r="E493" s="92">
        <f t="shared" si="1"/>
        <v>10010</v>
      </c>
      <c r="F493" s="92" t="str">
        <f t="shared" si="2"/>
        <v>OATS y MORE Pasas Cer 20x350g CL</v>
      </c>
      <c r="G493" s="92" t="str">
        <f t="shared" si="3"/>
        <v>CEREALES PARA EL DESAYUNO</v>
      </c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 ht="15.75" customHeight="1">
      <c r="A494" s="27" t="s">
        <v>264</v>
      </c>
      <c r="B494" s="27" t="s">
        <v>2664</v>
      </c>
      <c r="C494" s="27" t="s">
        <v>753</v>
      </c>
      <c r="D494" s="27" t="s">
        <v>754</v>
      </c>
      <c r="E494" s="92">
        <f t="shared" si="1"/>
        <v>10020</v>
      </c>
      <c r="F494" s="92" t="str">
        <f t="shared" si="2"/>
        <v>OATS y MORE Granola Trad Cer 8x570g CL</v>
      </c>
      <c r="G494" s="92" t="str">
        <f t="shared" si="3"/>
        <v>CEREALES PARA EL DESAYUNO</v>
      </c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 ht="15.75" customHeight="1">
      <c r="A495" s="27" t="s">
        <v>264</v>
      </c>
      <c r="B495" s="27" t="s">
        <v>2666</v>
      </c>
      <c r="C495" s="27" t="s">
        <v>755</v>
      </c>
      <c r="D495" s="27" t="s">
        <v>756</v>
      </c>
      <c r="E495" s="92">
        <f t="shared" si="1"/>
        <v>10030</v>
      </c>
      <c r="F495" s="92" t="str">
        <f t="shared" si="2"/>
        <v>OATS y MORE Granola y Fruta Cer 8x570gCL</v>
      </c>
      <c r="G495" s="92" t="str">
        <f t="shared" si="3"/>
        <v>CEREALES PARA EL DESAYUNO</v>
      </c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 ht="15.75" customHeight="1">
      <c r="A496" s="27" t="s">
        <v>44</v>
      </c>
      <c r="B496" s="27" t="s">
        <v>2669</v>
      </c>
      <c r="C496" s="27" t="s">
        <v>757</v>
      </c>
      <c r="D496" s="27" t="s">
        <v>758</v>
      </c>
      <c r="E496" s="92">
        <f t="shared" si="1"/>
        <v>10040</v>
      </c>
      <c r="F496" s="92" t="str">
        <f t="shared" si="2"/>
        <v>Caldo MAGGI Vive Bien Gallina Caja 30(8x10g)CL</v>
      </c>
      <c r="G496" s="92" t="str">
        <f t="shared" si="3"/>
        <v>CULINARIOS</v>
      </c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 ht="15.75" customHeight="1">
      <c r="A497" s="27" t="s">
        <v>44</v>
      </c>
      <c r="B497" s="27" t="s">
        <v>2671</v>
      </c>
      <c r="C497" s="27" t="s">
        <v>759</v>
      </c>
      <c r="D497" s="27" t="s">
        <v>758</v>
      </c>
      <c r="E497" s="92">
        <f t="shared" si="1"/>
        <v>10630</v>
      </c>
      <c r="F497" s="92" t="str">
        <f t="shared" si="2"/>
        <v>MAGGI Caldo Carne ViveBien 30(8x10g)CL</v>
      </c>
      <c r="G497" s="92" t="str">
        <f t="shared" si="3"/>
        <v>CULINARIOS</v>
      </c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 ht="15.75" customHeight="1">
      <c r="A498" s="27" t="s">
        <v>721</v>
      </c>
      <c r="B498" s="27" t="s">
        <v>2672</v>
      </c>
      <c r="C498" s="27" t="s">
        <v>760</v>
      </c>
      <c r="D498" s="27" t="s">
        <v>761</v>
      </c>
      <c r="E498" s="92">
        <f t="shared" si="1"/>
        <v>10650</v>
      </c>
      <c r="F498" s="92" t="str">
        <f t="shared" si="2"/>
        <v>NESTUM BLProb CI 5Cereales CHE CL 24x400g</v>
      </c>
      <c r="G498" s="92" t="str">
        <f t="shared" si="3"/>
        <v>CEREALES INFANTILES</v>
      </c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 ht="15.75" customHeight="1">
      <c r="A499" s="27" t="s">
        <v>264</v>
      </c>
      <c r="B499" s="27" t="s">
        <v>2673</v>
      </c>
      <c r="C499" s="27" t="s">
        <v>764</v>
      </c>
      <c r="D499" s="27" t="s">
        <v>765</v>
      </c>
      <c r="E499" s="92">
        <f t="shared" si="1"/>
        <v>11030</v>
      </c>
      <c r="F499" s="92" t="str">
        <f t="shared" si="2"/>
        <v>CHOCAPIC GRANOLA Cer14x320g PR STN6 XW 14x320g</v>
      </c>
      <c r="G499" s="92" t="str">
        <f t="shared" si="3"/>
        <v>CEREALES PARA EL DESAYUNO</v>
      </c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 ht="15.75" customHeight="1">
      <c r="A500" s="27" t="s">
        <v>146</v>
      </c>
      <c r="B500" s="27" t="s">
        <v>2674</v>
      </c>
      <c r="C500" s="27" t="s">
        <v>766</v>
      </c>
      <c r="D500" s="83"/>
      <c r="E500" s="92">
        <f t="shared" si="1"/>
        <v>11040</v>
      </c>
      <c r="F500" s="92" t="str">
        <f t="shared" si="2"/>
        <v>PK 3crema+2Conden+1Evapo+1Calendario </v>
      </c>
      <c r="G500" s="92" t="str">
        <f t="shared" si="3"/>
        <v>Lacteos Culinarios</v>
      </c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 ht="15.75" customHeight="1">
      <c r="A501" s="27" t="s">
        <v>39</v>
      </c>
      <c r="B501" s="27" t="s">
        <v>2675</v>
      </c>
      <c r="C501" s="27" t="s">
        <v>767</v>
      </c>
      <c r="D501" s="83"/>
      <c r="E501" s="92">
        <f t="shared" si="1"/>
        <v>11050</v>
      </c>
      <c r="F501" s="92" t="str">
        <f t="shared" si="2"/>
        <v>6 KIT KAT + 4 GRATIS </v>
      </c>
      <c r="G501" s="92" t="str">
        <f t="shared" si="3"/>
        <v>CHOCOLATES</v>
      </c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 ht="15.75" customHeight="1">
      <c r="A502" s="27" t="s">
        <v>553</v>
      </c>
      <c r="B502" s="27" t="s">
        <v>2676</v>
      </c>
      <c r="C502" s="27" t="s">
        <v>770</v>
      </c>
      <c r="D502" s="27" t="s">
        <v>771</v>
      </c>
      <c r="E502" s="92">
        <f t="shared" si="1"/>
        <v>11140</v>
      </c>
      <c r="F502" s="92" t="str">
        <f t="shared" si="2"/>
        <v>CHAMYTO LC1 Prob Tt/Fr BotMP 16 (6x80ml)</v>
      </c>
      <c r="G502" s="92" t="str">
        <f t="shared" si="3"/>
        <v>REFRIGERADOS</v>
      </c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 ht="15.75" customHeight="1">
      <c r="A503" s="27" t="s">
        <v>553</v>
      </c>
      <c r="B503" s="27" t="s">
        <v>2678</v>
      </c>
      <c r="C503" s="27" t="s">
        <v>772</v>
      </c>
      <c r="D503" s="27" t="s">
        <v>773</v>
      </c>
      <c r="E503" s="92">
        <f t="shared" si="1"/>
        <v>11150</v>
      </c>
      <c r="F503" s="92" t="str">
        <f t="shared" si="2"/>
        <v>CHAMYTO LC1 Prob Mora Bot MP 16(6x80ml)</v>
      </c>
      <c r="G503" s="92" t="str">
        <f t="shared" si="3"/>
        <v>REFRIGERADOS</v>
      </c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 ht="15.75" customHeight="1">
      <c r="A504" s="27" t="s">
        <v>86</v>
      </c>
      <c r="B504" s="27" t="s">
        <v>2681</v>
      </c>
      <c r="C504" s="27" t="s">
        <v>774</v>
      </c>
      <c r="D504" s="83"/>
      <c r="E504" s="92">
        <f t="shared" si="1"/>
        <v>11180</v>
      </c>
      <c r="F504" s="92" t="str">
        <f t="shared" si="2"/>
        <v>PK 5KUKY CLAS+1 KUKY CHOC </v>
      </c>
      <c r="G504" s="92" t="str">
        <f t="shared" si="3"/>
        <v>GALLETAS</v>
      </c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 ht="15.75" customHeight="1">
      <c r="A505" s="27" t="s">
        <v>225</v>
      </c>
      <c r="B505" s="27" t="s">
        <v>2684</v>
      </c>
      <c r="C505" s="27" t="s">
        <v>775</v>
      </c>
      <c r="D505" s="27" t="s">
        <v>776</v>
      </c>
      <c r="E505" s="92">
        <f t="shared" si="1"/>
        <v>11290</v>
      </c>
      <c r="F505" s="92" t="str">
        <f t="shared" si="2"/>
        <v>Leche en polvo NIDO Forticrece Desc Tarro 6x1.44kg</v>
      </c>
      <c r="G505" s="92" t="str">
        <f t="shared" si="3"/>
        <v>Leche en Polvo</v>
      </c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 ht="15.75" customHeight="1">
      <c r="A506" s="27" t="s">
        <v>50</v>
      </c>
      <c r="B506" s="27" t="s">
        <v>2686</v>
      </c>
      <c r="C506" s="27" t="s">
        <v>777</v>
      </c>
      <c r="D506" s="83"/>
      <c r="E506" s="92">
        <f t="shared" si="1"/>
        <v>11300</v>
      </c>
      <c r="F506" s="92" t="str">
        <f t="shared" si="2"/>
        <v>1Dol50gr+MixMoDc+TradStick+DecaStick+3en1ti+Alfombra GRTS </v>
      </c>
      <c r="G506" s="92" t="str">
        <f t="shared" si="3"/>
        <v>CAFES</v>
      </c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 ht="15.75" customHeight="1">
      <c r="A507" s="27" t="s">
        <v>39</v>
      </c>
      <c r="B507" s="27" t="s">
        <v>2689</v>
      </c>
      <c r="C507" s="27" t="s">
        <v>779</v>
      </c>
      <c r="D507" s="27" t="s">
        <v>780</v>
      </c>
      <c r="E507" s="92">
        <f t="shared" si="1"/>
        <v>11320</v>
      </c>
      <c r="F507" s="92" t="str">
        <f t="shared" si="2"/>
        <v>AFTER EIGHT Classic UtzMbal 12x200g</v>
      </c>
      <c r="G507" s="92" t="str">
        <f t="shared" si="3"/>
        <v>CHOCOLATES</v>
      </c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 ht="15.75" customHeight="1">
      <c r="A508" s="27" t="s">
        <v>29</v>
      </c>
      <c r="B508" s="27" t="s">
        <v>2694</v>
      </c>
      <c r="C508" s="27" t="s">
        <v>781</v>
      </c>
      <c r="D508" s="27" t="s">
        <v>782</v>
      </c>
      <c r="E508" s="92">
        <f t="shared" si="1"/>
        <v>11330</v>
      </c>
      <c r="F508" s="92" t="str">
        <f t="shared" si="2"/>
        <v>MAYONESA SACHET 24 x 200 CC</v>
      </c>
      <c r="G508" s="92" t="str">
        <f t="shared" si="3"/>
        <v>DESHABILITADOS</v>
      </c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 ht="15.75" customHeight="1">
      <c r="A509" s="27" t="s">
        <v>50</v>
      </c>
      <c r="B509" s="27" t="s">
        <v>2699</v>
      </c>
      <c r="C509" s="27" t="s">
        <v>783</v>
      </c>
      <c r="D509" s="83"/>
      <c r="E509" s="92">
        <f t="shared" si="1"/>
        <v>11680</v>
      </c>
      <c r="F509" s="92" t="str">
        <f t="shared" si="2"/>
        <v>1Dol50gr+MixCap+TraStick+DecaStick+3en1ti+Termo GRTS </v>
      </c>
      <c r="G509" s="92" t="str">
        <f t="shared" si="3"/>
        <v>CAFES</v>
      </c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 ht="15.75" customHeight="1">
      <c r="A510" s="27" t="s">
        <v>86</v>
      </c>
      <c r="B510" s="27" t="s">
        <v>2701</v>
      </c>
      <c r="C510" s="27" t="s">
        <v>784</v>
      </c>
      <c r="D510" s="83"/>
      <c r="E510" s="92">
        <f t="shared" si="1"/>
        <v>11690</v>
      </c>
      <c r="F510" s="92" t="str">
        <f t="shared" si="2"/>
        <v>PK 6 TRITON VAI+ 2 FITNESS </v>
      </c>
      <c r="G510" s="92" t="str">
        <f t="shared" si="3"/>
        <v>GALLETAS</v>
      </c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 ht="15.75" customHeight="1">
      <c r="A511" s="27" t="s">
        <v>721</v>
      </c>
      <c r="B511" s="27" t="s">
        <v>2703</v>
      </c>
      <c r="C511" s="27" t="s">
        <v>785</v>
      </c>
      <c r="D511" s="27" t="s">
        <v>786</v>
      </c>
      <c r="E511" s="92">
        <f t="shared" si="1"/>
        <v>11750</v>
      </c>
      <c r="F511" s="92" t="str">
        <f t="shared" si="2"/>
        <v>Cereal infantil NESTUM 5 Cereales 24x250g</v>
      </c>
      <c r="G511" s="92" t="str">
        <f t="shared" si="3"/>
        <v>CEREALES INFANTILES</v>
      </c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 ht="15.75" customHeight="1">
      <c r="A512" s="27" t="s">
        <v>721</v>
      </c>
      <c r="B512" s="27" t="s">
        <v>2706</v>
      </c>
      <c r="C512" s="27" t="s">
        <v>787</v>
      </c>
      <c r="D512" s="27" t="s">
        <v>786</v>
      </c>
      <c r="E512" s="92">
        <f t="shared" si="1"/>
        <v>11760</v>
      </c>
      <c r="F512" s="92" t="str">
        <f t="shared" si="2"/>
        <v>Cereal infantil NESTUM Trigo y Frutas 24x250g</v>
      </c>
      <c r="G512" s="92" t="str">
        <f t="shared" si="3"/>
        <v>CEREALES INFANTILES</v>
      </c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 ht="15.75" customHeight="1">
      <c r="A513" s="27" t="s">
        <v>721</v>
      </c>
      <c r="B513" s="27" t="s">
        <v>2710</v>
      </c>
      <c r="C513" s="27" t="s">
        <v>788</v>
      </c>
      <c r="D513" s="27" t="s">
        <v>786</v>
      </c>
      <c r="E513" s="92">
        <f t="shared" si="1"/>
        <v>11770</v>
      </c>
      <c r="F513" s="92" t="str">
        <f t="shared" si="2"/>
        <v>Cereal infantil NESTUM Trigo y Miel 24x250g</v>
      </c>
      <c r="G513" s="92" t="str">
        <f t="shared" si="3"/>
        <v>CEREALES INFANTILES</v>
      </c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 ht="15.75" customHeight="1">
      <c r="A514" s="27" t="s">
        <v>721</v>
      </c>
      <c r="B514" s="27" t="s">
        <v>2712</v>
      </c>
      <c r="C514" s="27" t="s">
        <v>789</v>
      </c>
      <c r="D514" s="27" t="s">
        <v>786</v>
      </c>
      <c r="E514" s="92">
        <f t="shared" si="1"/>
        <v>11780</v>
      </c>
      <c r="F514" s="92" t="str">
        <f t="shared" si="2"/>
        <v>Cereal infantil NESTUM Arroz 24x250g</v>
      </c>
      <c r="G514" s="92" t="str">
        <f t="shared" si="3"/>
        <v>CEREALES INFANTILES</v>
      </c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 ht="15.75" customHeight="1">
      <c r="A515" s="27" t="s">
        <v>721</v>
      </c>
      <c r="B515" s="27" t="s">
        <v>2714</v>
      </c>
      <c r="C515" s="27" t="s">
        <v>790</v>
      </c>
      <c r="D515" s="27" t="s">
        <v>786</v>
      </c>
      <c r="E515" s="92">
        <f t="shared" si="1"/>
        <v>11790</v>
      </c>
      <c r="F515" s="92" t="str">
        <f t="shared" si="2"/>
        <v>Cereal infantil NESTUM Avena y Arroz 24x250g</v>
      </c>
      <c r="G515" s="92" t="str">
        <f t="shared" si="3"/>
        <v>CEREALES INFANTILES</v>
      </c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 ht="15.75" customHeight="1">
      <c r="A516" s="27" t="s">
        <v>39</v>
      </c>
      <c r="B516" s="27" t="s">
        <v>2717</v>
      </c>
      <c r="C516" s="27" t="s">
        <v>791</v>
      </c>
      <c r="D516" s="83"/>
      <c r="E516" s="92">
        <f t="shared" si="1"/>
        <v>11800</v>
      </c>
      <c r="F516" s="92" t="str">
        <f t="shared" si="2"/>
        <v>PK 8 KIT KAT+2 GRTS </v>
      </c>
      <c r="G516" s="92" t="str">
        <f t="shared" si="3"/>
        <v>CHOCOLATES</v>
      </c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 ht="15.75" customHeight="1">
      <c r="A517" s="27" t="s">
        <v>50</v>
      </c>
      <c r="B517" s="27" t="s">
        <v>2719</v>
      </c>
      <c r="C517" s="27" t="s">
        <v>792</v>
      </c>
      <c r="D517" s="83"/>
      <c r="E517" s="92">
        <f t="shared" si="1"/>
        <v>11810</v>
      </c>
      <c r="F517" s="92" t="str">
        <f t="shared" si="2"/>
        <v>PK NescTradN1 170+Capuccino </v>
      </c>
      <c r="G517" s="92" t="str">
        <f t="shared" si="3"/>
        <v>CAFES</v>
      </c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 ht="15.75" customHeight="1">
      <c r="A518" s="27" t="s">
        <v>86</v>
      </c>
      <c r="B518" s="27" t="s">
        <v>2720</v>
      </c>
      <c r="C518" s="27" t="s">
        <v>793</v>
      </c>
      <c r="D518" s="83"/>
      <c r="E518" s="92">
        <f t="shared" si="1"/>
        <v>11820</v>
      </c>
      <c r="F518" s="92" t="str">
        <f t="shared" si="2"/>
        <v>Pk Mini kuky 17+4 Grtis </v>
      </c>
      <c r="G518" s="92" t="str">
        <f t="shared" si="3"/>
        <v>GALLETAS</v>
      </c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 ht="15.75" customHeight="1">
      <c r="A519" s="27" t="s">
        <v>76</v>
      </c>
      <c r="B519" s="27" t="s">
        <v>2722</v>
      </c>
      <c r="C519" s="27" t="s">
        <v>794</v>
      </c>
      <c r="D519" s="83"/>
      <c r="E519" s="92">
        <f t="shared" si="1"/>
        <v>11840</v>
      </c>
      <c r="F519" s="92" t="str">
        <f t="shared" si="2"/>
        <v>15% DE DESCUENTO MILO TIRA </v>
      </c>
      <c r="G519" s="92" t="str">
        <f t="shared" si="3"/>
        <v>OPPB</v>
      </c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 ht="15.75" customHeight="1">
      <c r="A520" s="27" t="s">
        <v>39</v>
      </c>
      <c r="B520" s="27" t="s">
        <v>2723</v>
      </c>
      <c r="C520" s="27" t="s">
        <v>796</v>
      </c>
      <c r="D520" s="83"/>
      <c r="E520" s="92">
        <f t="shared" si="1"/>
        <v>11850</v>
      </c>
      <c r="F520" s="92" t="str">
        <f t="shared" si="2"/>
        <v>PK CHOCOLATE+EXHIBIDOR CARTON (B) REGALO </v>
      </c>
      <c r="G520" s="92" t="str">
        <f t="shared" si="3"/>
        <v>CHOCOLATES</v>
      </c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 ht="15.75" customHeight="1">
      <c r="A521" s="27" t="s">
        <v>86</v>
      </c>
      <c r="B521" s="27" t="s">
        <v>2726</v>
      </c>
      <c r="C521" s="27" t="s">
        <v>797</v>
      </c>
      <c r="D521" s="83"/>
      <c r="E521" s="92">
        <f t="shared" si="1"/>
        <v>11860</v>
      </c>
      <c r="F521" s="92" t="str">
        <f t="shared" si="2"/>
        <v>PK GALLETAS+EXHIBIDOR CARTON (B) REGALO </v>
      </c>
      <c r="G521" s="92" t="str">
        <f t="shared" si="3"/>
        <v>GALLETAS</v>
      </c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 ht="15.75" customHeight="1">
      <c r="A522" s="27" t="s">
        <v>553</v>
      </c>
      <c r="B522" s="27" t="s">
        <v>2727</v>
      </c>
      <c r="C522" s="27" t="s">
        <v>799</v>
      </c>
      <c r="D522" s="27" t="s">
        <v>800</v>
      </c>
      <c r="E522" s="92">
        <f t="shared" si="1"/>
        <v>12080</v>
      </c>
      <c r="F522" s="92" t="str">
        <f t="shared" si="2"/>
        <v>Yoghurt con cereal NESTLE Mix Trix 36x142g</v>
      </c>
      <c r="G522" s="92" t="str">
        <f t="shared" si="3"/>
        <v>REFRIGERADOS</v>
      </c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 ht="15.75" customHeight="1">
      <c r="A523" s="27" t="s">
        <v>29</v>
      </c>
      <c r="B523" s="27" t="s">
        <v>2730</v>
      </c>
      <c r="C523" s="27" t="s">
        <v>801</v>
      </c>
      <c r="D523" s="27" t="s">
        <v>802</v>
      </c>
      <c r="E523" s="92">
        <f t="shared" si="1"/>
        <v>12120</v>
      </c>
      <c r="F523" s="92" t="str">
        <f t="shared" si="2"/>
        <v>MAGGI Mayonesa DP 1kg</v>
      </c>
      <c r="G523" s="92" t="str">
        <f t="shared" si="3"/>
        <v>DESHABILITADOS</v>
      </c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 ht="15.75" customHeight="1">
      <c r="A524" s="27" t="s">
        <v>44</v>
      </c>
      <c r="B524" s="27" t="s">
        <v>2732</v>
      </c>
      <c r="C524" s="27" t="s">
        <v>803</v>
      </c>
      <c r="D524" s="27" t="s">
        <v>804</v>
      </c>
      <c r="E524" s="92">
        <f t="shared" si="1"/>
        <v>12130</v>
      </c>
      <c r="F524" s="92" t="str">
        <f t="shared" si="2"/>
        <v>MAGGI Caldo Gallina en Polvo EC (10x8g)</v>
      </c>
      <c r="G524" s="92" t="str">
        <f t="shared" si="3"/>
        <v>CULINARIOS</v>
      </c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 ht="15.75" customHeight="1">
      <c r="A525" s="27" t="s">
        <v>44</v>
      </c>
      <c r="B525" s="27" t="s">
        <v>2734</v>
      </c>
      <c r="C525" s="27" t="s">
        <v>805</v>
      </c>
      <c r="D525" s="27" t="s">
        <v>804</v>
      </c>
      <c r="E525" s="92">
        <f t="shared" si="1"/>
        <v>12140</v>
      </c>
      <c r="F525" s="92" t="str">
        <f t="shared" si="2"/>
        <v>MAGGI Caldo En Polvo Verdura EC (10x8g)</v>
      </c>
      <c r="G525" s="92" t="str">
        <f t="shared" si="3"/>
        <v>CULINARIOS</v>
      </c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 ht="15.75" customHeight="1">
      <c r="A526" s="27" t="s">
        <v>44</v>
      </c>
      <c r="B526" s="27" t="s">
        <v>2737</v>
      </c>
      <c r="C526" s="27" t="s">
        <v>806</v>
      </c>
      <c r="D526" s="27" t="s">
        <v>804</v>
      </c>
      <c r="E526" s="92">
        <f t="shared" si="1"/>
        <v>12150</v>
      </c>
      <c r="F526" s="92" t="str">
        <f t="shared" si="2"/>
        <v>MAGGI Caldo En Polvo Costilla EC (10x8g)</v>
      </c>
      <c r="G526" s="92" t="str">
        <f t="shared" si="3"/>
        <v>CULINARIOS</v>
      </c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 ht="15.75" customHeight="1">
      <c r="A527" s="27" t="s">
        <v>44</v>
      </c>
      <c r="B527" s="27" t="s">
        <v>2740</v>
      </c>
      <c r="C527" s="27" t="s">
        <v>808</v>
      </c>
      <c r="D527" s="27" t="s">
        <v>809</v>
      </c>
      <c r="E527" s="92">
        <f t="shared" si="1"/>
        <v>12310</v>
      </c>
      <c r="F527" s="92" t="str">
        <f t="shared" si="2"/>
        <v>Salsa de tomate MAGGI Tuco con Carne Lata 24 x 245 GRS</v>
      </c>
      <c r="G527" s="92" t="str">
        <f t="shared" si="3"/>
        <v>CULINARIOS</v>
      </c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 ht="15.75" customHeight="1">
      <c r="A528" s="27" t="s">
        <v>44</v>
      </c>
      <c r="B528" s="27" t="s">
        <v>2743</v>
      </c>
      <c r="C528" s="27" t="s">
        <v>810</v>
      </c>
      <c r="D528" s="27" t="s">
        <v>123</v>
      </c>
      <c r="E528" s="92">
        <f t="shared" si="1"/>
        <v>12317</v>
      </c>
      <c r="F528" s="92" t="str">
        <f t="shared" si="2"/>
        <v>PK 2 Tuco Carne + 1 Rindecarne gratis + 23% DCTO .</v>
      </c>
      <c r="G528" s="92" t="str">
        <f t="shared" si="3"/>
        <v>CULINARIOS</v>
      </c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 ht="15.75" customHeight="1">
      <c r="A529" s="27" t="s">
        <v>44</v>
      </c>
      <c r="B529" s="27" t="s">
        <v>2748</v>
      </c>
      <c r="C529" s="27" t="s">
        <v>811</v>
      </c>
      <c r="D529" s="27" t="s">
        <v>123</v>
      </c>
      <c r="E529" s="92">
        <f t="shared" si="1"/>
        <v>12318</v>
      </c>
      <c r="F529" s="92" t="str">
        <f t="shared" si="2"/>
        <v>PK 2 Tuco Carne + 1Rindecarne gratis + 23% DCTO (B2B) .</v>
      </c>
      <c r="G529" s="92" t="str">
        <f t="shared" si="3"/>
        <v>CULINARIOS</v>
      </c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 ht="15.75" customHeight="1">
      <c r="A530" s="27" t="s">
        <v>86</v>
      </c>
      <c r="B530" s="27" t="s">
        <v>2752</v>
      </c>
      <c r="C530" s="27" t="s">
        <v>812</v>
      </c>
      <c r="D530" s="27" t="s">
        <v>813</v>
      </c>
      <c r="E530" s="92">
        <f t="shared" si="1"/>
        <v>12380</v>
      </c>
      <c r="F530" s="92" t="str">
        <f t="shared" si="2"/>
        <v>NESTLE MCKAY Galleta Chocolate CL 24x140g</v>
      </c>
      <c r="G530" s="92" t="str">
        <f t="shared" si="3"/>
        <v>GALLETAS</v>
      </c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 ht="15.75" customHeight="1">
      <c r="A531" s="27" t="s">
        <v>86</v>
      </c>
      <c r="B531" s="27" t="s">
        <v>2755</v>
      </c>
      <c r="C531" s="27" t="s">
        <v>814</v>
      </c>
      <c r="D531" s="27" t="s">
        <v>815</v>
      </c>
      <c r="E531" s="92">
        <f t="shared" si="1"/>
        <v>12650</v>
      </c>
      <c r="F531" s="92" t="str">
        <f t="shared" si="2"/>
        <v>TRITON CLASICAGallVainillaPDQ CL 1100x126g</v>
      </c>
      <c r="G531" s="92" t="str">
        <f t="shared" si="3"/>
        <v>GALLETAS</v>
      </c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 ht="15.75" customHeight="1">
      <c r="A532" s="27" t="s">
        <v>39</v>
      </c>
      <c r="B532" s="27" t="s">
        <v>2759</v>
      </c>
      <c r="C532" s="27" t="s">
        <v>818</v>
      </c>
      <c r="D532" s="27" t="s">
        <v>817</v>
      </c>
      <c r="E532" s="92">
        <f t="shared" si="1"/>
        <v>12660</v>
      </c>
      <c r="F532" s="92" t="str">
        <f t="shared" si="2"/>
        <v>Chocolate de leche TRENCITO Aireado Barra 18x105g</v>
      </c>
      <c r="G532" s="92" t="str">
        <f t="shared" si="3"/>
        <v>CHOCOLATES</v>
      </c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 ht="15.75" customHeight="1">
      <c r="A533" s="27" t="s">
        <v>39</v>
      </c>
      <c r="B533" s="27" t="s">
        <v>2761</v>
      </c>
      <c r="C533" s="27" t="s">
        <v>816</v>
      </c>
      <c r="D533" s="27" t="s">
        <v>817</v>
      </c>
      <c r="E533" s="92">
        <f t="shared" si="1"/>
        <v>12661</v>
      </c>
      <c r="F533" s="92" t="str">
        <f t="shared" si="2"/>
        <v>TRENCITO AIR Leche Choc Barra 18x105g CL 18x105g</v>
      </c>
      <c r="G533" s="92" t="str">
        <f t="shared" si="3"/>
        <v>CHOCOLATES</v>
      </c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 ht="15.75" customHeight="1">
      <c r="A534" s="27" t="s">
        <v>39</v>
      </c>
      <c r="B534" s="27" t="s">
        <v>2764</v>
      </c>
      <c r="C534" s="27" t="s">
        <v>819</v>
      </c>
      <c r="D534" s="27" t="s">
        <v>817</v>
      </c>
      <c r="E534" s="92">
        <f t="shared" si="1"/>
        <v>12670</v>
      </c>
      <c r="F534" s="92" t="str">
        <f t="shared" si="2"/>
        <v>Chocolate TRENCITO DUO Aireado Barra 18x105g</v>
      </c>
      <c r="G534" s="92" t="str">
        <f t="shared" si="3"/>
        <v>CHOCOLATES</v>
      </c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 ht="15.75" customHeight="1">
      <c r="A535" s="27" t="s">
        <v>39</v>
      </c>
      <c r="B535" s="27" t="s">
        <v>2766</v>
      </c>
      <c r="C535" s="27" t="s">
        <v>820</v>
      </c>
      <c r="D535" s="27" t="s">
        <v>817</v>
      </c>
      <c r="E535" s="92">
        <f t="shared" si="1"/>
        <v>12671</v>
      </c>
      <c r="F535" s="92" t="str">
        <f t="shared" si="2"/>
        <v>TRENCITO AIR DuoChocBarra 18x105g N1 CL 18x105g</v>
      </c>
      <c r="G535" s="92" t="str">
        <f t="shared" si="3"/>
        <v>CHOCOLATES</v>
      </c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 ht="15.75" customHeight="1">
      <c r="A536" s="27" t="s">
        <v>39</v>
      </c>
      <c r="B536" s="27" t="s">
        <v>2767</v>
      </c>
      <c r="C536" s="27" t="s">
        <v>822</v>
      </c>
      <c r="D536" s="27" t="s">
        <v>823</v>
      </c>
      <c r="E536" s="92">
        <f t="shared" si="1"/>
        <v>12680</v>
      </c>
      <c r="F536" s="92" t="str">
        <f t="shared" si="2"/>
        <v>SAHNE NUSS Almendras Bañadas Et CL 24x60g</v>
      </c>
      <c r="G536" s="92" t="str">
        <f t="shared" si="3"/>
        <v>CHOCOLATES</v>
      </c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 ht="15.75" customHeight="1">
      <c r="A537" s="27" t="s">
        <v>86</v>
      </c>
      <c r="B537" s="27" t="s">
        <v>2773</v>
      </c>
      <c r="C537" s="27" t="s">
        <v>824</v>
      </c>
      <c r="D537" s="83"/>
      <c r="E537" s="92">
        <f t="shared" si="1"/>
        <v>12740</v>
      </c>
      <c r="F537" s="92" t="str">
        <f t="shared" si="2"/>
        <v>PK 6TRITON Vain+2TRITON Chocolate </v>
      </c>
      <c r="G537" s="92" t="str">
        <f t="shared" si="3"/>
        <v>GALLETAS</v>
      </c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 ht="15.75" customHeight="1">
      <c r="A538" s="27" t="s">
        <v>553</v>
      </c>
      <c r="B538" s="27" t="s">
        <v>2776</v>
      </c>
      <c r="C538" s="27" t="s">
        <v>827</v>
      </c>
      <c r="D538" s="83"/>
      <c r="E538" s="92">
        <f t="shared" si="1"/>
        <v>12770</v>
      </c>
      <c r="F538" s="92" t="str">
        <f t="shared" si="2"/>
        <v>PK CHANDELLE 3CHOCO+2LUM+3MANJ </v>
      </c>
      <c r="G538" s="92" t="str">
        <f t="shared" si="3"/>
        <v>REFRIGERADOS</v>
      </c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 ht="15.75" customHeight="1">
      <c r="A539" s="27" t="s">
        <v>76</v>
      </c>
      <c r="B539" s="27" t="s">
        <v>2781</v>
      </c>
      <c r="C539" s="27" t="s">
        <v>828</v>
      </c>
      <c r="D539" s="83"/>
      <c r="E539" s="92">
        <f t="shared" si="1"/>
        <v>12830</v>
      </c>
      <c r="F539" s="92" t="str">
        <f t="shared" si="2"/>
        <v>PK 3Milo 150+Tazon </v>
      </c>
      <c r="G539" s="92" t="str">
        <f t="shared" si="3"/>
        <v>OPPB</v>
      </c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 ht="15.75" customHeight="1">
      <c r="A540" s="27" t="s">
        <v>50</v>
      </c>
      <c r="B540" s="27" t="s">
        <v>2784</v>
      </c>
      <c r="C540" s="27" t="s">
        <v>829</v>
      </c>
      <c r="D540" s="83"/>
      <c r="E540" s="92">
        <f t="shared" si="1"/>
        <v>12870</v>
      </c>
      <c r="F540" s="92" t="str">
        <f t="shared" si="2"/>
        <v>PK NESC TRAD STICK+MOCHA DOUBLE CHOCA GRTS </v>
      </c>
      <c r="G540" s="92" t="str">
        <f t="shared" si="3"/>
        <v>CAFES</v>
      </c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 ht="15.75" customHeight="1">
      <c r="A541" s="27" t="s">
        <v>44</v>
      </c>
      <c r="B541" s="27" t="s">
        <v>2786</v>
      </c>
      <c r="C541" s="27" t="s">
        <v>831</v>
      </c>
      <c r="D541" s="27" t="s">
        <v>832</v>
      </c>
      <c r="E541" s="92">
        <f t="shared" si="1"/>
        <v>12890</v>
      </c>
      <c r="F541" s="92" t="str">
        <f t="shared" si="2"/>
        <v>MAGGI Cazuela de Ave CL 8x310g</v>
      </c>
      <c r="G541" s="92" t="str">
        <f t="shared" si="3"/>
        <v>CULINARIOS</v>
      </c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 ht="15.75" customHeight="1">
      <c r="A542" s="27" t="s">
        <v>44</v>
      </c>
      <c r="B542" s="27" t="s">
        <v>2788</v>
      </c>
      <c r="C542" s="27" t="s">
        <v>833</v>
      </c>
      <c r="D542" s="27" t="s">
        <v>832</v>
      </c>
      <c r="E542" s="92">
        <f t="shared" si="1"/>
        <v>12900</v>
      </c>
      <c r="F542" s="92" t="str">
        <f t="shared" si="2"/>
        <v>MAGGI Poroto Granado CL 8x310g</v>
      </c>
      <c r="G542" s="92" t="str">
        <f t="shared" si="3"/>
        <v>CULINARIOS</v>
      </c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 ht="15.75" customHeight="1">
      <c r="A543" s="27" t="s">
        <v>44</v>
      </c>
      <c r="B543" s="27" t="s">
        <v>2791</v>
      </c>
      <c r="C543" s="27" t="s">
        <v>834</v>
      </c>
      <c r="D543" s="27" t="s">
        <v>832</v>
      </c>
      <c r="E543" s="92">
        <f t="shared" si="1"/>
        <v>12910</v>
      </c>
      <c r="F543" s="92" t="str">
        <f t="shared" si="2"/>
        <v>MAGGI Lenteja Con Chorizo CL 8x310g</v>
      </c>
      <c r="G543" s="92" t="str">
        <f t="shared" si="3"/>
        <v>CULINARIOS</v>
      </c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 ht="15.75" customHeight="1">
      <c r="A544" s="27" t="s">
        <v>44</v>
      </c>
      <c r="B544" s="27" t="s">
        <v>2793</v>
      </c>
      <c r="C544" s="27" t="s">
        <v>835</v>
      </c>
      <c r="D544" s="27" t="s">
        <v>832</v>
      </c>
      <c r="E544" s="92">
        <f t="shared" si="1"/>
        <v>12920</v>
      </c>
      <c r="F544" s="92" t="str">
        <f t="shared" si="2"/>
        <v>MAGGI Poroto Con Rienda CL 8x310g</v>
      </c>
      <c r="G544" s="92" t="str">
        <f t="shared" si="3"/>
        <v>CULINARIOS</v>
      </c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 ht="15.75" customHeight="1">
      <c r="A545" s="27" t="s">
        <v>268</v>
      </c>
      <c r="B545" s="27" t="s">
        <v>2797</v>
      </c>
      <c r="C545" s="27" t="s">
        <v>836</v>
      </c>
      <c r="D545" s="27" t="s">
        <v>366</v>
      </c>
      <c r="E545" s="92">
        <f t="shared" si="1"/>
        <v>12930</v>
      </c>
      <c r="F545" s="92" t="str">
        <f t="shared" si="2"/>
        <v>COLADO PAVO VERDURAS 8 x 6 x 132 GRM</v>
      </c>
      <c r="G545" s="92" t="str">
        <f t="shared" si="3"/>
        <v>ALIMENTOS INFANTILES</v>
      </c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 ht="15.75" customHeight="1">
      <c r="A546" s="27" t="s">
        <v>50</v>
      </c>
      <c r="B546" s="27" t="s">
        <v>2799</v>
      </c>
      <c r="C546" s="27" t="s">
        <v>837</v>
      </c>
      <c r="D546" s="27" t="s">
        <v>838</v>
      </c>
      <c r="E546" s="92">
        <f t="shared" si="1"/>
        <v>12940</v>
      </c>
      <c r="F546" s="92" t="str">
        <f t="shared" si="2"/>
        <v>NESCAFE FINA SELECCION PRVasoCL 8x170g</v>
      </c>
      <c r="G546" s="92" t="str">
        <f t="shared" si="3"/>
        <v>CAFES</v>
      </c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 ht="15.75" customHeight="1">
      <c r="A547" s="27" t="s">
        <v>268</v>
      </c>
      <c r="B547" s="27" t="s">
        <v>2801</v>
      </c>
      <c r="C547" s="27" t="s">
        <v>839</v>
      </c>
      <c r="D547" s="27" t="s">
        <v>366</v>
      </c>
      <c r="E547" s="92">
        <f t="shared" si="1"/>
        <v>12950</v>
      </c>
      <c r="F547" s="92" t="str">
        <f t="shared" si="2"/>
        <v>COLADO PAVO VERDURA 8 x 6 x 132 GRM</v>
      </c>
      <c r="G547" s="92" t="str">
        <f t="shared" si="3"/>
        <v>ALIMENTOS INFANTILES</v>
      </c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 ht="15.75" customHeight="1">
      <c r="A548" s="27" t="s">
        <v>50</v>
      </c>
      <c r="B548" s="27" t="s">
        <v>2804</v>
      </c>
      <c r="C548" s="27" t="s">
        <v>840</v>
      </c>
      <c r="D548" s="83"/>
      <c r="E548" s="92">
        <f t="shared" si="1"/>
        <v>13510</v>
      </c>
      <c r="F548" s="92" t="str">
        <f t="shared" si="2"/>
        <v>PK 20 StickTradición+Vaso Silicona </v>
      </c>
      <c r="G548" s="92" t="str">
        <f t="shared" si="3"/>
        <v>CAFES</v>
      </c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 ht="15.75" customHeight="1">
      <c r="A549" s="27" t="s">
        <v>553</v>
      </c>
      <c r="B549" s="27" t="s">
        <v>2807</v>
      </c>
      <c r="C549" s="27" t="s">
        <v>842</v>
      </c>
      <c r="D549" s="27" t="s">
        <v>843</v>
      </c>
      <c r="E549" s="92">
        <f t="shared" si="1"/>
        <v>13620</v>
      </c>
      <c r="F549" s="92" t="str">
        <f t="shared" si="2"/>
        <v>NESTLE Leche Asada Pote 5x4x120g</v>
      </c>
      <c r="G549" s="92" t="str">
        <f t="shared" si="3"/>
        <v>REFRIGERADOS</v>
      </c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 ht="15.75" customHeight="1">
      <c r="A550" s="27" t="s">
        <v>553</v>
      </c>
      <c r="B550" s="27" t="s">
        <v>2811</v>
      </c>
      <c r="C550" s="27" t="s">
        <v>846</v>
      </c>
      <c r="D550" s="27" t="s">
        <v>847</v>
      </c>
      <c r="E550" s="92">
        <f t="shared" si="1"/>
        <v>13630</v>
      </c>
      <c r="F550" s="92" t="str">
        <f t="shared" si="2"/>
        <v>CHIQUITIN SmDescr Frut PtSis 27x4x45g</v>
      </c>
      <c r="G550" s="92" t="str">
        <f t="shared" si="3"/>
        <v>REFRIGERADOS</v>
      </c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 ht="15.75" customHeight="1">
      <c r="A551" s="27" t="s">
        <v>553</v>
      </c>
      <c r="B551" s="27" t="s">
        <v>2813</v>
      </c>
      <c r="C551" s="27" t="s">
        <v>848</v>
      </c>
      <c r="D551" s="27" t="s">
        <v>847</v>
      </c>
      <c r="E551" s="92">
        <f t="shared" si="1"/>
        <v>13640</v>
      </c>
      <c r="F551" s="92" t="str">
        <f t="shared" si="2"/>
        <v>CHIQUITIN SmDescr PtSis Dam Po 27x4x45g</v>
      </c>
      <c r="G551" s="92" t="str">
        <f t="shared" si="3"/>
        <v>REFRIGERADOS</v>
      </c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 ht="15.75" customHeight="1">
      <c r="A552" s="27" t="s">
        <v>553</v>
      </c>
      <c r="B552" s="27" t="s">
        <v>2816</v>
      </c>
      <c r="C552" s="27" t="s">
        <v>849</v>
      </c>
      <c r="D552" s="27" t="s">
        <v>847</v>
      </c>
      <c r="E552" s="92">
        <f t="shared" si="1"/>
        <v>13650</v>
      </c>
      <c r="F552" s="92" t="str">
        <f t="shared" si="2"/>
        <v>CHIQUITIN SmDescr PtSis Ptan Po 27x4x45g</v>
      </c>
      <c r="G552" s="92" t="str">
        <f t="shared" si="3"/>
        <v>REFRIGERADOS</v>
      </c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 ht="15.75" customHeight="1">
      <c r="A553" s="27" t="s">
        <v>39</v>
      </c>
      <c r="B553" s="27" t="s">
        <v>2819</v>
      </c>
      <c r="C553" s="27" t="s">
        <v>850</v>
      </c>
      <c r="D553" s="83"/>
      <c r="E553" s="92">
        <f t="shared" si="1"/>
        <v>13710</v>
      </c>
      <c r="F553" s="92" t="str">
        <f t="shared" si="2"/>
        <v>10 KIT KAT + EXHIBIDOR REGALO </v>
      </c>
      <c r="G553" s="92" t="str">
        <f t="shared" si="3"/>
        <v>CHOCOLATES</v>
      </c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 ht="15.75" customHeight="1">
      <c r="A554" s="27" t="s">
        <v>44</v>
      </c>
      <c r="B554" s="27" t="s">
        <v>2822</v>
      </c>
      <c r="C554" s="27" t="s">
        <v>851</v>
      </c>
      <c r="D554" s="83"/>
      <c r="E554" s="92">
        <f t="shared" si="1"/>
        <v>13720</v>
      </c>
      <c r="F554" s="92" t="str">
        <f t="shared" si="2"/>
        <v>PK 3CaldoGallVB+3caldo Carnes+EXH </v>
      </c>
      <c r="G554" s="92" t="str">
        <f t="shared" si="3"/>
        <v>CULINARIOS</v>
      </c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 ht="15.75" customHeight="1">
      <c r="A555" s="27" t="s">
        <v>264</v>
      </c>
      <c r="B555" s="27" t="s">
        <v>2827</v>
      </c>
      <c r="C555" s="27" t="s">
        <v>853</v>
      </c>
      <c r="D555" s="27" t="s">
        <v>854</v>
      </c>
      <c r="E555" s="92">
        <f t="shared" si="1"/>
        <v>14000</v>
      </c>
      <c r="F555" s="92" t="str">
        <f t="shared" si="2"/>
        <v>NESQUIK CEREAL DSP 4 x 15 x 30 GRM</v>
      </c>
      <c r="G555" s="92" t="str">
        <f t="shared" si="3"/>
        <v>CEREALES PARA EL DESAYUNO</v>
      </c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 ht="15.75" customHeight="1">
      <c r="A556" s="27" t="s">
        <v>264</v>
      </c>
      <c r="B556" s="27" t="s">
        <v>2830</v>
      </c>
      <c r="C556" s="27" t="s">
        <v>853</v>
      </c>
      <c r="D556" s="27" t="s">
        <v>855</v>
      </c>
      <c r="E556" s="92">
        <f t="shared" si="1"/>
        <v>14030</v>
      </c>
      <c r="F556" s="92" t="str">
        <f t="shared" si="2"/>
        <v>NESQUIK CEREAL DSP 4 x 15 x 30 GRS</v>
      </c>
      <c r="G556" s="92" t="str">
        <f t="shared" si="3"/>
        <v>CEREALES PARA EL DESAYUNO</v>
      </c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 ht="15.75" customHeight="1">
      <c r="A557" s="27" t="s">
        <v>264</v>
      </c>
      <c r="B557" s="27" t="s">
        <v>2832</v>
      </c>
      <c r="C557" s="27" t="s">
        <v>853</v>
      </c>
      <c r="D557" s="27" t="s">
        <v>855</v>
      </c>
      <c r="E557" s="92">
        <f t="shared" si="1"/>
        <v>14040</v>
      </c>
      <c r="F557" s="92" t="str">
        <f t="shared" si="2"/>
        <v>NESQUIK CEREAL DSP 4 x 15 x 30 GRS</v>
      </c>
      <c r="G557" s="92" t="str">
        <f t="shared" si="3"/>
        <v>CEREALES PARA EL DESAYUNO</v>
      </c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 ht="15.75" customHeight="1">
      <c r="A558" s="27" t="s">
        <v>264</v>
      </c>
      <c r="B558" s="27" t="s">
        <v>2836</v>
      </c>
      <c r="C558" s="27" t="s">
        <v>857</v>
      </c>
      <c r="D558" s="27" t="s">
        <v>858</v>
      </c>
      <c r="E558" s="92">
        <f t="shared" si="1"/>
        <v>14050</v>
      </c>
      <c r="F558" s="92" t="str">
        <f t="shared" si="2"/>
        <v>Cereal GOLD 12 x 600 GRM</v>
      </c>
      <c r="G558" s="92" t="str">
        <f t="shared" si="3"/>
        <v>CEREALES PARA EL DESAYUNO</v>
      </c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 ht="15.75" customHeight="1">
      <c r="A559" s="27" t="s">
        <v>268</v>
      </c>
      <c r="B559" s="27" t="s">
        <v>2838</v>
      </c>
      <c r="C559" s="27" t="s">
        <v>859</v>
      </c>
      <c r="D559" s="83"/>
      <c r="E559" s="92">
        <f t="shared" si="1"/>
        <v>14070</v>
      </c>
      <c r="F559" s="92" t="str">
        <f t="shared" si="2"/>
        <v>AIC 4+2 Naturnest Pollo/Ver 215g </v>
      </c>
      <c r="G559" s="92" t="str">
        <f t="shared" si="3"/>
        <v>ALIMENTOS INFANTILES</v>
      </c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 ht="15.75" customHeight="1">
      <c r="A560" s="27" t="s">
        <v>268</v>
      </c>
      <c r="B560" s="27" t="s">
        <v>2840</v>
      </c>
      <c r="C560" s="27" t="s">
        <v>860</v>
      </c>
      <c r="D560" s="83"/>
      <c r="E560" s="92">
        <f t="shared" si="1"/>
        <v>14080</v>
      </c>
      <c r="F560" s="92" t="str">
        <f t="shared" si="2"/>
        <v>AIC 4+2 Naturnest CarneVer215g </v>
      </c>
      <c r="G560" s="92" t="str">
        <f t="shared" si="3"/>
        <v>ALIMENTOS INFANTILES</v>
      </c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 ht="15.75" customHeight="1">
      <c r="A561" s="27" t="s">
        <v>50</v>
      </c>
      <c r="B561" s="27" t="s">
        <v>2842</v>
      </c>
      <c r="C561" s="27" t="s">
        <v>861</v>
      </c>
      <c r="D561" s="27" t="s">
        <v>862</v>
      </c>
      <c r="E561" s="92">
        <f t="shared" si="1"/>
        <v>14130</v>
      </c>
      <c r="F561" s="92" t="str">
        <f t="shared" si="2"/>
        <v>Cafe NESCAFE Moka 6(8x18g)</v>
      </c>
      <c r="G561" s="92" t="str">
        <f t="shared" si="3"/>
        <v>CAFES</v>
      </c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 ht="15.75" customHeight="1">
      <c r="A562" s="27" t="s">
        <v>50</v>
      </c>
      <c r="B562" s="27" t="s">
        <v>2844</v>
      </c>
      <c r="C562" s="27" t="s">
        <v>863</v>
      </c>
      <c r="D562" s="27" t="s">
        <v>864</v>
      </c>
      <c r="E562" s="92">
        <f t="shared" si="1"/>
        <v>14140</v>
      </c>
      <c r="F562" s="92" t="str">
        <f t="shared" si="2"/>
        <v>Cafe NESCAFE Doble Choca Moka 6(8x23g)</v>
      </c>
      <c r="G562" s="92" t="str">
        <f t="shared" si="3"/>
        <v>CAFES</v>
      </c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 ht="15.75" customHeight="1">
      <c r="A563" s="27" t="s">
        <v>50</v>
      </c>
      <c r="B563" s="27" t="s">
        <v>2846</v>
      </c>
      <c r="C563" s="27" t="s">
        <v>865</v>
      </c>
      <c r="D563" s="27" t="s">
        <v>866</v>
      </c>
      <c r="E563" s="92">
        <f t="shared" si="1"/>
        <v>14150</v>
      </c>
      <c r="F563" s="92" t="str">
        <f t="shared" si="2"/>
        <v>Cafe NESCAFE Vainilla Latte 6(8x18.5g)</v>
      </c>
      <c r="G563" s="92" t="str">
        <f t="shared" si="3"/>
        <v>CAFES</v>
      </c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 ht="15.75" customHeight="1">
      <c r="A564" s="27" t="s">
        <v>50</v>
      </c>
      <c r="B564" s="27" t="s">
        <v>2848</v>
      </c>
      <c r="C564" s="27" t="s">
        <v>867</v>
      </c>
      <c r="D564" s="27" t="s">
        <v>868</v>
      </c>
      <c r="E564" s="92">
        <f t="shared" si="1"/>
        <v>14160</v>
      </c>
      <c r="F564" s="92" t="str">
        <f t="shared" si="2"/>
        <v>Cafe NESCAFE Cappuccino 6(10x14g)</v>
      </c>
      <c r="G564" s="92" t="str">
        <f t="shared" si="3"/>
        <v>CAFES</v>
      </c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 ht="15.75" customHeight="1">
      <c r="A565" s="27" t="s">
        <v>50</v>
      </c>
      <c r="B565" s="27" t="s">
        <v>2850</v>
      </c>
      <c r="C565" s="27" t="s">
        <v>869</v>
      </c>
      <c r="D565" s="27" t="s">
        <v>862</v>
      </c>
      <c r="E565" s="92">
        <f t="shared" si="1"/>
        <v>14171</v>
      </c>
      <c r="F565" s="92" t="str">
        <f t="shared" si="2"/>
        <v>NESCAFE Caramelo Latte 6(8x18g) CL 6(8x18g)</v>
      </c>
      <c r="G565" s="92" t="str">
        <f t="shared" si="3"/>
        <v>CAFES</v>
      </c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 ht="15.75" customHeight="1">
      <c r="A566" s="27" t="s">
        <v>50</v>
      </c>
      <c r="B566" s="27" t="s">
        <v>2852</v>
      </c>
      <c r="C566" s="27" t="s">
        <v>2854</v>
      </c>
      <c r="D566" s="27" t="s">
        <v>123</v>
      </c>
      <c r="E566" s="92">
        <f t="shared" si="1"/>
        <v>14172</v>
      </c>
      <c r="F566" s="92" t="str">
        <f t="shared" si="2"/>
        <v>PK 3 Mixes Caramel + 15% DCTO (DV) .</v>
      </c>
      <c r="G566" s="92" t="str">
        <f t="shared" si="3"/>
        <v>CAFES</v>
      </c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 ht="15.75" customHeight="1">
      <c r="A567" s="27" t="s">
        <v>50</v>
      </c>
      <c r="B567" s="27" t="s">
        <v>2857</v>
      </c>
      <c r="C567" s="27" t="s">
        <v>2858</v>
      </c>
      <c r="D567" s="27" t="s">
        <v>123</v>
      </c>
      <c r="E567" s="92">
        <f t="shared" si="1"/>
        <v>14174</v>
      </c>
      <c r="F567" s="92" t="str">
        <f t="shared" si="2"/>
        <v>NESCAFE Brownie Caramel 6(7x20g) CL .</v>
      </c>
      <c r="G567" s="92" t="str">
        <f t="shared" si="3"/>
        <v>CAFES</v>
      </c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 ht="15.75" customHeight="1">
      <c r="A568" s="27" t="s">
        <v>146</v>
      </c>
      <c r="B568" s="27" t="s">
        <v>2860</v>
      </c>
      <c r="C568" s="27" t="s">
        <v>872</v>
      </c>
      <c r="D568" s="27" t="s">
        <v>873</v>
      </c>
      <c r="E568" s="92">
        <f t="shared" si="1"/>
        <v>14250</v>
      </c>
      <c r="F568" s="92" t="str">
        <f t="shared" si="2"/>
        <v>Leche evaporada IDEAL Lata 48 x 400 GRM</v>
      </c>
      <c r="G568" s="92" t="str">
        <f t="shared" si="3"/>
        <v>Lacteos Culinarios</v>
      </c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 ht="15.75" customHeight="1">
      <c r="A569" s="27" t="s">
        <v>39</v>
      </c>
      <c r="B569" s="27" t="s">
        <v>2862</v>
      </c>
      <c r="C569" s="27" t="s">
        <v>874</v>
      </c>
      <c r="D569" s="83"/>
      <c r="E569" s="92">
        <f t="shared" si="1"/>
        <v>14670</v>
      </c>
      <c r="F569" s="92" t="str">
        <f t="shared" si="2"/>
        <v>PK CARGA GANCHERA Super 8 </v>
      </c>
      <c r="G569" s="92" t="str">
        <f t="shared" si="3"/>
        <v>CHOCOLATES</v>
      </c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 ht="15.75" customHeight="1">
      <c r="A570" s="27" t="s">
        <v>39</v>
      </c>
      <c r="B570" s="27" t="s">
        <v>2864</v>
      </c>
      <c r="C570" s="27" t="s">
        <v>875</v>
      </c>
      <c r="D570" s="27" t="s">
        <v>876</v>
      </c>
      <c r="E570" s="92">
        <f t="shared" si="1"/>
        <v>14720</v>
      </c>
      <c r="F570" s="92" t="str">
        <f t="shared" si="2"/>
        <v>TRENCITO Balls CL 12x140g</v>
      </c>
      <c r="G570" s="92" t="str">
        <f t="shared" si="3"/>
        <v>CHOCOLATES</v>
      </c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 ht="15.75" customHeight="1">
      <c r="A571" s="27" t="s">
        <v>39</v>
      </c>
      <c r="B571" s="27" t="s">
        <v>2868</v>
      </c>
      <c r="C571" s="27" t="s">
        <v>877</v>
      </c>
      <c r="D571" s="27" t="s">
        <v>876</v>
      </c>
      <c r="E571" s="92">
        <f t="shared" si="1"/>
        <v>14730</v>
      </c>
      <c r="F571" s="92" t="str">
        <f t="shared" si="2"/>
        <v>TRENCITO Balls Blanco CL 12x140g</v>
      </c>
      <c r="G571" s="92" t="str">
        <f t="shared" si="3"/>
        <v>CHOCOLATES</v>
      </c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 ht="15.75" customHeight="1">
      <c r="A572" s="27" t="s">
        <v>39</v>
      </c>
      <c r="B572" s="27" t="s">
        <v>2870</v>
      </c>
      <c r="C572" s="27" t="s">
        <v>878</v>
      </c>
      <c r="D572" s="27" t="s">
        <v>876</v>
      </c>
      <c r="E572" s="92">
        <f t="shared" si="1"/>
        <v>14740</v>
      </c>
      <c r="F572" s="92" t="str">
        <f t="shared" si="2"/>
        <v>TRENCITO Balls Trilogia CL 12x140g</v>
      </c>
      <c r="G572" s="92" t="str">
        <f t="shared" si="3"/>
        <v>CHOCOLATES</v>
      </c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 ht="15.75" customHeight="1">
      <c r="A573" s="27" t="s">
        <v>76</v>
      </c>
      <c r="B573" s="27" t="s">
        <v>2872</v>
      </c>
      <c r="C573" s="27" t="s">
        <v>879</v>
      </c>
      <c r="D573" s="27" t="s">
        <v>880</v>
      </c>
      <c r="E573" s="92">
        <f t="shared" si="1"/>
        <v>14760</v>
      </c>
      <c r="F573" s="92" t="str">
        <f t="shared" si="2"/>
        <v>Saborizante para leche MILO ACTIV-GO Bolsa 15x1.2kg</v>
      </c>
      <c r="G573" s="92" t="str">
        <f t="shared" si="3"/>
        <v>OPPB</v>
      </c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 ht="15.75" customHeight="1">
      <c r="A574" s="27" t="s">
        <v>553</v>
      </c>
      <c r="B574" s="27" t="s">
        <v>2874</v>
      </c>
      <c r="C574" s="27" t="s">
        <v>881</v>
      </c>
      <c r="D574" s="27" t="s">
        <v>882</v>
      </c>
      <c r="E574" s="92">
        <f t="shared" si="1"/>
        <v>14770</v>
      </c>
      <c r="F574" s="92" t="str">
        <f t="shared" si="2"/>
        <v>SVELTY Granola Yog CrlaVainilla CL 36x150g</v>
      </c>
      <c r="G574" s="92" t="str">
        <f t="shared" si="3"/>
        <v>REFRIGERADOS</v>
      </c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 ht="15.75" customHeight="1">
      <c r="A575" s="27" t="s">
        <v>553</v>
      </c>
      <c r="B575" s="27" t="s">
        <v>2876</v>
      </c>
      <c r="C575" s="27" t="s">
        <v>883</v>
      </c>
      <c r="D575" s="27" t="s">
        <v>882</v>
      </c>
      <c r="E575" s="92">
        <f t="shared" si="1"/>
        <v>14780</v>
      </c>
      <c r="F575" s="92" t="str">
        <f t="shared" si="2"/>
        <v>SVELTY Granola Yog CrlaNatural CL 36x150g</v>
      </c>
      <c r="G575" s="92" t="str">
        <f t="shared" si="3"/>
        <v>REFRIGERADOS</v>
      </c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 ht="15.75" customHeight="1">
      <c r="A576" s="27" t="s">
        <v>86</v>
      </c>
      <c r="B576" s="27" t="s">
        <v>2879</v>
      </c>
      <c r="C576" s="27" t="s">
        <v>884</v>
      </c>
      <c r="D576" s="83"/>
      <c r="E576" s="92">
        <f t="shared" si="1"/>
        <v>14790</v>
      </c>
      <c r="F576" s="92" t="str">
        <f t="shared" si="2"/>
        <v>PK 6 MINI (2VIN+2LIM+2MANT) </v>
      </c>
      <c r="G576" s="92" t="str">
        <f t="shared" si="3"/>
        <v>GALLETAS</v>
      </c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 ht="15.75" customHeight="1">
      <c r="A577" s="27" t="s">
        <v>86</v>
      </c>
      <c r="B577" s="27" t="s">
        <v>2882</v>
      </c>
      <c r="C577" s="27" t="s">
        <v>885</v>
      </c>
      <c r="D577" s="83"/>
      <c r="E577" s="92">
        <f t="shared" si="1"/>
        <v>14960</v>
      </c>
      <c r="F577" s="92" t="str">
        <f t="shared" si="2"/>
        <v>PK 6 MINI KUKY </v>
      </c>
      <c r="G577" s="92" t="str">
        <f t="shared" si="3"/>
        <v>GALLETAS</v>
      </c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 ht="15.75" customHeight="1">
      <c r="A578" s="27" t="s">
        <v>86</v>
      </c>
      <c r="B578" s="27" t="s">
        <v>2885</v>
      </c>
      <c r="C578" s="27" t="s">
        <v>886</v>
      </c>
      <c r="D578" s="83"/>
      <c r="E578" s="92">
        <f t="shared" si="1"/>
        <v>14970</v>
      </c>
      <c r="F578" s="92" t="str">
        <f t="shared" si="2"/>
        <v>2 CHIPCHIP+2 CHIPCHO 25% dscto </v>
      </c>
      <c r="G578" s="92" t="str">
        <f t="shared" si="3"/>
        <v>GALLETAS</v>
      </c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 ht="15.75" customHeight="1">
      <c r="A579" s="27" t="s">
        <v>86</v>
      </c>
      <c r="B579" s="27" t="s">
        <v>2888</v>
      </c>
      <c r="C579" s="27" t="s">
        <v>887</v>
      </c>
      <c r="D579" s="83"/>
      <c r="E579" s="92">
        <f t="shared" si="1"/>
        <v>14980</v>
      </c>
      <c r="F579" s="92" t="str">
        <f t="shared" si="2"/>
        <v>PK 3 SODA REGULAR+1 LIGHT </v>
      </c>
      <c r="G579" s="92" t="str">
        <f t="shared" si="3"/>
        <v>GALLETAS</v>
      </c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 ht="15.75" customHeight="1">
      <c r="A580" s="27" t="s">
        <v>86</v>
      </c>
      <c r="B580" s="27" t="s">
        <v>2890</v>
      </c>
      <c r="C580" s="27" t="s">
        <v>889</v>
      </c>
      <c r="D580" s="83"/>
      <c r="E580" s="92">
        <f t="shared" si="1"/>
        <v>14990</v>
      </c>
      <c r="F580" s="92" t="str">
        <f t="shared" si="2"/>
        <v>PK 3 AGUA REGULAR+1 LIGHT </v>
      </c>
      <c r="G580" s="92" t="str">
        <f t="shared" si="3"/>
        <v>GALLETAS</v>
      </c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 ht="15.75" customHeight="1">
      <c r="A581" s="27" t="s">
        <v>86</v>
      </c>
      <c r="B581" s="27" t="s">
        <v>2893</v>
      </c>
      <c r="C581" s="27" t="s">
        <v>890</v>
      </c>
      <c r="D581" s="83"/>
      <c r="E581" s="92">
        <f t="shared" si="1"/>
        <v>15000</v>
      </c>
      <c r="F581" s="92" t="str">
        <f t="shared" si="2"/>
        <v>PK 4KUKYCLAS+1KUKY CHOCOLATE </v>
      </c>
      <c r="G581" s="92" t="str">
        <f t="shared" si="3"/>
        <v>GALLETAS</v>
      </c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 ht="15.75" customHeight="1">
      <c r="A582" s="27" t="s">
        <v>553</v>
      </c>
      <c r="B582" s="27" t="s">
        <v>2895</v>
      </c>
      <c r="C582" s="27" t="s">
        <v>891</v>
      </c>
      <c r="D582" s="83"/>
      <c r="E582" s="92">
        <f t="shared" si="1"/>
        <v>15150</v>
      </c>
      <c r="F582" s="92" t="str">
        <f t="shared" si="2"/>
        <v>PK 10+2(3CHOCAP+3ZUCO+3MILO+3TRIX) </v>
      </c>
      <c r="G582" s="92" t="str">
        <f t="shared" si="3"/>
        <v>REFRIGERADOS</v>
      </c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 ht="15.75" customHeight="1">
      <c r="A583" s="27" t="s">
        <v>146</v>
      </c>
      <c r="B583" s="27" t="s">
        <v>2898</v>
      </c>
      <c r="C583" s="27" t="s">
        <v>892</v>
      </c>
      <c r="D583" s="83"/>
      <c r="E583" s="92">
        <f t="shared" si="1"/>
        <v>15160</v>
      </c>
      <c r="F583" s="92" t="str">
        <f t="shared" si="2"/>
        <v>PACK MANJAR 200 GRS 10+2 </v>
      </c>
      <c r="G583" s="92" t="str">
        <f t="shared" si="3"/>
        <v>Lacteos Culinarios</v>
      </c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 ht="15.75" customHeight="1">
      <c r="A584" s="27" t="s">
        <v>50</v>
      </c>
      <c r="B584" s="27" t="s">
        <v>2900</v>
      </c>
      <c r="C584" s="27" t="s">
        <v>893</v>
      </c>
      <c r="D584" s="83"/>
      <c r="E584" s="92">
        <f t="shared" si="1"/>
        <v>15170</v>
      </c>
      <c r="F584" s="92" t="str">
        <f t="shared" si="2"/>
        <v>1MixCap+MixMoDc+Trad50gr+TradStick+DecaStick+3en1ti+Basur grts </v>
      </c>
      <c r="G584" s="92" t="str">
        <f t="shared" si="3"/>
        <v>CAFES</v>
      </c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 ht="15.75" customHeight="1">
      <c r="A585" s="27" t="s">
        <v>50</v>
      </c>
      <c r="B585" s="27" t="s">
        <v>2902</v>
      </c>
      <c r="C585" s="27" t="s">
        <v>894</v>
      </c>
      <c r="D585" s="83"/>
      <c r="E585" s="92">
        <f t="shared" si="1"/>
        <v>15190</v>
      </c>
      <c r="F585" s="92" t="str">
        <f t="shared" si="2"/>
        <v>1Ec50+TraStick+Dol50gr+MixCap+Nesc50+DecStick+3en1ti+Basur grts </v>
      </c>
      <c r="G585" s="92" t="str">
        <f t="shared" si="3"/>
        <v>CAFES</v>
      </c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 ht="15.75" customHeight="1">
      <c r="A586" s="27" t="s">
        <v>268</v>
      </c>
      <c r="B586" s="27" t="s">
        <v>2905</v>
      </c>
      <c r="C586" s="27" t="s">
        <v>895</v>
      </c>
      <c r="D586" s="27" t="s">
        <v>366</v>
      </c>
      <c r="E586" s="92">
        <f t="shared" si="1"/>
        <v>15210</v>
      </c>
      <c r="F586" s="92" t="str">
        <f t="shared" si="2"/>
        <v>COLADO MIXTO FR 8 x 6 x 132 GRM</v>
      </c>
      <c r="G586" s="92" t="str">
        <f t="shared" si="3"/>
        <v>ALIMENTOS INFANTILES</v>
      </c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 ht="15.75" customHeight="1">
      <c r="A587" s="27" t="s">
        <v>268</v>
      </c>
      <c r="B587" s="27" t="s">
        <v>2908</v>
      </c>
      <c r="C587" s="27" t="s">
        <v>895</v>
      </c>
      <c r="D587" s="27" t="s">
        <v>896</v>
      </c>
      <c r="E587" s="92">
        <f t="shared" si="1"/>
        <v>15220</v>
      </c>
      <c r="F587" s="92" t="str">
        <f t="shared" si="2"/>
        <v>COLADO MIXTO FR 8 x 6 x 132 GRS</v>
      </c>
      <c r="G587" s="92" t="str">
        <f t="shared" si="3"/>
        <v>ALIMENTOS INFANTILES</v>
      </c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 ht="15.75" customHeight="1">
      <c r="A588" s="27" t="s">
        <v>86</v>
      </c>
      <c r="B588" s="27" t="s">
        <v>2911</v>
      </c>
      <c r="C588" s="27" t="s">
        <v>897</v>
      </c>
      <c r="D588" s="83"/>
      <c r="E588" s="92">
        <f t="shared" si="1"/>
        <v>15230</v>
      </c>
      <c r="F588" s="92" t="str">
        <f t="shared" si="2"/>
        <v>DST MCKAY+LATA ANIVERSARIO REGALO </v>
      </c>
      <c r="G588" s="92" t="str">
        <f t="shared" si="3"/>
        <v>GALLETAS</v>
      </c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 ht="15.75" customHeight="1">
      <c r="A589" s="27" t="s">
        <v>39</v>
      </c>
      <c r="B589" s="27" t="s">
        <v>2913</v>
      </c>
      <c r="C589" s="27" t="s">
        <v>899</v>
      </c>
      <c r="D589" s="83"/>
      <c r="E589" s="92">
        <f t="shared" si="1"/>
        <v>15260</v>
      </c>
      <c r="F589" s="92" t="str">
        <f t="shared" si="2"/>
        <v>DISP SN+TRENCITO IMP + MANDIL REGALO </v>
      </c>
      <c r="G589" s="92" t="str">
        <f t="shared" si="3"/>
        <v>CHOCOLATES</v>
      </c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 ht="15.75" customHeight="1">
      <c r="A590" s="27" t="s">
        <v>39</v>
      </c>
      <c r="B590" s="27" t="s">
        <v>2915</v>
      </c>
      <c r="C590" s="27" t="s">
        <v>900</v>
      </c>
      <c r="D590" s="83"/>
      <c r="E590" s="92">
        <f t="shared" si="1"/>
        <v>15270</v>
      </c>
      <c r="F590" s="92" t="str">
        <f t="shared" si="2"/>
        <v>Pack Chocolates + Exhibidor Nestlé </v>
      </c>
      <c r="G590" s="92" t="str">
        <f t="shared" si="3"/>
        <v>CHOCOLATES</v>
      </c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 ht="15.75" customHeight="1">
      <c r="A591" s="27" t="s">
        <v>86</v>
      </c>
      <c r="B591" s="27" t="s">
        <v>2918</v>
      </c>
      <c r="C591" s="27" t="s">
        <v>901</v>
      </c>
      <c r="D591" s="83"/>
      <c r="E591" s="92">
        <f t="shared" si="1"/>
        <v>15280</v>
      </c>
      <c r="F591" s="92" t="str">
        <f t="shared" si="2"/>
        <v>KUKY CLASICA 2x120g </v>
      </c>
      <c r="G591" s="92" t="str">
        <f t="shared" si="3"/>
        <v>GALLETAS</v>
      </c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 ht="15.75" customHeight="1">
      <c r="A592" s="27" t="s">
        <v>86</v>
      </c>
      <c r="B592" s="27" t="s">
        <v>2921</v>
      </c>
      <c r="C592" s="27" t="s">
        <v>902</v>
      </c>
      <c r="D592" s="83"/>
      <c r="E592" s="92">
        <f t="shared" si="1"/>
        <v>15290</v>
      </c>
      <c r="F592" s="92" t="str">
        <f t="shared" si="2"/>
        <v>KUKY CHIPCHIPER 2x190g </v>
      </c>
      <c r="G592" s="92" t="str">
        <f t="shared" si="3"/>
        <v>GALLETAS</v>
      </c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 ht="15.75" customHeight="1">
      <c r="A593" s="27" t="s">
        <v>29</v>
      </c>
      <c r="B593" s="27" t="s">
        <v>2926</v>
      </c>
      <c r="C593" s="27" t="s">
        <v>903</v>
      </c>
      <c r="D593" s="83"/>
      <c r="E593" s="92">
        <f t="shared" si="1"/>
        <v>15300</v>
      </c>
      <c r="F593" s="92" t="str">
        <f t="shared" si="2"/>
        <v>SODA REG 2x180g </v>
      </c>
      <c r="G593" s="92" t="str">
        <f t="shared" si="3"/>
        <v>DESHABILITADOS</v>
      </c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 ht="15.75" customHeight="1">
      <c r="A594" s="27" t="s">
        <v>29</v>
      </c>
      <c r="B594" s="27" t="s">
        <v>2929</v>
      </c>
      <c r="C594" s="27" t="s">
        <v>904</v>
      </c>
      <c r="D594" s="83"/>
      <c r="E594" s="92">
        <f t="shared" si="1"/>
        <v>15310</v>
      </c>
      <c r="F594" s="92" t="str">
        <f t="shared" si="2"/>
        <v>CRIOLLITAS 2x100g </v>
      </c>
      <c r="G594" s="92" t="str">
        <f t="shared" si="3"/>
        <v>DESHABILITADOS</v>
      </c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 ht="15.75" customHeight="1">
      <c r="A595" s="27" t="s">
        <v>86</v>
      </c>
      <c r="B595" s="27" t="s">
        <v>2931</v>
      </c>
      <c r="C595" s="27" t="s">
        <v>905</v>
      </c>
      <c r="D595" s="83"/>
      <c r="E595" s="92">
        <f t="shared" si="1"/>
        <v>15320</v>
      </c>
      <c r="F595" s="92" t="str">
        <f t="shared" si="2"/>
        <v>PACK 2 ALTEZAS 140g </v>
      </c>
      <c r="G595" s="92" t="str">
        <f t="shared" si="3"/>
        <v>GALLETAS</v>
      </c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 ht="15.75" customHeight="1">
      <c r="A596" s="27" t="s">
        <v>86</v>
      </c>
      <c r="B596" s="27" t="s">
        <v>2933</v>
      </c>
      <c r="C596" s="27" t="s">
        <v>906</v>
      </c>
      <c r="D596" s="83"/>
      <c r="E596" s="92">
        <f t="shared" si="1"/>
        <v>15340</v>
      </c>
      <c r="F596" s="92" t="str">
        <f t="shared" si="2"/>
        <v>MINI 2NIZ+2COC+2VIN+2LIMO+2MANT </v>
      </c>
      <c r="G596" s="92" t="str">
        <f t="shared" si="3"/>
        <v>GALLETAS</v>
      </c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 ht="15.75" customHeight="1">
      <c r="A597" s="27" t="s">
        <v>553</v>
      </c>
      <c r="B597" s="27" t="s">
        <v>2935</v>
      </c>
      <c r="C597" s="27" t="s">
        <v>907</v>
      </c>
      <c r="D597" s="27" t="s">
        <v>908</v>
      </c>
      <c r="E597" s="92">
        <f t="shared" si="1"/>
        <v>15360</v>
      </c>
      <c r="F597" s="92" t="str">
        <f t="shared" si="2"/>
        <v>SVELTY Granola Yog CrlaVainilla 9x4x150g</v>
      </c>
      <c r="G597" s="92" t="str">
        <f t="shared" si="3"/>
        <v>REFRIGERADOS</v>
      </c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 ht="15.75" customHeight="1">
      <c r="A598" s="27" t="s">
        <v>553</v>
      </c>
      <c r="B598" s="27" t="s">
        <v>2937</v>
      </c>
      <c r="C598" s="27" t="s">
        <v>909</v>
      </c>
      <c r="D598" s="27" t="s">
        <v>908</v>
      </c>
      <c r="E598" s="92">
        <f t="shared" si="1"/>
        <v>15370</v>
      </c>
      <c r="F598" s="92" t="str">
        <f t="shared" si="2"/>
        <v>SVELTY Granola Yog CrlaNatural 9x4x150g</v>
      </c>
      <c r="G598" s="92" t="str">
        <f t="shared" si="3"/>
        <v>REFRIGERADOS</v>
      </c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 ht="15.75" customHeight="1">
      <c r="A599" s="27" t="s">
        <v>44</v>
      </c>
      <c r="B599" s="27" t="s">
        <v>2939</v>
      </c>
      <c r="C599" s="27" t="s">
        <v>910</v>
      </c>
      <c r="D599" s="83"/>
      <c r="E599" s="92">
        <f t="shared" si="1"/>
        <v>15380</v>
      </c>
      <c r="F599" s="92" t="str">
        <f t="shared" si="2"/>
        <v>PK SOPAS 4+1(1POLLFIDE,1CARACO,1CREMA ESPARR,1 COSTI,1POLLFIDE VIVE BIEN) </v>
      </c>
      <c r="G599" s="92" t="str">
        <f t="shared" si="3"/>
        <v>CULINARIOS</v>
      </c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 ht="15.75" customHeight="1">
      <c r="A600" s="27" t="s">
        <v>86</v>
      </c>
      <c r="B600" s="27" t="s">
        <v>2941</v>
      </c>
      <c r="C600" s="27" t="s">
        <v>911</v>
      </c>
      <c r="D600" s="83"/>
      <c r="E600" s="92">
        <f t="shared" si="1"/>
        <v>15400</v>
      </c>
      <c r="F600" s="92" t="str">
        <f t="shared" si="2"/>
        <v>PK 9TRITON VARIED+3DARK </v>
      </c>
      <c r="G600" s="92" t="str">
        <f t="shared" si="3"/>
        <v>GALLETAS</v>
      </c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 ht="15.75" customHeight="1">
      <c r="A601" s="27" t="s">
        <v>76</v>
      </c>
      <c r="B601" s="27" t="s">
        <v>2943</v>
      </c>
      <c r="C601" s="27" t="s">
        <v>912</v>
      </c>
      <c r="D601" s="27" t="s">
        <v>913</v>
      </c>
      <c r="E601" s="92">
        <f t="shared" si="1"/>
        <v>15570</v>
      </c>
      <c r="F601" s="92" t="str">
        <f t="shared" si="2"/>
        <v>NESQUIK CHOCOLATE BOLSA 36 x 200 GRS</v>
      </c>
      <c r="G601" s="92" t="str">
        <f t="shared" si="3"/>
        <v>OPPB</v>
      </c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 ht="15.75" customHeight="1">
      <c r="A602" s="27" t="s">
        <v>76</v>
      </c>
      <c r="B602" s="27" t="s">
        <v>2945</v>
      </c>
      <c r="C602" s="27" t="s">
        <v>914</v>
      </c>
      <c r="D602" s="27" t="s">
        <v>915</v>
      </c>
      <c r="E602" s="92">
        <f t="shared" si="1"/>
        <v>15580</v>
      </c>
      <c r="F602" s="92" t="str">
        <f t="shared" si="2"/>
        <v>NESQUIK NUTRB FRUTILLA STABILO 24 x 500g</v>
      </c>
      <c r="G602" s="92" t="str">
        <f t="shared" si="3"/>
        <v>OPPB</v>
      </c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 ht="15.75" customHeight="1">
      <c r="A603" s="27" t="s">
        <v>76</v>
      </c>
      <c r="B603" s="27" t="s">
        <v>2948</v>
      </c>
      <c r="C603" s="27" t="s">
        <v>916</v>
      </c>
      <c r="D603" s="27" t="s">
        <v>917</v>
      </c>
      <c r="E603" s="92">
        <f t="shared" si="1"/>
        <v>15590</v>
      </c>
      <c r="F603" s="92" t="str">
        <f t="shared" si="2"/>
        <v>NESQUIK FRUTILLA STABILO 36 x 200 GRM</v>
      </c>
      <c r="G603" s="92" t="str">
        <f t="shared" si="3"/>
        <v>OPPB</v>
      </c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 ht="15.75" customHeight="1">
      <c r="A604" s="27" t="s">
        <v>76</v>
      </c>
      <c r="B604" s="27" t="s">
        <v>2950</v>
      </c>
      <c r="C604" s="27" t="s">
        <v>918</v>
      </c>
      <c r="D604" s="27" t="s">
        <v>915</v>
      </c>
      <c r="E604" s="92">
        <f t="shared" si="1"/>
        <v>15600</v>
      </c>
      <c r="F604" s="92" t="str">
        <f t="shared" si="2"/>
        <v>NESQUIK NUTRB CHOCOLATE STABILO 24 x 500g</v>
      </c>
      <c r="G604" s="92" t="str">
        <f t="shared" si="3"/>
        <v>OPPB</v>
      </c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 ht="15.75" customHeight="1">
      <c r="A605" s="27" t="s">
        <v>76</v>
      </c>
      <c r="B605" s="27" t="s">
        <v>2954</v>
      </c>
      <c r="C605" s="27" t="s">
        <v>916</v>
      </c>
      <c r="D605" s="27" t="s">
        <v>919</v>
      </c>
      <c r="E605" s="92">
        <f t="shared" si="1"/>
        <v>15610</v>
      </c>
      <c r="F605" s="92" t="str">
        <f t="shared" si="2"/>
        <v>NESQUIK FRUTILLA STABILO 24 x 500 GRM</v>
      </c>
      <c r="G605" s="92" t="str">
        <f t="shared" si="3"/>
        <v>OPPB</v>
      </c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 ht="15.75" customHeight="1">
      <c r="A606" s="27" t="s">
        <v>76</v>
      </c>
      <c r="B606" s="27" t="s">
        <v>2956</v>
      </c>
      <c r="C606" s="27" t="s">
        <v>920</v>
      </c>
      <c r="D606" s="27" t="s">
        <v>921</v>
      </c>
      <c r="E606" s="92">
        <f t="shared" si="1"/>
        <v>15620</v>
      </c>
      <c r="F606" s="92" t="str">
        <f t="shared" si="2"/>
        <v>NESQUIK CHOCOLATE STABILO 24 x 500 GMR</v>
      </c>
      <c r="G606" s="92" t="str">
        <f t="shared" si="3"/>
        <v>OPPB</v>
      </c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 ht="15.75" customHeight="1">
      <c r="A607" s="27" t="s">
        <v>44</v>
      </c>
      <c r="B607" s="27" t="s">
        <v>2958</v>
      </c>
      <c r="C607" s="27" t="s">
        <v>922</v>
      </c>
      <c r="D607" s="27" t="s">
        <v>923</v>
      </c>
      <c r="E607" s="92">
        <f t="shared" si="1"/>
        <v>15630</v>
      </c>
      <c r="F607" s="92" t="str">
        <f t="shared" si="2"/>
        <v>Polvo de hornear IMPERIAL Tarro 12 x 750 GRM</v>
      </c>
      <c r="G607" s="92" t="str">
        <f t="shared" si="3"/>
        <v>CULINARIOS</v>
      </c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 ht="15.75" customHeight="1">
      <c r="A608" s="27" t="s">
        <v>264</v>
      </c>
      <c r="B608" s="27" t="s">
        <v>2960</v>
      </c>
      <c r="C608" s="27" t="s">
        <v>924</v>
      </c>
      <c r="D608" s="83"/>
      <c r="E608" s="92">
        <f t="shared" si="1"/>
        <v>15800</v>
      </c>
      <c r="F608" s="92" t="str">
        <f t="shared" si="2"/>
        <v>Pk 10Chocap 30g+1Disp BarraCer </v>
      </c>
      <c r="G608" s="92" t="str">
        <f t="shared" si="3"/>
        <v>CEREALES PARA EL DESAYUNO</v>
      </c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 ht="15.75" customHeight="1">
      <c r="A609" s="27" t="s">
        <v>264</v>
      </c>
      <c r="B609" s="27" t="s">
        <v>2963</v>
      </c>
      <c r="C609" s="27" t="s">
        <v>925</v>
      </c>
      <c r="D609" s="83"/>
      <c r="E609" s="92">
        <f t="shared" si="1"/>
        <v>15810</v>
      </c>
      <c r="F609" s="92" t="str">
        <f t="shared" si="2"/>
        <v>Pk 10Trix 30g+1Disp BarraCer </v>
      </c>
      <c r="G609" s="92" t="str">
        <f t="shared" si="3"/>
        <v>CEREALES PARA EL DESAYUNO</v>
      </c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 ht="15.75" customHeight="1">
      <c r="A610" s="27" t="s">
        <v>264</v>
      </c>
      <c r="B610" s="27" t="s">
        <v>2965</v>
      </c>
      <c r="C610" s="27" t="s">
        <v>928</v>
      </c>
      <c r="D610" s="83"/>
      <c r="E610" s="92">
        <f t="shared" si="1"/>
        <v>15820</v>
      </c>
      <c r="F610" s="92" t="str">
        <f t="shared" si="2"/>
        <v>Pk 10Zucosos 30g +1Disp BarraCer </v>
      </c>
      <c r="G610" s="92" t="str">
        <f t="shared" si="3"/>
        <v>CEREALES PARA EL DESAYUNO</v>
      </c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 ht="15.75" customHeight="1">
      <c r="A611" s="27" t="s">
        <v>264</v>
      </c>
      <c r="B611" s="27" t="s">
        <v>2967</v>
      </c>
      <c r="C611" s="27" t="s">
        <v>930</v>
      </c>
      <c r="D611" s="83"/>
      <c r="E611" s="92">
        <f t="shared" si="1"/>
        <v>15830</v>
      </c>
      <c r="F611" s="92" t="str">
        <f t="shared" si="2"/>
        <v>Pk 10Milo 30g+1Disp BarraCer </v>
      </c>
      <c r="G611" s="92" t="str">
        <f t="shared" si="3"/>
        <v>CEREALES PARA EL DESAYUNO</v>
      </c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 ht="15.75" customHeight="1">
      <c r="A612" s="27" t="s">
        <v>264</v>
      </c>
      <c r="B612" s="27" t="s">
        <v>2970</v>
      </c>
      <c r="C612" s="27" t="s">
        <v>932</v>
      </c>
      <c r="D612" s="83"/>
      <c r="E612" s="92">
        <f t="shared" si="1"/>
        <v>15840</v>
      </c>
      <c r="F612" s="92" t="str">
        <f t="shared" si="2"/>
        <v>Pk 10Estrellitas 30g+1Disp BarraCer </v>
      </c>
      <c r="G612" s="92" t="str">
        <f t="shared" si="3"/>
        <v>CEREALES PARA EL DESAYUNO</v>
      </c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 ht="15.75" customHeight="1">
      <c r="A613" s="27" t="s">
        <v>264</v>
      </c>
      <c r="B613" s="27" t="s">
        <v>2973</v>
      </c>
      <c r="C613" s="27" t="s">
        <v>933</v>
      </c>
      <c r="D613" s="83"/>
      <c r="E613" s="92">
        <f t="shared" si="1"/>
        <v>15850</v>
      </c>
      <c r="F613" s="92" t="str">
        <f t="shared" si="2"/>
        <v>Pk 10Fitness 30g+1Disp BarraCer </v>
      </c>
      <c r="G613" s="92" t="str">
        <f t="shared" si="3"/>
        <v>CEREALES PARA EL DESAYUNO</v>
      </c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 ht="15.75" customHeight="1">
      <c r="A614" s="27" t="s">
        <v>76</v>
      </c>
      <c r="B614" s="27" t="s">
        <v>2975</v>
      </c>
      <c r="C614" s="27" t="s">
        <v>80</v>
      </c>
      <c r="D614" s="27" t="s">
        <v>934</v>
      </c>
      <c r="E614" s="92">
        <f t="shared" si="1"/>
        <v>15990</v>
      </c>
      <c r="F614" s="92" t="str">
        <f t="shared" si="2"/>
        <v>NESQUIK FRUTILLA 24 x 400 GRM</v>
      </c>
      <c r="G614" s="92" t="str">
        <f t="shared" si="3"/>
        <v>OPPB</v>
      </c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 ht="15.75" customHeight="1">
      <c r="A615" s="27" t="s">
        <v>86</v>
      </c>
      <c r="B615" s="27" t="s">
        <v>2977</v>
      </c>
      <c r="C615" s="27" t="s">
        <v>935</v>
      </c>
      <c r="D615" s="83"/>
      <c r="E615" s="92">
        <f t="shared" si="1"/>
        <v>16020</v>
      </c>
      <c r="F615" s="92" t="str">
        <f t="shared" si="2"/>
        <v>Pack Galletas+Exhibidor Nestlé </v>
      </c>
      <c r="G615" s="92" t="str">
        <f t="shared" si="3"/>
        <v>GALLETAS</v>
      </c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 ht="15.75" customHeight="1">
      <c r="A616" s="27" t="s">
        <v>264</v>
      </c>
      <c r="B616" s="27" t="s">
        <v>2981</v>
      </c>
      <c r="C616" s="27" t="s">
        <v>936</v>
      </c>
      <c r="D616" s="27" t="s">
        <v>937</v>
      </c>
      <c r="E616" s="92">
        <f t="shared" si="1"/>
        <v>16120</v>
      </c>
      <c r="F616" s="92" t="str">
        <f t="shared" si="2"/>
        <v>FITNESS HONEY/ALMOND Cereal 20x380g CL 20X380g</v>
      </c>
      <c r="G616" s="92" t="str">
        <f t="shared" si="3"/>
        <v>CEREALES PARA EL DESAYUNO</v>
      </c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 ht="15.75" customHeight="1">
      <c r="A617" s="27" t="s">
        <v>76</v>
      </c>
      <c r="B617" s="27" t="s">
        <v>2984</v>
      </c>
      <c r="C617" s="27" t="s">
        <v>938</v>
      </c>
      <c r="D617" s="27" t="s">
        <v>939</v>
      </c>
      <c r="E617" s="92">
        <f t="shared" si="1"/>
        <v>16280</v>
      </c>
      <c r="F617" s="92" t="str">
        <f t="shared" si="2"/>
        <v>NESQUIK OPTISTART Choc Stabilo 36x200gCL 36x200g</v>
      </c>
      <c r="G617" s="92" t="str">
        <f t="shared" si="3"/>
        <v>OPPB</v>
      </c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 ht="15.75" customHeight="1">
      <c r="A618" s="27" t="s">
        <v>76</v>
      </c>
      <c r="B618" s="27" t="s">
        <v>2986</v>
      </c>
      <c r="C618" s="27" t="s">
        <v>940</v>
      </c>
      <c r="D618" s="27" t="s">
        <v>941</v>
      </c>
      <c r="E618" s="92">
        <f t="shared" si="1"/>
        <v>16290</v>
      </c>
      <c r="F618" s="92" t="str">
        <f t="shared" si="2"/>
        <v>NESQUIK OPTISTART Choc Stabilo 24x500gCL 24x500g</v>
      </c>
      <c r="G618" s="92" t="str">
        <f t="shared" si="3"/>
        <v>OPPB</v>
      </c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 ht="15.75" customHeight="1">
      <c r="A619" s="27" t="s">
        <v>268</v>
      </c>
      <c r="B619" s="27" t="s">
        <v>2988</v>
      </c>
      <c r="C619" s="27" t="s">
        <v>942</v>
      </c>
      <c r="D619" s="27" t="s">
        <v>366</v>
      </c>
      <c r="E619" s="92">
        <f t="shared" si="1"/>
        <v>16300</v>
      </c>
      <c r="F619" s="92" t="str">
        <f t="shared" si="2"/>
        <v>COLADO CARNE VERDURAS 8 x 6 x 132 GRM</v>
      </c>
      <c r="G619" s="92" t="str">
        <f t="shared" si="3"/>
        <v>ALIMENTOS INFANTILES</v>
      </c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 ht="15.75" customHeight="1">
      <c r="A620" s="27" t="s">
        <v>86</v>
      </c>
      <c r="B620" s="27" t="s">
        <v>2991</v>
      </c>
      <c r="C620" s="27" t="s">
        <v>943</v>
      </c>
      <c r="D620" s="83"/>
      <c r="E620" s="92">
        <f t="shared" si="1"/>
        <v>16310</v>
      </c>
      <c r="F620" s="92" t="str">
        <f t="shared" si="2"/>
        <v>8 KUKY CLASICA + 2 KUKY CHOCOLATE </v>
      </c>
      <c r="G620" s="92" t="str">
        <f t="shared" si="3"/>
        <v>GALLETAS</v>
      </c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 ht="15.75" customHeight="1">
      <c r="A621" s="27" t="s">
        <v>268</v>
      </c>
      <c r="B621" s="27" t="s">
        <v>2993</v>
      </c>
      <c r="C621" s="27" t="s">
        <v>944</v>
      </c>
      <c r="D621" s="27" t="s">
        <v>896</v>
      </c>
      <c r="E621" s="92">
        <f t="shared" si="1"/>
        <v>16340</v>
      </c>
      <c r="F621" s="92" t="str">
        <f t="shared" si="2"/>
        <v>AICOLADO CARNE VERDURAS FR 8 x 6 x 132 GRS</v>
      </c>
      <c r="G621" s="92" t="str">
        <f t="shared" si="3"/>
        <v>ALIMENTOS INFANTILES</v>
      </c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 ht="15.75" customHeight="1">
      <c r="A622" s="27" t="s">
        <v>44</v>
      </c>
      <c r="B622" s="27" t="s">
        <v>2996</v>
      </c>
      <c r="C622" s="27" t="s">
        <v>945</v>
      </c>
      <c r="D622" s="83"/>
      <c r="E622" s="92">
        <f t="shared" si="1"/>
        <v>16350</v>
      </c>
      <c r="F622" s="92" t="str">
        <f t="shared" si="2"/>
        <v>Pack Luz Led Maggi V2 </v>
      </c>
      <c r="G622" s="92" t="str">
        <f t="shared" si="3"/>
        <v>CULINARIOS</v>
      </c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 ht="15.75" customHeight="1">
      <c r="A623" s="27" t="s">
        <v>39</v>
      </c>
      <c r="B623" s="27" t="s">
        <v>2999</v>
      </c>
      <c r="C623" s="27" t="s">
        <v>946</v>
      </c>
      <c r="D623" s="83"/>
      <c r="E623" s="92">
        <f t="shared" si="1"/>
        <v>16370</v>
      </c>
      <c r="F623" s="92" t="str">
        <f t="shared" si="2"/>
        <v>PK 2S8NORM+1CHUA+1S8NARANJA </v>
      </c>
      <c r="G623" s="92" t="str">
        <f t="shared" si="3"/>
        <v>CHOCOLATES</v>
      </c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 ht="15.75" customHeight="1">
      <c r="A624" s="27" t="s">
        <v>86</v>
      </c>
      <c r="B624" s="27" t="s">
        <v>3001</v>
      </c>
      <c r="C624" s="27" t="s">
        <v>947</v>
      </c>
      <c r="D624" s="83"/>
      <c r="E624" s="92">
        <f t="shared" si="1"/>
        <v>16380</v>
      </c>
      <c r="F624" s="92" t="str">
        <f t="shared" si="2"/>
        <v>PK 64 MINIS SURTIDAS+GANCHERA </v>
      </c>
      <c r="G624" s="92" t="str">
        <f t="shared" si="3"/>
        <v>GALLETAS</v>
      </c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 ht="15.75" customHeight="1">
      <c r="A625" s="27" t="s">
        <v>268</v>
      </c>
      <c r="B625" s="27" t="s">
        <v>3004</v>
      </c>
      <c r="C625" s="27" t="s">
        <v>948</v>
      </c>
      <c r="D625" s="27" t="s">
        <v>366</v>
      </c>
      <c r="E625" s="92">
        <f t="shared" si="1"/>
        <v>16400</v>
      </c>
      <c r="F625" s="92" t="str">
        <f t="shared" si="2"/>
        <v>AICOLADO POLLO VERD FR 8 x 6 x 132 GRM</v>
      </c>
      <c r="G625" s="92" t="str">
        <f t="shared" si="3"/>
        <v>ALIMENTOS INFANTILES</v>
      </c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 ht="15.75" customHeight="1">
      <c r="A626" s="27" t="s">
        <v>268</v>
      </c>
      <c r="B626" s="27" t="s">
        <v>3006</v>
      </c>
      <c r="C626" s="27" t="s">
        <v>949</v>
      </c>
      <c r="D626" s="27" t="s">
        <v>366</v>
      </c>
      <c r="E626" s="92">
        <f t="shared" si="1"/>
        <v>16410</v>
      </c>
      <c r="F626" s="92" t="str">
        <f t="shared" si="2"/>
        <v>COLADO POLLO VERD FR 8 x 6 x 132 GRM</v>
      </c>
      <c r="G626" s="92" t="str">
        <f t="shared" si="3"/>
        <v>ALIMENTOS INFANTILES</v>
      </c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 ht="15.75" customHeight="1">
      <c r="A627" s="27" t="s">
        <v>86</v>
      </c>
      <c r="B627" s="27" t="s">
        <v>3008</v>
      </c>
      <c r="C627" s="27" t="s">
        <v>950</v>
      </c>
      <c r="D627" s="27" t="s">
        <v>951</v>
      </c>
      <c r="E627" s="92">
        <f t="shared" si="1"/>
        <v>16570</v>
      </c>
      <c r="F627" s="92" t="str">
        <f t="shared" si="2"/>
        <v>Galleta bañada MOROCHA 10x240g</v>
      </c>
      <c r="G627" s="92" t="str">
        <f t="shared" si="3"/>
        <v>GALLETAS</v>
      </c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 ht="15.75" customHeight="1">
      <c r="A628" s="27" t="s">
        <v>50</v>
      </c>
      <c r="B628" s="27" t="s">
        <v>3010</v>
      </c>
      <c r="C628" s="27" t="s">
        <v>952</v>
      </c>
      <c r="D628" s="27" t="s">
        <v>953</v>
      </c>
      <c r="E628" s="92">
        <f t="shared" si="1"/>
        <v>16580</v>
      </c>
      <c r="F628" s="92" t="str">
        <f t="shared" si="2"/>
        <v>NESC DLC GST CafeAuLait N2 XR 16Cap3x160g</v>
      </c>
      <c r="G628" s="92" t="str">
        <f t="shared" si="3"/>
        <v>CAFES</v>
      </c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 ht="15.75" customHeight="1">
      <c r="A629" s="27" t="s">
        <v>268</v>
      </c>
      <c r="B629" s="27" t="s">
        <v>3013</v>
      </c>
      <c r="C629" s="27" t="s">
        <v>954</v>
      </c>
      <c r="D629" s="27" t="s">
        <v>352</v>
      </c>
      <c r="E629" s="92">
        <f t="shared" si="1"/>
        <v>16600</v>
      </c>
      <c r="F629" s="92" t="str">
        <f t="shared" si="2"/>
        <v>PICADO CARNE VERDURAS 4 x 6 x 215 GRM</v>
      </c>
      <c r="G629" s="92" t="str">
        <f t="shared" si="3"/>
        <v>ALIMENTOS INFANTILES</v>
      </c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 ht="15.75" customHeight="1">
      <c r="A630" s="27" t="s">
        <v>268</v>
      </c>
      <c r="B630" s="27" t="s">
        <v>3015</v>
      </c>
      <c r="C630" s="27" t="s">
        <v>955</v>
      </c>
      <c r="D630" s="27" t="s">
        <v>352</v>
      </c>
      <c r="E630" s="92">
        <f t="shared" si="1"/>
        <v>16610</v>
      </c>
      <c r="F630" s="92" t="str">
        <f t="shared" si="2"/>
        <v>PICADO POLLO VERDURA 4 x 6 x 215 GRM</v>
      </c>
      <c r="G630" s="92" t="str">
        <f t="shared" si="3"/>
        <v>ALIMENTOS INFANTILES</v>
      </c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 ht="15.75" customHeight="1">
      <c r="A631" s="27" t="s">
        <v>268</v>
      </c>
      <c r="B631" s="27" t="s">
        <v>3018</v>
      </c>
      <c r="C631" s="27" t="s">
        <v>956</v>
      </c>
      <c r="D631" s="27" t="s">
        <v>957</v>
      </c>
      <c r="E631" s="92">
        <f t="shared" si="1"/>
        <v>16650</v>
      </c>
      <c r="F631" s="92" t="str">
        <f t="shared" si="2"/>
        <v>AIPICADO CARNE VERDURAS FR 4 x 6 x 215 GRS</v>
      </c>
      <c r="G631" s="92" t="str">
        <f t="shared" si="3"/>
        <v>ALIMENTOS INFANTILES</v>
      </c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 ht="15.75" customHeight="1">
      <c r="A632" s="27" t="s">
        <v>268</v>
      </c>
      <c r="B632" s="27" t="s">
        <v>3020</v>
      </c>
      <c r="C632" s="27" t="s">
        <v>955</v>
      </c>
      <c r="D632" s="27" t="s">
        <v>957</v>
      </c>
      <c r="E632" s="92">
        <f t="shared" si="1"/>
        <v>16660</v>
      </c>
      <c r="F632" s="92" t="str">
        <f t="shared" si="2"/>
        <v>PICADO POLLO VERDURA 4 x 6 x 215 GRS</v>
      </c>
      <c r="G632" s="92" t="str">
        <f t="shared" si="3"/>
        <v>ALIMENTOS INFANTILES</v>
      </c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 ht="15.75" customHeight="1">
      <c r="A633" s="27" t="s">
        <v>86</v>
      </c>
      <c r="B633" s="27" t="s">
        <v>3022</v>
      </c>
      <c r="C633" s="27" t="s">
        <v>959</v>
      </c>
      <c r="D633" s="27" t="s">
        <v>960</v>
      </c>
      <c r="E633" s="92">
        <f t="shared" si="1"/>
        <v>16670</v>
      </c>
      <c r="F633" s="92" t="str">
        <f t="shared" si="2"/>
        <v>ALTEZA Oblea Mango Maracuya CL 32x80g</v>
      </c>
      <c r="G633" s="92" t="str">
        <f t="shared" si="3"/>
        <v>GALLETAS</v>
      </c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 ht="15.75" customHeight="1">
      <c r="A634" s="27" t="s">
        <v>86</v>
      </c>
      <c r="B634" s="27" t="s">
        <v>3026</v>
      </c>
      <c r="C634" s="27" t="s">
        <v>961</v>
      </c>
      <c r="D634" s="27" t="s">
        <v>960</v>
      </c>
      <c r="E634" s="92">
        <f t="shared" si="1"/>
        <v>16680</v>
      </c>
      <c r="F634" s="92" t="str">
        <f t="shared" si="2"/>
        <v>ALTEZA Oblea Pie de Limón 32x80g</v>
      </c>
      <c r="G634" s="92" t="str">
        <f t="shared" si="3"/>
        <v>GALLETAS</v>
      </c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 ht="15.75" customHeight="1">
      <c r="A635" s="27" t="s">
        <v>553</v>
      </c>
      <c r="B635" s="27" t="s">
        <v>3028</v>
      </c>
      <c r="C635" s="27" t="s">
        <v>962</v>
      </c>
      <c r="D635" s="27" t="s">
        <v>963</v>
      </c>
      <c r="E635" s="92">
        <f t="shared" si="1"/>
        <v>16690</v>
      </c>
      <c r="F635" s="92" t="str">
        <f t="shared" si="2"/>
        <v>NESTLE MIX YogGalletas ccuch CL 36x120g</v>
      </c>
      <c r="G635" s="92" t="str">
        <f t="shared" si="3"/>
        <v>REFRIGERADOS</v>
      </c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 ht="15.75" customHeight="1">
      <c r="A636" s="27" t="s">
        <v>39</v>
      </c>
      <c r="B636" s="27" t="s">
        <v>3030</v>
      </c>
      <c r="C636" s="27" t="s">
        <v>964</v>
      </c>
      <c r="D636" s="83"/>
      <c r="E636" s="92">
        <f t="shared" si="1"/>
        <v>16810</v>
      </c>
      <c r="F636" s="92" t="str">
        <f t="shared" si="2"/>
        <v>1 Dsp S8+1 Dsp SN Imp+1Dsp Trenci Imp+1 BlsaNegrita 15% </v>
      </c>
      <c r="G636" s="92" t="str">
        <f t="shared" si="3"/>
        <v>CHOCOLATES</v>
      </c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 ht="15.75" customHeight="1">
      <c r="A637" s="27" t="s">
        <v>50</v>
      </c>
      <c r="B637" s="27" t="s">
        <v>3033</v>
      </c>
      <c r="C637" s="27" t="s">
        <v>966</v>
      </c>
      <c r="D637" s="83"/>
      <c r="E637" s="92">
        <f t="shared" si="1"/>
        <v>16840</v>
      </c>
      <c r="F637" s="92" t="str">
        <f t="shared" si="2"/>
        <v>NESCAFE TRAD Stick 77x172.8g+Vaso </v>
      </c>
      <c r="G637" s="92" t="str">
        <f t="shared" si="3"/>
        <v>CAFES</v>
      </c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 ht="15.75" customHeight="1">
      <c r="A638" s="27" t="s">
        <v>553</v>
      </c>
      <c r="B638" s="27" t="s">
        <v>3035</v>
      </c>
      <c r="C638" s="27" t="s">
        <v>969</v>
      </c>
      <c r="D638" s="27" t="s">
        <v>970</v>
      </c>
      <c r="E638" s="92">
        <f t="shared" si="1"/>
        <v>16850</v>
      </c>
      <c r="F638" s="92" t="str">
        <f t="shared" si="2"/>
        <v>NESCAFE Shakissimo Capp Vaso 5x4x190ml</v>
      </c>
      <c r="G638" s="92" t="str">
        <f t="shared" si="3"/>
        <v>REFRIGERADOS</v>
      </c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 ht="15.75" customHeight="1">
      <c r="A639" s="27" t="s">
        <v>553</v>
      </c>
      <c r="B639" s="27" t="s">
        <v>3037</v>
      </c>
      <c r="C639" s="27" t="s">
        <v>971</v>
      </c>
      <c r="D639" s="27" t="s">
        <v>970</v>
      </c>
      <c r="E639" s="92">
        <f t="shared" si="1"/>
        <v>16860</v>
      </c>
      <c r="F639" s="92" t="str">
        <f t="shared" si="2"/>
        <v>NESCAFE Shakissimo Caram Vaso 5x4x190ml</v>
      </c>
      <c r="G639" s="92" t="str">
        <f t="shared" si="3"/>
        <v>REFRIGERADOS</v>
      </c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 ht="15.75" customHeight="1">
      <c r="A640" s="27" t="s">
        <v>553</v>
      </c>
      <c r="B640" s="27" t="s">
        <v>3041</v>
      </c>
      <c r="C640" s="27" t="s">
        <v>972</v>
      </c>
      <c r="D640" s="27" t="s">
        <v>970</v>
      </c>
      <c r="E640" s="92">
        <f t="shared" si="1"/>
        <v>16870</v>
      </c>
      <c r="F640" s="92" t="str">
        <f t="shared" si="2"/>
        <v>NESCAFE Shakissimo Moka Vaso 5x4x190ml</v>
      </c>
      <c r="G640" s="92" t="str">
        <f t="shared" si="3"/>
        <v>REFRIGERADOS</v>
      </c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 ht="15.75" customHeight="1">
      <c r="A641" s="27" t="s">
        <v>553</v>
      </c>
      <c r="B641" s="27" t="s">
        <v>3042</v>
      </c>
      <c r="C641" s="27" t="s">
        <v>974</v>
      </c>
      <c r="D641" s="27" t="s">
        <v>975</v>
      </c>
      <c r="E641" s="92">
        <f t="shared" si="1"/>
        <v>16880</v>
      </c>
      <c r="F641" s="92" t="str">
        <f t="shared" si="2"/>
        <v>NESTLE Sem Caramelo Pote c/Ccha 9x4x135</v>
      </c>
      <c r="G641" s="92" t="str">
        <f t="shared" si="3"/>
        <v>REFRIGERADOS</v>
      </c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 ht="15.75" customHeight="1">
      <c r="A642" s="27" t="s">
        <v>553</v>
      </c>
      <c r="B642" s="27" t="s">
        <v>3045</v>
      </c>
      <c r="C642" s="27" t="s">
        <v>976</v>
      </c>
      <c r="D642" s="27" t="s">
        <v>977</v>
      </c>
      <c r="E642" s="92">
        <f t="shared" si="1"/>
        <v>16890</v>
      </c>
      <c r="F642" s="92" t="str">
        <f t="shared" si="2"/>
        <v>NESTLE Sem Berries Pote c/Ccha 9x4x135g</v>
      </c>
      <c r="G642" s="92" t="str">
        <f t="shared" si="3"/>
        <v>REFRIGERADOS</v>
      </c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 ht="15.75" customHeight="1">
      <c r="A643" s="27" t="s">
        <v>553</v>
      </c>
      <c r="B643" s="27" t="s">
        <v>3048</v>
      </c>
      <c r="C643" s="27" t="s">
        <v>978</v>
      </c>
      <c r="D643" s="27" t="s">
        <v>977</v>
      </c>
      <c r="E643" s="92">
        <f t="shared" si="1"/>
        <v>16900</v>
      </c>
      <c r="F643" s="92" t="str">
        <f t="shared" si="2"/>
        <v>NESTLE Sem Framb Pote c/Cuchara 9x4x135g</v>
      </c>
      <c r="G643" s="92" t="str">
        <f t="shared" si="3"/>
        <v>REFRIGERADOS</v>
      </c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 ht="15.75" customHeight="1">
      <c r="A644" s="27" t="s">
        <v>553</v>
      </c>
      <c r="B644" s="27" t="s">
        <v>3050</v>
      </c>
      <c r="C644" s="27" t="s">
        <v>979</v>
      </c>
      <c r="D644" s="83"/>
      <c r="E644" s="92">
        <f t="shared" si="1"/>
        <v>16920</v>
      </c>
      <c r="F644" s="92" t="str">
        <f t="shared" si="2"/>
        <v>4 CH(2Choc,2Chiqu.Frut,1Chand.Manj,1Chand.CHoc,1Chamy.Fruti) </v>
      </c>
      <c r="G644" s="92" t="str">
        <f t="shared" si="3"/>
        <v>REFRIGERADOS</v>
      </c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 ht="15.75" customHeight="1">
      <c r="A645" s="27" t="s">
        <v>980</v>
      </c>
      <c r="B645" s="27" t="s">
        <v>3055</v>
      </c>
      <c r="C645" s="27" t="s">
        <v>983</v>
      </c>
      <c r="D645" s="83"/>
      <c r="E645" s="92">
        <f t="shared" si="1"/>
        <v>16980</v>
      </c>
      <c r="F645" s="92" t="str">
        <f t="shared" si="2"/>
        <v>MILO BOMBILLIN 17% DESCTO </v>
      </c>
      <c r="G645" s="92" t="str">
        <f t="shared" si="3"/>
        <v>BEBIDAS LIQUIDAS</v>
      </c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 ht="15.75" customHeight="1">
      <c r="A646" s="27" t="s">
        <v>980</v>
      </c>
      <c r="B646" s="27" t="s">
        <v>3057</v>
      </c>
      <c r="C646" s="27" t="s">
        <v>985</v>
      </c>
      <c r="D646" s="83"/>
      <c r="E646" s="92">
        <f t="shared" si="1"/>
        <v>16990</v>
      </c>
      <c r="F646" s="92" t="str">
        <f t="shared" si="2"/>
        <v>TRENCITO BOMBILLIN 17% DESCTO </v>
      </c>
      <c r="G646" s="92" t="str">
        <f t="shared" si="3"/>
        <v>BEBIDAS LIQUIDAS</v>
      </c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 ht="15.75" customHeight="1">
      <c r="A647" s="27" t="s">
        <v>39</v>
      </c>
      <c r="B647" s="27" t="s">
        <v>3061</v>
      </c>
      <c r="C647" s="27" t="s">
        <v>986</v>
      </c>
      <c r="D647" s="83"/>
      <c r="E647" s="92">
        <f t="shared" si="1"/>
        <v>17000</v>
      </c>
      <c r="F647" s="92" t="str">
        <f t="shared" si="2"/>
        <v>TRENCITO BALLS 2+1 </v>
      </c>
      <c r="G647" s="92" t="str">
        <f t="shared" si="3"/>
        <v>CHOCOLATES</v>
      </c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 ht="15.75" customHeight="1">
      <c r="A648" s="27" t="s">
        <v>39</v>
      </c>
      <c r="B648" s="27" t="s">
        <v>3063</v>
      </c>
      <c r="C648" s="27" t="s">
        <v>988</v>
      </c>
      <c r="D648" s="83"/>
      <c r="E648" s="92">
        <f t="shared" si="1"/>
        <v>17010</v>
      </c>
      <c r="F648" s="92" t="str">
        <f t="shared" si="2"/>
        <v>NEGRITA 17% DESCUENTO </v>
      </c>
      <c r="G648" s="92" t="str">
        <f t="shared" si="3"/>
        <v>CHOCOLATES</v>
      </c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 ht="15.75" customHeight="1">
      <c r="A649" s="27" t="s">
        <v>225</v>
      </c>
      <c r="B649" s="27" t="s">
        <v>3065</v>
      </c>
      <c r="C649" s="27" t="s">
        <v>989</v>
      </c>
      <c r="D649" s="83"/>
      <c r="E649" s="92">
        <f t="shared" si="1"/>
        <v>17020</v>
      </c>
      <c r="F649" s="92" t="str">
        <f t="shared" si="2"/>
        <v>NIDO LEP 1600 GRS 25% DESCTO </v>
      </c>
      <c r="G649" s="92" t="str">
        <f t="shared" si="3"/>
        <v>Leche en Polvo</v>
      </c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 ht="15.75" customHeight="1">
      <c r="A650" s="27" t="s">
        <v>264</v>
      </c>
      <c r="B650" s="27" t="s">
        <v>3068</v>
      </c>
      <c r="C650" s="27" t="s">
        <v>990</v>
      </c>
      <c r="D650" s="83"/>
      <c r="E650" s="92">
        <f t="shared" si="1"/>
        <v>17030</v>
      </c>
      <c r="F650" s="92" t="str">
        <f t="shared" si="2"/>
        <v>CHOCAPIC 250GRS 25% DESCTO </v>
      </c>
      <c r="G650" s="92" t="str">
        <f t="shared" si="3"/>
        <v>CEREALES PARA EL DESAYUNO</v>
      </c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 ht="15.75" customHeight="1">
      <c r="A651" s="27" t="s">
        <v>991</v>
      </c>
      <c r="B651" s="27" t="s">
        <v>3070</v>
      </c>
      <c r="C651" s="27" t="s">
        <v>993</v>
      </c>
      <c r="D651" s="83"/>
      <c r="E651" s="92">
        <f t="shared" si="1"/>
        <v>17040</v>
      </c>
      <c r="F651" s="92" t="str">
        <f t="shared" si="2"/>
        <v>MANJAR KILO 20%DESCTO </v>
      </c>
      <c r="G651" s="92" t="str">
        <f t="shared" si="3"/>
        <v>Lacteos Culinario Refrigerado</v>
      </c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 ht="15.75" customHeight="1">
      <c r="A652" s="27" t="s">
        <v>146</v>
      </c>
      <c r="B652" s="27" t="s">
        <v>3072</v>
      </c>
      <c r="C652" s="27" t="s">
        <v>994</v>
      </c>
      <c r="D652" s="27" t="s">
        <v>995</v>
      </c>
      <c r="E652" s="92">
        <f t="shared" si="1"/>
        <v>17100</v>
      </c>
      <c r="F652" s="92" t="str">
        <f t="shared" si="2"/>
        <v>NESTLE CREMA TARRO 48 x 240 GRM</v>
      </c>
      <c r="G652" s="92" t="str">
        <f t="shared" si="3"/>
        <v>Lacteos Culinarios</v>
      </c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 ht="15.75" customHeight="1">
      <c r="A653" s="27" t="s">
        <v>76</v>
      </c>
      <c r="B653" s="27" t="s">
        <v>3073</v>
      </c>
      <c r="C653" s="27" t="s">
        <v>996</v>
      </c>
      <c r="D653" s="27" t="s">
        <v>997</v>
      </c>
      <c r="E653" s="92">
        <f t="shared" si="1"/>
        <v>17110</v>
      </c>
      <c r="F653" s="92" t="str">
        <f t="shared" si="2"/>
        <v>Saborizante MILO ACTIV-GO Multipack 6(20x28g)</v>
      </c>
      <c r="G653" s="92" t="str">
        <f t="shared" si="3"/>
        <v>OPPB</v>
      </c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 ht="15.75" customHeight="1">
      <c r="A654" s="27" t="s">
        <v>76</v>
      </c>
      <c r="B654" s="27" t="s">
        <v>3075</v>
      </c>
      <c r="C654" s="27" t="s">
        <v>879</v>
      </c>
      <c r="D654" s="27" t="s">
        <v>998</v>
      </c>
      <c r="E654" s="92">
        <f t="shared" si="1"/>
        <v>17120</v>
      </c>
      <c r="F654" s="92" t="str">
        <f t="shared" si="2"/>
        <v>Saborizante para leche MILO ACTIV-GO Bolsa 36x150g CL</v>
      </c>
      <c r="G654" s="92" t="str">
        <f t="shared" si="3"/>
        <v>OPPB</v>
      </c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 ht="15.75" customHeight="1">
      <c r="A655" s="27" t="s">
        <v>76</v>
      </c>
      <c r="B655" s="27" t="s">
        <v>3076</v>
      </c>
      <c r="C655" s="27" t="s">
        <v>879</v>
      </c>
      <c r="D655" s="27" t="s">
        <v>999</v>
      </c>
      <c r="E655" s="92">
        <f t="shared" si="1"/>
        <v>17130</v>
      </c>
      <c r="F655" s="92" t="str">
        <f t="shared" si="2"/>
        <v>Saborizante para leche MILO ACTIV-GO Bolsa 24x300gCL</v>
      </c>
      <c r="G655" s="92" t="str">
        <f t="shared" si="3"/>
        <v>OPPB</v>
      </c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 ht="15.75" customHeight="1">
      <c r="A656" s="27" t="s">
        <v>76</v>
      </c>
      <c r="B656" s="27" t="s">
        <v>3079</v>
      </c>
      <c r="C656" s="27" t="s">
        <v>879</v>
      </c>
      <c r="D656" s="27" t="s">
        <v>1000</v>
      </c>
      <c r="E656" s="92">
        <f t="shared" si="1"/>
        <v>17140</v>
      </c>
      <c r="F656" s="92" t="str">
        <f t="shared" si="2"/>
        <v>Saborizante para leche MILO ACTIV-GO Bolsa 12x500gCL</v>
      </c>
      <c r="G656" s="92" t="str">
        <f t="shared" si="3"/>
        <v>OPPB</v>
      </c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 ht="15.75" customHeight="1">
      <c r="A657" s="27" t="s">
        <v>76</v>
      </c>
      <c r="B657" s="27" t="s">
        <v>3081</v>
      </c>
      <c r="C657" s="27" t="s">
        <v>1001</v>
      </c>
      <c r="D657" s="27" t="s">
        <v>1002</v>
      </c>
      <c r="E657" s="92">
        <f t="shared" si="1"/>
        <v>17150</v>
      </c>
      <c r="F657" s="92" t="str">
        <f t="shared" si="2"/>
        <v>Saborizante para leche MILO ACTIV-GO Tarro 12x700g CL</v>
      </c>
      <c r="G657" s="92" t="str">
        <f t="shared" si="3"/>
        <v>OPPB</v>
      </c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 ht="15.75" customHeight="1">
      <c r="A658" s="27" t="s">
        <v>76</v>
      </c>
      <c r="B658" s="27" t="s">
        <v>3083</v>
      </c>
      <c r="C658" s="27" t="s">
        <v>879</v>
      </c>
      <c r="D658" s="27" t="s">
        <v>1003</v>
      </c>
      <c r="E658" s="92">
        <f t="shared" si="1"/>
        <v>17160</v>
      </c>
      <c r="F658" s="92" t="str">
        <f t="shared" si="2"/>
        <v>Saborizante para leche MILO ACTIV-GO Bolsa 15x1000g CL</v>
      </c>
      <c r="G658" s="92" t="str">
        <f t="shared" si="3"/>
        <v>OPPB</v>
      </c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 ht="15.75" customHeight="1">
      <c r="A659" s="27" t="s">
        <v>86</v>
      </c>
      <c r="B659" s="27" t="s">
        <v>3084</v>
      </c>
      <c r="C659" s="27" t="s">
        <v>1004</v>
      </c>
      <c r="D659" s="83"/>
      <c r="E659" s="92">
        <f t="shared" si="1"/>
        <v>17180</v>
      </c>
      <c r="F659" s="92" t="str">
        <f t="shared" si="2"/>
        <v>KUKY CLASICA 10 + 2 CHOCOLATE </v>
      </c>
      <c r="G659" s="92" t="str">
        <f t="shared" si="3"/>
        <v>GALLETAS</v>
      </c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 ht="15.75" customHeight="1">
      <c r="A660" s="27" t="s">
        <v>44</v>
      </c>
      <c r="B660" s="27" t="s">
        <v>3087</v>
      </c>
      <c r="C660" s="27" t="s">
        <v>1005</v>
      </c>
      <c r="D660" s="83"/>
      <c r="E660" s="92">
        <f t="shared" si="1"/>
        <v>17190</v>
      </c>
      <c r="F660" s="92" t="str">
        <f t="shared" si="2"/>
        <v>4 Sopa Pollo Fideo + 1 Sopa Pollo Fideo Gratis </v>
      </c>
      <c r="G660" s="92" t="str">
        <f t="shared" si="3"/>
        <v>CULINARIOS</v>
      </c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 ht="15.75" customHeight="1">
      <c r="A661" s="27" t="s">
        <v>264</v>
      </c>
      <c r="B661" s="27" t="s">
        <v>3089</v>
      </c>
      <c r="C661" s="27" t="s">
        <v>1008</v>
      </c>
      <c r="D661" s="27" t="s">
        <v>1009</v>
      </c>
      <c r="E661" s="92">
        <f t="shared" si="1"/>
        <v>17420</v>
      </c>
      <c r="F661" s="92" t="str">
        <f t="shared" si="2"/>
        <v>CHEERIOS MULTIGRAIN Cereal 16x400g XW 16x400g XW</v>
      </c>
      <c r="G661" s="92" t="str">
        <f t="shared" si="3"/>
        <v>CEREALES PARA EL DESAYUNO</v>
      </c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 ht="15.75" customHeight="1">
      <c r="A662" s="27" t="s">
        <v>264</v>
      </c>
      <c r="B662" s="27" t="s">
        <v>3092</v>
      </c>
      <c r="C662" s="27" t="s">
        <v>1010</v>
      </c>
      <c r="D662" s="27" t="s">
        <v>1011</v>
      </c>
      <c r="E662" s="92">
        <f t="shared" si="1"/>
        <v>17430</v>
      </c>
      <c r="F662" s="92" t="str">
        <f t="shared" si="2"/>
        <v>TRIX + CHOCAPIC Cer CP 6x(480g + 400g)CL 6x(480g + 400g)CL</v>
      </c>
      <c r="G662" s="92" t="str">
        <f t="shared" si="3"/>
        <v>CEREALES PARA EL DESAYUNO</v>
      </c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 ht="15.75" customHeight="1">
      <c r="A663" s="27" t="s">
        <v>268</v>
      </c>
      <c r="B663" s="27" t="s">
        <v>3093</v>
      </c>
      <c r="C663" s="27" t="s">
        <v>1012</v>
      </c>
      <c r="D663" s="27" t="s">
        <v>352</v>
      </c>
      <c r="E663" s="92">
        <f t="shared" si="1"/>
        <v>17500</v>
      </c>
      <c r="F663" s="92" t="str">
        <f t="shared" si="2"/>
        <v>PICADO PAVO VERDURAS 4 x 6 x 215 GRM</v>
      </c>
      <c r="G663" s="92" t="str">
        <f t="shared" si="3"/>
        <v>ALIMENTOS INFANTILES</v>
      </c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 ht="15.75" customHeight="1">
      <c r="A664" s="27" t="s">
        <v>268</v>
      </c>
      <c r="B664" s="27" t="s">
        <v>3097</v>
      </c>
      <c r="C664" s="27" t="s">
        <v>1012</v>
      </c>
      <c r="D664" s="27" t="s">
        <v>957</v>
      </c>
      <c r="E664" s="92">
        <f t="shared" si="1"/>
        <v>17530</v>
      </c>
      <c r="F664" s="92" t="str">
        <f t="shared" si="2"/>
        <v>PICADO PAVO VERDURAS 4 x 6 x 215 GRS</v>
      </c>
      <c r="G664" s="92" t="str">
        <f t="shared" si="3"/>
        <v>ALIMENTOS INFANTILES</v>
      </c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 ht="15.75" customHeight="1">
      <c r="A665" s="27" t="s">
        <v>225</v>
      </c>
      <c r="B665" s="27" t="s">
        <v>3099</v>
      </c>
      <c r="C665" s="27" t="s">
        <v>1013</v>
      </c>
      <c r="D665" s="27" t="s">
        <v>1014</v>
      </c>
      <c r="E665" s="92">
        <f t="shared" si="1"/>
        <v>17540</v>
      </c>
      <c r="F665" s="92" t="str">
        <f t="shared" si="2"/>
        <v>NIDO PROTECTUSLDPCreceLight 1600gCL 1600gCL</v>
      </c>
      <c r="G665" s="92" t="str">
        <f t="shared" si="3"/>
        <v>Leche en Polvo</v>
      </c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 ht="15.75" customHeight="1">
      <c r="A666" s="27" t="s">
        <v>1015</v>
      </c>
      <c r="B666" s="27" t="s">
        <v>3103</v>
      </c>
      <c r="C666" s="27" t="s">
        <v>1018</v>
      </c>
      <c r="D666" s="27" t="s">
        <v>1019</v>
      </c>
      <c r="E666" s="92">
        <f t="shared" si="1"/>
        <v>17550</v>
      </c>
      <c r="F666" s="92" t="str">
        <f t="shared" si="2"/>
        <v>NAN Lactose Free DSB085-S 12x400g CL 12x400g CL</v>
      </c>
      <c r="G666" s="92" t="str">
        <f t="shared" si="3"/>
        <v>FÓRMULAS</v>
      </c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 ht="15.75" customHeight="1">
      <c r="A667" s="27" t="s">
        <v>39</v>
      </c>
      <c r="B667" s="27" t="s">
        <v>3105</v>
      </c>
      <c r="C667" s="27" t="s">
        <v>1020</v>
      </c>
      <c r="D667" s="27" t="s">
        <v>1021</v>
      </c>
      <c r="E667" s="92">
        <f t="shared" si="1"/>
        <v>17570</v>
      </c>
      <c r="F667" s="92" t="str">
        <f t="shared" si="2"/>
        <v>SUPER 8 RAYADO CHOC CL 4(24x30g)</v>
      </c>
      <c r="G667" s="92" t="str">
        <f t="shared" si="3"/>
        <v>CHOCOLATES</v>
      </c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 ht="15.75" customHeight="1">
      <c r="A668" s="27" t="s">
        <v>86</v>
      </c>
      <c r="B668" s="27" t="s">
        <v>3106</v>
      </c>
      <c r="C668" s="27" t="s">
        <v>1022</v>
      </c>
      <c r="D668" s="83"/>
      <c r="E668" s="92">
        <f t="shared" si="1"/>
        <v>17640</v>
      </c>
      <c r="F668" s="92" t="str">
        <f t="shared" si="2"/>
        <v>PACK TRITON VAINILLA 3X 30% </v>
      </c>
      <c r="G668" s="92" t="str">
        <f t="shared" si="3"/>
        <v>GALLETAS</v>
      </c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 ht="15.75" customHeight="1">
      <c r="A669" s="27" t="s">
        <v>86</v>
      </c>
      <c r="B669" s="27" t="s">
        <v>3109</v>
      </c>
      <c r="C669" s="27" t="s">
        <v>1023</v>
      </c>
      <c r="D669" s="27" t="s">
        <v>601</v>
      </c>
      <c r="E669" s="92">
        <f t="shared" si="1"/>
        <v>17680</v>
      </c>
      <c r="F669" s="92" t="str">
        <f t="shared" si="2"/>
        <v>Galleta MOROCHA Tremenda 20x90g</v>
      </c>
      <c r="G669" s="92" t="str">
        <f t="shared" si="3"/>
        <v>GALLETAS</v>
      </c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 ht="15.75" customHeight="1">
      <c r="A670" s="27" t="s">
        <v>553</v>
      </c>
      <c r="B670" s="27" t="s">
        <v>3111</v>
      </c>
      <c r="C670" s="27" t="s">
        <v>1026</v>
      </c>
      <c r="D670" s="27" t="s">
        <v>1027</v>
      </c>
      <c r="E670" s="92">
        <f t="shared" si="1"/>
        <v>17690</v>
      </c>
      <c r="F670" s="92" t="str">
        <f t="shared" si="2"/>
        <v>NESTLE Yog Griego VainillacAlmCL 36x121g</v>
      </c>
      <c r="G670" s="92" t="str">
        <f t="shared" si="3"/>
        <v>REFRIGERADOS</v>
      </c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 ht="15.75" customHeight="1">
      <c r="A671" s="27" t="s">
        <v>553</v>
      </c>
      <c r="B671" s="27" t="s">
        <v>3113</v>
      </c>
      <c r="C671" s="27" t="s">
        <v>1028</v>
      </c>
      <c r="D671" s="27" t="s">
        <v>1027</v>
      </c>
      <c r="E671" s="92">
        <f t="shared" si="1"/>
        <v>17700</v>
      </c>
      <c r="F671" s="92" t="str">
        <f t="shared" si="2"/>
        <v>NESTLE Yog Griego MascarcAlmCL 36x121g</v>
      </c>
      <c r="G671" s="92" t="str">
        <f t="shared" si="3"/>
        <v>REFRIGERADOS</v>
      </c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 ht="15.75" customHeight="1">
      <c r="A672" s="27" t="s">
        <v>264</v>
      </c>
      <c r="B672" s="27" t="s">
        <v>3116</v>
      </c>
      <c r="C672" s="27" t="s">
        <v>1029</v>
      </c>
      <c r="D672" s="27" t="s">
        <v>1030</v>
      </c>
      <c r="E672" s="92">
        <f t="shared" si="1"/>
        <v>17780</v>
      </c>
      <c r="F672" s="92" t="str">
        <f t="shared" si="2"/>
        <v>OATS MORE Funmix Honey Cer CL 18x300g</v>
      </c>
      <c r="G672" s="92" t="str">
        <f t="shared" si="3"/>
        <v>CEREALES PARA EL DESAYUNO</v>
      </c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 ht="15.75" customHeight="1">
      <c r="A673" s="27" t="s">
        <v>553</v>
      </c>
      <c r="B673" s="27" t="s">
        <v>3118</v>
      </c>
      <c r="C673" s="27" t="s">
        <v>1031</v>
      </c>
      <c r="D673" s="27" t="s">
        <v>1032</v>
      </c>
      <c r="E673" s="92">
        <f t="shared" si="1"/>
        <v>17830</v>
      </c>
      <c r="F673" s="92" t="str">
        <f t="shared" si="2"/>
        <v>NESTLE MIX Ygt Gall cCcha CL (4) 9x4x120g</v>
      </c>
      <c r="G673" s="92" t="str">
        <f t="shared" si="3"/>
        <v>REFRIGERADOS</v>
      </c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 ht="15.75" customHeight="1">
      <c r="A674" s="27" t="s">
        <v>264</v>
      </c>
      <c r="B674" s="27" t="s">
        <v>3120</v>
      </c>
      <c r="C674" s="27" t="s">
        <v>1033</v>
      </c>
      <c r="D674" s="27" t="s">
        <v>1030</v>
      </c>
      <c r="E674" s="92">
        <f t="shared" si="1"/>
        <v>17940</v>
      </c>
      <c r="F674" s="92" t="str">
        <f t="shared" si="2"/>
        <v>OATS MORE Funmix Choc Cer CL 18x300g</v>
      </c>
      <c r="G674" s="92" t="str">
        <f t="shared" si="3"/>
        <v>CEREALES PARA EL DESAYUNO</v>
      </c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 ht="15.75" customHeight="1">
      <c r="A675" s="27" t="s">
        <v>76</v>
      </c>
      <c r="B675" s="27" t="s">
        <v>3124</v>
      </c>
      <c r="C675" s="27" t="s">
        <v>1034</v>
      </c>
      <c r="D675" s="83"/>
      <c r="E675" s="92">
        <f t="shared" si="1"/>
        <v>18100</v>
      </c>
      <c r="F675" s="92" t="str">
        <f t="shared" si="2"/>
        <v>2 TIRAS MILO 28GR + 1 TAZON MILO GRATIS </v>
      </c>
      <c r="G675" s="92" t="str">
        <f t="shared" si="3"/>
        <v>OPPB</v>
      </c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 ht="15.75" customHeight="1">
      <c r="A676" s="27" t="s">
        <v>39</v>
      </c>
      <c r="B676" s="27" t="s">
        <v>3126</v>
      </c>
      <c r="C676" s="27" t="s">
        <v>1035</v>
      </c>
      <c r="D676" s="83"/>
      <c r="E676" s="92">
        <f t="shared" si="1"/>
        <v>18240</v>
      </c>
      <c r="F676" s="92" t="str">
        <f t="shared" si="2"/>
        <v>PK SUPER 8 18+6 </v>
      </c>
      <c r="G676" s="92" t="str">
        <f t="shared" si="3"/>
        <v>CHOCOLATES</v>
      </c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 ht="15.75" customHeight="1">
      <c r="A677" s="27" t="s">
        <v>44</v>
      </c>
      <c r="B677" s="27" t="s">
        <v>3128</v>
      </c>
      <c r="C677" s="27" t="s">
        <v>1036</v>
      </c>
      <c r="D677" s="83"/>
      <c r="E677" s="92">
        <f t="shared" si="1"/>
        <v>18310</v>
      </c>
      <c r="F677" s="92" t="str">
        <f t="shared" si="2"/>
        <v>Pack Luz Led Maggi V10 </v>
      </c>
      <c r="G677" s="92" t="str">
        <f t="shared" si="3"/>
        <v>CULINARIOS</v>
      </c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 ht="15.75" customHeight="1">
      <c r="A678" s="27" t="s">
        <v>39</v>
      </c>
      <c r="B678" s="27" t="s">
        <v>3130</v>
      </c>
      <c r="C678" s="27" t="s">
        <v>1037</v>
      </c>
      <c r="D678" s="83"/>
      <c r="E678" s="92">
        <f t="shared" si="1"/>
        <v>18320</v>
      </c>
      <c r="F678" s="92" t="str">
        <f t="shared" si="2"/>
        <v>SUPER8 NARANJA 2x1 </v>
      </c>
      <c r="G678" s="92" t="str">
        <f t="shared" si="3"/>
        <v>CHOCOLATES</v>
      </c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 ht="15.75" customHeight="1">
      <c r="A679" s="27" t="s">
        <v>44</v>
      </c>
      <c r="B679" s="27" t="s">
        <v>3132</v>
      </c>
      <c r="C679" s="27" t="s">
        <v>1038</v>
      </c>
      <c r="D679" s="83"/>
      <c r="E679" s="92">
        <f t="shared" si="1"/>
        <v>18540</v>
      </c>
      <c r="F679" s="92" t="str">
        <f t="shared" si="2"/>
        <v>Pure + toma olla </v>
      </c>
      <c r="G679" s="92" t="str">
        <f t="shared" si="3"/>
        <v>CULINARIOS</v>
      </c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 ht="15.75" customHeight="1">
      <c r="A680" s="27" t="s">
        <v>50</v>
      </c>
      <c r="B680" s="27" t="s">
        <v>3135</v>
      </c>
      <c r="C680" s="27" t="s">
        <v>1039</v>
      </c>
      <c r="D680" s="83"/>
      <c r="E680" s="92">
        <f t="shared" si="1"/>
        <v>18580</v>
      </c>
      <c r="F680" s="92" t="str">
        <f t="shared" si="2"/>
        <v>PACK 3 MIXES + 1 MOCHA BLANCO DE REGALO </v>
      </c>
      <c r="G680" s="92" t="str">
        <f t="shared" si="3"/>
        <v>CAFES</v>
      </c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 ht="15.75" customHeight="1">
      <c r="A681" s="27" t="s">
        <v>50</v>
      </c>
      <c r="B681" s="27" t="s">
        <v>3137</v>
      </c>
      <c r="C681" s="27" t="s">
        <v>1040</v>
      </c>
      <c r="D681" s="83"/>
      <c r="E681" s="92">
        <f t="shared" si="1"/>
        <v>18590</v>
      </c>
      <c r="F681" s="92" t="str">
        <f t="shared" si="2"/>
        <v>PACK 3 MIXES + 1 TOFFEE NUT LATTE DE REGALO </v>
      </c>
      <c r="G681" s="92" t="str">
        <f t="shared" si="3"/>
        <v>CAFES</v>
      </c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 ht="15.75" customHeight="1">
      <c r="A682" s="27" t="s">
        <v>44</v>
      </c>
      <c r="B682" s="27" t="s">
        <v>3138</v>
      </c>
      <c r="C682" s="27" t="s">
        <v>1041</v>
      </c>
      <c r="D682" s="83"/>
      <c r="E682" s="92">
        <f t="shared" si="1"/>
        <v>18600</v>
      </c>
      <c r="F682" s="92" t="str">
        <f t="shared" si="2"/>
        <v>2 Tuco + Porta Foto </v>
      </c>
      <c r="G682" s="92" t="str">
        <f t="shared" si="3"/>
        <v>CULINARIOS</v>
      </c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 ht="15.75" customHeight="1">
      <c r="A683" s="27" t="s">
        <v>39</v>
      </c>
      <c r="B683" s="27" t="s">
        <v>3140</v>
      </c>
      <c r="C683" s="27" t="s">
        <v>1042</v>
      </c>
      <c r="D683" s="83"/>
      <c r="E683" s="92">
        <f t="shared" si="1"/>
        <v>18720</v>
      </c>
      <c r="F683" s="92" t="str">
        <f t="shared" si="2"/>
        <v>PACK 5 SN 250 GRS+2 Grts </v>
      </c>
      <c r="G683" s="92" t="str">
        <f t="shared" si="3"/>
        <v>CHOCOLATES</v>
      </c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 ht="15.75" customHeight="1">
      <c r="A684" s="27" t="s">
        <v>980</v>
      </c>
      <c r="B684" s="27" t="s">
        <v>3142</v>
      </c>
      <c r="C684" s="27" t="s">
        <v>1043</v>
      </c>
      <c r="D684" s="83"/>
      <c r="E684" s="92">
        <f t="shared" si="1"/>
        <v>18730</v>
      </c>
      <c r="F684" s="92" t="str">
        <f t="shared" si="2"/>
        <v>PK 18 Milo RTD+Milo 150 Gratis </v>
      </c>
      <c r="G684" s="92" t="str">
        <f t="shared" si="3"/>
        <v>BEBIDAS LIQUIDAS</v>
      </c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 ht="15.75" customHeight="1">
      <c r="A685" s="27" t="s">
        <v>980</v>
      </c>
      <c r="B685" s="27" t="s">
        <v>3144</v>
      </c>
      <c r="C685" s="27" t="s">
        <v>1044</v>
      </c>
      <c r="D685" s="83"/>
      <c r="E685" s="92">
        <f t="shared" si="1"/>
        <v>18740</v>
      </c>
      <c r="F685" s="92" t="str">
        <f t="shared" si="2"/>
        <v>PK 12 Milo RTD+Mug Gratis </v>
      </c>
      <c r="G685" s="92" t="str">
        <f t="shared" si="3"/>
        <v>BEBIDAS LIQUIDAS</v>
      </c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 ht="15.75" customHeight="1">
      <c r="A686" s="27" t="s">
        <v>264</v>
      </c>
      <c r="B686" s="27" t="s">
        <v>3148</v>
      </c>
      <c r="C686" s="27" t="s">
        <v>1045</v>
      </c>
      <c r="D686" s="27" t="s">
        <v>1046</v>
      </c>
      <c r="E686" s="92">
        <f t="shared" si="1"/>
        <v>18750</v>
      </c>
      <c r="F686" s="92" t="str">
        <f t="shared" si="2"/>
        <v>FITNESS CHOCOLATE Cer N1 CL 20x380g</v>
      </c>
      <c r="G686" s="92" t="str">
        <f t="shared" si="3"/>
        <v>CEREALES PARA EL DESAYUNO</v>
      </c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 ht="15.75" customHeight="1">
      <c r="A687" s="27" t="s">
        <v>264</v>
      </c>
      <c r="B687" s="27" t="s">
        <v>3150</v>
      </c>
      <c r="C687" s="27" t="s">
        <v>1047</v>
      </c>
      <c r="D687" s="27" t="s">
        <v>1046</v>
      </c>
      <c r="E687" s="92">
        <f t="shared" si="1"/>
        <v>18760</v>
      </c>
      <c r="F687" s="92" t="str">
        <f t="shared" si="2"/>
        <v>FITNESS y YOGHURT Cereal CL 20x380g</v>
      </c>
      <c r="G687" s="92" t="str">
        <f t="shared" si="3"/>
        <v>CEREALES PARA EL DESAYUNO</v>
      </c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 ht="15.75" customHeight="1">
      <c r="A688" s="27" t="s">
        <v>50</v>
      </c>
      <c r="B688" s="27" t="s">
        <v>3153</v>
      </c>
      <c r="C688" s="27" t="s">
        <v>1048</v>
      </c>
      <c r="D688" s="27" t="s">
        <v>1049</v>
      </c>
      <c r="E688" s="92">
        <f t="shared" si="1"/>
        <v>18790</v>
      </c>
      <c r="F688" s="92" t="str">
        <f t="shared" si="2"/>
        <v>NESCAFE TRADICION Tarro PDQ CL 2352x60g</v>
      </c>
      <c r="G688" s="92" t="str">
        <f t="shared" si="3"/>
        <v>CAFES</v>
      </c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 ht="15.75" customHeight="1">
      <c r="A689" s="27" t="s">
        <v>86</v>
      </c>
      <c r="B689" s="27" t="s">
        <v>3155</v>
      </c>
      <c r="C689" s="27" t="s">
        <v>1050</v>
      </c>
      <c r="D689" s="83"/>
      <c r="E689" s="92">
        <f t="shared" si="1"/>
        <v>18990</v>
      </c>
      <c r="F689" s="92" t="str">
        <f t="shared" si="2"/>
        <v>PK ALTEZA 80G 2X 1PIELIMON+1MANGMAR </v>
      </c>
      <c r="G689" s="92" t="str">
        <f t="shared" si="3"/>
        <v>GALLETAS</v>
      </c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 ht="15.75" customHeight="1">
      <c r="A690" s="27" t="s">
        <v>50</v>
      </c>
      <c r="B690" s="27" t="s">
        <v>3157</v>
      </c>
      <c r="C690" s="27" t="s">
        <v>1051</v>
      </c>
      <c r="D690" s="27" t="s">
        <v>1049</v>
      </c>
      <c r="E690" s="92">
        <f t="shared" si="1"/>
        <v>19210</v>
      </c>
      <c r="F690" s="92" t="str">
        <f t="shared" si="2"/>
        <v>NESCAFE TRADICION Tarro PDQ 2352x60g</v>
      </c>
      <c r="G690" s="92" t="str">
        <f t="shared" si="3"/>
        <v>CAFES</v>
      </c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 ht="15.75" customHeight="1">
      <c r="A691" s="27" t="s">
        <v>264</v>
      </c>
      <c r="B691" s="27" t="s">
        <v>3160</v>
      </c>
      <c r="C691" s="27" t="s">
        <v>1052</v>
      </c>
      <c r="D691" s="27" t="s">
        <v>552</v>
      </c>
      <c r="E691" s="92">
        <f t="shared" si="1"/>
        <v>19480</v>
      </c>
      <c r="F691" s="92" t="str">
        <f t="shared" si="2"/>
        <v>CHOCAPIC Cereal N1 CL 20x250g</v>
      </c>
      <c r="G691" s="92" t="str">
        <f t="shared" si="3"/>
        <v>CEREALES PARA EL DESAYUNO</v>
      </c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 ht="15.75" customHeight="1">
      <c r="A692" s="27" t="s">
        <v>553</v>
      </c>
      <c r="B692" s="27" t="s">
        <v>3162</v>
      </c>
      <c r="C692" s="27" t="s">
        <v>1054</v>
      </c>
      <c r="D692" s="27" t="s">
        <v>1055</v>
      </c>
      <c r="E692" s="92">
        <f t="shared" si="1"/>
        <v>19850</v>
      </c>
      <c r="F692" s="92" t="str">
        <f t="shared" si="2"/>
        <v>NESTLE Yog Bat Sin Lactosa Dam 12x4x120g</v>
      </c>
      <c r="G692" s="92" t="str">
        <f t="shared" si="3"/>
        <v>REFRIGERADOS</v>
      </c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 ht="15.75" customHeight="1">
      <c r="A693" s="27" t="s">
        <v>553</v>
      </c>
      <c r="B693" s="27" t="s">
        <v>3164</v>
      </c>
      <c r="C693" s="27" t="s">
        <v>1057</v>
      </c>
      <c r="D693" s="27" t="s">
        <v>1058</v>
      </c>
      <c r="E693" s="92">
        <f t="shared" si="1"/>
        <v>198700</v>
      </c>
      <c r="F693" s="92" t="str">
        <f t="shared" si="2"/>
        <v>NESTLE Flan Chocolate 12x4x110g</v>
      </c>
      <c r="G693" s="92" t="str">
        <f t="shared" si="3"/>
        <v>REFRIGERADOS</v>
      </c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 ht="15.75" customHeight="1">
      <c r="A694" s="27" t="s">
        <v>553</v>
      </c>
      <c r="B694" s="27" t="s">
        <v>3166</v>
      </c>
      <c r="C694" s="27" t="s">
        <v>1059</v>
      </c>
      <c r="D694" s="27" t="s">
        <v>1058</v>
      </c>
      <c r="E694" s="92">
        <f t="shared" si="1"/>
        <v>19880</v>
      </c>
      <c r="F694" s="92" t="str">
        <f t="shared" si="2"/>
        <v>NESTLE Flan Vainilla 12x4x110g</v>
      </c>
      <c r="G694" s="92" t="str">
        <f t="shared" si="3"/>
        <v>REFRIGERADOS</v>
      </c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 ht="15.75" customHeight="1">
      <c r="A695" s="27" t="s">
        <v>553</v>
      </c>
      <c r="B695" s="27" t="s">
        <v>3169</v>
      </c>
      <c r="C695" s="27" t="s">
        <v>1060</v>
      </c>
      <c r="D695" s="27" t="s">
        <v>1058</v>
      </c>
      <c r="E695" s="92">
        <f t="shared" si="1"/>
        <v>19890</v>
      </c>
      <c r="F695" s="92" t="str">
        <f t="shared" si="2"/>
        <v>NESTLE Flan Caramelo 12x4x110g</v>
      </c>
      <c r="G695" s="92" t="str">
        <f t="shared" si="3"/>
        <v>REFRIGERADOS</v>
      </c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 ht="15.75" customHeight="1">
      <c r="A696" s="27" t="s">
        <v>553</v>
      </c>
      <c r="B696" s="27" t="s">
        <v>3170</v>
      </c>
      <c r="C696" s="27" t="s">
        <v>1062</v>
      </c>
      <c r="D696" s="27" t="s">
        <v>1058</v>
      </c>
      <c r="E696" s="92">
        <f t="shared" si="1"/>
        <v>19900</v>
      </c>
      <c r="F696" s="92" t="str">
        <f t="shared" si="2"/>
        <v>NESTLE Jalea Naranja Pote 12x4x110g</v>
      </c>
      <c r="G696" s="92" t="str">
        <f t="shared" si="3"/>
        <v>REFRIGERADOS</v>
      </c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 ht="15.75" customHeight="1">
      <c r="A697" s="27" t="s">
        <v>553</v>
      </c>
      <c r="B697" s="27" t="s">
        <v>3173</v>
      </c>
      <c r="C697" s="27" t="s">
        <v>1063</v>
      </c>
      <c r="D697" s="27" t="s">
        <v>1058</v>
      </c>
      <c r="E697" s="92">
        <f t="shared" si="1"/>
        <v>19910</v>
      </c>
      <c r="F697" s="92" t="str">
        <f t="shared" si="2"/>
        <v>NESTLE Jalea Pina Pote 12x4x110g</v>
      </c>
      <c r="G697" s="92" t="str">
        <f t="shared" si="3"/>
        <v>REFRIGERADOS</v>
      </c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 ht="15.75" customHeight="1">
      <c r="A698" s="27" t="s">
        <v>553</v>
      </c>
      <c r="B698" s="27" t="s">
        <v>3174</v>
      </c>
      <c r="C698" s="27" t="s">
        <v>1064</v>
      </c>
      <c r="D698" s="27" t="s">
        <v>1058</v>
      </c>
      <c r="E698" s="92">
        <f t="shared" si="1"/>
        <v>19920</v>
      </c>
      <c r="F698" s="92" t="str">
        <f t="shared" si="2"/>
        <v>NESTLE Jalea Frambuesa Pote 12x4x110g</v>
      </c>
      <c r="G698" s="92" t="str">
        <f t="shared" si="3"/>
        <v>REFRIGERADOS</v>
      </c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 ht="15.75" customHeight="1">
      <c r="A699" s="27" t="s">
        <v>553</v>
      </c>
      <c r="B699" s="27" t="s">
        <v>3176</v>
      </c>
      <c r="C699" s="27" t="s">
        <v>1065</v>
      </c>
      <c r="D699" s="27" t="s">
        <v>1058</v>
      </c>
      <c r="E699" s="92">
        <f t="shared" si="1"/>
        <v>19930</v>
      </c>
      <c r="F699" s="92" t="str">
        <f t="shared" si="2"/>
        <v>NESTLE Jalea Guinda Pote 12x4x110g</v>
      </c>
      <c r="G699" s="92" t="str">
        <f t="shared" si="3"/>
        <v>REFRIGERADOS</v>
      </c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 ht="15.75" customHeight="1">
      <c r="A700" s="27" t="s">
        <v>553</v>
      </c>
      <c r="B700" s="27" t="s">
        <v>3178</v>
      </c>
      <c r="C700" s="27" t="s">
        <v>1066</v>
      </c>
      <c r="D700" s="27" t="s">
        <v>1067</v>
      </c>
      <c r="E700" s="92">
        <f t="shared" si="1"/>
        <v>19940</v>
      </c>
      <c r="F700" s="92" t="str">
        <f t="shared" si="2"/>
        <v>NESTLE GriegoYoghurtTrozoFrutoRojo 12x4x115g</v>
      </c>
      <c r="G700" s="92" t="str">
        <f t="shared" si="3"/>
        <v>REFRIGERADOS</v>
      </c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 ht="15.75" customHeight="1">
      <c r="A701" s="27" t="s">
        <v>553</v>
      </c>
      <c r="B701" s="27" t="s">
        <v>3180</v>
      </c>
      <c r="C701" s="27" t="s">
        <v>1068</v>
      </c>
      <c r="D701" s="27" t="s">
        <v>1067</v>
      </c>
      <c r="E701" s="92">
        <f t="shared" si="1"/>
        <v>19950</v>
      </c>
      <c r="F701" s="92" t="str">
        <f t="shared" si="2"/>
        <v>NESTLE GriegoYoghurtTrozoMangoPpy 12x4x115g</v>
      </c>
      <c r="G701" s="92" t="str">
        <f t="shared" si="3"/>
        <v>REFRIGERADOS</v>
      </c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 ht="15.75" customHeight="1">
      <c r="A702" s="27" t="s">
        <v>553</v>
      </c>
      <c r="B702" s="27" t="s">
        <v>3183</v>
      </c>
      <c r="C702" s="27" t="s">
        <v>1069</v>
      </c>
      <c r="D702" s="27" t="s">
        <v>1067</v>
      </c>
      <c r="E702" s="92">
        <f t="shared" si="1"/>
        <v>19960</v>
      </c>
      <c r="F702" s="92" t="str">
        <f t="shared" si="2"/>
        <v>NESTLE GriegoYoghurtTrozoPiñaDurazno 12x4x115g</v>
      </c>
      <c r="G702" s="92" t="str">
        <f t="shared" si="3"/>
        <v>REFRIGERADOS</v>
      </c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 ht="15.75" customHeight="1">
      <c r="A703" s="27" t="s">
        <v>553</v>
      </c>
      <c r="B703" s="27" t="s">
        <v>3186</v>
      </c>
      <c r="C703" s="27" t="s">
        <v>1070</v>
      </c>
      <c r="D703" s="27" t="s">
        <v>1067</v>
      </c>
      <c r="E703" s="92">
        <f t="shared" si="1"/>
        <v>19970</v>
      </c>
      <c r="F703" s="92" t="str">
        <f t="shared" si="2"/>
        <v>NESTLE GriegoYoghurtTrozoFrutCereza 12x4x115g</v>
      </c>
      <c r="G703" s="92" t="str">
        <f t="shared" si="3"/>
        <v>REFRIGERADOS</v>
      </c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 ht="15.75" customHeight="1">
      <c r="A704" s="27" t="s">
        <v>553</v>
      </c>
      <c r="B704" s="27" t="s">
        <v>3189</v>
      </c>
      <c r="C704" s="27" t="s">
        <v>1071</v>
      </c>
      <c r="D704" s="27" t="s">
        <v>1055</v>
      </c>
      <c r="E704" s="92">
        <f t="shared" si="1"/>
        <v>19980</v>
      </c>
      <c r="F704" s="92" t="str">
        <f t="shared" si="2"/>
        <v>NESTLE Yoghurt Batido Mora 12x4x120g</v>
      </c>
      <c r="G704" s="92" t="str">
        <f t="shared" si="3"/>
        <v>REFRIGERADOS</v>
      </c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 ht="15.75" customHeight="1">
      <c r="A705" s="27" t="s">
        <v>553</v>
      </c>
      <c r="B705" s="27" t="s">
        <v>3191</v>
      </c>
      <c r="C705" s="27" t="s">
        <v>1072</v>
      </c>
      <c r="D705" s="27" t="s">
        <v>1055</v>
      </c>
      <c r="E705" s="92">
        <f t="shared" si="1"/>
        <v>19990</v>
      </c>
      <c r="F705" s="92" t="str">
        <f t="shared" si="2"/>
        <v>NESTLE Yoghurt Batido Frambuesa 12x4x120g</v>
      </c>
      <c r="G705" s="92" t="str">
        <f t="shared" si="3"/>
        <v>REFRIGERADOS</v>
      </c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 ht="15.75" customHeight="1">
      <c r="A706" s="27" t="s">
        <v>553</v>
      </c>
      <c r="B706" s="27" t="s">
        <v>3196</v>
      </c>
      <c r="C706" s="27" t="s">
        <v>1073</v>
      </c>
      <c r="D706" s="27" t="s">
        <v>1055</v>
      </c>
      <c r="E706" s="92">
        <f t="shared" si="1"/>
        <v>20000</v>
      </c>
      <c r="F706" s="92" t="str">
        <f t="shared" si="2"/>
        <v>NESTLE Yoghurt Batido Piña 12x4x120g</v>
      </c>
      <c r="G706" s="92" t="str">
        <f t="shared" si="3"/>
        <v>REFRIGERADOS</v>
      </c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 ht="15.75" customHeight="1">
      <c r="A707" s="27" t="s">
        <v>553</v>
      </c>
      <c r="B707" s="27" t="s">
        <v>3198</v>
      </c>
      <c r="C707" s="27" t="s">
        <v>1074</v>
      </c>
      <c r="D707" s="27" t="s">
        <v>1055</v>
      </c>
      <c r="E707" s="92">
        <f t="shared" si="1"/>
        <v>20010</v>
      </c>
      <c r="F707" s="92" t="str">
        <f t="shared" si="2"/>
        <v>NESTLE Yoghurt Batido Vainilla 12x4x120g</v>
      </c>
      <c r="G707" s="92" t="str">
        <f t="shared" si="3"/>
        <v>REFRIGERADOS</v>
      </c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 ht="15.75" customHeight="1">
      <c r="A708" s="27" t="s">
        <v>553</v>
      </c>
      <c r="B708" s="27" t="s">
        <v>3199</v>
      </c>
      <c r="C708" s="27" t="s">
        <v>1075</v>
      </c>
      <c r="D708" s="27" t="s">
        <v>1055</v>
      </c>
      <c r="E708" s="92">
        <f t="shared" si="1"/>
        <v>20020</v>
      </c>
      <c r="F708" s="92" t="str">
        <f t="shared" si="2"/>
        <v>NESTLE Yoghurt Batido Damasco 12x4x120g</v>
      </c>
      <c r="G708" s="92" t="str">
        <f t="shared" si="3"/>
        <v>REFRIGERADOS</v>
      </c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 ht="15.75" customHeight="1">
      <c r="A709" s="27" t="s">
        <v>553</v>
      </c>
      <c r="B709" s="27" t="s">
        <v>3200</v>
      </c>
      <c r="C709" s="27" t="s">
        <v>1076</v>
      </c>
      <c r="D709" s="27" t="s">
        <v>1055</v>
      </c>
      <c r="E709" s="92">
        <f t="shared" si="1"/>
        <v>20030</v>
      </c>
      <c r="F709" s="92" t="str">
        <f t="shared" si="2"/>
        <v>NESTLE Yoghurt Batido Frutilla 12x4x120g</v>
      </c>
      <c r="G709" s="92" t="str">
        <f t="shared" si="3"/>
        <v>REFRIGERADOS</v>
      </c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 ht="15.75" customHeight="1">
      <c r="A710" s="27" t="s">
        <v>553</v>
      </c>
      <c r="B710" s="27" t="s">
        <v>3202</v>
      </c>
      <c r="C710" s="27" t="s">
        <v>1078</v>
      </c>
      <c r="D710" s="27" t="s">
        <v>1055</v>
      </c>
      <c r="E710" s="92">
        <f t="shared" si="1"/>
        <v>20040</v>
      </c>
      <c r="F710" s="92" t="str">
        <f t="shared" si="2"/>
        <v>SVELTY Yoghurt Batido Framb 12x4x120g</v>
      </c>
      <c r="G710" s="92" t="str">
        <f t="shared" si="3"/>
        <v>REFRIGERADOS</v>
      </c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 ht="15.75" customHeight="1">
      <c r="A711" s="27" t="s">
        <v>553</v>
      </c>
      <c r="B711" s="27" t="s">
        <v>3204</v>
      </c>
      <c r="C711" s="27" t="s">
        <v>1079</v>
      </c>
      <c r="D711" s="27" t="s">
        <v>1055</v>
      </c>
      <c r="E711" s="92">
        <f t="shared" si="1"/>
        <v>20050</v>
      </c>
      <c r="F711" s="92" t="str">
        <f t="shared" si="2"/>
        <v>SVELTY Yoghurt Batido Natural 12x4x120g</v>
      </c>
      <c r="G711" s="92" t="str">
        <f t="shared" si="3"/>
        <v>REFRIGERADOS</v>
      </c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 ht="15.75" customHeight="1">
      <c r="A712" s="27" t="s">
        <v>553</v>
      </c>
      <c r="B712" s="27" t="s">
        <v>3206</v>
      </c>
      <c r="C712" s="27" t="s">
        <v>1080</v>
      </c>
      <c r="D712" s="27" t="s">
        <v>1055</v>
      </c>
      <c r="E712" s="92">
        <f t="shared" si="1"/>
        <v>20060</v>
      </c>
      <c r="F712" s="92" t="str">
        <f t="shared" si="2"/>
        <v>SVELTY Yoghurt Batido Frutilla 12x4x120g</v>
      </c>
      <c r="G712" s="92" t="str">
        <f t="shared" si="3"/>
        <v>REFRIGERADOS</v>
      </c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 ht="15.75" customHeight="1">
      <c r="A713" s="27" t="s">
        <v>553</v>
      </c>
      <c r="B713" s="27" t="s">
        <v>3209</v>
      </c>
      <c r="C713" s="27" t="s">
        <v>1081</v>
      </c>
      <c r="D713" s="27" t="s">
        <v>1055</v>
      </c>
      <c r="E713" s="92">
        <f t="shared" si="1"/>
        <v>20070</v>
      </c>
      <c r="F713" s="92" t="str">
        <f t="shared" si="2"/>
        <v>SVELTY Yoghurt Batido Vainilla 12x4x120g</v>
      </c>
      <c r="G713" s="92" t="str">
        <f t="shared" si="3"/>
        <v>REFRIGERADOS</v>
      </c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 ht="15.75" customHeight="1">
      <c r="A714" s="27" t="s">
        <v>553</v>
      </c>
      <c r="B714" s="27" t="s">
        <v>3211</v>
      </c>
      <c r="C714" s="27" t="s">
        <v>1082</v>
      </c>
      <c r="D714" s="27" t="s">
        <v>1055</v>
      </c>
      <c r="E714" s="92">
        <f t="shared" si="1"/>
        <v>20080</v>
      </c>
      <c r="F714" s="92" t="str">
        <f t="shared" si="2"/>
        <v>SVELTY Yog Bat Frut Sin Lactosa 12x4x120g</v>
      </c>
      <c r="G714" s="92" t="str">
        <f t="shared" si="3"/>
        <v>REFRIGERADOS</v>
      </c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 ht="15.75" customHeight="1">
      <c r="A715" s="27" t="s">
        <v>553</v>
      </c>
      <c r="B715" s="27" t="s">
        <v>3213</v>
      </c>
      <c r="C715" s="27" t="s">
        <v>1083</v>
      </c>
      <c r="D715" s="27" t="s">
        <v>1055</v>
      </c>
      <c r="E715" s="92">
        <f t="shared" si="1"/>
        <v>20090</v>
      </c>
      <c r="F715" s="92" t="str">
        <f t="shared" si="2"/>
        <v>SVELTY Yog Bat Vain Sin Lactosa 12x4x120g</v>
      </c>
      <c r="G715" s="92" t="str">
        <f t="shared" si="3"/>
        <v>REFRIGERADOS</v>
      </c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 ht="15.75" customHeight="1">
      <c r="A716" s="27" t="s">
        <v>553</v>
      </c>
      <c r="B716" s="27" t="s">
        <v>3216</v>
      </c>
      <c r="C716" s="27" t="s">
        <v>1084</v>
      </c>
      <c r="D716" s="27" t="s">
        <v>1055</v>
      </c>
      <c r="E716" s="92">
        <f t="shared" si="1"/>
        <v>20100</v>
      </c>
      <c r="F716" s="92" t="str">
        <f t="shared" si="2"/>
        <v>SVELTY Yog Bat Framb Sin Lactosa 12x4x120g</v>
      </c>
      <c r="G716" s="92" t="str">
        <f t="shared" si="3"/>
        <v>REFRIGERADOS</v>
      </c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 ht="15.75" customHeight="1">
      <c r="A717" s="27" t="s">
        <v>553</v>
      </c>
      <c r="B717" s="27" t="s">
        <v>3218</v>
      </c>
      <c r="C717" s="27" t="s">
        <v>1085</v>
      </c>
      <c r="D717" s="27" t="s">
        <v>1055</v>
      </c>
      <c r="E717" s="92">
        <f t="shared" si="1"/>
        <v>20110</v>
      </c>
      <c r="F717" s="92" t="str">
        <f t="shared" si="2"/>
        <v>SVELTY YoghurtTrozosFrutosRojos 12x4x120g</v>
      </c>
      <c r="G717" s="92" t="str">
        <f t="shared" si="3"/>
        <v>REFRIGERADOS</v>
      </c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 ht="15.75" customHeight="1">
      <c r="A718" s="27" t="s">
        <v>553</v>
      </c>
      <c r="B718" s="27" t="s">
        <v>3220</v>
      </c>
      <c r="C718" s="27" t="s">
        <v>1086</v>
      </c>
      <c r="D718" s="27" t="s">
        <v>1055</v>
      </c>
      <c r="E718" s="92">
        <f t="shared" si="1"/>
        <v>20120</v>
      </c>
      <c r="F718" s="92" t="str">
        <f t="shared" si="2"/>
        <v>Svelty Yoghurt TrozosFrutCereza 12x4x120g</v>
      </c>
      <c r="G718" s="92" t="str">
        <f t="shared" si="3"/>
        <v>REFRIGERADOS</v>
      </c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 ht="15.75" customHeight="1">
      <c r="A719" s="27" t="s">
        <v>553</v>
      </c>
      <c r="B719" s="27" t="s">
        <v>3223</v>
      </c>
      <c r="C719" s="27" t="s">
        <v>1087</v>
      </c>
      <c r="D719" s="27" t="s">
        <v>1055</v>
      </c>
      <c r="E719" s="92">
        <f t="shared" si="1"/>
        <v>20130</v>
      </c>
      <c r="F719" s="92" t="str">
        <f t="shared" si="2"/>
        <v>SVELTY Yoghurt Trozos PiñaDur 12x4x120g</v>
      </c>
      <c r="G719" s="92" t="str">
        <f t="shared" si="3"/>
        <v>REFRIGERADOS</v>
      </c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 ht="15.75" customHeight="1">
      <c r="A720" s="27" t="s">
        <v>553</v>
      </c>
      <c r="B720" s="27" t="s">
        <v>3226</v>
      </c>
      <c r="C720" s="27" t="s">
        <v>1088</v>
      </c>
      <c r="D720" s="27" t="s">
        <v>1055</v>
      </c>
      <c r="E720" s="92">
        <f t="shared" si="1"/>
        <v>20140</v>
      </c>
      <c r="F720" s="92" t="str">
        <f t="shared" si="2"/>
        <v>SVELTY Yoghurt Trozos MangoPap 12x4x120g</v>
      </c>
      <c r="G720" s="92" t="str">
        <f t="shared" si="3"/>
        <v>REFRIGERADOS</v>
      </c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 ht="15.75" customHeight="1">
      <c r="A721" s="27" t="s">
        <v>553</v>
      </c>
      <c r="B721" s="27" t="s">
        <v>3228</v>
      </c>
      <c r="C721" s="27" t="s">
        <v>1089</v>
      </c>
      <c r="D721" s="27" t="s">
        <v>1090</v>
      </c>
      <c r="E721" s="92">
        <f t="shared" si="1"/>
        <v>20150</v>
      </c>
      <c r="F721" s="92" t="str">
        <f t="shared" si="2"/>
        <v>CHANDELLE Crema Chocolate Po 5x4x130g</v>
      </c>
      <c r="G721" s="92" t="str">
        <f t="shared" si="3"/>
        <v>REFRIGERADOS</v>
      </c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 ht="15.75" customHeight="1">
      <c r="A722" s="27" t="s">
        <v>553</v>
      </c>
      <c r="B722" s="27" t="s">
        <v>3230</v>
      </c>
      <c r="C722" s="27" t="s">
        <v>1091</v>
      </c>
      <c r="D722" s="27" t="s">
        <v>1090</v>
      </c>
      <c r="E722" s="92">
        <f t="shared" si="1"/>
        <v>20160</v>
      </c>
      <c r="F722" s="92" t="str">
        <f t="shared" si="2"/>
        <v>CHANDELLE Crema Lúcuma Pote 5x4x130g</v>
      </c>
      <c r="G722" s="92" t="str">
        <f t="shared" si="3"/>
        <v>REFRIGERADOS</v>
      </c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 ht="15.75" customHeight="1">
      <c r="A723" s="27" t="s">
        <v>553</v>
      </c>
      <c r="B723" s="27" t="s">
        <v>3232</v>
      </c>
      <c r="C723" s="27" t="s">
        <v>1092</v>
      </c>
      <c r="D723" s="27" t="s">
        <v>1090</v>
      </c>
      <c r="E723" s="92">
        <f t="shared" si="1"/>
        <v>20170</v>
      </c>
      <c r="F723" s="92" t="str">
        <f t="shared" si="2"/>
        <v>CHANDELLE Crema Manjar Pote 5x4x130g</v>
      </c>
      <c r="G723" s="92" t="str">
        <f t="shared" si="3"/>
        <v>REFRIGERADOS</v>
      </c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 ht="15.75" customHeight="1">
      <c r="A724" s="27" t="s">
        <v>708</v>
      </c>
      <c r="B724" s="27" t="s">
        <v>3235</v>
      </c>
      <c r="C724" s="27" t="s">
        <v>1093</v>
      </c>
      <c r="D724" s="27" t="s">
        <v>229</v>
      </c>
      <c r="E724" s="92">
        <f t="shared" si="1"/>
        <v>20330</v>
      </c>
      <c r="F724" s="92" t="str">
        <f t="shared" si="2"/>
        <v>NIDO 1+ INSTANTANEA TARRO 6 x 1600 GRM</v>
      </c>
      <c r="G724" s="92" t="str">
        <f t="shared" si="3"/>
        <v>GUMS</v>
      </c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 ht="15.75" customHeight="1">
      <c r="A725" s="27" t="s">
        <v>708</v>
      </c>
      <c r="B725" s="27" t="s">
        <v>3237</v>
      </c>
      <c r="C725" s="27" t="s">
        <v>1094</v>
      </c>
      <c r="D725" s="27" t="s">
        <v>1095</v>
      </c>
      <c r="E725" s="92">
        <f t="shared" si="1"/>
        <v>20340</v>
      </c>
      <c r="F725" s="92" t="str">
        <f t="shared" si="2"/>
        <v>NIDO 1+ PREBIO1 LEP SOFTPACK 6 x 360 GRM</v>
      </c>
      <c r="G725" s="92" t="str">
        <f t="shared" si="3"/>
        <v>GUMS</v>
      </c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 ht="15.75" customHeight="1">
      <c r="A726" s="27" t="s">
        <v>708</v>
      </c>
      <c r="B726" s="27" t="s">
        <v>3239</v>
      </c>
      <c r="C726" s="27" t="s">
        <v>1096</v>
      </c>
      <c r="D726" s="27" t="s">
        <v>1097</v>
      </c>
      <c r="E726" s="92">
        <f t="shared" si="1"/>
        <v>20360</v>
      </c>
      <c r="F726" s="92" t="str">
        <f t="shared" si="2"/>
        <v>NIDO 1+ PREBIO 1 LEP SOFTPACK 18 x 360 GRM</v>
      </c>
      <c r="G726" s="92" t="str">
        <f t="shared" si="3"/>
        <v>GUMS</v>
      </c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 ht="15.75" customHeight="1">
      <c r="A727" s="27" t="s">
        <v>44</v>
      </c>
      <c r="B727" s="27" t="s">
        <v>3242</v>
      </c>
      <c r="C727" s="27" t="s">
        <v>1098</v>
      </c>
      <c r="D727" s="27" t="s">
        <v>1099</v>
      </c>
      <c r="E727" s="92">
        <f t="shared" si="1"/>
        <v>20520</v>
      </c>
      <c r="F727" s="92" t="str">
        <f t="shared" si="2"/>
        <v>Salsa de tomate MAGGI Tuco Albahaca Lata 24 x 245g</v>
      </c>
      <c r="G727" s="92" t="str">
        <f t="shared" si="3"/>
        <v>CULINARIOS</v>
      </c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 ht="15.75" customHeight="1">
      <c r="A728" s="27" t="s">
        <v>44</v>
      </c>
      <c r="B728" s="27" t="s">
        <v>3244</v>
      </c>
      <c r="C728" s="27" t="s">
        <v>1100</v>
      </c>
      <c r="D728" s="27" t="s">
        <v>1101</v>
      </c>
      <c r="E728" s="92">
        <f t="shared" si="1"/>
        <v>20530</v>
      </c>
      <c r="F728" s="92" t="str">
        <f t="shared" si="2"/>
        <v>Salsa de tomate MAGGI Tuco Champiñon Lata 24 x 245g N2</v>
      </c>
      <c r="G728" s="92" t="str">
        <f t="shared" si="3"/>
        <v>CULINARIOS</v>
      </c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 ht="15.75" customHeight="1">
      <c r="A729" s="27" t="s">
        <v>44</v>
      </c>
      <c r="B729" s="27" t="s">
        <v>3246</v>
      </c>
      <c r="C729" s="27" t="s">
        <v>1102</v>
      </c>
      <c r="D729" s="27" t="s">
        <v>1103</v>
      </c>
      <c r="E729" s="92">
        <f t="shared" si="1"/>
        <v>20550</v>
      </c>
      <c r="F729" s="92" t="str">
        <f t="shared" si="2"/>
        <v>MAGGI Pure dePapasgPRJugosoHornoCL 12x275</v>
      </c>
      <c r="G729" s="92" t="str">
        <f t="shared" si="3"/>
        <v>CULINARIOS</v>
      </c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 ht="15.75" customHeight="1">
      <c r="A730" s="27" t="s">
        <v>50</v>
      </c>
      <c r="B730" s="27" t="s">
        <v>3249</v>
      </c>
      <c r="C730" s="27" t="s">
        <v>1104</v>
      </c>
      <c r="D730" s="83"/>
      <c r="E730" s="92">
        <f t="shared" si="1"/>
        <v>20570</v>
      </c>
      <c r="F730" s="92" t="str">
        <f t="shared" si="2"/>
        <v>NESCAFE DLC GST MiniMeRo c/Bla2x2.23kgCL </v>
      </c>
      <c r="G730" s="92" t="str">
        <f t="shared" si="3"/>
        <v>CAFES</v>
      </c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 ht="15.75" customHeight="1">
      <c r="A731" s="27" t="s">
        <v>86</v>
      </c>
      <c r="B731" s="27" t="s">
        <v>3251</v>
      </c>
      <c r="C731" s="27" t="s">
        <v>897</v>
      </c>
      <c r="D731" s="83"/>
      <c r="E731" s="92">
        <f t="shared" si="1"/>
        <v>20580</v>
      </c>
      <c r="F731" s="92" t="str">
        <f t="shared" si="2"/>
        <v>DST MCKAY+LATA ANIVERSARIO REGALO </v>
      </c>
      <c r="G731" s="92" t="str">
        <f t="shared" si="3"/>
        <v>GALLETAS</v>
      </c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 ht="15.75" customHeight="1">
      <c r="A732" s="27" t="s">
        <v>50</v>
      </c>
      <c r="B732" s="27" t="s">
        <v>3254</v>
      </c>
      <c r="C732" s="27" t="s">
        <v>244</v>
      </c>
      <c r="D732" s="27" t="s">
        <v>1105</v>
      </c>
      <c r="E732" s="92">
        <f t="shared" si="1"/>
        <v>20590</v>
      </c>
      <c r="F732" s="92" t="str">
        <f t="shared" si="2"/>
        <v>Cafe NESCAFE Tradicion tarro 24x195g</v>
      </c>
      <c r="G732" s="92" t="str">
        <f t="shared" si="3"/>
        <v>CAFES</v>
      </c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 ht="15.75" customHeight="1">
      <c r="A733" s="27" t="s">
        <v>553</v>
      </c>
      <c r="B733" s="27" t="s">
        <v>3257</v>
      </c>
      <c r="C733" s="27" t="s">
        <v>1106</v>
      </c>
      <c r="D733" s="27" t="s">
        <v>1107</v>
      </c>
      <c r="E733" s="92">
        <f t="shared" si="1"/>
        <v>20600</v>
      </c>
      <c r="F733" s="92" t="str">
        <f t="shared" si="2"/>
        <v>NESTLE CHOCAPICYogCer c/Cuchara 9x4x142g</v>
      </c>
      <c r="G733" s="92" t="str">
        <f t="shared" si="3"/>
        <v>REFRIGERADOS</v>
      </c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 ht="15.75" customHeight="1">
      <c r="A734" s="27" t="s">
        <v>553</v>
      </c>
      <c r="B734" s="27" t="s">
        <v>3262</v>
      </c>
      <c r="C734" s="27" t="s">
        <v>1108</v>
      </c>
      <c r="D734" s="27" t="s">
        <v>1107</v>
      </c>
      <c r="E734" s="92">
        <f t="shared" si="1"/>
        <v>20610</v>
      </c>
      <c r="F734" s="92" t="str">
        <f t="shared" si="2"/>
        <v>NESTLE MILO YogCereal c/Cuchara 9x4x142g</v>
      </c>
      <c r="G734" s="92" t="str">
        <f t="shared" si="3"/>
        <v>REFRIGERADOS</v>
      </c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 ht="15.75" customHeight="1">
      <c r="A735" s="27" t="s">
        <v>553</v>
      </c>
      <c r="B735" s="27" t="s">
        <v>3265</v>
      </c>
      <c r="C735" s="27" t="s">
        <v>1109</v>
      </c>
      <c r="D735" s="27" t="s">
        <v>1107</v>
      </c>
      <c r="E735" s="92">
        <f t="shared" si="1"/>
        <v>20620</v>
      </c>
      <c r="F735" s="92" t="str">
        <f t="shared" si="2"/>
        <v>NESTLE ZUCOSOS YogCer c/Cuchara 9x4x142g</v>
      </c>
      <c r="G735" s="92" t="str">
        <f t="shared" si="3"/>
        <v>REFRIGERADOS</v>
      </c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 ht="15.75" customHeight="1">
      <c r="A736" s="27" t="s">
        <v>553</v>
      </c>
      <c r="B736" s="27" t="s">
        <v>3269</v>
      </c>
      <c r="C736" s="27" t="s">
        <v>1110</v>
      </c>
      <c r="D736" s="27" t="s">
        <v>1111</v>
      </c>
      <c r="E736" s="92">
        <f t="shared" si="1"/>
        <v>20630</v>
      </c>
      <c r="F736" s="92" t="str">
        <f t="shared" si="2"/>
        <v>SVELTY Fitness Yog Cer Vain 9x4x145g</v>
      </c>
      <c r="G736" s="92" t="str">
        <f t="shared" si="3"/>
        <v>REFRIGERADOS</v>
      </c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 ht="15.75" customHeight="1">
      <c r="A737" s="27" t="s">
        <v>553</v>
      </c>
      <c r="B737" s="27" t="s">
        <v>3272</v>
      </c>
      <c r="C737" s="27" t="s">
        <v>1112</v>
      </c>
      <c r="D737" s="27" t="s">
        <v>1111</v>
      </c>
      <c r="E737" s="92">
        <f t="shared" si="1"/>
        <v>20640</v>
      </c>
      <c r="F737" s="92" t="str">
        <f t="shared" si="2"/>
        <v>SVELTY Fitness Yog Cer Frut 9x4x145g</v>
      </c>
      <c r="G737" s="92" t="str">
        <f t="shared" si="3"/>
        <v>REFRIGERADOS</v>
      </c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 ht="15.75" customHeight="1">
      <c r="A738" s="27" t="s">
        <v>553</v>
      </c>
      <c r="B738" s="27" t="s">
        <v>3275</v>
      </c>
      <c r="C738" s="27" t="s">
        <v>1113</v>
      </c>
      <c r="D738" s="27" t="s">
        <v>1107</v>
      </c>
      <c r="E738" s="92">
        <f t="shared" si="1"/>
        <v>20650</v>
      </c>
      <c r="F738" s="92" t="str">
        <f t="shared" si="2"/>
        <v>NESTLE TRIX YogCereal c/Cuchara 9x4x142g</v>
      </c>
      <c r="G738" s="92" t="str">
        <f t="shared" si="3"/>
        <v>REFRIGERADOS</v>
      </c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 ht="15.75" customHeight="1">
      <c r="A739" s="27" t="s">
        <v>553</v>
      </c>
      <c r="B739" s="27" t="s">
        <v>3277</v>
      </c>
      <c r="C739" s="27" t="s">
        <v>1115</v>
      </c>
      <c r="D739" s="27" t="s">
        <v>843</v>
      </c>
      <c r="E739" s="92">
        <f t="shared" si="1"/>
        <v>20660</v>
      </c>
      <c r="F739" s="92" t="str">
        <f t="shared" si="2"/>
        <v>NESTLE Compota Manzana Pote 5x4x120g</v>
      </c>
      <c r="G739" s="92" t="str">
        <f t="shared" si="3"/>
        <v>REFRIGERADOS</v>
      </c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 ht="15.75" customHeight="1">
      <c r="A740" s="27" t="s">
        <v>553</v>
      </c>
      <c r="B740" s="27" t="s">
        <v>3279</v>
      </c>
      <c r="C740" s="27" t="s">
        <v>1116</v>
      </c>
      <c r="D740" s="27" t="s">
        <v>843</v>
      </c>
      <c r="E740" s="92">
        <f t="shared" si="1"/>
        <v>20670</v>
      </c>
      <c r="F740" s="92" t="str">
        <f t="shared" si="2"/>
        <v>NESTLE Compota Pera Pote 5x4x120g</v>
      </c>
      <c r="G740" s="92" t="str">
        <f t="shared" si="3"/>
        <v>REFRIGERADOS</v>
      </c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 ht="15.75" customHeight="1">
      <c r="A741" s="27" t="s">
        <v>553</v>
      </c>
      <c r="B741" s="27" t="s">
        <v>3281</v>
      </c>
      <c r="C741" s="27" t="s">
        <v>1117</v>
      </c>
      <c r="D741" s="27" t="s">
        <v>843</v>
      </c>
      <c r="E741" s="92">
        <f t="shared" si="1"/>
        <v>20680</v>
      </c>
      <c r="F741" s="92" t="str">
        <f t="shared" si="2"/>
        <v>NESTLE Compota Durazno Pote 5x4x120g</v>
      </c>
      <c r="G741" s="92" t="str">
        <f t="shared" si="3"/>
        <v>REFRIGERADOS</v>
      </c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 ht="15.75" customHeight="1">
      <c r="A742" s="27" t="s">
        <v>991</v>
      </c>
      <c r="B742" s="27" t="s">
        <v>3284</v>
      </c>
      <c r="C742" s="27" t="s">
        <v>1118</v>
      </c>
      <c r="D742" s="27" t="s">
        <v>1119</v>
      </c>
      <c r="E742" s="92">
        <f t="shared" si="1"/>
        <v>20700</v>
      </c>
      <c r="F742" s="92" t="str">
        <f t="shared" si="2"/>
        <v>NESTLE EL MANJAR N2 (display) 4(12x200g)</v>
      </c>
      <c r="G742" s="92" t="str">
        <f t="shared" si="3"/>
        <v>Lacteos Culinario Refrigerado</v>
      </c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 ht="15.75" customHeight="1">
      <c r="A743" s="27" t="s">
        <v>1120</v>
      </c>
      <c r="B743" s="27" t="s">
        <v>3286</v>
      </c>
      <c r="C743" s="27" t="s">
        <v>1123</v>
      </c>
      <c r="D743" s="27" t="s">
        <v>693</v>
      </c>
      <c r="E743" s="92">
        <f t="shared" si="1"/>
        <v>20710</v>
      </c>
      <c r="F743" s="92" t="str">
        <f t="shared" si="2"/>
        <v>Leche SVELTY Sin Lactosa descremada Caja 10(6x200ml)</v>
      </c>
      <c r="G743" s="92" t="str">
        <f t="shared" si="3"/>
        <v>Leche Liquida Refrigerados</v>
      </c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 ht="15.75" customHeight="1">
      <c r="A744" s="27" t="s">
        <v>553</v>
      </c>
      <c r="B744" s="27" t="s">
        <v>3290</v>
      </c>
      <c r="C744" s="27" t="s">
        <v>969</v>
      </c>
      <c r="D744" s="27" t="s">
        <v>1124</v>
      </c>
      <c r="E744" s="92">
        <f t="shared" si="1"/>
        <v>20720</v>
      </c>
      <c r="F744" s="92" t="str">
        <f t="shared" si="2"/>
        <v>NESCAFE Shakissimo Capp Vaso 10x2x190ml</v>
      </c>
      <c r="G744" s="92" t="str">
        <f t="shared" si="3"/>
        <v>REFRIGERADOS</v>
      </c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 ht="15.75" customHeight="1">
      <c r="A745" s="27" t="s">
        <v>553</v>
      </c>
      <c r="B745" s="27" t="s">
        <v>3292</v>
      </c>
      <c r="C745" s="27" t="s">
        <v>971</v>
      </c>
      <c r="D745" s="27" t="s">
        <v>1124</v>
      </c>
      <c r="E745" s="92">
        <f t="shared" si="1"/>
        <v>20730</v>
      </c>
      <c r="F745" s="92" t="str">
        <f t="shared" si="2"/>
        <v>NESCAFE Shakissimo Caram Vaso 10x2x190ml</v>
      </c>
      <c r="G745" s="92" t="str">
        <f t="shared" si="3"/>
        <v>REFRIGERADOS</v>
      </c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 ht="15.75" customHeight="1">
      <c r="A746" s="27" t="s">
        <v>553</v>
      </c>
      <c r="B746" s="27" t="s">
        <v>3294</v>
      </c>
      <c r="C746" s="27" t="s">
        <v>972</v>
      </c>
      <c r="D746" s="27" t="s">
        <v>1124</v>
      </c>
      <c r="E746" s="92">
        <f t="shared" si="1"/>
        <v>20740</v>
      </c>
      <c r="F746" s="92" t="str">
        <f t="shared" si="2"/>
        <v>NESCAFE Shakissimo Moka Vaso 10x2x190ml</v>
      </c>
      <c r="G746" s="92" t="str">
        <f t="shared" si="3"/>
        <v>REFRIGERADOS</v>
      </c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 ht="15.75" customHeight="1">
      <c r="A747" s="27" t="s">
        <v>553</v>
      </c>
      <c r="B747" s="27" t="s">
        <v>3297</v>
      </c>
      <c r="C747" s="27" t="s">
        <v>1125</v>
      </c>
      <c r="D747" s="27" t="s">
        <v>1126</v>
      </c>
      <c r="E747" s="92">
        <f t="shared" si="1"/>
        <v>20750</v>
      </c>
      <c r="F747" s="92" t="str">
        <f t="shared" si="2"/>
        <v>NESTLE Sémola Caramelo Pote c/Ccha 18x2x135g</v>
      </c>
      <c r="G747" s="92" t="str">
        <f t="shared" si="3"/>
        <v>REFRIGERADOS</v>
      </c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 ht="15.75" customHeight="1">
      <c r="A748" s="27" t="s">
        <v>553</v>
      </c>
      <c r="B748" s="27" t="s">
        <v>3299</v>
      </c>
      <c r="C748" s="27" t="s">
        <v>1127</v>
      </c>
      <c r="D748" s="27" t="s">
        <v>1126</v>
      </c>
      <c r="E748" s="92">
        <f t="shared" si="1"/>
        <v>20760</v>
      </c>
      <c r="F748" s="92" t="str">
        <f t="shared" si="2"/>
        <v>NESTLE Sémola Berries Pote c/Ccha 18x2x135g</v>
      </c>
      <c r="G748" s="92" t="str">
        <f t="shared" si="3"/>
        <v>REFRIGERADOS</v>
      </c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 ht="15.75" customHeight="1">
      <c r="A749" s="27" t="s">
        <v>553</v>
      </c>
      <c r="B749" s="27" t="s">
        <v>3302</v>
      </c>
      <c r="C749" s="27" t="s">
        <v>1128</v>
      </c>
      <c r="D749" s="27" t="s">
        <v>1126</v>
      </c>
      <c r="E749" s="92">
        <f t="shared" si="1"/>
        <v>20770</v>
      </c>
      <c r="F749" s="92" t="str">
        <f t="shared" si="2"/>
        <v>NESTLE Sémola Framb Pote c/Cuchara 18x2x135g</v>
      </c>
      <c r="G749" s="92" t="str">
        <f t="shared" si="3"/>
        <v>REFRIGERADOS</v>
      </c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 ht="15.75" customHeight="1">
      <c r="A750" s="27" t="s">
        <v>264</v>
      </c>
      <c r="B750" s="27" t="s">
        <v>3305</v>
      </c>
      <c r="C750" s="27" t="s">
        <v>1129</v>
      </c>
      <c r="D750" s="27" t="s">
        <v>1130</v>
      </c>
      <c r="E750" s="92">
        <f t="shared" si="1"/>
        <v>20790</v>
      </c>
      <c r="F750" s="92" t="str">
        <f t="shared" si="2"/>
        <v>Cereal MILO 14x800g</v>
      </c>
      <c r="G750" s="92" t="str">
        <f t="shared" si="3"/>
        <v>CEREALES PARA EL DESAYUNO</v>
      </c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 ht="15.75" customHeight="1">
      <c r="A751" s="27" t="s">
        <v>225</v>
      </c>
      <c r="B751" s="27" t="s">
        <v>3309</v>
      </c>
      <c r="C751" s="27" t="s">
        <v>1131</v>
      </c>
      <c r="D751" s="27" t="s">
        <v>1132</v>
      </c>
      <c r="E751" s="92">
        <f t="shared" si="1"/>
        <v>20800</v>
      </c>
      <c r="F751" s="92" t="str">
        <f t="shared" si="2"/>
        <v>NIDO LEP Instan Nueva Formula CL 6x1600gN2</v>
      </c>
      <c r="G751" s="92" t="str">
        <f t="shared" si="3"/>
        <v>Leche en Polvo</v>
      </c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 ht="15.75" customHeight="1">
      <c r="A752" s="27" t="s">
        <v>225</v>
      </c>
      <c r="B752" s="27" t="s">
        <v>3312</v>
      </c>
      <c r="C752" s="27" t="s">
        <v>1133</v>
      </c>
      <c r="D752" s="27" t="s">
        <v>1134</v>
      </c>
      <c r="E752" s="92">
        <f t="shared" si="1"/>
        <v>20810</v>
      </c>
      <c r="F752" s="92" t="str">
        <f t="shared" si="2"/>
        <v>Leche en polvo NIDO Entera Bolsa 12x900gN2</v>
      </c>
      <c r="G752" s="92" t="str">
        <f t="shared" si="3"/>
        <v>Leche en Polvo</v>
      </c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 ht="15.75" customHeight="1">
      <c r="A753" s="27" t="s">
        <v>225</v>
      </c>
      <c r="B753" s="27" t="s">
        <v>3315</v>
      </c>
      <c r="C753" s="27" t="s">
        <v>1131</v>
      </c>
      <c r="D753" s="27" t="s">
        <v>1135</v>
      </c>
      <c r="E753" s="92">
        <f t="shared" si="1"/>
        <v>20820</v>
      </c>
      <c r="F753" s="92" t="str">
        <f t="shared" si="2"/>
        <v>NIDO LEP Instan Nueva Formula CL 6x1430gN1</v>
      </c>
      <c r="G753" s="92" t="str">
        <f t="shared" si="3"/>
        <v>Leche en Polvo</v>
      </c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 ht="15.75" customHeight="1">
      <c r="A754" s="27" t="s">
        <v>44</v>
      </c>
      <c r="B754" s="27" t="s">
        <v>3318</v>
      </c>
      <c r="C754" s="27" t="s">
        <v>1137</v>
      </c>
      <c r="D754" s="27" t="s">
        <v>1138</v>
      </c>
      <c r="E754" s="92">
        <f t="shared" si="1"/>
        <v>20840</v>
      </c>
      <c r="F754" s="92" t="str">
        <f t="shared" si="2"/>
        <v>Salsa deshidratada MAGGI Alfredo Sobre 25x37g</v>
      </c>
      <c r="G754" s="92" t="str">
        <f t="shared" si="3"/>
        <v>CULINARIOS</v>
      </c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 ht="15.75" customHeight="1">
      <c r="A755" s="27" t="s">
        <v>39</v>
      </c>
      <c r="B755" s="27" t="s">
        <v>3321</v>
      </c>
      <c r="C755" s="27" t="s">
        <v>1139</v>
      </c>
      <c r="D755" s="27" t="s">
        <v>1140</v>
      </c>
      <c r="E755" s="92">
        <f t="shared" si="1"/>
        <v>20860</v>
      </c>
      <c r="F755" s="92" t="str">
        <f t="shared" si="2"/>
        <v>Chocolate SAHNE NUSS Barra 8(30x30g)</v>
      </c>
      <c r="G755" s="92" t="str">
        <f t="shared" si="3"/>
        <v>CHOCOLATES</v>
      </c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 ht="15.75" customHeight="1">
      <c r="A756" s="27" t="s">
        <v>39</v>
      </c>
      <c r="B756" s="27" t="s">
        <v>3323</v>
      </c>
      <c r="C756" s="27" t="s">
        <v>3324</v>
      </c>
      <c r="D756" s="27" t="s">
        <v>123</v>
      </c>
      <c r="E756" s="92">
        <f t="shared" si="1"/>
        <v>20865</v>
      </c>
      <c r="F756" s="92" t="str">
        <f t="shared" si="2"/>
        <v>PK 1 Display Sahne Nuss 30g +10% DCTO .</v>
      </c>
      <c r="G756" s="92" t="str">
        <f t="shared" si="3"/>
        <v>CHOCOLATES</v>
      </c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 ht="15.75" customHeight="1">
      <c r="A757" s="27" t="s">
        <v>39</v>
      </c>
      <c r="B757" s="27" t="s">
        <v>3326</v>
      </c>
      <c r="C757" s="27" t="s">
        <v>1141</v>
      </c>
      <c r="D757" s="27" t="s">
        <v>1142</v>
      </c>
      <c r="E757" s="92">
        <f t="shared" si="1"/>
        <v>20870</v>
      </c>
      <c r="F757" s="92" t="str">
        <f t="shared" si="2"/>
        <v>NESTLE ESPECIALIDADES 30x300g</v>
      </c>
      <c r="G757" s="92" t="str">
        <f t="shared" si="3"/>
        <v>CHOCOLATES</v>
      </c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 ht="15.75" customHeight="1">
      <c r="A758" s="27" t="s">
        <v>39</v>
      </c>
      <c r="B758" s="27" t="s">
        <v>3328</v>
      </c>
      <c r="C758" s="27" t="s">
        <v>1143</v>
      </c>
      <c r="D758" s="27" t="s">
        <v>1144</v>
      </c>
      <c r="E758" s="92">
        <f t="shared" si="1"/>
        <v>20880</v>
      </c>
      <c r="F758" s="92" t="str">
        <f t="shared" si="2"/>
        <v>KIT KAT 4 Finger 36x41.5g</v>
      </c>
      <c r="G758" s="92" t="str">
        <f t="shared" si="3"/>
        <v>CHOCOLATES</v>
      </c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 ht="15.75" customHeight="1">
      <c r="A759" s="27" t="s">
        <v>39</v>
      </c>
      <c r="B759" s="27" t="s">
        <v>3331</v>
      </c>
      <c r="C759" s="27" t="s">
        <v>1146</v>
      </c>
      <c r="D759" s="27" t="s">
        <v>1147</v>
      </c>
      <c r="E759" s="92">
        <f t="shared" si="1"/>
        <v>20950</v>
      </c>
      <c r="F759" s="92" t="str">
        <f t="shared" si="2"/>
        <v>PRESTIGIO Countline Barra 12(16x35g)</v>
      </c>
      <c r="G759" s="92" t="str">
        <f t="shared" si="3"/>
        <v>CHOCOLATES</v>
      </c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 ht="15.75" customHeight="1">
      <c r="A760" s="27" t="s">
        <v>39</v>
      </c>
      <c r="B760" s="27" t="s">
        <v>3333</v>
      </c>
      <c r="C760" s="27" t="s">
        <v>1148</v>
      </c>
      <c r="D760" s="27" t="s">
        <v>1149</v>
      </c>
      <c r="E760" s="92">
        <f t="shared" si="1"/>
        <v>20970</v>
      </c>
      <c r="F760" s="92" t="str">
        <f t="shared" si="2"/>
        <v>Oblea bañada SUPER 8 4(24x29g)</v>
      </c>
      <c r="G760" s="92" t="str">
        <f t="shared" si="3"/>
        <v>CHOCOLATES</v>
      </c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 ht="15.75" customHeight="1">
      <c r="A761" s="27" t="s">
        <v>721</v>
      </c>
      <c r="B761" s="27" t="s">
        <v>3336</v>
      </c>
      <c r="C761" s="27" t="s">
        <v>1150</v>
      </c>
      <c r="D761" s="27" t="s">
        <v>934</v>
      </c>
      <c r="E761" s="92">
        <f t="shared" si="1"/>
        <v>21010</v>
      </c>
      <c r="F761" s="92" t="str">
        <f t="shared" si="2"/>
        <v>Cereal infantil CERELAC 5 Cereales 24 x 400 GRM</v>
      </c>
      <c r="G761" s="92" t="str">
        <f t="shared" si="3"/>
        <v>CEREALES INFANTILES</v>
      </c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 ht="15.75" customHeight="1">
      <c r="A762" s="27" t="s">
        <v>225</v>
      </c>
      <c r="B762" s="27" t="s">
        <v>3340</v>
      </c>
      <c r="C762" s="27" t="s">
        <v>1151</v>
      </c>
      <c r="D762" s="27" t="s">
        <v>1152</v>
      </c>
      <c r="E762" s="92">
        <f t="shared" si="1"/>
        <v>21020</v>
      </c>
      <c r="F762" s="92" t="str">
        <f t="shared" si="2"/>
        <v>NIDO CRECE LIGHT 6 x 1750 GRM</v>
      </c>
      <c r="G762" s="92" t="str">
        <f t="shared" si="3"/>
        <v>Leche en Polvo</v>
      </c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 ht="15.75" customHeight="1">
      <c r="A763" s="27" t="s">
        <v>76</v>
      </c>
      <c r="B763" s="27" t="s">
        <v>3342</v>
      </c>
      <c r="C763" s="27" t="s">
        <v>1155</v>
      </c>
      <c r="D763" s="27" t="s">
        <v>934</v>
      </c>
      <c r="E763" s="92">
        <f t="shared" si="1"/>
        <v>21040</v>
      </c>
      <c r="F763" s="92" t="str">
        <f t="shared" si="2"/>
        <v>Chocolate en polvo NESTLE Tarro 24 x 400 GRM</v>
      </c>
      <c r="G763" s="92" t="str">
        <f t="shared" si="3"/>
        <v>OPPB</v>
      </c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 ht="15.75" customHeight="1">
      <c r="A764" s="27" t="s">
        <v>1015</v>
      </c>
      <c r="B764" s="27" t="s">
        <v>3344</v>
      </c>
      <c r="C764" s="27" t="s">
        <v>1158</v>
      </c>
      <c r="D764" s="27" t="s">
        <v>1159</v>
      </c>
      <c r="E764" s="92">
        <f t="shared" si="1"/>
        <v>21050</v>
      </c>
      <c r="F764" s="92" t="str">
        <f t="shared" si="2"/>
        <v>NIDAL FORMULA INFANTIL 12 x 400 GRM</v>
      </c>
      <c r="G764" s="92" t="str">
        <f t="shared" si="3"/>
        <v>FÓRMULAS</v>
      </c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 ht="15.75" customHeight="1">
      <c r="A765" s="27" t="s">
        <v>721</v>
      </c>
      <c r="B765" s="27" t="s">
        <v>3347</v>
      </c>
      <c r="C765" s="27" t="s">
        <v>1160</v>
      </c>
      <c r="D765" s="27" t="s">
        <v>293</v>
      </c>
      <c r="E765" s="92">
        <f t="shared" si="1"/>
        <v>21060</v>
      </c>
      <c r="F765" s="92" t="str">
        <f t="shared" si="2"/>
        <v>CERELAC 5 CEREALES 24 x 400 GRS</v>
      </c>
      <c r="G765" s="92" t="str">
        <f t="shared" si="3"/>
        <v>CEREALES INFANTILES</v>
      </c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 ht="15.75" customHeight="1">
      <c r="A766" s="27" t="s">
        <v>721</v>
      </c>
      <c r="B766" s="27" t="s">
        <v>3349</v>
      </c>
      <c r="C766" s="27" t="s">
        <v>1161</v>
      </c>
      <c r="D766" s="27" t="s">
        <v>934</v>
      </c>
      <c r="E766" s="92">
        <f t="shared" si="1"/>
        <v>21070</v>
      </c>
      <c r="F766" s="92" t="str">
        <f t="shared" si="2"/>
        <v>CERELAC PRO TRIGO 24 x 400 GRM</v>
      </c>
      <c r="G766" s="92" t="str">
        <f t="shared" si="3"/>
        <v>CEREALES INFANTILES</v>
      </c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 ht="15.75" customHeight="1">
      <c r="A767" s="27" t="s">
        <v>39</v>
      </c>
      <c r="B767" s="27" t="s">
        <v>3351</v>
      </c>
      <c r="C767" s="27" t="s">
        <v>1162</v>
      </c>
      <c r="D767" s="27" t="s">
        <v>1163</v>
      </c>
      <c r="E767" s="92">
        <f t="shared" si="1"/>
        <v>21080</v>
      </c>
      <c r="F767" s="92" t="str">
        <f t="shared" si="2"/>
        <v>Chocolate de leche TRENCITO 12(20x14g)</v>
      </c>
      <c r="G767" s="92" t="str">
        <f t="shared" si="3"/>
        <v>CHOCOLATES</v>
      </c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 ht="15.75" customHeight="1">
      <c r="A768" s="27" t="s">
        <v>39</v>
      </c>
      <c r="B768" s="27" t="s">
        <v>3354</v>
      </c>
      <c r="C768" s="27" t="s">
        <v>1164</v>
      </c>
      <c r="D768" s="27" t="s">
        <v>1163</v>
      </c>
      <c r="E768" s="92">
        <f t="shared" si="1"/>
        <v>21082</v>
      </c>
      <c r="F768" s="92" t="str">
        <f t="shared" si="2"/>
        <v>TRENCITOChocImpulsivoBar 12(20x14g) N1CL 12(20x14g)</v>
      </c>
      <c r="G768" s="92" t="str">
        <f t="shared" si="3"/>
        <v>CHOCOLATES</v>
      </c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 ht="15.75" customHeight="1">
      <c r="A769" s="27" t="s">
        <v>39</v>
      </c>
      <c r="B769" s="27" t="s">
        <v>3356</v>
      </c>
      <c r="C769" s="27" t="s">
        <v>3357</v>
      </c>
      <c r="D769" s="27" t="s">
        <v>123</v>
      </c>
      <c r="E769" s="92">
        <f t="shared" si="1"/>
        <v>21084</v>
      </c>
      <c r="F769" s="92" t="str">
        <f t="shared" si="2"/>
        <v>PK DSP TENCITO IMPULSIVO 14G + 15% DCTO (B2B) .</v>
      </c>
      <c r="G769" s="92" t="str">
        <f t="shared" si="3"/>
        <v>CHOCOLATES</v>
      </c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 ht="15.75" customHeight="1">
      <c r="A770" s="27" t="s">
        <v>39</v>
      </c>
      <c r="B770" s="27" t="s">
        <v>3359</v>
      </c>
      <c r="C770" s="27" t="s">
        <v>1166</v>
      </c>
      <c r="D770" s="27" t="s">
        <v>1163</v>
      </c>
      <c r="E770" s="92">
        <f t="shared" si="1"/>
        <v>21100</v>
      </c>
      <c r="F770" s="92" t="str">
        <f t="shared" si="2"/>
        <v>SAHNE NUSS Choc Impulsivo Display 12(20x14g)</v>
      </c>
      <c r="G770" s="92" t="str">
        <f t="shared" si="3"/>
        <v>CHOCOLATES</v>
      </c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 ht="15.75" customHeight="1">
      <c r="A771" s="27" t="s">
        <v>39</v>
      </c>
      <c r="B771" s="27" t="s">
        <v>3362</v>
      </c>
      <c r="C771" s="27" t="s">
        <v>1167</v>
      </c>
      <c r="D771" s="27" t="s">
        <v>589</v>
      </c>
      <c r="E771" s="92">
        <f t="shared" si="1"/>
        <v>21110</v>
      </c>
      <c r="F771" s="92" t="str">
        <f t="shared" si="2"/>
        <v>Chocolate relleno CAPRI Frutilla 6(24x30g)</v>
      </c>
      <c r="G771" s="92" t="str">
        <f t="shared" si="3"/>
        <v>CHOCOLATES</v>
      </c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 ht="15.75" customHeight="1">
      <c r="A772" s="27" t="s">
        <v>39</v>
      </c>
      <c r="B772" s="27" t="s">
        <v>3364</v>
      </c>
      <c r="C772" s="27" t="s">
        <v>1168</v>
      </c>
      <c r="D772" s="27" t="s">
        <v>589</v>
      </c>
      <c r="E772" s="92">
        <f t="shared" si="1"/>
        <v>21120</v>
      </c>
      <c r="F772" s="92" t="str">
        <f t="shared" si="2"/>
        <v>Chocolate relleno CAPRI Almendra 6(24x30g)</v>
      </c>
      <c r="G772" s="92" t="str">
        <f t="shared" si="3"/>
        <v>CHOCOLATES</v>
      </c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 ht="15.75" customHeight="1">
      <c r="A773" s="27" t="s">
        <v>268</v>
      </c>
      <c r="B773" s="27" t="s">
        <v>3366</v>
      </c>
      <c r="C773" s="27" t="s">
        <v>1169</v>
      </c>
      <c r="D773" s="83"/>
      <c r="E773" s="92">
        <f t="shared" si="1"/>
        <v>21350</v>
      </c>
      <c r="F773" s="92" t="str">
        <f t="shared" si="2"/>
        <v>PK 1 AIC Carne+1 AIC Durazno+Mochila </v>
      </c>
      <c r="G773" s="92" t="str">
        <f t="shared" si="3"/>
        <v>ALIMENTOS INFANTILES</v>
      </c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 ht="15.75" customHeight="1">
      <c r="A774" s="27" t="s">
        <v>268</v>
      </c>
      <c r="B774" s="27" t="s">
        <v>3368</v>
      </c>
      <c r="C774" s="27" t="s">
        <v>1170</v>
      </c>
      <c r="D774" s="83"/>
      <c r="E774" s="92">
        <f t="shared" si="1"/>
        <v>21360</v>
      </c>
      <c r="F774" s="92" t="str">
        <f t="shared" si="2"/>
        <v>PK 1 AIC Carne+1 AIC Manzana+Mochila </v>
      </c>
      <c r="G774" s="92" t="str">
        <f t="shared" si="3"/>
        <v>ALIMENTOS INFANTILES</v>
      </c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 ht="15.75" customHeight="1">
      <c r="A775" s="27" t="s">
        <v>50</v>
      </c>
      <c r="B775" s="27" t="s">
        <v>3369</v>
      </c>
      <c r="C775" s="27" t="s">
        <v>1173</v>
      </c>
      <c r="D775" s="27" t="s">
        <v>1174</v>
      </c>
      <c r="E775" s="92">
        <f t="shared" si="1"/>
        <v>21410</v>
      </c>
      <c r="F775" s="92" t="str">
        <f t="shared" si="2"/>
        <v>NESCAFE COLOMBIE Tarro N5 CL 12x100g</v>
      </c>
      <c r="G775" s="92" t="str">
        <f t="shared" si="3"/>
        <v>CAFES</v>
      </c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 ht="15.75" customHeight="1">
      <c r="A776" s="27" t="s">
        <v>264</v>
      </c>
      <c r="B776" s="27" t="s">
        <v>3371</v>
      </c>
      <c r="C776" s="27" t="s">
        <v>1176</v>
      </c>
      <c r="D776" s="27" t="s">
        <v>1177</v>
      </c>
      <c r="E776" s="92">
        <f t="shared" si="1"/>
        <v>21470</v>
      </c>
      <c r="F776" s="92" t="str">
        <f t="shared" si="2"/>
        <v>OATS y MORE COOL MIX HONEY Cereal CL 60x30g</v>
      </c>
      <c r="G776" s="92" t="str">
        <f t="shared" si="3"/>
        <v>CEREALES PARA EL DESAYUNO</v>
      </c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 ht="15.75" customHeight="1">
      <c r="A777" s="27" t="s">
        <v>264</v>
      </c>
      <c r="B777" s="27" t="s">
        <v>3373</v>
      </c>
      <c r="C777" s="27" t="s">
        <v>1178</v>
      </c>
      <c r="D777" s="27" t="s">
        <v>1177</v>
      </c>
      <c r="E777" s="92">
        <f t="shared" si="1"/>
        <v>21480</v>
      </c>
      <c r="F777" s="92" t="str">
        <f t="shared" si="2"/>
        <v>OATS y MORE COOL MIX COCOA Cereal CL 60x30g</v>
      </c>
      <c r="G777" s="92" t="str">
        <f t="shared" si="3"/>
        <v>CEREALES PARA EL DESAYUNO</v>
      </c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 ht="15.75" customHeight="1">
      <c r="A778" s="27" t="s">
        <v>44</v>
      </c>
      <c r="B778" s="27" t="s">
        <v>3376</v>
      </c>
      <c r="C778" s="27" t="s">
        <v>1179</v>
      </c>
      <c r="D778" s="27" t="s">
        <v>1180</v>
      </c>
      <c r="E778" s="92">
        <f t="shared" si="1"/>
        <v>21490</v>
      </c>
      <c r="F778" s="92" t="str">
        <f t="shared" si="2"/>
        <v>SOPA COSTILLA 12 x 12 x 60 GRS</v>
      </c>
      <c r="G778" s="92" t="str">
        <f t="shared" si="3"/>
        <v>CULINARIOS</v>
      </c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 ht="15.75" customHeight="1">
      <c r="A779" s="27" t="s">
        <v>44</v>
      </c>
      <c r="B779" s="27" t="s">
        <v>3378</v>
      </c>
      <c r="C779" s="27" t="s">
        <v>1181</v>
      </c>
      <c r="D779" s="27" t="s">
        <v>1182</v>
      </c>
      <c r="E779" s="92">
        <f t="shared" si="1"/>
        <v>21500</v>
      </c>
      <c r="F779" s="92" t="str">
        <f t="shared" si="2"/>
        <v>SOPA COSTILLA PRJIR 12 x 12 x 72 GRM</v>
      </c>
      <c r="G779" s="92" t="str">
        <f t="shared" si="3"/>
        <v>CULINARIOS</v>
      </c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 ht="15.75" customHeight="1">
      <c r="A780" s="27" t="s">
        <v>44</v>
      </c>
      <c r="B780" s="27" t="s">
        <v>3380</v>
      </c>
      <c r="C780" s="27" t="s">
        <v>541</v>
      </c>
      <c r="D780" s="27" t="s">
        <v>1183</v>
      </c>
      <c r="E780" s="92">
        <f t="shared" si="1"/>
        <v>21520</v>
      </c>
      <c r="F780" s="92" t="str">
        <f t="shared" si="2"/>
        <v>SPU ESPARRAGOS 6 x 24 x 14 GRS</v>
      </c>
      <c r="G780" s="92" t="str">
        <f t="shared" si="3"/>
        <v>CULINARIOS</v>
      </c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 ht="15.75" customHeight="1">
      <c r="A781" s="27" t="s">
        <v>44</v>
      </c>
      <c r="B781" s="27" t="s">
        <v>3383</v>
      </c>
      <c r="C781" s="27" t="s">
        <v>543</v>
      </c>
      <c r="D781" s="27" t="s">
        <v>1183</v>
      </c>
      <c r="E781" s="92">
        <f t="shared" si="1"/>
        <v>21530</v>
      </c>
      <c r="F781" s="92" t="str">
        <f t="shared" si="2"/>
        <v>SPU POLLO 6 x 24 x 14 GRS</v>
      </c>
      <c r="G781" s="92" t="str">
        <f t="shared" si="3"/>
        <v>CULINARIOS</v>
      </c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 ht="15.75" customHeight="1">
      <c r="A782" s="27" t="s">
        <v>44</v>
      </c>
      <c r="B782" s="27" t="s">
        <v>3385</v>
      </c>
      <c r="C782" s="27" t="s">
        <v>1184</v>
      </c>
      <c r="D782" s="27" t="s">
        <v>542</v>
      </c>
      <c r="E782" s="92">
        <f t="shared" si="1"/>
        <v>21540</v>
      </c>
      <c r="F782" s="92" t="str">
        <f t="shared" si="2"/>
        <v>SPU CHOCLO 6 x 24 x 14 GRM</v>
      </c>
      <c r="G782" s="92" t="str">
        <f t="shared" si="3"/>
        <v>CULINARIOS</v>
      </c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 ht="15.75" customHeight="1">
      <c r="A783" s="27" t="s">
        <v>225</v>
      </c>
      <c r="B783" s="27" t="s">
        <v>3387</v>
      </c>
      <c r="C783" s="27" t="s">
        <v>1185</v>
      </c>
      <c r="D783" s="27" t="s">
        <v>1186</v>
      </c>
      <c r="E783" s="92">
        <f t="shared" si="1"/>
        <v>21780</v>
      </c>
      <c r="F783" s="92" t="str">
        <f t="shared" si="2"/>
        <v>Leche en polvo SVELTY Huesos CalciLock Bolsa 12x800g</v>
      </c>
      <c r="G783" s="92" t="str">
        <f t="shared" si="3"/>
        <v>Leche en Polvo</v>
      </c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 ht="15.75" customHeight="1">
      <c r="A784" s="27" t="s">
        <v>146</v>
      </c>
      <c r="B784" s="27" t="s">
        <v>3390</v>
      </c>
      <c r="C784" s="27" t="s">
        <v>1187</v>
      </c>
      <c r="D784" s="27" t="s">
        <v>1188</v>
      </c>
      <c r="E784" s="92">
        <f t="shared" si="1"/>
        <v>22030</v>
      </c>
      <c r="F784" s="92" t="str">
        <f t="shared" si="2"/>
        <v>Leche condensada LECHE SUR Azucarada Lata 48 x 397 GRM</v>
      </c>
      <c r="G784" s="92" t="str">
        <f t="shared" si="3"/>
        <v>Lacteos Culinarios</v>
      </c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 ht="15.75" customHeight="1">
      <c r="A785" s="27" t="s">
        <v>50</v>
      </c>
      <c r="B785" s="27" t="s">
        <v>3393</v>
      </c>
      <c r="C785" s="27" t="s">
        <v>1189</v>
      </c>
      <c r="D785" s="83"/>
      <c r="E785" s="92">
        <f t="shared" si="1"/>
        <v>22170</v>
      </c>
      <c r="F785" s="92" t="str">
        <f t="shared" si="2"/>
        <v>1 Tradición Stick + 1 milo tira gratis </v>
      </c>
      <c r="G785" s="92" t="str">
        <f t="shared" si="3"/>
        <v>CAFES</v>
      </c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 ht="15.75" customHeight="1">
      <c r="A786" s="27" t="s">
        <v>146</v>
      </c>
      <c r="B786" s="27" t="s">
        <v>3396</v>
      </c>
      <c r="C786" s="27" t="s">
        <v>1190</v>
      </c>
      <c r="D786" s="83"/>
      <c r="E786" s="92">
        <f t="shared" si="1"/>
        <v>22490</v>
      </c>
      <c r="F786" s="92" t="str">
        <f t="shared" si="2"/>
        <v>Pack 5 Condensada397 + 1 gratis + Calendario Regalo </v>
      </c>
      <c r="G786" s="92" t="str">
        <f t="shared" si="3"/>
        <v>Lacteos Culinarios</v>
      </c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 ht="15.75" customHeight="1">
      <c r="A787" s="27" t="s">
        <v>1015</v>
      </c>
      <c r="B787" s="27" t="s">
        <v>3398</v>
      </c>
      <c r="C787" s="27" t="s">
        <v>1192</v>
      </c>
      <c r="D787" s="27" t="s">
        <v>635</v>
      </c>
      <c r="E787" s="92">
        <f t="shared" si="1"/>
        <v>22520</v>
      </c>
      <c r="F787" s="92" t="str">
        <f t="shared" si="2"/>
        <v>NAN HA BL NWHB222-1 CL 12x400g</v>
      </c>
      <c r="G787" s="92" t="str">
        <f t="shared" si="3"/>
        <v>FÓRMULAS</v>
      </c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 ht="15.75" customHeight="1">
      <c r="A788" s="27" t="s">
        <v>39</v>
      </c>
      <c r="B788" s="27" t="s">
        <v>3400</v>
      </c>
      <c r="C788" s="27" t="s">
        <v>1193</v>
      </c>
      <c r="D788" s="83"/>
      <c r="E788" s="92">
        <f t="shared" si="1"/>
        <v>22530</v>
      </c>
      <c r="F788" s="92" t="str">
        <f t="shared" si="2"/>
        <v>1 DSP TRENCITO 14G + 1 DSP SN 14GR 20% DSCTO </v>
      </c>
      <c r="G788" s="92" t="str">
        <f t="shared" si="3"/>
        <v>CHOCOLATES</v>
      </c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 ht="15.75" customHeight="1">
      <c r="A789" s="27" t="s">
        <v>86</v>
      </c>
      <c r="B789" s="27" t="s">
        <v>3402</v>
      </c>
      <c r="C789" s="27" t="s">
        <v>1194</v>
      </c>
      <c r="D789" s="83"/>
      <c r="E789" s="92">
        <f t="shared" si="1"/>
        <v>22540</v>
      </c>
      <c r="F789" s="92" t="str">
        <f t="shared" si="2"/>
        <v>PK 10 MINI DST 20% DSCTO </v>
      </c>
      <c r="G789" s="92" t="str">
        <f t="shared" si="3"/>
        <v>GALLETAS</v>
      </c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 ht="15.75" customHeight="1">
      <c r="A790" s="27" t="s">
        <v>50</v>
      </c>
      <c r="B790" s="27" t="s">
        <v>3406</v>
      </c>
      <c r="C790" s="27" t="s">
        <v>1195</v>
      </c>
      <c r="D790" s="83"/>
      <c r="E790" s="92">
        <f t="shared" si="1"/>
        <v>22600</v>
      </c>
      <c r="F790" s="92" t="str">
        <f t="shared" si="2"/>
        <v>PACK CAFÉ (A) 15% DSCTO </v>
      </c>
      <c r="G790" s="92" t="str">
        <f t="shared" si="3"/>
        <v>CAFES</v>
      </c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 ht="15.75" customHeight="1">
      <c r="A791" s="27" t="s">
        <v>44</v>
      </c>
      <c r="B791" s="27" t="s">
        <v>3410</v>
      </c>
      <c r="C791" s="27" t="s">
        <v>1196</v>
      </c>
      <c r="D791" s="83"/>
      <c r="E791" s="92">
        <f t="shared" si="1"/>
        <v>22630</v>
      </c>
      <c r="F791" s="92" t="str">
        <f t="shared" si="2"/>
        <v>2 Caldos 48 + 1 Exhibidor Caldo Regalo + Calendario Regalo </v>
      </c>
      <c r="G791" s="92" t="str">
        <f t="shared" si="3"/>
        <v>CULINARIOS</v>
      </c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 ht="15.75" customHeight="1">
      <c r="A792" s="27" t="s">
        <v>44</v>
      </c>
      <c r="B792" s="27" t="s">
        <v>3412</v>
      </c>
      <c r="C792" s="27" t="s">
        <v>1197</v>
      </c>
      <c r="D792" s="83"/>
      <c r="E792" s="92">
        <f t="shared" si="1"/>
        <v>22640</v>
      </c>
      <c r="F792" s="92" t="str">
        <f t="shared" si="2"/>
        <v>2 Pure 125 grs + Medidor Leche regalo </v>
      </c>
      <c r="G792" s="92" t="str">
        <f t="shared" si="3"/>
        <v>CULINARIOS</v>
      </c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 ht="15.75" customHeight="1">
      <c r="A793" s="27" t="s">
        <v>76</v>
      </c>
      <c r="B793" s="27" t="s">
        <v>3415</v>
      </c>
      <c r="C793" s="27" t="s">
        <v>1198</v>
      </c>
      <c r="D793" s="83"/>
      <c r="E793" s="92">
        <f t="shared" si="1"/>
        <v>22650</v>
      </c>
      <c r="F793" s="92" t="str">
        <f t="shared" si="2"/>
        <v>2 Nido Buen dia 130 grs + 1 MILO 150 grs + Estuche Regalo </v>
      </c>
      <c r="G793" s="92" t="str">
        <f t="shared" si="3"/>
        <v>OPPB</v>
      </c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 ht="15.75" customHeight="1">
      <c r="A794" s="27" t="s">
        <v>264</v>
      </c>
      <c r="B794" s="27" t="s">
        <v>3418</v>
      </c>
      <c r="C794" s="27" t="s">
        <v>1199</v>
      </c>
      <c r="D794" s="27" t="s">
        <v>1177</v>
      </c>
      <c r="E794" s="92">
        <f t="shared" si="1"/>
        <v>22800</v>
      </c>
      <c r="F794" s="92" t="str">
        <f t="shared" si="2"/>
        <v>FITNESS Cereal 60x30g N1 CL 60x30g</v>
      </c>
      <c r="G794" s="92" t="str">
        <f t="shared" si="3"/>
        <v>CEREALES PARA EL DESAYUNO</v>
      </c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 ht="15.75" customHeight="1">
      <c r="A795" s="27" t="s">
        <v>264</v>
      </c>
      <c r="B795" s="27" t="s">
        <v>3421</v>
      </c>
      <c r="C795" s="27" t="s">
        <v>1200</v>
      </c>
      <c r="D795" s="27" t="s">
        <v>1177</v>
      </c>
      <c r="E795" s="92">
        <f t="shared" si="1"/>
        <v>22810</v>
      </c>
      <c r="F795" s="92" t="str">
        <f t="shared" si="2"/>
        <v>CHOCAPIC Cereal 60x30g N2 CL 60x30g</v>
      </c>
      <c r="G795" s="92" t="str">
        <f t="shared" si="3"/>
        <v>CEREALES PARA EL DESAYUNO</v>
      </c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 ht="15.75" customHeight="1">
      <c r="A796" s="27" t="s">
        <v>44</v>
      </c>
      <c r="B796" s="27" t="s">
        <v>3424</v>
      </c>
      <c r="C796" s="27" t="s">
        <v>1201</v>
      </c>
      <c r="D796" s="83"/>
      <c r="E796" s="92">
        <f t="shared" si="1"/>
        <v>22830</v>
      </c>
      <c r="F796" s="92" t="str">
        <f t="shared" si="2"/>
        <v>1 Caldo Gallina y 1 Caldo de Carne con 23% dscto </v>
      </c>
      <c r="G796" s="92" t="str">
        <f t="shared" si="3"/>
        <v>CULINARIOS</v>
      </c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 ht="15.75" customHeight="1">
      <c r="A797" s="27" t="s">
        <v>264</v>
      </c>
      <c r="B797" s="27" t="s">
        <v>3428</v>
      </c>
      <c r="C797" s="27" t="s">
        <v>1202</v>
      </c>
      <c r="D797" s="27" t="s">
        <v>1203</v>
      </c>
      <c r="E797" s="92">
        <f t="shared" si="1"/>
        <v>22840</v>
      </c>
      <c r="F797" s="92" t="str">
        <f t="shared" si="2"/>
        <v>CHEERIOS Multigrain Cereal n1 16x400g</v>
      </c>
      <c r="G797" s="92" t="str">
        <f t="shared" si="3"/>
        <v>CEREALES PARA EL DESAYUNO</v>
      </c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 ht="15.75" customHeight="1">
      <c r="A798" s="27" t="s">
        <v>264</v>
      </c>
      <c r="B798" s="27" t="s">
        <v>3430</v>
      </c>
      <c r="C798" s="27" t="s">
        <v>1204</v>
      </c>
      <c r="D798" s="27" t="s">
        <v>1130</v>
      </c>
      <c r="E798" s="92">
        <f t="shared" si="1"/>
        <v>22850</v>
      </c>
      <c r="F798" s="92" t="str">
        <f t="shared" si="2"/>
        <v>Cereal CHOCAPIC 14x800g</v>
      </c>
      <c r="G798" s="92" t="str">
        <f t="shared" si="3"/>
        <v>CEREALES PARA EL DESAYUNO</v>
      </c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 ht="15.75" customHeight="1">
      <c r="A799" s="27" t="s">
        <v>264</v>
      </c>
      <c r="B799" s="27" t="s">
        <v>3432</v>
      </c>
      <c r="C799" s="27" t="s">
        <v>1204</v>
      </c>
      <c r="D799" s="27" t="s">
        <v>1203</v>
      </c>
      <c r="E799" s="92">
        <f t="shared" si="1"/>
        <v>22860</v>
      </c>
      <c r="F799" s="92" t="str">
        <f t="shared" si="2"/>
        <v>Cereal CHOCAPIC 16x400g</v>
      </c>
      <c r="G799" s="92" t="str">
        <f t="shared" si="3"/>
        <v>CEREALES PARA EL DESAYUNO</v>
      </c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 ht="15.75" customHeight="1">
      <c r="A800" s="27" t="s">
        <v>264</v>
      </c>
      <c r="B800" s="27" t="s">
        <v>3435</v>
      </c>
      <c r="C800" s="27" t="s">
        <v>1204</v>
      </c>
      <c r="D800" s="27" t="s">
        <v>1205</v>
      </c>
      <c r="E800" s="92">
        <f t="shared" si="1"/>
        <v>22870</v>
      </c>
      <c r="F800" s="92" t="str">
        <f t="shared" si="2"/>
        <v>Cereal CHOCAPIC 16x600g</v>
      </c>
      <c r="G800" s="92" t="str">
        <f t="shared" si="3"/>
        <v>CEREALES PARA EL DESAYUNO</v>
      </c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 ht="15.75" customHeight="1">
      <c r="A801" s="27" t="s">
        <v>264</v>
      </c>
      <c r="B801" s="27" t="s">
        <v>3437</v>
      </c>
      <c r="C801" s="27" t="s">
        <v>1206</v>
      </c>
      <c r="D801" s="27" t="s">
        <v>1207</v>
      </c>
      <c r="E801" s="92">
        <f t="shared" si="1"/>
        <v>22890</v>
      </c>
      <c r="F801" s="92" t="str">
        <f t="shared" si="2"/>
        <v>Cereal ESTRELLITAS 12x500g</v>
      </c>
      <c r="G801" s="92" t="str">
        <f t="shared" si="3"/>
        <v>CEREALES PARA EL DESAYUNO</v>
      </c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 ht="15.75" customHeight="1">
      <c r="A802" s="27" t="s">
        <v>264</v>
      </c>
      <c r="B802" s="27" t="s">
        <v>3441</v>
      </c>
      <c r="C802" s="27" t="s">
        <v>1208</v>
      </c>
      <c r="D802" s="27" t="s">
        <v>1209</v>
      </c>
      <c r="E802" s="92">
        <f t="shared" si="1"/>
        <v>22900</v>
      </c>
      <c r="F802" s="92" t="str">
        <f t="shared" si="2"/>
        <v>Cereal TRIX 20x230g</v>
      </c>
      <c r="G802" s="92" t="str">
        <f t="shared" si="3"/>
        <v>CEREALES PARA EL DESAYUNO</v>
      </c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 ht="15.75" customHeight="1">
      <c r="A803" s="27" t="s">
        <v>264</v>
      </c>
      <c r="B803" s="27" t="s">
        <v>3443</v>
      </c>
      <c r="C803" s="27" t="s">
        <v>1206</v>
      </c>
      <c r="D803" s="27" t="s">
        <v>1210</v>
      </c>
      <c r="E803" s="92">
        <f t="shared" si="1"/>
        <v>22910</v>
      </c>
      <c r="F803" s="92" t="str">
        <f t="shared" si="2"/>
        <v>Cereal ESTRELLITAS 18x330g</v>
      </c>
      <c r="G803" s="92" t="str">
        <f t="shared" si="3"/>
        <v>CEREALES PARA EL DESAYUNO</v>
      </c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 ht="15.75" customHeight="1">
      <c r="A804" s="27" t="s">
        <v>264</v>
      </c>
      <c r="B804" s="27" t="s">
        <v>3445</v>
      </c>
      <c r="C804" s="27" t="s">
        <v>1211</v>
      </c>
      <c r="D804" s="27" t="s">
        <v>1177</v>
      </c>
      <c r="E804" s="92">
        <f t="shared" si="1"/>
        <v>22920</v>
      </c>
      <c r="F804" s="92" t="str">
        <f t="shared" si="2"/>
        <v>Cereal ESTRELLITAS sachet 60x30g</v>
      </c>
      <c r="G804" s="92" t="str">
        <f t="shared" si="3"/>
        <v>CEREALES PARA EL DESAYUNO</v>
      </c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 ht="15.75" customHeight="1">
      <c r="A805" s="27" t="s">
        <v>264</v>
      </c>
      <c r="B805" s="27" t="s">
        <v>3449</v>
      </c>
      <c r="C805" s="27" t="s">
        <v>1213</v>
      </c>
      <c r="D805" s="27" t="s">
        <v>1214</v>
      </c>
      <c r="E805" s="92">
        <f t="shared" si="1"/>
        <v>22950</v>
      </c>
      <c r="F805" s="92" t="str">
        <f t="shared" si="2"/>
        <v>FITNESS CRUNCHYCARAMELCerBar8(6x23.5g)CL 8(6x23.5g)</v>
      </c>
      <c r="G805" s="92" t="str">
        <f t="shared" si="3"/>
        <v>CEREALES PARA EL DESAYUNO</v>
      </c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 ht="15.75" customHeight="1">
      <c r="A806" s="27" t="s">
        <v>268</v>
      </c>
      <c r="B806" s="27" t="s">
        <v>3451</v>
      </c>
      <c r="C806" s="27" t="s">
        <v>1215</v>
      </c>
      <c r="D806" s="27" t="s">
        <v>352</v>
      </c>
      <c r="E806" s="92">
        <f t="shared" si="1"/>
        <v>23000</v>
      </c>
      <c r="F806" s="92" t="str">
        <f t="shared" si="2"/>
        <v>CRECID PESCADO VERDURAS 4 x 6 x 215 GRM</v>
      </c>
      <c r="G806" s="92" t="str">
        <f t="shared" si="3"/>
        <v>ALIMENTOS INFANTILES</v>
      </c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 ht="15.75" customHeight="1">
      <c r="A807" s="27" t="s">
        <v>268</v>
      </c>
      <c r="B807" s="27" t="s">
        <v>3453</v>
      </c>
      <c r="C807" s="27" t="s">
        <v>1216</v>
      </c>
      <c r="D807" s="27" t="s">
        <v>352</v>
      </c>
      <c r="E807" s="92">
        <f t="shared" si="1"/>
        <v>23010</v>
      </c>
      <c r="F807" s="92" t="str">
        <f t="shared" si="2"/>
        <v>PICADO POSTA ESPINACA 4 x 6 x 215 GRM</v>
      </c>
      <c r="G807" s="92" t="str">
        <f t="shared" si="3"/>
        <v>ALIMENTOS INFANTILES</v>
      </c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 ht="15.75" customHeight="1">
      <c r="A808" s="27" t="s">
        <v>264</v>
      </c>
      <c r="B808" s="27" t="s">
        <v>3456</v>
      </c>
      <c r="C808" s="27" t="s">
        <v>1217</v>
      </c>
      <c r="D808" s="27" t="s">
        <v>1218</v>
      </c>
      <c r="E808" s="92">
        <f t="shared" si="1"/>
        <v>23020</v>
      </c>
      <c r="F808" s="92" t="str">
        <f t="shared" si="2"/>
        <v>NESTLE CORN FLAKES Cereal N1 CL 16x510g</v>
      </c>
      <c r="G808" s="92" t="str">
        <f t="shared" si="3"/>
        <v>CEREALES PARA EL DESAYUNO</v>
      </c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 ht="15.75" customHeight="1">
      <c r="A809" s="27" t="s">
        <v>268</v>
      </c>
      <c r="B809" s="27" t="s">
        <v>3458</v>
      </c>
      <c r="C809" s="27" t="s">
        <v>1219</v>
      </c>
      <c r="D809" s="27" t="s">
        <v>1220</v>
      </c>
      <c r="E809" s="92">
        <f t="shared" si="1"/>
        <v>23030</v>
      </c>
      <c r="F809" s="92" t="str">
        <f t="shared" si="2"/>
        <v>AICOLADO DURAZNO 8 x 6 x 115 GRS</v>
      </c>
      <c r="G809" s="92" t="str">
        <f t="shared" si="3"/>
        <v>ALIMENTOS INFANTILES</v>
      </c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 ht="15.75" customHeight="1">
      <c r="A810" s="27" t="s">
        <v>268</v>
      </c>
      <c r="B810" s="27" t="s">
        <v>3460</v>
      </c>
      <c r="C810" s="27" t="s">
        <v>1221</v>
      </c>
      <c r="D810" s="27" t="s">
        <v>1220</v>
      </c>
      <c r="E810" s="92">
        <f t="shared" si="1"/>
        <v>23040</v>
      </c>
      <c r="F810" s="92" t="str">
        <f t="shared" si="2"/>
        <v>AICOLADO MANZANA 8 x 6 x 115 GRS</v>
      </c>
      <c r="G810" s="92" t="str">
        <f t="shared" si="3"/>
        <v>ALIMENTOS INFANTILES</v>
      </c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 ht="15.75" customHeight="1">
      <c r="A811" s="27" t="s">
        <v>268</v>
      </c>
      <c r="B811" s="27" t="s">
        <v>3466</v>
      </c>
      <c r="C811" s="27" t="s">
        <v>1222</v>
      </c>
      <c r="D811" s="27" t="s">
        <v>363</v>
      </c>
      <c r="E811" s="92">
        <f t="shared" si="1"/>
        <v>23050</v>
      </c>
      <c r="F811" s="92" t="str">
        <f t="shared" si="2"/>
        <v>COLADO DURAZNO 8 x 6 x 115 GRM</v>
      </c>
      <c r="G811" s="92" t="str">
        <f t="shared" si="3"/>
        <v>ALIMENTOS INFANTILES</v>
      </c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 ht="15.75" customHeight="1">
      <c r="A812" s="27" t="s">
        <v>268</v>
      </c>
      <c r="B812" s="27" t="s">
        <v>3468</v>
      </c>
      <c r="C812" s="27" t="s">
        <v>1223</v>
      </c>
      <c r="D812" s="27" t="s">
        <v>363</v>
      </c>
      <c r="E812" s="92">
        <f t="shared" si="1"/>
        <v>23060</v>
      </c>
      <c r="F812" s="92" t="str">
        <f t="shared" si="2"/>
        <v>COLADO MANZANA 8 x 6 x 115 GRM</v>
      </c>
      <c r="G812" s="92" t="str">
        <f t="shared" si="3"/>
        <v>ALIMENTOS INFANTILES</v>
      </c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 ht="15.75" customHeight="1">
      <c r="A813" s="27" t="s">
        <v>268</v>
      </c>
      <c r="B813" s="27" t="s">
        <v>3470</v>
      </c>
      <c r="C813" s="27" t="s">
        <v>1224</v>
      </c>
      <c r="D813" s="27" t="s">
        <v>957</v>
      </c>
      <c r="E813" s="92">
        <f t="shared" si="1"/>
        <v>23080</v>
      </c>
      <c r="F813" s="92" t="str">
        <f t="shared" si="2"/>
        <v>AICOLADO PESCADO VERDURA 4 x 6 x 215 GRS</v>
      </c>
      <c r="G813" s="92" t="str">
        <f t="shared" si="3"/>
        <v>ALIMENTOS INFANTILES</v>
      </c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 ht="15.75" customHeight="1">
      <c r="A814" s="27" t="s">
        <v>264</v>
      </c>
      <c r="B814" s="27" t="s">
        <v>3473</v>
      </c>
      <c r="C814" s="27" t="s">
        <v>1225</v>
      </c>
      <c r="D814" s="27" t="s">
        <v>1226</v>
      </c>
      <c r="E814" s="92">
        <f t="shared" si="1"/>
        <v>23090</v>
      </c>
      <c r="F814" s="92" t="str">
        <f t="shared" si="2"/>
        <v>MILO CEREAL 5 x 900 GRM</v>
      </c>
      <c r="G814" s="92" t="str">
        <f t="shared" si="3"/>
        <v>CEREALES PARA EL DESAYUNO</v>
      </c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 ht="15.75" customHeight="1">
      <c r="A815" s="27" t="s">
        <v>721</v>
      </c>
      <c r="B815" s="27" t="s">
        <v>3477</v>
      </c>
      <c r="C815" s="27" t="s">
        <v>1228</v>
      </c>
      <c r="D815" s="27" t="s">
        <v>1229</v>
      </c>
      <c r="E815" s="92">
        <f t="shared" si="1"/>
        <v>23100</v>
      </c>
      <c r="F815" s="92" t="str">
        <f t="shared" si="2"/>
        <v>NESTUM PREB PLATANO 24 x 250 GRM</v>
      </c>
      <c r="G815" s="92" t="str">
        <f t="shared" si="3"/>
        <v>CEREALES INFANTILES</v>
      </c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 ht="15.75" customHeight="1">
      <c r="A816" s="27" t="s">
        <v>268</v>
      </c>
      <c r="B816" s="27" t="s">
        <v>3480</v>
      </c>
      <c r="C816" s="27" t="s">
        <v>1230</v>
      </c>
      <c r="D816" s="27" t="s">
        <v>1231</v>
      </c>
      <c r="E816" s="92">
        <f t="shared" si="1"/>
        <v>23110</v>
      </c>
      <c r="F816" s="92" t="str">
        <f t="shared" si="2"/>
        <v>R CASERA CARBONADA 24 x 250 GRS</v>
      </c>
      <c r="G816" s="92" t="str">
        <f t="shared" si="3"/>
        <v>ALIMENTOS INFANTILES</v>
      </c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 ht="15.75" customHeight="1">
      <c r="A817" s="27" t="s">
        <v>268</v>
      </c>
      <c r="B817" s="27" t="s">
        <v>3483</v>
      </c>
      <c r="C817" s="27" t="s">
        <v>1232</v>
      </c>
      <c r="D817" s="27" t="s">
        <v>957</v>
      </c>
      <c r="E817" s="92">
        <f t="shared" si="1"/>
        <v>23120</v>
      </c>
      <c r="F817" s="92" t="str">
        <f t="shared" si="2"/>
        <v>AIPICADO POSTA ESPINACA 4 x 6 x 215 GRS</v>
      </c>
      <c r="G817" s="92" t="str">
        <f t="shared" si="3"/>
        <v>ALIMENTOS INFANTILES</v>
      </c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 ht="15.75" customHeight="1">
      <c r="A818" s="27" t="s">
        <v>268</v>
      </c>
      <c r="B818" s="27" t="s">
        <v>3485</v>
      </c>
      <c r="C818" s="27" t="s">
        <v>1233</v>
      </c>
      <c r="D818" s="27" t="s">
        <v>1234</v>
      </c>
      <c r="E818" s="92">
        <f t="shared" si="1"/>
        <v>23130</v>
      </c>
      <c r="F818" s="92" t="str">
        <f t="shared" si="2"/>
        <v>NESTLE AIP CAZUELA DE VACUNO 24 x 250g</v>
      </c>
      <c r="G818" s="92" t="str">
        <f t="shared" si="3"/>
        <v>ALIMENTOS INFANTILES</v>
      </c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 ht="15.75" customHeight="1">
      <c r="A819" s="27" t="s">
        <v>268</v>
      </c>
      <c r="B819" s="27" t="s">
        <v>3489</v>
      </c>
      <c r="C819" s="27" t="s">
        <v>1235</v>
      </c>
      <c r="D819" s="27" t="s">
        <v>1231</v>
      </c>
      <c r="E819" s="92">
        <f t="shared" si="1"/>
        <v>23140</v>
      </c>
      <c r="F819" s="92" t="str">
        <f t="shared" si="2"/>
        <v>R CASERA CAZUELA DE AVE 24 x 250 GRS</v>
      </c>
      <c r="G819" s="92" t="str">
        <f t="shared" si="3"/>
        <v>ALIMENTOS INFANTILES</v>
      </c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 ht="15.75" customHeight="1">
      <c r="A820" s="27" t="s">
        <v>721</v>
      </c>
      <c r="B820" s="27" t="s">
        <v>3491</v>
      </c>
      <c r="C820" s="27" t="s">
        <v>1236</v>
      </c>
      <c r="D820" s="27" t="s">
        <v>1237</v>
      </c>
      <c r="E820" s="92">
        <f t="shared" si="1"/>
        <v>23150</v>
      </c>
      <c r="F820" s="92" t="str">
        <f t="shared" si="2"/>
        <v>NESTUM ARROZ 24 x 350 GRM</v>
      </c>
      <c r="G820" s="92" t="str">
        <f t="shared" si="3"/>
        <v>CEREALES INFANTILES</v>
      </c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 ht="15.75" customHeight="1">
      <c r="A821" s="27" t="s">
        <v>721</v>
      </c>
      <c r="B821" s="27" t="s">
        <v>3493</v>
      </c>
      <c r="C821" s="27" t="s">
        <v>1238</v>
      </c>
      <c r="D821" s="27" t="s">
        <v>1237</v>
      </c>
      <c r="E821" s="92">
        <f t="shared" si="1"/>
        <v>23160</v>
      </c>
      <c r="F821" s="92" t="str">
        <f t="shared" si="2"/>
        <v>NESTUM AVENA 24 x 350 GRM</v>
      </c>
      <c r="G821" s="92" t="str">
        <f t="shared" si="3"/>
        <v>CEREALES INFANTILES</v>
      </c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 ht="15.75" customHeight="1">
      <c r="A822" s="27" t="s">
        <v>721</v>
      </c>
      <c r="B822" s="27" t="s">
        <v>3495</v>
      </c>
      <c r="C822" s="27" t="s">
        <v>1239</v>
      </c>
      <c r="D822" s="27" t="s">
        <v>411</v>
      </c>
      <c r="E822" s="92">
        <f t="shared" si="1"/>
        <v>23170</v>
      </c>
      <c r="F822" s="92" t="str">
        <f t="shared" si="2"/>
        <v>NESTUM 5 CEREALES 24 x 200 GRM</v>
      </c>
      <c r="G822" s="92" t="str">
        <f t="shared" si="3"/>
        <v>CEREALES INFANTILES</v>
      </c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 ht="15.75" customHeight="1">
      <c r="A823" s="27" t="s">
        <v>721</v>
      </c>
      <c r="B823" s="27" t="s">
        <v>3497</v>
      </c>
      <c r="C823" s="27" t="s">
        <v>1239</v>
      </c>
      <c r="D823" s="27" t="s">
        <v>1237</v>
      </c>
      <c r="E823" s="92">
        <f t="shared" si="1"/>
        <v>23180</v>
      </c>
      <c r="F823" s="92" t="str">
        <f t="shared" si="2"/>
        <v>NESTUM 5 CEREALES 24 x 350 GRM</v>
      </c>
      <c r="G823" s="92" t="str">
        <f t="shared" si="3"/>
        <v>CEREALES INFANTILES</v>
      </c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 ht="15.75" customHeight="1">
      <c r="A824" s="27" t="s">
        <v>721</v>
      </c>
      <c r="B824" s="27" t="s">
        <v>3500</v>
      </c>
      <c r="C824" s="27" t="s">
        <v>1236</v>
      </c>
      <c r="D824" s="27" t="s">
        <v>1237</v>
      </c>
      <c r="E824" s="92">
        <f t="shared" si="1"/>
        <v>23190</v>
      </c>
      <c r="F824" s="92" t="str">
        <f t="shared" si="2"/>
        <v>NESTUM ARROZ 24 x 350 GRM</v>
      </c>
      <c r="G824" s="92" t="str">
        <f t="shared" si="3"/>
        <v>CEREALES INFANTILES</v>
      </c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 ht="15.75" customHeight="1">
      <c r="A825" s="27" t="s">
        <v>721</v>
      </c>
      <c r="B825" s="27" t="s">
        <v>3502</v>
      </c>
      <c r="C825" s="27" t="s">
        <v>1238</v>
      </c>
      <c r="D825" s="27" t="s">
        <v>1237</v>
      </c>
      <c r="E825" s="92">
        <f t="shared" si="1"/>
        <v>23200</v>
      </c>
      <c r="F825" s="92" t="str">
        <f t="shared" si="2"/>
        <v>NESTUM AVENA 24 x 350 GRM</v>
      </c>
      <c r="G825" s="92" t="str">
        <f t="shared" si="3"/>
        <v>CEREALES INFANTILES</v>
      </c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 ht="15.75" customHeight="1">
      <c r="A826" s="27" t="s">
        <v>721</v>
      </c>
      <c r="B826" s="27" t="s">
        <v>3504</v>
      </c>
      <c r="C826" s="27" t="s">
        <v>1240</v>
      </c>
      <c r="D826" s="27" t="s">
        <v>1229</v>
      </c>
      <c r="E826" s="92">
        <f t="shared" si="1"/>
        <v>23220</v>
      </c>
      <c r="F826" s="92" t="str">
        <f t="shared" si="2"/>
        <v>NESTUM CHOCOLATE 24 x 250 GRM</v>
      </c>
      <c r="G826" s="92" t="str">
        <f t="shared" si="3"/>
        <v>CEREALES INFANTILES</v>
      </c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 ht="15.75" customHeight="1">
      <c r="A827" s="27" t="s">
        <v>721</v>
      </c>
      <c r="B827" s="27" t="s">
        <v>3506</v>
      </c>
      <c r="C827" s="27" t="s">
        <v>1241</v>
      </c>
      <c r="D827" s="27" t="s">
        <v>411</v>
      </c>
      <c r="E827" s="92">
        <f t="shared" si="1"/>
        <v>23230</v>
      </c>
      <c r="F827" s="92" t="str">
        <f t="shared" si="2"/>
        <v>NESTUM PRO 5 CER 24 x 200 GRM</v>
      </c>
      <c r="G827" s="92" t="str">
        <f t="shared" si="3"/>
        <v>CEREALES INFANTILES</v>
      </c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 ht="15.75" customHeight="1">
      <c r="A828" s="27" t="s">
        <v>721</v>
      </c>
      <c r="B828" s="27" t="s">
        <v>3509</v>
      </c>
      <c r="C828" s="27" t="s">
        <v>1241</v>
      </c>
      <c r="D828" s="27" t="s">
        <v>1237</v>
      </c>
      <c r="E828" s="92">
        <f t="shared" si="1"/>
        <v>23240</v>
      </c>
      <c r="F828" s="92" t="str">
        <f t="shared" si="2"/>
        <v>NESTUM PRO 5 CER 24 x 350 GRM</v>
      </c>
      <c r="G828" s="92" t="str">
        <f t="shared" si="3"/>
        <v>CEREALES INFANTILES</v>
      </c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 ht="15.75" customHeight="1">
      <c r="A829" s="27" t="s">
        <v>721</v>
      </c>
      <c r="B829" s="27" t="s">
        <v>3510</v>
      </c>
      <c r="C829" s="27" t="s">
        <v>1242</v>
      </c>
      <c r="D829" s="27" t="s">
        <v>1237</v>
      </c>
      <c r="E829" s="92">
        <f t="shared" si="1"/>
        <v>23250</v>
      </c>
      <c r="F829" s="92" t="str">
        <f t="shared" si="2"/>
        <v>NESTUM PRO TRG FRUTAS 24 x 350 GRM</v>
      </c>
      <c r="G829" s="92" t="str">
        <f t="shared" si="3"/>
        <v>CEREALES INFANTILES</v>
      </c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 ht="15.75" customHeight="1">
      <c r="A830" s="27" t="s">
        <v>76</v>
      </c>
      <c r="B830" s="27" t="s">
        <v>3512</v>
      </c>
      <c r="C830" s="27" t="s">
        <v>281</v>
      </c>
      <c r="D830" s="27" t="s">
        <v>1243</v>
      </c>
      <c r="E830" s="92">
        <f t="shared" si="1"/>
        <v>23260</v>
      </c>
      <c r="F830" s="92" t="str">
        <f t="shared" si="2"/>
        <v>MILO ACTIGEN-E STABILO 6 x 6 x 150 GRS</v>
      </c>
      <c r="G830" s="92" t="str">
        <f t="shared" si="3"/>
        <v>OPPB</v>
      </c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 ht="15.75" customHeight="1">
      <c r="A831" s="27" t="s">
        <v>721</v>
      </c>
      <c r="B831" s="27" t="s">
        <v>3515</v>
      </c>
      <c r="C831" s="27" t="s">
        <v>1244</v>
      </c>
      <c r="D831" s="27" t="s">
        <v>1237</v>
      </c>
      <c r="E831" s="92">
        <f t="shared" si="1"/>
        <v>23270</v>
      </c>
      <c r="F831" s="92" t="str">
        <f t="shared" si="2"/>
        <v>NESTUM PRO MIEL 24 x 350 GRM</v>
      </c>
      <c r="G831" s="92" t="str">
        <f t="shared" si="3"/>
        <v>CEREALES INFANTILES</v>
      </c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 ht="15.75" customHeight="1">
      <c r="A832" s="27" t="s">
        <v>268</v>
      </c>
      <c r="B832" s="27" t="s">
        <v>3517</v>
      </c>
      <c r="C832" s="27" t="s">
        <v>1245</v>
      </c>
      <c r="D832" s="27" t="s">
        <v>1229</v>
      </c>
      <c r="E832" s="92">
        <f t="shared" si="1"/>
        <v>23280</v>
      </c>
      <c r="F832" s="92" t="str">
        <f t="shared" si="2"/>
        <v>R CASERA CAZUELA DE VACUNO 24 x 250 GRM</v>
      </c>
      <c r="G832" s="92" t="str">
        <f t="shared" si="3"/>
        <v>ALIMENTOS INFANTILES</v>
      </c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 ht="15.75" customHeight="1">
      <c r="A833" s="27" t="s">
        <v>76</v>
      </c>
      <c r="B833" s="27" t="s">
        <v>3519</v>
      </c>
      <c r="C833" s="27" t="s">
        <v>1246</v>
      </c>
      <c r="D833" s="27" t="s">
        <v>293</v>
      </c>
      <c r="E833" s="92">
        <f t="shared" si="1"/>
        <v>23290</v>
      </c>
      <c r="F833" s="92" t="str">
        <f t="shared" si="2"/>
        <v>NESQUIK CHOCOLATE 24 x 400 GRS</v>
      </c>
      <c r="G833" s="92" t="str">
        <f t="shared" si="3"/>
        <v>OPPB</v>
      </c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 ht="15.75" customHeight="1">
      <c r="A834" s="27" t="s">
        <v>721</v>
      </c>
      <c r="B834" s="27" t="s">
        <v>3521</v>
      </c>
      <c r="C834" s="27" t="s">
        <v>1240</v>
      </c>
      <c r="D834" s="27" t="s">
        <v>1229</v>
      </c>
      <c r="E834" s="92">
        <f t="shared" si="1"/>
        <v>23300</v>
      </c>
      <c r="F834" s="92" t="str">
        <f t="shared" si="2"/>
        <v>NESTUM CHOCOLATE 24 x 250 GRM</v>
      </c>
      <c r="G834" s="92" t="str">
        <f t="shared" si="3"/>
        <v>CEREALES INFANTILES</v>
      </c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 ht="15.75" customHeight="1">
      <c r="A835" s="27" t="s">
        <v>76</v>
      </c>
      <c r="B835" s="27" t="s">
        <v>3523</v>
      </c>
      <c r="C835" s="27" t="s">
        <v>281</v>
      </c>
      <c r="D835" s="27" t="s">
        <v>1247</v>
      </c>
      <c r="E835" s="92">
        <f t="shared" si="1"/>
        <v>23310</v>
      </c>
      <c r="F835" s="92" t="str">
        <f t="shared" si="2"/>
        <v>MILO ACTIGEN-E STABILO 6 x 6 x 150 GRM</v>
      </c>
      <c r="G835" s="92" t="str">
        <f t="shared" si="3"/>
        <v>OPPB</v>
      </c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 ht="15.75" customHeight="1">
      <c r="A836" s="27" t="s">
        <v>50</v>
      </c>
      <c r="B836" s="27" t="s">
        <v>3527</v>
      </c>
      <c r="C836" s="27" t="s">
        <v>166</v>
      </c>
      <c r="D836" s="27" t="s">
        <v>1248</v>
      </c>
      <c r="E836" s="92">
        <f t="shared" si="1"/>
        <v>23320</v>
      </c>
      <c r="F836" s="92" t="str">
        <f t="shared" si="2"/>
        <v>NESCAFE DECAF TARRO 48 x 50 GRM</v>
      </c>
      <c r="G836" s="92" t="str">
        <f t="shared" si="3"/>
        <v>CAFES</v>
      </c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 ht="15.75" customHeight="1">
      <c r="A837" s="27" t="s">
        <v>76</v>
      </c>
      <c r="B837" s="27" t="s">
        <v>3529</v>
      </c>
      <c r="C837" s="27" t="s">
        <v>1249</v>
      </c>
      <c r="D837" s="27" t="s">
        <v>1250</v>
      </c>
      <c r="E837" s="92">
        <f t="shared" si="1"/>
        <v>23330</v>
      </c>
      <c r="F837" s="92" t="str">
        <f t="shared" si="2"/>
        <v>MILO ACTIGEN-E STABILO+MINIBALON 4 x 150 GRM</v>
      </c>
      <c r="G837" s="92" t="str">
        <f t="shared" si="3"/>
        <v>OPPB</v>
      </c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 ht="15.75" customHeight="1">
      <c r="A838" s="27" t="s">
        <v>76</v>
      </c>
      <c r="B838" s="27" t="s">
        <v>3532</v>
      </c>
      <c r="C838" s="27" t="s">
        <v>1249</v>
      </c>
      <c r="D838" s="27" t="s">
        <v>1251</v>
      </c>
      <c r="E838" s="92">
        <f t="shared" si="1"/>
        <v>23340</v>
      </c>
      <c r="F838" s="92" t="str">
        <f t="shared" si="2"/>
        <v>MILO ACTIGEN-E STABILO+MINIBALON 2 x 300 GRM</v>
      </c>
      <c r="G838" s="92" t="str">
        <f t="shared" si="3"/>
        <v>OPPB</v>
      </c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 ht="15.75" customHeight="1">
      <c r="A839" s="27" t="s">
        <v>264</v>
      </c>
      <c r="B839" s="27" t="s">
        <v>3534</v>
      </c>
      <c r="C839" s="27" t="s">
        <v>1252</v>
      </c>
      <c r="D839" s="27" t="s">
        <v>282</v>
      </c>
      <c r="E839" s="92">
        <f t="shared" si="1"/>
        <v>23350</v>
      </c>
      <c r="F839" s="92" t="str">
        <f t="shared" si="2"/>
        <v>CHOCAPIC ESTUCHE 12 x 500 GRS</v>
      </c>
      <c r="G839" s="92" t="str">
        <f t="shared" si="3"/>
        <v>CEREALES PARA EL DESAYUNO</v>
      </c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 ht="15.75" customHeight="1">
      <c r="A840" s="27" t="s">
        <v>264</v>
      </c>
      <c r="B840" s="27" t="s">
        <v>3537</v>
      </c>
      <c r="C840" s="27" t="s">
        <v>1252</v>
      </c>
      <c r="D840" s="27" t="s">
        <v>1253</v>
      </c>
      <c r="E840" s="92">
        <f t="shared" si="1"/>
        <v>23360</v>
      </c>
      <c r="F840" s="92" t="str">
        <f t="shared" si="2"/>
        <v>CHOCAPIC ESTUCHE 14 x 700 GRS</v>
      </c>
      <c r="G840" s="92" t="str">
        <f t="shared" si="3"/>
        <v>CEREALES PARA EL DESAYUNO</v>
      </c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 ht="15.75" customHeight="1">
      <c r="A841" s="27" t="s">
        <v>264</v>
      </c>
      <c r="B841" s="27" t="s">
        <v>3539</v>
      </c>
      <c r="C841" s="27" t="s">
        <v>1252</v>
      </c>
      <c r="D841" s="27" t="s">
        <v>1254</v>
      </c>
      <c r="E841" s="92">
        <f t="shared" si="1"/>
        <v>23370</v>
      </c>
      <c r="F841" s="92" t="str">
        <f t="shared" si="2"/>
        <v>CHOCAPIC ESTUCHE 20 x 250 GRS</v>
      </c>
      <c r="G841" s="92" t="str">
        <f t="shared" si="3"/>
        <v>CEREALES PARA EL DESAYUNO</v>
      </c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 ht="15.75" customHeight="1">
      <c r="A842" s="27" t="s">
        <v>264</v>
      </c>
      <c r="B842" s="27" t="s">
        <v>3542</v>
      </c>
      <c r="C842" s="27" t="s">
        <v>1255</v>
      </c>
      <c r="D842" s="27" t="s">
        <v>855</v>
      </c>
      <c r="E842" s="92">
        <f t="shared" si="1"/>
        <v>23380</v>
      </c>
      <c r="F842" s="92" t="str">
        <f t="shared" si="2"/>
        <v>CHOCAPIC CEREAL DISPLAY 4 x 15 x 30 GRS</v>
      </c>
      <c r="G842" s="92" t="str">
        <f t="shared" si="3"/>
        <v>CEREALES PARA EL DESAYUNO</v>
      </c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 ht="15.75" customHeight="1">
      <c r="A843" s="27" t="s">
        <v>44</v>
      </c>
      <c r="B843" s="27" t="s">
        <v>3547</v>
      </c>
      <c r="C843" s="27" t="s">
        <v>1256</v>
      </c>
      <c r="D843" s="27" t="s">
        <v>1257</v>
      </c>
      <c r="E843" s="92">
        <f t="shared" si="1"/>
        <v>23390</v>
      </c>
      <c r="F843" s="92" t="str">
        <f t="shared" si="2"/>
        <v>Salsa de tomate MAGGI Tuco con Pollo Lata 24 x 245 GRM</v>
      </c>
      <c r="G843" s="92" t="str">
        <f t="shared" si="3"/>
        <v>CULINARIOS</v>
      </c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 ht="15.75" customHeight="1">
      <c r="A844" s="27" t="s">
        <v>264</v>
      </c>
      <c r="B844" s="27" t="s">
        <v>3549</v>
      </c>
      <c r="C844" s="27" t="s">
        <v>1260</v>
      </c>
      <c r="D844" s="27" t="s">
        <v>1261</v>
      </c>
      <c r="E844" s="92">
        <f t="shared" si="1"/>
        <v>23400</v>
      </c>
      <c r="F844" s="92" t="str">
        <f t="shared" si="2"/>
        <v>CHOCAPIC DUO ESTUCHE 16 x 420 GRS</v>
      </c>
      <c r="G844" s="92" t="str">
        <f t="shared" si="3"/>
        <v>CEREALES PARA EL DESAYUNO</v>
      </c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 ht="15.75" customHeight="1">
      <c r="A845" s="27" t="s">
        <v>264</v>
      </c>
      <c r="B845" s="27" t="s">
        <v>3554</v>
      </c>
      <c r="C845" s="27" t="s">
        <v>1252</v>
      </c>
      <c r="D845" s="27" t="s">
        <v>1262</v>
      </c>
      <c r="E845" s="92">
        <f t="shared" si="1"/>
        <v>23410</v>
      </c>
      <c r="F845" s="92" t="str">
        <f t="shared" si="2"/>
        <v>CHOCAPIC ESTUCHE 10 x 100 GRS</v>
      </c>
      <c r="G845" s="92" t="str">
        <f t="shared" si="3"/>
        <v>CEREALES PARA EL DESAYUNO</v>
      </c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 ht="15.75" customHeight="1">
      <c r="A846" s="27" t="s">
        <v>264</v>
      </c>
      <c r="B846" s="27" t="s">
        <v>3556</v>
      </c>
      <c r="C846" s="27" t="s">
        <v>1263</v>
      </c>
      <c r="D846" s="27" t="s">
        <v>1264</v>
      </c>
      <c r="E846" s="92">
        <f t="shared" si="1"/>
        <v>23420</v>
      </c>
      <c r="F846" s="92" t="str">
        <f t="shared" si="2"/>
        <v>ESTRELLITAS ESTUCHE 12 x 500 GRM</v>
      </c>
      <c r="G846" s="92" t="str">
        <f t="shared" si="3"/>
        <v>CEREALES PARA EL DESAYUNO</v>
      </c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 ht="15.75" customHeight="1">
      <c r="A847" s="27" t="s">
        <v>264</v>
      </c>
      <c r="B847" s="27" t="s">
        <v>3558</v>
      </c>
      <c r="C847" s="27" t="s">
        <v>1263</v>
      </c>
      <c r="D847" s="27" t="s">
        <v>1265</v>
      </c>
      <c r="E847" s="92">
        <f t="shared" si="1"/>
        <v>23430</v>
      </c>
      <c r="F847" s="92" t="str">
        <f t="shared" si="2"/>
        <v>ESTRELLITAS ESTUCHE 20 x 240 GRS</v>
      </c>
      <c r="G847" s="92" t="str">
        <f t="shared" si="3"/>
        <v>CEREALES PARA EL DESAYUNO</v>
      </c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 ht="15.75" customHeight="1">
      <c r="A848" s="27" t="s">
        <v>264</v>
      </c>
      <c r="B848" s="27" t="s">
        <v>3561</v>
      </c>
      <c r="C848" s="27" t="s">
        <v>1268</v>
      </c>
      <c r="D848" s="27" t="s">
        <v>1269</v>
      </c>
      <c r="E848" s="92">
        <f t="shared" si="1"/>
        <v>23440</v>
      </c>
      <c r="F848" s="92" t="str">
        <f t="shared" si="2"/>
        <v>FITNESS AND FRUITS ESTUCHE 20 x 320 GRS</v>
      </c>
      <c r="G848" s="92" t="str">
        <f t="shared" si="3"/>
        <v>CEREALES PARA EL DESAYUNO</v>
      </c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 ht="15.75" customHeight="1">
      <c r="A849" s="27" t="s">
        <v>264</v>
      </c>
      <c r="B849" s="27" t="s">
        <v>3564</v>
      </c>
      <c r="C849" s="27" t="s">
        <v>1270</v>
      </c>
      <c r="D849" s="27" t="s">
        <v>1271</v>
      </c>
      <c r="E849" s="92">
        <f t="shared" si="1"/>
        <v>23450</v>
      </c>
      <c r="F849" s="92" t="str">
        <f t="shared" si="2"/>
        <v>FITNESS ESTUCHE 16 x 390 GRS</v>
      </c>
      <c r="G849" s="92" t="str">
        <f t="shared" si="3"/>
        <v>CEREALES PARA EL DESAYUNO</v>
      </c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 ht="15.75" customHeight="1">
      <c r="A850" s="27" t="s">
        <v>264</v>
      </c>
      <c r="B850" s="27" t="s">
        <v>3567</v>
      </c>
      <c r="C850" s="27" t="s">
        <v>1272</v>
      </c>
      <c r="D850" s="27" t="s">
        <v>1273</v>
      </c>
      <c r="E850" s="92">
        <f t="shared" si="1"/>
        <v>23460</v>
      </c>
      <c r="F850" s="92" t="str">
        <f t="shared" si="2"/>
        <v>FITNESS / YOGHURT CEREAL 20 x 340 GRM</v>
      </c>
      <c r="G850" s="92" t="str">
        <f t="shared" si="3"/>
        <v>CEREALES PARA EL DESAYUNO</v>
      </c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 ht="15.75" customHeight="1">
      <c r="A851" s="27" t="s">
        <v>264</v>
      </c>
      <c r="B851" s="27" t="s">
        <v>3569</v>
      </c>
      <c r="C851" s="27" t="s">
        <v>1225</v>
      </c>
      <c r="D851" s="27" t="s">
        <v>1264</v>
      </c>
      <c r="E851" s="92">
        <f t="shared" si="1"/>
        <v>23470</v>
      </c>
      <c r="F851" s="92" t="str">
        <f t="shared" si="2"/>
        <v>MILO CEREAL 12 x 500 GRM</v>
      </c>
      <c r="G851" s="92" t="str">
        <f t="shared" si="3"/>
        <v>CEREALES PARA EL DESAYUNO</v>
      </c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 ht="15.75" customHeight="1">
      <c r="A852" s="27" t="s">
        <v>264</v>
      </c>
      <c r="B852" s="27" t="s">
        <v>3571</v>
      </c>
      <c r="C852" s="27" t="s">
        <v>1129</v>
      </c>
      <c r="D852" s="27" t="s">
        <v>1274</v>
      </c>
      <c r="E852" s="92">
        <f t="shared" si="1"/>
        <v>23480</v>
      </c>
      <c r="F852" s="92" t="str">
        <f t="shared" si="2"/>
        <v>Cereal MILO 20 x 250 GRM</v>
      </c>
      <c r="G852" s="92" t="str">
        <f t="shared" si="3"/>
        <v>CEREALES PARA EL DESAYUNO</v>
      </c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 ht="15.75" customHeight="1">
      <c r="A853" s="27" t="s">
        <v>264</v>
      </c>
      <c r="B853" s="27" t="s">
        <v>3575</v>
      </c>
      <c r="C853" s="27" t="s">
        <v>1275</v>
      </c>
      <c r="D853" s="27" t="s">
        <v>1276</v>
      </c>
      <c r="E853" s="92">
        <f t="shared" si="1"/>
        <v>23500</v>
      </c>
      <c r="F853" s="92" t="str">
        <f t="shared" si="2"/>
        <v>NESQUIK CEREAL ESTUCHE 12 x 460 GRS</v>
      </c>
      <c r="G853" s="92" t="str">
        <f t="shared" si="3"/>
        <v>CEREALES PARA EL DESAYUNO</v>
      </c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 ht="15.75" customHeight="1">
      <c r="A854" s="27" t="s">
        <v>264</v>
      </c>
      <c r="B854" s="27" t="s">
        <v>3577</v>
      </c>
      <c r="C854" s="27" t="s">
        <v>1277</v>
      </c>
      <c r="D854" s="27" t="s">
        <v>1278</v>
      </c>
      <c r="E854" s="92">
        <f t="shared" si="1"/>
        <v>23510</v>
      </c>
      <c r="F854" s="92" t="str">
        <f t="shared" si="2"/>
        <v>FITNESS CEREAL ESTUCHE 12 x 620 GRM</v>
      </c>
      <c r="G854" s="92" t="str">
        <f t="shared" si="3"/>
        <v>CEREALES PARA EL DESAYUNO</v>
      </c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 ht="15.75" customHeight="1">
      <c r="A855" s="27" t="s">
        <v>264</v>
      </c>
      <c r="B855" s="27" t="s">
        <v>3579</v>
      </c>
      <c r="C855" s="27" t="s">
        <v>1279</v>
      </c>
      <c r="D855" s="27" t="s">
        <v>282</v>
      </c>
      <c r="E855" s="92">
        <f t="shared" si="1"/>
        <v>23520</v>
      </c>
      <c r="F855" s="92" t="str">
        <f t="shared" si="2"/>
        <v>CORN FLAKES CEREAL ESTUCHE 12 x 500 GRS</v>
      </c>
      <c r="G855" s="92" t="str">
        <f t="shared" si="3"/>
        <v>CEREALES PARA EL DESAYUNO</v>
      </c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 ht="15.75" customHeight="1">
      <c r="A856" s="27" t="s">
        <v>264</v>
      </c>
      <c r="B856" s="27" t="s">
        <v>3581</v>
      </c>
      <c r="C856" s="27" t="s">
        <v>1007</v>
      </c>
      <c r="D856" s="27" t="s">
        <v>1280</v>
      </c>
      <c r="E856" s="92">
        <f t="shared" si="1"/>
        <v>23530</v>
      </c>
      <c r="F856" s="92" t="str">
        <f t="shared" si="2"/>
        <v>CHEERIOS CEREAL 14 x 450 GRM</v>
      </c>
      <c r="G856" s="92" t="str">
        <f t="shared" si="3"/>
        <v>CEREALES PARA EL DESAYUNO</v>
      </c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 ht="15.75" customHeight="1">
      <c r="A857" s="27" t="s">
        <v>44</v>
      </c>
      <c r="B857" s="27" t="s">
        <v>3583</v>
      </c>
      <c r="C857" s="27" t="s">
        <v>1281</v>
      </c>
      <c r="D857" s="27" t="s">
        <v>1282</v>
      </c>
      <c r="E857" s="92">
        <f t="shared" si="1"/>
        <v>23540</v>
      </c>
      <c r="F857" s="92" t="str">
        <f t="shared" si="2"/>
        <v>SALSA CHAMPIÑONES 12 x 15 x 45 GRM</v>
      </c>
      <c r="G857" s="92" t="str">
        <f t="shared" si="3"/>
        <v>CULINARIOS</v>
      </c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 ht="15.75" customHeight="1">
      <c r="A858" s="27" t="s">
        <v>264</v>
      </c>
      <c r="B858" s="27" t="s">
        <v>3585</v>
      </c>
      <c r="C858" s="27" t="s">
        <v>1283</v>
      </c>
      <c r="D858" s="27" t="s">
        <v>1284</v>
      </c>
      <c r="E858" s="92">
        <f t="shared" si="1"/>
        <v>23550</v>
      </c>
      <c r="F858" s="92" t="str">
        <f t="shared" si="2"/>
        <v>TRIX CEREAL 12X480 12 x 480 GRM</v>
      </c>
      <c r="G858" s="92" t="str">
        <f t="shared" si="3"/>
        <v>CEREALES PARA EL DESAYUNO</v>
      </c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 ht="15.75" customHeight="1">
      <c r="A859" s="27" t="s">
        <v>264</v>
      </c>
      <c r="B859" s="27" t="s">
        <v>3588</v>
      </c>
      <c r="C859" s="27" t="s">
        <v>1285</v>
      </c>
      <c r="D859" s="27" t="s">
        <v>1286</v>
      </c>
      <c r="E859" s="92">
        <f t="shared" si="1"/>
        <v>23560</v>
      </c>
      <c r="F859" s="92" t="str">
        <f t="shared" si="2"/>
        <v>TRIX ESTUCHE 16 x 340 GRS</v>
      </c>
      <c r="G859" s="92" t="str">
        <f t="shared" si="3"/>
        <v>CEREALES PARA EL DESAYUNO</v>
      </c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 ht="15.75" customHeight="1">
      <c r="A860" s="27" t="s">
        <v>264</v>
      </c>
      <c r="B860" s="27" t="s">
        <v>3590</v>
      </c>
      <c r="C860" s="27" t="s">
        <v>1287</v>
      </c>
      <c r="D860" s="27" t="s">
        <v>1288</v>
      </c>
      <c r="E860" s="92">
        <f t="shared" si="1"/>
        <v>23570</v>
      </c>
      <c r="F860" s="92" t="str">
        <f t="shared" si="2"/>
        <v>ZUCOSOS ESTUCHE 14 x 510 GRS</v>
      </c>
      <c r="G860" s="92" t="str">
        <f t="shared" si="3"/>
        <v>CEREALES PARA EL DESAYUNO</v>
      </c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 ht="15.75" customHeight="1">
      <c r="A861" s="27" t="s">
        <v>264</v>
      </c>
      <c r="B861" s="27" t="s">
        <v>3592</v>
      </c>
      <c r="C861" s="27" t="s">
        <v>1287</v>
      </c>
      <c r="D861" s="27" t="s">
        <v>1289</v>
      </c>
      <c r="E861" s="92">
        <f t="shared" si="1"/>
        <v>23580</v>
      </c>
      <c r="F861" s="92" t="str">
        <f t="shared" si="2"/>
        <v>ZUCOSOS ESTUCHE 20 x 300 GRS</v>
      </c>
      <c r="G861" s="92" t="str">
        <f t="shared" si="3"/>
        <v>CEREALES PARA EL DESAYUNO</v>
      </c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 ht="15.75" customHeight="1">
      <c r="A862" s="27" t="s">
        <v>264</v>
      </c>
      <c r="B862" s="27" t="s">
        <v>3596</v>
      </c>
      <c r="C862" s="27" t="s">
        <v>1290</v>
      </c>
      <c r="D862" s="27" t="s">
        <v>855</v>
      </c>
      <c r="E862" s="92">
        <f t="shared" si="1"/>
        <v>23590</v>
      </c>
      <c r="F862" s="92" t="str">
        <f t="shared" si="2"/>
        <v>ZUCOSOS CEREAL DISPLAY 4 x 15 x 30 GRS</v>
      </c>
      <c r="G862" s="92" t="str">
        <f t="shared" si="3"/>
        <v>CEREALES PARA EL DESAYUNO</v>
      </c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 ht="15.75" customHeight="1">
      <c r="A863" s="27" t="s">
        <v>264</v>
      </c>
      <c r="B863" s="27" t="s">
        <v>3599</v>
      </c>
      <c r="C863" s="27" t="s">
        <v>1287</v>
      </c>
      <c r="D863" s="27" t="s">
        <v>1262</v>
      </c>
      <c r="E863" s="92">
        <f t="shared" si="1"/>
        <v>23600</v>
      </c>
      <c r="F863" s="92" t="str">
        <f t="shared" si="2"/>
        <v>ZUCOSOS ESTUCHE 10 x 100 GRS</v>
      </c>
      <c r="G863" s="92" t="str">
        <f t="shared" si="3"/>
        <v>CEREALES PARA EL DESAYUNO</v>
      </c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 ht="15.75" customHeight="1">
      <c r="A864" s="27" t="s">
        <v>44</v>
      </c>
      <c r="B864" s="27" t="s">
        <v>3601</v>
      </c>
      <c r="C864" s="27" t="s">
        <v>1292</v>
      </c>
      <c r="D864" s="27" t="s">
        <v>513</v>
      </c>
      <c r="E864" s="92">
        <f t="shared" si="1"/>
        <v>23610</v>
      </c>
      <c r="F864" s="92" t="str">
        <f t="shared" si="2"/>
        <v>BASE CAZUELA AVE 12 x 12 x 70 GRS</v>
      </c>
      <c r="G864" s="92" t="str">
        <f t="shared" si="3"/>
        <v>CULINARIOS</v>
      </c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 ht="15.75" customHeight="1">
      <c r="A865" s="27" t="s">
        <v>44</v>
      </c>
      <c r="B865" s="27" t="s">
        <v>3604</v>
      </c>
      <c r="C865" s="27" t="s">
        <v>1293</v>
      </c>
      <c r="D865" s="27" t="s">
        <v>513</v>
      </c>
      <c r="E865" s="92">
        <f t="shared" si="1"/>
        <v>23620</v>
      </c>
      <c r="F865" s="92" t="str">
        <f t="shared" si="2"/>
        <v>BASE CAZUELA VACUNO 12 x 12 x 70 GRS</v>
      </c>
      <c r="G865" s="92" t="str">
        <f t="shared" si="3"/>
        <v>CULINARIOS</v>
      </c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 ht="15.75" customHeight="1">
      <c r="A866" s="27" t="s">
        <v>44</v>
      </c>
      <c r="B866" s="27" t="s">
        <v>3608</v>
      </c>
      <c r="C866" s="27" t="s">
        <v>399</v>
      </c>
      <c r="D866" s="27" t="s">
        <v>1294</v>
      </c>
      <c r="E866" s="92">
        <f t="shared" si="1"/>
        <v>23630</v>
      </c>
      <c r="F866" s="92" t="str">
        <f t="shared" si="2"/>
        <v>BASE P/COC CARNE 12 x 12 x 36 GRS</v>
      </c>
      <c r="G866" s="92" t="str">
        <f t="shared" si="3"/>
        <v>CULINARIOS</v>
      </c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 ht="15.75" customHeight="1">
      <c r="A867" s="27" t="s">
        <v>44</v>
      </c>
      <c r="B867" s="27" t="s">
        <v>3610</v>
      </c>
      <c r="C867" s="27" t="s">
        <v>1295</v>
      </c>
      <c r="D867" s="27" t="s">
        <v>1296</v>
      </c>
      <c r="E867" s="92">
        <f t="shared" si="1"/>
        <v>23640</v>
      </c>
      <c r="F867" s="92" t="str">
        <f t="shared" si="2"/>
        <v>BASE POLLO CRISPY SOBRE 18 x 80 GRS</v>
      </c>
      <c r="G867" s="92" t="str">
        <f t="shared" si="3"/>
        <v>CULINARIOS</v>
      </c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 ht="15.75" customHeight="1">
      <c r="A868" s="27" t="s">
        <v>44</v>
      </c>
      <c r="B868" s="27" t="s">
        <v>3613</v>
      </c>
      <c r="C868" s="27" t="s">
        <v>1297</v>
      </c>
      <c r="D868" s="27" t="s">
        <v>1298</v>
      </c>
      <c r="E868" s="92">
        <f t="shared" si="1"/>
        <v>23650</v>
      </c>
      <c r="F868" s="92" t="str">
        <f t="shared" si="2"/>
        <v>BASE POLLO CRISPY 18 x 80 GRM</v>
      </c>
      <c r="G868" s="92" t="str">
        <f t="shared" si="3"/>
        <v>CULINARIOS</v>
      </c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 ht="15.75" customHeight="1">
      <c r="A869" s="27" t="s">
        <v>44</v>
      </c>
      <c r="B869" s="27" t="s">
        <v>3615</v>
      </c>
      <c r="C869" s="27" t="s">
        <v>126</v>
      </c>
      <c r="D869" s="27" t="s">
        <v>425</v>
      </c>
      <c r="E869" s="92">
        <f t="shared" si="1"/>
        <v>23660</v>
      </c>
      <c r="F869" s="92" t="str">
        <f t="shared" si="2"/>
        <v>CALDO LONGANIZA 6 x 30 x 8 x 10 GRM</v>
      </c>
      <c r="G869" s="92" t="str">
        <f t="shared" si="3"/>
        <v>CULINARIOS</v>
      </c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 ht="15.75" customHeight="1">
      <c r="A870" s="27" t="s">
        <v>44</v>
      </c>
      <c r="B870" s="27" t="s">
        <v>3617</v>
      </c>
      <c r="C870" s="27" t="s">
        <v>126</v>
      </c>
      <c r="D870" s="27" t="s">
        <v>498</v>
      </c>
      <c r="E870" s="92">
        <f t="shared" si="1"/>
        <v>23680</v>
      </c>
      <c r="F870" s="92" t="str">
        <f t="shared" si="2"/>
        <v>CALDO LONGANIZA 36 x 48 x 10 GRS</v>
      </c>
      <c r="G870" s="92" t="str">
        <f t="shared" si="3"/>
        <v>CULINARIOS</v>
      </c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 ht="15.75" customHeight="1">
      <c r="A871" s="27" t="s">
        <v>44</v>
      </c>
      <c r="B871" s="27" t="s">
        <v>3620</v>
      </c>
      <c r="C871" s="27" t="s">
        <v>1299</v>
      </c>
      <c r="D871" s="27" t="s">
        <v>1300</v>
      </c>
      <c r="E871" s="92">
        <f t="shared" si="1"/>
        <v>23690</v>
      </c>
      <c r="F871" s="92" t="str">
        <f t="shared" si="2"/>
        <v>MAGGI CALDO LONGANIZA MP 6 x 30 x 8 x 10 GRS</v>
      </c>
      <c r="G871" s="92" t="str">
        <f t="shared" si="3"/>
        <v>CULINARIOS</v>
      </c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 ht="15.75" customHeight="1">
      <c r="A872" s="27" t="s">
        <v>29</v>
      </c>
      <c r="B872" s="27" t="s">
        <v>3621</v>
      </c>
      <c r="C872" s="27" t="s">
        <v>1301</v>
      </c>
      <c r="D872" s="27" t="s">
        <v>1302</v>
      </c>
      <c r="E872" s="92">
        <f t="shared" si="1"/>
        <v>23700</v>
      </c>
      <c r="F872" s="92" t="str">
        <f t="shared" si="2"/>
        <v>MAYONESA LIGHT SACHET 6 x 24 x 100 CC</v>
      </c>
      <c r="G872" s="92" t="str">
        <f t="shared" si="3"/>
        <v>DESHABILITADOS</v>
      </c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 ht="15.75" customHeight="1">
      <c r="A873" s="27" t="s">
        <v>29</v>
      </c>
      <c r="B873" s="27" t="s">
        <v>3623</v>
      </c>
      <c r="C873" s="27" t="s">
        <v>781</v>
      </c>
      <c r="D873" s="27" t="s">
        <v>1302</v>
      </c>
      <c r="E873" s="92">
        <f t="shared" si="1"/>
        <v>23710</v>
      </c>
      <c r="F873" s="92" t="str">
        <f t="shared" si="2"/>
        <v>MAYONESA SACHET 6 x 24 x 100 CC</v>
      </c>
      <c r="G873" s="92" t="str">
        <f t="shared" si="3"/>
        <v>DESHABILITADOS</v>
      </c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 ht="15.75" customHeight="1">
      <c r="A874" s="27" t="s">
        <v>44</v>
      </c>
      <c r="B874" s="27" t="s">
        <v>3624</v>
      </c>
      <c r="C874" s="27" t="s">
        <v>1303</v>
      </c>
      <c r="D874" s="27" t="s">
        <v>1304</v>
      </c>
      <c r="E874" s="92">
        <f t="shared" si="1"/>
        <v>23720</v>
      </c>
      <c r="F874" s="92" t="str">
        <f t="shared" si="2"/>
        <v>SALSA BLANCA 12 x 15 x 36 GRS</v>
      </c>
      <c r="G874" s="92" t="str">
        <f t="shared" si="3"/>
        <v>CULINARIOS</v>
      </c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 ht="15.75" customHeight="1">
      <c r="A875" s="27" t="s">
        <v>29</v>
      </c>
      <c r="B875" s="27" t="s">
        <v>3625</v>
      </c>
      <c r="C875" s="27" t="s">
        <v>1305</v>
      </c>
      <c r="D875" s="27" t="s">
        <v>1306</v>
      </c>
      <c r="E875" s="92">
        <f t="shared" si="1"/>
        <v>23730</v>
      </c>
      <c r="F875" s="92" t="str">
        <f t="shared" si="2"/>
        <v>SALSA AJO DOYPACK 12 x 200 CC</v>
      </c>
      <c r="G875" s="92" t="str">
        <f t="shared" si="3"/>
        <v>DESHABILITADOS</v>
      </c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 ht="15.75" customHeight="1">
      <c r="A876" s="27" t="s">
        <v>29</v>
      </c>
      <c r="B876" s="27" t="s">
        <v>3626</v>
      </c>
      <c r="C876" s="27" t="s">
        <v>1307</v>
      </c>
      <c r="D876" s="27" t="s">
        <v>1306</v>
      </c>
      <c r="E876" s="92">
        <f t="shared" si="1"/>
        <v>23740</v>
      </c>
      <c r="F876" s="92" t="str">
        <f t="shared" si="2"/>
        <v>SALSA TARTARA 12 x 200 CC</v>
      </c>
      <c r="G876" s="92" t="str">
        <f t="shared" si="3"/>
        <v>DESHABILITADOS</v>
      </c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 ht="15.75" customHeight="1">
      <c r="A877" s="27" t="s">
        <v>225</v>
      </c>
      <c r="B877" s="27" t="s">
        <v>3629</v>
      </c>
      <c r="C877" s="27" t="s">
        <v>1308</v>
      </c>
      <c r="D877" s="27" t="s">
        <v>1309</v>
      </c>
      <c r="E877" s="92">
        <f t="shared" si="1"/>
        <v>23760</v>
      </c>
      <c r="F877" s="92" t="str">
        <f t="shared" si="2"/>
        <v>SVELTY OMEGA 3:6 LEP 18 x 300 GRM</v>
      </c>
      <c r="G877" s="92" t="str">
        <f t="shared" si="3"/>
        <v>Leche en Polvo</v>
      </c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 ht="15.75" customHeight="1">
      <c r="A878" s="27" t="s">
        <v>708</v>
      </c>
      <c r="B878" s="27" t="s">
        <v>3632</v>
      </c>
      <c r="C878" s="27" t="s">
        <v>1311</v>
      </c>
      <c r="D878" s="27" t="s">
        <v>229</v>
      </c>
      <c r="E878" s="92">
        <f t="shared" si="1"/>
        <v>23770</v>
      </c>
      <c r="F878" s="92" t="str">
        <f t="shared" si="2"/>
        <v>NIDO 6+ CALCI-N LEP 6 x 1600 GRM</v>
      </c>
      <c r="G878" s="92" t="str">
        <f t="shared" si="3"/>
        <v>GUMS</v>
      </c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 ht="15.75" customHeight="1">
      <c r="A879" s="27" t="s">
        <v>708</v>
      </c>
      <c r="B879" s="27" t="s">
        <v>3634</v>
      </c>
      <c r="C879" s="27" t="s">
        <v>1313</v>
      </c>
      <c r="D879" s="27" t="s">
        <v>229</v>
      </c>
      <c r="E879" s="92">
        <f t="shared" si="1"/>
        <v>23780</v>
      </c>
      <c r="F879" s="92" t="str">
        <f t="shared" si="2"/>
        <v>NIDO 3+ PREBIO 3 LEP 6 x 1600 GRM</v>
      </c>
      <c r="G879" s="92" t="str">
        <f t="shared" si="3"/>
        <v>GUMS</v>
      </c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 ht="15.75" customHeight="1">
      <c r="A880" s="27" t="s">
        <v>146</v>
      </c>
      <c r="B880" s="27" t="s">
        <v>3636</v>
      </c>
      <c r="C880" s="27" t="s">
        <v>1314</v>
      </c>
      <c r="D880" s="27" t="s">
        <v>1315</v>
      </c>
      <c r="E880" s="92">
        <f t="shared" si="1"/>
        <v>23790</v>
      </c>
      <c r="F880" s="92" t="str">
        <f t="shared" si="2"/>
        <v>LECHE CONDENSADA PACK 16 x 3 x 200 GRM</v>
      </c>
      <c r="G880" s="92" t="str">
        <f t="shared" si="3"/>
        <v>Lacteos Culinarios</v>
      </c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 ht="15.75" customHeight="1">
      <c r="A881" s="27" t="s">
        <v>225</v>
      </c>
      <c r="B881" s="27" t="s">
        <v>3639</v>
      </c>
      <c r="C881" s="27" t="s">
        <v>1318</v>
      </c>
      <c r="D881" s="27" t="s">
        <v>1319</v>
      </c>
      <c r="E881" s="92">
        <f t="shared" si="1"/>
        <v>23800</v>
      </c>
      <c r="F881" s="92" t="str">
        <f t="shared" si="2"/>
        <v>IDEAL LECHE EN POLVO SOFTPACK 10 x 900 GRM</v>
      </c>
      <c r="G881" s="92" t="str">
        <f t="shared" si="3"/>
        <v>Leche en Polvo</v>
      </c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 ht="15.75" customHeight="1">
      <c r="A882" s="27" t="s">
        <v>146</v>
      </c>
      <c r="B882" s="27" t="s">
        <v>3641</v>
      </c>
      <c r="C882" s="27" t="s">
        <v>1314</v>
      </c>
      <c r="D882" s="27" t="s">
        <v>1320</v>
      </c>
      <c r="E882" s="92">
        <f t="shared" si="1"/>
        <v>23810</v>
      </c>
      <c r="F882" s="92" t="str">
        <f t="shared" si="2"/>
        <v>LECHE CONDENSADA PACK 16 x 3 x 200 GRS</v>
      </c>
      <c r="G882" s="92" t="str">
        <f t="shared" si="3"/>
        <v>Lacteos Culinarios</v>
      </c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 ht="15.75" customHeight="1">
      <c r="A883" s="27" t="s">
        <v>225</v>
      </c>
      <c r="B883" s="27" t="s">
        <v>3643</v>
      </c>
      <c r="C883" s="27" t="s">
        <v>1321</v>
      </c>
      <c r="D883" s="27" t="s">
        <v>1322</v>
      </c>
      <c r="E883" s="92">
        <f t="shared" si="1"/>
        <v>23820</v>
      </c>
      <c r="F883" s="92" t="str">
        <f t="shared" si="2"/>
        <v>SVELTY LEP DESCREMADA SOFTPACK 10 x 800 GRM</v>
      </c>
      <c r="G883" s="92" t="str">
        <f t="shared" si="3"/>
        <v>Leche en Polvo</v>
      </c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 ht="15.75" customHeight="1">
      <c r="A884" s="27" t="s">
        <v>708</v>
      </c>
      <c r="B884" s="27" t="s">
        <v>3646</v>
      </c>
      <c r="C884" s="27" t="s">
        <v>1323</v>
      </c>
      <c r="D884" s="27" t="s">
        <v>1324</v>
      </c>
      <c r="E884" s="92">
        <f t="shared" si="1"/>
        <v>23830</v>
      </c>
      <c r="F884" s="92" t="str">
        <f t="shared" si="2"/>
        <v>NIDO 1+ LEP STABILO 12 x 800 GRM</v>
      </c>
      <c r="G884" s="92" t="str">
        <f t="shared" si="3"/>
        <v>GUMS</v>
      </c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 ht="15.75" customHeight="1">
      <c r="A885" s="27" t="s">
        <v>708</v>
      </c>
      <c r="B885" s="27" t="s">
        <v>3649</v>
      </c>
      <c r="C885" s="27" t="s">
        <v>1325</v>
      </c>
      <c r="D885" s="27" t="s">
        <v>1324</v>
      </c>
      <c r="E885" s="92">
        <f t="shared" si="1"/>
        <v>23840</v>
      </c>
      <c r="F885" s="92" t="str">
        <f t="shared" si="2"/>
        <v>NIDO 3+ LEP STABILO 12 x 800 GRM</v>
      </c>
      <c r="G885" s="92" t="str">
        <f t="shared" si="3"/>
        <v>GUMS</v>
      </c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 ht="15.75" customHeight="1">
      <c r="A886" s="27" t="s">
        <v>708</v>
      </c>
      <c r="B886" s="27" t="s">
        <v>3651</v>
      </c>
      <c r="C886" s="27" t="s">
        <v>1326</v>
      </c>
      <c r="D886" s="27" t="s">
        <v>1324</v>
      </c>
      <c r="E886" s="92">
        <f t="shared" si="1"/>
        <v>23850</v>
      </c>
      <c r="F886" s="92" t="str">
        <f t="shared" si="2"/>
        <v>NIDO 6+ CALCI-N LEP STABILO 12 x 800 GRM</v>
      </c>
      <c r="G886" s="92" t="str">
        <f t="shared" si="3"/>
        <v>GUMS</v>
      </c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 ht="15.75" customHeight="1">
      <c r="A887" s="27" t="s">
        <v>225</v>
      </c>
      <c r="B887" s="27" t="s">
        <v>3653</v>
      </c>
      <c r="C887" s="27" t="s">
        <v>1321</v>
      </c>
      <c r="D887" s="27" t="s">
        <v>1327</v>
      </c>
      <c r="E887" s="92">
        <f t="shared" si="1"/>
        <v>23860</v>
      </c>
      <c r="F887" s="92" t="str">
        <f t="shared" si="2"/>
        <v>SVELTY LEP DESCREMADA SOFTPACK 10 x 800g</v>
      </c>
      <c r="G887" s="92" t="str">
        <f t="shared" si="3"/>
        <v>Leche en Polvo</v>
      </c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 ht="15.75" customHeight="1">
      <c r="A888" s="27" t="s">
        <v>225</v>
      </c>
      <c r="B888" s="27" t="s">
        <v>3656</v>
      </c>
      <c r="C888" s="27" t="s">
        <v>1328</v>
      </c>
      <c r="D888" s="27" t="s">
        <v>1329</v>
      </c>
      <c r="E888" s="92">
        <f t="shared" si="1"/>
        <v>23870</v>
      </c>
      <c r="F888" s="92" t="str">
        <f t="shared" si="2"/>
        <v>NIDO LEP INSTAN NUEVA FORMULA 12 x 900 GRM</v>
      </c>
      <c r="G888" s="92" t="str">
        <f t="shared" si="3"/>
        <v>Leche en Polvo</v>
      </c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 ht="15.75" customHeight="1">
      <c r="A889" s="27" t="s">
        <v>225</v>
      </c>
      <c r="B889" s="27" t="s">
        <v>3658</v>
      </c>
      <c r="C889" s="27" t="s">
        <v>1330</v>
      </c>
      <c r="D889" s="27" t="s">
        <v>1331</v>
      </c>
      <c r="E889" s="92">
        <f t="shared" si="1"/>
        <v>23880</v>
      </c>
      <c r="F889" s="92" t="str">
        <f t="shared" si="2"/>
        <v>SVELTY ACTIFIBRAS LDP 12 x 300 GRM</v>
      </c>
      <c r="G889" s="92" t="str">
        <f t="shared" si="3"/>
        <v>Leche en Polvo</v>
      </c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 ht="15.75" customHeight="1">
      <c r="A890" s="27" t="s">
        <v>225</v>
      </c>
      <c r="B890" s="27" t="s">
        <v>3660</v>
      </c>
      <c r="C890" s="27" t="s">
        <v>1330</v>
      </c>
      <c r="D890" s="27" t="s">
        <v>1332</v>
      </c>
      <c r="E890" s="92">
        <f t="shared" si="1"/>
        <v>23890</v>
      </c>
      <c r="F890" s="92" t="str">
        <f t="shared" si="2"/>
        <v>SVELTY ACTIFIBRAS LDP 12 x 610 GRM</v>
      </c>
      <c r="G890" s="92" t="str">
        <f t="shared" si="3"/>
        <v>Leche en Polvo</v>
      </c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 ht="15.75" customHeight="1">
      <c r="A891" s="27" t="s">
        <v>225</v>
      </c>
      <c r="B891" s="27" t="s">
        <v>3662</v>
      </c>
      <c r="C891" s="27" t="s">
        <v>1333</v>
      </c>
      <c r="D891" s="27" t="s">
        <v>1332</v>
      </c>
      <c r="E891" s="92">
        <f t="shared" si="1"/>
        <v>23900</v>
      </c>
      <c r="F891" s="92" t="str">
        <f t="shared" si="2"/>
        <v>SVELTY CALCILOCK LDP 12 x 610 GRM</v>
      </c>
      <c r="G891" s="92" t="str">
        <f t="shared" si="3"/>
        <v>Leche en Polvo</v>
      </c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 ht="15.75" customHeight="1">
      <c r="A892" s="27" t="s">
        <v>264</v>
      </c>
      <c r="B892" s="27" t="s">
        <v>3665</v>
      </c>
      <c r="C892" s="27" t="s">
        <v>1255</v>
      </c>
      <c r="D892" s="27" t="s">
        <v>855</v>
      </c>
      <c r="E892" s="92">
        <f t="shared" si="1"/>
        <v>23910</v>
      </c>
      <c r="F892" s="92" t="str">
        <f t="shared" si="2"/>
        <v>CHOCAPIC CEREAL DISPLAY 4 x 15 x 30 GRS</v>
      </c>
      <c r="G892" s="92" t="str">
        <f t="shared" si="3"/>
        <v>CEREALES PARA EL DESAYUNO</v>
      </c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 ht="15.75" customHeight="1">
      <c r="A893" s="27" t="s">
        <v>264</v>
      </c>
      <c r="B893" s="27" t="s">
        <v>3667</v>
      </c>
      <c r="C893" s="27" t="s">
        <v>1334</v>
      </c>
      <c r="D893" s="27" t="s">
        <v>855</v>
      </c>
      <c r="E893" s="92">
        <f t="shared" si="1"/>
        <v>23920</v>
      </c>
      <c r="F893" s="92" t="str">
        <f t="shared" si="2"/>
        <v>MILO CEREAL DISPLAY 4 x 15 x 30 GRS</v>
      </c>
      <c r="G893" s="92" t="str">
        <f t="shared" si="3"/>
        <v>CEREALES PARA EL DESAYUNO</v>
      </c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 ht="15.75" customHeight="1">
      <c r="A894" s="27" t="s">
        <v>264</v>
      </c>
      <c r="B894" s="27" t="s">
        <v>3670</v>
      </c>
      <c r="C894" s="27" t="s">
        <v>1290</v>
      </c>
      <c r="D894" s="27" t="s">
        <v>855</v>
      </c>
      <c r="E894" s="92">
        <f t="shared" si="1"/>
        <v>23930</v>
      </c>
      <c r="F894" s="92" t="str">
        <f t="shared" si="2"/>
        <v>ZUCOSOS CEREAL DISPLAY 4 x 15 x 30 GRS</v>
      </c>
      <c r="G894" s="92" t="str">
        <f t="shared" si="3"/>
        <v>CEREALES PARA EL DESAYUNO</v>
      </c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 ht="15.75" customHeight="1">
      <c r="A895" s="27" t="s">
        <v>264</v>
      </c>
      <c r="B895" s="27" t="s">
        <v>3672</v>
      </c>
      <c r="C895" s="27" t="s">
        <v>1335</v>
      </c>
      <c r="D895" s="27" t="s">
        <v>854</v>
      </c>
      <c r="E895" s="92">
        <f t="shared" si="1"/>
        <v>23940</v>
      </c>
      <c r="F895" s="92" t="str">
        <f t="shared" si="2"/>
        <v>ZUCOSOS DISPLAY 4 x 15 x 30 GRM</v>
      </c>
      <c r="G895" s="92" t="str">
        <f t="shared" si="3"/>
        <v>CEREALES PARA EL DESAYUNO</v>
      </c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 ht="15.75" customHeight="1">
      <c r="A896" s="27" t="s">
        <v>264</v>
      </c>
      <c r="B896" s="27" t="s">
        <v>3674</v>
      </c>
      <c r="C896" s="27" t="s">
        <v>1336</v>
      </c>
      <c r="D896" s="27" t="s">
        <v>854</v>
      </c>
      <c r="E896" s="92">
        <f t="shared" si="1"/>
        <v>23950</v>
      </c>
      <c r="F896" s="92" t="str">
        <f t="shared" si="2"/>
        <v>CHOCAPIC DISPLAY 4 x 15 x 30 GRM</v>
      </c>
      <c r="G896" s="92" t="str">
        <f t="shared" si="3"/>
        <v>CEREALES PARA EL DESAYUNO</v>
      </c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 ht="15.75" customHeight="1">
      <c r="A897" s="27" t="s">
        <v>264</v>
      </c>
      <c r="B897" s="27" t="s">
        <v>3678</v>
      </c>
      <c r="C897" s="27" t="s">
        <v>1334</v>
      </c>
      <c r="D897" s="27" t="s">
        <v>854</v>
      </c>
      <c r="E897" s="92">
        <f t="shared" si="1"/>
        <v>23960</v>
      </c>
      <c r="F897" s="92" t="str">
        <f t="shared" si="2"/>
        <v>MILO CEREAL DISPLAY 4 x 15 x 30 GRM</v>
      </c>
      <c r="G897" s="92" t="str">
        <f t="shared" si="3"/>
        <v>CEREALES PARA EL DESAYUNO</v>
      </c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 ht="15.75" customHeight="1">
      <c r="A898" s="27" t="s">
        <v>225</v>
      </c>
      <c r="B898" s="27" t="s">
        <v>3680</v>
      </c>
      <c r="C898" s="27" t="s">
        <v>1333</v>
      </c>
      <c r="D898" s="27" t="s">
        <v>1331</v>
      </c>
      <c r="E898" s="92">
        <f t="shared" si="1"/>
        <v>23970</v>
      </c>
      <c r="F898" s="92" t="str">
        <f t="shared" si="2"/>
        <v>SVELTY CALCILOCK LDP 12 x 300 GRM</v>
      </c>
      <c r="G898" s="92" t="str">
        <f t="shared" si="3"/>
        <v>Leche en Polvo</v>
      </c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 ht="15.75" customHeight="1">
      <c r="A899" s="27" t="s">
        <v>146</v>
      </c>
      <c r="B899" s="27" t="s">
        <v>3682</v>
      </c>
      <c r="C899" s="27" t="s">
        <v>1337</v>
      </c>
      <c r="D899" s="27" t="s">
        <v>1338</v>
      </c>
      <c r="E899" s="92">
        <f t="shared" si="1"/>
        <v>23980</v>
      </c>
      <c r="F899" s="92" t="str">
        <f t="shared" si="2"/>
        <v>LECHE CONDENSADA LIGHT 48 x 395 GRM</v>
      </c>
      <c r="G899" s="92" t="str">
        <f t="shared" si="3"/>
        <v>Lacteos Culinarios</v>
      </c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 ht="15.75" customHeight="1">
      <c r="A900" s="27" t="s">
        <v>264</v>
      </c>
      <c r="B900" s="27" t="s">
        <v>3685</v>
      </c>
      <c r="C900" s="27" t="s">
        <v>1287</v>
      </c>
      <c r="D900" s="27" t="s">
        <v>1339</v>
      </c>
      <c r="E900" s="92">
        <f t="shared" si="1"/>
        <v>23990</v>
      </c>
      <c r="F900" s="92" t="str">
        <f t="shared" si="2"/>
        <v>ZUCOSOS ESTUCHE 5 x 1000 GRM</v>
      </c>
      <c r="G900" s="92" t="str">
        <f t="shared" si="3"/>
        <v>CEREALES PARA EL DESAYUNO</v>
      </c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 ht="15.75" customHeight="1">
      <c r="A901" s="27" t="s">
        <v>50</v>
      </c>
      <c r="B901" s="27" t="s">
        <v>3687</v>
      </c>
      <c r="C901" s="27" t="s">
        <v>1340</v>
      </c>
      <c r="D901" s="27" t="s">
        <v>1341</v>
      </c>
      <c r="E901" s="92">
        <f t="shared" si="1"/>
        <v>24000</v>
      </c>
      <c r="F901" s="92" t="str">
        <f t="shared" si="2"/>
        <v>NESCAFE CAP COLOMBIE 12 x 100 GRM</v>
      </c>
      <c r="G901" s="92" t="str">
        <f t="shared" si="3"/>
        <v>CAFES</v>
      </c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 ht="15.75" customHeight="1">
      <c r="A902" s="27" t="s">
        <v>225</v>
      </c>
      <c r="B902" s="27" t="s">
        <v>3691</v>
      </c>
      <c r="C902" s="27" t="s">
        <v>1342</v>
      </c>
      <c r="D902" s="27" t="s">
        <v>1324</v>
      </c>
      <c r="E902" s="92">
        <f t="shared" si="1"/>
        <v>24010</v>
      </c>
      <c r="F902" s="92" t="str">
        <f t="shared" si="2"/>
        <v>OMEGA PLUS 12 x 800 GRM</v>
      </c>
      <c r="G902" s="92" t="str">
        <f t="shared" si="3"/>
        <v>Leche en Polvo</v>
      </c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 ht="15.75" customHeight="1">
      <c r="A903" s="27" t="s">
        <v>264</v>
      </c>
      <c r="B903" s="27" t="s">
        <v>3694</v>
      </c>
      <c r="C903" s="27" t="s">
        <v>1344</v>
      </c>
      <c r="D903" s="27" t="s">
        <v>1345</v>
      </c>
      <c r="E903" s="92">
        <f t="shared" si="1"/>
        <v>24050</v>
      </c>
      <c r="F903" s="92" t="str">
        <f t="shared" si="2"/>
        <v>COOKIE CRISP CEREAL 16 x 360 GRM</v>
      </c>
      <c r="G903" s="92" t="str">
        <f t="shared" si="3"/>
        <v>CEREALES PARA EL DESAYUNO</v>
      </c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 ht="15.75" customHeight="1">
      <c r="A904" s="27" t="s">
        <v>44</v>
      </c>
      <c r="B904" s="27" t="s">
        <v>3696</v>
      </c>
      <c r="C904" s="27" t="s">
        <v>1303</v>
      </c>
      <c r="D904" s="27" t="s">
        <v>1346</v>
      </c>
      <c r="E904" s="92">
        <f t="shared" si="1"/>
        <v>24060</v>
      </c>
      <c r="F904" s="92" t="str">
        <f t="shared" si="2"/>
        <v>SALSA BLANCA 12 x 15 x 36 GRM</v>
      </c>
      <c r="G904" s="92" t="str">
        <f t="shared" si="3"/>
        <v>CULINARIOS</v>
      </c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 ht="15.75" customHeight="1">
      <c r="A905" s="27" t="s">
        <v>44</v>
      </c>
      <c r="B905" s="27" t="s">
        <v>3699</v>
      </c>
      <c r="C905" s="27" t="s">
        <v>1281</v>
      </c>
      <c r="D905" s="27" t="s">
        <v>1282</v>
      </c>
      <c r="E905" s="92">
        <f t="shared" si="1"/>
        <v>24070</v>
      </c>
      <c r="F905" s="92" t="str">
        <f t="shared" si="2"/>
        <v>SALSA CHAMPIÑONES 12 x 15 x 45 GRM</v>
      </c>
      <c r="G905" s="92" t="str">
        <f t="shared" si="3"/>
        <v>CULINARIOS</v>
      </c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 ht="15.75" customHeight="1">
      <c r="A906" s="27" t="s">
        <v>44</v>
      </c>
      <c r="B906" s="27" t="s">
        <v>3702</v>
      </c>
      <c r="C906" s="27" t="s">
        <v>1347</v>
      </c>
      <c r="D906" s="27" t="s">
        <v>1348</v>
      </c>
      <c r="E906" s="92">
        <f t="shared" si="1"/>
        <v>24080</v>
      </c>
      <c r="F906" s="92" t="str">
        <f t="shared" si="2"/>
        <v>SALSA CARNE 12 x 15 x 33 GRM</v>
      </c>
      <c r="G906" s="92" t="str">
        <f t="shared" si="3"/>
        <v>CULINARIOS</v>
      </c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 ht="15.75" customHeight="1">
      <c r="A907" s="27" t="s">
        <v>264</v>
      </c>
      <c r="B907" s="27" t="s">
        <v>3704</v>
      </c>
      <c r="C907" s="27" t="s">
        <v>1349</v>
      </c>
      <c r="D907" s="27" t="s">
        <v>1226</v>
      </c>
      <c r="E907" s="92">
        <f t="shared" si="1"/>
        <v>24090</v>
      </c>
      <c r="F907" s="92" t="str">
        <f t="shared" si="2"/>
        <v>CHOCAPIC MAS CHOCOLATOSO 5 x 900 GRM</v>
      </c>
      <c r="G907" s="92" t="str">
        <f t="shared" si="3"/>
        <v>CEREALES PARA EL DESAYUNO</v>
      </c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 ht="15.75" customHeight="1">
      <c r="A908" s="27" t="s">
        <v>50</v>
      </c>
      <c r="B908" s="27" t="s">
        <v>3708</v>
      </c>
      <c r="C908" s="27" t="s">
        <v>1350</v>
      </c>
      <c r="D908" s="27" t="s">
        <v>1248</v>
      </c>
      <c r="E908" s="92">
        <f t="shared" si="1"/>
        <v>24110</v>
      </c>
      <c r="F908" s="92" t="str">
        <f t="shared" si="2"/>
        <v>NESCAFE DECAF 48 x 50 GRM</v>
      </c>
      <c r="G908" s="92" t="str">
        <f t="shared" si="3"/>
        <v>CAFES</v>
      </c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 ht="15.75" customHeight="1">
      <c r="A909" s="27" t="s">
        <v>50</v>
      </c>
      <c r="B909" s="27" t="s">
        <v>3710</v>
      </c>
      <c r="C909" s="27" t="s">
        <v>1351</v>
      </c>
      <c r="D909" s="27" t="s">
        <v>72</v>
      </c>
      <c r="E909" s="92">
        <f t="shared" si="1"/>
        <v>24120</v>
      </c>
      <c r="F909" s="92" t="str">
        <f t="shared" si="2"/>
        <v>NESCAFE DOLCA TARRO 9 x 6 x 50 GRS</v>
      </c>
      <c r="G909" s="92" t="str">
        <f t="shared" si="3"/>
        <v>CAFES</v>
      </c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 ht="15.75" customHeight="1">
      <c r="A910" s="27" t="s">
        <v>50</v>
      </c>
      <c r="B910" s="27" t="s">
        <v>3712</v>
      </c>
      <c r="C910" s="27" t="s">
        <v>1351</v>
      </c>
      <c r="D910" s="27" t="s">
        <v>73</v>
      </c>
      <c r="E910" s="92">
        <f t="shared" si="1"/>
        <v>24130</v>
      </c>
      <c r="F910" s="92" t="str">
        <f t="shared" si="2"/>
        <v>NESCAFE DOLCA TARRO 9 x 6 x 50 GRM</v>
      </c>
      <c r="G910" s="92" t="str">
        <f t="shared" si="3"/>
        <v>CAFES</v>
      </c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 ht="15.75" customHeight="1">
      <c r="A911" s="27" t="s">
        <v>264</v>
      </c>
      <c r="B911" s="27" t="s">
        <v>3715</v>
      </c>
      <c r="C911" s="27" t="s">
        <v>1352</v>
      </c>
      <c r="D911" s="27" t="s">
        <v>1345</v>
      </c>
      <c r="E911" s="92">
        <f t="shared" si="1"/>
        <v>24160</v>
      </c>
      <c r="F911" s="92" t="str">
        <f t="shared" si="2"/>
        <v>TRIX YOGHURT ESTUCHE 16 x 360 GRM</v>
      </c>
      <c r="G911" s="92" t="str">
        <f t="shared" si="3"/>
        <v>CEREALES PARA EL DESAYUNO</v>
      </c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 ht="15.75" customHeight="1">
      <c r="A912" s="27" t="s">
        <v>39</v>
      </c>
      <c r="B912" s="27" t="s">
        <v>3718</v>
      </c>
      <c r="C912" s="27" t="s">
        <v>1353</v>
      </c>
      <c r="D912" s="83"/>
      <c r="E912" s="92">
        <f t="shared" si="1"/>
        <v>24170</v>
      </c>
      <c r="F912" s="92" t="str">
        <f t="shared" si="2"/>
        <v>PROMO SAHNE NUSS IMPULSIVO 10% </v>
      </c>
      <c r="G912" s="92" t="str">
        <f t="shared" si="3"/>
        <v>CHOCOLATES</v>
      </c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 ht="15.75" customHeight="1">
      <c r="A913" s="27" t="s">
        <v>39</v>
      </c>
      <c r="B913" s="27" t="s">
        <v>3721</v>
      </c>
      <c r="C913" s="27" t="s">
        <v>1354</v>
      </c>
      <c r="D913" s="83"/>
      <c r="E913" s="92">
        <f t="shared" si="1"/>
        <v>24180</v>
      </c>
      <c r="F913" s="92" t="str">
        <f t="shared" si="2"/>
        <v>PK SAHNE NUSS 30G 30 UNI 10%DESCUENTO </v>
      </c>
      <c r="G913" s="92" t="str">
        <f t="shared" si="3"/>
        <v>CHOCOLATES</v>
      </c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 ht="15.75" customHeight="1">
      <c r="A914" s="27" t="s">
        <v>39</v>
      </c>
      <c r="B914" s="27" t="s">
        <v>3723</v>
      </c>
      <c r="C914" s="27" t="s">
        <v>1355</v>
      </c>
      <c r="D914" s="83"/>
      <c r="E914" s="92">
        <f t="shared" si="1"/>
        <v>24190</v>
      </c>
      <c r="F914" s="92" t="str">
        <f t="shared" si="2"/>
        <v>PROMO TRENCITO IMPULSIVO 14g 10% </v>
      </c>
      <c r="G914" s="92" t="str">
        <f t="shared" si="3"/>
        <v>CHOCOLATES</v>
      </c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 ht="15.75" customHeight="1">
      <c r="A915" s="27" t="s">
        <v>225</v>
      </c>
      <c r="B915" s="27" t="s">
        <v>3725</v>
      </c>
      <c r="C915" s="27" t="s">
        <v>1356</v>
      </c>
      <c r="D915" s="27" t="s">
        <v>1357</v>
      </c>
      <c r="E915" s="92">
        <f t="shared" si="1"/>
        <v>24250</v>
      </c>
      <c r="F915" s="92" t="str">
        <f t="shared" si="2"/>
        <v>NIDO LEP BUENDIA SOFT PACK 12 x 130 GRM</v>
      </c>
      <c r="G915" s="92" t="str">
        <f t="shared" si="3"/>
        <v>Leche en Polvo</v>
      </c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 ht="15.75" customHeight="1">
      <c r="A916" s="27" t="s">
        <v>44</v>
      </c>
      <c r="B916" s="27" t="s">
        <v>3727</v>
      </c>
      <c r="C916" s="27" t="s">
        <v>1359</v>
      </c>
      <c r="D916" s="27" t="s">
        <v>1360</v>
      </c>
      <c r="E916" s="92">
        <f t="shared" si="1"/>
        <v>24260</v>
      </c>
      <c r="F916" s="92" t="str">
        <f t="shared" si="2"/>
        <v>MAGGI PASTA 3 MIN CARNE 24 x 85 GRM</v>
      </c>
      <c r="G916" s="92" t="str">
        <f t="shared" si="3"/>
        <v>CULINARIOS</v>
      </c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 ht="15.75" customHeight="1">
      <c r="A917" s="27" t="s">
        <v>44</v>
      </c>
      <c r="B917" s="27" t="s">
        <v>3729</v>
      </c>
      <c r="C917" s="27" t="s">
        <v>1361</v>
      </c>
      <c r="D917" s="27" t="s">
        <v>1360</v>
      </c>
      <c r="E917" s="92">
        <f t="shared" si="1"/>
        <v>24270</v>
      </c>
      <c r="F917" s="92" t="str">
        <f t="shared" si="2"/>
        <v>MAGGI PASTA 3 MIN POLLO 24 x 85 GRM</v>
      </c>
      <c r="G917" s="92" t="str">
        <f t="shared" si="3"/>
        <v>CULINARIOS</v>
      </c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 ht="15.75" customHeight="1">
      <c r="A918" s="27" t="s">
        <v>50</v>
      </c>
      <c r="B918" s="27" t="s">
        <v>3732</v>
      </c>
      <c r="C918" s="27" t="s">
        <v>214</v>
      </c>
      <c r="D918" s="27" t="s">
        <v>1248</v>
      </c>
      <c r="E918" s="92">
        <f t="shared" si="1"/>
        <v>24280</v>
      </c>
      <c r="F918" s="92" t="str">
        <f t="shared" si="2"/>
        <v>NESCAFE FINA SELECCIÓN TARRO 48 x 50 GRM</v>
      </c>
      <c r="G918" s="92" t="str">
        <f t="shared" si="3"/>
        <v>CAFES</v>
      </c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 ht="15.75" customHeight="1">
      <c r="A919" s="27" t="s">
        <v>44</v>
      </c>
      <c r="B919" s="27" t="s">
        <v>3734</v>
      </c>
      <c r="C919" s="27" t="s">
        <v>1363</v>
      </c>
      <c r="D919" s="27" t="s">
        <v>1364</v>
      </c>
      <c r="E919" s="92">
        <f t="shared" si="1"/>
        <v>24290</v>
      </c>
      <c r="F919" s="92" t="str">
        <f t="shared" si="2"/>
        <v>RICA PASTA QUESO 6 x 20 x 22 GRS</v>
      </c>
      <c r="G919" s="92" t="str">
        <f t="shared" si="3"/>
        <v>CULINARIOS</v>
      </c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 ht="15.75" customHeight="1">
      <c r="A920" s="27" t="s">
        <v>44</v>
      </c>
      <c r="B920" s="27" t="s">
        <v>3736</v>
      </c>
      <c r="C920" s="27" t="s">
        <v>1365</v>
      </c>
      <c r="D920" s="27" t="s">
        <v>1366</v>
      </c>
      <c r="E920" s="92">
        <f t="shared" si="1"/>
        <v>24300</v>
      </c>
      <c r="F920" s="92" t="str">
        <f t="shared" si="2"/>
        <v>RICA PASTA ALFREDO 6 x 20 x 21 GRS</v>
      </c>
      <c r="G920" s="92" t="str">
        <f t="shared" si="3"/>
        <v>CULINARIOS</v>
      </c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 ht="15.75" customHeight="1">
      <c r="A921" s="27" t="s">
        <v>225</v>
      </c>
      <c r="B921" s="27" t="s">
        <v>3738</v>
      </c>
      <c r="C921" s="27" t="s">
        <v>228</v>
      </c>
      <c r="D921" s="27" t="s">
        <v>1367</v>
      </c>
      <c r="E921" s="92">
        <f t="shared" si="1"/>
        <v>24310</v>
      </c>
      <c r="F921" s="92" t="str">
        <f t="shared" si="2"/>
        <v>NIDO INSTANTANEA 9 x 12 x 130 GRM</v>
      </c>
      <c r="G921" s="92" t="str">
        <f t="shared" si="3"/>
        <v>Leche en Polvo</v>
      </c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 ht="15.75" customHeight="1">
      <c r="A922" s="27" t="s">
        <v>225</v>
      </c>
      <c r="B922" s="27" t="s">
        <v>3741</v>
      </c>
      <c r="C922" s="27" t="s">
        <v>228</v>
      </c>
      <c r="D922" s="27" t="s">
        <v>1368</v>
      </c>
      <c r="E922" s="92">
        <f t="shared" si="1"/>
        <v>24320</v>
      </c>
      <c r="F922" s="92" t="str">
        <f t="shared" si="2"/>
        <v>NIDO INSTANTANEA 18 x 400 GRM</v>
      </c>
      <c r="G922" s="92" t="str">
        <f t="shared" si="3"/>
        <v>Leche en Polvo</v>
      </c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 ht="15.75" customHeight="1">
      <c r="A923" s="27" t="s">
        <v>225</v>
      </c>
      <c r="B923" s="27" t="s">
        <v>3743</v>
      </c>
      <c r="C923" s="27" t="s">
        <v>1369</v>
      </c>
      <c r="D923" s="27" t="s">
        <v>1370</v>
      </c>
      <c r="E923" s="92">
        <f t="shared" si="1"/>
        <v>24330</v>
      </c>
      <c r="F923" s="92" t="str">
        <f t="shared" si="2"/>
        <v>NIDO LEP INSTANTANEA 9 x 12 x 130 GRS</v>
      </c>
      <c r="G923" s="92" t="str">
        <f t="shared" si="3"/>
        <v>Leche en Polvo</v>
      </c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 ht="15.75" customHeight="1">
      <c r="A924" s="27" t="s">
        <v>225</v>
      </c>
      <c r="B924" s="27" t="s">
        <v>3745</v>
      </c>
      <c r="C924" s="27" t="s">
        <v>1318</v>
      </c>
      <c r="D924" s="27" t="s">
        <v>1368</v>
      </c>
      <c r="E924" s="92">
        <f t="shared" si="1"/>
        <v>24340</v>
      </c>
      <c r="F924" s="92" t="str">
        <f t="shared" si="2"/>
        <v>IDEAL LECHE EN POLVO SOFTPACK 18 x 400 GRM</v>
      </c>
      <c r="G924" s="92" t="str">
        <f t="shared" si="3"/>
        <v>Leche en Polvo</v>
      </c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 ht="15.75" customHeight="1">
      <c r="A925" s="27" t="s">
        <v>50</v>
      </c>
      <c r="B925" s="27" t="s">
        <v>3748</v>
      </c>
      <c r="C925" s="27" t="s">
        <v>1371</v>
      </c>
      <c r="D925" s="27" t="s">
        <v>1372</v>
      </c>
      <c r="E925" s="92">
        <f t="shared" si="1"/>
        <v>24350</v>
      </c>
      <c r="F925" s="92" t="str">
        <f t="shared" si="2"/>
        <v>NESCAFE TRADICIÓN STICK 12 x 100 x 1,8 GRS</v>
      </c>
      <c r="G925" s="92" t="str">
        <f t="shared" si="3"/>
        <v>CAFES</v>
      </c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 ht="15.75" customHeight="1">
      <c r="A926" s="27" t="s">
        <v>264</v>
      </c>
      <c r="B926" s="27" t="s">
        <v>3750</v>
      </c>
      <c r="C926" s="27" t="s">
        <v>1275</v>
      </c>
      <c r="D926" s="27" t="s">
        <v>1373</v>
      </c>
      <c r="E926" s="92">
        <f t="shared" si="1"/>
        <v>24360</v>
      </c>
      <c r="F926" s="92" t="str">
        <f t="shared" si="2"/>
        <v>NESQUIK CEREAL ESTUCHE 20 x 230 GRS</v>
      </c>
      <c r="G926" s="92" t="str">
        <f t="shared" si="3"/>
        <v>CEREALES PARA EL DESAYUNO</v>
      </c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 ht="15.75" customHeight="1">
      <c r="A927" s="27" t="s">
        <v>225</v>
      </c>
      <c r="B927" s="27" t="s">
        <v>3752</v>
      </c>
      <c r="C927" s="27" t="s">
        <v>228</v>
      </c>
      <c r="D927" s="27" t="s">
        <v>1324</v>
      </c>
      <c r="E927" s="92">
        <f t="shared" si="1"/>
        <v>24370</v>
      </c>
      <c r="F927" s="92" t="str">
        <f t="shared" si="2"/>
        <v>NIDO INSTANTANEA 12 x 800 GRM</v>
      </c>
      <c r="G927" s="92" t="str">
        <f t="shared" si="3"/>
        <v>Leche en Polvo</v>
      </c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 ht="15.75" customHeight="1">
      <c r="A928" s="27" t="s">
        <v>225</v>
      </c>
      <c r="B928" s="27" t="s">
        <v>3755</v>
      </c>
      <c r="C928" s="27" t="s">
        <v>1374</v>
      </c>
      <c r="D928" s="27" t="s">
        <v>1357</v>
      </c>
      <c r="E928" s="92">
        <f t="shared" si="1"/>
        <v>24380</v>
      </c>
      <c r="F928" s="92" t="str">
        <f t="shared" si="2"/>
        <v>Leche en polvo NIDO Buen Dia Bolsa 12 x 130 GRM</v>
      </c>
      <c r="G928" s="92" t="str">
        <f t="shared" si="3"/>
        <v>Leche en Polvo</v>
      </c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 ht="15.75" customHeight="1">
      <c r="A929" s="27" t="s">
        <v>264</v>
      </c>
      <c r="B929" s="27" t="s">
        <v>3757</v>
      </c>
      <c r="C929" s="27" t="s">
        <v>1375</v>
      </c>
      <c r="D929" s="27" t="s">
        <v>1376</v>
      </c>
      <c r="E929" s="92">
        <f t="shared" si="1"/>
        <v>24390</v>
      </c>
      <c r="F929" s="92" t="str">
        <f t="shared" si="2"/>
        <v>ESTRELLITAS SOBRE 60 x 30 GRS</v>
      </c>
      <c r="G929" s="92" t="str">
        <f t="shared" si="3"/>
        <v>CEREALES PARA EL DESAYUNO</v>
      </c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 ht="15.75" customHeight="1">
      <c r="A930" s="27" t="s">
        <v>225</v>
      </c>
      <c r="B930" s="27" t="s">
        <v>3759</v>
      </c>
      <c r="C930" s="27" t="s">
        <v>1377</v>
      </c>
      <c r="D930" s="27" t="s">
        <v>1319</v>
      </c>
      <c r="E930" s="92">
        <f t="shared" si="1"/>
        <v>24400</v>
      </c>
      <c r="F930" s="92" t="str">
        <f t="shared" si="2"/>
        <v>NIDO LEP BUEN DIA SOFTPACK 10 x 900 GRM</v>
      </c>
      <c r="G930" s="92" t="str">
        <f t="shared" si="3"/>
        <v>Leche en Polvo</v>
      </c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 ht="15.75" customHeight="1">
      <c r="A931" s="27" t="s">
        <v>268</v>
      </c>
      <c r="B931" s="27" t="s">
        <v>3761</v>
      </c>
      <c r="C931" s="27" t="s">
        <v>1378</v>
      </c>
      <c r="D931" s="27" t="s">
        <v>1229</v>
      </c>
      <c r="E931" s="92">
        <f t="shared" si="1"/>
        <v>24410</v>
      </c>
      <c r="F931" s="92" t="str">
        <f t="shared" si="2"/>
        <v>R CASERA HUMITAS 24 x 250 GRM</v>
      </c>
      <c r="G931" s="92" t="str">
        <f t="shared" si="3"/>
        <v>ALIMENTOS INFANTILES</v>
      </c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 ht="15.75" customHeight="1">
      <c r="A932" s="27" t="s">
        <v>268</v>
      </c>
      <c r="B932" s="27" t="s">
        <v>3764</v>
      </c>
      <c r="C932" s="27" t="s">
        <v>1379</v>
      </c>
      <c r="D932" s="27" t="s">
        <v>1229</v>
      </c>
      <c r="E932" s="92">
        <f t="shared" si="1"/>
        <v>24420</v>
      </c>
      <c r="F932" s="92" t="str">
        <f t="shared" si="2"/>
        <v>R CASERA POROTOS 24 x 250 GRM</v>
      </c>
      <c r="G932" s="92" t="str">
        <f t="shared" si="3"/>
        <v>ALIMENTOS INFANTILES</v>
      </c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 ht="15.75" customHeight="1">
      <c r="A933" s="27" t="s">
        <v>44</v>
      </c>
      <c r="B933" s="27" t="s">
        <v>3767</v>
      </c>
      <c r="C933" s="27" t="s">
        <v>1380</v>
      </c>
      <c r="D933" s="27" t="s">
        <v>1381</v>
      </c>
      <c r="E933" s="92">
        <f t="shared" si="1"/>
        <v>24440</v>
      </c>
      <c r="F933" s="92" t="str">
        <f t="shared" si="2"/>
        <v>SOFRITO 8 x 12 x 80 GRS</v>
      </c>
      <c r="G933" s="92" t="str">
        <f t="shared" si="3"/>
        <v>CULINARIOS</v>
      </c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 ht="15.75" customHeight="1">
      <c r="A934" s="27" t="s">
        <v>721</v>
      </c>
      <c r="B934" s="27" t="s">
        <v>3769</v>
      </c>
      <c r="C934" s="27" t="s">
        <v>1382</v>
      </c>
      <c r="D934" s="27" t="s">
        <v>1229</v>
      </c>
      <c r="E934" s="92">
        <f t="shared" si="1"/>
        <v>24450</v>
      </c>
      <c r="F934" s="92" t="str">
        <f t="shared" si="2"/>
        <v>NESTUM PREB FRUTILLA 24 x 250 GRM</v>
      </c>
      <c r="G934" s="92" t="str">
        <f t="shared" si="3"/>
        <v>CEREALES INFANTILES</v>
      </c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 ht="15.75" customHeight="1">
      <c r="A935" s="27" t="s">
        <v>44</v>
      </c>
      <c r="B935" s="27" t="s">
        <v>3771</v>
      </c>
      <c r="C935" s="27" t="s">
        <v>1383</v>
      </c>
      <c r="D935" s="27" t="s">
        <v>1384</v>
      </c>
      <c r="E935" s="92">
        <f t="shared" si="1"/>
        <v>24520</v>
      </c>
      <c r="F935" s="92" t="str">
        <f t="shared" si="2"/>
        <v>SOPA CARNE/SEMOLA 36x68</v>
      </c>
      <c r="G935" s="92" t="str">
        <f t="shared" si="3"/>
        <v>CULINARIOS</v>
      </c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 ht="15.75" customHeight="1">
      <c r="A936" s="27" t="s">
        <v>264</v>
      </c>
      <c r="B936" s="27" t="s">
        <v>3774</v>
      </c>
      <c r="C936" s="27" t="s">
        <v>1279</v>
      </c>
      <c r="D936" s="27" t="s">
        <v>1226</v>
      </c>
      <c r="E936" s="92">
        <f t="shared" si="1"/>
        <v>24530</v>
      </c>
      <c r="F936" s="92" t="str">
        <f t="shared" si="2"/>
        <v>CORN FLAKES CEREAL ESTUCHE 5 x 900 GRM</v>
      </c>
      <c r="G936" s="92" t="str">
        <f t="shared" si="3"/>
        <v>CEREALES PARA EL DESAYUNO</v>
      </c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 ht="15.75" customHeight="1">
      <c r="A937" s="27" t="s">
        <v>44</v>
      </c>
      <c r="B937" s="27" t="s">
        <v>3775</v>
      </c>
      <c r="C937" s="27" t="s">
        <v>1385</v>
      </c>
      <c r="D937" s="27" t="s">
        <v>1386</v>
      </c>
      <c r="E937" s="92">
        <f t="shared" si="1"/>
        <v>24550</v>
      </c>
      <c r="F937" s="92" t="str">
        <f t="shared" si="2"/>
        <v>CREMA LENTEJAS 36 x 79 GRM</v>
      </c>
      <c r="G937" s="92" t="str">
        <f t="shared" si="3"/>
        <v>CULINARIOS</v>
      </c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 ht="15.75" customHeight="1">
      <c r="A938" s="27" t="s">
        <v>50</v>
      </c>
      <c r="B938" s="27" t="s">
        <v>3778</v>
      </c>
      <c r="C938" s="27" t="s">
        <v>1388</v>
      </c>
      <c r="D938" s="27" t="s">
        <v>1389</v>
      </c>
      <c r="E938" s="92">
        <f t="shared" si="1"/>
        <v>24560</v>
      </c>
      <c r="F938" s="92" t="str">
        <f t="shared" si="2"/>
        <v>COFFEE-MATE 12 x 453 GRM</v>
      </c>
      <c r="G938" s="92" t="str">
        <f t="shared" si="3"/>
        <v>CAFES</v>
      </c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 ht="15.75" customHeight="1">
      <c r="A939" s="27" t="s">
        <v>50</v>
      </c>
      <c r="B939" s="27" t="s">
        <v>3780</v>
      </c>
      <c r="C939" s="27" t="s">
        <v>1390</v>
      </c>
      <c r="D939" s="27" t="s">
        <v>1391</v>
      </c>
      <c r="E939" s="92">
        <f t="shared" si="1"/>
        <v>24570</v>
      </c>
      <c r="F939" s="92" t="str">
        <f t="shared" si="2"/>
        <v>COFFEE MATE 12 x 170 GRS</v>
      </c>
      <c r="G939" s="92" t="str">
        <f t="shared" si="3"/>
        <v>CAFES</v>
      </c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 ht="15.75" customHeight="1">
      <c r="A940" s="27" t="s">
        <v>50</v>
      </c>
      <c r="B940" s="27" t="s">
        <v>3782</v>
      </c>
      <c r="C940" s="27" t="s">
        <v>1392</v>
      </c>
      <c r="D940" s="27" t="s">
        <v>1393</v>
      </c>
      <c r="E940" s="92">
        <f t="shared" si="1"/>
        <v>24580</v>
      </c>
      <c r="F940" s="92" t="str">
        <f t="shared" si="2"/>
        <v>ECCO STABILO 24 x 150 GRS</v>
      </c>
      <c r="G940" s="92" t="str">
        <f t="shared" si="3"/>
        <v>CAFES</v>
      </c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 ht="15.75" customHeight="1">
      <c r="A941" s="27" t="s">
        <v>225</v>
      </c>
      <c r="B941" s="27" t="s">
        <v>3784</v>
      </c>
      <c r="C941" s="27" t="s">
        <v>1394</v>
      </c>
      <c r="D941" s="27" t="s">
        <v>1395</v>
      </c>
      <c r="E941" s="92">
        <f t="shared" si="1"/>
        <v>24590</v>
      </c>
      <c r="F941" s="92" t="str">
        <f t="shared" si="2"/>
        <v>SVELTY ACTIFIBRAS 12 x 800 GRS</v>
      </c>
      <c r="G941" s="92" t="str">
        <f t="shared" si="3"/>
        <v>Leche en Polvo</v>
      </c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 ht="15.75" customHeight="1">
      <c r="A942" s="27" t="s">
        <v>29</v>
      </c>
      <c r="B942" s="27" t="s">
        <v>3786</v>
      </c>
      <c r="C942" s="27" t="s">
        <v>298</v>
      </c>
      <c r="D942" s="27" t="s">
        <v>341</v>
      </c>
      <c r="E942" s="92">
        <f t="shared" si="1"/>
        <v>24600</v>
      </c>
      <c r="F942" s="92" t="str">
        <f t="shared" si="2"/>
        <v>MAYONESA DOYPACK 15 x 800 CC</v>
      </c>
      <c r="G942" s="92" t="str">
        <f t="shared" si="3"/>
        <v>DESHABILITADOS</v>
      </c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 ht="15.75" customHeight="1">
      <c r="A943" s="27" t="s">
        <v>225</v>
      </c>
      <c r="B943" s="27" t="s">
        <v>3788</v>
      </c>
      <c r="C943" s="27" t="s">
        <v>1396</v>
      </c>
      <c r="D943" s="27" t="s">
        <v>1397</v>
      </c>
      <c r="E943" s="92">
        <f t="shared" si="1"/>
        <v>24610</v>
      </c>
      <c r="F943" s="92" t="str">
        <f t="shared" si="2"/>
        <v>NESTLE LECHE EN POLVO ESTUCHE 10 x 1000 GRM</v>
      </c>
      <c r="G943" s="92" t="str">
        <f t="shared" si="3"/>
        <v>Leche en Polvo</v>
      </c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 ht="15.75" customHeight="1">
      <c r="A944" s="27" t="s">
        <v>268</v>
      </c>
      <c r="B944" s="27" t="s">
        <v>3791</v>
      </c>
      <c r="C944" s="27" t="s">
        <v>1398</v>
      </c>
      <c r="D944" s="27" t="s">
        <v>352</v>
      </c>
      <c r="E944" s="92">
        <f t="shared" si="1"/>
        <v>24620</v>
      </c>
      <c r="F944" s="92" t="str">
        <f t="shared" si="2"/>
        <v>PICADO PESCADO ARROZ 4 x 6 x 215 GRM</v>
      </c>
      <c r="G944" s="92" t="str">
        <f t="shared" si="3"/>
        <v>ALIMENTOS INFANTILES</v>
      </c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 ht="15.75" customHeight="1">
      <c r="A945" s="27" t="s">
        <v>264</v>
      </c>
      <c r="B945" s="27" t="s">
        <v>3795</v>
      </c>
      <c r="C945" s="27" t="s">
        <v>1375</v>
      </c>
      <c r="D945" s="27" t="s">
        <v>854</v>
      </c>
      <c r="E945" s="92">
        <f t="shared" si="1"/>
        <v>24630</v>
      </c>
      <c r="F945" s="92" t="str">
        <f t="shared" si="2"/>
        <v>ESTRELLITAS SOBRE 4 x 15 x 30 GRM</v>
      </c>
      <c r="G945" s="92" t="str">
        <f t="shared" si="3"/>
        <v>CEREALES PARA EL DESAYUNO</v>
      </c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 ht="15.75" customHeight="1">
      <c r="A946" s="27" t="s">
        <v>264</v>
      </c>
      <c r="B946" s="27" t="s">
        <v>3797</v>
      </c>
      <c r="C946" s="27" t="s">
        <v>1263</v>
      </c>
      <c r="D946" s="27" t="s">
        <v>1399</v>
      </c>
      <c r="E946" s="92">
        <f t="shared" si="1"/>
        <v>24640</v>
      </c>
      <c r="F946" s="92" t="str">
        <f t="shared" si="2"/>
        <v>ESTRELLITAS ESTUCHE 5 x 850 GRM</v>
      </c>
      <c r="G946" s="92" t="str">
        <f t="shared" si="3"/>
        <v>CEREALES PARA EL DESAYUNO</v>
      </c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 ht="15.75" customHeight="1">
      <c r="A947" s="27" t="s">
        <v>264</v>
      </c>
      <c r="B947" s="27" t="s">
        <v>3799</v>
      </c>
      <c r="C947" s="27" t="s">
        <v>1400</v>
      </c>
      <c r="D947" s="27" t="s">
        <v>854</v>
      </c>
      <c r="E947" s="92">
        <f t="shared" si="1"/>
        <v>24650</v>
      </c>
      <c r="F947" s="92" t="str">
        <f t="shared" si="2"/>
        <v>ESTRELLITAS CEREAL SOBRE 4 x 15 x 30 GRM</v>
      </c>
      <c r="G947" s="92" t="str">
        <f t="shared" si="3"/>
        <v>CEREALES PARA EL DESAYUNO</v>
      </c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 ht="15.75" customHeight="1">
      <c r="A948" s="27" t="s">
        <v>268</v>
      </c>
      <c r="B948" s="27" t="s">
        <v>3804</v>
      </c>
      <c r="C948" s="27" t="s">
        <v>1401</v>
      </c>
      <c r="D948" s="27" t="s">
        <v>1229</v>
      </c>
      <c r="E948" s="92">
        <f t="shared" si="1"/>
        <v>24660</v>
      </c>
      <c r="F948" s="92" t="str">
        <f t="shared" si="2"/>
        <v>R CASERA SPAGHETTI 24 x 250 GRM</v>
      </c>
      <c r="G948" s="92" t="str">
        <f t="shared" si="3"/>
        <v>ALIMENTOS INFANTILES</v>
      </c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 ht="15.75" customHeight="1">
      <c r="A949" s="27" t="s">
        <v>268</v>
      </c>
      <c r="B949" s="27" t="s">
        <v>3808</v>
      </c>
      <c r="C949" s="27" t="s">
        <v>1402</v>
      </c>
      <c r="D949" s="27" t="s">
        <v>1229</v>
      </c>
      <c r="E949" s="92">
        <f t="shared" si="1"/>
        <v>24670</v>
      </c>
      <c r="F949" s="92" t="str">
        <f t="shared" si="2"/>
        <v>R CASERA CHARQUICAN 24 x 250 GRM</v>
      </c>
      <c r="G949" s="92" t="str">
        <f t="shared" si="3"/>
        <v>ALIMENTOS INFANTILES</v>
      </c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 ht="15.75" customHeight="1">
      <c r="A950" s="27" t="s">
        <v>268</v>
      </c>
      <c r="B950" s="27" t="s">
        <v>3811</v>
      </c>
      <c r="C950" s="27" t="s">
        <v>1403</v>
      </c>
      <c r="D950" s="27" t="s">
        <v>352</v>
      </c>
      <c r="E950" s="92">
        <f t="shared" si="1"/>
        <v>24680</v>
      </c>
      <c r="F950" s="92" t="str">
        <f t="shared" si="2"/>
        <v>AIPICADO PESCADO ARROZ FR 4 x 6 x 215 GRM</v>
      </c>
      <c r="G950" s="92" t="str">
        <f t="shared" si="3"/>
        <v>ALIMENTOS INFANTILES</v>
      </c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 ht="15.75" customHeight="1">
      <c r="A951" s="27" t="s">
        <v>50</v>
      </c>
      <c r="B951" s="27" t="s">
        <v>3813</v>
      </c>
      <c r="C951" s="27" t="s">
        <v>1404</v>
      </c>
      <c r="D951" s="27" t="s">
        <v>216</v>
      </c>
      <c r="E951" s="92">
        <f t="shared" si="1"/>
        <v>24700</v>
      </c>
      <c r="F951" s="92" t="str">
        <f t="shared" si="2"/>
        <v>ECCO CHOCOLATE STABILO 24 x 100 GRS</v>
      </c>
      <c r="G951" s="92" t="str">
        <f t="shared" si="3"/>
        <v>CAFES</v>
      </c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 ht="15.75" customHeight="1">
      <c r="A952" s="27" t="s">
        <v>44</v>
      </c>
      <c r="B952" s="27" t="s">
        <v>3816</v>
      </c>
      <c r="C952" s="27" t="s">
        <v>1405</v>
      </c>
      <c r="D952" s="27" t="s">
        <v>383</v>
      </c>
      <c r="E952" s="92">
        <f t="shared" si="1"/>
        <v>24710</v>
      </c>
      <c r="F952" s="92" t="str">
        <f t="shared" si="2"/>
        <v>CREMA CHAMPIÑON 36 x 48 GRM</v>
      </c>
      <c r="G952" s="92" t="str">
        <f t="shared" si="3"/>
        <v>CULINARIOS</v>
      </c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 ht="15.75" customHeight="1">
      <c r="A953" s="27" t="s">
        <v>44</v>
      </c>
      <c r="B953" s="27" t="s">
        <v>3819</v>
      </c>
      <c r="C953" s="27" t="s">
        <v>1407</v>
      </c>
      <c r="D953" s="27" t="s">
        <v>1408</v>
      </c>
      <c r="E953" s="92">
        <f t="shared" si="1"/>
        <v>24720</v>
      </c>
      <c r="F953" s="92" t="str">
        <f t="shared" si="2"/>
        <v>CREMA PAPA TOCINO 36 x 62 GRS</v>
      </c>
      <c r="G953" s="92" t="str">
        <f t="shared" si="3"/>
        <v>CULINARIOS</v>
      </c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 ht="15.75" customHeight="1">
      <c r="A954" s="27" t="s">
        <v>44</v>
      </c>
      <c r="B954" s="27" t="s">
        <v>3822</v>
      </c>
      <c r="C954" s="27" t="s">
        <v>1409</v>
      </c>
      <c r="D954" s="27" t="s">
        <v>1410</v>
      </c>
      <c r="E954" s="92">
        <f t="shared" si="1"/>
        <v>24730</v>
      </c>
      <c r="F954" s="92" t="str">
        <f t="shared" si="2"/>
        <v>CREMA DE TOMATE 36 x 78 GRM</v>
      </c>
      <c r="G954" s="92" t="str">
        <f t="shared" si="3"/>
        <v>CULINARIOS</v>
      </c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 ht="15.75" customHeight="1">
      <c r="A955" s="27" t="s">
        <v>44</v>
      </c>
      <c r="B955" s="27" t="s">
        <v>3826</v>
      </c>
      <c r="C955" s="27" t="s">
        <v>1411</v>
      </c>
      <c r="D955" s="27" t="s">
        <v>1412</v>
      </c>
      <c r="E955" s="92">
        <f t="shared" si="1"/>
        <v>24740</v>
      </c>
      <c r="F955" s="92" t="str">
        <f t="shared" si="2"/>
        <v>CREMA ARVEJAS / JAMON 36 x 76 GRM</v>
      </c>
      <c r="G955" s="92" t="str">
        <f t="shared" si="3"/>
        <v>CULINARIOS</v>
      </c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 ht="15.75" customHeight="1">
      <c r="A956" s="27" t="s">
        <v>44</v>
      </c>
      <c r="B956" s="27" t="s">
        <v>3829</v>
      </c>
      <c r="C956" s="27" t="s">
        <v>1413</v>
      </c>
      <c r="D956" s="27" t="s">
        <v>1414</v>
      </c>
      <c r="E956" s="92">
        <f t="shared" si="1"/>
        <v>24750</v>
      </c>
      <c r="F956" s="92" t="str">
        <f t="shared" si="2"/>
        <v>SOPA CARNE / VERDURAS 36 x 72 GRM</v>
      </c>
      <c r="G956" s="92" t="str">
        <f t="shared" si="3"/>
        <v>CULINARIOS</v>
      </c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 ht="15.75" customHeight="1">
      <c r="A957" s="27" t="s">
        <v>44</v>
      </c>
      <c r="B957" s="27" t="s">
        <v>3832</v>
      </c>
      <c r="C957" s="27" t="s">
        <v>1415</v>
      </c>
      <c r="D957" s="27" t="s">
        <v>1416</v>
      </c>
      <c r="E957" s="92">
        <f t="shared" si="1"/>
        <v>24760</v>
      </c>
      <c r="F957" s="92" t="str">
        <f t="shared" si="2"/>
        <v>SOPA CARNE / SEMOLA 36 x 68 GRM</v>
      </c>
      <c r="G957" s="92" t="str">
        <f t="shared" si="3"/>
        <v>CULINARIOS</v>
      </c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 ht="15.75" customHeight="1">
      <c r="A958" s="27" t="s">
        <v>44</v>
      </c>
      <c r="B958" s="27" t="s">
        <v>3835</v>
      </c>
      <c r="C958" s="27" t="s">
        <v>1417</v>
      </c>
      <c r="D958" s="27" t="s">
        <v>1418</v>
      </c>
      <c r="E958" s="92">
        <f t="shared" si="1"/>
        <v>24770</v>
      </c>
      <c r="F958" s="92" t="str">
        <f t="shared" si="2"/>
        <v>CREMA VERDURAS 36 x 71 GRM</v>
      </c>
      <c r="G958" s="92" t="str">
        <f t="shared" si="3"/>
        <v>CULINARIOS</v>
      </c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 ht="15.75" customHeight="1">
      <c r="A959" s="27" t="s">
        <v>44</v>
      </c>
      <c r="B959" s="27" t="s">
        <v>3837</v>
      </c>
      <c r="C959" s="27" t="s">
        <v>1419</v>
      </c>
      <c r="D959" s="27" t="s">
        <v>1386</v>
      </c>
      <c r="E959" s="92">
        <f t="shared" si="1"/>
        <v>24780</v>
      </c>
      <c r="F959" s="92" t="str">
        <f t="shared" si="2"/>
        <v>CREMA LENTEJAS CON TOCINO 36 x 79 GRM</v>
      </c>
      <c r="G959" s="92" t="str">
        <f t="shared" si="3"/>
        <v>CULINARIOS</v>
      </c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 ht="15.75" customHeight="1">
      <c r="A960" s="27" t="s">
        <v>44</v>
      </c>
      <c r="B960" s="27" t="s">
        <v>3842</v>
      </c>
      <c r="C960" s="27" t="s">
        <v>1420</v>
      </c>
      <c r="D960" s="27" t="s">
        <v>1421</v>
      </c>
      <c r="E960" s="92">
        <f t="shared" si="1"/>
        <v>24790</v>
      </c>
      <c r="F960" s="92" t="str">
        <f t="shared" si="2"/>
        <v>SOPA POLLO CON VERDURAS 36 x 73 GRS</v>
      </c>
      <c r="G960" s="92" t="str">
        <f t="shared" si="3"/>
        <v>CULINARIOS</v>
      </c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 ht="15.75" customHeight="1">
      <c r="A961" s="27" t="s">
        <v>50</v>
      </c>
      <c r="B961" s="27" t="s">
        <v>3845</v>
      </c>
      <c r="C961" s="27" t="s">
        <v>1422</v>
      </c>
      <c r="D961" s="27" t="s">
        <v>1423</v>
      </c>
      <c r="E961" s="92">
        <f t="shared" si="1"/>
        <v>24800</v>
      </c>
      <c r="F961" s="92" t="str">
        <f t="shared" si="2"/>
        <v>NESCAFE CAPPUCCINO ESTUCHE 12 x 10 x 14 GRS</v>
      </c>
      <c r="G961" s="92" t="str">
        <f t="shared" si="3"/>
        <v>CAFES</v>
      </c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 ht="15.75" customHeight="1">
      <c r="A962" s="27" t="s">
        <v>268</v>
      </c>
      <c r="B962" s="27" t="s">
        <v>3847</v>
      </c>
      <c r="C962" s="27" t="s">
        <v>1425</v>
      </c>
      <c r="D962" s="27" t="s">
        <v>1426</v>
      </c>
      <c r="E962" s="92">
        <f t="shared" si="1"/>
        <v>24820</v>
      </c>
      <c r="F962" s="92" t="str">
        <f t="shared" si="2"/>
        <v>GERBER COLADO CARNE FIDEO 24 x 113 GRM</v>
      </c>
      <c r="G962" s="92" t="str">
        <f t="shared" si="3"/>
        <v>ALIMENTOS INFANTILES</v>
      </c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 ht="15.75" customHeight="1">
      <c r="A963" s="27" t="s">
        <v>76</v>
      </c>
      <c r="B963" s="27" t="s">
        <v>3850</v>
      </c>
      <c r="C963" s="27" t="s">
        <v>1427</v>
      </c>
      <c r="D963" s="27" t="s">
        <v>1428</v>
      </c>
      <c r="E963" s="92">
        <f t="shared" si="1"/>
        <v>24860</v>
      </c>
      <c r="F963" s="92" t="str">
        <f t="shared" si="2"/>
        <v>MILO ACTIGEN-E TIRA 6 x 20 x 30 GRM</v>
      </c>
      <c r="G963" s="92" t="str">
        <f t="shared" si="3"/>
        <v>OPPB</v>
      </c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 ht="15.75" customHeight="1">
      <c r="A964" s="27" t="s">
        <v>50</v>
      </c>
      <c r="B964" s="27" t="s">
        <v>3853</v>
      </c>
      <c r="C964" s="27" t="s">
        <v>1429</v>
      </c>
      <c r="D964" s="27" t="s">
        <v>1430</v>
      </c>
      <c r="E964" s="92">
        <f t="shared" si="1"/>
        <v>24870</v>
      </c>
      <c r="F964" s="92" t="str">
        <f t="shared" si="2"/>
        <v>NESCAFE CAFE VIENES 6 x 8 x 18 GRS</v>
      </c>
      <c r="G964" s="92" t="str">
        <f t="shared" si="3"/>
        <v>CAFES</v>
      </c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 ht="15.75" customHeight="1">
      <c r="A965" s="27" t="s">
        <v>50</v>
      </c>
      <c r="B965" s="27" t="s">
        <v>3856</v>
      </c>
      <c r="C965" s="27" t="s">
        <v>1431</v>
      </c>
      <c r="D965" s="27" t="s">
        <v>1432</v>
      </c>
      <c r="E965" s="92">
        <f t="shared" si="1"/>
        <v>24880</v>
      </c>
      <c r="F965" s="92" t="str">
        <f t="shared" si="2"/>
        <v>NESCAFE VAINILLA ESTUCHE 6 x 8 x 18,5 GRS</v>
      </c>
      <c r="G965" s="92" t="str">
        <f t="shared" si="3"/>
        <v>CAFES</v>
      </c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 ht="15.75" customHeight="1">
      <c r="A966" s="27" t="s">
        <v>225</v>
      </c>
      <c r="B966" s="27" t="s">
        <v>3858</v>
      </c>
      <c r="C966" s="27" t="s">
        <v>1433</v>
      </c>
      <c r="D966" s="27" t="s">
        <v>294</v>
      </c>
      <c r="E966" s="92">
        <f t="shared" si="1"/>
        <v>24900</v>
      </c>
      <c r="F966" s="92" t="str">
        <f t="shared" si="2"/>
        <v>NIDO LEP PROMOCION PRECIO 12 x 900 GRS</v>
      </c>
      <c r="G966" s="92" t="str">
        <f t="shared" si="3"/>
        <v>Leche en Polvo</v>
      </c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 ht="15.75" customHeight="1">
      <c r="A967" s="27" t="s">
        <v>225</v>
      </c>
      <c r="B967" s="27" t="s">
        <v>3863</v>
      </c>
      <c r="C967" s="27" t="s">
        <v>1434</v>
      </c>
      <c r="D967" s="27" t="s">
        <v>1435</v>
      </c>
      <c r="E967" s="92">
        <f t="shared" si="1"/>
        <v>24910</v>
      </c>
      <c r="F967" s="92" t="str">
        <f t="shared" si="2"/>
        <v>IDEAL LEP PROMOCION PRECIO 10 x 900 GRS</v>
      </c>
      <c r="G967" s="92" t="str">
        <f t="shared" si="3"/>
        <v>Leche en Polvo</v>
      </c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 ht="15.75" customHeight="1">
      <c r="A968" s="27" t="s">
        <v>225</v>
      </c>
      <c r="B968" s="27" t="s">
        <v>3866</v>
      </c>
      <c r="C968" s="27" t="s">
        <v>1436</v>
      </c>
      <c r="D968" s="27" t="s">
        <v>1395</v>
      </c>
      <c r="E968" s="92">
        <f t="shared" si="1"/>
        <v>24920</v>
      </c>
      <c r="F968" s="92" t="str">
        <f t="shared" si="2"/>
        <v>NIDO CRECE-LIGHT STABILO 12 x 800 GRS</v>
      </c>
      <c r="G968" s="92" t="str">
        <f t="shared" si="3"/>
        <v>Leche en Polvo</v>
      </c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 ht="15.75" customHeight="1">
      <c r="A969" s="27" t="s">
        <v>76</v>
      </c>
      <c r="B969" s="27" t="s">
        <v>3868</v>
      </c>
      <c r="C969" s="27" t="s">
        <v>1437</v>
      </c>
      <c r="D969" s="27" t="s">
        <v>913</v>
      </c>
      <c r="E969" s="92">
        <f t="shared" si="1"/>
        <v>24930</v>
      </c>
      <c r="F969" s="92" t="str">
        <f t="shared" si="2"/>
        <v>NESQUIK VAINILLA STABILO 36 x 200 GRS</v>
      </c>
      <c r="G969" s="92" t="str">
        <f t="shared" si="3"/>
        <v>OPPB</v>
      </c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 ht="15.75" customHeight="1">
      <c r="A970" s="27" t="s">
        <v>50</v>
      </c>
      <c r="B970" s="27" t="s">
        <v>3870</v>
      </c>
      <c r="C970" s="27" t="s">
        <v>1438</v>
      </c>
      <c r="D970" s="27" t="s">
        <v>261</v>
      </c>
      <c r="E970" s="92">
        <f t="shared" si="1"/>
        <v>24940</v>
      </c>
      <c r="F970" s="92" t="str">
        <f t="shared" si="2"/>
        <v>ECCO CHOCOLATE 24 x 170 GRM</v>
      </c>
      <c r="G970" s="92" t="str">
        <f t="shared" si="3"/>
        <v>CAFES</v>
      </c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 ht="15.75" customHeight="1">
      <c r="A971" s="27" t="s">
        <v>50</v>
      </c>
      <c r="B971" s="27" t="s">
        <v>3873</v>
      </c>
      <c r="C971" s="27" t="s">
        <v>1439</v>
      </c>
      <c r="D971" s="27" t="s">
        <v>1440</v>
      </c>
      <c r="E971" s="92">
        <f t="shared" si="1"/>
        <v>24950</v>
      </c>
      <c r="F971" s="92" t="str">
        <f t="shared" si="2"/>
        <v>NESCAFE CAPPUCCINO 12 x 10 x 14 GRM</v>
      </c>
      <c r="G971" s="92" t="str">
        <f t="shared" si="3"/>
        <v>CAFES</v>
      </c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 ht="15.75" customHeight="1">
      <c r="A972" s="27" t="s">
        <v>50</v>
      </c>
      <c r="B972" s="27" t="s">
        <v>3875</v>
      </c>
      <c r="C972" s="27" t="s">
        <v>1441</v>
      </c>
      <c r="D972" s="27" t="s">
        <v>1442</v>
      </c>
      <c r="E972" s="92">
        <f t="shared" si="1"/>
        <v>24960</v>
      </c>
      <c r="F972" s="92" t="str">
        <f t="shared" si="2"/>
        <v>NESCAFE VIENES 6 x 8 x 18 GRM</v>
      </c>
      <c r="G972" s="92" t="str">
        <f t="shared" si="3"/>
        <v>CAFES</v>
      </c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 ht="15.75" customHeight="1">
      <c r="A973" s="27" t="s">
        <v>50</v>
      </c>
      <c r="B973" s="27" t="s">
        <v>3876</v>
      </c>
      <c r="C973" s="27" t="s">
        <v>1443</v>
      </c>
      <c r="D973" s="27" t="s">
        <v>1444</v>
      </c>
      <c r="E973" s="92">
        <f t="shared" si="1"/>
        <v>24970</v>
      </c>
      <c r="F973" s="92" t="str">
        <f t="shared" si="2"/>
        <v>NESCAFE VAINILLA 6 x 8 x 18,5 GRM</v>
      </c>
      <c r="G973" s="92" t="str">
        <f t="shared" si="3"/>
        <v>CAFES</v>
      </c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 ht="15.75" customHeight="1">
      <c r="A974" s="27" t="s">
        <v>268</v>
      </c>
      <c r="B974" s="27" t="s">
        <v>3878</v>
      </c>
      <c r="C974" s="27" t="s">
        <v>1447</v>
      </c>
      <c r="D974" s="27" t="s">
        <v>1426</v>
      </c>
      <c r="E974" s="92">
        <f t="shared" si="1"/>
        <v>24990</v>
      </c>
      <c r="F974" s="92" t="str">
        <f t="shared" si="2"/>
        <v>GERBER COLADO PIÑA NARANJA 24 x 113 GRM</v>
      </c>
      <c r="G974" s="92" t="str">
        <f t="shared" si="3"/>
        <v>ALIMENTOS INFANTILES</v>
      </c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 ht="15.75" customHeight="1">
      <c r="A975" s="27" t="s">
        <v>268</v>
      </c>
      <c r="B975" s="27" t="s">
        <v>3881</v>
      </c>
      <c r="C975" s="27" t="s">
        <v>1448</v>
      </c>
      <c r="D975" s="27" t="s">
        <v>1449</v>
      </c>
      <c r="E975" s="92">
        <f t="shared" si="1"/>
        <v>25000</v>
      </c>
      <c r="F975" s="92" t="str">
        <f t="shared" si="2"/>
        <v>GERBER COLADO DURAZNO 4 x 6 x 132 GRM</v>
      </c>
      <c r="G975" s="92" t="str">
        <f t="shared" si="3"/>
        <v>ALIMENTOS INFANTILES</v>
      </c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 ht="15.75" customHeight="1">
      <c r="A976" s="27" t="s">
        <v>268</v>
      </c>
      <c r="B976" s="27" t="s">
        <v>3884</v>
      </c>
      <c r="C976" s="27" t="s">
        <v>1451</v>
      </c>
      <c r="D976" s="27" t="s">
        <v>1426</v>
      </c>
      <c r="E976" s="92">
        <f t="shared" si="1"/>
        <v>25010</v>
      </c>
      <c r="F976" s="92" t="str">
        <f t="shared" si="2"/>
        <v>GERBER COLADO YOG MANZANA 24 x 113 GRM</v>
      </c>
      <c r="G976" s="92" t="str">
        <f t="shared" si="3"/>
        <v>ALIMENTOS INFANTILES</v>
      </c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 ht="15.75" customHeight="1">
      <c r="A977" s="27" t="s">
        <v>268</v>
      </c>
      <c r="B977" s="27" t="s">
        <v>3886</v>
      </c>
      <c r="C977" s="27" t="s">
        <v>1452</v>
      </c>
      <c r="D977" s="27" t="s">
        <v>1449</v>
      </c>
      <c r="E977" s="92">
        <f t="shared" si="1"/>
        <v>25020</v>
      </c>
      <c r="F977" s="92" t="str">
        <f t="shared" si="2"/>
        <v>GERBER COLADO YOG MANGO 4 x 6 x 132 GRM</v>
      </c>
      <c r="G977" s="92" t="str">
        <f t="shared" si="3"/>
        <v>ALIMENTOS INFANTILES</v>
      </c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 ht="15.75" customHeight="1">
      <c r="A978" s="27" t="s">
        <v>1015</v>
      </c>
      <c r="B978" s="27" t="s">
        <v>3889</v>
      </c>
      <c r="C978" s="27" t="s">
        <v>1454</v>
      </c>
      <c r="D978" s="27" t="s">
        <v>934</v>
      </c>
      <c r="E978" s="92">
        <f t="shared" si="1"/>
        <v>25030</v>
      </c>
      <c r="F978" s="92" t="str">
        <f t="shared" si="2"/>
        <v>NAN 1 FORMULA INFANTIL 24 x 400 GRM</v>
      </c>
      <c r="G978" s="92" t="str">
        <f t="shared" si="3"/>
        <v>FÓRMULAS</v>
      </c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 ht="15.75" customHeight="1">
      <c r="A979" s="27" t="s">
        <v>1015</v>
      </c>
      <c r="B979" s="27" t="s">
        <v>3891</v>
      </c>
      <c r="C979" s="27" t="s">
        <v>1454</v>
      </c>
      <c r="D979" s="27" t="s">
        <v>1329</v>
      </c>
      <c r="E979" s="92">
        <f t="shared" si="1"/>
        <v>25040</v>
      </c>
      <c r="F979" s="92" t="str">
        <f t="shared" si="2"/>
        <v>NAN 1 FORMULA INFANTIL 12 x 900 GRM</v>
      </c>
      <c r="G979" s="92" t="str">
        <f t="shared" si="3"/>
        <v>FÓRMULAS</v>
      </c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 ht="15.75" customHeight="1">
      <c r="A980" s="27" t="s">
        <v>1015</v>
      </c>
      <c r="B980" s="27" t="s">
        <v>3894</v>
      </c>
      <c r="C980" s="27" t="s">
        <v>1455</v>
      </c>
      <c r="D980" s="27" t="s">
        <v>934</v>
      </c>
      <c r="E980" s="92">
        <f t="shared" si="1"/>
        <v>25050</v>
      </c>
      <c r="F980" s="92" t="str">
        <f t="shared" si="2"/>
        <v>NAN 1 PRO FORMULA INFANTIL 24 x 400 GRM</v>
      </c>
      <c r="G980" s="92" t="str">
        <f t="shared" si="3"/>
        <v>FÓRMULAS</v>
      </c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 ht="15.75" customHeight="1">
      <c r="A981" s="27" t="s">
        <v>721</v>
      </c>
      <c r="B981" s="27" t="s">
        <v>3896</v>
      </c>
      <c r="C981" s="27" t="s">
        <v>1456</v>
      </c>
      <c r="D981" s="27" t="s">
        <v>1229</v>
      </c>
      <c r="E981" s="92">
        <f t="shared" si="1"/>
        <v>25060</v>
      </c>
      <c r="F981" s="92" t="str">
        <f t="shared" si="2"/>
        <v>NESTUM PREB VAINILLA 24 x 250 GRM</v>
      </c>
      <c r="G981" s="92" t="str">
        <f t="shared" si="3"/>
        <v>CEREALES INFANTILES</v>
      </c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 ht="15.75" customHeight="1">
      <c r="A982" s="27" t="s">
        <v>225</v>
      </c>
      <c r="B982" s="27" t="s">
        <v>3898</v>
      </c>
      <c r="C982" s="27" t="s">
        <v>1457</v>
      </c>
      <c r="D982" s="27" t="s">
        <v>1458</v>
      </c>
      <c r="E982" s="92">
        <f t="shared" si="1"/>
        <v>25090</v>
      </c>
      <c r="F982" s="92" t="str">
        <f t="shared" si="2"/>
        <v>SVELTY LEP SOFTPACK 18 x 350 GRM</v>
      </c>
      <c r="G982" s="92" t="str">
        <f t="shared" si="3"/>
        <v>Leche en Polvo</v>
      </c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 ht="15.75" customHeight="1">
      <c r="A983" s="27" t="s">
        <v>225</v>
      </c>
      <c r="B983" s="27" t="s">
        <v>3900</v>
      </c>
      <c r="C983" s="27" t="s">
        <v>1457</v>
      </c>
      <c r="D983" s="27" t="s">
        <v>1341</v>
      </c>
      <c r="E983" s="92">
        <f t="shared" si="1"/>
        <v>25100</v>
      </c>
      <c r="F983" s="92" t="str">
        <f t="shared" si="2"/>
        <v>SVELTY LEP SOFTPACK 12 x 100 GRM</v>
      </c>
      <c r="G983" s="92" t="str">
        <f t="shared" si="3"/>
        <v>Leche en Polvo</v>
      </c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 ht="15.75" customHeight="1">
      <c r="A984" s="27" t="s">
        <v>44</v>
      </c>
      <c r="B984" s="27" t="s">
        <v>3902</v>
      </c>
      <c r="C984" s="27" t="s">
        <v>1292</v>
      </c>
      <c r="D984" s="27" t="s">
        <v>1459</v>
      </c>
      <c r="E984" s="92">
        <f t="shared" si="1"/>
        <v>25150</v>
      </c>
      <c r="F984" s="92" t="str">
        <f t="shared" si="2"/>
        <v>BASE CAZUELA AVE 12 x 12 x 70 GRM</v>
      </c>
      <c r="G984" s="92" t="str">
        <f t="shared" si="3"/>
        <v>CULINARIOS</v>
      </c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 ht="15.75" customHeight="1">
      <c r="A985" s="27" t="s">
        <v>44</v>
      </c>
      <c r="B985" s="27" t="s">
        <v>3903</v>
      </c>
      <c r="C985" s="27" t="s">
        <v>1293</v>
      </c>
      <c r="D985" s="27" t="s">
        <v>1459</v>
      </c>
      <c r="E985" s="92">
        <f t="shared" si="1"/>
        <v>25160</v>
      </c>
      <c r="F985" s="92" t="str">
        <f t="shared" si="2"/>
        <v>BASE CAZUELA VACUNO 12 x 12 x 70 GRM</v>
      </c>
      <c r="G985" s="92" t="str">
        <f t="shared" si="3"/>
        <v>CULINARIOS</v>
      </c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 ht="15.75" customHeight="1">
      <c r="A986" s="27" t="s">
        <v>1015</v>
      </c>
      <c r="B986" s="27" t="s">
        <v>3907</v>
      </c>
      <c r="C986" s="27" t="s">
        <v>1461</v>
      </c>
      <c r="D986" s="27" t="s">
        <v>1329</v>
      </c>
      <c r="E986" s="92">
        <f t="shared" si="1"/>
        <v>25240</v>
      </c>
      <c r="F986" s="92" t="str">
        <f t="shared" si="2"/>
        <v>NAN 2 BL FORMULA INFANTIL 12 x 900 GRM</v>
      </c>
      <c r="G986" s="92" t="str">
        <f t="shared" si="3"/>
        <v>FÓRMULAS</v>
      </c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 ht="15.75" customHeight="1">
      <c r="A987" s="27" t="s">
        <v>1015</v>
      </c>
      <c r="B987" s="27" t="s">
        <v>3911</v>
      </c>
      <c r="C987" s="27" t="s">
        <v>1463</v>
      </c>
      <c r="D987" s="27" t="s">
        <v>1464</v>
      </c>
      <c r="E987" s="92">
        <f t="shared" si="1"/>
        <v>25250</v>
      </c>
      <c r="F987" s="92" t="str">
        <f t="shared" si="2"/>
        <v>NESTLE NAN SOY 6 x 400 GRM</v>
      </c>
      <c r="G987" s="92" t="str">
        <f t="shared" si="3"/>
        <v>FÓRMULAS</v>
      </c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 ht="15.75" customHeight="1">
      <c r="A988" s="27" t="s">
        <v>1015</v>
      </c>
      <c r="B988" s="27" t="s">
        <v>3912</v>
      </c>
      <c r="C988" s="27" t="s">
        <v>1466</v>
      </c>
      <c r="D988" s="27" t="s">
        <v>1467</v>
      </c>
      <c r="E988" s="92">
        <f t="shared" si="1"/>
        <v>25260</v>
      </c>
      <c r="F988" s="92" t="str">
        <f t="shared" si="2"/>
        <v>Complemento nutricional NESSUCAR 12 x 550 GRM</v>
      </c>
      <c r="G988" s="92" t="str">
        <f t="shared" si="3"/>
        <v>FÓRMULAS</v>
      </c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 ht="15.75" customHeight="1">
      <c r="A989" s="27" t="s">
        <v>1015</v>
      </c>
      <c r="B989" s="27" t="s">
        <v>3915</v>
      </c>
      <c r="C989" s="27" t="s">
        <v>1468</v>
      </c>
      <c r="D989" s="27" t="s">
        <v>1159</v>
      </c>
      <c r="E989" s="92">
        <f t="shared" si="1"/>
        <v>25280</v>
      </c>
      <c r="F989" s="92" t="str">
        <f t="shared" si="2"/>
        <v>NAN SIN LACTOSA 12 x 400 GRM</v>
      </c>
      <c r="G989" s="92" t="str">
        <f t="shared" si="3"/>
        <v>FÓRMULAS</v>
      </c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 ht="15.75" customHeight="1">
      <c r="A990" s="27" t="s">
        <v>50</v>
      </c>
      <c r="B990" s="27" t="s">
        <v>3917</v>
      </c>
      <c r="C990" s="27" t="s">
        <v>1473</v>
      </c>
      <c r="D990" s="27" t="s">
        <v>1474</v>
      </c>
      <c r="E990" s="92">
        <f t="shared" si="1"/>
        <v>25300</v>
      </c>
      <c r="F990" s="92" t="str">
        <f t="shared" si="2"/>
        <v>NESCAFE FINA SELECCION DAWN JAR 12 x 50 GRM</v>
      </c>
      <c r="G990" s="92" t="str">
        <f t="shared" si="3"/>
        <v>CAFES</v>
      </c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 ht="15.75" customHeight="1">
      <c r="A991" s="27" t="s">
        <v>50</v>
      </c>
      <c r="B991" s="27" t="s">
        <v>3919</v>
      </c>
      <c r="C991" s="27" t="s">
        <v>1478</v>
      </c>
      <c r="D991" s="27" t="s">
        <v>260</v>
      </c>
      <c r="E991" s="92">
        <f t="shared" si="1"/>
        <v>25310</v>
      </c>
      <c r="F991" s="92" t="str">
        <f t="shared" si="2"/>
        <v>NESCAFE FINA SELECCION DAWNJAR 24 x 100 GRM</v>
      </c>
      <c r="G991" s="92" t="str">
        <f t="shared" si="3"/>
        <v>CAFES</v>
      </c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 ht="15.75" customHeight="1">
      <c r="A992" s="27" t="s">
        <v>50</v>
      </c>
      <c r="B992" s="27" t="s">
        <v>3922</v>
      </c>
      <c r="C992" s="27" t="s">
        <v>1478</v>
      </c>
      <c r="D992" s="27" t="s">
        <v>1480</v>
      </c>
      <c r="E992" s="92">
        <f t="shared" si="1"/>
        <v>25320</v>
      </c>
      <c r="F992" s="92" t="str">
        <f t="shared" si="2"/>
        <v>NESCAFE FINA SELECCION DAWNJAR 12 x 170 GRM</v>
      </c>
      <c r="G992" s="92" t="str">
        <f t="shared" si="3"/>
        <v>CAFES</v>
      </c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 ht="15.75" customHeight="1">
      <c r="A993" s="27" t="s">
        <v>50</v>
      </c>
      <c r="B993" s="27" t="s">
        <v>3924</v>
      </c>
      <c r="C993" s="27" t="s">
        <v>1481</v>
      </c>
      <c r="D993" s="27" t="s">
        <v>1474</v>
      </c>
      <c r="E993" s="92">
        <f t="shared" si="1"/>
        <v>25330</v>
      </c>
      <c r="F993" s="92" t="str">
        <f t="shared" si="2"/>
        <v>NESCAFE DECAF DAWN JAR 12 x 50 GRM</v>
      </c>
      <c r="G993" s="92" t="str">
        <f t="shared" si="3"/>
        <v>CAFES</v>
      </c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 ht="15.75" customHeight="1">
      <c r="A994" s="27" t="s">
        <v>50</v>
      </c>
      <c r="B994" s="27" t="s">
        <v>3926</v>
      </c>
      <c r="C994" s="27" t="s">
        <v>1481</v>
      </c>
      <c r="D994" s="27" t="s">
        <v>260</v>
      </c>
      <c r="E994" s="92">
        <f t="shared" si="1"/>
        <v>25340</v>
      </c>
      <c r="F994" s="92" t="str">
        <f t="shared" si="2"/>
        <v>NESCAFE DECAF DAWN JAR 24 x 100 GRM</v>
      </c>
      <c r="G994" s="92" t="str">
        <f t="shared" si="3"/>
        <v>CAFES</v>
      </c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 ht="15.75" customHeight="1">
      <c r="A995" s="27" t="s">
        <v>50</v>
      </c>
      <c r="B995" s="27" t="s">
        <v>3928</v>
      </c>
      <c r="C995" s="27" t="s">
        <v>1481</v>
      </c>
      <c r="D995" s="27" t="s">
        <v>1480</v>
      </c>
      <c r="E995" s="92">
        <f t="shared" si="1"/>
        <v>25350</v>
      </c>
      <c r="F995" s="92" t="str">
        <f t="shared" si="2"/>
        <v>NESCAFE DECAF DAWN JAR 12 x 170 GRM</v>
      </c>
      <c r="G995" s="92" t="str">
        <f t="shared" si="3"/>
        <v>CAFES</v>
      </c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 ht="15.75" customHeight="1">
      <c r="A996" s="27" t="s">
        <v>708</v>
      </c>
      <c r="B996" s="27" t="s">
        <v>3930</v>
      </c>
      <c r="C996" s="27" t="s">
        <v>1482</v>
      </c>
      <c r="D996" s="27" t="s">
        <v>229</v>
      </c>
      <c r="E996" s="92">
        <f t="shared" si="1"/>
        <v>25360</v>
      </c>
      <c r="F996" s="92" t="str">
        <f t="shared" si="2"/>
        <v>NIDO 3+ PROTECTUS 6 x 1600 GRM</v>
      </c>
      <c r="G996" s="92" t="str">
        <f t="shared" si="3"/>
        <v>GUMS</v>
      </c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 ht="15.75" customHeight="1">
      <c r="A997" s="27" t="s">
        <v>721</v>
      </c>
      <c r="B997" s="27" t="s">
        <v>3931</v>
      </c>
      <c r="C997" s="27" t="s">
        <v>1483</v>
      </c>
      <c r="D997" s="27" t="s">
        <v>1229</v>
      </c>
      <c r="E997" s="92">
        <f t="shared" si="1"/>
        <v>25390</v>
      </c>
      <c r="F997" s="92" t="str">
        <f t="shared" si="2"/>
        <v>NESTUM PROBIO VAINILLA 24 x 250 GRM</v>
      </c>
      <c r="G997" s="92" t="str">
        <f t="shared" si="3"/>
        <v>CEREALES INFANTILES</v>
      </c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 ht="15.75" customHeight="1">
      <c r="A998" s="27" t="s">
        <v>721</v>
      </c>
      <c r="B998" s="27" t="s">
        <v>3933</v>
      </c>
      <c r="C998" s="27" t="s">
        <v>1485</v>
      </c>
      <c r="D998" s="27" t="s">
        <v>1229</v>
      </c>
      <c r="E998" s="92">
        <f t="shared" si="1"/>
        <v>25410</v>
      </c>
      <c r="F998" s="92" t="str">
        <f t="shared" si="2"/>
        <v>NESTUM PROBIO CHOCO 24 x 250 GRM</v>
      </c>
      <c r="G998" s="92" t="str">
        <f t="shared" si="3"/>
        <v>CEREALES INFANTILES</v>
      </c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 ht="15.75" customHeight="1">
      <c r="A999" s="27" t="s">
        <v>721</v>
      </c>
      <c r="B999" s="27" t="s">
        <v>3935</v>
      </c>
      <c r="C999" s="27" t="s">
        <v>1486</v>
      </c>
      <c r="D999" s="27" t="s">
        <v>1229</v>
      </c>
      <c r="E999" s="92">
        <f t="shared" si="1"/>
        <v>25420</v>
      </c>
      <c r="F999" s="92" t="str">
        <f t="shared" si="2"/>
        <v>NESTUM PROBIO FRUTILLA 24 x 250 GRM</v>
      </c>
      <c r="G999" s="92" t="str">
        <f t="shared" si="3"/>
        <v>CEREALES INFANTILES</v>
      </c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 ht="15.75" customHeight="1">
      <c r="A1000" s="27" t="s">
        <v>50</v>
      </c>
      <c r="B1000" s="27" t="s">
        <v>3938</v>
      </c>
      <c r="C1000" s="27" t="s">
        <v>1488</v>
      </c>
      <c r="D1000" s="27" t="s">
        <v>1489</v>
      </c>
      <c r="E1000" s="92">
        <f t="shared" si="1"/>
        <v>25430</v>
      </c>
      <c r="F1000" s="92" t="str">
        <f t="shared" si="2"/>
        <v>NESCAFE TRADI GRNUL STK 12 x 100 x 1,8 GRM</v>
      </c>
      <c r="G1000" s="92" t="str">
        <f t="shared" si="3"/>
        <v>CAFES</v>
      </c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  <row r="1001" ht="15.75" customHeight="1">
      <c r="A1001" s="27" t="s">
        <v>268</v>
      </c>
      <c r="B1001" s="27" t="s">
        <v>3940</v>
      </c>
      <c r="C1001" s="27" t="s">
        <v>1491</v>
      </c>
      <c r="D1001" s="27" t="s">
        <v>352</v>
      </c>
      <c r="E1001" s="92">
        <f t="shared" si="1"/>
        <v>25440</v>
      </c>
      <c r="F1001" s="92" t="str">
        <f t="shared" si="2"/>
        <v>COLADO CRECIDITO MIX 4 x 6 x 215 GRM</v>
      </c>
      <c r="G1001" s="92" t="str">
        <f t="shared" si="3"/>
        <v>ALIMENTOS INFANTILES</v>
      </c>
      <c r="H1001" s="89"/>
      <c r="I1001" s="89"/>
      <c r="J1001" s="89"/>
      <c r="K1001" s="89"/>
      <c r="L1001" s="89"/>
      <c r="M1001" s="89"/>
      <c r="N1001" s="89"/>
      <c r="O1001" s="89"/>
      <c r="P1001" s="89"/>
      <c r="Q1001" s="89"/>
      <c r="R1001" s="30"/>
      <c r="S1001" s="30"/>
      <c r="T1001" s="30"/>
      <c r="U1001" s="30"/>
      <c r="V1001" s="30"/>
      <c r="W1001" s="30"/>
      <c r="X1001" s="30"/>
      <c r="Y1001" s="30"/>
      <c r="Z1001" s="30"/>
      <c r="AA1001" s="30"/>
    </row>
    <row r="1002" ht="15.75" customHeight="1">
      <c r="A1002" s="27" t="s">
        <v>50</v>
      </c>
      <c r="B1002" s="27" t="s">
        <v>3942</v>
      </c>
      <c r="C1002" s="27" t="s">
        <v>1493</v>
      </c>
      <c r="D1002" s="27" t="s">
        <v>1341</v>
      </c>
      <c r="E1002" s="92">
        <f t="shared" si="1"/>
        <v>25480</v>
      </c>
      <c r="F1002" s="92" t="str">
        <f t="shared" si="2"/>
        <v>NESCAFE ESPRESSO 12 x 100 GRM</v>
      </c>
      <c r="G1002" s="92" t="str">
        <f t="shared" si="3"/>
        <v>CAFES</v>
      </c>
      <c r="H1002" s="89"/>
      <c r="I1002" s="89"/>
      <c r="J1002" s="89"/>
      <c r="K1002" s="89"/>
      <c r="L1002" s="89"/>
      <c r="M1002" s="89"/>
      <c r="N1002" s="89"/>
      <c r="O1002" s="89"/>
      <c r="P1002" s="89"/>
      <c r="Q1002" s="89"/>
      <c r="R1002" s="30"/>
      <c r="S1002" s="30"/>
      <c r="T1002" s="30"/>
      <c r="U1002" s="30"/>
      <c r="V1002" s="30"/>
      <c r="W1002" s="30"/>
      <c r="X1002" s="30"/>
      <c r="Y1002" s="30"/>
      <c r="Z1002" s="30"/>
      <c r="AA1002" s="30"/>
    </row>
    <row r="1003" ht="15.75" customHeight="1">
      <c r="A1003" s="27" t="s">
        <v>264</v>
      </c>
      <c r="B1003" s="27" t="s">
        <v>3945</v>
      </c>
      <c r="C1003" s="27" t="s">
        <v>1007</v>
      </c>
      <c r="D1003" s="27" t="s">
        <v>1495</v>
      </c>
      <c r="E1003" s="92">
        <f t="shared" si="1"/>
        <v>25490</v>
      </c>
      <c r="F1003" s="92" t="str">
        <f t="shared" si="2"/>
        <v>CHEERIOS CEREAL 60 x 30 GRM</v>
      </c>
      <c r="G1003" s="92" t="str">
        <f t="shared" si="3"/>
        <v>CEREALES PARA EL DESAYUNO</v>
      </c>
      <c r="H1003" s="89"/>
      <c r="I1003" s="89"/>
      <c r="J1003" s="89"/>
      <c r="K1003" s="89"/>
      <c r="L1003" s="89"/>
      <c r="M1003" s="89"/>
      <c r="N1003" s="89"/>
      <c r="O1003" s="89"/>
      <c r="P1003" s="89"/>
      <c r="Q1003" s="89"/>
      <c r="R1003" s="30"/>
      <c r="S1003" s="30"/>
      <c r="T1003" s="30"/>
      <c r="U1003" s="30"/>
      <c r="V1003" s="30"/>
      <c r="W1003" s="30"/>
      <c r="X1003" s="30"/>
      <c r="Y1003" s="30"/>
      <c r="Z1003" s="30"/>
      <c r="AA1003" s="30"/>
    </row>
    <row r="1004" ht="15.75" customHeight="1">
      <c r="A1004" s="27" t="s">
        <v>264</v>
      </c>
      <c r="B1004" s="27" t="s">
        <v>3947</v>
      </c>
      <c r="C1004" s="27" t="s">
        <v>1208</v>
      </c>
      <c r="D1004" s="27" t="s">
        <v>1497</v>
      </c>
      <c r="E1004" s="92">
        <f t="shared" si="1"/>
        <v>25500</v>
      </c>
      <c r="F1004" s="92" t="str">
        <f t="shared" si="2"/>
        <v>Cereal TRIX 60 x 30g</v>
      </c>
      <c r="G1004" s="92" t="str">
        <f t="shared" si="3"/>
        <v>CEREALES PARA EL DESAYUNO</v>
      </c>
      <c r="H1004" s="89"/>
      <c r="I1004" s="89"/>
      <c r="J1004" s="89"/>
      <c r="K1004" s="89"/>
      <c r="L1004" s="89"/>
      <c r="M1004" s="89"/>
      <c r="N1004" s="89"/>
      <c r="O1004" s="89"/>
      <c r="P1004" s="89"/>
      <c r="Q1004" s="89"/>
      <c r="R1004" s="30"/>
      <c r="S1004" s="30"/>
      <c r="T1004" s="30"/>
      <c r="U1004" s="30"/>
      <c r="V1004" s="30"/>
      <c r="W1004" s="30"/>
      <c r="X1004" s="30"/>
      <c r="Y1004" s="30"/>
      <c r="Z1004" s="30"/>
      <c r="AA1004" s="30"/>
    </row>
    <row r="1005" ht="15.75" customHeight="1">
      <c r="A1005" s="27" t="s">
        <v>264</v>
      </c>
      <c r="B1005" s="27" t="s">
        <v>3951</v>
      </c>
      <c r="C1005" s="27" t="s">
        <v>1504</v>
      </c>
      <c r="D1005" s="27" t="s">
        <v>123</v>
      </c>
      <c r="E1005" s="92">
        <f t="shared" si="1"/>
        <v>25501</v>
      </c>
      <c r="F1005" s="92" t="str">
        <f t="shared" si="2"/>
        <v>PK 6 Cereales mini Trix 30g + 10% DCTO .</v>
      </c>
      <c r="G1005" s="92" t="str">
        <f t="shared" si="3"/>
        <v>CEREALES PARA EL DESAYUNO</v>
      </c>
      <c r="H1005" s="89"/>
      <c r="I1005" s="89"/>
      <c r="J1005" s="89"/>
      <c r="K1005" s="89"/>
      <c r="L1005" s="89"/>
      <c r="M1005" s="89"/>
      <c r="N1005" s="89"/>
      <c r="O1005" s="89"/>
      <c r="P1005" s="89"/>
      <c r="Q1005" s="89"/>
      <c r="R1005" s="30"/>
      <c r="S1005" s="30"/>
      <c r="T1005" s="30"/>
      <c r="U1005" s="30"/>
      <c r="V1005" s="30"/>
      <c r="W1005" s="30"/>
      <c r="X1005" s="30"/>
      <c r="Y1005" s="30"/>
      <c r="Z1005" s="30"/>
      <c r="AA1005" s="30"/>
    </row>
    <row r="1006" ht="15.75" customHeight="1">
      <c r="A1006" s="27" t="s">
        <v>264</v>
      </c>
      <c r="B1006" s="27" t="s">
        <v>3953</v>
      </c>
      <c r="C1006" s="27" t="s">
        <v>1502</v>
      </c>
      <c r="D1006" s="27" t="s">
        <v>123</v>
      </c>
      <c r="E1006" s="92">
        <f t="shared" si="1"/>
        <v>25502</v>
      </c>
      <c r="F1006" s="92" t="str">
        <f t="shared" si="2"/>
        <v>PK 6 Cereales mini Trix 30g + 10% DCTO (B2B) .</v>
      </c>
      <c r="G1006" s="92" t="str">
        <f t="shared" si="3"/>
        <v>CEREALES PARA EL DESAYUNO</v>
      </c>
      <c r="H1006" s="89"/>
      <c r="I1006" s="89"/>
      <c r="J1006" s="89"/>
      <c r="K1006" s="89"/>
      <c r="L1006" s="89"/>
      <c r="M1006" s="89"/>
      <c r="N1006" s="89"/>
      <c r="O1006" s="89"/>
      <c r="P1006" s="89"/>
      <c r="Q1006" s="89"/>
      <c r="R1006" s="30"/>
      <c r="S1006" s="30"/>
      <c r="T1006" s="30"/>
      <c r="U1006" s="30"/>
      <c r="V1006" s="30"/>
      <c r="W1006" s="30"/>
      <c r="X1006" s="30"/>
      <c r="Y1006" s="30"/>
      <c r="Z1006" s="30"/>
      <c r="AA1006" s="30"/>
    </row>
    <row r="1007" ht="15.75" customHeight="1">
      <c r="A1007" s="27" t="s">
        <v>264</v>
      </c>
      <c r="B1007" s="27" t="s">
        <v>3955</v>
      </c>
      <c r="C1007" s="27" t="s">
        <v>1498</v>
      </c>
      <c r="D1007" s="27" t="s">
        <v>123</v>
      </c>
      <c r="E1007" s="92">
        <f t="shared" si="1"/>
        <v>25503</v>
      </c>
      <c r="F1007" s="92" t="str">
        <f t="shared" si="2"/>
        <v>PK 2Choca 30g+Trix30g+Milo30g+Zuco30g + 20% DCTO .</v>
      </c>
      <c r="G1007" s="92" t="str">
        <f t="shared" si="3"/>
        <v>CEREALES PARA EL DESAYUNO</v>
      </c>
      <c r="H1007" s="89"/>
      <c r="I1007" s="89"/>
      <c r="J1007" s="89"/>
      <c r="K1007" s="89"/>
      <c r="L1007" s="89"/>
      <c r="M1007" s="89"/>
      <c r="N1007" s="89"/>
      <c r="O1007" s="89"/>
      <c r="P1007" s="89"/>
      <c r="Q1007" s="89"/>
      <c r="R1007" s="30"/>
      <c r="S1007" s="30"/>
      <c r="T1007" s="30"/>
      <c r="U1007" s="30"/>
      <c r="V1007" s="30"/>
      <c r="W1007" s="30"/>
      <c r="X1007" s="30"/>
      <c r="Y1007" s="30"/>
      <c r="Z1007" s="30"/>
      <c r="AA1007" s="30"/>
    </row>
    <row r="1008" ht="15.75" customHeight="1">
      <c r="A1008" s="27" t="s">
        <v>264</v>
      </c>
      <c r="B1008" s="27" t="s">
        <v>3958</v>
      </c>
      <c r="C1008" s="27" t="s">
        <v>1500</v>
      </c>
      <c r="D1008" s="27" t="s">
        <v>123</v>
      </c>
      <c r="E1008" s="92">
        <f t="shared" si="1"/>
        <v>25504</v>
      </c>
      <c r="F1008" s="92" t="str">
        <f t="shared" si="2"/>
        <v>PK 2Choca 30g+Trix30g+Milo30g+Zuco30g +20%DCTO (B2B) .</v>
      </c>
      <c r="G1008" s="92" t="str">
        <f t="shared" si="3"/>
        <v>CEREALES PARA EL DESAYUNO</v>
      </c>
      <c r="H1008" s="89"/>
      <c r="I1008" s="89"/>
      <c r="J1008" s="89"/>
      <c r="K1008" s="89"/>
      <c r="L1008" s="89"/>
      <c r="M1008" s="89"/>
      <c r="N1008" s="89"/>
      <c r="O1008" s="89"/>
      <c r="P1008" s="89"/>
      <c r="Q1008" s="89"/>
      <c r="R1008" s="30"/>
      <c r="S1008" s="30"/>
      <c r="T1008" s="30"/>
      <c r="U1008" s="30"/>
      <c r="V1008" s="30"/>
      <c r="W1008" s="30"/>
      <c r="X1008" s="30"/>
      <c r="Y1008" s="30"/>
      <c r="Z1008" s="30"/>
      <c r="AA1008" s="30"/>
    </row>
    <row r="1009" ht="15.75" customHeight="1">
      <c r="A1009" s="27" t="s">
        <v>264</v>
      </c>
      <c r="B1009" s="27" t="s">
        <v>3960</v>
      </c>
      <c r="C1009" s="27" t="s">
        <v>3961</v>
      </c>
      <c r="D1009" s="27" t="s">
        <v>123</v>
      </c>
      <c r="E1009" s="92">
        <f t="shared" si="1"/>
        <v>25506</v>
      </c>
      <c r="F1009" s="92" t="str">
        <f t="shared" si="2"/>
        <v>PK 2 Trix30g+1Milo20g+2Chocapic30g+25%DCTO(DV) .</v>
      </c>
      <c r="G1009" s="92" t="str">
        <f t="shared" si="3"/>
        <v>CEREALES PARA EL DESAYUNO</v>
      </c>
      <c r="H1009" s="89"/>
      <c r="I1009" s="89"/>
      <c r="J1009" s="89"/>
      <c r="K1009" s="89"/>
      <c r="L1009" s="89"/>
      <c r="M1009" s="89"/>
      <c r="N1009" s="89"/>
      <c r="O1009" s="89"/>
      <c r="P1009" s="89"/>
      <c r="Q1009" s="89"/>
      <c r="R1009" s="30"/>
      <c r="S1009" s="30"/>
      <c r="T1009" s="30"/>
      <c r="U1009" s="30"/>
      <c r="V1009" s="30"/>
      <c r="W1009" s="30"/>
      <c r="X1009" s="30"/>
      <c r="Y1009" s="30"/>
      <c r="Z1009" s="30"/>
      <c r="AA1009" s="30"/>
    </row>
    <row r="1010" ht="15.75" customHeight="1">
      <c r="A1010" s="27" t="s">
        <v>264</v>
      </c>
      <c r="B1010" s="27" t="s">
        <v>3964</v>
      </c>
      <c r="C1010" s="27" t="s">
        <v>3965</v>
      </c>
      <c r="D1010" s="27" t="s">
        <v>123</v>
      </c>
      <c r="E1010" s="92">
        <f t="shared" si="1"/>
        <v>25507</v>
      </c>
      <c r="F1010" s="92" t="str">
        <f t="shared" si="2"/>
        <v>PK 2 Trix30g+1Milo20g+2Chocapic30g25%DCTO(B2B) .</v>
      </c>
      <c r="G1010" s="92" t="str">
        <f t="shared" si="3"/>
        <v>CEREALES PARA EL DESAYUNO</v>
      </c>
      <c r="H1010" s="89"/>
      <c r="I1010" s="89"/>
      <c r="J1010" s="89"/>
      <c r="K1010" s="89"/>
      <c r="L1010" s="89"/>
      <c r="M1010" s="89"/>
      <c r="N1010" s="89"/>
      <c r="O1010" s="89"/>
      <c r="P1010" s="89"/>
      <c r="Q1010" s="89"/>
      <c r="R1010" s="30"/>
      <c r="S1010" s="30"/>
      <c r="T1010" s="30"/>
      <c r="U1010" s="30"/>
      <c r="V1010" s="30"/>
      <c r="W1010" s="30"/>
      <c r="X1010" s="30"/>
      <c r="Y1010" s="30"/>
      <c r="Z1010" s="30"/>
      <c r="AA1010" s="30"/>
    </row>
    <row r="1011" ht="15.75" customHeight="1">
      <c r="A1011" s="27" t="s">
        <v>264</v>
      </c>
      <c r="B1011" s="27" t="s">
        <v>3968</v>
      </c>
      <c r="C1011" s="27" t="s">
        <v>3961</v>
      </c>
      <c r="D1011" s="27" t="s">
        <v>123</v>
      </c>
      <c r="E1011" s="92">
        <f t="shared" si="1"/>
        <v>25508</v>
      </c>
      <c r="F1011" s="92" t="str">
        <f t="shared" si="2"/>
        <v>PK 2 Trix30g+1Milo20g+2Chocapic30g+25%DCTO(DV) .</v>
      </c>
      <c r="G1011" s="92" t="str">
        <f t="shared" si="3"/>
        <v>CEREALES PARA EL DESAYUNO</v>
      </c>
      <c r="H1011" s="89"/>
      <c r="I1011" s="89"/>
      <c r="J1011" s="89"/>
      <c r="K1011" s="89"/>
      <c r="L1011" s="89"/>
      <c r="M1011" s="89"/>
      <c r="N1011" s="89"/>
      <c r="O1011" s="89"/>
      <c r="P1011" s="89"/>
      <c r="Q1011" s="89"/>
      <c r="R1011" s="30"/>
      <c r="S1011" s="30"/>
      <c r="T1011" s="30"/>
      <c r="U1011" s="30"/>
      <c r="V1011" s="30"/>
      <c r="W1011" s="30"/>
      <c r="X1011" s="30"/>
      <c r="Y1011" s="30"/>
      <c r="Z1011" s="30"/>
      <c r="AA1011" s="30"/>
    </row>
    <row r="1012" ht="15.75" customHeight="1">
      <c r="A1012" s="27" t="s">
        <v>225</v>
      </c>
      <c r="B1012" s="27" t="s">
        <v>3971</v>
      </c>
      <c r="C1012" s="27" t="s">
        <v>1333</v>
      </c>
      <c r="D1012" s="27" t="s">
        <v>1324</v>
      </c>
      <c r="E1012" s="92">
        <f t="shared" si="1"/>
        <v>25510</v>
      </c>
      <c r="F1012" s="92" t="str">
        <f t="shared" si="2"/>
        <v>SVELTY CALCILOCK LDP 12 x 800 GRM</v>
      </c>
      <c r="G1012" s="92" t="str">
        <f t="shared" si="3"/>
        <v>Leche en Polvo</v>
      </c>
      <c r="H1012" s="89"/>
      <c r="I1012" s="89"/>
      <c r="J1012" s="89"/>
      <c r="K1012" s="89"/>
      <c r="L1012" s="89"/>
      <c r="M1012" s="89"/>
      <c r="N1012" s="89"/>
      <c r="O1012" s="89"/>
      <c r="P1012" s="89"/>
      <c r="Q1012" s="89"/>
      <c r="R1012" s="30"/>
      <c r="S1012" s="30"/>
      <c r="T1012" s="30"/>
      <c r="U1012" s="30"/>
      <c r="V1012" s="30"/>
      <c r="W1012" s="30"/>
      <c r="X1012" s="30"/>
      <c r="Y1012" s="30"/>
      <c r="Z1012" s="30"/>
      <c r="AA1012" s="30"/>
    </row>
    <row r="1013" ht="15.75" customHeight="1">
      <c r="A1013" s="27" t="s">
        <v>708</v>
      </c>
      <c r="B1013" s="27" t="s">
        <v>3973</v>
      </c>
      <c r="C1013" s="27" t="s">
        <v>1507</v>
      </c>
      <c r="D1013" s="27" t="s">
        <v>229</v>
      </c>
      <c r="E1013" s="92">
        <f t="shared" si="1"/>
        <v>25530</v>
      </c>
      <c r="F1013" s="92" t="str">
        <f t="shared" si="2"/>
        <v>NIDO 1+ PROTECTUS 6 x 1600 GRM</v>
      </c>
      <c r="G1013" s="92" t="str">
        <f t="shared" si="3"/>
        <v>GUMS</v>
      </c>
      <c r="H1013" s="89"/>
      <c r="I1013" s="89"/>
      <c r="J1013" s="89"/>
      <c r="K1013" s="89"/>
      <c r="L1013" s="89"/>
      <c r="M1013" s="89"/>
      <c r="N1013" s="89"/>
      <c r="O1013" s="89"/>
      <c r="P1013" s="89"/>
      <c r="Q1013" s="89"/>
      <c r="R1013" s="30"/>
      <c r="S1013" s="30"/>
      <c r="T1013" s="30"/>
      <c r="U1013" s="30"/>
      <c r="V1013" s="30"/>
      <c r="W1013" s="30"/>
      <c r="X1013" s="30"/>
      <c r="Y1013" s="30"/>
      <c r="Z1013" s="30"/>
      <c r="AA1013" s="30"/>
    </row>
    <row r="1014" ht="15.75" customHeight="1">
      <c r="A1014" s="27" t="s">
        <v>708</v>
      </c>
      <c r="B1014" s="27" t="s">
        <v>3976</v>
      </c>
      <c r="C1014" s="27" t="s">
        <v>1507</v>
      </c>
      <c r="D1014" s="27" t="s">
        <v>1324</v>
      </c>
      <c r="E1014" s="92">
        <f t="shared" si="1"/>
        <v>25540</v>
      </c>
      <c r="F1014" s="92" t="str">
        <f t="shared" si="2"/>
        <v>NIDO 1+ PROTECTUS 12 x 800 GRM</v>
      </c>
      <c r="G1014" s="92" t="str">
        <f t="shared" si="3"/>
        <v>GUMS</v>
      </c>
      <c r="H1014" s="89"/>
      <c r="I1014" s="89"/>
      <c r="J1014" s="89"/>
      <c r="K1014" s="89"/>
      <c r="L1014" s="89"/>
      <c r="M1014" s="89"/>
      <c r="N1014" s="89"/>
      <c r="O1014" s="89"/>
      <c r="P1014" s="89"/>
      <c r="Q1014" s="89"/>
      <c r="R1014" s="30"/>
      <c r="S1014" s="30"/>
      <c r="T1014" s="30"/>
      <c r="U1014" s="30"/>
      <c r="V1014" s="30"/>
      <c r="W1014" s="30"/>
      <c r="X1014" s="30"/>
      <c r="Y1014" s="30"/>
      <c r="Z1014" s="30"/>
      <c r="AA1014" s="30"/>
    </row>
    <row r="1015" ht="15.75" customHeight="1">
      <c r="A1015" s="27" t="s">
        <v>708</v>
      </c>
      <c r="B1015" s="27" t="s">
        <v>3980</v>
      </c>
      <c r="C1015" s="27" t="s">
        <v>1482</v>
      </c>
      <c r="D1015" s="27" t="s">
        <v>1324</v>
      </c>
      <c r="E1015" s="92">
        <f t="shared" si="1"/>
        <v>25560</v>
      </c>
      <c r="F1015" s="92" t="str">
        <f t="shared" si="2"/>
        <v>NIDO 3+ PROTECTUS 12 x 800 GRM</v>
      </c>
      <c r="G1015" s="92" t="str">
        <f t="shared" si="3"/>
        <v>GUMS</v>
      </c>
      <c r="H1015" s="89"/>
      <c r="I1015" s="89"/>
      <c r="J1015" s="89"/>
      <c r="K1015" s="89"/>
      <c r="L1015" s="89"/>
      <c r="M1015" s="89"/>
      <c r="N1015" s="89"/>
      <c r="O1015" s="89"/>
      <c r="P1015" s="89"/>
      <c r="Q1015" s="89"/>
      <c r="R1015" s="30"/>
      <c r="S1015" s="30"/>
      <c r="T1015" s="30"/>
      <c r="U1015" s="30"/>
      <c r="V1015" s="30"/>
      <c r="W1015" s="30"/>
      <c r="X1015" s="30"/>
      <c r="Y1015" s="30"/>
      <c r="Z1015" s="30"/>
      <c r="AA1015" s="30"/>
    </row>
    <row r="1016" ht="15.75" customHeight="1">
      <c r="A1016" s="27" t="s">
        <v>708</v>
      </c>
      <c r="B1016" s="27" t="s">
        <v>3982</v>
      </c>
      <c r="C1016" s="27" t="s">
        <v>1577</v>
      </c>
      <c r="D1016" s="27" t="s">
        <v>229</v>
      </c>
      <c r="E1016" s="92">
        <f t="shared" si="1"/>
        <v>25570</v>
      </c>
      <c r="F1016" s="92" t="str">
        <f t="shared" si="2"/>
        <v>NIDO 5+ PROTECTUS 6 x 1600 GRM</v>
      </c>
      <c r="G1016" s="92" t="str">
        <f t="shared" si="3"/>
        <v>GUMS</v>
      </c>
      <c r="H1016" s="89"/>
      <c r="I1016" s="89"/>
      <c r="J1016" s="89"/>
      <c r="K1016" s="89"/>
      <c r="L1016" s="89"/>
      <c r="M1016" s="89"/>
      <c r="N1016" s="89"/>
      <c r="O1016" s="89"/>
      <c r="P1016" s="89"/>
      <c r="Q1016" s="89"/>
      <c r="R1016" s="30"/>
      <c r="S1016" s="30"/>
      <c r="T1016" s="30"/>
      <c r="U1016" s="30"/>
      <c r="V1016" s="30"/>
      <c r="W1016" s="30"/>
      <c r="X1016" s="30"/>
      <c r="Y1016" s="30"/>
      <c r="Z1016" s="30"/>
      <c r="AA1016" s="30"/>
    </row>
    <row r="1017" ht="15.75" customHeight="1">
      <c r="A1017" s="27" t="s">
        <v>708</v>
      </c>
      <c r="B1017" s="27" t="s">
        <v>3984</v>
      </c>
      <c r="C1017" s="27" t="s">
        <v>1577</v>
      </c>
      <c r="D1017" s="27" t="s">
        <v>1324</v>
      </c>
      <c r="E1017" s="92">
        <f t="shared" si="1"/>
        <v>25580</v>
      </c>
      <c r="F1017" s="92" t="str">
        <f t="shared" si="2"/>
        <v>NIDO 5+ PROTECTUS 12 x 800 GRM</v>
      </c>
      <c r="G1017" s="92" t="str">
        <f t="shared" si="3"/>
        <v>GUMS</v>
      </c>
      <c r="H1017" s="89"/>
      <c r="I1017" s="89"/>
      <c r="J1017" s="89"/>
      <c r="K1017" s="89"/>
      <c r="L1017" s="89"/>
      <c r="M1017" s="89"/>
      <c r="N1017" s="89"/>
      <c r="O1017" s="89"/>
      <c r="P1017" s="89"/>
      <c r="Q1017" s="89"/>
      <c r="R1017" s="30"/>
      <c r="S1017" s="30"/>
      <c r="T1017" s="30"/>
      <c r="U1017" s="30"/>
      <c r="V1017" s="30"/>
      <c r="W1017" s="30"/>
      <c r="X1017" s="30"/>
      <c r="Y1017" s="30"/>
      <c r="Z1017" s="30"/>
      <c r="AA1017" s="30"/>
    </row>
    <row r="1018" ht="15.75" customHeight="1">
      <c r="A1018" s="27" t="s">
        <v>50</v>
      </c>
      <c r="B1018" s="27" t="s">
        <v>3986</v>
      </c>
      <c r="C1018" s="27" t="s">
        <v>1581</v>
      </c>
      <c r="D1018" s="27" t="s">
        <v>1248</v>
      </c>
      <c r="E1018" s="92">
        <f t="shared" si="1"/>
        <v>25590</v>
      </c>
      <c r="F1018" s="92" t="str">
        <f t="shared" si="2"/>
        <v>NESCAFE FINA SELECCION (b) 48 x 50 GRM</v>
      </c>
      <c r="G1018" s="92" t="str">
        <f t="shared" si="3"/>
        <v>CAFES</v>
      </c>
      <c r="H1018" s="89"/>
      <c r="I1018" s="89"/>
      <c r="J1018" s="89"/>
      <c r="K1018" s="89"/>
      <c r="L1018" s="89"/>
      <c r="M1018" s="89"/>
      <c r="N1018" s="89"/>
      <c r="O1018" s="89"/>
      <c r="P1018" s="89"/>
      <c r="Q1018" s="89"/>
      <c r="R1018" s="30"/>
      <c r="S1018" s="30"/>
      <c r="T1018" s="30"/>
      <c r="U1018" s="30"/>
      <c r="V1018" s="30"/>
      <c r="W1018" s="30"/>
      <c r="X1018" s="30"/>
      <c r="Y1018" s="30"/>
      <c r="Z1018" s="30"/>
      <c r="AA1018" s="30"/>
    </row>
    <row r="1019" ht="15.75" customHeight="1">
      <c r="A1019" s="27" t="s">
        <v>50</v>
      </c>
      <c r="B1019" s="27" t="s">
        <v>3989</v>
      </c>
      <c r="C1019" s="27" t="s">
        <v>1581</v>
      </c>
      <c r="D1019" s="27" t="s">
        <v>260</v>
      </c>
      <c r="E1019" s="92">
        <f t="shared" si="1"/>
        <v>25600</v>
      </c>
      <c r="F1019" s="92" t="str">
        <f t="shared" si="2"/>
        <v>NESCAFE FINA SELECCION (b) 24 x 100 GRM</v>
      </c>
      <c r="G1019" s="92" t="str">
        <f t="shared" si="3"/>
        <v>CAFES</v>
      </c>
      <c r="H1019" s="89"/>
      <c r="I1019" s="89"/>
      <c r="J1019" s="89"/>
      <c r="K1019" s="89"/>
      <c r="L1019" s="89"/>
      <c r="M1019" s="89"/>
      <c r="N1019" s="89"/>
      <c r="O1019" s="89"/>
      <c r="P1019" s="89"/>
      <c r="Q1019" s="89"/>
      <c r="R1019" s="30"/>
      <c r="S1019" s="30"/>
      <c r="T1019" s="30"/>
      <c r="U1019" s="30"/>
      <c r="V1019" s="30"/>
      <c r="W1019" s="30"/>
      <c r="X1019" s="30"/>
      <c r="Y1019" s="30"/>
      <c r="Z1019" s="30"/>
      <c r="AA1019" s="30"/>
    </row>
    <row r="1020" ht="15.75" customHeight="1">
      <c r="A1020" s="27" t="s">
        <v>44</v>
      </c>
      <c r="B1020" s="27" t="s">
        <v>3992</v>
      </c>
      <c r="C1020" s="27" t="s">
        <v>1586</v>
      </c>
      <c r="D1020" s="27" t="s">
        <v>1587</v>
      </c>
      <c r="E1020" s="92">
        <f t="shared" si="1"/>
        <v>25610</v>
      </c>
      <c r="F1020" s="92" t="str">
        <f t="shared" si="2"/>
        <v>GUARDA CALDOS GALLINA 16 x 24 x 11 GRM</v>
      </c>
      <c r="G1020" s="92" t="str">
        <f t="shared" si="3"/>
        <v>CULINARIOS</v>
      </c>
      <c r="H1020" s="89"/>
      <c r="I1020" s="89"/>
      <c r="J1020" s="89"/>
      <c r="K1020" s="89"/>
      <c r="L1020" s="89"/>
      <c r="M1020" s="89"/>
      <c r="N1020" s="89"/>
      <c r="O1020" s="89"/>
      <c r="P1020" s="89"/>
      <c r="Q1020" s="89"/>
      <c r="R1020" s="30"/>
      <c r="S1020" s="30"/>
      <c r="T1020" s="30"/>
      <c r="U1020" s="30"/>
      <c r="V1020" s="30"/>
      <c r="W1020" s="30"/>
      <c r="X1020" s="30"/>
      <c r="Y1020" s="30"/>
      <c r="Z1020" s="30"/>
      <c r="AA1020" s="30"/>
    </row>
    <row r="1021" ht="15.75" customHeight="1">
      <c r="A1021" s="27" t="s">
        <v>50</v>
      </c>
      <c r="B1021" s="27" t="s">
        <v>3994</v>
      </c>
      <c r="C1021" s="27" t="s">
        <v>1588</v>
      </c>
      <c r="D1021" s="27" t="s">
        <v>1589</v>
      </c>
      <c r="E1021" s="92">
        <f t="shared" si="1"/>
        <v>25620</v>
      </c>
      <c r="F1021" s="92" t="str">
        <f t="shared" si="2"/>
        <v>NESCAFE TRADICION POLERA 6 x 2 x 100 GRM</v>
      </c>
      <c r="G1021" s="92" t="str">
        <f t="shared" si="3"/>
        <v>CAFES</v>
      </c>
      <c r="H1021" s="89"/>
      <c r="I1021" s="89"/>
      <c r="J1021" s="89"/>
      <c r="K1021" s="89"/>
      <c r="L1021" s="89"/>
      <c r="M1021" s="89"/>
      <c r="N1021" s="89"/>
      <c r="O1021" s="89"/>
      <c r="P1021" s="89"/>
      <c r="Q1021" s="89"/>
      <c r="R1021" s="30"/>
      <c r="S1021" s="30"/>
      <c r="T1021" s="30"/>
      <c r="U1021" s="30"/>
      <c r="V1021" s="30"/>
      <c r="W1021" s="30"/>
      <c r="X1021" s="30"/>
      <c r="Y1021" s="30"/>
      <c r="Z1021" s="30"/>
      <c r="AA1021" s="30"/>
    </row>
    <row r="1022" ht="15.75" customHeight="1">
      <c r="A1022" s="27" t="s">
        <v>50</v>
      </c>
      <c r="B1022" s="27" t="s">
        <v>3997</v>
      </c>
      <c r="C1022" s="27" t="s">
        <v>1351</v>
      </c>
      <c r="D1022" s="27" t="s">
        <v>1248</v>
      </c>
      <c r="E1022" s="92">
        <f t="shared" si="1"/>
        <v>25630</v>
      </c>
      <c r="F1022" s="92" t="str">
        <f t="shared" si="2"/>
        <v>NESCAFE DOLCA TARRO 48 x 50 GRM</v>
      </c>
      <c r="G1022" s="92" t="str">
        <f t="shared" si="3"/>
        <v>CAFES</v>
      </c>
      <c r="H1022" s="89"/>
      <c r="I1022" s="89"/>
      <c r="J1022" s="89"/>
      <c r="K1022" s="89"/>
      <c r="L1022" s="89"/>
      <c r="M1022" s="89"/>
      <c r="N1022" s="89"/>
      <c r="O1022" s="89"/>
      <c r="P1022" s="89"/>
      <c r="Q1022" s="89"/>
      <c r="R1022" s="30"/>
      <c r="S1022" s="30"/>
      <c r="T1022" s="30"/>
      <c r="U1022" s="30"/>
      <c r="V1022" s="30"/>
      <c r="W1022" s="30"/>
      <c r="X1022" s="30"/>
      <c r="Y1022" s="30"/>
      <c r="Z1022" s="30"/>
      <c r="AA1022" s="30"/>
    </row>
    <row r="1023" ht="15.75" customHeight="1">
      <c r="A1023" s="27" t="s">
        <v>39</v>
      </c>
      <c r="B1023" s="27" t="s">
        <v>4000</v>
      </c>
      <c r="C1023" s="27" t="s">
        <v>1595</v>
      </c>
      <c r="D1023" s="27" t="s">
        <v>1596</v>
      </c>
      <c r="E1023" s="92">
        <f t="shared" si="1"/>
        <v>25640</v>
      </c>
      <c r="F1023" s="92" t="str">
        <f t="shared" si="2"/>
        <v>SUPER 8 OBLEA BAÑADA BOLSA 10 x 20 x 15 GRM</v>
      </c>
      <c r="G1023" s="92" t="str">
        <f t="shared" si="3"/>
        <v>CHOCOLATES</v>
      </c>
      <c r="H1023" s="89"/>
      <c r="I1023" s="89"/>
      <c r="J1023" s="89"/>
      <c r="K1023" s="89"/>
      <c r="L1023" s="89"/>
      <c r="M1023" s="89"/>
      <c r="N1023" s="89"/>
      <c r="O1023" s="89"/>
      <c r="P1023" s="89"/>
      <c r="Q1023" s="89"/>
      <c r="R1023" s="30"/>
      <c r="S1023" s="30"/>
      <c r="T1023" s="30"/>
      <c r="U1023" s="30"/>
      <c r="V1023" s="30"/>
      <c r="W1023" s="30"/>
      <c r="X1023" s="30"/>
      <c r="Y1023" s="30"/>
      <c r="Z1023" s="30"/>
      <c r="AA1023" s="30"/>
    </row>
    <row r="1024" ht="15.75" customHeight="1">
      <c r="A1024" s="27" t="s">
        <v>86</v>
      </c>
      <c r="B1024" s="27" t="s">
        <v>4003</v>
      </c>
      <c r="C1024" s="27" t="s">
        <v>1599</v>
      </c>
      <c r="D1024" s="27" t="s">
        <v>1600</v>
      </c>
      <c r="E1024" s="92">
        <f t="shared" si="1"/>
        <v>25650</v>
      </c>
      <c r="F1024" s="92" t="str">
        <f t="shared" si="2"/>
        <v>MCKAY GRILL CRACKERS 36 x 75 GRM</v>
      </c>
      <c r="G1024" s="92" t="str">
        <f t="shared" si="3"/>
        <v>GALLETAS</v>
      </c>
      <c r="H1024" s="89"/>
      <c r="I1024" s="89"/>
      <c r="J1024" s="89"/>
      <c r="K1024" s="89"/>
      <c r="L1024" s="89"/>
      <c r="M1024" s="89"/>
      <c r="N1024" s="89"/>
      <c r="O1024" s="89"/>
      <c r="P1024" s="89"/>
      <c r="Q1024" s="89"/>
      <c r="R1024" s="30"/>
      <c r="S1024" s="30"/>
      <c r="T1024" s="30"/>
      <c r="U1024" s="30"/>
      <c r="V1024" s="30"/>
      <c r="W1024" s="30"/>
      <c r="X1024" s="30"/>
      <c r="Y1024" s="30"/>
      <c r="Z1024" s="30"/>
      <c r="AA1024" s="30"/>
    </row>
    <row r="1025" ht="15.75" customHeight="1">
      <c r="A1025" s="27" t="s">
        <v>264</v>
      </c>
      <c r="B1025" s="27" t="s">
        <v>4006</v>
      </c>
      <c r="C1025" s="27" t="s">
        <v>1225</v>
      </c>
      <c r="D1025" s="27" t="s">
        <v>854</v>
      </c>
      <c r="E1025" s="92">
        <f t="shared" si="1"/>
        <v>25660</v>
      </c>
      <c r="F1025" s="92" t="str">
        <f t="shared" si="2"/>
        <v>MILO CEREAL 4 x 15 x 30 GRM</v>
      </c>
      <c r="G1025" s="92" t="str">
        <f t="shared" si="3"/>
        <v>CEREALES PARA EL DESAYUNO</v>
      </c>
      <c r="H1025" s="89"/>
      <c r="I1025" s="89"/>
      <c r="J1025" s="89"/>
      <c r="K1025" s="89"/>
      <c r="L1025" s="89"/>
      <c r="M1025" s="89"/>
      <c r="N1025" s="89"/>
      <c r="O1025" s="89"/>
      <c r="P1025" s="89"/>
      <c r="Q1025" s="89"/>
      <c r="R1025" s="30"/>
      <c r="S1025" s="30"/>
      <c r="T1025" s="30"/>
      <c r="U1025" s="30"/>
      <c r="V1025" s="30"/>
      <c r="W1025" s="30"/>
      <c r="X1025" s="30"/>
      <c r="Y1025" s="30"/>
      <c r="Z1025" s="30"/>
      <c r="AA1025" s="30"/>
    </row>
    <row r="1026" ht="15.75" customHeight="1">
      <c r="A1026" s="27" t="s">
        <v>264</v>
      </c>
      <c r="B1026" s="27" t="s">
        <v>4009</v>
      </c>
      <c r="C1026" s="27" t="s">
        <v>1603</v>
      </c>
      <c r="D1026" s="27" t="s">
        <v>854</v>
      </c>
      <c r="E1026" s="92">
        <f t="shared" si="1"/>
        <v>25670</v>
      </c>
      <c r="F1026" s="92" t="str">
        <f t="shared" si="2"/>
        <v>NESQUIK CEREAL 4 x 15 x 30 GRM</v>
      </c>
      <c r="G1026" s="92" t="str">
        <f t="shared" si="3"/>
        <v>CEREALES PARA EL DESAYUNO</v>
      </c>
      <c r="H1026" s="89"/>
      <c r="I1026" s="89"/>
      <c r="J1026" s="89"/>
      <c r="K1026" s="89"/>
      <c r="L1026" s="89"/>
      <c r="M1026" s="89"/>
      <c r="N1026" s="89"/>
      <c r="O1026" s="89"/>
      <c r="P1026" s="89"/>
      <c r="Q1026" s="89"/>
      <c r="R1026" s="30"/>
      <c r="S1026" s="30"/>
      <c r="T1026" s="30"/>
      <c r="U1026" s="30"/>
      <c r="V1026" s="30"/>
      <c r="W1026" s="30"/>
      <c r="X1026" s="30"/>
      <c r="Y1026" s="30"/>
      <c r="Z1026" s="30"/>
      <c r="AA1026" s="30"/>
    </row>
    <row r="1027" ht="15.75" customHeight="1">
      <c r="A1027" s="27" t="s">
        <v>264</v>
      </c>
      <c r="B1027" s="27" t="s">
        <v>4012</v>
      </c>
      <c r="C1027" s="27" t="s">
        <v>1349</v>
      </c>
      <c r="D1027" s="27" t="s">
        <v>854</v>
      </c>
      <c r="E1027" s="92">
        <f t="shared" si="1"/>
        <v>25680</v>
      </c>
      <c r="F1027" s="92" t="str">
        <f t="shared" si="2"/>
        <v>CHOCAPIC MAS CHOCOLATOSO 4 x 15 x 30 GRM</v>
      </c>
      <c r="G1027" s="92" t="str">
        <f t="shared" si="3"/>
        <v>CEREALES PARA EL DESAYUNO</v>
      </c>
      <c r="H1027" s="89"/>
      <c r="I1027" s="89"/>
      <c r="J1027" s="89"/>
      <c r="K1027" s="89"/>
      <c r="L1027" s="89"/>
      <c r="M1027" s="89"/>
      <c r="N1027" s="89"/>
      <c r="O1027" s="89"/>
      <c r="P1027" s="89"/>
      <c r="Q1027" s="89"/>
      <c r="R1027" s="30"/>
      <c r="S1027" s="30"/>
      <c r="T1027" s="30"/>
      <c r="U1027" s="30"/>
      <c r="V1027" s="30"/>
      <c r="W1027" s="30"/>
      <c r="X1027" s="30"/>
      <c r="Y1027" s="30"/>
      <c r="Z1027" s="30"/>
      <c r="AA1027" s="30"/>
    </row>
    <row r="1028" ht="15.75" customHeight="1">
      <c r="A1028" s="27" t="s">
        <v>264</v>
      </c>
      <c r="B1028" s="27" t="s">
        <v>4016</v>
      </c>
      <c r="C1028" s="27" t="s">
        <v>1605</v>
      </c>
      <c r="D1028" s="27" t="s">
        <v>854</v>
      </c>
      <c r="E1028" s="92">
        <f t="shared" si="1"/>
        <v>25690</v>
      </c>
      <c r="F1028" s="92" t="str">
        <f t="shared" si="2"/>
        <v>ESTRELLITAS CEREAL 4 x 15 x 30 GRM</v>
      </c>
      <c r="G1028" s="92" t="str">
        <f t="shared" si="3"/>
        <v>CEREALES PARA EL DESAYUNO</v>
      </c>
      <c r="H1028" s="89"/>
      <c r="I1028" s="89"/>
      <c r="J1028" s="89"/>
      <c r="K1028" s="89"/>
      <c r="L1028" s="89"/>
      <c r="M1028" s="89"/>
      <c r="N1028" s="89"/>
      <c r="O1028" s="89"/>
      <c r="P1028" s="89"/>
      <c r="Q1028" s="89"/>
      <c r="R1028" s="30"/>
      <c r="S1028" s="30"/>
      <c r="T1028" s="30"/>
      <c r="U1028" s="30"/>
      <c r="V1028" s="30"/>
      <c r="W1028" s="30"/>
      <c r="X1028" s="30"/>
      <c r="Y1028" s="30"/>
      <c r="Z1028" s="30"/>
      <c r="AA1028" s="30"/>
    </row>
    <row r="1029" ht="15.75" customHeight="1">
      <c r="A1029" s="27" t="s">
        <v>264</v>
      </c>
      <c r="B1029" s="27" t="s">
        <v>4020</v>
      </c>
      <c r="C1029" s="27" t="s">
        <v>1607</v>
      </c>
      <c r="D1029" s="27" t="s">
        <v>854</v>
      </c>
      <c r="E1029" s="92">
        <f t="shared" si="1"/>
        <v>25700</v>
      </c>
      <c r="F1029" s="92" t="str">
        <f t="shared" si="2"/>
        <v>ZUCOSOS CEREAL 4 x 15 x 30 GRM</v>
      </c>
      <c r="G1029" s="92" t="str">
        <f t="shared" si="3"/>
        <v>CEREALES PARA EL DESAYUNO</v>
      </c>
      <c r="H1029" s="89"/>
      <c r="I1029" s="89"/>
      <c r="J1029" s="89"/>
      <c r="K1029" s="89"/>
      <c r="L1029" s="89"/>
      <c r="M1029" s="89"/>
      <c r="N1029" s="89"/>
      <c r="O1029" s="89"/>
      <c r="P1029" s="89"/>
      <c r="Q1029" s="89"/>
      <c r="R1029" s="30"/>
      <c r="S1029" s="30"/>
      <c r="T1029" s="30"/>
      <c r="U1029" s="30"/>
      <c r="V1029" s="30"/>
      <c r="W1029" s="30"/>
      <c r="X1029" s="30"/>
      <c r="Y1029" s="30"/>
      <c r="Z1029" s="30"/>
      <c r="AA1029" s="30"/>
    </row>
    <row r="1030" ht="15.75" customHeight="1">
      <c r="A1030" s="27" t="s">
        <v>50</v>
      </c>
      <c r="B1030" s="27" t="s">
        <v>4023</v>
      </c>
      <c r="C1030" s="27" t="s">
        <v>1609</v>
      </c>
      <c r="D1030" s="27" t="s">
        <v>1248</v>
      </c>
      <c r="E1030" s="92">
        <f t="shared" si="1"/>
        <v>25710</v>
      </c>
      <c r="F1030" s="92" t="str">
        <f t="shared" si="2"/>
        <v>NESCAFE TRADICION TARRO 48 x 50 GRM</v>
      </c>
      <c r="G1030" s="92" t="str">
        <f t="shared" si="3"/>
        <v>CAFES</v>
      </c>
      <c r="H1030" s="89"/>
      <c r="I1030" s="89"/>
      <c r="J1030" s="89"/>
      <c r="K1030" s="89"/>
      <c r="L1030" s="89"/>
      <c r="M1030" s="89"/>
      <c r="N1030" s="89"/>
      <c r="O1030" s="89"/>
      <c r="P1030" s="89"/>
      <c r="Q1030" s="89"/>
      <c r="R1030" s="30"/>
      <c r="S1030" s="30"/>
      <c r="T1030" s="30"/>
      <c r="U1030" s="30"/>
      <c r="V1030" s="30"/>
      <c r="W1030" s="30"/>
      <c r="X1030" s="30"/>
      <c r="Y1030" s="30"/>
      <c r="Z1030" s="30"/>
      <c r="AA1030" s="30"/>
    </row>
    <row r="1031" ht="15.75" customHeight="1">
      <c r="A1031" s="27" t="s">
        <v>264</v>
      </c>
      <c r="B1031" s="27" t="s">
        <v>4026</v>
      </c>
      <c r="C1031" s="27" t="s">
        <v>1349</v>
      </c>
      <c r="D1031" s="27" t="s">
        <v>1495</v>
      </c>
      <c r="E1031" s="92">
        <f t="shared" si="1"/>
        <v>25740</v>
      </c>
      <c r="F1031" s="92" t="str">
        <f t="shared" si="2"/>
        <v>CHOCAPIC MAS CHOCOLATOSO 60 x 30 GRM</v>
      </c>
      <c r="G1031" s="92" t="str">
        <f t="shared" si="3"/>
        <v>CEREALES PARA EL DESAYUNO</v>
      </c>
      <c r="H1031" s="89"/>
      <c r="I1031" s="89"/>
      <c r="J1031" s="89"/>
      <c r="K1031" s="89"/>
      <c r="L1031" s="89"/>
      <c r="M1031" s="89"/>
      <c r="N1031" s="89"/>
      <c r="O1031" s="89"/>
      <c r="P1031" s="89"/>
      <c r="Q1031" s="89"/>
      <c r="R1031" s="30"/>
      <c r="S1031" s="30"/>
      <c r="T1031" s="30"/>
      <c r="U1031" s="30"/>
      <c r="V1031" s="30"/>
      <c r="W1031" s="30"/>
      <c r="X1031" s="30"/>
      <c r="Y1031" s="30"/>
      <c r="Z1031" s="30"/>
      <c r="AA1031" s="30"/>
    </row>
    <row r="1032" ht="15.75" customHeight="1">
      <c r="A1032" s="27" t="s">
        <v>264</v>
      </c>
      <c r="B1032" s="27" t="s">
        <v>4029</v>
      </c>
      <c r="C1032" s="27" t="s">
        <v>1612</v>
      </c>
      <c r="D1032" s="27" t="s">
        <v>1613</v>
      </c>
      <c r="E1032" s="92">
        <f t="shared" si="1"/>
        <v>25750</v>
      </c>
      <c r="F1032" s="92" t="str">
        <f t="shared" si="2"/>
        <v>FITNESS AND FRUITS CER 16 x 510 GRM</v>
      </c>
      <c r="G1032" s="92" t="str">
        <f t="shared" si="3"/>
        <v>CEREALES PARA EL DESAYUNO</v>
      </c>
      <c r="H1032" s="89"/>
      <c r="I1032" s="89"/>
      <c r="J1032" s="89"/>
      <c r="K1032" s="89"/>
      <c r="L1032" s="89"/>
      <c r="M1032" s="89"/>
      <c r="N1032" s="89"/>
      <c r="O1032" s="89"/>
      <c r="P1032" s="89"/>
      <c r="Q1032" s="89"/>
      <c r="R1032" s="30"/>
      <c r="S1032" s="30"/>
      <c r="T1032" s="30"/>
      <c r="U1032" s="30"/>
      <c r="V1032" s="30"/>
      <c r="W1032" s="30"/>
      <c r="X1032" s="30"/>
      <c r="Y1032" s="30"/>
      <c r="Z1032" s="30"/>
      <c r="AA1032" s="30"/>
    </row>
    <row r="1033" ht="15.75" customHeight="1">
      <c r="A1033" s="27" t="s">
        <v>264</v>
      </c>
      <c r="B1033" s="27" t="s">
        <v>4031</v>
      </c>
      <c r="C1033" s="27" t="s">
        <v>1615</v>
      </c>
      <c r="D1033" s="27" t="s">
        <v>1495</v>
      </c>
      <c r="E1033" s="92">
        <f t="shared" si="1"/>
        <v>25760</v>
      </c>
      <c r="F1033" s="92" t="str">
        <f t="shared" si="2"/>
        <v>FITNESS CEREAL 60 x 30 GRM</v>
      </c>
      <c r="G1033" s="92" t="str">
        <f t="shared" si="3"/>
        <v>CEREALES PARA EL DESAYUNO</v>
      </c>
      <c r="H1033" s="89"/>
      <c r="I1033" s="89"/>
      <c r="J1033" s="89"/>
      <c r="K1033" s="89"/>
      <c r="L1033" s="89"/>
      <c r="M1033" s="89"/>
      <c r="N1033" s="89"/>
      <c r="O1033" s="89"/>
      <c r="P1033" s="89"/>
      <c r="Q1033" s="89"/>
      <c r="R1033" s="30"/>
      <c r="S1033" s="30"/>
      <c r="T1033" s="30"/>
      <c r="U1033" s="30"/>
      <c r="V1033" s="30"/>
      <c r="W1033" s="30"/>
      <c r="X1033" s="30"/>
      <c r="Y1033" s="30"/>
      <c r="Z1033" s="30"/>
      <c r="AA1033" s="30"/>
    </row>
    <row r="1034" ht="15.75" customHeight="1">
      <c r="A1034" s="27" t="s">
        <v>264</v>
      </c>
      <c r="B1034" s="27" t="s">
        <v>4034</v>
      </c>
      <c r="C1034" s="27" t="s">
        <v>1129</v>
      </c>
      <c r="D1034" s="27" t="s">
        <v>1497</v>
      </c>
      <c r="E1034" s="92">
        <f t="shared" si="1"/>
        <v>25770</v>
      </c>
      <c r="F1034" s="92" t="str">
        <f t="shared" si="2"/>
        <v>Cereal MILO 60 x 30g</v>
      </c>
      <c r="G1034" s="92" t="str">
        <f t="shared" si="3"/>
        <v>CEREALES PARA EL DESAYUNO</v>
      </c>
      <c r="H1034" s="89"/>
      <c r="I1034" s="89"/>
      <c r="J1034" s="89"/>
      <c r="K1034" s="89"/>
      <c r="L1034" s="89"/>
      <c r="M1034" s="89"/>
      <c r="N1034" s="89"/>
      <c r="O1034" s="89"/>
      <c r="P1034" s="89"/>
      <c r="Q1034" s="89"/>
      <c r="R1034" s="30"/>
      <c r="S1034" s="30"/>
      <c r="T1034" s="30"/>
      <c r="U1034" s="30"/>
      <c r="V1034" s="30"/>
      <c r="W1034" s="30"/>
      <c r="X1034" s="30"/>
      <c r="Y1034" s="30"/>
      <c r="Z1034" s="30"/>
      <c r="AA1034" s="30"/>
    </row>
    <row r="1035" ht="15.75" customHeight="1">
      <c r="A1035" s="27" t="s">
        <v>76</v>
      </c>
      <c r="B1035" s="27" t="s">
        <v>4036</v>
      </c>
      <c r="C1035" s="27" t="s">
        <v>4037</v>
      </c>
      <c r="D1035" s="27" t="s">
        <v>4038</v>
      </c>
      <c r="E1035" s="92">
        <f t="shared" si="1"/>
        <v>25773</v>
      </c>
      <c r="F1035" s="92" t="str">
        <f t="shared" si="2"/>
        <v>MILO Mixes Mainstream 6(8x14g) CL (8x14g)</v>
      </c>
      <c r="G1035" s="92" t="str">
        <f t="shared" si="3"/>
        <v>OPPB</v>
      </c>
      <c r="H1035" s="89"/>
      <c r="I1035" s="89"/>
      <c r="J1035" s="89"/>
      <c r="K1035" s="89"/>
      <c r="L1035" s="89"/>
      <c r="M1035" s="89"/>
      <c r="N1035" s="89"/>
      <c r="O1035" s="89"/>
      <c r="P1035" s="89"/>
      <c r="Q1035" s="89"/>
      <c r="R1035" s="30"/>
      <c r="S1035" s="30"/>
      <c r="T1035" s="30"/>
      <c r="U1035" s="30"/>
      <c r="V1035" s="30"/>
      <c r="W1035" s="30"/>
      <c r="X1035" s="30"/>
      <c r="Y1035" s="30"/>
      <c r="Z1035" s="30"/>
      <c r="AA1035" s="30"/>
    </row>
    <row r="1036" ht="15.75" customHeight="1">
      <c r="A1036" s="27" t="s">
        <v>264</v>
      </c>
      <c r="B1036" s="27" t="s">
        <v>4040</v>
      </c>
      <c r="C1036" s="27" t="s">
        <v>1603</v>
      </c>
      <c r="D1036" s="27" t="s">
        <v>1495</v>
      </c>
      <c r="E1036" s="92">
        <f t="shared" si="1"/>
        <v>25780</v>
      </c>
      <c r="F1036" s="92" t="str">
        <f t="shared" si="2"/>
        <v>NESQUIK CEREAL 60 x 30 GRM</v>
      </c>
      <c r="G1036" s="92" t="str">
        <f t="shared" si="3"/>
        <v>CEREALES PARA EL DESAYUNO</v>
      </c>
      <c r="H1036" s="89"/>
      <c r="I1036" s="89"/>
      <c r="J1036" s="89"/>
      <c r="K1036" s="89"/>
      <c r="L1036" s="89"/>
      <c r="M1036" s="89"/>
      <c r="N1036" s="89"/>
      <c r="O1036" s="89"/>
      <c r="P1036" s="89"/>
      <c r="Q1036" s="89"/>
      <c r="R1036" s="30"/>
      <c r="S1036" s="30"/>
      <c r="T1036" s="30"/>
      <c r="U1036" s="30"/>
      <c r="V1036" s="30"/>
      <c r="W1036" s="30"/>
      <c r="X1036" s="30"/>
      <c r="Y1036" s="30"/>
      <c r="Z1036" s="30"/>
      <c r="AA1036" s="30"/>
    </row>
    <row r="1037" ht="15.75" customHeight="1">
      <c r="A1037" s="27" t="s">
        <v>264</v>
      </c>
      <c r="B1037" s="27" t="s">
        <v>4043</v>
      </c>
      <c r="C1037" s="27" t="s">
        <v>1620</v>
      </c>
      <c r="D1037" s="27" t="s">
        <v>1495</v>
      </c>
      <c r="E1037" s="92">
        <f t="shared" si="1"/>
        <v>25790</v>
      </c>
      <c r="F1037" s="92" t="str">
        <f t="shared" si="2"/>
        <v>Cereal ZUCOSOS 60 x 30 GRM</v>
      </c>
      <c r="G1037" s="92" t="str">
        <f t="shared" si="3"/>
        <v>CEREALES PARA EL DESAYUNO</v>
      </c>
      <c r="H1037" s="89"/>
      <c r="I1037" s="89"/>
      <c r="J1037" s="89"/>
      <c r="K1037" s="89"/>
      <c r="L1037" s="89"/>
      <c r="M1037" s="89"/>
      <c r="N1037" s="89"/>
      <c r="O1037" s="89"/>
      <c r="P1037" s="89"/>
      <c r="Q1037" s="89"/>
      <c r="R1037" s="30"/>
      <c r="S1037" s="30"/>
      <c r="T1037" s="30"/>
      <c r="U1037" s="30"/>
      <c r="V1037" s="30"/>
      <c r="W1037" s="30"/>
      <c r="X1037" s="30"/>
      <c r="Y1037" s="30"/>
      <c r="Z1037" s="30"/>
      <c r="AA1037" s="30"/>
    </row>
    <row r="1038" ht="15.75" customHeight="1">
      <c r="A1038" s="27" t="s">
        <v>44</v>
      </c>
      <c r="B1038" s="27" t="s">
        <v>4045</v>
      </c>
      <c r="C1038" s="27" t="s">
        <v>1622</v>
      </c>
      <c r="D1038" s="27" t="s">
        <v>425</v>
      </c>
      <c r="E1038" s="92">
        <f t="shared" si="1"/>
        <v>25840</v>
      </c>
      <c r="F1038" s="92" t="str">
        <f t="shared" si="2"/>
        <v>CALDO LIGHT GALLINA 6 x 30 x 8 x 10 GRM</v>
      </c>
      <c r="G1038" s="92" t="str">
        <f t="shared" si="3"/>
        <v>CULINARIOS</v>
      </c>
      <c r="H1038" s="89"/>
      <c r="I1038" s="89"/>
      <c r="J1038" s="89"/>
      <c r="K1038" s="89"/>
      <c r="L1038" s="89"/>
      <c r="M1038" s="89"/>
      <c r="N1038" s="89"/>
      <c r="O1038" s="89"/>
      <c r="P1038" s="89"/>
      <c r="Q1038" s="89"/>
      <c r="R1038" s="30"/>
      <c r="S1038" s="30"/>
      <c r="T1038" s="30"/>
      <c r="U1038" s="30"/>
      <c r="V1038" s="30"/>
      <c r="W1038" s="30"/>
      <c r="X1038" s="30"/>
      <c r="Y1038" s="30"/>
      <c r="Z1038" s="30"/>
      <c r="AA1038" s="30"/>
    </row>
    <row r="1039" ht="15.75" customHeight="1">
      <c r="A1039" s="27" t="s">
        <v>1015</v>
      </c>
      <c r="B1039" s="27" t="s">
        <v>4048</v>
      </c>
      <c r="C1039" s="27" t="s">
        <v>1624</v>
      </c>
      <c r="D1039" s="27" t="s">
        <v>1329</v>
      </c>
      <c r="E1039" s="92">
        <f t="shared" si="1"/>
        <v>25880</v>
      </c>
      <c r="F1039" s="92" t="str">
        <f t="shared" si="2"/>
        <v>NAN 1 PRO BL FORMULA INF 12 x 900 GRM</v>
      </c>
      <c r="G1039" s="92" t="str">
        <f t="shared" si="3"/>
        <v>FÓRMULAS</v>
      </c>
      <c r="H1039" s="89"/>
      <c r="I1039" s="89"/>
      <c r="J1039" s="89"/>
      <c r="K1039" s="89"/>
      <c r="L1039" s="89"/>
      <c r="M1039" s="89"/>
      <c r="N1039" s="89"/>
      <c r="O1039" s="89"/>
      <c r="P1039" s="89"/>
      <c r="Q1039" s="89"/>
      <c r="R1039" s="30"/>
      <c r="S1039" s="30"/>
      <c r="T1039" s="30"/>
      <c r="U1039" s="30"/>
      <c r="V1039" s="30"/>
      <c r="W1039" s="30"/>
      <c r="X1039" s="30"/>
      <c r="Y1039" s="30"/>
      <c r="Z1039" s="30"/>
      <c r="AA1039" s="30"/>
    </row>
    <row r="1040" ht="15.75" customHeight="1">
      <c r="A1040" s="27" t="s">
        <v>1015</v>
      </c>
      <c r="B1040" s="27" t="s">
        <v>4049</v>
      </c>
      <c r="C1040" s="27" t="s">
        <v>1628</v>
      </c>
      <c r="D1040" s="27" t="s">
        <v>1629</v>
      </c>
      <c r="E1040" s="92">
        <f t="shared" si="1"/>
        <v>25910</v>
      </c>
      <c r="F1040" s="92" t="str">
        <f t="shared" si="2"/>
        <v>ALTHERA DS079-2 6 x 450 GRM</v>
      </c>
      <c r="G1040" s="92" t="str">
        <f t="shared" si="3"/>
        <v>FÓRMULAS</v>
      </c>
      <c r="H1040" s="89"/>
      <c r="I1040" s="89"/>
      <c r="J1040" s="89"/>
      <c r="K1040" s="89"/>
      <c r="L1040" s="89"/>
      <c r="M1040" s="89"/>
      <c r="N1040" s="89"/>
      <c r="O1040" s="89"/>
      <c r="P1040" s="89"/>
      <c r="Q1040" s="89"/>
      <c r="R1040" s="30"/>
      <c r="S1040" s="30"/>
      <c r="T1040" s="30"/>
      <c r="U1040" s="30"/>
      <c r="V1040" s="30"/>
      <c r="W1040" s="30"/>
      <c r="X1040" s="30"/>
      <c r="Y1040" s="30"/>
      <c r="Z1040" s="30"/>
      <c r="AA1040" s="30"/>
    </row>
    <row r="1041" ht="15.75" customHeight="1">
      <c r="A1041" s="27" t="s">
        <v>1015</v>
      </c>
      <c r="B1041" s="27" t="s">
        <v>4051</v>
      </c>
      <c r="C1041" s="27" t="s">
        <v>1631</v>
      </c>
      <c r="D1041" s="27" t="s">
        <v>1329</v>
      </c>
      <c r="E1041" s="92">
        <f t="shared" si="1"/>
        <v>26090</v>
      </c>
      <c r="F1041" s="92" t="str">
        <f t="shared" si="2"/>
        <v>NAN 2 PRO BL FORMULA INFANTIL 12 x 900 GRM</v>
      </c>
      <c r="G1041" s="92" t="str">
        <f t="shared" si="3"/>
        <v>FÓRMULAS</v>
      </c>
      <c r="H1041" s="89"/>
      <c r="I1041" s="89"/>
      <c r="J1041" s="89"/>
      <c r="K1041" s="89"/>
      <c r="L1041" s="89"/>
      <c r="M1041" s="89"/>
      <c r="N1041" s="89"/>
      <c r="O1041" s="89"/>
      <c r="P1041" s="89"/>
      <c r="Q1041" s="89"/>
      <c r="R1041" s="30"/>
      <c r="S1041" s="30"/>
      <c r="T1041" s="30"/>
      <c r="U1041" s="30"/>
      <c r="V1041" s="30"/>
      <c r="W1041" s="30"/>
      <c r="X1041" s="30"/>
      <c r="Y1041" s="30"/>
      <c r="Z1041" s="30"/>
      <c r="AA1041" s="30"/>
    </row>
    <row r="1042" ht="15.75" customHeight="1">
      <c r="A1042" s="27" t="s">
        <v>268</v>
      </c>
      <c r="B1042" s="27" t="s">
        <v>4053</v>
      </c>
      <c r="C1042" s="27" t="s">
        <v>1632</v>
      </c>
      <c r="D1042" s="27" t="s">
        <v>368</v>
      </c>
      <c r="E1042" s="92">
        <f t="shared" si="1"/>
        <v>26130</v>
      </c>
      <c r="F1042" s="92" t="str">
        <f t="shared" si="2"/>
        <v>AIC PREMIUM FRUTILLA 8 x 6 x 140 GRM</v>
      </c>
      <c r="G1042" s="92" t="str">
        <f t="shared" si="3"/>
        <v>ALIMENTOS INFANTILES</v>
      </c>
      <c r="H1042" s="89"/>
      <c r="I1042" s="89"/>
      <c r="J1042" s="89"/>
      <c r="K1042" s="89"/>
      <c r="L1042" s="89"/>
      <c r="M1042" s="89"/>
      <c r="N1042" s="89"/>
      <c r="O1042" s="89"/>
      <c r="P1042" s="89"/>
      <c r="Q1042" s="89"/>
      <c r="R1042" s="30"/>
      <c r="S1042" s="30"/>
      <c r="T1042" s="30"/>
      <c r="U1042" s="30"/>
      <c r="V1042" s="30"/>
      <c r="W1042" s="30"/>
      <c r="X1042" s="30"/>
      <c r="Y1042" s="30"/>
      <c r="Z1042" s="30"/>
      <c r="AA1042" s="30"/>
    </row>
    <row r="1043" ht="15.75" customHeight="1">
      <c r="A1043" s="27" t="s">
        <v>76</v>
      </c>
      <c r="B1043" s="27" t="s">
        <v>4057</v>
      </c>
      <c r="C1043" s="27" t="s">
        <v>1633</v>
      </c>
      <c r="D1043" s="27" t="s">
        <v>1634</v>
      </c>
      <c r="E1043" s="92">
        <f t="shared" si="1"/>
        <v>26140</v>
      </c>
      <c r="F1043" s="92" t="str">
        <f t="shared" si="2"/>
        <v>MILO ACTIGEN-E CP PR SHAKER 14 x 500 GRM</v>
      </c>
      <c r="G1043" s="92" t="str">
        <f t="shared" si="3"/>
        <v>OPPB</v>
      </c>
      <c r="H1043" s="89"/>
      <c r="I1043" s="89"/>
      <c r="J1043" s="89"/>
      <c r="K1043" s="89"/>
      <c r="L1043" s="89"/>
      <c r="M1043" s="89"/>
      <c r="N1043" s="89"/>
      <c r="O1043" s="89"/>
      <c r="P1043" s="89"/>
      <c r="Q1043" s="89"/>
      <c r="R1043" s="30"/>
      <c r="S1043" s="30"/>
      <c r="T1043" s="30"/>
      <c r="U1043" s="30"/>
      <c r="V1043" s="30"/>
      <c r="W1043" s="30"/>
      <c r="X1043" s="30"/>
      <c r="Y1043" s="30"/>
      <c r="Z1043" s="30"/>
      <c r="AA1043" s="30"/>
    </row>
    <row r="1044" ht="15.75" customHeight="1">
      <c r="A1044" s="27" t="s">
        <v>76</v>
      </c>
      <c r="B1044" s="27" t="s">
        <v>4059</v>
      </c>
      <c r="C1044" s="27" t="s">
        <v>1636</v>
      </c>
      <c r="D1044" s="27" t="s">
        <v>1637</v>
      </c>
      <c r="E1044" s="92">
        <f t="shared" si="1"/>
        <v>26150</v>
      </c>
      <c r="F1044" s="92" t="str">
        <f t="shared" si="2"/>
        <v>NESQUIK NUTRB FRUTILLA 16 x 10 x 15 GRM</v>
      </c>
      <c r="G1044" s="92" t="str">
        <f t="shared" si="3"/>
        <v>OPPB</v>
      </c>
      <c r="H1044" s="89"/>
      <c r="I1044" s="89"/>
      <c r="J1044" s="89"/>
      <c r="K1044" s="89"/>
      <c r="L1044" s="89"/>
      <c r="M1044" s="89"/>
      <c r="N1044" s="89"/>
      <c r="O1044" s="89"/>
      <c r="P1044" s="89"/>
      <c r="Q1044" s="89"/>
      <c r="R1044" s="30"/>
      <c r="S1044" s="30"/>
      <c r="T1044" s="30"/>
      <c r="U1044" s="30"/>
      <c r="V1044" s="30"/>
      <c r="W1044" s="30"/>
      <c r="X1044" s="30"/>
      <c r="Y1044" s="30"/>
      <c r="Z1044" s="30"/>
      <c r="AA1044" s="30"/>
    </row>
    <row r="1045" ht="15.75" customHeight="1">
      <c r="A1045" s="27" t="s">
        <v>29</v>
      </c>
      <c r="B1045" s="27" t="s">
        <v>4063</v>
      </c>
      <c r="C1045" s="27" t="s">
        <v>298</v>
      </c>
      <c r="D1045" s="27" t="s">
        <v>1638</v>
      </c>
      <c r="E1045" s="92">
        <f t="shared" si="1"/>
        <v>26160</v>
      </c>
      <c r="F1045" s="92" t="str">
        <f t="shared" si="2"/>
        <v>MAYONESA DOYPACK 12 x 400 CC</v>
      </c>
      <c r="G1045" s="92" t="str">
        <f t="shared" si="3"/>
        <v>DESHABILITADOS</v>
      </c>
      <c r="H1045" s="89"/>
      <c r="I1045" s="89"/>
      <c r="J1045" s="89"/>
      <c r="K1045" s="89"/>
      <c r="L1045" s="89"/>
      <c r="M1045" s="89"/>
      <c r="N1045" s="89"/>
      <c r="O1045" s="89"/>
      <c r="P1045" s="89"/>
      <c r="Q1045" s="89"/>
      <c r="R1045" s="30"/>
      <c r="S1045" s="30"/>
      <c r="T1045" s="30"/>
      <c r="U1045" s="30"/>
      <c r="V1045" s="30"/>
      <c r="W1045" s="30"/>
      <c r="X1045" s="30"/>
      <c r="Y1045" s="30"/>
      <c r="Z1045" s="30"/>
      <c r="AA1045" s="30"/>
    </row>
    <row r="1046" ht="15.75" customHeight="1">
      <c r="A1046" s="27" t="s">
        <v>29</v>
      </c>
      <c r="B1046" s="27" t="s">
        <v>4066</v>
      </c>
      <c r="C1046" s="27" t="s">
        <v>781</v>
      </c>
      <c r="D1046" s="27" t="s">
        <v>1640</v>
      </c>
      <c r="E1046" s="92">
        <f t="shared" si="1"/>
        <v>26170</v>
      </c>
      <c r="F1046" s="92" t="str">
        <f t="shared" si="2"/>
        <v>MAYONESA SACHET 24 x 170 CC</v>
      </c>
      <c r="G1046" s="92" t="str">
        <f t="shared" si="3"/>
        <v>DESHABILITADOS</v>
      </c>
      <c r="H1046" s="89"/>
      <c r="I1046" s="89"/>
      <c r="J1046" s="89"/>
      <c r="K1046" s="89"/>
      <c r="L1046" s="89"/>
      <c r="M1046" s="89"/>
      <c r="N1046" s="89"/>
      <c r="O1046" s="89"/>
      <c r="P1046" s="89"/>
      <c r="Q1046" s="89"/>
      <c r="R1046" s="30"/>
      <c r="S1046" s="30"/>
      <c r="T1046" s="30"/>
      <c r="U1046" s="30"/>
      <c r="V1046" s="30"/>
      <c r="W1046" s="30"/>
      <c r="X1046" s="30"/>
      <c r="Y1046" s="30"/>
      <c r="Z1046" s="30"/>
      <c r="AA1046" s="30"/>
    </row>
    <row r="1047" ht="15.75" customHeight="1">
      <c r="A1047" s="27" t="s">
        <v>86</v>
      </c>
      <c r="B1047" s="27" t="s">
        <v>4069</v>
      </c>
      <c r="C1047" s="27" t="s">
        <v>1643</v>
      </c>
      <c r="D1047" s="27" t="s">
        <v>1644</v>
      </c>
      <c r="E1047" s="92">
        <f t="shared" si="1"/>
        <v>26260</v>
      </c>
      <c r="F1047" s="92" t="str">
        <f t="shared" si="2"/>
        <v>VITALIFE GALLETA AVENA PASAS 30 x 129 GRM</v>
      </c>
      <c r="G1047" s="92" t="str">
        <f t="shared" si="3"/>
        <v>GALLETAS</v>
      </c>
      <c r="H1047" s="89"/>
      <c r="I1047" s="89"/>
      <c r="J1047" s="89"/>
      <c r="K1047" s="89"/>
      <c r="L1047" s="89"/>
      <c r="M1047" s="89"/>
      <c r="N1047" s="89"/>
      <c r="O1047" s="89"/>
      <c r="P1047" s="89"/>
      <c r="Q1047" s="89"/>
      <c r="R1047" s="30"/>
      <c r="S1047" s="30"/>
      <c r="T1047" s="30"/>
      <c r="U1047" s="30"/>
      <c r="V1047" s="30"/>
      <c r="W1047" s="30"/>
      <c r="X1047" s="30"/>
      <c r="Y1047" s="30"/>
      <c r="Z1047" s="30"/>
      <c r="AA1047" s="30"/>
    </row>
    <row r="1048" ht="15.75" customHeight="1">
      <c r="A1048" s="27" t="s">
        <v>86</v>
      </c>
      <c r="B1048" s="27" t="s">
        <v>4071</v>
      </c>
      <c r="C1048" s="27" t="s">
        <v>1647</v>
      </c>
      <c r="D1048" s="27" t="s">
        <v>1648</v>
      </c>
      <c r="E1048" s="92">
        <f t="shared" si="1"/>
        <v>26270</v>
      </c>
      <c r="F1048" s="92" t="str">
        <f t="shared" si="2"/>
        <v>VITALIFE GALLETA MANZANA 30 x 125 GRM</v>
      </c>
      <c r="G1048" s="92" t="str">
        <f t="shared" si="3"/>
        <v>GALLETAS</v>
      </c>
      <c r="H1048" s="89"/>
      <c r="I1048" s="89"/>
      <c r="J1048" s="89"/>
      <c r="K1048" s="89"/>
      <c r="L1048" s="89"/>
      <c r="M1048" s="89"/>
      <c r="N1048" s="89"/>
      <c r="O1048" s="89"/>
      <c r="P1048" s="89"/>
      <c r="Q1048" s="89"/>
      <c r="R1048" s="30"/>
      <c r="S1048" s="30"/>
      <c r="T1048" s="30"/>
      <c r="U1048" s="30"/>
      <c r="V1048" s="30"/>
      <c r="W1048" s="30"/>
      <c r="X1048" s="30"/>
      <c r="Y1048" s="30"/>
      <c r="Z1048" s="30"/>
      <c r="AA1048" s="30"/>
    </row>
    <row r="1049" ht="15.75" customHeight="1">
      <c r="A1049" s="27" t="s">
        <v>86</v>
      </c>
      <c r="B1049" s="27" t="s">
        <v>4073</v>
      </c>
      <c r="C1049" s="27" t="s">
        <v>1649</v>
      </c>
      <c r="D1049" s="27" t="s">
        <v>1650</v>
      </c>
      <c r="E1049" s="92">
        <f t="shared" si="1"/>
        <v>26280</v>
      </c>
      <c r="F1049" s="92" t="str">
        <f t="shared" si="2"/>
        <v>VITALIFE GALLETA 4 CEREALES 30 x 135 GRM</v>
      </c>
      <c r="G1049" s="92" t="str">
        <f t="shared" si="3"/>
        <v>GALLETAS</v>
      </c>
      <c r="H1049" s="89"/>
      <c r="I1049" s="89"/>
      <c r="J1049" s="89"/>
      <c r="K1049" s="89"/>
      <c r="L1049" s="89"/>
      <c r="M1049" s="89"/>
      <c r="N1049" s="89"/>
      <c r="O1049" s="89"/>
      <c r="P1049" s="89"/>
      <c r="Q1049" s="89"/>
      <c r="R1049" s="30"/>
      <c r="S1049" s="30"/>
      <c r="T1049" s="30"/>
      <c r="U1049" s="30"/>
      <c r="V1049" s="30"/>
      <c r="W1049" s="30"/>
      <c r="X1049" s="30"/>
      <c r="Y1049" s="30"/>
      <c r="Z1049" s="30"/>
      <c r="AA1049" s="30"/>
    </row>
    <row r="1050" ht="15.75" customHeight="1">
      <c r="A1050" s="27" t="s">
        <v>50</v>
      </c>
      <c r="B1050" s="27" t="s">
        <v>4077</v>
      </c>
      <c r="C1050" s="27" t="s">
        <v>1652</v>
      </c>
      <c r="D1050" s="27" t="s">
        <v>1474</v>
      </c>
      <c r="E1050" s="92">
        <f t="shared" si="1"/>
        <v>26290</v>
      </c>
      <c r="F1050" s="92" t="str">
        <f t="shared" si="2"/>
        <v>Cafe NESCAFE Tradicion frasco 12 x 50 GRM</v>
      </c>
      <c r="G1050" s="92" t="str">
        <f t="shared" si="3"/>
        <v>CAFES</v>
      </c>
      <c r="H1050" s="89"/>
      <c r="I1050" s="89"/>
      <c r="J1050" s="89"/>
      <c r="K1050" s="89"/>
      <c r="L1050" s="89"/>
      <c r="M1050" s="89"/>
      <c r="N1050" s="89"/>
      <c r="O1050" s="89"/>
      <c r="P1050" s="89"/>
      <c r="Q1050" s="89"/>
      <c r="R1050" s="30"/>
      <c r="S1050" s="30"/>
      <c r="T1050" s="30"/>
      <c r="U1050" s="30"/>
      <c r="V1050" s="30"/>
      <c r="W1050" s="30"/>
      <c r="X1050" s="30"/>
      <c r="Y1050" s="30"/>
      <c r="Z1050" s="30"/>
      <c r="AA1050" s="30"/>
    </row>
    <row r="1051" ht="15.75" customHeight="1">
      <c r="A1051" s="27" t="s">
        <v>50</v>
      </c>
      <c r="B1051" s="27" t="s">
        <v>4079</v>
      </c>
      <c r="C1051" s="27" t="s">
        <v>1652</v>
      </c>
      <c r="D1051" s="27" t="s">
        <v>260</v>
      </c>
      <c r="E1051" s="92">
        <f t="shared" si="1"/>
        <v>26300</v>
      </c>
      <c r="F1051" s="92" t="str">
        <f t="shared" si="2"/>
        <v>Cafe NESCAFE Tradicion frasco 24 x 100 GRM</v>
      </c>
      <c r="G1051" s="92" t="str">
        <f t="shared" si="3"/>
        <v>CAFES</v>
      </c>
      <c r="H1051" s="89"/>
      <c r="I1051" s="89"/>
      <c r="J1051" s="89"/>
      <c r="K1051" s="89"/>
      <c r="L1051" s="89"/>
      <c r="M1051" s="89"/>
      <c r="N1051" s="89"/>
      <c r="O1051" s="89"/>
      <c r="P1051" s="89"/>
      <c r="Q1051" s="89"/>
      <c r="R1051" s="30"/>
      <c r="S1051" s="30"/>
      <c r="T1051" s="30"/>
      <c r="U1051" s="30"/>
      <c r="V1051" s="30"/>
      <c r="W1051" s="30"/>
      <c r="X1051" s="30"/>
      <c r="Y1051" s="30"/>
      <c r="Z1051" s="30"/>
      <c r="AA1051" s="30"/>
    </row>
    <row r="1052" ht="15.75" customHeight="1">
      <c r="A1052" s="27" t="s">
        <v>50</v>
      </c>
      <c r="B1052" s="27" t="s">
        <v>4081</v>
      </c>
      <c r="C1052" s="27" t="s">
        <v>1652</v>
      </c>
      <c r="D1052" s="27" t="s">
        <v>1480</v>
      </c>
      <c r="E1052" s="92">
        <f t="shared" si="1"/>
        <v>26310</v>
      </c>
      <c r="F1052" s="92" t="str">
        <f t="shared" si="2"/>
        <v>Cafe NESCAFE Tradicion frasco 12 x 170 GRM</v>
      </c>
      <c r="G1052" s="92" t="str">
        <f t="shared" si="3"/>
        <v>CAFES</v>
      </c>
      <c r="H1052" s="89"/>
      <c r="I1052" s="89"/>
      <c r="J1052" s="89"/>
      <c r="K1052" s="89"/>
      <c r="L1052" s="89"/>
      <c r="M1052" s="89"/>
      <c r="N1052" s="89"/>
      <c r="O1052" s="89"/>
      <c r="P1052" s="89"/>
      <c r="Q1052" s="89"/>
      <c r="R1052" s="30"/>
      <c r="S1052" s="30"/>
      <c r="T1052" s="30"/>
      <c r="U1052" s="30"/>
      <c r="V1052" s="30"/>
      <c r="W1052" s="30"/>
      <c r="X1052" s="30"/>
      <c r="Y1052" s="30"/>
      <c r="Z1052" s="30"/>
      <c r="AA1052" s="30"/>
    </row>
    <row r="1053" ht="15.75" customHeight="1">
      <c r="A1053" s="27" t="s">
        <v>50</v>
      </c>
      <c r="B1053" s="27" t="s">
        <v>4084</v>
      </c>
      <c r="C1053" s="27" t="s">
        <v>1655</v>
      </c>
      <c r="D1053" s="27" t="s">
        <v>1657</v>
      </c>
      <c r="E1053" s="92">
        <f t="shared" si="1"/>
        <v>26320</v>
      </c>
      <c r="F1053" s="92" t="str">
        <f t="shared" si="2"/>
        <v>NESCAFE TRADICION DAWN JAR 8 x 6 x 50 GRM</v>
      </c>
      <c r="G1053" s="92" t="str">
        <f t="shared" si="3"/>
        <v>CAFES</v>
      </c>
      <c r="H1053" s="89"/>
      <c r="I1053" s="89"/>
      <c r="J1053" s="89"/>
      <c r="K1053" s="89"/>
      <c r="L1053" s="89"/>
      <c r="M1053" s="89"/>
      <c r="N1053" s="89"/>
      <c r="O1053" s="89"/>
      <c r="P1053" s="89"/>
      <c r="Q1053" s="89"/>
      <c r="R1053" s="30"/>
      <c r="S1053" s="30"/>
      <c r="T1053" s="30"/>
      <c r="U1053" s="30"/>
      <c r="V1053" s="30"/>
      <c r="W1053" s="30"/>
      <c r="X1053" s="30"/>
      <c r="Y1053" s="30"/>
      <c r="Z1053" s="30"/>
      <c r="AA1053" s="30"/>
    </row>
    <row r="1054" ht="15.75" customHeight="1">
      <c r="A1054" s="27" t="s">
        <v>39</v>
      </c>
      <c r="B1054" s="27" t="s">
        <v>4086</v>
      </c>
      <c r="C1054" s="27" t="s">
        <v>1658</v>
      </c>
      <c r="D1054" s="27" t="s">
        <v>1596</v>
      </c>
      <c r="E1054" s="92">
        <f t="shared" si="1"/>
        <v>26330</v>
      </c>
      <c r="F1054" s="92" t="str">
        <f t="shared" si="2"/>
        <v>SUPER 8 OBLEA BAÑADA BOLSA PROMO 10 x 20 x 15 GRM</v>
      </c>
      <c r="G1054" s="92" t="str">
        <f t="shared" si="3"/>
        <v>CHOCOLATES</v>
      </c>
      <c r="H1054" s="89"/>
      <c r="I1054" s="89"/>
      <c r="J1054" s="89"/>
      <c r="K1054" s="89"/>
      <c r="L1054" s="89"/>
      <c r="M1054" s="89"/>
      <c r="N1054" s="89"/>
      <c r="O1054" s="89"/>
      <c r="P1054" s="89"/>
      <c r="Q1054" s="89"/>
      <c r="R1054" s="30"/>
      <c r="S1054" s="30"/>
      <c r="T1054" s="30"/>
      <c r="U1054" s="30"/>
      <c r="V1054" s="30"/>
      <c r="W1054" s="30"/>
      <c r="X1054" s="30"/>
      <c r="Y1054" s="30"/>
      <c r="Z1054" s="30"/>
      <c r="AA1054" s="30"/>
    </row>
    <row r="1055" ht="15.75" customHeight="1">
      <c r="A1055" s="27" t="s">
        <v>50</v>
      </c>
      <c r="B1055" s="27" t="s">
        <v>4089</v>
      </c>
      <c r="C1055" s="27" t="s">
        <v>1659</v>
      </c>
      <c r="D1055" s="27" t="s">
        <v>1480</v>
      </c>
      <c r="E1055" s="92">
        <f t="shared" si="1"/>
        <v>26350</v>
      </c>
      <c r="F1055" s="92" t="str">
        <f t="shared" si="2"/>
        <v>NESCAFE TRAD DJ PR CUCHARA 12 x 170 GRM</v>
      </c>
      <c r="G1055" s="92" t="str">
        <f t="shared" si="3"/>
        <v>CAFES</v>
      </c>
      <c r="H1055" s="89"/>
      <c r="I1055" s="89"/>
      <c r="J1055" s="89"/>
      <c r="K1055" s="89"/>
      <c r="L1055" s="89"/>
      <c r="M1055" s="89"/>
      <c r="N1055" s="89"/>
      <c r="O1055" s="89"/>
      <c r="P1055" s="89"/>
      <c r="Q1055" s="89"/>
      <c r="R1055" s="30"/>
      <c r="S1055" s="30"/>
      <c r="T1055" s="30"/>
      <c r="U1055" s="30"/>
      <c r="V1055" s="30"/>
      <c r="W1055" s="30"/>
      <c r="X1055" s="30"/>
      <c r="Y1055" s="30"/>
      <c r="Z1055" s="30"/>
      <c r="AA1055" s="30"/>
    </row>
    <row r="1056" ht="15.75" customHeight="1">
      <c r="A1056" s="27" t="s">
        <v>39</v>
      </c>
      <c r="B1056" s="27" t="s">
        <v>4094</v>
      </c>
      <c r="C1056" s="27" t="s">
        <v>1661</v>
      </c>
      <c r="D1056" s="27" t="s">
        <v>1662</v>
      </c>
      <c r="E1056" s="92">
        <f t="shared" si="1"/>
        <v>26380</v>
      </c>
      <c r="F1056" s="92" t="str">
        <f t="shared" si="2"/>
        <v>SUPER 8 BALL CHOC 24 x 25 GRM</v>
      </c>
      <c r="G1056" s="92" t="str">
        <f t="shared" si="3"/>
        <v>CHOCOLATES</v>
      </c>
      <c r="H1056" s="89"/>
      <c r="I1056" s="89"/>
      <c r="J1056" s="89"/>
      <c r="K1056" s="89"/>
      <c r="L1056" s="89"/>
      <c r="M1056" s="89"/>
      <c r="N1056" s="89"/>
      <c r="O1056" s="89"/>
      <c r="P1056" s="89"/>
      <c r="Q1056" s="89"/>
      <c r="R1056" s="30"/>
      <c r="S1056" s="30"/>
      <c r="T1056" s="30"/>
      <c r="U1056" s="30"/>
      <c r="V1056" s="30"/>
      <c r="W1056" s="30"/>
      <c r="X1056" s="30"/>
      <c r="Y1056" s="30"/>
      <c r="Z1056" s="30"/>
      <c r="AA1056" s="30"/>
    </row>
    <row r="1057" ht="15.75" customHeight="1">
      <c r="A1057" s="27" t="s">
        <v>50</v>
      </c>
      <c r="B1057" s="27" t="s">
        <v>4096</v>
      </c>
      <c r="C1057" s="27" t="s">
        <v>1664</v>
      </c>
      <c r="D1057" s="27" t="s">
        <v>1665</v>
      </c>
      <c r="E1057" s="92">
        <f t="shared" si="1"/>
        <v>26390</v>
      </c>
      <c r="F1057" s="92" t="str">
        <f t="shared" si="2"/>
        <v>NESC DLC GST CAFFE LUNGO 3 x 16 x 7 GRM</v>
      </c>
      <c r="G1057" s="92" t="str">
        <f t="shared" si="3"/>
        <v>CAFES</v>
      </c>
      <c r="H1057" s="89"/>
      <c r="I1057" s="89"/>
      <c r="J1057" s="89"/>
      <c r="K1057" s="89"/>
      <c r="L1057" s="89"/>
      <c r="M1057" s="89"/>
      <c r="N1057" s="89"/>
      <c r="O1057" s="89"/>
      <c r="P1057" s="89"/>
      <c r="Q1057" s="89"/>
      <c r="R1057" s="30"/>
      <c r="S1057" s="30"/>
      <c r="T1057" s="30"/>
      <c r="U1057" s="30"/>
      <c r="V1057" s="30"/>
      <c r="W1057" s="30"/>
      <c r="X1057" s="30"/>
      <c r="Y1057" s="30"/>
      <c r="Z1057" s="30"/>
      <c r="AA1057" s="30"/>
    </row>
    <row r="1058" ht="15.75" customHeight="1">
      <c r="A1058" s="27" t="s">
        <v>50</v>
      </c>
      <c r="B1058" s="27" t="s">
        <v>4099</v>
      </c>
      <c r="C1058" s="27" t="s">
        <v>1667</v>
      </c>
      <c r="D1058" s="27" t="s">
        <v>1668</v>
      </c>
      <c r="E1058" s="92">
        <f t="shared" si="1"/>
        <v>26400</v>
      </c>
      <c r="F1058" s="92" t="str">
        <f t="shared" si="2"/>
        <v>NESC DOLCE GUSTO CAPP 3 x 16 x 12,5 GRM</v>
      </c>
      <c r="G1058" s="92" t="str">
        <f t="shared" si="3"/>
        <v>CAFES</v>
      </c>
      <c r="H1058" s="89"/>
      <c r="I1058" s="89"/>
      <c r="J1058" s="89"/>
      <c r="K1058" s="89"/>
      <c r="L1058" s="89"/>
      <c r="M1058" s="89"/>
      <c r="N1058" s="89"/>
      <c r="O1058" s="89"/>
      <c r="P1058" s="89"/>
      <c r="Q1058" s="89"/>
      <c r="R1058" s="30"/>
      <c r="S1058" s="30"/>
      <c r="T1058" s="30"/>
      <c r="U1058" s="30"/>
      <c r="V1058" s="30"/>
      <c r="W1058" s="30"/>
      <c r="X1058" s="30"/>
      <c r="Y1058" s="30"/>
      <c r="Z1058" s="30"/>
      <c r="AA1058" s="30"/>
    </row>
    <row r="1059" ht="15.75" customHeight="1">
      <c r="A1059" s="27" t="s">
        <v>50</v>
      </c>
      <c r="B1059" s="27" t="s">
        <v>4105</v>
      </c>
      <c r="C1059" s="27" t="s">
        <v>1669</v>
      </c>
      <c r="D1059" s="27" t="s">
        <v>1670</v>
      </c>
      <c r="E1059" s="92">
        <f t="shared" si="1"/>
        <v>26410</v>
      </c>
      <c r="F1059" s="92" t="str">
        <f t="shared" si="2"/>
        <v>NESC DOLCE GUSTO ESPRESSO 3 x 16 x 6 GRM</v>
      </c>
      <c r="G1059" s="92" t="str">
        <f t="shared" si="3"/>
        <v>CAFES</v>
      </c>
      <c r="H1059" s="89"/>
      <c r="I1059" s="89"/>
      <c r="J1059" s="89"/>
      <c r="K1059" s="89"/>
      <c r="L1059" s="89"/>
      <c r="M1059" s="89"/>
      <c r="N1059" s="89"/>
      <c r="O1059" s="89"/>
      <c r="P1059" s="89"/>
      <c r="Q1059" s="89"/>
      <c r="R1059" s="30"/>
      <c r="S1059" s="30"/>
      <c r="T1059" s="30"/>
      <c r="U1059" s="30"/>
      <c r="V1059" s="30"/>
      <c r="W1059" s="30"/>
      <c r="X1059" s="30"/>
      <c r="Y1059" s="30"/>
      <c r="Z1059" s="30"/>
      <c r="AA1059" s="30"/>
    </row>
    <row r="1060" ht="15.75" customHeight="1">
      <c r="A1060" s="27" t="s">
        <v>50</v>
      </c>
      <c r="B1060" s="27" t="s">
        <v>4108</v>
      </c>
      <c r="C1060" s="27" t="s">
        <v>1672</v>
      </c>
      <c r="D1060" s="27" t="s">
        <v>1673</v>
      </c>
      <c r="E1060" s="92">
        <f t="shared" si="1"/>
        <v>26420</v>
      </c>
      <c r="F1060" s="92" t="str">
        <f t="shared" si="2"/>
        <v>NESCAFE DLC GST CHOCOCINO 3 x 16 x 16,9 GRM</v>
      </c>
      <c r="G1060" s="92" t="str">
        <f t="shared" si="3"/>
        <v>CAFES</v>
      </c>
      <c r="H1060" s="89"/>
      <c r="I1060" s="89"/>
      <c r="J1060" s="89"/>
      <c r="K1060" s="89"/>
      <c r="L1060" s="89"/>
      <c r="M1060" s="89"/>
      <c r="N1060" s="89"/>
      <c r="O1060" s="89"/>
      <c r="P1060" s="89"/>
      <c r="Q1060" s="89"/>
      <c r="R1060" s="30"/>
      <c r="S1060" s="30"/>
      <c r="T1060" s="30"/>
      <c r="U1060" s="30"/>
      <c r="V1060" s="30"/>
      <c r="W1060" s="30"/>
      <c r="X1060" s="30"/>
      <c r="Y1060" s="30"/>
      <c r="Z1060" s="30"/>
      <c r="AA1060" s="30"/>
    </row>
    <row r="1061" ht="15.75" customHeight="1">
      <c r="A1061" s="27" t="s">
        <v>50</v>
      </c>
      <c r="B1061" s="27" t="s">
        <v>4110</v>
      </c>
      <c r="C1061" s="27" t="s">
        <v>1675</v>
      </c>
      <c r="D1061" s="27" t="s">
        <v>1676</v>
      </c>
      <c r="E1061" s="92">
        <f t="shared" si="1"/>
        <v>26430</v>
      </c>
      <c r="F1061" s="92" t="str">
        <f t="shared" si="2"/>
        <v>NESC DOLCE GUSTO LT MAC 3 x 16 x 12,15 GRM</v>
      </c>
      <c r="G1061" s="92" t="str">
        <f t="shared" si="3"/>
        <v>CAFES</v>
      </c>
      <c r="H1061" s="89"/>
      <c r="I1061" s="89"/>
      <c r="J1061" s="89"/>
      <c r="K1061" s="89"/>
      <c r="L1061" s="89"/>
      <c r="M1061" s="89"/>
      <c r="N1061" s="89"/>
      <c r="O1061" s="89"/>
      <c r="P1061" s="89"/>
      <c r="Q1061" s="89"/>
      <c r="R1061" s="30"/>
      <c r="S1061" s="30"/>
      <c r="T1061" s="30"/>
      <c r="U1061" s="30"/>
      <c r="V1061" s="30"/>
      <c r="W1061" s="30"/>
      <c r="X1061" s="30"/>
      <c r="Y1061" s="30"/>
      <c r="Z1061" s="30"/>
      <c r="AA1061" s="30"/>
    </row>
    <row r="1062" ht="15.75" customHeight="1">
      <c r="A1062" s="27" t="s">
        <v>50</v>
      </c>
      <c r="B1062" s="27" t="s">
        <v>4112</v>
      </c>
      <c r="C1062" s="27" t="s">
        <v>1677</v>
      </c>
      <c r="D1062" s="27" t="s">
        <v>1678</v>
      </c>
      <c r="E1062" s="92">
        <f t="shared" si="1"/>
        <v>26440</v>
      </c>
      <c r="F1062" s="92" t="str">
        <f t="shared" si="2"/>
        <v>NESCAFE DOLCE GUSTO KIT ROJO 1 x 4300 GRM</v>
      </c>
      <c r="G1062" s="92" t="str">
        <f t="shared" si="3"/>
        <v>CAFES</v>
      </c>
      <c r="H1062" s="89"/>
      <c r="I1062" s="89"/>
      <c r="J1062" s="89"/>
      <c r="K1062" s="89"/>
      <c r="L1062" s="89"/>
      <c r="M1062" s="89"/>
      <c r="N1062" s="89"/>
      <c r="O1062" s="89"/>
      <c r="P1062" s="89"/>
      <c r="Q1062" s="89"/>
      <c r="R1062" s="30"/>
      <c r="S1062" s="30"/>
      <c r="T1062" s="30"/>
      <c r="U1062" s="30"/>
      <c r="V1062" s="30"/>
      <c r="W1062" s="30"/>
      <c r="X1062" s="30"/>
      <c r="Y1062" s="30"/>
      <c r="Z1062" s="30"/>
      <c r="AA1062" s="30"/>
    </row>
    <row r="1063" ht="15.75" customHeight="1">
      <c r="A1063" s="27" t="s">
        <v>50</v>
      </c>
      <c r="B1063" s="27" t="s">
        <v>4116</v>
      </c>
      <c r="C1063" s="27" t="s">
        <v>1680</v>
      </c>
      <c r="D1063" s="27" t="s">
        <v>1678</v>
      </c>
      <c r="E1063" s="92">
        <f t="shared" si="1"/>
        <v>26450</v>
      </c>
      <c r="F1063" s="92" t="str">
        <f t="shared" si="2"/>
        <v>NESCAFE DOLCE GUSTO KIT NEGRO 1 x 4300 GRM</v>
      </c>
      <c r="G1063" s="92" t="str">
        <f t="shared" si="3"/>
        <v>CAFES</v>
      </c>
      <c r="H1063" s="89"/>
      <c r="I1063" s="89"/>
      <c r="J1063" s="89"/>
      <c r="K1063" s="89"/>
      <c r="L1063" s="89"/>
      <c r="M1063" s="89"/>
      <c r="N1063" s="89"/>
      <c r="O1063" s="89"/>
      <c r="P1063" s="89"/>
      <c r="Q1063" s="89"/>
      <c r="R1063" s="30"/>
      <c r="S1063" s="30"/>
      <c r="T1063" s="30"/>
      <c r="U1063" s="30"/>
      <c r="V1063" s="30"/>
      <c r="W1063" s="30"/>
      <c r="X1063" s="30"/>
      <c r="Y1063" s="30"/>
      <c r="Z1063" s="30"/>
      <c r="AA1063" s="30"/>
    </row>
    <row r="1064" ht="15.75" customHeight="1">
      <c r="A1064" s="27" t="s">
        <v>50</v>
      </c>
      <c r="B1064" s="27" t="s">
        <v>4119</v>
      </c>
      <c r="C1064" s="27" t="s">
        <v>1682</v>
      </c>
      <c r="D1064" s="27" t="s">
        <v>1678</v>
      </c>
      <c r="E1064" s="92">
        <f t="shared" si="1"/>
        <v>26460</v>
      </c>
      <c r="F1064" s="92" t="str">
        <f t="shared" si="2"/>
        <v>NESCAFE DOLCE GUSTO KIT BEIGE 1 x 4300 GRM</v>
      </c>
      <c r="G1064" s="92" t="str">
        <f t="shared" si="3"/>
        <v>CAFES</v>
      </c>
      <c r="H1064" s="89"/>
      <c r="I1064" s="89"/>
      <c r="J1064" s="89"/>
      <c r="K1064" s="89"/>
      <c r="L1064" s="89"/>
      <c r="M1064" s="89"/>
      <c r="N1064" s="89"/>
      <c r="O1064" s="89"/>
      <c r="P1064" s="89"/>
      <c r="Q1064" s="89"/>
      <c r="R1064" s="30"/>
      <c r="S1064" s="30"/>
      <c r="T1064" s="30"/>
      <c r="U1064" s="30"/>
      <c r="V1064" s="30"/>
      <c r="W1064" s="30"/>
      <c r="X1064" s="30"/>
      <c r="Y1064" s="30"/>
      <c r="Z1064" s="30"/>
      <c r="AA1064" s="30"/>
    </row>
    <row r="1065" ht="15.75" customHeight="1">
      <c r="A1065" s="27" t="s">
        <v>44</v>
      </c>
      <c r="B1065" s="27" t="s">
        <v>4121</v>
      </c>
      <c r="C1065" s="27" t="s">
        <v>1684</v>
      </c>
      <c r="D1065" s="27" t="s">
        <v>1685</v>
      </c>
      <c r="E1065" s="92">
        <f t="shared" si="1"/>
        <v>26470</v>
      </c>
      <c r="F1065" s="92" t="str">
        <f t="shared" si="2"/>
        <v>BASE Pollo Pimenton 15 x 32 GRM</v>
      </c>
      <c r="G1065" s="92" t="str">
        <f t="shared" si="3"/>
        <v>CULINARIOS</v>
      </c>
      <c r="H1065" s="89"/>
      <c r="I1065" s="89"/>
      <c r="J1065" s="89"/>
      <c r="K1065" s="89"/>
      <c r="L1065" s="89"/>
      <c r="M1065" s="89"/>
      <c r="N1065" s="89"/>
      <c r="O1065" s="89"/>
      <c r="P1065" s="89"/>
      <c r="Q1065" s="89"/>
      <c r="R1065" s="30"/>
      <c r="S1065" s="30"/>
      <c r="T1065" s="30"/>
      <c r="U1065" s="30"/>
      <c r="V1065" s="30"/>
      <c r="W1065" s="30"/>
      <c r="X1065" s="30"/>
      <c r="Y1065" s="30"/>
      <c r="Z1065" s="30"/>
      <c r="AA1065" s="30"/>
    </row>
    <row r="1066" ht="15.75" customHeight="1">
      <c r="A1066" s="27" t="s">
        <v>264</v>
      </c>
      <c r="B1066" s="27" t="s">
        <v>4123</v>
      </c>
      <c r="C1066" s="27" t="s">
        <v>1687</v>
      </c>
      <c r="D1066" s="27" t="s">
        <v>1688</v>
      </c>
      <c r="E1066" s="92">
        <f t="shared" si="1"/>
        <v>26490</v>
      </c>
      <c r="F1066" s="92" t="str">
        <f t="shared" si="2"/>
        <v>Cereal FITNESS 16x630g</v>
      </c>
      <c r="G1066" s="92" t="str">
        <f t="shared" si="3"/>
        <v>CEREALES PARA EL DESAYUNO</v>
      </c>
      <c r="H1066" s="89"/>
      <c r="I1066" s="89"/>
      <c r="J1066" s="89"/>
      <c r="K1066" s="89"/>
      <c r="L1066" s="89"/>
      <c r="M1066" s="89"/>
      <c r="N1066" s="89"/>
      <c r="O1066" s="89"/>
      <c r="P1066" s="89"/>
      <c r="Q1066" s="89"/>
      <c r="R1066" s="30"/>
      <c r="S1066" s="30"/>
      <c r="T1066" s="30"/>
      <c r="U1066" s="30"/>
      <c r="V1066" s="30"/>
      <c r="W1066" s="30"/>
      <c r="X1066" s="30"/>
      <c r="Y1066" s="30"/>
      <c r="Z1066" s="30"/>
      <c r="AA1066" s="30"/>
    </row>
    <row r="1067" ht="15.75" customHeight="1">
      <c r="A1067" s="27" t="s">
        <v>86</v>
      </c>
      <c r="B1067" s="27" t="s">
        <v>4125</v>
      </c>
      <c r="C1067" s="27" t="s">
        <v>1690</v>
      </c>
      <c r="D1067" s="27" t="s">
        <v>1480</v>
      </c>
      <c r="E1067" s="92">
        <f t="shared" si="1"/>
        <v>26510</v>
      </c>
      <c r="F1067" s="92" t="str">
        <f t="shared" si="2"/>
        <v>NESTLE MCKAY GRILL GALLETA BOLSA 12 x 170 GRM</v>
      </c>
      <c r="G1067" s="92" t="str">
        <f t="shared" si="3"/>
        <v>GALLETAS</v>
      </c>
      <c r="H1067" s="89"/>
      <c r="I1067" s="89"/>
      <c r="J1067" s="89"/>
      <c r="K1067" s="89"/>
      <c r="L1067" s="89"/>
      <c r="M1067" s="89"/>
      <c r="N1067" s="89"/>
      <c r="O1067" s="89"/>
      <c r="P1067" s="89"/>
      <c r="Q1067" s="89"/>
      <c r="R1067" s="30"/>
      <c r="S1067" s="30"/>
      <c r="T1067" s="30"/>
      <c r="U1067" s="30"/>
      <c r="V1067" s="30"/>
      <c r="W1067" s="30"/>
      <c r="X1067" s="30"/>
      <c r="Y1067" s="30"/>
      <c r="Z1067" s="30"/>
      <c r="AA1067" s="30"/>
    </row>
    <row r="1068" ht="15.75" customHeight="1">
      <c r="A1068" s="27" t="s">
        <v>86</v>
      </c>
      <c r="B1068" s="27" t="s">
        <v>4129</v>
      </c>
      <c r="C1068" s="27" t="s">
        <v>1693</v>
      </c>
      <c r="D1068" s="27" t="s">
        <v>1694</v>
      </c>
      <c r="E1068" s="92">
        <f t="shared" si="1"/>
        <v>26520</v>
      </c>
      <c r="F1068" s="92" t="str">
        <f t="shared" si="2"/>
        <v>NESTLE MCKAY SURTIDO GALL BSA 8 x 350 GRM</v>
      </c>
      <c r="G1068" s="92" t="str">
        <f t="shared" si="3"/>
        <v>GALLETAS</v>
      </c>
      <c r="H1068" s="89"/>
      <c r="I1068" s="89"/>
      <c r="J1068" s="89"/>
      <c r="K1068" s="89"/>
      <c r="L1068" s="89"/>
      <c r="M1068" s="89"/>
      <c r="N1068" s="89"/>
      <c r="O1068" s="89"/>
      <c r="P1068" s="89"/>
      <c r="Q1068" s="89"/>
      <c r="R1068" s="30"/>
      <c r="S1068" s="30"/>
      <c r="T1068" s="30"/>
      <c r="U1068" s="30"/>
      <c r="V1068" s="30"/>
      <c r="W1068" s="30"/>
      <c r="X1068" s="30"/>
      <c r="Y1068" s="30"/>
      <c r="Z1068" s="30"/>
      <c r="AA1068" s="30"/>
    </row>
    <row r="1069" ht="15.75" customHeight="1">
      <c r="A1069" s="27" t="s">
        <v>86</v>
      </c>
      <c r="B1069" s="27" t="s">
        <v>4131</v>
      </c>
      <c r="C1069" s="27" t="s">
        <v>1696</v>
      </c>
      <c r="D1069" s="27" t="s">
        <v>1697</v>
      </c>
      <c r="E1069" s="92">
        <f t="shared" si="1"/>
        <v>26530</v>
      </c>
      <c r="F1069" s="92" t="str">
        <f t="shared" si="2"/>
        <v>VITALIFE SALVADO 20 x 270 GRM</v>
      </c>
      <c r="G1069" s="92" t="str">
        <f t="shared" si="3"/>
        <v>GALLETAS</v>
      </c>
      <c r="H1069" s="89"/>
      <c r="I1069" s="89"/>
      <c r="J1069" s="89"/>
      <c r="K1069" s="89"/>
      <c r="L1069" s="89"/>
      <c r="M1069" s="89"/>
      <c r="N1069" s="89"/>
      <c r="O1069" s="89"/>
      <c r="P1069" s="89"/>
      <c r="Q1069" s="89"/>
      <c r="R1069" s="30"/>
      <c r="S1069" s="30"/>
      <c r="T1069" s="30"/>
      <c r="U1069" s="30"/>
      <c r="V1069" s="30"/>
      <c r="W1069" s="30"/>
      <c r="X1069" s="30"/>
      <c r="Y1069" s="30"/>
      <c r="Z1069" s="30"/>
      <c r="AA1069" s="30"/>
    </row>
    <row r="1070" ht="15.75" customHeight="1">
      <c r="A1070" s="27" t="s">
        <v>86</v>
      </c>
      <c r="B1070" s="27" t="s">
        <v>4136</v>
      </c>
      <c r="C1070" s="27" t="s">
        <v>1696</v>
      </c>
      <c r="D1070" s="27" t="s">
        <v>1699</v>
      </c>
      <c r="E1070" s="92">
        <f t="shared" si="1"/>
        <v>26540</v>
      </c>
      <c r="F1070" s="92" t="str">
        <f t="shared" si="2"/>
        <v>VITALIFE SALVADO 10 x 2 x 270 GRM</v>
      </c>
      <c r="G1070" s="92" t="str">
        <f t="shared" si="3"/>
        <v>GALLETAS</v>
      </c>
      <c r="H1070" s="89"/>
      <c r="I1070" s="89"/>
      <c r="J1070" s="89"/>
      <c r="K1070" s="89"/>
      <c r="L1070" s="89"/>
      <c r="M1070" s="89"/>
      <c r="N1070" s="89"/>
      <c r="O1070" s="89"/>
      <c r="P1070" s="89"/>
      <c r="Q1070" s="89"/>
      <c r="R1070" s="30"/>
      <c r="S1070" s="30"/>
      <c r="T1070" s="30"/>
      <c r="U1070" s="30"/>
      <c r="V1070" s="30"/>
      <c r="W1070" s="30"/>
      <c r="X1070" s="30"/>
      <c r="Y1070" s="30"/>
      <c r="Z1070" s="30"/>
      <c r="AA1070" s="30"/>
    </row>
    <row r="1071" ht="15.75" customHeight="1">
      <c r="A1071" s="27" t="s">
        <v>86</v>
      </c>
      <c r="B1071" s="27" t="s">
        <v>4137</v>
      </c>
      <c r="C1071" s="27" t="s">
        <v>1700</v>
      </c>
      <c r="D1071" s="27" t="s">
        <v>1701</v>
      </c>
      <c r="E1071" s="92">
        <f t="shared" si="1"/>
        <v>26550</v>
      </c>
      <c r="F1071" s="92" t="str">
        <f t="shared" si="2"/>
        <v>VITALIFE BOCADITOS 24 x 50 GRM</v>
      </c>
      <c r="G1071" s="92" t="str">
        <f t="shared" si="3"/>
        <v>GALLETAS</v>
      </c>
      <c r="H1071" s="89"/>
      <c r="I1071" s="89"/>
      <c r="J1071" s="89"/>
      <c r="K1071" s="89"/>
      <c r="L1071" s="89"/>
      <c r="M1071" s="89"/>
      <c r="N1071" s="89"/>
      <c r="O1071" s="89"/>
      <c r="P1071" s="89"/>
      <c r="Q1071" s="89"/>
      <c r="R1071" s="30"/>
      <c r="S1071" s="30"/>
      <c r="T1071" s="30"/>
      <c r="U1071" s="30"/>
      <c r="V1071" s="30"/>
      <c r="W1071" s="30"/>
      <c r="X1071" s="30"/>
      <c r="Y1071" s="30"/>
      <c r="Z1071" s="30"/>
      <c r="AA1071" s="30"/>
    </row>
    <row r="1072" ht="15.75" customHeight="1">
      <c r="A1072" s="27" t="s">
        <v>44</v>
      </c>
      <c r="B1072" s="27" t="s">
        <v>4139</v>
      </c>
      <c r="C1072" s="27" t="s">
        <v>1703</v>
      </c>
      <c r="D1072" s="27" t="s">
        <v>1704</v>
      </c>
      <c r="E1072" s="92">
        <f t="shared" si="1"/>
        <v>26590</v>
      </c>
      <c r="F1072" s="92" t="str">
        <f t="shared" si="2"/>
        <v>SPPU Choclo Pollo 16 x 16 x 14 GRM</v>
      </c>
      <c r="G1072" s="92" t="str">
        <f t="shared" si="3"/>
        <v>CULINARIOS</v>
      </c>
      <c r="H1072" s="89"/>
      <c r="I1072" s="89"/>
      <c r="J1072" s="89"/>
      <c r="K1072" s="89"/>
      <c r="L1072" s="89"/>
      <c r="M1072" s="89"/>
      <c r="N1072" s="89"/>
      <c r="O1072" s="89"/>
      <c r="P1072" s="89"/>
      <c r="Q1072" s="89"/>
      <c r="R1072" s="30"/>
      <c r="S1072" s="30"/>
      <c r="T1072" s="30"/>
      <c r="U1072" s="30"/>
      <c r="V1072" s="30"/>
      <c r="W1072" s="30"/>
      <c r="X1072" s="30"/>
      <c r="Y1072" s="30"/>
      <c r="Z1072" s="30"/>
      <c r="AA1072" s="30"/>
    </row>
    <row r="1073" ht="15.75" customHeight="1">
      <c r="A1073" s="27" t="s">
        <v>44</v>
      </c>
      <c r="B1073" s="27" t="s">
        <v>4141</v>
      </c>
      <c r="C1073" s="27" t="s">
        <v>1706</v>
      </c>
      <c r="D1073" s="27" t="s">
        <v>1707</v>
      </c>
      <c r="E1073" s="92">
        <f t="shared" si="1"/>
        <v>26610</v>
      </c>
      <c r="F1073" s="92" t="str">
        <f t="shared" si="2"/>
        <v>SPPU Vegetales 16 x 16 x 16 GRM</v>
      </c>
      <c r="G1073" s="92" t="str">
        <f t="shared" si="3"/>
        <v>CULINARIOS</v>
      </c>
      <c r="H1073" s="89"/>
      <c r="I1073" s="89"/>
      <c r="J1073" s="89"/>
      <c r="K1073" s="89"/>
      <c r="L1073" s="89"/>
      <c r="M1073" s="89"/>
      <c r="N1073" s="89"/>
      <c r="O1073" s="89"/>
      <c r="P1073" s="89"/>
      <c r="Q1073" s="89"/>
      <c r="R1073" s="30"/>
      <c r="S1073" s="30"/>
      <c r="T1073" s="30"/>
      <c r="U1073" s="30"/>
      <c r="V1073" s="30"/>
      <c r="W1073" s="30"/>
      <c r="X1073" s="30"/>
      <c r="Y1073" s="30"/>
      <c r="Z1073" s="30"/>
      <c r="AA1073" s="30"/>
    </row>
    <row r="1074" ht="15.75" customHeight="1">
      <c r="A1074" s="27" t="s">
        <v>44</v>
      </c>
      <c r="B1074" s="27" t="s">
        <v>4143</v>
      </c>
      <c r="C1074" s="27" t="s">
        <v>1708</v>
      </c>
      <c r="D1074" s="27" t="s">
        <v>1707</v>
      </c>
      <c r="E1074" s="92">
        <f t="shared" si="1"/>
        <v>26620</v>
      </c>
      <c r="F1074" s="92" t="str">
        <f t="shared" si="2"/>
        <v>Sopa para Uno MAGGI Pollo Merken Sobre 16 x 16 x 16 GRM</v>
      </c>
      <c r="G1074" s="92" t="str">
        <f t="shared" si="3"/>
        <v>CULINARIOS</v>
      </c>
      <c r="H1074" s="89"/>
      <c r="I1074" s="89"/>
      <c r="J1074" s="89"/>
      <c r="K1074" s="89"/>
      <c r="L1074" s="89"/>
      <c r="M1074" s="89"/>
      <c r="N1074" s="89"/>
      <c r="O1074" s="89"/>
      <c r="P1074" s="89"/>
      <c r="Q1074" s="89"/>
      <c r="R1074" s="30"/>
      <c r="S1074" s="30"/>
      <c r="T1074" s="30"/>
      <c r="U1074" s="30"/>
      <c r="V1074" s="30"/>
      <c r="W1074" s="30"/>
      <c r="X1074" s="30"/>
      <c r="Y1074" s="30"/>
      <c r="Z1074" s="30"/>
      <c r="AA1074" s="30"/>
    </row>
    <row r="1075" ht="15.75" customHeight="1">
      <c r="A1075" s="27" t="s">
        <v>86</v>
      </c>
      <c r="B1075" s="27" t="s">
        <v>4147</v>
      </c>
      <c r="C1075" s="27" t="s">
        <v>1710</v>
      </c>
      <c r="D1075" s="27" t="s">
        <v>1711</v>
      </c>
      <c r="E1075" s="92">
        <f t="shared" si="1"/>
        <v>26650</v>
      </c>
      <c r="F1075" s="92" t="str">
        <f t="shared" si="2"/>
        <v>NESTLE MCKAY SODA GALL FAM 10 x 2 x 180 GRM</v>
      </c>
      <c r="G1075" s="92" t="str">
        <f t="shared" si="3"/>
        <v>GALLETAS</v>
      </c>
      <c r="H1075" s="89"/>
      <c r="I1075" s="89"/>
      <c r="J1075" s="89"/>
      <c r="K1075" s="89"/>
      <c r="L1075" s="89"/>
      <c r="M1075" s="89"/>
      <c r="N1075" s="89"/>
      <c r="O1075" s="89"/>
      <c r="P1075" s="89"/>
      <c r="Q1075" s="89"/>
      <c r="R1075" s="30"/>
      <c r="S1075" s="30"/>
      <c r="T1075" s="30"/>
      <c r="U1075" s="30"/>
      <c r="V1075" s="30"/>
      <c r="W1075" s="30"/>
      <c r="X1075" s="30"/>
      <c r="Y1075" s="30"/>
      <c r="Z1075" s="30"/>
      <c r="AA1075" s="30"/>
    </row>
    <row r="1076" ht="15.75" customHeight="1">
      <c r="A1076" s="27" t="s">
        <v>86</v>
      </c>
      <c r="B1076" s="27" t="s">
        <v>4149</v>
      </c>
      <c r="C1076" s="27" t="s">
        <v>1715</v>
      </c>
      <c r="D1076" s="27" t="s">
        <v>1716</v>
      </c>
      <c r="E1076" s="92">
        <f t="shared" si="1"/>
        <v>26660</v>
      </c>
      <c r="F1076" s="92" t="str">
        <f t="shared" si="2"/>
        <v>NESTLE MCKAY SURTIDO MINI GALLMP 4 x 12 x 40 GRM</v>
      </c>
      <c r="G1076" s="92" t="str">
        <f t="shared" si="3"/>
        <v>GALLETAS</v>
      </c>
      <c r="H1076" s="89"/>
      <c r="I1076" s="89"/>
      <c r="J1076" s="89"/>
      <c r="K1076" s="89"/>
      <c r="L1076" s="89"/>
      <c r="M1076" s="89"/>
      <c r="N1076" s="89"/>
      <c r="O1076" s="89"/>
      <c r="P1076" s="89"/>
      <c r="Q1076" s="89"/>
      <c r="R1076" s="30"/>
      <c r="S1076" s="30"/>
      <c r="T1076" s="30"/>
      <c r="U1076" s="30"/>
      <c r="V1076" s="30"/>
      <c r="W1076" s="30"/>
      <c r="X1076" s="30"/>
      <c r="Y1076" s="30"/>
      <c r="Z1076" s="30"/>
      <c r="AA1076" s="30"/>
    </row>
    <row r="1077" ht="15.75" customHeight="1">
      <c r="A1077" s="27" t="s">
        <v>50</v>
      </c>
      <c r="B1077" s="27" t="s">
        <v>4152</v>
      </c>
      <c r="C1077" s="27" t="s">
        <v>1473</v>
      </c>
      <c r="D1077" s="27" t="s">
        <v>1341</v>
      </c>
      <c r="E1077" s="92">
        <f t="shared" si="1"/>
        <v>26670</v>
      </c>
      <c r="F1077" s="92" t="str">
        <f t="shared" si="2"/>
        <v>NESCAFE FINA SELECCION DAWN JAR 12 x 100 GRM</v>
      </c>
      <c r="G1077" s="92" t="str">
        <f t="shared" si="3"/>
        <v>CAFES</v>
      </c>
      <c r="H1077" s="89"/>
      <c r="I1077" s="89"/>
      <c r="J1077" s="89"/>
      <c r="K1077" s="89"/>
      <c r="L1077" s="89"/>
      <c r="M1077" s="89"/>
      <c r="N1077" s="89"/>
      <c r="O1077" s="89"/>
      <c r="P1077" s="89"/>
      <c r="Q1077" s="89"/>
      <c r="R1077" s="30"/>
      <c r="S1077" s="30"/>
      <c r="T1077" s="30"/>
      <c r="U1077" s="30"/>
      <c r="V1077" s="30"/>
      <c r="W1077" s="30"/>
      <c r="X1077" s="30"/>
      <c r="Y1077" s="30"/>
      <c r="Z1077" s="30"/>
      <c r="AA1077" s="30"/>
    </row>
    <row r="1078" ht="15.75" customHeight="1">
      <c r="A1078" s="27" t="s">
        <v>50</v>
      </c>
      <c r="B1078" s="27" t="s">
        <v>4154</v>
      </c>
      <c r="C1078" s="27" t="s">
        <v>4155</v>
      </c>
      <c r="D1078" s="27" t="s">
        <v>3479</v>
      </c>
      <c r="E1078" s="92">
        <f t="shared" si="1"/>
        <v>26674</v>
      </c>
      <c r="F1078" s="92" t="str">
        <f t="shared" si="2"/>
        <v>NESC FSEL Jar 12x50g N1 CL 12x50g</v>
      </c>
      <c r="G1078" s="92" t="str">
        <f t="shared" si="3"/>
        <v>CAFES</v>
      </c>
      <c r="H1078" s="89"/>
      <c r="I1078" s="89"/>
      <c r="J1078" s="89"/>
      <c r="K1078" s="89"/>
      <c r="L1078" s="89"/>
      <c r="M1078" s="89"/>
      <c r="N1078" s="89"/>
      <c r="O1078" s="89"/>
      <c r="P1078" s="89"/>
      <c r="Q1078" s="89"/>
      <c r="R1078" s="30"/>
      <c r="S1078" s="30"/>
      <c r="T1078" s="30"/>
      <c r="U1078" s="30"/>
      <c r="V1078" s="30"/>
      <c r="W1078" s="30"/>
      <c r="X1078" s="30"/>
      <c r="Y1078" s="30"/>
      <c r="Z1078" s="30"/>
      <c r="AA1078" s="30"/>
    </row>
    <row r="1079" ht="15.75" customHeight="1">
      <c r="A1079" s="27" t="s">
        <v>44</v>
      </c>
      <c r="B1079" s="27" t="s">
        <v>4157</v>
      </c>
      <c r="C1079" s="27" t="s">
        <v>1719</v>
      </c>
      <c r="D1079" s="27" t="s">
        <v>1707</v>
      </c>
      <c r="E1079" s="92">
        <f t="shared" si="1"/>
        <v>26680</v>
      </c>
      <c r="F1079" s="92" t="str">
        <f t="shared" si="2"/>
        <v>MAGGI SPPU VEGETALES 16 x 16 x 16 GRM</v>
      </c>
      <c r="G1079" s="92" t="str">
        <f t="shared" si="3"/>
        <v>CULINARIOS</v>
      </c>
      <c r="H1079" s="89"/>
      <c r="I1079" s="89"/>
      <c r="J1079" s="89"/>
      <c r="K1079" s="89"/>
      <c r="L1079" s="89"/>
      <c r="M1079" s="89"/>
      <c r="N1079" s="89"/>
      <c r="O1079" s="89"/>
      <c r="P1079" s="89"/>
      <c r="Q1079" s="89"/>
      <c r="R1079" s="30"/>
      <c r="S1079" s="30"/>
      <c r="T1079" s="30"/>
      <c r="U1079" s="30"/>
      <c r="V1079" s="30"/>
      <c r="W1079" s="30"/>
      <c r="X1079" s="30"/>
      <c r="Y1079" s="30"/>
      <c r="Z1079" s="30"/>
      <c r="AA1079" s="30"/>
    </row>
    <row r="1080" ht="15.75" customHeight="1">
      <c r="A1080" s="27" t="s">
        <v>44</v>
      </c>
      <c r="B1080" s="27" t="s">
        <v>4159</v>
      </c>
      <c r="C1080" s="27" t="s">
        <v>1720</v>
      </c>
      <c r="D1080" s="27" t="s">
        <v>1707</v>
      </c>
      <c r="E1080" s="92">
        <f t="shared" si="1"/>
        <v>26690</v>
      </c>
      <c r="F1080" s="92" t="str">
        <f t="shared" si="2"/>
        <v>MAGGI SPPU POLLO MERKEN 16 x 16 x 16 GRM</v>
      </c>
      <c r="G1080" s="92" t="str">
        <f t="shared" si="3"/>
        <v>CULINARIOS</v>
      </c>
      <c r="H1080" s="89"/>
      <c r="I1080" s="89"/>
      <c r="J1080" s="89"/>
      <c r="K1080" s="89"/>
      <c r="L1080" s="89"/>
      <c r="M1080" s="89"/>
      <c r="N1080" s="89"/>
      <c r="O1080" s="89"/>
      <c r="P1080" s="89"/>
      <c r="Q1080" s="89"/>
      <c r="R1080" s="30"/>
      <c r="S1080" s="30"/>
      <c r="T1080" s="30"/>
      <c r="U1080" s="30"/>
      <c r="V1080" s="30"/>
      <c r="W1080" s="30"/>
      <c r="X1080" s="30"/>
      <c r="Y1080" s="30"/>
      <c r="Z1080" s="30"/>
      <c r="AA1080" s="30"/>
    </row>
    <row r="1081" ht="15.75" customHeight="1">
      <c r="A1081" s="27" t="s">
        <v>44</v>
      </c>
      <c r="B1081" s="27" t="s">
        <v>4161</v>
      </c>
      <c r="C1081" s="27" t="s">
        <v>1722</v>
      </c>
      <c r="D1081" s="27" t="s">
        <v>1704</v>
      </c>
      <c r="E1081" s="92">
        <f t="shared" si="1"/>
        <v>26700</v>
      </c>
      <c r="F1081" s="92" t="str">
        <f t="shared" si="2"/>
        <v>MAGGI SPPU CHOCLO CON POLLO 16 x 16 x 14 GRM</v>
      </c>
      <c r="G1081" s="92" t="str">
        <f t="shared" si="3"/>
        <v>CULINARIOS</v>
      </c>
      <c r="H1081" s="89"/>
      <c r="I1081" s="89"/>
      <c r="J1081" s="89"/>
      <c r="K1081" s="89"/>
      <c r="L1081" s="89"/>
      <c r="M1081" s="89"/>
      <c r="N1081" s="89"/>
      <c r="O1081" s="89"/>
      <c r="P1081" s="89"/>
      <c r="Q1081" s="89"/>
      <c r="R1081" s="30"/>
      <c r="S1081" s="30"/>
      <c r="T1081" s="30"/>
      <c r="U1081" s="30"/>
      <c r="V1081" s="30"/>
      <c r="W1081" s="30"/>
      <c r="X1081" s="30"/>
      <c r="Y1081" s="30"/>
      <c r="Z1081" s="30"/>
      <c r="AA1081" s="30"/>
    </row>
    <row r="1082" ht="15.75" customHeight="1">
      <c r="A1082" s="27" t="s">
        <v>76</v>
      </c>
      <c r="B1082" s="27" t="s">
        <v>4164</v>
      </c>
      <c r="C1082" s="27" t="s">
        <v>1724</v>
      </c>
      <c r="D1082" s="27" t="s">
        <v>1725</v>
      </c>
      <c r="E1082" s="92">
        <f t="shared" si="1"/>
        <v>26710</v>
      </c>
      <c r="F1082" s="92" t="str">
        <f t="shared" si="2"/>
        <v>MILO ACTGE BEB CHOC PRMUNDIAL 8 x 2 x 300 GRM</v>
      </c>
      <c r="G1082" s="92" t="str">
        <f t="shared" si="3"/>
        <v>OPPB</v>
      </c>
      <c r="H1082" s="89"/>
      <c r="I1082" s="89"/>
      <c r="J1082" s="89"/>
      <c r="K1082" s="89"/>
      <c r="L1082" s="89"/>
      <c r="M1082" s="89"/>
      <c r="N1082" s="89"/>
      <c r="O1082" s="89"/>
      <c r="P1082" s="89"/>
      <c r="Q1082" s="89"/>
      <c r="R1082" s="30"/>
      <c r="S1082" s="30"/>
      <c r="T1082" s="30"/>
      <c r="U1082" s="30"/>
      <c r="V1082" s="30"/>
      <c r="W1082" s="30"/>
      <c r="X1082" s="30"/>
      <c r="Y1082" s="30"/>
      <c r="Z1082" s="30"/>
      <c r="AA1082" s="30"/>
    </row>
    <row r="1083" ht="15.75" customHeight="1">
      <c r="A1083" s="27" t="s">
        <v>721</v>
      </c>
      <c r="B1083" s="27" t="s">
        <v>4166</v>
      </c>
      <c r="C1083" s="27" t="s">
        <v>1728</v>
      </c>
      <c r="D1083" s="27" t="s">
        <v>1729</v>
      </c>
      <c r="E1083" s="92">
        <f t="shared" si="1"/>
        <v>26730</v>
      </c>
      <c r="F1083" s="92" t="str">
        <f t="shared" si="2"/>
        <v>NESTUM PROBIOTICOS CI5 CEREALES 12 x 8 x 30 GRM</v>
      </c>
      <c r="G1083" s="92" t="str">
        <f t="shared" si="3"/>
        <v>CEREALES INFANTILES</v>
      </c>
      <c r="H1083" s="89"/>
      <c r="I1083" s="89"/>
      <c r="J1083" s="89"/>
      <c r="K1083" s="89"/>
      <c r="L1083" s="89"/>
      <c r="M1083" s="89"/>
      <c r="N1083" s="89"/>
      <c r="O1083" s="89"/>
      <c r="P1083" s="89"/>
      <c r="Q1083" s="89"/>
      <c r="R1083" s="30"/>
      <c r="S1083" s="30"/>
      <c r="T1083" s="30"/>
      <c r="U1083" s="30"/>
      <c r="V1083" s="30"/>
      <c r="W1083" s="30"/>
      <c r="X1083" s="30"/>
      <c r="Y1083" s="30"/>
      <c r="Z1083" s="30"/>
      <c r="AA1083" s="30"/>
    </row>
    <row r="1084" ht="15.75" customHeight="1">
      <c r="A1084" s="27" t="s">
        <v>1015</v>
      </c>
      <c r="B1084" s="27" t="s">
        <v>4169</v>
      </c>
      <c r="C1084" s="27" t="s">
        <v>1731</v>
      </c>
      <c r="D1084" s="27" t="s">
        <v>1159</v>
      </c>
      <c r="E1084" s="92">
        <f t="shared" si="1"/>
        <v>26740</v>
      </c>
      <c r="F1084" s="92" t="str">
        <f t="shared" si="2"/>
        <v>NIDAL FFORMULA INFANTIL N1 XR 12 x 400 GRM</v>
      </c>
      <c r="G1084" s="92" t="str">
        <f t="shared" si="3"/>
        <v>FÓRMULAS</v>
      </c>
      <c r="H1084" s="89"/>
      <c r="I1084" s="89"/>
      <c r="J1084" s="89"/>
      <c r="K1084" s="89"/>
      <c r="L1084" s="89"/>
      <c r="M1084" s="89"/>
      <c r="N1084" s="89"/>
      <c r="O1084" s="89"/>
      <c r="P1084" s="89"/>
      <c r="Q1084" s="89"/>
      <c r="R1084" s="30"/>
      <c r="S1084" s="30"/>
      <c r="T1084" s="30"/>
      <c r="U1084" s="30"/>
      <c r="V1084" s="30"/>
      <c r="W1084" s="30"/>
      <c r="X1084" s="30"/>
      <c r="Y1084" s="30"/>
      <c r="Z1084" s="30"/>
      <c r="AA1084" s="30"/>
    </row>
    <row r="1085" ht="15.75" customHeight="1">
      <c r="A1085" s="27" t="s">
        <v>1015</v>
      </c>
      <c r="B1085" s="27" t="s">
        <v>4171</v>
      </c>
      <c r="C1085" s="27" t="s">
        <v>1733</v>
      </c>
      <c r="D1085" s="27" t="s">
        <v>1734</v>
      </c>
      <c r="E1085" s="92">
        <f t="shared" si="1"/>
        <v>26750</v>
      </c>
      <c r="F1085" s="92" t="str">
        <f t="shared" si="2"/>
        <v>NIDAL FORMULA INFANTIL N1 XR 6 x 900 GRM</v>
      </c>
      <c r="G1085" s="92" t="str">
        <f t="shared" si="3"/>
        <v>FÓRMULAS</v>
      </c>
      <c r="H1085" s="89"/>
      <c r="I1085" s="89"/>
      <c r="J1085" s="89"/>
      <c r="K1085" s="89"/>
      <c r="L1085" s="89"/>
      <c r="M1085" s="89"/>
      <c r="N1085" s="89"/>
      <c r="O1085" s="89"/>
      <c r="P1085" s="89"/>
      <c r="Q1085" s="89"/>
      <c r="R1085" s="30"/>
      <c r="S1085" s="30"/>
      <c r="T1085" s="30"/>
      <c r="U1085" s="30"/>
      <c r="V1085" s="30"/>
      <c r="W1085" s="30"/>
      <c r="X1085" s="30"/>
      <c r="Y1085" s="30"/>
      <c r="Z1085" s="30"/>
      <c r="AA1085" s="30"/>
    </row>
    <row r="1086" ht="15.75" customHeight="1">
      <c r="A1086" s="27" t="s">
        <v>225</v>
      </c>
      <c r="B1086" s="27" t="s">
        <v>4174</v>
      </c>
      <c r="C1086" s="27" t="s">
        <v>1736</v>
      </c>
      <c r="D1086" s="27" t="s">
        <v>229</v>
      </c>
      <c r="E1086" s="92">
        <f t="shared" si="1"/>
        <v>26760</v>
      </c>
      <c r="F1086" s="92" t="str">
        <f t="shared" si="2"/>
        <v>NIDO SEMIDESCREMADA 14% TARRO 6 x 1600 GRM</v>
      </c>
      <c r="G1086" s="92" t="str">
        <f t="shared" si="3"/>
        <v>Leche en Polvo</v>
      </c>
      <c r="H1086" s="89"/>
      <c r="I1086" s="89"/>
      <c r="J1086" s="89"/>
      <c r="K1086" s="89"/>
      <c r="L1086" s="89"/>
      <c r="M1086" s="89"/>
      <c r="N1086" s="89"/>
      <c r="O1086" s="89"/>
      <c r="P1086" s="89"/>
      <c r="Q1086" s="89"/>
      <c r="R1086" s="30"/>
      <c r="S1086" s="30"/>
      <c r="T1086" s="30"/>
      <c r="U1086" s="30"/>
      <c r="V1086" s="30"/>
      <c r="W1086" s="30"/>
      <c r="X1086" s="30"/>
      <c r="Y1086" s="30"/>
      <c r="Z1086" s="30"/>
      <c r="AA1086" s="30"/>
    </row>
    <row r="1087" ht="15.75" customHeight="1">
      <c r="A1087" s="27" t="s">
        <v>225</v>
      </c>
      <c r="B1087" s="27" t="s">
        <v>4177</v>
      </c>
      <c r="C1087" s="27" t="s">
        <v>1738</v>
      </c>
      <c r="D1087" s="27" t="s">
        <v>1329</v>
      </c>
      <c r="E1087" s="92">
        <f t="shared" si="1"/>
        <v>26770</v>
      </c>
      <c r="F1087" s="92" t="str">
        <f t="shared" si="2"/>
        <v>NIDO SEMIDESCREMADA 14% SFTK 12 x 900 GRM</v>
      </c>
      <c r="G1087" s="92" t="str">
        <f t="shared" si="3"/>
        <v>Leche en Polvo</v>
      </c>
      <c r="H1087" s="89"/>
      <c r="I1087" s="89"/>
      <c r="J1087" s="89"/>
      <c r="K1087" s="89"/>
      <c r="L1087" s="89"/>
      <c r="M1087" s="89"/>
      <c r="N1087" s="89"/>
      <c r="O1087" s="89"/>
      <c r="P1087" s="89"/>
      <c r="Q1087" s="89"/>
      <c r="R1087" s="30"/>
      <c r="S1087" s="30"/>
      <c r="T1087" s="30"/>
      <c r="U1087" s="30"/>
      <c r="V1087" s="30"/>
      <c r="W1087" s="30"/>
      <c r="X1087" s="30"/>
      <c r="Y1087" s="30"/>
      <c r="Z1087" s="30"/>
      <c r="AA1087" s="30"/>
    </row>
    <row r="1088" ht="15.75" customHeight="1">
      <c r="A1088" s="27" t="s">
        <v>76</v>
      </c>
      <c r="B1088" s="27" t="s">
        <v>4179</v>
      </c>
      <c r="C1088" s="27" t="s">
        <v>1739</v>
      </c>
      <c r="D1088" s="27" t="s">
        <v>1741</v>
      </c>
      <c r="E1088" s="92">
        <f t="shared" si="1"/>
        <v>26780</v>
      </c>
      <c r="F1088" s="92" t="str">
        <f t="shared" si="2"/>
        <v>PROMO MILO TIRA + PELOTA 2 x 20 x 30 GRM</v>
      </c>
      <c r="G1088" s="92" t="str">
        <f t="shared" si="3"/>
        <v>OPPB</v>
      </c>
      <c r="H1088" s="89"/>
      <c r="I1088" s="89"/>
      <c r="J1088" s="89"/>
      <c r="K1088" s="89"/>
      <c r="L1088" s="89"/>
      <c r="M1088" s="89"/>
      <c r="N1088" s="89"/>
      <c r="O1088" s="89"/>
      <c r="P1088" s="89"/>
      <c r="Q1088" s="89"/>
      <c r="R1088" s="30"/>
      <c r="S1088" s="30"/>
      <c r="T1088" s="30"/>
      <c r="U1088" s="30"/>
      <c r="V1088" s="30"/>
      <c r="W1088" s="30"/>
      <c r="X1088" s="30"/>
      <c r="Y1088" s="30"/>
      <c r="Z1088" s="30"/>
      <c r="AA1088" s="30"/>
    </row>
    <row r="1089" ht="15.75" customHeight="1">
      <c r="A1089" s="27" t="s">
        <v>29</v>
      </c>
      <c r="B1089" s="27" t="s">
        <v>4183</v>
      </c>
      <c r="C1089" s="27" t="s">
        <v>1742</v>
      </c>
      <c r="D1089" s="27" t="s">
        <v>1743</v>
      </c>
      <c r="E1089" s="92">
        <f t="shared" si="1"/>
        <v>26790</v>
      </c>
      <c r="F1089" s="92" t="str">
        <f t="shared" si="2"/>
        <v>NESTEA TE VERDE SACHET 4 x 25 x 7 GRM</v>
      </c>
      <c r="G1089" s="92" t="str">
        <f t="shared" si="3"/>
        <v>DESHABILITADOS</v>
      </c>
      <c r="H1089" s="89"/>
      <c r="I1089" s="89"/>
      <c r="J1089" s="89"/>
      <c r="K1089" s="89"/>
      <c r="L1089" s="89"/>
      <c r="M1089" s="89"/>
      <c r="N1089" s="89"/>
      <c r="O1089" s="89"/>
      <c r="P1089" s="89"/>
      <c r="Q1089" s="89"/>
      <c r="R1089" s="30"/>
      <c r="S1089" s="30"/>
      <c r="T1089" s="30"/>
      <c r="U1089" s="30"/>
      <c r="V1089" s="30"/>
      <c r="W1089" s="30"/>
      <c r="X1089" s="30"/>
      <c r="Y1089" s="30"/>
      <c r="Z1089" s="30"/>
      <c r="AA1089" s="30"/>
    </row>
    <row r="1090" ht="15.75" customHeight="1">
      <c r="A1090" s="27" t="s">
        <v>29</v>
      </c>
      <c r="B1090" s="27" t="s">
        <v>4186</v>
      </c>
      <c r="C1090" s="27" t="s">
        <v>1745</v>
      </c>
      <c r="D1090" s="27" t="s">
        <v>1743</v>
      </c>
      <c r="E1090" s="92">
        <f t="shared" si="1"/>
        <v>26800</v>
      </c>
      <c r="F1090" s="92" t="str">
        <f t="shared" si="2"/>
        <v>NESTEA DURAZNO SACHET 4 x 25 x 7 GRM</v>
      </c>
      <c r="G1090" s="92" t="str">
        <f t="shared" si="3"/>
        <v>DESHABILITADOS</v>
      </c>
      <c r="H1090" s="89"/>
      <c r="I1090" s="89"/>
      <c r="J1090" s="89"/>
      <c r="K1090" s="89"/>
      <c r="L1090" s="89"/>
      <c r="M1090" s="89"/>
      <c r="N1090" s="89"/>
      <c r="O1090" s="89"/>
      <c r="P1090" s="89"/>
      <c r="Q1090" s="89"/>
      <c r="R1090" s="30"/>
      <c r="S1090" s="30"/>
      <c r="T1090" s="30"/>
      <c r="U1090" s="30"/>
      <c r="V1090" s="30"/>
      <c r="W1090" s="30"/>
      <c r="X1090" s="30"/>
      <c r="Y1090" s="30"/>
      <c r="Z1090" s="30"/>
      <c r="AA1090" s="30"/>
    </row>
    <row r="1091" ht="15.75" customHeight="1">
      <c r="A1091" s="27" t="s">
        <v>29</v>
      </c>
      <c r="B1091" s="27" t="s">
        <v>4189</v>
      </c>
      <c r="C1091" s="27" t="s">
        <v>1747</v>
      </c>
      <c r="D1091" s="27" t="s">
        <v>1743</v>
      </c>
      <c r="E1091" s="92">
        <f t="shared" si="1"/>
        <v>26810</v>
      </c>
      <c r="F1091" s="92" t="str">
        <f t="shared" si="2"/>
        <v>NESTEA NARANJA SACHET 4 x 25 x 7 GRM</v>
      </c>
      <c r="G1091" s="92" t="str">
        <f t="shared" si="3"/>
        <v>DESHABILITADOS</v>
      </c>
      <c r="H1091" s="89"/>
      <c r="I1091" s="89"/>
      <c r="J1091" s="89"/>
      <c r="K1091" s="89"/>
      <c r="L1091" s="89"/>
      <c r="M1091" s="89"/>
      <c r="N1091" s="89"/>
      <c r="O1091" s="89"/>
      <c r="P1091" s="89"/>
      <c r="Q1091" s="89"/>
      <c r="R1091" s="30"/>
      <c r="S1091" s="30"/>
      <c r="T1091" s="30"/>
      <c r="U1091" s="30"/>
      <c r="V1091" s="30"/>
      <c r="W1091" s="30"/>
      <c r="X1091" s="30"/>
      <c r="Y1091" s="30"/>
      <c r="Z1091" s="30"/>
      <c r="AA1091" s="30"/>
    </row>
    <row r="1092" ht="15.75" customHeight="1">
      <c r="A1092" s="27" t="s">
        <v>29</v>
      </c>
      <c r="B1092" s="27" t="s">
        <v>4191</v>
      </c>
      <c r="C1092" s="27" t="s">
        <v>1748</v>
      </c>
      <c r="D1092" s="27" t="s">
        <v>1743</v>
      </c>
      <c r="E1092" s="92">
        <f t="shared" si="1"/>
        <v>26820</v>
      </c>
      <c r="F1092" s="92" t="str">
        <f t="shared" si="2"/>
        <v>NESTEA BERRIES SACHET 4 x 25 x 7 GRM</v>
      </c>
      <c r="G1092" s="92" t="str">
        <f t="shared" si="3"/>
        <v>DESHABILITADOS</v>
      </c>
      <c r="H1092" s="89"/>
      <c r="I1092" s="89"/>
      <c r="J1092" s="89"/>
      <c r="K1092" s="89"/>
      <c r="L1092" s="89"/>
      <c r="M1092" s="89"/>
      <c r="N1092" s="89"/>
      <c r="O1092" s="89"/>
      <c r="P1092" s="89"/>
      <c r="Q1092" s="89"/>
      <c r="R1092" s="30"/>
      <c r="S1092" s="30"/>
      <c r="T1092" s="30"/>
      <c r="U1092" s="30"/>
      <c r="V1092" s="30"/>
      <c r="W1092" s="30"/>
      <c r="X1092" s="30"/>
      <c r="Y1092" s="30"/>
      <c r="Z1092" s="30"/>
      <c r="AA1092" s="30"/>
    </row>
    <row r="1093" ht="15.75" customHeight="1">
      <c r="A1093" s="27" t="s">
        <v>29</v>
      </c>
      <c r="B1093" s="27" t="s">
        <v>4193</v>
      </c>
      <c r="C1093" s="27" t="s">
        <v>1745</v>
      </c>
      <c r="D1093" s="27" t="s">
        <v>1751</v>
      </c>
      <c r="E1093" s="92">
        <f t="shared" si="1"/>
        <v>26830</v>
      </c>
      <c r="F1093" s="92" t="str">
        <f t="shared" si="2"/>
        <v>NESTEA DURAZNO SACHET 10 x 10 x 7 GRM</v>
      </c>
      <c r="G1093" s="92" t="str">
        <f t="shared" si="3"/>
        <v>DESHABILITADOS</v>
      </c>
      <c r="H1093" s="89"/>
      <c r="I1093" s="89"/>
      <c r="J1093" s="89"/>
      <c r="K1093" s="89"/>
      <c r="L1093" s="89"/>
      <c r="M1093" s="89"/>
      <c r="N1093" s="89"/>
      <c r="O1093" s="89"/>
      <c r="P1093" s="89"/>
      <c r="Q1093" s="89"/>
      <c r="R1093" s="30"/>
      <c r="S1093" s="30"/>
      <c r="T1093" s="30"/>
      <c r="U1093" s="30"/>
      <c r="V1093" s="30"/>
      <c r="W1093" s="30"/>
      <c r="X1093" s="30"/>
      <c r="Y1093" s="30"/>
      <c r="Z1093" s="30"/>
      <c r="AA1093" s="30"/>
    </row>
    <row r="1094" ht="15.75" customHeight="1">
      <c r="A1094" s="27" t="s">
        <v>50</v>
      </c>
      <c r="B1094" s="27" t="s">
        <v>4196</v>
      </c>
      <c r="C1094" s="27" t="s">
        <v>1754</v>
      </c>
      <c r="D1094" s="27" t="s">
        <v>1480</v>
      </c>
      <c r="E1094" s="92">
        <f t="shared" si="1"/>
        <v>26840</v>
      </c>
      <c r="F1094" s="92" t="str">
        <f t="shared" si="2"/>
        <v>NESCAFE DECAF DJ 12 x 170 GRM</v>
      </c>
      <c r="G1094" s="92" t="str">
        <f t="shared" si="3"/>
        <v>CAFES</v>
      </c>
      <c r="H1094" s="89"/>
      <c r="I1094" s="89"/>
      <c r="J1094" s="89"/>
      <c r="K1094" s="89"/>
      <c r="L1094" s="89"/>
      <c r="M1094" s="89"/>
      <c r="N1094" s="89"/>
      <c r="O1094" s="89"/>
      <c r="P1094" s="89"/>
      <c r="Q1094" s="89"/>
      <c r="R1094" s="30"/>
      <c r="S1094" s="30"/>
      <c r="T1094" s="30"/>
      <c r="U1094" s="30"/>
      <c r="V1094" s="30"/>
      <c r="W1094" s="30"/>
      <c r="X1094" s="30"/>
      <c r="Y1094" s="30"/>
      <c r="Z1094" s="30"/>
      <c r="AA1094" s="30"/>
    </row>
    <row r="1095" ht="15.75" customHeight="1">
      <c r="A1095" s="27" t="s">
        <v>50</v>
      </c>
      <c r="B1095" s="27" t="s">
        <v>4199</v>
      </c>
      <c r="C1095" s="27" t="s">
        <v>1754</v>
      </c>
      <c r="D1095" s="27" t="s">
        <v>1341</v>
      </c>
      <c r="E1095" s="92">
        <f t="shared" si="1"/>
        <v>26850</v>
      </c>
      <c r="F1095" s="92" t="str">
        <f t="shared" si="2"/>
        <v>NESCAFE DECAF DJ 12 x 100 GRM</v>
      </c>
      <c r="G1095" s="92" t="str">
        <f t="shared" si="3"/>
        <v>CAFES</v>
      </c>
      <c r="H1095" s="89"/>
      <c r="I1095" s="89"/>
      <c r="J1095" s="89"/>
      <c r="K1095" s="89"/>
      <c r="L1095" s="89"/>
      <c r="M1095" s="89"/>
      <c r="N1095" s="89"/>
      <c r="O1095" s="89"/>
      <c r="P1095" s="89"/>
      <c r="Q1095" s="89"/>
      <c r="R1095" s="30"/>
      <c r="S1095" s="30"/>
      <c r="T1095" s="30"/>
      <c r="U1095" s="30"/>
      <c r="V1095" s="30"/>
      <c r="W1095" s="30"/>
      <c r="X1095" s="30"/>
      <c r="Y1095" s="30"/>
      <c r="Z1095" s="30"/>
      <c r="AA1095" s="30"/>
    </row>
    <row r="1096" ht="15.75" customHeight="1">
      <c r="A1096" s="27" t="s">
        <v>50</v>
      </c>
      <c r="B1096" s="27" t="s">
        <v>4201</v>
      </c>
      <c r="C1096" s="27" t="s">
        <v>1754</v>
      </c>
      <c r="D1096" s="27" t="s">
        <v>1474</v>
      </c>
      <c r="E1096" s="92">
        <f t="shared" si="1"/>
        <v>26860</v>
      </c>
      <c r="F1096" s="92" t="str">
        <f t="shared" si="2"/>
        <v>NESCAFE DECAF DJ 12 x 50 GRM</v>
      </c>
      <c r="G1096" s="92" t="str">
        <f t="shared" si="3"/>
        <v>CAFES</v>
      </c>
      <c r="H1096" s="89"/>
      <c r="I1096" s="89"/>
      <c r="J1096" s="89"/>
      <c r="K1096" s="89"/>
      <c r="L1096" s="89"/>
      <c r="M1096" s="89"/>
      <c r="N1096" s="89"/>
      <c r="O1096" s="89"/>
      <c r="P1096" s="89"/>
      <c r="Q1096" s="89"/>
      <c r="R1096" s="30"/>
      <c r="S1096" s="30"/>
      <c r="T1096" s="30"/>
      <c r="U1096" s="30"/>
      <c r="V1096" s="30"/>
      <c r="W1096" s="30"/>
      <c r="X1096" s="30"/>
      <c r="Y1096" s="30"/>
      <c r="Z1096" s="30"/>
      <c r="AA1096" s="30"/>
    </row>
    <row r="1097" ht="15.75" customHeight="1">
      <c r="A1097" s="27" t="s">
        <v>29</v>
      </c>
      <c r="B1097" s="27" t="s">
        <v>4204</v>
      </c>
      <c r="C1097" s="27" t="s">
        <v>1742</v>
      </c>
      <c r="D1097" s="27" t="s">
        <v>1743</v>
      </c>
      <c r="E1097" s="92">
        <f t="shared" si="1"/>
        <v>26870</v>
      </c>
      <c r="F1097" s="92" t="str">
        <f t="shared" si="2"/>
        <v>NESTEA TE VERDE SACHET 4 x 25 x 7 GRM</v>
      </c>
      <c r="G1097" s="92" t="str">
        <f t="shared" si="3"/>
        <v>DESHABILITADOS</v>
      </c>
      <c r="H1097" s="89"/>
      <c r="I1097" s="89"/>
      <c r="J1097" s="89"/>
      <c r="K1097" s="89"/>
      <c r="L1097" s="89"/>
      <c r="M1097" s="89"/>
      <c r="N1097" s="89"/>
      <c r="O1097" s="89"/>
      <c r="P1097" s="89"/>
      <c r="Q1097" s="89"/>
      <c r="R1097" s="30"/>
      <c r="S1097" s="30"/>
      <c r="T1097" s="30"/>
      <c r="U1097" s="30"/>
      <c r="V1097" s="30"/>
      <c r="W1097" s="30"/>
      <c r="X1097" s="30"/>
      <c r="Y1097" s="30"/>
      <c r="Z1097" s="30"/>
      <c r="AA1097" s="30"/>
    </row>
    <row r="1098" ht="15.75" customHeight="1">
      <c r="A1098" s="27" t="s">
        <v>29</v>
      </c>
      <c r="B1098" s="27" t="s">
        <v>4207</v>
      </c>
      <c r="C1098" s="27" t="s">
        <v>1745</v>
      </c>
      <c r="D1098" s="27" t="s">
        <v>1743</v>
      </c>
      <c r="E1098" s="92">
        <f t="shared" si="1"/>
        <v>26880</v>
      </c>
      <c r="F1098" s="92" t="str">
        <f t="shared" si="2"/>
        <v>NESTEA DURAZNO SACHET 4 x 25 x 7 GRM</v>
      </c>
      <c r="G1098" s="92" t="str">
        <f t="shared" si="3"/>
        <v>DESHABILITADOS</v>
      </c>
      <c r="H1098" s="89"/>
      <c r="I1098" s="89"/>
      <c r="J1098" s="89"/>
      <c r="K1098" s="89"/>
      <c r="L1098" s="89"/>
      <c r="M1098" s="89"/>
      <c r="N1098" s="89"/>
      <c r="O1098" s="89"/>
      <c r="P1098" s="89"/>
      <c r="Q1098" s="89"/>
      <c r="R1098" s="30"/>
      <c r="S1098" s="30"/>
      <c r="T1098" s="30"/>
      <c r="U1098" s="30"/>
      <c r="V1098" s="30"/>
      <c r="W1098" s="30"/>
      <c r="X1098" s="30"/>
      <c r="Y1098" s="30"/>
      <c r="Z1098" s="30"/>
      <c r="AA1098" s="30"/>
    </row>
    <row r="1099" ht="15.75" customHeight="1">
      <c r="A1099" s="27" t="s">
        <v>29</v>
      </c>
      <c r="B1099" s="27" t="s">
        <v>4209</v>
      </c>
      <c r="C1099" s="27" t="s">
        <v>1747</v>
      </c>
      <c r="D1099" s="27" t="s">
        <v>1743</v>
      </c>
      <c r="E1099" s="92">
        <f t="shared" si="1"/>
        <v>26890</v>
      </c>
      <c r="F1099" s="92" t="str">
        <f t="shared" si="2"/>
        <v>NESTEA NARANJA SACHET 4 x 25 x 7 GRM</v>
      </c>
      <c r="G1099" s="92" t="str">
        <f t="shared" si="3"/>
        <v>DESHABILITADOS</v>
      </c>
      <c r="H1099" s="89"/>
      <c r="I1099" s="89"/>
      <c r="J1099" s="89"/>
      <c r="K1099" s="89"/>
      <c r="L1099" s="89"/>
      <c r="M1099" s="89"/>
      <c r="N1099" s="89"/>
      <c r="O1099" s="89"/>
      <c r="P1099" s="89"/>
      <c r="Q1099" s="89"/>
      <c r="R1099" s="30"/>
      <c r="S1099" s="30"/>
      <c r="T1099" s="30"/>
      <c r="U1099" s="30"/>
      <c r="V1099" s="30"/>
      <c r="W1099" s="30"/>
      <c r="X1099" s="30"/>
      <c r="Y1099" s="30"/>
      <c r="Z1099" s="30"/>
      <c r="AA1099" s="30"/>
    </row>
    <row r="1100" ht="15.75" customHeight="1">
      <c r="A1100" s="27" t="s">
        <v>29</v>
      </c>
      <c r="B1100" s="27" t="s">
        <v>4213</v>
      </c>
      <c r="C1100" s="27" t="s">
        <v>1748</v>
      </c>
      <c r="D1100" s="27" t="s">
        <v>1743</v>
      </c>
      <c r="E1100" s="92">
        <f t="shared" si="1"/>
        <v>26900</v>
      </c>
      <c r="F1100" s="92" t="str">
        <f t="shared" si="2"/>
        <v>NESTEA BERRIES SACHET 4 x 25 x 7 GRM</v>
      </c>
      <c r="G1100" s="92" t="str">
        <f t="shared" si="3"/>
        <v>DESHABILITADOS</v>
      </c>
      <c r="H1100" s="89"/>
      <c r="I1100" s="89"/>
      <c r="J1100" s="89"/>
      <c r="K1100" s="89"/>
      <c r="L1100" s="89"/>
      <c r="M1100" s="89"/>
      <c r="N1100" s="89"/>
      <c r="O1100" s="89"/>
      <c r="P1100" s="89"/>
      <c r="Q1100" s="89"/>
      <c r="R1100" s="30"/>
      <c r="S1100" s="30"/>
      <c r="T1100" s="30"/>
      <c r="U1100" s="30"/>
      <c r="V1100" s="30"/>
      <c r="W1100" s="30"/>
      <c r="X1100" s="30"/>
      <c r="Y1100" s="30"/>
      <c r="Z1100" s="30"/>
      <c r="AA1100" s="30"/>
    </row>
    <row r="1101" ht="15.75" customHeight="1">
      <c r="A1101" s="27" t="s">
        <v>29</v>
      </c>
      <c r="B1101" s="27" t="s">
        <v>4216</v>
      </c>
      <c r="C1101" s="27" t="s">
        <v>1745</v>
      </c>
      <c r="D1101" s="27" t="s">
        <v>1751</v>
      </c>
      <c r="E1101" s="92">
        <f t="shared" si="1"/>
        <v>26910</v>
      </c>
      <c r="F1101" s="92" t="str">
        <f t="shared" si="2"/>
        <v>NESTEA DURAZNO SACHET 10 x 10 x 7 GRM</v>
      </c>
      <c r="G1101" s="92" t="str">
        <f t="shared" si="3"/>
        <v>DESHABILITADOS</v>
      </c>
      <c r="H1101" s="89"/>
      <c r="I1101" s="89"/>
      <c r="J1101" s="89"/>
      <c r="K1101" s="89"/>
      <c r="L1101" s="89"/>
      <c r="M1101" s="89"/>
      <c r="N1101" s="89"/>
      <c r="O1101" s="89"/>
      <c r="P1101" s="89"/>
      <c r="Q1101" s="89"/>
      <c r="R1101" s="30"/>
      <c r="S1101" s="30"/>
      <c r="T1101" s="30"/>
      <c r="U1101" s="30"/>
      <c r="V1101" s="30"/>
      <c r="W1101" s="30"/>
      <c r="X1101" s="30"/>
      <c r="Y1101" s="30"/>
      <c r="Z1101" s="30"/>
      <c r="AA1101" s="30"/>
    </row>
    <row r="1102" ht="15.75" customHeight="1">
      <c r="A1102" s="27" t="s">
        <v>44</v>
      </c>
      <c r="B1102" s="27" t="s">
        <v>4219</v>
      </c>
      <c r="C1102" s="27" t="s">
        <v>1766</v>
      </c>
      <c r="D1102" s="27" t="s">
        <v>1767</v>
      </c>
      <c r="E1102" s="92">
        <f t="shared" si="1"/>
        <v>26920</v>
      </c>
      <c r="F1102" s="92" t="str">
        <f t="shared" si="2"/>
        <v>Caldo Pollo Campo 36 x 48 x 10 GRM</v>
      </c>
      <c r="G1102" s="92" t="str">
        <f t="shared" si="3"/>
        <v>CULINARIOS</v>
      </c>
      <c r="H1102" s="89"/>
      <c r="I1102" s="89"/>
      <c r="J1102" s="89"/>
      <c r="K1102" s="89"/>
      <c r="L1102" s="89"/>
      <c r="M1102" s="89"/>
      <c r="N1102" s="89"/>
      <c r="O1102" s="89"/>
      <c r="P1102" s="89"/>
      <c r="Q1102" s="89"/>
      <c r="R1102" s="30"/>
      <c r="S1102" s="30"/>
      <c r="T1102" s="30"/>
      <c r="U1102" s="30"/>
      <c r="V1102" s="30"/>
      <c r="W1102" s="30"/>
      <c r="X1102" s="30"/>
      <c r="Y1102" s="30"/>
      <c r="Z1102" s="30"/>
      <c r="AA1102" s="30"/>
    </row>
    <row r="1103" ht="15.75" customHeight="1">
      <c r="A1103" s="27" t="s">
        <v>39</v>
      </c>
      <c r="B1103" s="27" t="s">
        <v>4221</v>
      </c>
      <c r="C1103" s="27" t="s">
        <v>821</v>
      </c>
      <c r="D1103" s="27" t="s">
        <v>1770</v>
      </c>
      <c r="E1103" s="92">
        <f t="shared" si="1"/>
        <v>26970</v>
      </c>
      <c r="F1103" s="92" t="str">
        <f t="shared" si="2"/>
        <v>SAHNE NUSS ALMENDRAS BAÑADAS 20 x 80 GRM</v>
      </c>
      <c r="G1103" s="92" t="str">
        <f t="shared" si="3"/>
        <v>CHOCOLATES</v>
      </c>
      <c r="H1103" s="89"/>
      <c r="I1103" s="89"/>
      <c r="J1103" s="89"/>
      <c r="K1103" s="89"/>
      <c r="L1103" s="89"/>
      <c r="M1103" s="89"/>
      <c r="N1103" s="89"/>
      <c r="O1103" s="89"/>
      <c r="P1103" s="89"/>
      <c r="Q1103" s="89"/>
      <c r="R1103" s="30"/>
      <c r="S1103" s="30"/>
      <c r="T1103" s="30"/>
      <c r="U1103" s="30"/>
      <c r="V1103" s="30"/>
      <c r="W1103" s="30"/>
      <c r="X1103" s="30"/>
      <c r="Y1103" s="30"/>
      <c r="Z1103" s="30"/>
      <c r="AA1103" s="30"/>
    </row>
    <row r="1104" ht="15.75" customHeight="1">
      <c r="A1104" s="27" t="s">
        <v>29</v>
      </c>
      <c r="B1104" s="27" t="s">
        <v>4224</v>
      </c>
      <c r="C1104" s="27" t="s">
        <v>1772</v>
      </c>
      <c r="D1104" s="27" t="s">
        <v>1773</v>
      </c>
      <c r="E1104" s="92">
        <f t="shared" si="1"/>
        <v>26980</v>
      </c>
      <c r="F1104" s="92" t="str">
        <f t="shared" si="2"/>
        <v>MAGGI MAYONESA SACHET 24 x 100 CC</v>
      </c>
      <c r="G1104" s="92" t="str">
        <f t="shared" si="3"/>
        <v>DESHABILITADOS</v>
      </c>
      <c r="H1104" s="89"/>
      <c r="I1104" s="89"/>
      <c r="J1104" s="89"/>
      <c r="K1104" s="89"/>
      <c r="L1104" s="89"/>
      <c r="M1104" s="89"/>
      <c r="N1104" s="89"/>
      <c r="O1104" s="89"/>
      <c r="P1104" s="89"/>
      <c r="Q1104" s="89"/>
      <c r="R1104" s="30"/>
      <c r="S1104" s="30"/>
      <c r="T1104" s="30"/>
      <c r="U1104" s="30"/>
      <c r="V1104" s="30"/>
      <c r="W1104" s="30"/>
      <c r="X1104" s="30"/>
      <c r="Y1104" s="30"/>
      <c r="Z1104" s="30"/>
      <c r="AA1104" s="30"/>
    </row>
    <row r="1105" ht="15.75" customHeight="1">
      <c r="A1105" s="27" t="s">
        <v>29</v>
      </c>
      <c r="B1105" s="27" t="s">
        <v>4226</v>
      </c>
      <c r="C1105" s="27" t="s">
        <v>1775</v>
      </c>
      <c r="D1105" s="27" t="s">
        <v>1773</v>
      </c>
      <c r="E1105" s="92">
        <f t="shared" si="1"/>
        <v>26990</v>
      </c>
      <c r="F1105" s="92" t="str">
        <f t="shared" si="2"/>
        <v>MAGGI MAYONESA EXHI 24 x 100 CC</v>
      </c>
      <c r="G1105" s="92" t="str">
        <f t="shared" si="3"/>
        <v>DESHABILITADOS</v>
      </c>
      <c r="H1105" s="89"/>
      <c r="I1105" s="89"/>
      <c r="J1105" s="89"/>
      <c r="K1105" s="89"/>
      <c r="L1105" s="89"/>
      <c r="M1105" s="89"/>
      <c r="N1105" s="89"/>
      <c r="O1105" s="89"/>
      <c r="P1105" s="89"/>
      <c r="Q1105" s="89"/>
      <c r="R1105" s="30"/>
      <c r="S1105" s="30"/>
      <c r="T1105" s="30"/>
      <c r="U1105" s="30"/>
      <c r="V1105" s="30"/>
      <c r="W1105" s="30"/>
      <c r="X1105" s="30"/>
      <c r="Y1105" s="30"/>
      <c r="Z1105" s="30"/>
      <c r="AA1105" s="30"/>
    </row>
    <row r="1106" ht="15.75" customHeight="1">
      <c r="A1106" s="27" t="s">
        <v>264</v>
      </c>
      <c r="B1106" s="27" t="s">
        <v>4229</v>
      </c>
      <c r="C1106" s="27" t="s">
        <v>1777</v>
      </c>
      <c r="D1106" s="27" t="s">
        <v>1778</v>
      </c>
      <c r="E1106" s="92">
        <f t="shared" si="1"/>
        <v>27000</v>
      </c>
      <c r="F1106" s="92" t="str">
        <f t="shared" si="2"/>
        <v>CHOCAPIC DUO CEREAL 14 x 420 GRM</v>
      </c>
      <c r="G1106" s="92" t="str">
        <f t="shared" si="3"/>
        <v>CEREALES PARA EL DESAYUNO</v>
      </c>
      <c r="H1106" s="89"/>
      <c r="I1106" s="89"/>
      <c r="J1106" s="89"/>
      <c r="K1106" s="89"/>
      <c r="L1106" s="89"/>
      <c r="M1106" s="89"/>
      <c r="N1106" s="89"/>
      <c r="O1106" s="89"/>
      <c r="P1106" s="89"/>
      <c r="Q1106" s="89"/>
      <c r="R1106" s="30"/>
      <c r="S1106" s="30"/>
      <c r="T1106" s="30"/>
      <c r="U1106" s="30"/>
      <c r="V1106" s="30"/>
      <c r="W1106" s="30"/>
      <c r="X1106" s="30"/>
      <c r="Y1106" s="30"/>
      <c r="Z1106" s="30"/>
      <c r="AA1106" s="30"/>
    </row>
    <row r="1107" ht="15.75" customHeight="1">
      <c r="A1107" s="27" t="s">
        <v>264</v>
      </c>
      <c r="B1107" s="27" t="s">
        <v>4231</v>
      </c>
      <c r="C1107" s="27" t="s">
        <v>1779</v>
      </c>
      <c r="D1107" s="27" t="s">
        <v>1780</v>
      </c>
      <c r="E1107" s="92">
        <f t="shared" si="1"/>
        <v>27010</v>
      </c>
      <c r="F1107" s="92" t="str">
        <f t="shared" si="2"/>
        <v>FITNESS CEREAL PR MEGAPACK CL 6 x 2 x 620 GRM</v>
      </c>
      <c r="G1107" s="92" t="str">
        <f t="shared" si="3"/>
        <v>CEREALES PARA EL DESAYUNO</v>
      </c>
      <c r="H1107" s="89"/>
      <c r="I1107" s="89"/>
      <c r="J1107" s="89"/>
      <c r="K1107" s="89"/>
      <c r="L1107" s="89"/>
      <c r="M1107" s="89"/>
      <c r="N1107" s="89"/>
      <c r="O1107" s="89"/>
      <c r="P1107" s="89"/>
      <c r="Q1107" s="89"/>
      <c r="R1107" s="30"/>
      <c r="S1107" s="30"/>
      <c r="T1107" s="30"/>
      <c r="U1107" s="30"/>
      <c r="V1107" s="30"/>
      <c r="W1107" s="30"/>
      <c r="X1107" s="30"/>
      <c r="Y1107" s="30"/>
      <c r="Z1107" s="30"/>
      <c r="AA1107" s="30"/>
    </row>
    <row r="1108" ht="15.75" customHeight="1">
      <c r="A1108" s="27" t="s">
        <v>264</v>
      </c>
      <c r="B1108" s="27" t="s">
        <v>4235</v>
      </c>
      <c r="C1108" s="27" t="s">
        <v>1782</v>
      </c>
      <c r="D1108" s="27" t="s">
        <v>1783</v>
      </c>
      <c r="E1108" s="92">
        <f t="shared" si="1"/>
        <v>27040</v>
      </c>
      <c r="F1108" s="92" t="str">
        <f t="shared" si="2"/>
        <v>FITNESS YOGHURT CEREAL 16 x 510 GRS</v>
      </c>
      <c r="G1108" s="92" t="str">
        <f t="shared" si="3"/>
        <v>CEREALES PARA EL DESAYUNO</v>
      </c>
      <c r="H1108" s="89"/>
      <c r="I1108" s="89"/>
      <c r="J1108" s="89"/>
      <c r="K1108" s="89"/>
      <c r="L1108" s="89"/>
      <c r="M1108" s="89"/>
      <c r="N1108" s="89"/>
      <c r="O1108" s="89"/>
      <c r="P1108" s="89"/>
      <c r="Q1108" s="89"/>
      <c r="R1108" s="30"/>
      <c r="S1108" s="30"/>
      <c r="T1108" s="30"/>
      <c r="U1108" s="30"/>
      <c r="V1108" s="30"/>
      <c r="W1108" s="30"/>
      <c r="X1108" s="30"/>
      <c r="Y1108" s="30"/>
      <c r="Z1108" s="30"/>
      <c r="AA1108" s="30"/>
    </row>
    <row r="1109" ht="15.75" customHeight="1">
      <c r="A1109" s="27" t="s">
        <v>86</v>
      </c>
      <c r="B1109" s="27" t="s">
        <v>4237</v>
      </c>
      <c r="C1109" s="27" t="s">
        <v>1785</v>
      </c>
      <c r="D1109" s="27" t="s">
        <v>1786</v>
      </c>
      <c r="E1109" s="92">
        <f t="shared" si="1"/>
        <v>27050</v>
      </c>
      <c r="F1109" s="92" t="str">
        <f t="shared" si="2"/>
        <v>NESTLE MCKAY OBLEITA 48 x 56 GRS</v>
      </c>
      <c r="G1109" s="92" t="str">
        <f t="shared" si="3"/>
        <v>GALLETAS</v>
      </c>
      <c r="H1109" s="89"/>
      <c r="I1109" s="89"/>
      <c r="J1109" s="89"/>
      <c r="K1109" s="89"/>
      <c r="L1109" s="89"/>
      <c r="M1109" s="89"/>
      <c r="N1109" s="89"/>
      <c r="O1109" s="89"/>
      <c r="P1109" s="89"/>
      <c r="Q1109" s="89"/>
      <c r="R1109" s="30"/>
      <c r="S1109" s="30"/>
      <c r="T1109" s="30"/>
      <c r="U1109" s="30"/>
      <c r="V1109" s="30"/>
      <c r="W1109" s="30"/>
      <c r="X1109" s="30"/>
      <c r="Y1109" s="30"/>
      <c r="Z1109" s="30"/>
      <c r="AA1109" s="30"/>
    </row>
    <row r="1110" ht="15.75" customHeight="1">
      <c r="A1110" s="27" t="s">
        <v>721</v>
      </c>
      <c r="B1110" s="27" t="s">
        <v>4240</v>
      </c>
      <c r="C1110" s="27" t="s">
        <v>1788</v>
      </c>
      <c r="D1110" s="27" t="s">
        <v>1789</v>
      </c>
      <c r="E1110" s="92">
        <f t="shared" si="1"/>
        <v>27080</v>
      </c>
      <c r="F1110" s="92" t="str">
        <f t="shared" si="2"/>
        <v>NESTUM BL PROB CI5 CER 10 x 200 GRM</v>
      </c>
      <c r="G1110" s="92" t="str">
        <f t="shared" si="3"/>
        <v>CEREALES INFANTILES</v>
      </c>
      <c r="H1110" s="89"/>
      <c r="I1110" s="89"/>
      <c r="J1110" s="89"/>
      <c r="K1110" s="89"/>
      <c r="L1110" s="89"/>
      <c r="M1110" s="89"/>
      <c r="N1110" s="89"/>
      <c r="O1110" s="89"/>
      <c r="P1110" s="89"/>
      <c r="Q1110" s="89"/>
      <c r="R1110" s="30"/>
      <c r="S1110" s="30"/>
      <c r="T1110" s="30"/>
      <c r="U1110" s="30"/>
      <c r="V1110" s="30"/>
      <c r="W1110" s="30"/>
      <c r="X1110" s="30"/>
      <c r="Y1110" s="30"/>
      <c r="Z1110" s="30"/>
      <c r="AA1110" s="30"/>
    </row>
    <row r="1111" ht="15.75" customHeight="1">
      <c r="A1111" s="27" t="s">
        <v>76</v>
      </c>
      <c r="B1111" s="27" t="s">
        <v>4242</v>
      </c>
      <c r="C1111" s="27" t="s">
        <v>1791</v>
      </c>
      <c r="D1111" s="83"/>
      <c r="E1111" s="92">
        <f t="shared" si="1"/>
        <v>27090</v>
      </c>
      <c r="F1111" s="92" t="str">
        <f t="shared" si="2"/>
        <v>BONIFICADO MILO 150 g </v>
      </c>
      <c r="G1111" s="92" t="str">
        <f t="shared" si="3"/>
        <v>OPPB</v>
      </c>
      <c r="H1111" s="89"/>
      <c r="I1111" s="89"/>
      <c r="J1111" s="89"/>
      <c r="K1111" s="89"/>
      <c r="L1111" s="89"/>
      <c r="M1111" s="89"/>
      <c r="N1111" s="89"/>
      <c r="O1111" s="89"/>
      <c r="P1111" s="89"/>
      <c r="Q1111" s="89"/>
      <c r="R1111" s="30"/>
      <c r="S1111" s="30"/>
      <c r="T1111" s="30"/>
      <c r="U1111" s="30"/>
      <c r="V1111" s="30"/>
      <c r="W1111" s="30"/>
      <c r="X1111" s="30"/>
      <c r="Y1111" s="30"/>
      <c r="Z1111" s="30"/>
      <c r="AA1111" s="30"/>
    </row>
    <row r="1112" ht="15.75" customHeight="1">
      <c r="A1112" s="27" t="s">
        <v>146</v>
      </c>
      <c r="B1112" s="27" t="s">
        <v>4246</v>
      </c>
      <c r="C1112" s="27" t="s">
        <v>1792</v>
      </c>
      <c r="D1112" s="83"/>
      <c r="E1112" s="92">
        <f t="shared" si="1"/>
        <v>27100</v>
      </c>
      <c r="F1112" s="92" t="str">
        <f t="shared" si="2"/>
        <v>BONIFICADO LECHE CONDENSADA 397g </v>
      </c>
      <c r="G1112" s="92" t="str">
        <f t="shared" si="3"/>
        <v>Lacteos Culinarios</v>
      </c>
      <c r="H1112" s="89"/>
      <c r="I1112" s="89"/>
      <c r="J1112" s="89"/>
      <c r="K1112" s="89"/>
      <c r="L1112" s="89"/>
      <c r="M1112" s="89"/>
      <c r="N1112" s="89"/>
      <c r="O1112" s="89"/>
      <c r="P1112" s="89"/>
      <c r="Q1112" s="89"/>
      <c r="R1112" s="30"/>
      <c r="S1112" s="30"/>
      <c r="T1112" s="30"/>
      <c r="U1112" s="30"/>
      <c r="V1112" s="30"/>
      <c r="W1112" s="30"/>
      <c r="X1112" s="30"/>
      <c r="Y1112" s="30"/>
      <c r="Z1112" s="30"/>
      <c r="AA1112" s="30"/>
    </row>
    <row r="1113" ht="15.75" customHeight="1">
      <c r="A1113" s="27" t="s">
        <v>146</v>
      </c>
      <c r="B1113" s="27" t="s">
        <v>4249</v>
      </c>
      <c r="C1113" s="27" t="s">
        <v>1794</v>
      </c>
      <c r="D1113" s="83"/>
      <c r="E1113" s="92">
        <f t="shared" si="1"/>
        <v>27110</v>
      </c>
      <c r="F1113" s="92" t="str">
        <f t="shared" si="2"/>
        <v>BONIFICADO CREMA NESTLE 157g </v>
      </c>
      <c r="G1113" s="92" t="str">
        <f t="shared" si="3"/>
        <v>Lacteos Culinarios</v>
      </c>
      <c r="H1113" s="89"/>
      <c r="I1113" s="89"/>
      <c r="J1113" s="89"/>
      <c r="K1113" s="89"/>
      <c r="L1113" s="89"/>
      <c r="M1113" s="89"/>
      <c r="N1113" s="89"/>
      <c r="O1113" s="89"/>
      <c r="P1113" s="89"/>
      <c r="Q1113" s="89"/>
      <c r="R1113" s="30"/>
      <c r="S1113" s="30"/>
      <c r="T1113" s="30"/>
      <c r="U1113" s="30"/>
      <c r="V1113" s="30"/>
      <c r="W1113" s="30"/>
      <c r="X1113" s="30"/>
      <c r="Y1113" s="30"/>
      <c r="Z1113" s="30"/>
      <c r="AA1113" s="30"/>
    </row>
    <row r="1114" ht="15.75" customHeight="1">
      <c r="A1114" s="27" t="s">
        <v>264</v>
      </c>
      <c r="B1114" s="27" t="s">
        <v>4253</v>
      </c>
      <c r="C1114" s="27" t="s">
        <v>1796</v>
      </c>
      <c r="D1114" s="27" t="s">
        <v>1495</v>
      </c>
      <c r="E1114" s="92">
        <f t="shared" si="1"/>
        <v>27140</v>
      </c>
      <c r="F1114" s="92" t="str">
        <f t="shared" si="2"/>
        <v>BONIFICADO CHOCAPIC 30 G 60 x 30 GRM</v>
      </c>
      <c r="G1114" s="92" t="str">
        <f t="shared" si="3"/>
        <v>CEREALES PARA EL DESAYUNO</v>
      </c>
      <c r="H1114" s="89"/>
      <c r="I1114" s="89"/>
      <c r="J1114" s="89"/>
      <c r="K1114" s="89"/>
      <c r="L1114" s="89"/>
      <c r="M1114" s="89"/>
      <c r="N1114" s="89"/>
      <c r="O1114" s="89"/>
      <c r="P1114" s="89"/>
      <c r="Q1114" s="89"/>
      <c r="R1114" s="30"/>
      <c r="S1114" s="30"/>
      <c r="T1114" s="30"/>
      <c r="U1114" s="30"/>
      <c r="V1114" s="30"/>
      <c r="W1114" s="30"/>
      <c r="X1114" s="30"/>
      <c r="Y1114" s="30"/>
      <c r="Z1114" s="30"/>
      <c r="AA1114" s="30"/>
    </row>
    <row r="1115" ht="15.75" customHeight="1">
      <c r="A1115" s="27" t="s">
        <v>268</v>
      </c>
      <c r="B1115" s="27" t="s">
        <v>4256</v>
      </c>
      <c r="C1115" s="27" t="s">
        <v>1797</v>
      </c>
      <c r="D1115" s="27" t="s">
        <v>1799</v>
      </c>
      <c r="E1115" s="92">
        <f t="shared" si="1"/>
        <v>27150</v>
      </c>
      <c r="F1115" s="92" t="str">
        <f t="shared" si="2"/>
        <v>NESTLE DELDMU AIP LAZAÑA 12 x 250 GRM</v>
      </c>
      <c r="G1115" s="92" t="str">
        <f t="shared" si="3"/>
        <v>ALIMENTOS INFANTILES</v>
      </c>
      <c r="H1115" s="89"/>
      <c r="I1115" s="89"/>
      <c r="J1115" s="89"/>
      <c r="K1115" s="89"/>
      <c r="L1115" s="89"/>
      <c r="M1115" s="89"/>
      <c r="N1115" s="89"/>
      <c r="O1115" s="89"/>
      <c r="P1115" s="89"/>
      <c r="Q1115" s="89"/>
      <c r="R1115" s="30"/>
      <c r="S1115" s="30"/>
      <c r="T1115" s="30"/>
      <c r="U1115" s="30"/>
      <c r="V1115" s="30"/>
      <c r="W1115" s="30"/>
      <c r="X1115" s="30"/>
      <c r="Y1115" s="30"/>
      <c r="Z1115" s="30"/>
      <c r="AA1115" s="30"/>
    </row>
    <row r="1116" ht="15.75" customHeight="1">
      <c r="A1116" s="27" t="s">
        <v>268</v>
      </c>
      <c r="B1116" s="27" t="s">
        <v>4260</v>
      </c>
      <c r="C1116" s="27" t="s">
        <v>1800</v>
      </c>
      <c r="D1116" s="27" t="s">
        <v>1799</v>
      </c>
      <c r="E1116" s="92">
        <f t="shared" si="1"/>
        <v>27160</v>
      </c>
      <c r="F1116" s="92" t="str">
        <f t="shared" si="2"/>
        <v>NESTLE AIP CHARQUICAN 12 x 250 GRM</v>
      </c>
      <c r="G1116" s="92" t="str">
        <f t="shared" si="3"/>
        <v>ALIMENTOS INFANTILES</v>
      </c>
      <c r="H1116" s="89"/>
      <c r="I1116" s="89"/>
      <c r="J1116" s="89"/>
      <c r="K1116" s="89"/>
      <c r="L1116" s="89"/>
      <c r="M1116" s="89"/>
      <c r="N1116" s="89"/>
      <c r="O1116" s="89"/>
      <c r="P1116" s="89"/>
      <c r="Q1116" s="89"/>
      <c r="R1116" s="30"/>
      <c r="S1116" s="30"/>
      <c r="T1116" s="30"/>
      <c r="U1116" s="30"/>
      <c r="V1116" s="30"/>
      <c r="W1116" s="30"/>
      <c r="X1116" s="30"/>
      <c r="Y1116" s="30"/>
      <c r="Z1116" s="30"/>
      <c r="AA1116" s="30"/>
    </row>
    <row r="1117" ht="15.75" customHeight="1">
      <c r="A1117" s="27" t="s">
        <v>268</v>
      </c>
      <c r="B1117" s="27" t="s">
        <v>4263</v>
      </c>
      <c r="C1117" s="27" t="s">
        <v>1802</v>
      </c>
      <c r="D1117" s="27" t="s">
        <v>1799</v>
      </c>
      <c r="E1117" s="92">
        <f t="shared" si="1"/>
        <v>27170</v>
      </c>
      <c r="F1117" s="92" t="str">
        <f t="shared" si="2"/>
        <v>NESTLE AIP CARBONADA 12 x 250 GRM</v>
      </c>
      <c r="G1117" s="92" t="str">
        <f t="shared" si="3"/>
        <v>ALIMENTOS INFANTILES</v>
      </c>
      <c r="H1117" s="89"/>
      <c r="I1117" s="89"/>
      <c r="J1117" s="89"/>
      <c r="K1117" s="89"/>
      <c r="L1117" s="89"/>
      <c r="M1117" s="89"/>
      <c r="N1117" s="89"/>
      <c r="O1117" s="89"/>
      <c r="P1117" s="89"/>
      <c r="Q1117" s="89"/>
      <c r="R1117" s="30"/>
      <c r="S1117" s="30"/>
      <c r="T1117" s="30"/>
      <c r="U1117" s="30"/>
      <c r="V1117" s="30"/>
      <c r="W1117" s="30"/>
      <c r="X1117" s="30"/>
      <c r="Y1117" s="30"/>
      <c r="Z1117" s="30"/>
      <c r="AA1117" s="30"/>
    </row>
    <row r="1118" ht="15.75" customHeight="1">
      <c r="A1118" s="27" t="s">
        <v>268</v>
      </c>
      <c r="B1118" s="27" t="s">
        <v>4267</v>
      </c>
      <c r="C1118" s="27" t="s">
        <v>1804</v>
      </c>
      <c r="D1118" s="27" t="s">
        <v>1799</v>
      </c>
      <c r="E1118" s="92">
        <f t="shared" si="1"/>
        <v>27180</v>
      </c>
      <c r="F1118" s="92" t="str">
        <f t="shared" si="2"/>
        <v>NESTLE AIP SPAGHETTI 250g 12 x 250 GRM</v>
      </c>
      <c r="G1118" s="92" t="str">
        <f t="shared" si="3"/>
        <v>ALIMENTOS INFANTILES</v>
      </c>
      <c r="H1118" s="89"/>
      <c r="I1118" s="89"/>
      <c r="J1118" s="89"/>
      <c r="K1118" s="89"/>
      <c r="L1118" s="89"/>
      <c r="M1118" s="89"/>
      <c r="N1118" s="89"/>
      <c r="O1118" s="89"/>
      <c r="P1118" s="89"/>
      <c r="Q1118" s="89"/>
      <c r="R1118" s="30"/>
      <c r="S1118" s="30"/>
      <c r="T1118" s="30"/>
      <c r="U1118" s="30"/>
      <c r="V1118" s="30"/>
      <c r="W1118" s="30"/>
      <c r="X1118" s="30"/>
      <c r="Y1118" s="30"/>
      <c r="Z1118" s="30"/>
      <c r="AA1118" s="30"/>
    </row>
    <row r="1119" ht="15.75" customHeight="1">
      <c r="A1119" s="27" t="s">
        <v>721</v>
      </c>
      <c r="B1119" s="27" t="s">
        <v>4270</v>
      </c>
      <c r="C1119" s="27" t="s">
        <v>1805</v>
      </c>
      <c r="D1119" s="27" t="s">
        <v>1789</v>
      </c>
      <c r="E1119" s="92">
        <f t="shared" si="1"/>
        <v>27190</v>
      </c>
      <c r="F1119" s="92" t="str">
        <f t="shared" si="2"/>
        <v>NESTUM BL PROBIOTICOS CI ARROZ 10 x 200 GRM</v>
      </c>
      <c r="G1119" s="92" t="str">
        <f t="shared" si="3"/>
        <v>CEREALES INFANTILES</v>
      </c>
      <c r="H1119" s="89"/>
      <c r="I1119" s="89"/>
      <c r="J1119" s="89"/>
      <c r="K1119" s="89"/>
      <c r="L1119" s="89"/>
      <c r="M1119" s="89"/>
      <c r="N1119" s="89"/>
      <c r="O1119" s="89"/>
      <c r="P1119" s="89"/>
      <c r="Q1119" s="89"/>
      <c r="R1119" s="30"/>
      <c r="S1119" s="30"/>
      <c r="T1119" s="30"/>
      <c r="U1119" s="30"/>
      <c r="V1119" s="30"/>
      <c r="W1119" s="30"/>
      <c r="X1119" s="30"/>
      <c r="Y1119" s="30"/>
      <c r="Z1119" s="30"/>
      <c r="AA1119" s="30"/>
    </row>
    <row r="1120" ht="15.75" customHeight="1">
      <c r="A1120" s="27" t="s">
        <v>76</v>
      </c>
      <c r="B1120" s="27" t="s">
        <v>4272</v>
      </c>
      <c r="C1120" s="27" t="s">
        <v>1807</v>
      </c>
      <c r="D1120" s="27" t="s">
        <v>1808</v>
      </c>
      <c r="E1120" s="92">
        <f t="shared" si="1"/>
        <v>27200</v>
      </c>
      <c r="F1120" s="92" t="str">
        <f t="shared" si="2"/>
        <v>NESQUIK NUTRB CHOCOLATE PR PACK 12 x 3 x 150 GRM</v>
      </c>
      <c r="G1120" s="92" t="str">
        <f t="shared" si="3"/>
        <v>OPPB</v>
      </c>
      <c r="H1120" s="89"/>
      <c r="I1120" s="89"/>
      <c r="J1120" s="89"/>
      <c r="K1120" s="89"/>
      <c r="L1120" s="89"/>
      <c r="M1120" s="89"/>
      <c r="N1120" s="89"/>
      <c r="O1120" s="89"/>
      <c r="P1120" s="89"/>
      <c r="Q1120" s="89"/>
      <c r="R1120" s="30"/>
      <c r="S1120" s="30"/>
      <c r="T1120" s="30"/>
      <c r="U1120" s="30"/>
      <c r="V1120" s="30"/>
      <c r="W1120" s="30"/>
      <c r="X1120" s="30"/>
      <c r="Y1120" s="30"/>
      <c r="Z1120" s="30"/>
      <c r="AA1120" s="30"/>
    </row>
    <row r="1121" ht="15.75" customHeight="1">
      <c r="A1121" s="27" t="s">
        <v>50</v>
      </c>
      <c r="B1121" s="27" t="s">
        <v>4274</v>
      </c>
      <c r="C1121" s="27" t="s">
        <v>1809</v>
      </c>
      <c r="D1121" s="27" t="s">
        <v>1341</v>
      </c>
      <c r="E1121" s="92">
        <f t="shared" si="1"/>
        <v>27210</v>
      </c>
      <c r="F1121" s="92" t="str">
        <f t="shared" si="2"/>
        <v>NESCAFE CAP COLOMBIE JAR 12 x 100 GRM</v>
      </c>
      <c r="G1121" s="92" t="str">
        <f t="shared" si="3"/>
        <v>CAFES</v>
      </c>
      <c r="H1121" s="89"/>
      <c r="I1121" s="89"/>
      <c r="J1121" s="89"/>
      <c r="K1121" s="89"/>
      <c r="L1121" s="89"/>
      <c r="M1121" s="89"/>
      <c r="N1121" s="89"/>
      <c r="O1121" s="89"/>
      <c r="P1121" s="89"/>
      <c r="Q1121" s="89"/>
      <c r="R1121" s="30"/>
      <c r="S1121" s="30"/>
      <c r="T1121" s="30"/>
      <c r="U1121" s="30"/>
      <c r="V1121" s="30"/>
      <c r="W1121" s="30"/>
      <c r="X1121" s="30"/>
      <c r="Y1121" s="30"/>
      <c r="Z1121" s="30"/>
      <c r="AA1121" s="30"/>
    </row>
    <row r="1122" ht="15.75" customHeight="1">
      <c r="A1122" s="27" t="s">
        <v>50</v>
      </c>
      <c r="B1122" s="27" t="s">
        <v>4278</v>
      </c>
      <c r="C1122" s="27" t="s">
        <v>1810</v>
      </c>
      <c r="D1122" s="27" t="s">
        <v>1341</v>
      </c>
      <c r="E1122" s="92">
        <f t="shared" si="1"/>
        <v>27220</v>
      </c>
      <c r="F1122" s="92" t="str">
        <f t="shared" si="2"/>
        <v>NESCAFE ESPRESSO JAR 12 x 100 GRM</v>
      </c>
      <c r="G1122" s="92" t="str">
        <f t="shared" si="3"/>
        <v>CAFES</v>
      </c>
      <c r="H1122" s="89"/>
      <c r="I1122" s="89"/>
      <c r="J1122" s="89"/>
      <c r="K1122" s="89"/>
      <c r="L1122" s="89"/>
      <c r="M1122" s="89"/>
      <c r="N1122" s="89"/>
      <c r="O1122" s="89"/>
      <c r="P1122" s="89"/>
      <c r="Q1122" s="89"/>
      <c r="R1122" s="30"/>
      <c r="S1122" s="30"/>
      <c r="T1122" s="30"/>
      <c r="U1122" s="30"/>
      <c r="V1122" s="30"/>
      <c r="W1122" s="30"/>
      <c r="X1122" s="30"/>
      <c r="Y1122" s="30"/>
      <c r="Z1122" s="30"/>
      <c r="AA1122" s="30"/>
    </row>
    <row r="1123" ht="15.75" customHeight="1">
      <c r="A1123" s="27" t="s">
        <v>50</v>
      </c>
      <c r="B1123" s="27" t="s">
        <v>4280</v>
      </c>
      <c r="C1123" s="27" t="s">
        <v>1811</v>
      </c>
      <c r="D1123" s="27" t="s">
        <v>1812</v>
      </c>
      <c r="E1123" s="92">
        <f t="shared" si="1"/>
        <v>27230</v>
      </c>
      <c r="F1123" s="92" t="str">
        <f t="shared" si="2"/>
        <v>NESCAFE ALTA RICA FRS 6 x 100 GRM</v>
      </c>
      <c r="G1123" s="92" t="str">
        <f t="shared" si="3"/>
        <v>CAFES</v>
      </c>
      <c r="H1123" s="89"/>
      <c r="I1123" s="89"/>
      <c r="J1123" s="89"/>
      <c r="K1123" s="89"/>
      <c r="L1123" s="89"/>
      <c r="M1123" s="89"/>
      <c r="N1123" s="89"/>
      <c r="O1123" s="89"/>
      <c r="P1123" s="89"/>
      <c r="Q1123" s="89"/>
      <c r="R1123" s="30"/>
      <c r="S1123" s="30"/>
      <c r="T1123" s="30"/>
      <c r="U1123" s="30"/>
      <c r="V1123" s="30"/>
      <c r="W1123" s="30"/>
      <c r="X1123" s="30"/>
      <c r="Y1123" s="30"/>
      <c r="Z1123" s="30"/>
      <c r="AA1123" s="30"/>
    </row>
    <row r="1124" ht="15.75" customHeight="1">
      <c r="A1124" s="27" t="s">
        <v>1015</v>
      </c>
      <c r="B1124" s="27" t="s">
        <v>4282</v>
      </c>
      <c r="C1124" s="27" t="s">
        <v>1813</v>
      </c>
      <c r="D1124" s="27" t="s">
        <v>934</v>
      </c>
      <c r="E1124" s="92">
        <f t="shared" si="1"/>
        <v>27240</v>
      </c>
      <c r="F1124" s="92" t="str">
        <f t="shared" si="2"/>
        <v>NAN 1 L COMFORTIS FORM INFANT 24 x 400 GRM</v>
      </c>
      <c r="G1124" s="92" t="str">
        <f t="shared" si="3"/>
        <v>FÓRMULAS</v>
      </c>
      <c r="H1124" s="89"/>
      <c r="I1124" s="89"/>
      <c r="J1124" s="89"/>
      <c r="K1124" s="89"/>
      <c r="L1124" s="89"/>
      <c r="M1124" s="89"/>
      <c r="N1124" s="89"/>
      <c r="O1124" s="89"/>
      <c r="P1124" s="89"/>
      <c r="Q1124" s="89"/>
      <c r="R1124" s="30"/>
      <c r="S1124" s="30"/>
      <c r="T1124" s="30"/>
      <c r="U1124" s="30"/>
      <c r="V1124" s="30"/>
      <c r="W1124" s="30"/>
      <c r="X1124" s="30"/>
      <c r="Y1124" s="30"/>
      <c r="Z1124" s="30"/>
      <c r="AA1124" s="30"/>
    </row>
    <row r="1125" ht="15.75" customHeight="1">
      <c r="A1125" s="27" t="s">
        <v>1015</v>
      </c>
      <c r="B1125" s="27" t="s">
        <v>4286</v>
      </c>
      <c r="C1125" s="27" t="s">
        <v>1813</v>
      </c>
      <c r="D1125" s="27" t="s">
        <v>1329</v>
      </c>
      <c r="E1125" s="92">
        <f t="shared" si="1"/>
        <v>27260</v>
      </c>
      <c r="F1125" s="92" t="str">
        <f t="shared" si="2"/>
        <v>NAN 1 L COMFORTIS FORM INFANT 12 x 900 GRM</v>
      </c>
      <c r="G1125" s="92" t="str">
        <f t="shared" si="3"/>
        <v>FÓRMULAS</v>
      </c>
      <c r="H1125" s="89"/>
      <c r="I1125" s="89"/>
      <c r="J1125" s="89"/>
      <c r="K1125" s="89"/>
      <c r="L1125" s="89"/>
      <c r="M1125" s="89"/>
      <c r="N1125" s="89"/>
      <c r="O1125" s="89"/>
      <c r="P1125" s="89"/>
      <c r="Q1125" s="89"/>
      <c r="R1125" s="30"/>
      <c r="S1125" s="30"/>
      <c r="T1125" s="30"/>
      <c r="U1125" s="30"/>
      <c r="V1125" s="30"/>
      <c r="W1125" s="30"/>
      <c r="X1125" s="30"/>
      <c r="Y1125" s="30"/>
      <c r="Z1125" s="30"/>
      <c r="AA1125" s="30"/>
    </row>
    <row r="1126" ht="15.75" customHeight="1">
      <c r="A1126" s="27" t="s">
        <v>1015</v>
      </c>
      <c r="B1126" s="27" t="s">
        <v>4287</v>
      </c>
      <c r="C1126" s="27" t="s">
        <v>1816</v>
      </c>
      <c r="D1126" s="27" t="s">
        <v>1329</v>
      </c>
      <c r="E1126" s="92">
        <f t="shared" si="1"/>
        <v>27280</v>
      </c>
      <c r="F1126" s="92" t="str">
        <f t="shared" si="2"/>
        <v>NAN 2 L COMFORTIS FORM INFANT 12 x 900 GRM</v>
      </c>
      <c r="G1126" s="92" t="str">
        <f t="shared" si="3"/>
        <v>FÓRMULAS</v>
      </c>
      <c r="H1126" s="89"/>
      <c r="I1126" s="89"/>
      <c r="J1126" s="89"/>
      <c r="K1126" s="89"/>
      <c r="L1126" s="89"/>
      <c r="M1126" s="89"/>
      <c r="N1126" s="89"/>
      <c r="O1126" s="89"/>
      <c r="P1126" s="89"/>
      <c r="Q1126" s="89"/>
      <c r="R1126" s="30"/>
      <c r="S1126" s="30"/>
      <c r="T1126" s="30"/>
      <c r="U1126" s="30"/>
      <c r="V1126" s="30"/>
      <c r="W1126" s="30"/>
      <c r="X1126" s="30"/>
      <c r="Y1126" s="30"/>
      <c r="Z1126" s="30"/>
      <c r="AA1126" s="30"/>
    </row>
    <row r="1127" ht="15.75" customHeight="1">
      <c r="A1127" s="27" t="s">
        <v>29</v>
      </c>
      <c r="B1127" s="27" t="s">
        <v>4289</v>
      </c>
      <c r="C1127" s="27" t="s">
        <v>1817</v>
      </c>
      <c r="D1127" s="83"/>
      <c r="E1127" s="92">
        <f t="shared" si="1"/>
        <v>27330</v>
      </c>
      <c r="F1127" s="92" t="str">
        <f t="shared" si="2"/>
        <v>PACK CHOCOLATES 1 </v>
      </c>
      <c r="G1127" s="92" t="str">
        <f t="shared" si="3"/>
        <v>DESHABILITADOS</v>
      </c>
      <c r="H1127" s="89"/>
      <c r="I1127" s="89"/>
      <c r="J1127" s="89"/>
      <c r="K1127" s="89"/>
      <c r="L1127" s="89"/>
      <c r="M1127" s="89"/>
      <c r="N1127" s="89"/>
      <c r="O1127" s="89"/>
      <c r="P1127" s="89"/>
      <c r="Q1127" s="89"/>
      <c r="R1127" s="30"/>
      <c r="S1127" s="30"/>
      <c r="T1127" s="30"/>
      <c r="U1127" s="30"/>
      <c r="V1127" s="30"/>
      <c r="W1127" s="30"/>
      <c r="X1127" s="30"/>
      <c r="Y1127" s="30"/>
      <c r="Z1127" s="30"/>
      <c r="AA1127" s="30"/>
    </row>
    <row r="1128" ht="15.75" customHeight="1">
      <c r="A1128" s="27" t="s">
        <v>29</v>
      </c>
      <c r="B1128" s="27" t="s">
        <v>4291</v>
      </c>
      <c r="C1128" s="27" t="s">
        <v>87</v>
      </c>
      <c r="D1128" s="83"/>
      <c r="E1128" s="92">
        <f t="shared" si="1"/>
        <v>27340</v>
      </c>
      <c r="F1128" s="92" t="str">
        <f t="shared" si="2"/>
        <v>PACK GALLETAS </v>
      </c>
      <c r="G1128" s="92" t="str">
        <f t="shared" si="3"/>
        <v>DESHABILITADOS</v>
      </c>
      <c r="H1128" s="89"/>
      <c r="I1128" s="89"/>
      <c r="J1128" s="89"/>
      <c r="K1128" s="89"/>
      <c r="L1128" s="89"/>
      <c r="M1128" s="89"/>
      <c r="N1128" s="89"/>
      <c r="O1128" s="89"/>
      <c r="P1128" s="89"/>
      <c r="Q1128" s="89"/>
      <c r="R1128" s="30"/>
      <c r="S1128" s="30"/>
      <c r="T1128" s="30"/>
      <c r="U1128" s="30"/>
      <c r="V1128" s="30"/>
      <c r="W1128" s="30"/>
      <c r="X1128" s="30"/>
      <c r="Y1128" s="30"/>
      <c r="Z1128" s="30"/>
      <c r="AA1128" s="30"/>
    </row>
    <row r="1129" ht="15.75" customHeight="1">
      <c r="A1129" s="27" t="s">
        <v>29</v>
      </c>
      <c r="B1129" s="27" t="s">
        <v>4294</v>
      </c>
      <c r="C1129" s="27" t="s">
        <v>1820</v>
      </c>
      <c r="D1129" s="83"/>
      <c r="E1129" s="92">
        <f t="shared" si="1"/>
        <v>27350</v>
      </c>
      <c r="F1129" s="92" t="str">
        <f t="shared" si="2"/>
        <v>PACK CONFITES </v>
      </c>
      <c r="G1129" s="92" t="str">
        <f t="shared" si="3"/>
        <v>DESHABILITADOS</v>
      </c>
      <c r="H1129" s="89"/>
      <c r="I1129" s="89"/>
      <c r="J1129" s="89"/>
      <c r="K1129" s="89"/>
      <c r="L1129" s="89"/>
      <c r="M1129" s="89"/>
      <c r="N1129" s="89"/>
      <c r="O1129" s="89"/>
      <c r="P1129" s="89"/>
      <c r="Q1129" s="89"/>
      <c r="R1129" s="30"/>
      <c r="S1129" s="30"/>
      <c r="T1129" s="30"/>
      <c r="U1129" s="30"/>
      <c r="V1129" s="30"/>
      <c r="W1129" s="30"/>
      <c r="X1129" s="30"/>
      <c r="Y1129" s="30"/>
      <c r="Z1129" s="30"/>
      <c r="AA1129" s="30"/>
    </row>
    <row r="1130" ht="15.75" customHeight="1">
      <c r="A1130" s="27" t="s">
        <v>39</v>
      </c>
      <c r="B1130" s="27" t="s">
        <v>4298</v>
      </c>
      <c r="C1130" s="27" t="s">
        <v>1822</v>
      </c>
      <c r="D1130" s="27" t="s">
        <v>1823</v>
      </c>
      <c r="E1130" s="92">
        <f t="shared" si="1"/>
        <v>27411</v>
      </c>
      <c r="F1130" s="92" t="str">
        <f t="shared" si="2"/>
        <v>SAHNE NUSS Choc Barra 9(2x250g) PRCor CL 9(2x250g)</v>
      </c>
      <c r="G1130" s="92" t="str">
        <f t="shared" si="3"/>
        <v>CHOCOLATES</v>
      </c>
      <c r="H1130" s="89"/>
      <c r="I1130" s="89"/>
      <c r="J1130" s="89"/>
      <c r="K1130" s="89"/>
      <c r="L1130" s="89"/>
      <c r="M1130" s="89"/>
      <c r="N1130" s="89"/>
      <c r="O1130" s="89"/>
      <c r="P1130" s="89"/>
      <c r="Q1130" s="89"/>
      <c r="R1130" s="30"/>
      <c r="S1130" s="30"/>
      <c r="T1130" s="30"/>
      <c r="U1130" s="30"/>
      <c r="V1130" s="30"/>
      <c r="W1130" s="30"/>
      <c r="X1130" s="30"/>
      <c r="Y1130" s="30"/>
      <c r="Z1130" s="30"/>
      <c r="AA1130" s="30"/>
    </row>
    <row r="1131" ht="15.75" customHeight="1">
      <c r="A1131" s="27" t="s">
        <v>86</v>
      </c>
      <c r="B1131" s="27" t="s">
        <v>4300</v>
      </c>
      <c r="C1131" s="27" t="s">
        <v>1824</v>
      </c>
      <c r="D1131" s="27" t="s">
        <v>1825</v>
      </c>
      <c r="E1131" s="92">
        <f t="shared" si="1"/>
        <v>27420</v>
      </c>
      <c r="F1131" s="92" t="str">
        <f t="shared" si="2"/>
        <v>TRITON GALLETA VAINILLA MP 8 x 4 x 126 GRM</v>
      </c>
      <c r="G1131" s="92" t="str">
        <f t="shared" si="3"/>
        <v>GALLETAS</v>
      </c>
      <c r="H1131" s="89"/>
      <c r="I1131" s="89"/>
      <c r="J1131" s="89"/>
      <c r="K1131" s="89"/>
      <c r="L1131" s="89"/>
      <c r="M1131" s="89"/>
      <c r="N1131" s="89"/>
      <c r="O1131" s="89"/>
      <c r="P1131" s="89"/>
      <c r="Q1131" s="89"/>
      <c r="R1131" s="30"/>
      <c r="S1131" s="30"/>
      <c r="T1131" s="30"/>
      <c r="U1131" s="30"/>
      <c r="V1131" s="30"/>
      <c r="W1131" s="30"/>
      <c r="X1131" s="30"/>
      <c r="Y1131" s="30"/>
      <c r="Z1131" s="30"/>
      <c r="AA1131" s="30"/>
    </row>
    <row r="1132" ht="15.75" customHeight="1">
      <c r="A1132" s="27" t="s">
        <v>50</v>
      </c>
      <c r="B1132" s="27" t="s">
        <v>4303</v>
      </c>
      <c r="C1132" s="27" t="s">
        <v>1827</v>
      </c>
      <c r="D1132" s="27" t="s">
        <v>1442</v>
      </c>
      <c r="E1132" s="92">
        <f t="shared" si="1"/>
        <v>27430</v>
      </c>
      <c r="F1132" s="92" t="str">
        <f t="shared" si="2"/>
        <v>GRATIS 1 DISPLAY VIENÉS 6 x 8 x 18 GRM</v>
      </c>
      <c r="G1132" s="92" t="str">
        <f t="shared" si="3"/>
        <v>CAFES</v>
      </c>
      <c r="H1132" s="89"/>
      <c r="I1132" s="89"/>
      <c r="J1132" s="89"/>
      <c r="K1132" s="89"/>
      <c r="L1132" s="89"/>
      <c r="M1132" s="89"/>
      <c r="N1132" s="89"/>
      <c r="O1132" s="89"/>
      <c r="P1132" s="89"/>
      <c r="Q1132" s="89"/>
      <c r="R1132" s="30"/>
      <c r="S1132" s="30"/>
      <c r="T1132" s="30"/>
      <c r="U1132" s="30"/>
      <c r="V1132" s="30"/>
      <c r="W1132" s="30"/>
      <c r="X1132" s="30"/>
      <c r="Y1132" s="30"/>
      <c r="Z1132" s="30"/>
      <c r="AA1132" s="30"/>
    </row>
    <row r="1133" ht="15.75" customHeight="1">
      <c r="A1133" s="27" t="s">
        <v>44</v>
      </c>
      <c r="B1133" s="27" t="s">
        <v>4307</v>
      </c>
      <c r="C1133" s="27" t="s">
        <v>1829</v>
      </c>
      <c r="D1133" s="27" t="s">
        <v>1830</v>
      </c>
      <c r="E1133" s="92">
        <f t="shared" si="1"/>
        <v>27450</v>
      </c>
      <c r="F1133" s="92" t="str">
        <f t="shared" si="2"/>
        <v>1 Display SPU de regalo 16 x 16 x16 GRM</v>
      </c>
      <c r="G1133" s="92" t="str">
        <f t="shared" si="3"/>
        <v>CULINARIOS</v>
      </c>
      <c r="H1133" s="89"/>
      <c r="I1133" s="89"/>
      <c r="J1133" s="89"/>
      <c r="K1133" s="89"/>
      <c r="L1133" s="89"/>
      <c r="M1133" s="89"/>
      <c r="N1133" s="89"/>
      <c r="O1133" s="89"/>
      <c r="P1133" s="89"/>
      <c r="Q1133" s="89"/>
      <c r="R1133" s="30"/>
      <c r="S1133" s="30"/>
      <c r="T1133" s="30"/>
      <c r="U1133" s="30"/>
      <c r="V1133" s="30"/>
      <c r="W1133" s="30"/>
      <c r="X1133" s="30"/>
      <c r="Y1133" s="30"/>
      <c r="Z1133" s="30"/>
      <c r="AA1133" s="30"/>
    </row>
    <row r="1134" ht="15.75" customHeight="1">
      <c r="A1134" s="27" t="s">
        <v>1015</v>
      </c>
      <c r="B1134" s="27" t="s">
        <v>4311</v>
      </c>
      <c r="C1134" s="27" t="s">
        <v>1832</v>
      </c>
      <c r="D1134" s="27" t="s">
        <v>1833</v>
      </c>
      <c r="E1134" s="92">
        <f t="shared" si="1"/>
        <v>27470</v>
      </c>
      <c r="F1134" s="92" t="str">
        <f t="shared" si="2"/>
        <v>NIDAL INFANT FORMULA 6 x 800 GRM</v>
      </c>
      <c r="G1134" s="92" t="str">
        <f t="shared" si="3"/>
        <v>FÓRMULAS</v>
      </c>
      <c r="H1134" s="89"/>
      <c r="I1134" s="89"/>
      <c r="J1134" s="89"/>
      <c r="K1134" s="89"/>
      <c r="L1134" s="89"/>
      <c r="M1134" s="89"/>
      <c r="N1134" s="89"/>
      <c r="O1134" s="89"/>
      <c r="P1134" s="89"/>
      <c r="Q1134" s="89"/>
      <c r="R1134" s="30"/>
      <c r="S1134" s="30"/>
      <c r="T1134" s="30"/>
      <c r="U1134" s="30"/>
      <c r="V1134" s="30"/>
      <c r="W1134" s="30"/>
      <c r="X1134" s="30"/>
      <c r="Y1134" s="30"/>
      <c r="Z1134" s="30"/>
      <c r="AA1134" s="30"/>
    </row>
    <row r="1135" ht="15.75" customHeight="1">
      <c r="A1135" s="27" t="s">
        <v>50</v>
      </c>
      <c r="B1135" s="27" t="s">
        <v>4312</v>
      </c>
      <c r="C1135" s="27" t="s">
        <v>1834</v>
      </c>
      <c r="D1135" s="27" t="s">
        <v>261</v>
      </c>
      <c r="E1135" s="92">
        <f t="shared" si="1"/>
        <v>27490</v>
      </c>
      <c r="F1135" s="92" t="str">
        <f t="shared" si="2"/>
        <v>ECCO BEBIDA CEBADA MZ CNE 24 x 170 GRM</v>
      </c>
      <c r="G1135" s="92" t="str">
        <f t="shared" si="3"/>
        <v>CAFES</v>
      </c>
      <c r="H1135" s="89"/>
      <c r="I1135" s="89"/>
      <c r="J1135" s="89"/>
      <c r="K1135" s="89"/>
      <c r="L1135" s="89"/>
      <c r="M1135" s="89"/>
      <c r="N1135" s="89"/>
      <c r="O1135" s="89"/>
      <c r="P1135" s="89"/>
      <c r="Q1135" s="89"/>
      <c r="R1135" s="30"/>
      <c r="S1135" s="30"/>
      <c r="T1135" s="30"/>
      <c r="U1135" s="30"/>
      <c r="V1135" s="30"/>
      <c r="W1135" s="30"/>
      <c r="X1135" s="30"/>
      <c r="Y1135" s="30"/>
      <c r="Z1135" s="30"/>
      <c r="AA1135" s="30"/>
    </row>
    <row r="1136" ht="15.75" customHeight="1">
      <c r="A1136" s="27" t="s">
        <v>39</v>
      </c>
      <c r="B1136" s="27" t="s">
        <v>4313</v>
      </c>
      <c r="C1136" s="27" t="s">
        <v>1836</v>
      </c>
      <c r="D1136" s="27" t="s">
        <v>1837</v>
      </c>
      <c r="E1136" s="92">
        <f t="shared" si="1"/>
        <v>27540</v>
      </c>
      <c r="F1136" s="92" t="str">
        <f t="shared" si="2"/>
        <v>TRENCITO HUEVO CHOC BOLSA 18 x 18 x 5 GRM</v>
      </c>
      <c r="G1136" s="92" t="str">
        <f t="shared" si="3"/>
        <v>CHOCOLATES</v>
      </c>
      <c r="H1136" s="89"/>
      <c r="I1136" s="89"/>
      <c r="J1136" s="89"/>
      <c r="K1136" s="89"/>
      <c r="L1136" s="89"/>
      <c r="M1136" s="89"/>
      <c r="N1136" s="89"/>
      <c r="O1136" s="89"/>
      <c r="P1136" s="89"/>
      <c r="Q1136" s="89"/>
      <c r="R1136" s="30"/>
      <c r="S1136" s="30"/>
      <c r="T1136" s="30"/>
      <c r="U1136" s="30"/>
      <c r="V1136" s="30"/>
      <c r="W1136" s="30"/>
      <c r="X1136" s="30"/>
      <c r="Y1136" s="30"/>
      <c r="Z1136" s="30"/>
      <c r="AA1136" s="30"/>
    </row>
    <row r="1137" ht="15.75" customHeight="1">
      <c r="A1137" s="27" t="s">
        <v>39</v>
      </c>
      <c r="B1137" s="27" t="s">
        <v>4315</v>
      </c>
      <c r="C1137" s="27" t="s">
        <v>1839</v>
      </c>
      <c r="D1137" s="27" t="s">
        <v>104</v>
      </c>
      <c r="E1137" s="92">
        <f t="shared" si="1"/>
        <v>27550</v>
      </c>
      <c r="F1137" s="92" t="str">
        <f t="shared" si="2"/>
        <v>HUEVO TRENCITO CHOC BLSA 12 x 25 x 8,5 GRM</v>
      </c>
      <c r="G1137" s="92" t="str">
        <f t="shared" si="3"/>
        <v>CHOCOLATES</v>
      </c>
      <c r="H1137" s="89"/>
      <c r="I1137" s="89"/>
      <c r="J1137" s="89"/>
      <c r="K1137" s="89"/>
      <c r="L1137" s="89"/>
      <c r="M1137" s="89"/>
      <c r="N1137" s="89"/>
      <c r="O1137" s="89"/>
      <c r="P1137" s="89"/>
      <c r="Q1137" s="89"/>
      <c r="R1137" s="30"/>
      <c r="S1137" s="30"/>
      <c r="T1137" s="30"/>
      <c r="U1137" s="30"/>
      <c r="V1137" s="30"/>
      <c r="W1137" s="30"/>
      <c r="X1137" s="30"/>
      <c r="Y1137" s="30"/>
      <c r="Z1137" s="30"/>
      <c r="AA1137" s="30"/>
    </row>
    <row r="1138" ht="15.75" customHeight="1">
      <c r="A1138" s="27" t="s">
        <v>44</v>
      </c>
      <c r="B1138" s="27" t="s">
        <v>4318</v>
      </c>
      <c r="C1138" s="27" t="s">
        <v>1840</v>
      </c>
      <c r="D1138" s="27" t="s">
        <v>1842</v>
      </c>
      <c r="E1138" s="92">
        <f t="shared" si="1"/>
        <v>27560</v>
      </c>
      <c r="F1138" s="92" t="str">
        <f t="shared" si="2"/>
        <v>Crema Tomate Premium 15 x 52 GRM</v>
      </c>
      <c r="G1138" s="92" t="str">
        <f t="shared" si="3"/>
        <v>CULINARIOS</v>
      </c>
      <c r="H1138" s="89"/>
      <c r="I1138" s="89"/>
      <c r="J1138" s="89"/>
      <c r="K1138" s="89"/>
      <c r="L1138" s="89"/>
      <c r="M1138" s="89"/>
      <c r="N1138" s="89"/>
      <c r="O1138" s="89"/>
      <c r="P1138" s="89"/>
      <c r="Q1138" s="89"/>
      <c r="R1138" s="30"/>
      <c r="S1138" s="30"/>
      <c r="T1138" s="30"/>
      <c r="U1138" s="30"/>
      <c r="V1138" s="30"/>
      <c r="W1138" s="30"/>
      <c r="X1138" s="30"/>
      <c r="Y1138" s="30"/>
      <c r="Z1138" s="30"/>
      <c r="AA1138" s="30"/>
    </row>
    <row r="1139" ht="15.75" customHeight="1">
      <c r="A1139" s="27" t="s">
        <v>44</v>
      </c>
      <c r="B1139" s="27" t="s">
        <v>4322</v>
      </c>
      <c r="C1139" s="27" t="s">
        <v>1843</v>
      </c>
      <c r="D1139" s="27" t="s">
        <v>1844</v>
      </c>
      <c r="E1139" s="92">
        <f t="shared" si="1"/>
        <v>27570</v>
      </c>
      <c r="F1139" s="92" t="str">
        <f t="shared" si="2"/>
        <v>Crema Choclo Premiun 15 x 47 GRM</v>
      </c>
      <c r="G1139" s="92" t="str">
        <f t="shared" si="3"/>
        <v>CULINARIOS</v>
      </c>
      <c r="H1139" s="89"/>
      <c r="I1139" s="89"/>
      <c r="J1139" s="89"/>
      <c r="K1139" s="89"/>
      <c r="L1139" s="89"/>
      <c r="M1139" s="89"/>
      <c r="N1139" s="89"/>
      <c r="O1139" s="89"/>
      <c r="P1139" s="89"/>
      <c r="Q1139" s="89"/>
      <c r="R1139" s="30"/>
      <c r="S1139" s="30"/>
      <c r="T1139" s="30"/>
      <c r="U1139" s="30"/>
      <c r="V1139" s="30"/>
      <c r="W1139" s="30"/>
      <c r="X1139" s="30"/>
      <c r="Y1139" s="30"/>
      <c r="Z1139" s="30"/>
      <c r="AA1139" s="30"/>
    </row>
    <row r="1140" ht="15.75" customHeight="1">
      <c r="A1140" s="27" t="s">
        <v>44</v>
      </c>
      <c r="B1140" s="27" t="s">
        <v>4325</v>
      </c>
      <c r="C1140" s="27" t="s">
        <v>1846</v>
      </c>
      <c r="D1140" s="27" t="s">
        <v>1847</v>
      </c>
      <c r="E1140" s="92">
        <f t="shared" si="1"/>
        <v>27580</v>
      </c>
      <c r="F1140" s="92" t="str">
        <f t="shared" si="2"/>
        <v>Crema Espinaca Premium 15 x 42 GRM</v>
      </c>
      <c r="G1140" s="92" t="str">
        <f t="shared" si="3"/>
        <v>CULINARIOS</v>
      </c>
      <c r="H1140" s="89"/>
      <c r="I1140" s="89"/>
      <c r="J1140" s="89"/>
      <c r="K1140" s="89"/>
      <c r="L1140" s="89"/>
      <c r="M1140" s="89"/>
      <c r="N1140" s="89"/>
      <c r="O1140" s="89"/>
      <c r="P1140" s="89"/>
      <c r="Q1140" s="89"/>
      <c r="R1140" s="30"/>
      <c r="S1140" s="30"/>
      <c r="T1140" s="30"/>
      <c r="U1140" s="30"/>
      <c r="V1140" s="30"/>
      <c r="W1140" s="30"/>
      <c r="X1140" s="30"/>
      <c r="Y1140" s="30"/>
      <c r="Z1140" s="30"/>
      <c r="AA1140" s="30"/>
    </row>
    <row r="1141" ht="15.75" customHeight="1">
      <c r="A1141" s="27" t="s">
        <v>44</v>
      </c>
      <c r="B1141" s="27" t="s">
        <v>4327</v>
      </c>
      <c r="C1141" s="27" t="s">
        <v>1849</v>
      </c>
      <c r="D1141" s="27" t="s">
        <v>1850</v>
      </c>
      <c r="E1141" s="92">
        <f t="shared" si="1"/>
        <v>27590</v>
      </c>
      <c r="F1141" s="92" t="str">
        <f t="shared" si="2"/>
        <v>Crema Zapallo Premium 15 x 45 GRM</v>
      </c>
      <c r="G1141" s="92" t="str">
        <f t="shared" si="3"/>
        <v>CULINARIOS</v>
      </c>
      <c r="H1141" s="89"/>
      <c r="I1141" s="89"/>
      <c r="J1141" s="89"/>
      <c r="K1141" s="89"/>
      <c r="L1141" s="89"/>
      <c r="M1141" s="89"/>
      <c r="N1141" s="89"/>
      <c r="O1141" s="89"/>
      <c r="P1141" s="89"/>
      <c r="Q1141" s="89"/>
      <c r="R1141" s="30"/>
      <c r="S1141" s="30"/>
      <c r="T1141" s="30"/>
      <c r="U1141" s="30"/>
      <c r="V1141" s="30"/>
      <c r="W1141" s="30"/>
      <c r="X1141" s="30"/>
      <c r="Y1141" s="30"/>
      <c r="Z1141" s="30"/>
      <c r="AA1141" s="30"/>
    </row>
    <row r="1142" ht="15.75" customHeight="1">
      <c r="A1142" s="27" t="s">
        <v>44</v>
      </c>
      <c r="B1142" s="27" t="s">
        <v>4332</v>
      </c>
      <c r="C1142" s="27" t="s">
        <v>1852</v>
      </c>
      <c r="D1142" s="27" t="s">
        <v>1850</v>
      </c>
      <c r="E1142" s="92">
        <f t="shared" si="1"/>
        <v>27600</v>
      </c>
      <c r="F1142" s="92" t="str">
        <f t="shared" si="2"/>
        <v>Crema Esparrago Premium 15 x 45 GRM</v>
      </c>
      <c r="G1142" s="92" t="str">
        <f t="shared" si="3"/>
        <v>CULINARIOS</v>
      </c>
      <c r="H1142" s="89"/>
      <c r="I1142" s="89"/>
      <c r="J1142" s="89"/>
      <c r="K1142" s="89"/>
      <c r="L1142" s="89"/>
      <c r="M1142" s="89"/>
      <c r="N1142" s="89"/>
      <c r="O1142" s="89"/>
      <c r="P1142" s="89"/>
      <c r="Q1142" s="89"/>
      <c r="R1142" s="30"/>
      <c r="S1142" s="30"/>
      <c r="T1142" s="30"/>
      <c r="U1142" s="30"/>
      <c r="V1142" s="30"/>
      <c r="W1142" s="30"/>
      <c r="X1142" s="30"/>
      <c r="Y1142" s="30"/>
      <c r="Z1142" s="30"/>
      <c r="AA1142" s="30"/>
    </row>
    <row r="1143" ht="15.75" customHeight="1">
      <c r="A1143" s="27" t="s">
        <v>44</v>
      </c>
      <c r="B1143" s="27" t="s">
        <v>4335</v>
      </c>
      <c r="C1143" s="27" t="s">
        <v>1853</v>
      </c>
      <c r="D1143" s="27" t="s">
        <v>1854</v>
      </c>
      <c r="E1143" s="92">
        <f t="shared" si="1"/>
        <v>27610</v>
      </c>
      <c r="F1143" s="92" t="str">
        <f t="shared" si="2"/>
        <v>CremaChampiñon Premium 15 x 48 GRM</v>
      </c>
      <c r="G1143" s="92" t="str">
        <f t="shared" si="3"/>
        <v>CULINARIOS</v>
      </c>
      <c r="H1143" s="89"/>
      <c r="I1143" s="89"/>
      <c r="J1143" s="89"/>
      <c r="K1143" s="89"/>
      <c r="L1143" s="89"/>
      <c r="M1143" s="89"/>
      <c r="N1143" s="89"/>
      <c r="O1143" s="89"/>
      <c r="P1143" s="89"/>
      <c r="Q1143" s="89"/>
      <c r="R1143" s="30"/>
      <c r="S1143" s="30"/>
      <c r="T1143" s="30"/>
      <c r="U1143" s="30"/>
      <c r="V1143" s="30"/>
      <c r="W1143" s="30"/>
      <c r="X1143" s="30"/>
      <c r="Y1143" s="30"/>
      <c r="Z1143" s="30"/>
      <c r="AA1143" s="30"/>
    </row>
    <row r="1144" ht="15.75" customHeight="1">
      <c r="A1144" s="27" t="s">
        <v>76</v>
      </c>
      <c r="B1144" s="27" t="s">
        <v>4339</v>
      </c>
      <c r="C1144" s="27" t="s">
        <v>1856</v>
      </c>
      <c r="D1144" s="27" t="s">
        <v>1368</v>
      </c>
      <c r="E1144" s="92">
        <f t="shared" si="1"/>
        <v>27630</v>
      </c>
      <c r="F1144" s="92" t="str">
        <f t="shared" si="2"/>
        <v>MILO ACTIGEN-E Beb Chocolate 18 x 400 GRM</v>
      </c>
      <c r="G1144" s="92" t="str">
        <f t="shared" si="3"/>
        <v>OPPB</v>
      </c>
      <c r="H1144" s="89"/>
      <c r="I1144" s="89"/>
      <c r="J1144" s="89"/>
      <c r="K1144" s="89"/>
      <c r="L1144" s="89"/>
      <c r="M1144" s="89"/>
      <c r="N1144" s="89"/>
      <c r="O1144" s="89"/>
      <c r="P1144" s="89"/>
      <c r="Q1144" s="89"/>
      <c r="R1144" s="30"/>
      <c r="S1144" s="30"/>
      <c r="T1144" s="30"/>
      <c r="U1144" s="30"/>
      <c r="V1144" s="30"/>
      <c r="W1144" s="30"/>
      <c r="X1144" s="30"/>
      <c r="Y1144" s="30"/>
      <c r="Z1144" s="30"/>
      <c r="AA1144" s="30"/>
    </row>
    <row r="1145" ht="15.75" customHeight="1">
      <c r="A1145" s="27" t="s">
        <v>50</v>
      </c>
      <c r="B1145" s="27" t="s">
        <v>4341</v>
      </c>
      <c r="C1145" s="27" t="s">
        <v>1858</v>
      </c>
      <c r="D1145" s="27" t="s">
        <v>1859</v>
      </c>
      <c r="E1145" s="92">
        <f t="shared" si="1"/>
        <v>27670</v>
      </c>
      <c r="F1145" s="92" t="str">
        <f t="shared" si="2"/>
        <v>NESCAFE CAPPUCCINO 10Sac 12 x 140 GRM</v>
      </c>
      <c r="G1145" s="92" t="str">
        <f t="shared" si="3"/>
        <v>CAFES</v>
      </c>
      <c r="H1145" s="89"/>
      <c r="I1145" s="89"/>
      <c r="J1145" s="89"/>
      <c r="K1145" s="89"/>
      <c r="L1145" s="89"/>
      <c r="M1145" s="89"/>
      <c r="N1145" s="89"/>
      <c r="O1145" s="89"/>
      <c r="P1145" s="89"/>
      <c r="Q1145" s="89"/>
      <c r="R1145" s="30"/>
      <c r="S1145" s="30"/>
      <c r="T1145" s="30"/>
      <c r="U1145" s="30"/>
      <c r="V1145" s="30"/>
      <c r="W1145" s="30"/>
      <c r="X1145" s="30"/>
      <c r="Y1145" s="30"/>
      <c r="Z1145" s="30"/>
      <c r="AA1145" s="30"/>
    </row>
    <row r="1146" ht="15.75" customHeight="1">
      <c r="A1146" s="27" t="s">
        <v>50</v>
      </c>
      <c r="B1146" s="27" t="s">
        <v>4344</v>
      </c>
      <c r="C1146" s="27" t="s">
        <v>1861</v>
      </c>
      <c r="D1146" s="27" t="s">
        <v>1862</v>
      </c>
      <c r="E1146" s="92">
        <f t="shared" si="1"/>
        <v>27680</v>
      </c>
      <c r="F1146" s="92" t="str">
        <f t="shared" si="2"/>
        <v>NESCAFE CAFE VANILLE 8Sac 6 x 148 GRM</v>
      </c>
      <c r="G1146" s="92" t="str">
        <f t="shared" si="3"/>
        <v>CAFES</v>
      </c>
      <c r="H1146" s="89"/>
      <c r="I1146" s="89"/>
      <c r="J1146" s="89"/>
      <c r="K1146" s="89"/>
      <c r="L1146" s="89"/>
      <c r="M1146" s="89"/>
      <c r="N1146" s="89"/>
      <c r="O1146" s="89"/>
      <c r="P1146" s="89"/>
      <c r="Q1146" s="89"/>
      <c r="R1146" s="30"/>
      <c r="S1146" s="30"/>
      <c r="T1146" s="30"/>
      <c r="U1146" s="30"/>
      <c r="V1146" s="30"/>
      <c r="W1146" s="30"/>
      <c r="X1146" s="30"/>
      <c r="Y1146" s="30"/>
      <c r="Z1146" s="30"/>
      <c r="AA1146" s="30"/>
    </row>
    <row r="1147" ht="15.75" customHeight="1">
      <c r="A1147" s="27" t="s">
        <v>50</v>
      </c>
      <c r="B1147" s="27" t="s">
        <v>4347</v>
      </c>
      <c r="C1147" s="27" t="s">
        <v>1864</v>
      </c>
      <c r="D1147" s="27" t="s">
        <v>1865</v>
      </c>
      <c r="E1147" s="92">
        <f t="shared" si="1"/>
        <v>27690</v>
      </c>
      <c r="F1147" s="92" t="str">
        <f t="shared" si="2"/>
        <v>NESCAFE CAFE VIENES 8Sac 6 x 144 GRM</v>
      </c>
      <c r="G1147" s="92" t="str">
        <f t="shared" si="3"/>
        <v>CAFES</v>
      </c>
      <c r="H1147" s="89"/>
      <c r="I1147" s="89"/>
      <c r="J1147" s="89"/>
      <c r="K1147" s="89"/>
      <c r="L1147" s="89"/>
      <c r="M1147" s="89"/>
      <c r="N1147" s="89"/>
      <c r="O1147" s="89"/>
      <c r="P1147" s="89"/>
      <c r="Q1147" s="89"/>
      <c r="R1147" s="30"/>
      <c r="S1147" s="30"/>
      <c r="T1147" s="30"/>
      <c r="U1147" s="30"/>
      <c r="V1147" s="30"/>
      <c r="W1147" s="30"/>
      <c r="X1147" s="30"/>
      <c r="Y1147" s="30"/>
      <c r="Z1147" s="30"/>
      <c r="AA1147" s="30"/>
    </row>
    <row r="1148" ht="15.75" customHeight="1">
      <c r="A1148" s="27" t="s">
        <v>39</v>
      </c>
      <c r="B1148" s="27" t="s">
        <v>4349</v>
      </c>
      <c r="C1148" s="27" t="s">
        <v>1867</v>
      </c>
      <c r="D1148" s="27" t="s">
        <v>1868</v>
      </c>
      <c r="E1148" s="92">
        <f t="shared" si="1"/>
        <v>27740</v>
      </c>
      <c r="F1148" s="92" t="str">
        <f t="shared" si="2"/>
        <v>SAHNE NUSS Alm/BAÑ 120g 12 x 120 GRM</v>
      </c>
      <c r="G1148" s="92" t="str">
        <f t="shared" si="3"/>
        <v>CHOCOLATES</v>
      </c>
      <c r="H1148" s="89"/>
      <c r="I1148" s="89"/>
      <c r="J1148" s="89"/>
      <c r="K1148" s="89"/>
      <c r="L1148" s="89"/>
      <c r="M1148" s="89"/>
      <c r="N1148" s="89"/>
      <c r="O1148" s="89"/>
      <c r="P1148" s="89"/>
      <c r="Q1148" s="89"/>
      <c r="R1148" s="30"/>
      <c r="S1148" s="30"/>
      <c r="T1148" s="30"/>
      <c r="U1148" s="30"/>
      <c r="V1148" s="30"/>
      <c r="W1148" s="30"/>
      <c r="X1148" s="30"/>
      <c r="Y1148" s="30"/>
      <c r="Z1148" s="30"/>
      <c r="AA1148" s="30"/>
    </row>
    <row r="1149" ht="15.75" customHeight="1">
      <c r="A1149" s="27" t="s">
        <v>29</v>
      </c>
      <c r="B1149" s="27" t="s">
        <v>4351</v>
      </c>
      <c r="C1149" s="27" t="s">
        <v>1869</v>
      </c>
      <c r="D1149" s="27" t="s">
        <v>1701</v>
      </c>
      <c r="E1149" s="92">
        <f t="shared" si="1"/>
        <v>27760</v>
      </c>
      <c r="F1149" s="92" t="str">
        <f t="shared" si="2"/>
        <v>VITALIFE BOCADITOS VO 24 x 50 GRM</v>
      </c>
      <c r="G1149" s="92" t="str">
        <f t="shared" si="3"/>
        <v>DESHABILITADOS</v>
      </c>
      <c r="H1149" s="89"/>
      <c r="I1149" s="89"/>
      <c r="J1149" s="89"/>
      <c r="K1149" s="89"/>
      <c r="L1149" s="89"/>
      <c r="M1149" s="89"/>
      <c r="N1149" s="89"/>
      <c r="O1149" s="89"/>
      <c r="P1149" s="89"/>
      <c r="Q1149" s="89"/>
      <c r="R1149" s="30"/>
      <c r="S1149" s="30"/>
      <c r="T1149" s="30"/>
      <c r="U1149" s="30"/>
      <c r="V1149" s="30"/>
      <c r="W1149" s="30"/>
      <c r="X1149" s="30"/>
      <c r="Y1149" s="30"/>
      <c r="Z1149" s="30"/>
      <c r="AA1149" s="30"/>
    </row>
    <row r="1150" ht="15.75" customHeight="1">
      <c r="A1150" s="27" t="s">
        <v>76</v>
      </c>
      <c r="B1150" s="27" t="s">
        <v>4354</v>
      </c>
      <c r="C1150" s="27" t="s">
        <v>281</v>
      </c>
      <c r="D1150" s="27" t="s">
        <v>1247</v>
      </c>
      <c r="E1150" s="92">
        <f t="shared" si="1"/>
        <v>27830</v>
      </c>
      <c r="F1150" s="92" t="str">
        <f t="shared" si="2"/>
        <v>MILO ACTIGEN-E STABILO 6 x 6 x 150 GRM</v>
      </c>
      <c r="G1150" s="92" t="str">
        <f t="shared" si="3"/>
        <v>OPPB</v>
      </c>
      <c r="H1150" s="89"/>
      <c r="I1150" s="89"/>
      <c r="J1150" s="89"/>
      <c r="K1150" s="89"/>
      <c r="L1150" s="89"/>
      <c r="M1150" s="89"/>
      <c r="N1150" s="89"/>
      <c r="O1150" s="89"/>
      <c r="P1150" s="89"/>
      <c r="Q1150" s="89"/>
      <c r="R1150" s="30"/>
      <c r="S1150" s="30"/>
      <c r="T1150" s="30"/>
      <c r="U1150" s="30"/>
      <c r="V1150" s="30"/>
      <c r="W1150" s="30"/>
      <c r="X1150" s="30"/>
      <c r="Y1150" s="30"/>
      <c r="Z1150" s="30"/>
      <c r="AA1150" s="30"/>
    </row>
    <row r="1151" ht="15.75" customHeight="1">
      <c r="A1151" s="27" t="s">
        <v>86</v>
      </c>
      <c r="B1151" s="27" t="s">
        <v>4356</v>
      </c>
      <c r="C1151" s="27" t="s">
        <v>1872</v>
      </c>
      <c r="D1151" s="27" t="s">
        <v>1701</v>
      </c>
      <c r="E1151" s="92">
        <f t="shared" si="1"/>
        <v>27840</v>
      </c>
      <c r="F1151" s="92" t="str">
        <f t="shared" si="2"/>
        <v>VITALIFE BOCADITOS MORA ARDN 24 x 50 GRM</v>
      </c>
      <c r="G1151" s="92" t="str">
        <f t="shared" si="3"/>
        <v>GALLETAS</v>
      </c>
      <c r="H1151" s="89"/>
      <c r="I1151" s="89"/>
      <c r="J1151" s="89"/>
      <c r="K1151" s="89"/>
      <c r="L1151" s="89"/>
      <c r="M1151" s="89"/>
      <c r="N1151" s="89"/>
      <c r="O1151" s="89"/>
      <c r="P1151" s="89"/>
      <c r="Q1151" s="89"/>
      <c r="R1151" s="30"/>
      <c r="S1151" s="30"/>
      <c r="T1151" s="30"/>
      <c r="U1151" s="30"/>
      <c r="V1151" s="30"/>
      <c r="W1151" s="30"/>
      <c r="X1151" s="30"/>
      <c r="Y1151" s="30"/>
      <c r="Z1151" s="30"/>
      <c r="AA1151" s="30"/>
    </row>
    <row r="1152" ht="15.75" customHeight="1">
      <c r="A1152" s="27" t="s">
        <v>39</v>
      </c>
      <c r="B1152" s="27" t="s">
        <v>4359</v>
      </c>
      <c r="C1152" s="27" t="s">
        <v>1874</v>
      </c>
      <c r="D1152" s="27" t="s">
        <v>1875</v>
      </c>
      <c r="E1152" s="92">
        <f t="shared" si="1"/>
        <v>27850</v>
      </c>
      <c r="F1152" s="92" t="str">
        <f t="shared" si="2"/>
        <v>NESTLE SUBLIME CLASICO 27 x 24 x 34 GRM</v>
      </c>
      <c r="G1152" s="92" t="str">
        <f t="shared" si="3"/>
        <v>CHOCOLATES</v>
      </c>
      <c r="H1152" s="89"/>
      <c r="I1152" s="89"/>
      <c r="J1152" s="89"/>
      <c r="K1152" s="89"/>
      <c r="L1152" s="89"/>
      <c r="M1152" s="89"/>
      <c r="N1152" s="89"/>
      <c r="O1152" s="89"/>
      <c r="P1152" s="89"/>
      <c r="Q1152" s="89"/>
      <c r="R1152" s="30"/>
      <c r="S1152" s="30"/>
      <c r="T1152" s="30"/>
      <c r="U1152" s="30"/>
      <c r="V1152" s="30"/>
      <c r="W1152" s="30"/>
      <c r="X1152" s="30"/>
      <c r="Y1152" s="30"/>
      <c r="Z1152" s="30"/>
      <c r="AA1152" s="30"/>
    </row>
    <row r="1153" ht="15.75" customHeight="1">
      <c r="A1153" s="27" t="s">
        <v>29</v>
      </c>
      <c r="B1153" s="27" t="s">
        <v>4363</v>
      </c>
      <c r="C1153" s="27" t="s">
        <v>1877</v>
      </c>
      <c r="D1153" s="27" t="s">
        <v>1743</v>
      </c>
      <c r="E1153" s="92">
        <f t="shared" si="1"/>
        <v>27880</v>
      </c>
      <c r="F1153" s="92" t="str">
        <f t="shared" si="2"/>
        <v>PROMOCION NESTEA 4 x 25 x 7 GRM</v>
      </c>
      <c r="G1153" s="92" t="str">
        <f t="shared" si="3"/>
        <v>DESHABILITADOS</v>
      </c>
      <c r="H1153" s="89"/>
      <c r="I1153" s="89"/>
      <c r="J1153" s="89"/>
      <c r="K1153" s="89"/>
      <c r="L1153" s="89"/>
      <c r="M1153" s="89"/>
      <c r="N1153" s="89"/>
      <c r="O1153" s="89"/>
      <c r="P1153" s="89"/>
      <c r="Q1153" s="89"/>
      <c r="R1153" s="30"/>
      <c r="S1153" s="30"/>
      <c r="T1153" s="30"/>
      <c r="U1153" s="30"/>
      <c r="V1153" s="30"/>
      <c r="W1153" s="30"/>
      <c r="X1153" s="30"/>
      <c r="Y1153" s="30"/>
      <c r="Z1153" s="30"/>
      <c r="AA1153" s="30"/>
    </row>
    <row r="1154" ht="15.75" customHeight="1">
      <c r="A1154" s="27" t="s">
        <v>44</v>
      </c>
      <c r="B1154" s="27" t="s">
        <v>4365</v>
      </c>
      <c r="C1154" s="27" t="s">
        <v>1766</v>
      </c>
      <c r="D1154" s="27" t="s">
        <v>1767</v>
      </c>
      <c r="E1154" s="92">
        <f t="shared" si="1"/>
        <v>27890</v>
      </c>
      <c r="F1154" s="92" t="str">
        <f t="shared" si="2"/>
        <v>Caldo Pollo Campo 36 x 48 x 10 GRM</v>
      </c>
      <c r="G1154" s="92" t="str">
        <f t="shared" si="3"/>
        <v>CULINARIOS</v>
      </c>
      <c r="H1154" s="89"/>
      <c r="I1154" s="89"/>
      <c r="J1154" s="89"/>
      <c r="K1154" s="89"/>
      <c r="L1154" s="89"/>
      <c r="M1154" s="89"/>
      <c r="N1154" s="89"/>
      <c r="O1154" s="89"/>
      <c r="P1154" s="89"/>
      <c r="Q1154" s="89"/>
      <c r="R1154" s="30"/>
      <c r="S1154" s="30"/>
      <c r="T1154" s="30"/>
      <c r="U1154" s="30"/>
      <c r="V1154" s="30"/>
      <c r="W1154" s="30"/>
      <c r="X1154" s="30"/>
      <c r="Y1154" s="30"/>
      <c r="Z1154" s="30"/>
      <c r="AA1154" s="30"/>
    </row>
    <row r="1155" ht="15.75" customHeight="1">
      <c r="A1155" s="27" t="s">
        <v>50</v>
      </c>
      <c r="B1155" s="27" t="s">
        <v>4367</v>
      </c>
      <c r="C1155" s="27" t="s">
        <v>1879</v>
      </c>
      <c r="D1155" s="27" t="s">
        <v>1880</v>
      </c>
      <c r="E1155" s="92">
        <f t="shared" si="1"/>
        <v>27900</v>
      </c>
      <c r="F1155" s="92" t="str">
        <f t="shared" si="2"/>
        <v>NESCAFE TRADICION DJ MP 10 x 170 GRM</v>
      </c>
      <c r="G1155" s="92" t="str">
        <f t="shared" si="3"/>
        <v>CAFES</v>
      </c>
      <c r="H1155" s="89"/>
      <c r="I1155" s="89"/>
      <c r="J1155" s="89"/>
      <c r="K1155" s="89"/>
      <c r="L1155" s="89"/>
      <c r="M1155" s="89"/>
      <c r="N1155" s="89"/>
      <c r="O1155" s="89"/>
      <c r="P1155" s="89"/>
      <c r="Q1155" s="89"/>
      <c r="R1155" s="30"/>
      <c r="S1155" s="30"/>
      <c r="T1155" s="30"/>
      <c r="U1155" s="30"/>
      <c r="V1155" s="30"/>
      <c r="W1155" s="30"/>
      <c r="X1155" s="30"/>
      <c r="Y1155" s="30"/>
      <c r="Z1155" s="30"/>
      <c r="AA1155" s="30"/>
    </row>
    <row r="1156" ht="15.75" customHeight="1">
      <c r="A1156" s="27" t="s">
        <v>50</v>
      </c>
      <c r="B1156" s="27" t="s">
        <v>4370</v>
      </c>
      <c r="C1156" s="27" t="s">
        <v>1882</v>
      </c>
      <c r="D1156" s="27" t="s">
        <v>1880</v>
      </c>
      <c r="E1156" s="92">
        <f t="shared" si="1"/>
        <v>27910</v>
      </c>
      <c r="F1156" s="92" t="str">
        <f t="shared" si="2"/>
        <v>NESCAFE TRAD DJ PLATO 10 x 170 GRM</v>
      </c>
      <c r="G1156" s="92" t="str">
        <f t="shared" si="3"/>
        <v>CAFES</v>
      </c>
      <c r="H1156" s="89"/>
      <c r="I1156" s="89"/>
      <c r="J1156" s="89"/>
      <c r="K1156" s="89"/>
      <c r="L1156" s="89"/>
      <c r="M1156" s="89"/>
      <c r="N1156" s="89"/>
      <c r="O1156" s="89"/>
      <c r="P1156" s="89"/>
      <c r="Q1156" s="89"/>
      <c r="R1156" s="30"/>
      <c r="S1156" s="30"/>
      <c r="T1156" s="30"/>
      <c r="U1156" s="30"/>
      <c r="V1156" s="30"/>
      <c r="W1156" s="30"/>
      <c r="X1156" s="30"/>
      <c r="Y1156" s="30"/>
      <c r="Z1156" s="30"/>
      <c r="AA1156" s="30"/>
    </row>
    <row r="1157" ht="15.75" customHeight="1">
      <c r="A1157" s="27" t="s">
        <v>268</v>
      </c>
      <c r="B1157" s="27" t="s">
        <v>4373</v>
      </c>
      <c r="C1157" s="27" t="s">
        <v>1884</v>
      </c>
      <c r="D1157" s="27" t="s">
        <v>352</v>
      </c>
      <c r="E1157" s="92">
        <f t="shared" si="1"/>
        <v>27990</v>
      </c>
      <c r="F1157" s="92" t="str">
        <f t="shared" si="2"/>
        <v>CREC ZAPALLITO CARNE 4 x 6 x 215 GRM</v>
      </c>
      <c r="G1157" s="92" t="str">
        <f t="shared" si="3"/>
        <v>ALIMENTOS INFANTILES</v>
      </c>
      <c r="H1157" s="89"/>
      <c r="I1157" s="89"/>
      <c r="J1157" s="89"/>
      <c r="K1157" s="89"/>
      <c r="L1157" s="89"/>
      <c r="M1157" s="89"/>
      <c r="N1157" s="89"/>
      <c r="O1157" s="89"/>
      <c r="P1157" s="89"/>
      <c r="Q1157" s="89"/>
      <c r="R1157" s="30"/>
      <c r="S1157" s="30"/>
      <c r="T1157" s="30"/>
      <c r="U1157" s="30"/>
      <c r="V1157" s="30"/>
      <c r="W1157" s="30"/>
      <c r="X1157" s="30"/>
      <c r="Y1157" s="30"/>
      <c r="Z1157" s="30"/>
      <c r="AA1157" s="30"/>
    </row>
    <row r="1158" ht="15.75" customHeight="1">
      <c r="A1158" s="27" t="s">
        <v>268</v>
      </c>
      <c r="B1158" s="27" t="s">
        <v>4376</v>
      </c>
      <c r="C1158" s="27" t="s">
        <v>364</v>
      </c>
      <c r="D1158" s="27" t="s">
        <v>363</v>
      </c>
      <c r="E1158" s="92">
        <f t="shared" si="1"/>
        <v>28010</v>
      </c>
      <c r="F1158" s="92" t="str">
        <f t="shared" si="2"/>
        <v>COLADO PERA 8 x 6 x 115 GRM</v>
      </c>
      <c r="G1158" s="92" t="str">
        <f t="shared" si="3"/>
        <v>ALIMENTOS INFANTILES</v>
      </c>
      <c r="H1158" s="89"/>
      <c r="I1158" s="89"/>
      <c r="J1158" s="89"/>
      <c r="K1158" s="89"/>
      <c r="L1158" s="89"/>
      <c r="M1158" s="89"/>
      <c r="N1158" s="89"/>
      <c r="O1158" s="89"/>
      <c r="P1158" s="89"/>
      <c r="Q1158" s="89"/>
      <c r="R1158" s="30"/>
      <c r="S1158" s="30"/>
      <c r="T1158" s="30"/>
      <c r="U1158" s="30"/>
      <c r="V1158" s="30"/>
      <c r="W1158" s="30"/>
      <c r="X1158" s="30"/>
      <c r="Y1158" s="30"/>
      <c r="Z1158" s="30"/>
      <c r="AA1158" s="30"/>
    </row>
    <row r="1159" ht="15.75" customHeight="1">
      <c r="A1159" s="27" t="s">
        <v>268</v>
      </c>
      <c r="B1159" s="27" t="s">
        <v>4379</v>
      </c>
      <c r="C1159" s="27" t="s">
        <v>362</v>
      </c>
      <c r="D1159" s="27" t="s">
        <v>363</v>
      </c>
      <c r="E1159" s="92">
        <f t="shared" si="1"/>
        <v>28020</v>
      </c>
      <c r="F1159" s="92" t="str">
        <f t="shared" si="2"/>
        <v>COLADO PLATANO NARANJA 8 x 6 x 115 GRM</v>
      </c>
      <c r="G1159" s="92" t="str">
        <f t="shared" si="3"/>
        <v>ALIMENTOS INFANTILES</v>
      </c>
      <c r="H1159" s="89"/>
      <c r="I1159" s="89"/>
      <c r="J1159" s="89"/>
      <c r="K1159" s="89"/>
      <c r="L1159" s="89"/>
      <c r="M1159" s="89"/>
      <c r="N1159" s="89"/>
      <c r="O1159" s="89"/>
      <c r="P1159" s="89"/>
      <c r="Q1159" s="89"/>
      <c r="R1159" s="30"/>
      <c r="S1159" s="30"/>
      <c r="T1159" s="30"/>
      <c r="U1159" s="30"/>
      <c r="V1159" s="30"/>
      <c r="W1159" s="30"/>
      <c r="X1159" s="30"/>
      <c r="Y1159" s="30"/>
      <c r="Z1159" s="30"/>
      <c r="AA1159" s="30"/>
    </row>
    <row r="1160" ht="15.75" customHeight="1">
      <c r="A1160" s="27" t="s">
        <v>39</v>
      </c>
      <c r="B1160" s="27" t="s">
        <v>4382</v>
      </c>
      <c r="C1160" s="27" t="s">
        <v>1887</v>
      </c>
      <c r="D1160" s="27" t="s">
        <v>1888</v>
      </c>
      <c r="E1160" s="92">
        <f t="shared" si="1"/>
        <v>28040</v>
      </c>
      <c r="F1160" s="92" t="str">
        <f t="shared" si="2"/>
        <v>KIT KAT PROMO 16 x 36 x 20,7 GRM</v>
      </c>
      <c r="G1160" s="92" t="str">
        <f t="shared" si="3"/>
        <v>CHOCOLATES</v>
      </c>
      <c r="H1160" s="89"/>
      <c r="I1160" s="89"/>
      <c r="J1160" s="89"/>
      <c r="K1160" s="89"/>
      <c r="L1160" s="89"/>
      <c r="M1160" s="89"/>
      <c r="N1160" s="89"/>
      <c r="O1160" s="89"/>
      <c r="P1160" s="89"/>
      <c r="Q1160" s="89"/>
      <c r="R1160" s="30"/>
      <c r="S1160" s="30"/>
      <c r="T1160" s="30"/>
      <c r="U1160" s="30"/>
      <c r="V1160" s="30"/>
      <c r="W1160" s="30"/>
      <c r="X1160" s="30"/>
      <c r="Y1160" s="30"/>
      <c r="Z1160" s="30"/>
      <c r="AA1160" s="30"/>
    </row>
    <row r="1161" ht="15.75" customHeight="1">
      <c r="A1161" s="27" t="s">
        <v>39</v>
      </c>
      <c r="B1161" s="27" t="s">
        <v>4385</v>
      </c>
      <c r="C1161" s="27" t="s">
        <v>1891</v>
      </c>
      <c r="D1161" s="27" t="s">
        <v>1892</v>
      </c>
      <c r="E1161" s="92">
        <f t="shared" si="1"/>
        <v>28050</v>
      </c>
      <c r="F1161" s="92" t="str">
        <f t="shared" si="2"/>
        <v>CLASSIC Choc Cast Caju 4 x 12 x 160 GRS</v>
      </c>
      <c r="G1161" s="92" t="str">
        <f t="shared" si="3"/>
        <v>CHOCOLATES</v>
      </c>
      <c r="H1161" s="89"/>
      <c r="I1161" s="89"/>
      <c r="J1161" s="89"/>
      <c r="K1161" s="89"/>
      <c r="L1161" s="89"/>
      <c r="M1161" s="89"/>
      <c r="N1161" s="89"/>
      <c r="O1161" s="89"/>
      <c r="P1161" s="89"/>
      <c r="Q1161" s="89"/>
      <c r="R1161" s="30"/>
      <c r="S1161" s="30"/>
      <c r="T1161" s="30"/>
      <c r="U1161" s="30"/>
      <c r="V1161" s="30"/>
      <c r="W1161" s="30"/>
      <c r="X1161" s="30"/>
      <c r="Y1161" s="30"/>
      <c r="Z1161" s="30"/>
      <c r="AA1161" s="30"/>
    </row>
    <row r="1162" ht="15.75" customHeight="1">
      <c r="A1162" s="27" t="s">
        <v>39</v>
      </c>
      <c r="B1162" s="27" t="s">
        <v>4387</v>
      </c>
      <c r="C1162" s="27" t="s">
        <v>1894</v>
      </c>
      <c r="D1162" s="27" t="s">
        <v>1892</v>
      </c>
      <c r="E1162" s="92">
        <f t="shared" si="1"/>
        <v>28060</v>
      </c>
      <c r="F1162" s="92" t="str">
        <f t="shared" si="2"/>
        <v>DIPLOMATA Chocolate 4 x 12 x 160 GRS</v>
      </c>
      <c r="G1162" s="92" t="str">
        <f t="shared" si="3"/>
        <v>CHOCOLATES</v>
      </c>
      <c r="H1162" s="89"/>
      <c r="I1162" s="89"/>
      <c r="J1162" s="89"/>
      <c r="K1162" s="89"/>
      <c r="L1162" s="89"/>
      <c r="M1162" s="89"/>
      <c r="N1162" s="89"/>
      <c r="O1162" s="89"/>
      <c r="P1162" s="89"/>
      <c r="Q1162" s="89"/>
      <c r="R1162" s="30"/>
      <c r="S1162" s="30"/>
      <c r="T1162" s="30"/>
      <c r="U1162" s="30"/>
      <c r="V1162" s="30"/>
      <c r="W1162" s="30"/>
      <c r="X1162" s="30"/>
      <c r="Y1162" s="30"/>
      <c r="Z1162" s="30"/>
      <c r="AA1162" s="30"/>
    </row>
    <row r="1163" ht="15.75" customHeight="1">
      <c r="A1163" s="27" t="s">
        <v>39</v>
      </c>
      <c r="B1163" s="27" t="s">
        <v>4392</v>
      </c>
      <c r="C1163" s="27" t="s">
        <v>1896</v>
      </c>
      <c r="D1163" s="27" t="s">
        <v>1897</v>
      </c>
      <c r="E1163" s="92">
        <f t="shared" si="1"/>
        <v>28070</v>
      </c>
      <c r="F1163" s="92" t="str">
        <f t="shared" si="2"/>
        <v>CLASSIC Choco Blanco 4 x 12 x 170 GRS</v>
      </c>
      <c r="G1163" s="92" t="str">
        <f t="shared" si="3"/>
        <v>CHOCOLATES</v>
      </c>
      <c r="H1163" s="89"/>
      <c r="I1163" s="89"/>
      <c r="J1163" s="89"/>
      <c r="K1163" s="89"/>
      <c r="L1163" s="89"/>
      <c r="M1163" s="89"/>
      <c r="N1163" s="89"/>
      <c r="O1163" s="89"/>
      <c r="P1163" s="89"/>
      <c r="Q1163" s="89"/>
      <c r="R1163" s="30"/>
      <c r="S1163" s="30"/>
      <c r="T1163" s="30"/>
      <c r="U1163" s="30"/>
      <c r="V1163" s="30"/>
      <c r="W1163" s="30"/>
      <c r="X1163" s="30"/>
      <c r="Y1163" s="30"/>
      <c r="Z1163" s="30"/>
      <c r="AA1163" s="30"/>
    </row>
    <row r="1164" ht="15.75" customHeight="1">
      <c r="A1164" s="27" t="s">
        <v>39</v>
      </c>
      <c r="B1164" s="27" t="s">
        <v>4396</v>
      </c>
      <c r="C1164" s="27" t="s">
        <v>1898</v>
      </c>
      <c r="D1164" s="27" t="s">
        <v>1900</v>
      </c>
      <c r="E1164" s="92">
        <f t="shared" si="1"/>
        <v>28080</v>
      </c>
      <c r="F1164" s="92" t="str">
        <f t="shared" si="2"/>
        <v>CLASSIC Choc Blanc Roj 4 x 12 x 140 GRS</v>
      </c>
      <c r="G1164" s="92" t="str">
        <f t="shared" si="3"/>
        <v>CHOCOLATES</v>
      </c>
      <c r="H1164" s="89"/>
      <c r="I1164" s="89"/>
      <c r="J1164" s="89"/>
      <c r="K1164" s="89"/>
      <c r="L1164" s="89"/>
      <c r="M1164" s="89"/>
      <c r="N1164" s="89"/>
      <c r="O1164" s="89"/>
      <c r="P1164" s="89"/>
      <c r="Q1164" s="89"/>
      <c r="R1164" s="30"/>
      <c r="S1164" s="30"/>
      <c r="T1164" s="30"/>
      <c r="U1164" s="30"/>
      <c r="V1164" s="30"/>
      <c r="W1164" s="30"/>
      <c r="X1164" s="30"/>
      <c r="Y1164" s="30"/>
      <c r="Z1164" s="30"/>
      <c r="AA1164" s="30"/>
    </row>
    <row r="1165" ht="15.75" customHeight="1">
      <c r="A1165" s="27" t="s">
        <v>86</v>
      </c>
      <c r="B1165" s="27" t="s">
        <v>4398</v>
      </c>
      <c r="C1165" s="27" t="s">
        <v>1902</v>
      </c>
      <c r="D1165" s="27" t="s">
        <v>1903</v>
      </c>
      <c r="E1165" s="92">
        <f t="shared" si="1"/>
        <v>28090</v>
      </c>
      <c r="F1165" s="92" t="str">
        <f t="shared" si="2"/>
        <v>CLASSIC Gall Tort Duo 40 x 152 GRS</v>
      </c>
      <c r="G1165" s="92" t="str">
        <f t="shared" si="3"/>
        <v>GALLETAS</v>
      </c>
      <c r="H1165" s="89"/>
      <c r="I1165" s="89"/>
      <c r="J1165" s="89"/>
      <c r="K1165" s="89"/>
      <c r="L1165" s="89"/>
      <c r="M1165" s="89"/>
      <c r="N1165" s="89"/>
      <c r="O1165" s="89"/>
      <c r="P1165" s="89"/>
      <c r="Q1165" s="89"/>
      <c r="R1165" s="30"/>
      <c r="S1165" s="30"/>
      <c r="T1165" s="30"/>
      <c r="U1165" s="30"/>
      <c r="V1165" s="30"/>
      <c r="W1165" s="30"/>
      <c r="X1165" s="30"/>
      <c r="Y1165" s="30"/>
      <c r="Z1165" s="30"/>
      <c r="AA1165" s="30"/>
    </row>
    <row r="1166" ht="15.75" customHeight="1">
      <c r="A1166" s="27" t="s">
        <v>86</v>
      </c>
      <c r="B1166" s="27" t="s">
        <v>4399</v>
      </c>
      <c r="C1166" s="27" t="s">
        <v>1905</v>
      </c>
      <c r="D1166" s="27" t="s">
        <v>1906</v>
      </c>
      <c r="E1166" s="92">
        <f t="shared" si="1"/>
        <v>28100</v>
      </c>
      <c r="F1166" s="92" t="str">
        <f t="shared" si="2"/>
        <v>CLASSIC Galleta Torta 40 x 152 gr</v>
      </c>
      <c r="G1166" s="92" t="str">
        <f t="shared" si="3"/>
        <v>GALLETAS</v>
      </c>
      <c r="H1166" s="89"/>
      <c r="I1166" s="89"/>
      <c r="J1166" s="89"/>
      <c r="K1166" s="89"/>
      <c r="L1166" s="89"/>
      <c r="M1166" s="89"/>
      <c r="N1166" s="89"/>
      <c r="O1166" s="89"/>
      <c r="P1166" s="89"/>
      <c r="Q1166" s="89"/>
      <c r="R1166" s="30"/>
      <c r="S1166" s="30"/>
      <c r="T1166" s="30"/>
      <c r="U1166" s="30"/>
      <c r="V1166" s="30"/>
      <c r="W1166" s="30"/>
      <c r="X1166" s="30"/>
      <c r="Y1166" s="30"/>
      <c r="Z1166" s="30"/>
      <c r="AA1166" s="30"/>
    </row>
    <row r="1167" ht="15.75" customHeight="1">
      <c r="A1167" s="27" t="s">
        <v>86</v>
      </c>
      <c r="B1167" s="27" t="s">
        <v>4401</v>
      </c>
      <c r="C1167" s="27" t="s">
        <v>1908</v>
      </c>
      <c r="D1167" s="27" t="s">
        <v>1909</v>
      </c>
      <c r="E1167" s="92">
        <f t="shared" si="1"/>
        <v>28110</v>
      </c>
      <c r="F1167" s="92" t="str">
        <f t="shared" si="2"/>
        <v>CLASSIC Gallet Oblea 48 x 110 GRS</v>
      </c>
      <c r="G1167" s="92" t="str">
        <f t="shared" si="3"/>
        <v>GALLETAS</v>
      </c>
      <c r="H1167" s="89"/>
      <c r="I1167" s="89"/>
      <c r="J1167" s="89"/>
      <c r="K1167" s="89"/>
      <c r="L1167" s="89"/>
      <c r="M1167" s="89"/>
      <c r="N1167" s="89"/>
      <c r="O1167" s="89"/>
      <c r="P1167" s="89"/>
      <c r="Q1167" s="89"/>
      <c r="R1167" s="30"/>
      <c r="S1167" s="30"/>
      <c r="T1167" s="30"/>
      <c r="U1167" s="30"/>
      <c r="V1167" s="30"/>
      <c r="W1167" s="30"/>
      <c r="X1167" s="30"/>
      <c r="Y1167" s="30"/>
      <c r="Z1167" s="30"/>
      <c r="AA1167" s="30"/>
    </row>
    <row r="1168" ht="15.75" customHeight="1">
      <c r="A1168" s="27" t="s">
        <v>86</v>
      </c>
      <c r="B1168" s="27" t="s">
        <v>4403</v>
      </c>
      <c r="C1168" s="27" t="s">
        <v>1910</v>
      </c>
      <c r="D1168" s="27" t="s">
        <v>1911</v>
      </c>
      <c r="E1168" s="92">
        <f t="shared" si="1"/>
        <v>28120</v>
      </c>
      <c r="F1168" s="92" t="str">
        <f t="shared" si="2"/>
        <v>PRESTIGIO Gall Rellen 54 x 165 GRS</v>
      </c>
      <c r="G1168" s="92" t="str">
        <f t="shared" si="3"/>
        <v>GALLETAS</v>
      </c>
      <c r="H1168" s="89"/>
      <c r="I1168" s="89"/>
      <c r="J1168" s="89"/>
      <c r="K1168" s="89"/>
      <c r="L1168" s="89"/>
      <c r="M1168" s="89"/>
      <c r="N1168" s="89"/>
      <c r="O1168" s="89"/>
      <c r="P1168" s="89"/>
      <c r="Q1168" s="89"/>
      <c r="R1168" s="30"/>
      <c r="S1168" s="30"/>
      <c r="T1168" s="30"/>
      <c r="U1168" s="30"/>
      <c r="V1168" s="30"/>
      <c r="W1168" s="30"/>
      <c r="X1168" s="30"/>
      <c r="Y1168" s="30"/>
      <c r="Z1168" s="30"/>
      <c r="AA1168" s="30"/>
    </row>
    <row r="1169" ht="15.75" customHeight="1">
      <c r="A1169" s="27" t="s">
        <v>86</v>
      </c>
      <c r="B1169" s="27" t="s">
        <v>4406</v>
      </c>
      <c r="C1169" s="27" t="s">
        <v>1913</v>
      </c>
      <c r="D1169" s="27" t="s">
        <v>1903</v>
      </c>
      <c r="E1169" s="92">
        <f t="shared" si="1"/>
        <v>28130</v>
      </c>
      <c r="F1169" s="92" t="str">
        <f t="shared" si="2"/>
        <v>PRESTIGIO Gall Min Tor 40 x 152 GRS</v>
      </c>
      <c r="G1169" s="92" t="str">
        <f t="shared" si="3"/>
        <v>GALLETAS</v>
      </c>
      <c r="H1169" s="89"/>
      <c r="I1169" s="89"/>
      <c r="J1169" s="89"/>
      <c r="K1169" s="89"/>
      <c r="L1169" s="89"/>
      <c r="M1169" s="89"/>
      <c r="N1169" s="89"/>
      <c r="O1169" s="89"/>
      <c r="P1169" s="89"/>
      <c r="Q1169" s="89"/>
      <c r="R1169" s="30"/>
      <c r="S1169" s="30"/>
      <c r="T1169" s="30"/>
      <c r="U1169" s="30"/>
      <c r="V1169" s="30"/>
      <c r="W1169" s="30"/>
      <c r="X1169" s="30"/>
      <c r="Y1169" s="30"/>
      <c r="Z1169" s="30"/>
      <c r="AA1169" s="30"/>
    </row>
    <row r="1170" ht="15.75" customHeight="1">
      <c r="A1170" s="27" t="s">
        <v>86</v>
      </c>
      <c r="B1170" s="27" t="s">
        <v>4408</v>
      </c>
      <c r="C1170" s="27" t="s">
        <v>1915</v>
      </c>
      <c r="D1170" s="27" t="s">
        <v>1909</v>
      </c>
      <c r="E1170" s="92">
        <f t="shared" si="1"/>
        <v>28140</v>
      </c>
      <c r="F1170" s="92" t="str">
        <f t="shared" si="2"/>
        <v>PRESTIGIO Gall Oblea 48 x 110 GRS</v>
      </c>
      <c r="G1170" s="92" t="str">
        <f t="shared" si="3"/>
        <v>GALLETAS</v>
      </c>
      <c r="H1170" s="89"/>
      <c r="I1170" s="89"/>
      <c r="J1170" s="89"/>
      <c r="K1170" s="89"/>
      <c r="L1170" s="89"/>
      <c r="M1170" s="89"/>
      <c r="N1170" s="89"/>
      <c r="O1170" s="89"/>
      <c r="P1170" s="89"/>
      <c r="Q1170" s="89"/>
      <c r="R1170" s="30"/>
      <c r="S1170" s="30"/>
      <c r="T1170" s="30"/>
      <c r="U1170" s="30"/>
      <c r="V1170" s="30"/>
      <c r="W1170" s="30"/>
      <c r="X1170" s="30"/>
      <c r="Y1170" s="30"/>
      <c r="Z1170" s="30"/>
      <c r="AA1170" s="30"/>
    </row>
    <row r="1171" ht="15.75" customHeight="1">
      <c r="A1171" s="27" t="s">
        <v>29</v>
      </c>
      <c r="B1171" s="27" t="s">
        <v>4411</v>
      </c>
      <c r="C1171" s="27" t="s">
        <v>1916</v>
      </c>
      <c r="D1171" s="27" t="s">
        <v>1917</v>
      </c>
      <c r="E1171" s="92">
        <f t="shared" si="1"/>
        <v>28150</v>
      </c>
      <c r="F1171" s="92" t="str">
        <f t="shared" si="2"/>
        <v>BONI S.NUSS 14 GR 12 x 20 x 40 GRM</v>
      </c>
      <c r="G1171" s="92" t="str">
        <f t="shared" si="3"/>
        <v>DESHABILITADOS</v>
      </c>
      <c r="H1171" s="89"/>
      <c r="I1171" s="89"/>
      <c r="J1171" s="89"/>
      <c r="K1171" s="89"/>
      <c r="L1171" s="89"/>
      <c r="M1171" s="89"/>
      <c r="N1171" s="89"/>
      <c r="O1171" s="89"/>
      <c r="P1171" s="89"/>
      <c r="Q1171" s="89"/>
      <c r="R1171" s="30"/>
      <c r="S1171" s="30"/>
      <c r="T1171" s="30"/>
      <c r="U1171" s="30"/>
      <c r="V1171" s="30"/>
      <c r="W1171" s="30"/>
      <c r="X1171" s="30"/>
      <c r="Y1171" s="30"/>
      <c r="Z1171" s="30"/>
      <c r="AA1171" s="30"/>
    </row>
    <row r="1172" ht="15.75" customHeight="1">
      <c r="A1172" s="27" t="s">
        <v>29</v>
      </c>
      <c r="B1172" s="27" t="s">
        <v>4415</v>
      </c>
      <c r="C1172" s="27" t="s">
        <v>1919</v>
      </c>
      <c r="D1172" s="27" t="s">
        <v>1920</v>
      </c>
      <c r="E1172" s="92">
        <f t="shared" si="1"/>
        <v>28160</v>
      </c>
      <c r="F1172" s="92" t="str">
        <f t="shared" si="2"/>
        <v>BONI TRENCITO IMP 12 x 20 x 14 GRM</v>
      </c>
      <c r="G1172" s="92" t="str">
        <f t="shared" si="3"/>
        <v>DESHABILITADOS</v>
      </c>
      <c r="H1172" s="89"/>
      <c r="I1172" s="89"/>
      <c r="J1172" s="89"/>
      <c r="K1172" s="89"/>
      <c r="L1172" s="89"/>
      <c r="M1172" s="89"/>
      <c r="N1172" s="89"/>
      <c r="O1172" s="89"/>
      <c r="P1172" s="89"/>
      <c r="Q1172" s="89"/>
      <c r="R1172" s="30"/>
      <c r="S1172" s="30"/>
      <c r="T1172" s="30"/>
      <c r="U1172" s="30"/>
      <c r="V1172" s="30"/>
      <c r="W1172" s="30"/>
      <c r="X1172" s="30"/>
      <c r="Y1172" s="30"/>
      <c r="Z1172" s="30"/>
      <c r="AA1172" s="30"/>
    </row>
    <row r="1173" ht="15.75" customHeight="1">
      <c r="A1173" s="27" t="s">
        <v>44</v>
      </c>
      <c r="B1173" s="27" t="s">
        <v>4417</v>
      </c>
      <c r="C1173" s="27" t="s">
        <v>1922</v>
      </c>
      <c r="D1173" s="27" t="s">
        <v>1923</v>
      </c>
      <c r="E1173" s="92">
        <f t="shared" si="1"/>
        <v>28170</v>
      </c>
      <c r="F1173" s="92" t="str">
        <f t="shared" si="2"/>
        <v>MAGGI Base pollo DJ Hierbas 15 x 30 GRM</v>
      </c>
      <c r="G1173" s="92" t="str">
        <f t="shared" si="3"/>
        <v>CULINARIOS</v>
      </c>
      <c r="H1173" s="89"/>
      <c r="I1173" s="89"/>
      <c r="J1173" s="89"/>
      <c r="K1173" s="89"/>
      <c r="L1173" s="89"/>
      <c r="M1173" s="89"/>
      <c r="N1173" s="89"/>
      <c r="O1173" s="89"/>
      <c r="P1173" s="89"/>
      <c r="Q1173" s="89"/>
      <c r="R1173" s="30"/>
      <c r="S1173" s="30"/>
      <c r="T1173" s="30"/>
      <c r="U1173" s="30"/>
      <c r="V1173" s="30"/>
      <c r="W1173" s="30"/>
      <c r="X1173" s="30"/>
      <c r="Y1173" s="30"/>
      <c r="Z1173" s="30"/>
      <c r="AA1173" s="30"/>
    </row>
    <row r="1174" ht="15.75" customHeight="1">
      <c r="A1174" s="27" t="s">
        <v>76</v>
      </c>
      <c r="B1174" s="27" t="s">
        <v>4418</v>
      </c>
      <c r="C1174" s="27" t="s">
        <v>1924</v>
      </c>
      <c r="D1174" s="27" t="s">
        <v>1926</v>
      </c>
      <c r="E1174" s="92">
        <f t="shared" si="1"/>
        <v>28180</v>
      </c>
      <c r="F1174" s="92" t="str">
        <f t="shared" si="2"/>
        <v>MILO ACTIG stab 36 x 150gr 36 x 150 GRM</v>
      </c>
      <c r="G1174" s="92" t="str">
        <f t="shared" si="3"/>
        <v>OPPB</v>
      </c>
      <c r="H1174" s="89"/>
      <c r="I1174" s="89"/>
      <c r="J1174" s="89"/>
      <c r="K1174" s="89"/>
      <c r="L1174" s="89"/>
      <c r="M1174" s="89"/>
      <c r="N1174" s="89"/>
      <c r="O1174" s="89"/>
      <c r="P1174" s="89"/>
      <c r="Q1174" s="89"/>
      <c r="R1174" s="30"/>
      <c r="S1174" s="30"/>
      <c r="T1174" s="30"/>
      <c r="U1174" s="30"/>
      <c r="V1174" s="30"/>
      <c r="W1174" s="30"/>
      <c r="X1174" s="30"/>
      <c r="Y1174" s="30"/>
      <c r="Z1174" s="30"/>
      <c r="AA1174" s="30"/>
    </row>
    <row r="1175" ht="15.75" customHeight="1">
      <c r="A1175" s="27" t="s">
        <v>29</v>
      </c>
      <c r="B1175" s="27" t="s">
        <v>4421</v>
      </c>
      <c r="C1175" s="27" t="s">
        <v>1927</v>
      </c>
      <c r="D1175" s="27" t="s">
        <v>1928</v>
      </c>
      <c r="E1175" s="92">
        <f t="shared" si="1"/>
        <v>28220</v>
      </c>
      <c r="F1175" s="92" t="str">
        <f t="shared" si="2"/>
        <v>S.NUSS BARRA 160 VO 21 x 160 GRM</v>
      </c>
      <c r="G1175" s="92" t="str">
        <f t="shared" si="3"/>
        <v>DESHABILITADOS</v>
      </c>
      <c r="H1175" s="89"/>
      <c r="I1175" s="89"/>
      <c r="J1175" s="89"/>
      <c r="K1175" s="89"/>
      <c r="L1175" s="89"/>
      <c r="M1175" s="89"/>
      <c r="N1175" s="89"/>
      <c r="O1175" s="89"/>
      <c r="P1175" s="89"/>
      <c r="Q1175" s="89"/>
      <c r="R1175" s="30"/>
      <c r="S1175" s="30"/>
      <c r="T1175" s="30"/>
      <c r="U1175" s="30"/>
      <c r="V1175" s="30"/>
      <c r="W1175" s="30"/>
      <c r="X1175" s="30"/>
      <c r="Y1175" s="30"/>
      <c r="Z1175" s="30"/>
      <c r="AA1175" s="30"/>
    </row>
    <row r="1176" ht="15.75" customHeight="1">
      <c r="A1176" s="27" t="s">
        <v>29</v>
      </c>
      <c r="B1176" s="27" t="s">
        <v>4424</v>
      </c>
      <c r="C1176" s="27" t="s">
        <v>1931</v>
      </c>
      <c r="D1176" s="27" t="s">
        <v>1932</v>
      </c>
      <c r="E1176" s="92">
        <f t="shared" si="1"/>
        <v>28230</v>
      </c>
      <c r="F1176" s="92" t="str">
        <f t="shared" si="2"/>
        <v>TRITON VAINILLA VO 30 x 126 GRM</v>
      </c>
      <c r="G1176" s="92" t="str">
        <f t="shared" si="3"/>
        <v>DESHABILITADOS</v>
      </c>
      <c r="H1176" s="89"/>
      <c r="I1176" s="89"/>
      <c r="J1176" s="89"/>
      <c r="K1176" s="89"/>
      <c r="L1176" s="89"/>
      <c r="M1176" s="89"/>
      <c r="N1176" s="89"/>
      <c r="O1176" s="89"/>
      <c r="P1176" s="89"/>
      <c r="Q1176" s="89"/>
      <c r="R1176" s="30"/>
      <c r="S1176" s="30"/>
      <c r="T1176" s="30"/>
      <c r="U1176" s="30"/>
      <c r="V1176" s="30"/>
      <c r="W1176" s="30"/>
      <c r="X1176" s="30"/>
      <c r="Y1176" s="30"/>
      <c r="Z1176" s="30"/>
      <c r="AA1176" s="30"/>
    </row>
    <row r="1177" ht="15.75" customHeight="1">
      <c r="A1177" s="27" t="s">
        <v>44</v>
      </c>
      <c r="B1177" s="27" t="s">
        <v>4428</v>
      </c>
      <c r="C1177" s="27" t="s">
        <v>1934</v>
      </c>
      <c r="D1177" s="27" t="s">
        <v>1935</v>
      </c>
      <c r="E1177" s="92">
        <f t="shared" si="1"/>
        <v>28260</v>
      </c>
      <c r="F1177" s="92" t="str">
        <f t="shared" si="2"/>
        <v>Caramelera Caldos 6 x (50x11+30x10+20x11) GRS</v>
      </c>
      <c r="G1177" s="92" t="str">
        <f t="shared" si="3"/>
        <v>CULINARIOS</v>
      </c>
      <c r="H1177" s="89"/>
      <c r="I1177" s="89"/>
      <c r="J1177" s="89"/>
      <c r="K1177" s="89"/>
      <c r="L1177" s="89"/>
      <c r="M1177" s="89"/>
      <c r="N1177" s="89"/>
      <c r="O1177" s="89"/>
      <c r="P1177" s="89"/>
      <c r="Q1177" s="89"/>
      <c r="R1177" s="30"/>
      <c r="S1177" s="30"/>
      <c r="T1177" s="30"/>
      <c r="U1177" s="30"/>
      <c r="V1177" s="30"/>
      <c r="W1177" s="30"/>
      <c r="X1177" s="30"/>
      <c r="Y1177" s="30"/>
      <c r="Z1177" s="30"/>
      <c r="AA1177" s="30"/>
    </row>
    <row r="1178" ht="15.75" customHeight="1">
      <c r="A1178" s="27" t="s">
        <v>50</v>
      </c>
      <c r="B1178" s="27" t="s">
        <v>4432</v>
      </c>
      <c r="C1178" s="27" t="s">
        <v>1936</v>
      </c>
      <c r="D1178" s="27" t="s">
        <v>1880</v>
      </c>
      <c r="E1178" s="92">
        <f t="shared" si="1"/>
        <v>28270</v>
      </c>
      <c r="F1178" s="92" t="str">
        <f t="shared" si="2"/>
        <v>NESCAFE TRAD AZUCARERO 10 x 170 GRM</v>
      </c>
      <c r="G1178" s="92" t="str">
        <f t="shared" si="3"/>
        <v>CAFES</v>
      </c>
      <c r="H1178" s="89"/>
      <c r="I1178" s="89"/>
      <c r="J1178" s="89"/>
      <c r="K1178" s="89"/>
      <c r="L1178" s="89"/>
      <c r="M1178" s="89"/>
      <c r="N1178" s="89"/>
      <c r="O1178" s="89"/>
      <c r="P1178" s="89"/>
      <c r="Q1178" s="89"/>
      <c r="R1178" s="30"/>
      <c r="S1178" s="30"/>
      <c r="T1178" s="30"/>
      <c r="U1178" s="30"/>
      <c r="V1178" s="30"/>
      <c r="W1178" s="30"/>
      <c r="X1178" s="30"/>
      <c r="Y1178" s="30"/>
      <c r="Z1178" s="30"/>
      <c r="AA1178" s="30"/>
    </row>
    <row r="1179" ht="15.75" customHeight="1">
      <c r="A1179" s="27" t="s">
        <v>225</v>
      </c>
      <c r="B1179" s="27" t="s">
        <v>4434</v>
      </c>
      <c r="C1179" s="27" t="s">
        <v>1938</v>
      </c>
      <c r="D1179" s="27" t="s">
        <v>1939</v>
      </c>
      <c r="E1179" s="92">
        <f t="shared" si="1"/>
        <v>28290</v>
      </c>
      <c r="F1179" s="92" t="str">
        <f t="shared" si="2"/>
        <v>SVELTY ACTICOL Tarro 12 x 770 GRM</v>
      </c>
      <c r="G1179" s="92" t="str">
        <f t="shared" si="3"/>
        <v>Leche en Polvo</v>
      </c>
      <c r="H1179" s="89"/>
      <c r="I1179" s="89"/>
      <c r="J1179" s="89"/>
      <c r="K1179" s="89"/>
      <c r="L1179" s="89"/>
      <c r="M1179" s="89"/>
      <c r="N1179" s="89"/>
      <c r="O1179" s="89"/>
      <c r="P1179" s="89"/>
      <c r="Q1179" s="89"/>
      <c r="R1179" s="30"/>
      <c r="S1179" s="30"/>
      <c r="T1179" s="30"/>
      <c r="U1179" s="30"/>
      <c r="V1179" s="30"/>
      <c r="W1179" s="30"/>
      <c r="X1179" s="30"/>
      <c r="Y1179" s="30"/>
      <c r="Z1179" s="30"/>
      <c r="AA1179" s="30"/>
    </row>
    <row r="1180" ht="15.75" customHeight="1">
      <c r="A1180" s="27" t="s">
        <v>225</v>
      </c>
      <c r="B1180" s="27" t="s">
        <v>4437</v>
      </c>
      <c r="C1180" s="27" t="s">
        <v>1941</v>
      </c>
      <c r="D1180" s="27" t="s">
        <v>1942</v>
      </c>
      <c r="E1180" s="92">
        <f t="shared" si="1"/>
        <v>28300</v>
      </c>
      <c r="F1180" s="92" t="str">
        <f t="shared" si="2"/>
        <v>SVELTY ACTICOL Stabilo 18 x 330 GRM</v>
      </c>
      <c r="G1180" s="92" t="str">
        <f t="shared" si="3"/>
        <v>Leche en Polvo</v>
      </c>
      <c r="H1180" s="89"/>
      <c r="I1180" s="89"/>
      <c r="J1180" s="89"/>
      <c r="K1180" s="89"/>
      <c r="L1180" s="89"/>
      <c r="M1180" s="89"/>
      <c r="N1180" s="89"/>
      <c r="O1180" s="89"/>
      <c r="P1180" s="89"/>
      <c r="Q1180" s="89"/>
      <c r="R1180" s="30"/>
      <c r="S1180" s="30"/>
      <c r="T1180" s="30"/>
      <c r="U1180" s="30"/>
      <c r="V1180" s="30"/>
      <c r="W1180" s="30"/>
      <c r="X1180" s="30"/>
      <c r="Y1180" s="30"/>
      <c r="Z1180" s="30"/>
      <c r="AA1180" s="30"/>
    </row>
    <row r="1181" ht="15.75" customHeight="1">
      <c r="A1181" s="27" t="s">
        <v>39</v>
      </c>
      <c r="B1181" s="27" t="s">
        <v>4439</v>
      </c>
      <c r="C1181" s="27" t="s">
        <v>1944</v>
      </c>
      <c r="D1181" s="27" t="s">
        <v>110</v>
      </c>
      <c r="E1181" s="92">
        <f t="shared" si="1"/>
        <v>28340</v>
      </c>
      <c r="F1181" s="92" t="str">
        <f t="shared" si="2"/>
        <v>SAHNE NUSS 140 GRM 22 x 140 GRM</v>
      </c>
      <c r="G1181" s="92" t="str">
        <f t="shared" si="3"/>
        <v>CHOCOLATES</v>
      </c>
      <c r="H1181" s="89"/>
      <c r="I1181" s="89"/>
      <c r="J1181" s="89"/>
      <c r="K1181" s="89"/>
      <c r="L1181" s="89"/>
      <c r="M1181" s="89"/>
      <c r="N1181" s="89"/>
      <c r="O1181" s="89"/>
      <c r="P1181" s="89"/>
      <c r="Q1181" s="89"/>
      <c r="R1181" s="30"/>
      <c r="S1181" s="30"/>
      <c r="T1181" s="30"/>
      <c r="U1181" s="30"/>
      <c r="V1181" s="30"/>
      <c r="W1181" s="30"/>
      <c r="X1181" s="30"/>
      <c r="Y1181" s="30"/>
      <c r="Z1181" s="30"/>
      <c r="AA1181" s="30"/>
    </row>
    <row r="1182" ht="15.75" customHeight="1">
      <c r="A1182" s="27" t="s">
        <v>225</v>
      </c>
      <c r="B1182" s="27" t="s">
        <v>4443</v>
      </c>
      <c r="C1182" s="27" t="s">
        <v>1946</v>
      </c>
      <c r="D1182" s="27" t="s">
        <v>1368</v>
      </c>
      <c r="E1182" s="92">
        <f t="shared" si="1"/>
        <v>28350</v>
      </c>
      <c r="F1182" s="92" t="str">
        <f t="shared" si="2"/>
        <v>NIDO Buen Dia 400 GRM 18 x 400 GRM</v>
      </c>
      <c r="G1182" s="92" t="str">
        <f t="shared" si="3"/>
        <v>Leche en Polvo</v>
      </c>
      <c r="H1182" s="89"/>
      <c r="I1182" s="89"/>
      <c r="J1182" s="89"/>
      <c r="K1182" s="89"/>
      <c r="L1182" s="89"/>
      <c r="M1182" s="89"/>
      <c r="N1182" s="89"/>
      <c r="O1182" s="89"/>
      <c r="P1182" s="89"/>
      <c r="Q1182" s="89"/>
      <c r="R1182" s="30"/>
      <c r="S1182" s="30"/>
      <c r="T1182" s="30"/>
      <c r="U1182" s="30"/>
      <c r="V1182" s="30"/>
      <c r="W1182" s="30"/>
      <c r="X1182" s="30"/>
      <c r="Y1182" s="30"/>
      <c r="Z1182" s="30"/>
      <c r="AA1182" s="30"/>
    </row>
    <row r="1183" ht="15.75" customHeight="1">
      <c r="A1183" s="27" t="s">
        <v>39</v>
      </c>
      <c r="B1183" s="27" t="s">
        <v>4445</v>
      </c>
      <c r="C1183" s="27" t="s">
        <v>1948</v>
      </c>
      <c r="D1183" s="27" t="s">
        <v>102</v>
      </c>
      <c r="E1183" s="92">
        <f t="shared" si="1"/>
        <v>28360</v>
      </c>
      <c r="F1183" s="92" t="str">
        <f t="shared" si="2"/>
        <v>TRENCITO BDJA HUEVITO HALLOWEEN 18 x 250 GRM</v>
      </c>
      <c r="G1183" s="92" t="str">
        <f t="shared" si="3"/>
        <v>CHOCOLATES</v>
      </c>
      <c r="H1183" s="89"/>
      <c r="I1183" s="89"/>
      <c r="J1183" s="89"/>
      <c r="K1183" s="89"/>
      <c r="L1183" s="89"/>
      <c r="M1183" s="89"/>
      <c r="N1183" s="89"/>
      <c r="O1183" s="89"/>
      <c r="P1183" s="89"/>
      <c r="Q1183" s="89"/>
      <c r="R1183" s="30"/>
      <c r="S1183" s="30"/>
      <c r="T1183" s="30"/>
      <c r="U1183" s="30"/>
      <c r="V1183" s="30"/>
      <c r="W1183" s="30"/>
      <c r="X1183" s="30"/>
      <c r="Y1183" s="30"/>
      <c r="Z1183" s="30"/>
      <c r="AA1183" s="30"/>
    </row>
    <row r="1184" ht="15.75" customHeight="1">
      <c r="A1184" s="27" t="s">
        <v>39</v>
      </c>
      <c r="B1184" s="27" t="s">
        <v>4449</v>
      </c>
      <c r="C1184" s="27" t="s">
        <v>1949</v>
      </c>
      <c r="D1184" s="27" t="s">
        <v>1950</v>
      </c>
      <c r="E1184" s="92">
        <f t="shared" si="1"/>
        <v>28370</v>
      </c>
      <c r="F1184" s="92" t="str">
        <f t="shared" si="2"/>
        <v>TRENCITO HUEVO BLSA HALLOWEEN 12 X (25 x 8,5) GRM</v>
      </c>
      <c r="G1184" s="92" t="str">
        <f t="shared" si="3"/>
        <v>CHOCOLATES</v>
      </c>
      <c r="H1184" s="89"/>
      <c r="I1184" s="89"/>
      <c r="J1184" s="89"/>
      <c r="K1184" s="89"/>
      <c r="L1184" s="89"/>
      <c r="M1184" s="89"/>
      <c r="N1184" s="89"/>
      <c r="O1184" s="89"/>
      <c r="P1184" s="89"/>
      <c r="Q1184" s="89"/>
      <c r="R1184" s="30"/>
      <c r="S1184" s="30"/>
      <c r="T1184" s="30"/>
      <c r="U1184" s="30"/>
      <c r="V1184" s="30"/>
      <c r="W1184" s="30"/>
      <c r="X1184" s="30"/>
      <c r="Y1184" s="30"/>
      <c r="Z1184" s="30"/>
      <c r="AA1184" s="30"/>
    </row>
    <row r="1185" ht="15.75" customHeight="1">
      <c r="A1185" s="27" t="s">
        <v>268</v>
      </c>
      <c r="B1185" s="27" t="s">
        <v>4452</v>
      </c>
      <c r="C1185" s="27" t="s">
        <v>942</v>
      </c>
      <c r="D1185" s="27" t="s">
        <v>366</v>
      </c>
      <c r="E1185" s="92">
        <f t="shared" si="1"/>
        <v>28380</v>
      </c>
      <c r="F1185" s="92" t="str">
        <f t="shared" si="2"/>
        <v>COLADO CARNE VERDURAS 8 x 6 x 132 GRM</v>
      </c>
      <c r="G1185" s="92" t="str">
        <f t="shared" si="3"/>
        <v>ALIMENTOS INFANTILES</v>
      </c>
      <c r="H1185" s="89"/>
      <c r="I1185" s="89"/>
      <c r="J1185" s="89"/>
      <c r="K1185" s="89"/>
      <c r="L1185" s="89"/>
      <c r="M1185" s="89"/>
      <c r="N1185" s="89"/>
      <c r="O1185" s="89"/>
      <c r="P1185" s="89"/>
      <c r="Q1185" s="89"/>
      <c r="R1185" s="30"/>
      <c r="S1185" s="30"/>
      <c r="T1185" s="30"/>
      <c r="U1185" s="30"/>
      <c r="V1185" s="30"/>
      <c r="W1185" s="30"/>
      <c r="X1185" s="30"/>
      <c r="Y1185" s="30"/>
      <c r="Z1185" s="30"/>
      <c r="AA1185" s="30"/>
    </row>
    <row r="1186" ht="15.75" customHeight="1">
      <c r="A1186" s="27" t="s">
        <v>268</v>
      </c>
      <c r="B1186" s="27" t="s">
        <v>4454</v>
      </c>
      <c r="C1186" s="27" t="s">
        <v>1491</v>
      </c>
      <c r="D1186" s="27" t="s">
        <v>352</v>
      </c>
      <c r="E1186" s="92">
        <f t="shared" si="1"/>
        <v>28390</v>
      </c>
      <c r="F1186" s="92" t="str">
        <f t="shared" si="2"/>
        <v>COLADO CRECIDITO MIX 4 x 6 x 215 GRM</v>
      </c>
      <c r="G1186" s="92" t="str">
        <f t="shared" si="3"/>
        <v>ALIMENTOS INFANTILES</v>
      </c>
      <c r="H1186" s="89"/>
      <c r="I1186" s="89"/>
      <c r="J1186" s="89"/>
      <c r="K1186" s="89"/>
      <c r="L1186" s="89"/>
      <c r="M1186" s="89"/>
      <c r="N1186" s="89"/>
      <c r="O1186" s="89"/>
      <c r="P1186" s="89"/>
      <c r="Q1186" s="89"/>
      <c r="R1186" s="30"/>
      <c r="S1186" s="30"/>
      <c r="T1186" s="30"/>
      <c r="U1186" s="30"/>
      <c r="V1186" s="30"/>
      <c r="W1186" s="30"/>
      <c r="X1186" s="30"/>
      <c r="Y1186" s="30"/>
      <c r="Z1186" s="30"/>
      <c r="AA1186" s="30"/>
    </row>
    <row r="1187" ht="15.75" customHeight="1">
      <c r="A1187" s="27" t="s">
        <v>268</v>
      </c>
      <c r="B1187" s="27" t="s">
        <v>4457</v>
      </c>
      <c r="C1187" s="27" t="s">
        <v>1222</v>
      </c>
      <c r="D1187" s="27" t="s">
        <v>363</v>
      </c>
      <c r="E1187" s="92">
        <f t="shared" si="1"/>
        <v>28400</v>
      </c>
      <c r="F1187" s="92" t="str">
        <f t="shared" si="2"/>
        <v>COLADO DURAZNO 8 x 6 x 115 GRM</v>
      </c>
      <c r="G1187" s="92" t="str">
        <f t="shared" si="3"/>
        <v>ALIMENTOS INFANTILES</v>
      </c>
      <c r="H1187" s="89"/>
      <c r="I1187" s="89"/>
      <c r="J1187" s="89"/>
      <c r="K1187" s="89"/>
      <c r="L1187" s="89"/>
      <c r="M1187" s="89"/>
      <c r="N1187" s="89"/>
      <c r="O1187" s="89"/>
      <c r="P1187" s="89"/>
      <c r="Q1187" s="89"/>
      <c r="R1187" s="30"/>
      <c r="S1187" s="30"/>
      <c r="T1187" s="30"/>
      <c r="U1187" s="30"/>
      <c r="V1187" s="30"/>
      <c r="W1187" s="30"/>
      <c r="X1187" s="30"/>
      <c r="Y1187" s="30"/>
      <c r="Z1187" s="30"/>
      <c r="AA1187" s="30"/>
    </row>
    <row r="1188" ht="15.75" customHeight="1">
      <c r="A1188" s="27" t="s">
        <v>268</v>
      </c>
      <c r="B1188" s="27" t="s">
        <v>4460</v>
      </c>
      <c r="C1188" s="27" t="s">
        <v>1223</v>
      </c>
      <c r="D1188" s="27" t="s">
        <v>363</v>
      </c>
      <c r="E1188" s="92">
        <f t="shared" si="1"/>
        <v>28410</v>
      </c>
      <c r="F1188" s="92" t="str">
        <f t="shared" si="2"/>
        <v>COLADO MANZANA 8 x 6 x 115 GRM</v>
      </c>
      <c r="G1188" s="92" t="str">
        <f t="shared" si="3"/>
        <v>ALIMENTOS INFANTILES</v>
      </c>
      <c r="H1188" s="89"/>
      <c r="I1188" s="89"/>
      <c r="J1188" s="89"/>
      <c r="K1188" s="89"/>
      <c r="L1188" s="89"/>
      <c r="M1188" s="89"/>
      <c r="N1188" s="89"/>
      <c r="O1188" s="89"/>
      <c r="P1188" s="89"/>
      <c r="Q1188" s="89"/>
      <c r="R1188" s="30"/>
      <c r="S1188" s="30"/>
      <c r="T1188" s="30"/>
      <c r="U1188" s="30"/>
      <c r="V1188" s="30"/>
      <c r="W1188" s="30"/>
      <c r="X1188" s="30"/>
      <c r="Y1188" s="30"/>
      <c r="Z1188" s="30"/>
      <c r="AA1188" s="30"/>
    </row>
    <row r="1189" ht="15.75" customHeight="1">
      <c r="A1189" s="27" t="s">
        <v>268</v>
      </c>
      <c r="B1189" s="27" t="s">
        <v>4464</v>
      </c>
      <c r="C1189" s="27" t="s">
        <v>1957</v>
      </c>
      <c r="D1189" s="27" t="s">
        <v>366</v>
      </c>
      <c r="E1189" s="92">
        <f t="shared" si="1"/>
        <v>28420</v>
      </c>
      <c r="F1189" s="92" t="str">
        <f t="shared" si="2"/>
        <v>COLADO MIX FR 8 x 6 x 132 GRM</v>
      </c>
      <c r="G1189" s="92" t="str">
        <f t="shared" si="3"/>
        <v>ALIMENTOS INFANTILES</v>
      </c>
      <c r="H1189" s="89"/>
      <c r="I1189" s="89"/>
      <c r="J1189" s="89"/>
      <c r="K1189" s="89"/>
      <c r="L1189" s="89"/>
      <c r="M1189" s="89"/>
      <c r="N1189" s="89"/>
      <c r="O1189" s="89"/>
      <c r="P1189" s="89"/>
      <c r="Q1189" s="89"/>
      <c r="R1189" s="30"/>
      <c r="S1189" s="30"/>
      <c r="T1189" s="30"/>
      <c r="U1189" s="30"/>
      <c r="V1189" s="30"/>
      <c r="W1189" s="30"/>
      <c r="X1189" s="30"/>
      <c r="Y1189" s="30"/>
      <c r="Z1189" s="30"/>
      <c r="AA1189" s="30"/>
    </row>
    <row r="1190" ht="15.75" customHeight="1">
      <c r="A1190" s="27" t="s">
        <v>268</v>
      </c>
      <c r="B1190" s="27" t="s">
        <v>4466</v>
      </c>
      <c r="C1190" s="27" t="s">
        <v>836</v>
      </c>
      <c r="D1190" s="27" t="s">
        <v>366</v>
      </c>
      <c r="E1190" s="92">
        <f t="shared" si="1"/>
        <v>28430</v>
      </c>
      <c r="F1190" s="92" t="str">
        <f t="shared" si="2"/>
        <v>COLADO PAVO VERDURAS 8 x 6 x 132 GRM</v>
      </c>
      <c r="G1190" s="92" t="str">
        <f t="shared" si="3"/>
        <v>ALIMENTOS INFANTILES</v>
      </c>
      <c r="H1190" s="89"/>
      <c r="I1190" s="89"/>
      <c r="J1190" s="89"/>
      <c r="K1190" s="89"/>
      <c r="L1190" s="89"/>
      <c r="M1190" s="89"/>
      <c r="N1190" s="89"/>
      <c r="O1190" s="89"/>
      <c r="P1190" s="89"/>
      <c r="Q1190" s="89"/>
      <c r="R1190" s="30"/>
      <c r="S1190" s="30"/>
      <c r="T1190" s="30"/>
      <c r="U1190" s="30"/>
      <c r="V1190" s="30"/>
      <c r="W1190" s="30"/>
      <c r="X1190" s="30"/>
      <c r="Y1190" s="30"/>
      <c r="Z1190" s="30"/>
      <c r="AA1190" s="30"/>
    </row>
    <row r="1191" ht="15.75" customHeight="1">
      <c r="A1191" s="27" t="s">
        <v>268</v>
      </c>
      <c r="B1191" s="27" t="s">
        <v>4471</v>
      </c>
      <c r="C1191" s="27" t="s">
        <v>1959</v>
      </c>
      <c r="D1191" s="27" t="s">
        <v>363</v>
      </c>
      <c r="E1191" s="92">
        <f t="shared" si="1"/>
        <v>28440</v>
      </c>
      <c r="F1191" s="92" t="str">
        <f t="shared" si="2"/>
        <v>COLADO DE PERA 8 x 6 x 115 GRM</v>
      </c>
      <c r="G1191" s="92" t="str">
        <f t="shared" si="3"/>
        <v>ALIMENTOS INFANTILES</v>
      </c>
      <c r="H1191" s="89"/>
      <c r="I1191" s="89"/>
      <c r="J1191" s="89"/>
      <c r="K1191" s="89"/>
      <c r="L1191" s="89"/>
      <c r="M1191" s="89"/>
      <c r="N1191" s="89"/>
      <c r="O1191" s="89"/>
      <c r="P1191" s="89"/>
      <c r="Q1191" s="89"/>
      <c r="R1191" s="30"/>
      <c r="S1191" s="30"/>
      <c r="T1191" s="30"/>
      <c r="U1191" s="30"/>
      <c r="V1191" s="30"/>
      <c r="W1191" s="30"/>
      <c r="X1191" s="30"/>
      <c r="Y1191" s="30"/>
      <c r="Z1191" s="30"/>
      <c r="AA1191" s="30"/>
    </row>
    <row r="1192" ht="15.75" customHeight="1">
      <c r="A1192" s="27" t="s">
        <v>268</v>
      </c>
      <c r="B1192" s="27" t="s">
        <v>4473</v>
      </c>
      <c r="C1192" s="27" t="s">
        <v>362</v>
      </c>
      <c r="D1192" s="27" t="s">
        <v>363</v>
      </c>
      <c r="E1192" s="92">
        <f t="shared" si="1"/>
        <v>28450</v>
      </c>
      <c r="F1192" s="92" t="str">
        <f t="shared" si="2"/>
        <v>COLADO PLATANO NARANJA 8 x 6 x 115 GRM</v>
      </c>
      <c r="G1192" s="92" t="str">
        <f t="shared" si="3"/>
        <v>ALIMENTOS INFANTILES</v>
      </c>
      <c r="H1192" s="89"/>
      <c r="I1192" s="89"/>
      <c r="J1192" s="89"/>
      <c r="K1192" s="89"/>
      <c r="L1192" s="89"/>
      <c r="M1192" s="89"/>
      <c r="N1192" s="89"/>
      <c r="O1192" s="89"/>
      <c r="P1192" s="89"/>
      <c r="Q1192" s="89"/>
      <c r="R1192" s="30"/>
      <c r="S1192" s="30"/>
      <c r="T1192" s="30"/>
      <c r="U1192" s="30"/>
      <c r="V1192" s="30"/>
      <c r="W1192" s="30"/>
      <c r="X1192" s="30"/>
      <c r="Y1192" s="30"/>
      <c r="Z1192" s="30"/>
      <c r="AA1192" s="30"/>
    </row>
    <row r="1193" ht="15.75" customHeight="1">
      <c r="A1193" s="27" t="s">
        <v>268</v>
      </c>
      <c r="B1193" s="27" t="s">
        <v>4476</v>
      </c>
      <c r="C1193" s="27" t="s">
        <v>365</v>
      </c>
      <c r="D1193" s="27" t="s">
        <v>366</v>
      </c>
      <c r="E1193" s="92">
        <f t="shared" si="1"/>
        <v>28460</v>
      </c>
      <c r="F1193" s="92" t="str">
        <f t="shared" si="2"/>
        <v>COLADO POLLO ARROZ 8 x 6 x 132 GRM</v>
      </c>
      <c r="G1193" s="92" t="str">
        <f t="shared" si="3"/>
        <v>ALIMENTOS INFANTILES</v>
      </c>
      <c r="H1193" s="89"/>
      <c r="I1193" s="89"/>
      <c r="J1193" s="89"/>
      <c r="K1193" s="89"/>
      <c r="L1193" s="89"/>
      <c r="M1193" s="89"/>
      <c r="N1193" s="89"/>
      <c r="O1193" s="89"/>
      <c r="P1193" s="89"/>
      <c r="Q1193" s="89"/>
      <c r="R1193" s="30"/>
      <c r="S1193" s="30"/>
      <c r="T1193" s="30"/>
      <c r="U1193" s="30"/>
      <c r="V1193" s="30"/>
      <c r="W1193" s="30"/>
      <c r="X1193" s="30"/>
      <c r="Y1193" s="30"/>
      <c r="Z1193" s="30"/>
      <c r="AA1193" s="30"/>
    </row>
    <row r="1194" ht="15.75" customHeight="1">
      <c r="A1194" s="27" t="s">
        <v>268</v>
      </c>
      <c r="B1194" s="27" t="s">
        <v>4478</v>
      </c>
      <c r="C1194" s="27" t="s">
        <v>949</v>
      </c>
      <c r="D1194" s="27" t="s">
        <v>366</v>
      </c>
      <c r="E1194" s="92">
        <f t="shared" si="1"/>
        <v>28470</v>
      </c>
      <c r="F1194" s="92" t="str">
        <f t="shared" si="2"/>
        <v>COLADO POLLO VERD FR 8 x 6 x 132 GRM</v>
      </c>
      <c r="G1194" s="92" t="str">
        <f t="shared" si="3"/>
        <v>ALIMENTOS INFANTILES</v>
      </c>
      <c r="H1194" s="89"/>
      <c r="I1194" s="89"/>
      <c r="J1194" s="89"/>
      <c r="K1194" s="89"/>
      <c r="L1194" s="89"/>
      <c r="M1194" s="89"/>
      <c r="N1194" s="89"/>
      <c r="O1194" s="89"/>
      <c r="P1194" s="89"/>
      <c r="Q1194" s="89"/>
      <c r="R1194" s="30"/>
      <c r="S1194" s="30"/>
      <c r="T1194" s="30"/>
      <c r="U1194" s="30"/>
      <c r="V1194" s="30"/>
      <c r="W1194" s="30"/>
      <c r="X1194" s="30"/>
      <c r="Y1194" s="30"/>
      <c r="Z1194" s="30"/>
      <c r="AA1194" s="30"/>
    </row>
    <row r="1195" ht="15.75" customHeight="1">
      <c r="A1195" s="27" t="s">
        <v>268</v>
      </c>
      <c r="B1195" s="27" t="s">
        <v>4480</v>
      </c>
      <c r="C1195" s="27" t="s">
        <v>367</v>
      </c>
      <c r="D1195" s="27" t="s">
        <v>368</v>
      </c>
      <c r="E1195" s="92">
        <f t="shared" si="1"/>
        <v>28480</v>
      </c>
      <c r="F1195" s="92" t="str">
        <f t="shared" si="2"/>
        <v>COLADO TUTTI FRUTTI 8 x 6 x 140 GRM</v>
      </c>
      <c r="G1195" s="92" t="str">
        <f t="shared" si="3"/>
        <v>ALIMENTOS INFANTILES</v>
      </c>
      <c r="H1195" s="89"/>
      <c r="I1195" s="89"/>
      <c r="J1195" s="89"/>
      <c r="K1195" s="89"/>
      <c r="L1195" s="89"/>
      <c r="M1195" s="89"/>
      <c r="N1195" s="89"/>
      <c r="O1195" s="89"/>
      <c r="P1195" s="89"/>
      <c r="Q1195" s="89"/>
      <c r="R1195" s="30"/>
      <c r="S1195" s="30"/>
      <c r="T1195" s="30"/>
      <c r="U1195" s="30"/>
      <c r="V1195" s="30"/>
      <c r="W1195" s="30"/>
      <c r="X1195" s="30"/>
      <c r="Y1195" s="30"/>
      <c r="Z1195" s="30"/>
      <c r="AA1195" s="30"/>
    </row>
    <row r="1196" ht="15.75" customHeight="1">
      <c r="A1196" s="27" t="s">
        <v>268</v>
      </c>
      <c r="B1196" s="27" t="s">
        <v>4483</v>
      </c>
      <c r="C1196" s="27" t="s">
        <v>371</v>
      </c>
      <c r="D1196" s="27" t="s">
        <v>366</v>
      </c>
      <c r="E1196" s="92">
        <f t="shared" si="1"/>
        <v>28490</v>
      </c>
      <c r="F1196" s="92" t="str">
        <f t="shared" si="2"/>
        <v>COLADO VERDURAS MIXTA 8 x 6 x 132 GRM</v>
      </c>
      <c r="G1196" s="92" t="str">
        <f t="shared" si="3"/>
        <v>ALIMENTOS INFANTILES</v>
      </c>
      <c r="H1196" s="89"/>
      <c r="I1196" s="89"/>
      <c r="J1196" s="89"/>
      <c r="K1196" s="89"/>
      <c r="L1196" s="89"/>
      <c r="M1196" s="89"/>
      <c r="N1196" s="89"/>
      <c r="O1196" s="89"/>
      <c r="P1196" s="89"/>
      <c r="Q1196" s="89"/>
      <c r="R1196" s="30"/>
      <c r="S1196" s="30"/>
      <c r="T1196" s="30"/>
      <c r="U1196" s="30"/>
      <c r="V1196" s="30"/>
      <c r="W1196" s="30"/>
      <c r="X1196" s="30"/>
      <c r="Y1196" s="30"/>
      <c r="Z1196" s="30"/>
      <c r="AA1196" s="30"/>
    </row>
    <row r="1197" ht="15.75" customHeight="1">
      <c r="A1197" s="27" t="s">
        <v>268</v>
      </c>
      <c r="B1197" s="27" t="s">
        <v>4485</v>
      </c>
      <c r="C1197" s="27" t="s">
        <v>351</v>
      </c>
      <c r="D1197" s="27" t="s">
        <v>352</v>
      </c>
      <c r="E1197" s="92">
        <f t="shared" si="1"/>
        <v>28500</v>
      </c>
      <c r="F1197" s="92" t="str">
        <f t="shared" si="2"/>
        <v>CRECID CARNE VERDURA 4 x 6 x 215 GRM</v>
      </c>
      <c r="G1197" s="92" t="str">
        <f t="shared" si="3"/>
        <v>ALIMENTOS INFANTILES</v>
      </c>
      <c r="H1197" s="89"/>
      <c r="I1197" s="89"/>
      <c r="J1197" s="89"/>
      <c r="K1197" s="89"/>
      <c r="L1197" s="89"/>
      <c r="M1197" s="89"/>
      <c r="N1197" s="89"/>
      <c r="O1197" s="89"/>
      <c r="P1197" s="89"/>
      <c r="Q1197" s="89"/>
      <c r="R1197" s="30"/>
      <c r="S1197" s="30"/>
      <c r="T1197" s="30"/>
      <c r="U1197" s="30"/>
      <c r="V1197" s="30"/>
      <c r="W1197" s="30"/>
      <c r="X1197" s="30"/>
      <c r="Y1197" s="30"/>
      <c r="Z1197" s="30"/>
      <c r="AA1197" s="30"/>
    </row>
    <row r="1198" ht="15.75" customHeight="1">
      <c r="A1198" s="27" t="s">
        <v>268</v>
      </c>
      <c r="B1198" s="27" t="s">
        <v>4491</v>
      </c>
      <c r="C1198" s="27" t="s">
        <v>353</v>
      </c>
      <c r="D1198" s="27" t="s">
        <v>352</v>
      </c>
      <c r="E1198" s="92">
        <f t="shared" si="1"/>
        <v>28510</v>
      </c>
      <c r="F1198" s="92" t="str">
        <f t="shared" si="2"/>
        <v>CRECID PAVO VERDURA 4 x 6 x 215 GRM</v>
      </c>
      <c r="G1198" s="92" t="str">
        <f t="shared" si="3"/>
        <v>ALIMENTOS INFANTILES</v>
      </c>
      <c r="H1198" s="89"/>
      <c r="I1198" s="89"/>
      <c r="J1198" s="89"/>
      <c r="K1198" s="89"/>
      <c r="L1198" s="89"/>
      <c r="M1198" s="89"/>
      <c r="N1198" s="89"/>
      <c r="O1198" s="89"/>
      <c r="P1198" s="89"/>
      <c r="Q1198" s="89"/>
      <c r="R1198" s="30"/>
      <c r="S1198" s="30"/>
      <c r="T1198" s="30"/>
      <c r="U1198" s="30"/>
      <c r="V1198" s="30"/>
      <c r="W1198" s="30"/>
      <c r="X1198" s="30"/>
      <c r="Y1198" s="30"/>
      <c r="Z1198" s="30"/>
      <c r="AA1198" s="30"/>
    </row>
    <row r="1199" ht="15.75" customHeight="1">
      <c r="A1199" s="27" t="s">
        <v>268</v>
      </c>
      <c r="B1199" s="27" t="s">
        <v>4493</v>
      </c>
      <c r="C1199" s="27" t="s">
        <v>1215</v>
      </c>
      <c r="D1199" s="27" t="s">
        <v>352</v>
      </c>
      <c r="E1199" s="92">
        <f t="shared" si="1"/>
        <v>28520</v>
      </c>
      <c r="F1199" s="92" t="str">
        <f t="shared" si="2"/>
        <v>CRECID PESCADO VERDURAS 4 x 6 x 215 GRM</v>
      </c>
      <c r="G1199" s="92" t="str">
        <f t="shared" si="3"/>
        <v>ALIMENTOS INFANTILES</v>
      </c>
      <c r="H1199" s="89"/>
      <c r="I1199" s="89"/>
      <c r="J1199" s="89"/>
      <c r="K1199" s="89"/>
      <c r="L1199" s="89"/>
      <c r="M1199" s="89"/>
      <c r="N1199" s="89"/>
      <c r="O1199" s="89"/>
      <c r="P1199" s="89"/>
      <c r="Q1199" s="89"/>
      <c r="R1199" s="30"/>
      <c r="S1199" s="30"/>
      <c r="T1199" s="30"/>
      <c r="U1199" s="30"/>
      <c r="V1199" s="30"/>
      <c r="W1199" s="30"/>
      <c r="X1199" s="30"/>
      <c r="Y1199" s="30"/>
      <c r="Z1199" s="30"/>
      <c r="AA1199" s="30"/>
    </row>
    <row r="1200" ht="15.75" customHeight="1">
      <c r="A1200" s="27" t="s">
        <v>268</v>
      </c>
      <c r="B1200" s="27" t="s">
        <v>4496</v>
      </c>
      <c r="C1200" s="27" t="s">
        <v>357</v>
      </c>
      <c r="D1200" s="27" t="s">
        <v>352</v>
      </c>
      <c r="E1200" s="92">
        <f t="shared" si="1"/>
        <v>28530</v>
      </c>
      <c r="F1200" s="92" t="str">
        <f t="shared" si="2"/>
        <v>CRECID POLLO VERDURA 4 x 6 x 215 GRM</v>
      </c>
      <c r="G1200" s="92" t="str">
        <f t="shared" si="3"/>
        <v>ALIMENTOS INFANTILES</v>
      </c>
      <c r="H1200" s="89"/>
      <c r="I1200" s="89"/>
      <c r="J1200" s="89"/>
      <c r="K1200" s="89"/>
      <c r="L1200" s="89"/>
      <c r="M1200" s="89"/>
      <c r="N1200" s="89"/>
      <c r="O1200" s="89"/>
      <c r="P1200" s="89"/>
      <c r="Q1200" s="89"/>
      <c r="R1200" s="30"/>
      <c r="S1200" s="30"/>
      <c r="T1200" s="30"/>
      <c r="U1200" s="30"/>
      <c r="V1200" s="30"/>
      <c r="W1200" s="30"/>
      <c r="X1200" s="30"/>
      <c r="Y1200" s="30"/>
      <c r="Z1200" s="30"/>
      <c r="AA1200" s="30"/>
    </row>
    <row r="1201" ht="15.75" customHeight="1">
      <c r="A1201" s="27" t="s">
        <v>44</v>
      </c>
      <c r="B1201" s="27" t="s">
        <v>4499</v>
      </c>
      <c r="C1201" s="27" t="s">
        <v>394</v>
      </c>
      <c r="D1201" s="27" t="s">
        <v>1968</v>
      </c>
      <c r="E1201" s="92">
        <f t="shared" si="1"/>
        <v>28540</v>
      </c>
      <c r="F1201" s="92" t="str">
        <f t="shared" si="2"/>
        <v>CREMA DE CHOCLO 12 x 12 x 79 GRM</v>
      </c>
      <c r="G1201" s="92" t="str">
        <f t="shared" si="3"/>
        <v>CULINARIOS</v>
      </c>
      <c r="H1201" s="89"/>
      <c r="I1201" s="89"/>
      <c r="J1201" s="89"/>
      <c r="K1201" s="89"/>
      <c r="L1201" s="89"/>
      <c r="M1201" s="89"/>
      <c r="N1201" s="89"/>
      <c r="O1201" s="89"/>
      <c r="P1201" s="89"/>
      <c r="Q1201" s="89"/>
      <c r="R1201" s="30"/>
      <c r="S1201" s="30"/>
      <c r="T1201" s="30"/>
      <c r="U1201" s="30"/>
      <c r="V1201" s="30"/>
      <c r="W1201" s="30"/>
      <c r="X1201" s="30"/>
      <c r="Y1201" s="30"/>
      <c r="Z1201" s="30"/>
      <c r="AA1201" s="30"/>
    </row>
    <row r="1202" ht="15.75" customHeight="1">
      <c r="A1202" s="27" t="s">
        <v>44</v>
      </c>
      <c r="B1202" s="27" t="s">
        <v>4501</v>
      </c>
      <c r="C1202" s="27" t="s">
        <v>1970</v>
      </c>
      <c r="D1202" s="27" t="s">
        <v>1971</v>
      </c>
      <c r="E1202" s="92">
        <f t="shared" si="1"/>
        <v>28550</v>
      </c>
      <c r="F1202" s="92" t="str">
        <f t="shared" si="2"/>
        <v>CREMA DE ESPARRAGOS 12 x 12 x 68 GRM</v>
      </c>
      <c r="G1202" s="92" t="str">
        <f t="shared" si="3"/>
        <v>CULINARIOS</v>
      </c>
      <c r="H1202" s="89"/>
      <c r="I1202" s="89"/>
      <c r="J1202" s="89"/>
      <c r="K1202" s="89"/>
      <c r="L1202" s="89"/>
      <c r="M1202" s="89"/>
      <c r="N1202" s="89"/>
      <c r="O1202" s="89"/>
      <c r="P1202" s="89"/>
      <c r="Q1202" s="89"/>
      <c r="R1202" s="30"/>
      <c r="S1202" s="30"/>
      <c r="T1202" s="30"/>
      <c r="U1202" s="30"/>
      <c r="V1202" s="30"/>
      <c r="W1202" s="30"/>
      <c r="X1202" s="30"/>
      <c r="Y1202" s="30"/>
      <c r="Z1202" s="30"/>
      <c r="AA1202" s="30"/>
    </row>
    <row r="1203" ht="15.75" customHeight="1">
      <c r="A1203" s="27" t="s">
        <v>44</v>
      </c>
      <c r="B1203" s="27" t="s">
        <v>4504</v>
      </c>
      <c r="C1203" s="27" t="s">
        <v>255</v>
      </c>
      <c r="D1203" s="27" t="s">
        <v>1972</v>
      </c>
      <c r="E1203" s="92">
        <f t="shared" si="1"/>
        <v>28560</v>
      </c>
      <c r="F1203" s="92" t="str">
        <f t="shared" si="2"/>
        <v>CREMA DE MARISCOS 12 x 12 x 76 GRM</v>
      </c>
      <c r="G1203" s="92" t="str">
        <f t="shared" si="3"/>
        <v>CULINARIOS</v>
      </c>
      <c r="H1203" s="89"/>
      <c r="I1203" s="89"/>
      <c r="J1203" s="89"/>
      <c r="K1203" s="89"/>
      <c r="L1203" s="89"/>
      <c r="M1203" s="89"/>
      <c r="N1203" s="89"/>
      <c r="O1203" s="89"/>
      <c r="P1203" s="89"/>
      <c r="Q1203" s="89"/>
      <c r="R1203" s="30"/>
      <c r="S1203" s="30"/>
      <c r="T1203" s="30"/>
      <c r="U1203" s="30"/>
      <c r="V1203" s="30"/>
      <c r="W1203" s="30"/>
      <c r="X1203" s="30"/>
      <c r="Y1203" s="30"/>
      <c r="Z1203" s="30"/>
      <c r="AA1203" s="30"/>
    </row>
    <row r="1204" ht="15.75" customHeight="1">
      <c r="A1204" s="27" t="s">
        <v>44</v>
      </c>
      <c r="B1204" s="27" t="s">
        <v>4506</v>
      </c>
      <c r="C1204" s="27" t="s">
        <v>528</v>
      </c>
      <c r="D1204" s="27" t="s">
        <v>1182</v>
      </c>
      <c r="E1204" s="92">
        <f t="shared" si="1"/>
        <v>28570</v>
      </c>
      <c r="F1204" s="92" t="str">
        <f t="shared" si="2"/>
        <v>CREMA DE POLLO 12 x 12 x 72 GRM</v>
      </c>
      <c r="G1204" s="92" t="str">
        <f t="shared" si="3"/>
        <v>CULINARIOS</v>
      </c>
      <c r="H1204" s="89"/>
      <c r="I1204" s="89"/>
      <c r="J1204" s="89"/>
      <c r="K1204" s="89"/>
      <c r="L1204" s="89"/>
      <c r="M1204" s="89"/>
      <c r="N1204" s="89"/>
      <c r="O1204" s="89"/>
      <c r="P1204" s="89"/>
      <c r="Q1204" s="89"/>
      <c r="R1204" s="30"/>
      <c r="S1204" s="30"/>
      <c r="T1204" s="30"/>
      <c r="U1204" s="30"/>
      <c r="V1204" s="30"/>
      <c r="W1204" s="30"/>
      <c r="X1204" s="30"/>
      <c r="Y1204" s="30"/>
      <c r="Z1204" s="30"/>
      <c r="AA1204" s="30"/>
    </row>
    <row r="1205" ht="15.75" customHeight="1">
      <c r="A1205" s="27" t="s">
        <v>268</v>
      </c>
      <c r="B1205" s="27" t="s">
        <v>4508</v>
      </c>
      <c r="C1205" s="27" t="s">
        <v>954</v>
      </c>
      <c r="D1205" s="27" t="s">
        <v>352</v>
      </c>
      <c r="E1205" s="92">
        <f t="shared" si="1"/>
        <v>28580</v>
      </c>
      <c r="F1205" s="92" t="str">
        <f t="shared" si="2"/>
        <v>PICADO CARNE VERDURAS 4 x 6 x 215 GRM</v>
      </c>
      <c r="G1205" s="92" t="str">
        <f t="shared" si="3"/>
        <v>ALIMENTOS INFANTILES</v>
      </c>
      <c r="H1205" s="89"/>
      <c r="I1205" s="89"/>
      <c r="J1205" s="89"/>
      <c r="K1205" s="89"/>
      <c r="L1205" s="89"/>
      <c r="M1205" s="89"/>
      <c r="N1205" s="89"/>
      <c r="O1205" s="89"/>
      <c r="P1205" s="89"/>
      <c r="Q1205" s="89"/>
      <c r="R1205" s="30"/>
      <c r="S1205" s="30"/>
      <c r="T1205" s="30"/>
      <c r="U1205" s="30"/>
      <c r="V1205" s="30"/>
      <c r="W1205" s="30"/>
      <c r="X1205" s="30"/>
      <c r="Y1205" s="30"/>
      <c r="Z1205" s="30"/>
      <c r="AA1205" s="30"/>
    </row>
    <row r="1206" ht="15.75" customHeight="1">
      <c r="A1206" s="27" t="s">
        <v>268</v>
      </c>
      <c r="B1206" s="27" t="s">
        <v>4510</v>
      </c>
      <c r="C1206" s="27" t="s">
        <v>1012</v>
      </c>
      <c r="D1206" s="27" t="s">
        <v>352</v>
      </c>
      <c r="E1206" s="92">
        <f t="shared" si="1"/>
        <v>28590</v>
      </c>
      <c r="F1206" s="92" t="str">
        <f t="shared" si="2"/>
        <v>PICADO PAVO VERDURAS 4 x 6 x 215 GRM</v>
      </c>
      <c r="G1206" s="92" t="str">
        <f t="shared" si="3"/>
        <v>ALIMENTOS INFANTILES</v>
      </c>
      <c r="H1206" s="89"/>
      <c r="I1206" s="89"/>
      <c r="J1206" s="89"/>
      <c r="K1206" s="89"/>
      <c r="L1206" s="89"/>
      <c r="M1206" s="89"/>
      <c r="N1206" s="89"/>
      <c r="O1206" s="89"/>
      <c r="P1206" s="89"/>
      <c r="Q1206" s="89"/>
      <c r="R1206" s="30"/>
      <c r="S1206" s="30"/>
      <c r="T1206" s="30"/>
      <c r="U1206" s="30"/>
      <c r="V1206" s="30"/>
      <c r="W1206" s="30"/>
      <c r="X1206" s="30"/>
      <c r="Y1206" s="30"/>
      <c r="Z1206" s="30"/>
      <c r="AA1206" s="30"/>
    </row>
    <row r="1207" ht="15.75" customHeight="1">
      <c r="A1207" s="27" t="s">
        <v>268</v>
      </c>
      <c r="B1207" s="27" t="s">
        <v>4512</v>
      </c>
      <c r="C1207" s="27" t="s">
        <v>1398</v>
      </c>
      <c r="D1207" s="27" t="s">
        <v>352</v>
      </c>
      <c r="E1207" s="92">
        <f t="shared" si="1"/>
        <v>28600</v>
      </c>
      <c r="F1207" s="92" t="str">
        <f t="shared" si="2"/>
        <v>PICADO PESCADO ARROZ 4 x 6 x 215 GRM</v>
      </c>
      <c r="G1207" s="92" t="str">
        <f t="shared" si="3"/>
        <v>ALIMENTOS INFANTILES</v>
      </c>
      <c r="H1207" s="89"/>
      <c r="I1207" s="89"/>
      <c r="J1207" s="89"/>
      <c r="K1207" s="89"/>
      <c r="L1207" s="89"/>
      <c r="M1207" s="89"/>
      <c r="N1207" s="89"/>
      <c r="O1207" s="89"/>
      <c r="P1207" s="89"/>
      <c r="Q1207" s="89"/>
      <c r="R1207" s="30"/>
      <c r="S1207" s="30"/>
      <c r="T1207" s="30"/>
      <c r="U1207" s="30"/>
      <c r="V1207" s="30"/>
      <c r="W1207" s="30"/>
      <c r="X1207" s="30"/>
      <c r="Y1207" s="30"/>
      <c r="Z1207" s="30"/>
      <c r="AA1207" s="30"/>
    </row>
    <row r="1208" ht="15.75" customHeight="1">
      <c r="A1208" s="27" t="s">
        <v>268</v>
      </c>
      <c r="B1208" s="27" t="s">
        <v>4516</v>
      </c>
      <c r="C1208" s="27" t="s">
        <v>1977</v>
      </c>
      <c r="D1208" s="27" t="s">
        <v>352</v>
      </c>
      <c r="E1208" s="92">
        <f t="shared" si="1"/>
        <v>28610</v>
      </c>
      <c r="F1208" s="92" t="str">
        <f t="shared" si="2"/>
        <v>PICADO POLLOARROZ ZAN 4 x 6 x 215 GRM</v>
      </c>
      <c r="G1208" s="92" t="str">
        <f t="shared" si="3"/>
        <v>ALIMENTOS INFANTILES</v>
      </c>
      <c r="H1208" s="89"/>
      <c r="I1208" s="89"/>
      <c r="J1208" s="89"/>
      <c r="K1208" s="89"/>
      <c r="L1208" s="89"/>
      <c r="M1208" s="89"/>
      <c r="N1208" s="89"/>
      <c r="O1208" s="89"/>
      <c r="P1208" s="89"/>
      <c r="Q1208" s="89"/>
      <c r="R1208" s="30"/>
      <c r="S1208" s="30"/>
      <c r="T1208" s="30"/>
      <c r="U1208" s="30"/>
      <c r="V1208" s="30"/>
      <c r="W1208" s="30"/>
      <c r="X1208" s="30"/>
      <c r="Y1208" s="30"/>
      <c r="Z1208" s="30"/>
      <c r="AA1208" s="30"/>
    </row>
    <row r="1209" ht="15.75" customHeight="1">
      <c r="A1209" s="27" t="s">
        <v>268</v>
      </c>
      <c r="B1209" s="27" t="s">
        <v>4519</v>
      </c>
      <c r="C1209" s="27" t="s">
        <v>955</v>
      </c>
      <c r="D1209" s="27" t="s">
        <v>352</v>
      </c>
      <c r="E1209" s="92">
        <f t="shared" si="1"/>
        <v>28620</v>
      </c>
      <c r="F1209" s="92" t="str">
        <f t="shared" si="2"/>
        <v>PICADO POLLO VERDURA 4 x 6 x 215 GRM</v>
      </c>
      <c r="G1209" s="92" t="str">
        <f t="shared" si="3"/>
        <v>ALIMENTOS INFANTILES</v>
      </c>
      <c r="H1209" s="89"/>
      <c r="I1209" s="89"/>
      <c r="J1209" s="89"/>
      <c r="K1209" s="89"/>
      <c r="L1209" s="89"/>
      <c r="M1209" s="89"/>
      <c r="N1209" s="89"/>
      <c r="O1209" s="89"/>
      <c r="P1209" s="89"/>
      <c r="Q1209" s="89"/>
      <c r="R1209" s="30"/>
      <c r="S1209" s="30"/>
      <c r="T1209" s="30"/>
      <c r="U1209" s="30"/>
      <c r="V1209" s="30"/>
      <c r="W1209" s="30"/>
      <c r="X1209" s="30"/>
      <c r="Y1209" s="30"/>
      <c r="Z1209" s="30"/>
      <c r="AA1209" s="30"/>
    </row>
    <row r="1210" ht="15.75" customHeight="1">
      <c r="A1210" s="27" t="s">
        <v>268</v>
      </c>
      <c r="B1210" s="27" t="s">
        <v>4523</v>
      </c>
      <c r="C1210" s="27" t="s">
        <v>1216</v>
      </c>
      <c r="D1210" s="27" t="s">
        <v>1980</v>
      </c>
      <c r="E1210" s="92">
        <f t="shared" si="1"/>
        <v>28630</v>
      </c>
      <c r="F1210" s="92" t="str">
        <f t="shared" si="2"/>
        <v>PICADO POSTA ESPINACA 4 X 6 X 215 GRM</v>
      </c>
      <c r="G1210" s="92" t="str">
        <f t="shared" si="3"/>
        <v>ALIMENTOS INFANTILES</v>
      </c>
      <c r="H1210" s="89"/>
      <c r="I1210" s="89"/>
      <c r="J1210" s="89"/>
      <c r="K1210" s="89"/>
      <c r="L1210" s="89"/>
      <c r="M1210" s="89"/>
      <c r="N1210" s="89"/>
      <c r="O1210" s="89"/>
      <c r="P1210" s="89"/>
      <c r="Q1210" s="89"/>
      <c r="R1210" s="30"/>
      <c r="S1210" s="30"/>
      <c r="T1210" s="30"/>
      <c r="U1210" s="30"/>
      <c r="V1210" s="30"/>
      <c r="W1210" s="30"/>
      <c r="X1210" s="30"/>
      <c r="Y1210" s="30"/>
      <c r="Z1210" s="30"/>
      <c r="AA1210" s="30"/>
    </row>
    <row r="1211" ht="15.75" customHeight="1">
      <c r="A1211" s="27" t="s">
        <v>44</v>
      </c>
      <c r="B1211" s="27" t="s">
        <v>4529</v>
      </c>
      <c r="C1211" s="27" t="s">
        <v>1179</v>
      </c>
      <c r="D1211" s="27" t="s">
        <v>1982</v>
      </c>
      <c r="E1211" s="92">
        <f t="shared" si="1"/>
        <v>28640</v>
      </c>
      <c r="F1211" s="92" t="str">
        <f t="shared" si="2"/>
        <v>SOPA COSTILLA 12 x 12 x 60 GRM</v>
      </c>
      <c r="G1211" s="92" t="str">
        <f t="shared" si="3"/>
        <v>CULINARIOS</v>
      </c>
      <c r="H1211" s="89"/>
      <c r="I1211" s="89"/>
      <c r="J1211" s="89"/>
      <c r="K1211" s="89"/>
      <c r="L1211" s="89"/>
      <c r="M1211" s="89"/>
      <c r="N1211" s="89"/>
      <c r="O1211" s="89"/>
      <c r="P1211" s="89"/>
      <c r="Q1211" s="89"/>
      <c r="R1211" s="30"/>
      <c r="S1211" s="30"/>
      <c r="T1211" s="30"/>
      <c r="U1211" s="30"/>
      <c r="V1211" s="30"/>
      <c r="W1211" s="30"/>
      <c r="X1211" s="30"/>
      <c r="Y1211" s="30"/>
      <c r="Z1211" s="30"/>
      <c r="AA1211" s="30"/>
    </row>
    <row r="1212" ht="15.75" customHeight="1">
      <c r="A1212" s="27" t="s">
        <v>44</v>
      </c>
      <c r="B1212" s="27" t="s">
        <v>4532</v>
      </c>
      <c r="C1212" s="27" t="s">
        <v>515</v>
      </c>
      <c r="D1212" s="27" t="s">
        <v>1972</v>
      </c>
      <c r="E1212" s="92">
        <f t="shared" si="1"/>
        <v>28650</v>
      </c>
      <c r="F1212" s="92" t="str">
        <f t="shared" si="2"/>
        <v>SOPA DE CARACOLITOS 12 x 12 x 76 GRM</v>
      </c>
      <c r="G1212" s="92" t="str">
        <f t="shared" si="3"/>
        <v>CULINARIOS</v>
      </c>
      <c r="H1212" s="89"/>
      <c r="I1212" s="89"/>
      <c r="J1212" s="89"/>
      <c r="K1212" s="89"/>
      <c r="L1212" s="89"/>
      <c r="M1212" s="89"/>
      <c r="N1212" s="89"/>
      <c r="O1212" s="89"/>
      <c r="P1212" s="89"/>
      <c r="Q1212" s="89"/>
      <c r="R1212" s="30"/>
      <c r="S1212" s="30"/>
      <c r="T1212" s="30"/>
      <c r="U1212" s="30"/>
      <c r="V1212" s="30"/>
      <c r="W1212" s="30"/>
      <c r="X1212" s="30"/>
      <c r="Y1212" s="30"/>
      <c r="Z1212" s="30"/>
      <c r="AA1212" s="30"/>
    </row>
    <row r="1213" ht="15.75" customHeight="1">
      <c r="A1213" s="27" t="s">
        <v>44</v>
      </c>
      <c r="B1213" s="27" t="s">
        <v>4534</v>
      </c>
      <c r="C1213" s="27" t="s">
        <v>1984</v>
      </c>
      <c r="D1213" s="27" t="s">
        <v>1459</v>
      </c>
      <c r="E1213" s="92">
        <f t="shared" si="1"/>
        <v>28660</v>
      </c>
      <c r="F1213" s="92" t="str">
        <f t="shared" si="2"/>
        <v>SOPA POLLO ARROZ 12 x 12 x 70 GRM</v>
      </c>
      <c r="G1213" s="92" t="str">
        <f t="shared" si="3"/>
        <v>CULINARIOS</v>
      </c>
      <c r="H1213" s="89"/>
      <c r="I1213" s="89"/>
      <c r="J1213" s="89"/>
      <c r="K1213" s="89"/>
      <c r="L1213" s="89"/>
      <c r="M1213" s="89"/>
      <c r="N1213" s="89"/>
      <c r="O1213" s="89"/>
      <c r="P1213" s="89"/>
      <c r="Q1213" s="89"/>
      <c r="R1213" s="30"/>
      <c r="S1213" s="30"/>
      <c r="T1213" s="30"/>
      <c r="U1213" s="30"/>
      <c r="V1213" s="30"/>
      <c r="W1213" s="30"/>
      <c r="X1213" s="30"/>
      <c r="Y1213" s="30"/>
      <c r="Z1213" s="30"/>
      <c r="AA1213" s="30"/>
    </row>
    <row r="1214" ht="15.75" customHeight="1">
      <c r="A1214" s="27" t="s">
        <v>44</v>
      </c>
      <c r="B1214" s="27" t="s">
        <v>4536</v>
      </c>
      <c r="C1214" s="27" t="s">
        <v>1986</v>
      </c>
      <c r="D1214" s="27" t="s">
        <v>1459</v>
      </c>
      <c r="E1214" s="92">
        <f t="shared" si="1"/>
        <v>28670</v>
      </c>
      <c r="F1214" s="92" t="str">
        <f t="shared" si="2"/>
        <v>SOPA POLLO FIDEOS 12 x 12 x 70 GRM</v>
      </c>
      <c r="G1214" s="92" t="str">
        <f t="shared" si="3"/>
        <v>CULINARIOS</v>
      </c>
      <c r="H1214" s="89"/>
      <c r="I1214" s="89"/>
      <c r="J1214" s="89"/>
      <c r="K1214" s="89"/>
      <c r="L1214" s="89"/>
      <c r="M1214" s="89"/>
      <c r="N1214" s="89"/>
      <c r="O1214" s="89"/>
      <c r="P1214" s="89"/>
      <c r="Q1214" s="89"/>
      <c r="R1214" s="30"/>
      <c r="S1214" s="30"/>
      <c r="T1214" s="30"/>
      <c r="U1214" s="30"/>
      <c r="V1214" s="30"/>
      <c r="W1214" s="30"/>
      <c r="X1214" s="30"/>
      <c r="Y1214" s="30"/>
      <c r="Z1214" s="30"/>
      <c r="AA1214" s="30"/>
    </row>
    <row r="1215" ht="15.75" customHeight="1">
      <c r="A1215" s="27" t="s">
        <v>44</v>
      </c>
      <c r="B1215" s="27" t="s">
        <v>4538</v>
      </c>
      <c r="C1215" s="27" t="s">
        <v>1987</v>
      </c>
      <c r="D1215" s="27" t="s">
        <v>1971</v>
      </c>
      <c r="E1215" s="92">
        <f t="shared" si="1"/>
        <v>28680</v>
      </c>
      <c r="F1215" s="92" t="str">
        <f t="shared" si="2"/>
        <v>SOPA POLLO SEMOLA 12 x 12 x 68 GRM</v>
      </c>
      <c r="G1215" s="92" t="str">
        <f t="shared" si="3"/>
        <v>CULINARIOS</v>
      </c>
      <c r="H1215" s="89"/>
      <c r="I1215" s="89"/>
      <c r="J1215" s="89"/>
      <c r="K1215" s="89"/>
      <c r="L1215" s="89"/>
      <c r="M1215" s="89"/>
      <c r="N1215" s="89"/>
      <c r="O1215" s="89"/>
      <c r="P1215" s="89"/>
      <c r="Q1215" s="89"/>
      <c r="R1215" s="30"/>
      <c r="S1215" s="30"/>
      <c r="T1215" s="30"/>
      <c r="U1215" s="30"/>
      <c r="V1215" s="30"/>
      <c r="W1215" s="30"/>
      <c r="X1215" s="30"/>
      <c r="Y1215" s="30"/>
      <c r="Z1215" s="30"/>
      <c r="AA1215" s="30"/>
    </row>
    <row r="1216" ht="15.75" customHeight="1">
      <c r="A1216" s="27" t="s">
        <v>264</v>
      </c>
      <c r="B1216" s="27" t="s">
        <v>4541</v>
      </c>
      <c r="C1216" s="27" t="s">
        <v>1988</v>
      </c>
      <c r="D1216" s="27" t="s">
        <v>1989</v>
      </c>
      <c r="E1216" s="92">
        <f t="shared" si="1"/>
        <v>28690</v>
      </c>
      <c r="F1216" s="92" t="str">
        <f t="shared" si="2"/>
        <v>CHOCAPIC TROCITOS 14 x 510 GRM</v>
      </c>
      <c r="G1216" s="92" t="str">
        <f t="shared" si="3"/>
        <v>CEREALES PARA EL DESAYUNO</v>
      </c>
      <c r="H1216" s="89"/>
      <c r="I1216" s="89"/>
      <c r="J1216" s="89"/>
      <c r="K1216" s="89"/>
      <c r="L1216" s="89"/>
      <c r="M1216" s="89"/>
      <c r="N1216" s="89"/>
      <c r="O1216" s="89"/>
      <c r="P1216" s="89"/>
      <c r="Q1216" s="89"/>
      <c r="R1216" s="30"/>
      <c r="S1216" s="30"/>
      <c r="T1216" s="30"/>
      <c r="U1216" s="30"/>
      <c r="V1216" s="30"/>
      <c r="W1216" s="30"/>
      <c r="X1216" s="30"/>
      <c r="Y1216" s="30"/>
      <c r="Z1216" s="30"/>
      <c r="AA1216" s="30"/>
    </row>
    <row r="1217" ht="15.75" customHeight="1">
      <c r="A1217" s="27" t="s">
        <v>44</v>
      </c>
      <c r="B1217" s="27" t="s">
        <v>4543</v>
      </c>
      <c r="C1217" s="27" t="s">
        <v>1991</v>
      </c>
      <c r="D1217" s="27" t="s">
        <v>1992</v>
      </c>
      <c r="E1217" s="92">
        <f t="shared" si="1"/>
        <v>28700</v>
      </c>
      <c r="F1217" s="92" t="str">
        <f t="shared" si="2"/>
        <v>BASE ESTOFADO CARNE 20 x 30 GRM</v>
      </c>
      <c r="G1217" s="92" t="str">
        <f t="shared" si="3"/>
        <v>CULINARIOS</v>
      </c>
      <c r="H1217" s="89"/>
      <c r="I1217" s="89"/>
      <c r="J1217" s="89"/>
      <c r="K1217" s="89"/>
      <c r="L1217" s="89"/>
      <c r="M1217" s="89"/>
      <c r="N1217" s="89"/>
      <c r="O1217" s="89"/>
      <c r="P1217" s="89"/>
      <c r="Q1217" s="89"/>
      <c r="R1217" s="30"/>
      <c r="S1217" s="30"/>
      <c r="T1217" s="30"/>
      <c r="U1217" s="30"/>
      <c r="V1217" s="30"/>
      <c r="W1217" s="30"/>
      <c r="X1217" s="30"/>
      <c r="Y1217" s="30"/>
      <c r="Z1217" s="30"/>
      <c r="AA1217" s="30"/>
    </row>
    <row r="1218" ht="15.75" customHeight="1">
      <c r="A1218" s="27" t="s">
        <v>44</v>
      </c>
      <c r="B1218" s="27" t="s">
        <v>4545</v>
      </c>
      <c r="C1218" s="27" t="s">
        <v>1994</v>
      </c>
      <c r="D1218" s="27" t="s">
        <v>1992</v>
      </c>
      <c r="E1218" s="92">
        <f t="shared" si="1"/>
        <v>28710</v>
      </c>
      <c r="F1218" s="92" t="str">
        <f t="shared" si="2"/>
        <v>JH BASE POLLO HIERBAS 20 x 30 GRM</v>
      </c>
      <c r="G1218" s="92" t="str">
        <f t="shared" si="3"/>
        <v>CULINARIOS</v>
      </c>
      <c r="H1218" s="89"/>
      <c r="I1218" s="89"/>
      <c r="J1218" s="89"/>
      <c r="K1218" s="89"/>
      <c r="L1218" s="89"/>
      <c r="M1218" s="89"/>
      <c r="N1218" s="89"/>
      <c r="O1218" s="89"/>
      <c r="P1218" s="89"/>
      <c r="Q1218" s="89"/>
      <c r="R1218" s="30"/>
      <c r="S1218" s="30"/>
      <c r="T1218" s="30"/>
      <c r="U1218" s="30"/>
      <c r="V1218" s="30"/>
      <c r="W1218" s="30"/>
      <c r="X1218" s="30"/>
      <c r="Y1218" s="30"/>
      <c r="Z1218" s="30"/>
      <c r="AA1218" s="30"/>
    </row>
    <row r="1219" ht="15.75" customHeight="1">
      <c r="A1219" s="27" t="s">
        <v>86</v>
      </c>
      <c r="B1219" s="27" t="s">
        <v>4548</v>
      </c>
      <c r="C1219" s="27" t="s">
        <v>1997</v>
      </c>
      <c r="D1219" s="27" t="s">
        <v>1998</v>
      </c>
      <c r="E1219" s="92">
        <f t="shared" si="1"/>
        <v>28750</v>
      </c>
      <c r="F1219" s="92" t="str">
        <f t="shared" si="2"/>
        <v>VITALIFE SESAMO AMAPO 20 x 200 GRM</v>
      </c>
      <c r="G1219" s="92" t="str">
        <f t="shared" si="3"/>
        <v>GALLETAS</v>
      </c>
      <c r="H1219" s="89"/>
      <c r="I1219" s="89"/>
      <c r="J1219" s="89"/>
      <c r="K1219" s="89"/>
      <c r="L1219" s="89"/>
      <c r="M1219" s="89"/>
      <c r="N1219" s="89"/>
      <c r="O1219" s="89"/>
      <c r="P1219" s="89"/>
      <c r="Q1219" s="89"/>
      <c r="R1219" s="30"/>
      <c r="S1219" s="30"/>
      <c r="T1219" s="30"/>
      <c r="U1219" s="30"/>
      <c r="V1219" s="30"/>
      <c r="W1219" s="30"/>
      <c r="X1219" s="30"/>
      <c r="Y1219" s="30"/>
      <c r="Z1219" s="30"/>
      <c r="AA1219" s="30"/>
    </row>
    <row r="1220" ht="15.75" customHeight="1">
      <c r="A1220" s="27" t="s">
        <v>86</v>
      </c>
      <c r="B1220" s="27" t="s">
        <v>4551</v>
      </c>
      <c r="C1220" s="27" t="s">
        <v>1999</v>
      </c>
      <c r="D1220" s="27" t="s">
        <v>1998</v>
      </c>
      <c r="E1220" s="92">
        <f t="shared" si="1"/>
        <v>28760</v>
      </c>
      <c r="F1220" s="92" t="str">
        <f t="shared" si="2"/>
        <v>VITALIFE LINAZA CHIA 20 x 200 GRM</v>
      </c>
      <c r="G1220" s="92" t="str">
        <f t="shared" si="3"/>
        <v>GALLETAS</v>
      </c>
      <c r="H1220" s="89"/>
      <c r="I1220" s="89"/>
      <c r="J1220" s="89"/>
      <c r="K1220" s="89"/>
      <c r="L1220" s="89"/>
      <c r="M1220" s="89"/>
      <c r="N1220" s="89"/>
      <c r="O1220" s="89"/>
      <c r="P1220" s="89"/>
      <c r="Q1220" s="89"/>
      <c r="R1220" s="30"/>
      <c r="S1220" s="30"/>
      <c r="T1220" s="30"/>
      <c r="U1220" s="30"/>
      <c r="V1220" s="30"/>
      <c r="W1220" s="30"/>
      <c r="X1220" s="30"/>
      <c r="Y1220" s="30"/>
      <c r="Z1220" s="30"/>
      <c r="AA1220" s="30"/>
    </row>
    <row r="1221" ht="15.75" customHeight="1">
      <c r="A1221" s="27" t="s">
        <v>225</v>
      </c>
      <c r="B1221" s="27" t="s">
        <v>4556</v>
      </c>
      <c r="C1221" s="27" t="s">
        <v>2001</v>
      </c>
      <c r="D1221" s="27" t="s">
        <v>1329</v>
      </c>
      <c r="E1221" s="92">
        <f t="shared" si="1"/>
        <v>28770</v>
      </c>
      <c r="F1221" s="92" t="str">
        <f t="shared" si="2"/>
        <v>SVELTY CALCILOCK TARRO 12 x 900 GRM</v>
      </c>
      <c r="G1221" s="92" t="str">
        <f t="shared" si="3"/>
        <v>Leche en Polvo</v>
      </c>
      <c r="H1221" s="89"/>
      <c r="I1221" s="89"/>
      <c r="J1221" s="89"/>
      <c r="K1221" s="89"/>
      <c r="L1221" s="89"/>
      <c r="M1221" s="89"/>
      <c r="N1221" s="89"/>
      <c r="O1221" s="89"/>
      <c r="P1221" s="89"/>
      <c r="Q1221" s="89"/>
      <c r="R1221" s="30"/>
      <c r="S1221" s="30"/>
      <c r="T1221" s="30"/>
      <c r="U1221" s="30"/>
      <c r="V1221" s="30"/>
      <c r="W1221" s="30"/>
      <c r="X1221" s="30"/>
      <c r="Y1221" s="30"/>
      <c r="Z1221" s="30"/>
      <c r="AA1221" s="30"/>
    </row>
    <row r="1222" ht="15.75" customHeight="1">
      <c r="A1222" s="27" t="s">
        <v>225</v>
      </c>
      <c r="B1222" s="27" t="s">
        <v>4558</v>
      </c>
      <c r="C1222" s="27" t="s">
        <v>2003</v>
      </c>
      <c r="D1222" s="27" t="s">
        <v>1324</v>
      </c>
      <c r="E1222" s="92">
        <f t="shared" si="1"/>
        <v>28780</v>
      </c>
      <c r="F1222" s="92" t="str">
        <f t="shared" si="2"/>
        <v>SVELTY CALCILOCK BLSA 12 x 800 GRM</v>
      </c>
      <c r="G1222" s="92" t="str">
        <f t="shared" si="3"/>
        <v>Leche en Polvo</v>
      </c>
      <c r="H1222" s="89"/>
      <c r="I1222" s="89"/>
      <c r="J1222" s="89"/>
      <c r="K1222" s="89"/>
      <c r="L1222" s="89"/>
      <c r="M1222" s="89"/>
      <c r="N1222" s="89"/>
      <c r="O1222" s="89"/>
      <c r="P1222" s="89"/>
      <c r="Q1222" s="89"/>
      <c r="R1222" s="30"/>
      <c r="S1222" s="30"/>
      <c r="T1222" s="30"/>
      <c r="U1222" s="30"/>
      <c r="V1222" s="30"/>
      <c r="W1222" s="30"/>
      <c r="X1222" s="30"/>
      <c r="Y1222" s="30"/>
      <c r="Z1222" s="30"/>
      <c r="AA1222" s="30"/>
    </row>
    <row r="1223" ht="15.75" customHeight="1">
      <c r="A1223" s="27" t="s">
        <v>225</v>
      </c>
      <c r="B1223" s="27" t="s">
        <v>4561</v>
      </c>
      <c r="C1223" s="27" t="s">
        <v>2005</v>
      </c>
      <c r="D1223" s="27" t="s">
        <v>1324</v>
      </c>
      <c r="E1223" s="92">
        <f t="shared" si="1"/>
        <v>28790</v>
      </c>
      <c r="F1223" s="92" t="str">
        <f t="shared" si="2"/>
        <v>SVELTY ACTIFIBRAS BLSA 12 x 800 GRM</v>
      </c>
      <c r="G1223" s="92" t="str">
        <f t="shared" si="3"/>
        <v>Leche en Polvo</v>
      </c>
      <c r="H1223" s="89"/>
      <c r="I1223" s="89"/>
      <c r="J1223" s="89"/>
      <c r="K1223" s="89"/>
      <c r="L1223" s="89"/>
      <c r="M1223" s="89"/>
      <c r="N1223" s="89"/>
      <c r="O1223" s="89"/>
      <c r="P1223" s="89"/>
      <c r="Q1223" s="89"/>
      <c r="R1223" s="30"/>
      <c r="S1223" s="30"/>
      <c r="T1223" s="30"/>
      <c r="U1223" s="30"/>
      <c r="V1223" s="30"/>
      <c r="W1223" s="30"/>
      <c r="X1223" s="30"/>
      <c r="Y1223" s="30"/>
      <c r="Z1223" s="30"/>
      <c r="AA1223" s="30"/>
    </row>
    <row r="1224" ht="15.75" customHeight="1">
      <c r="A1224" s="27" t="s">
        <v>225</v>
      </c>
      <c r="B1224" s="27" t="s">
        <v>4562</v>
      </c>
      <c r="C1224" s="27" t="s">
        <v>2007</v>
      </c>
      <c r="D1224" s="27" t="s">
        <v>1329</v>
      </c>
      <c r="E1224" s="92">
        <f t="shared" si="1"/>
        <v>28800</v>
      </c>
      <c r="F1224" s="92" t="str">
        <f t="shared" si="2"/>
        <v>SVELTY DESCREMADA TARRO 12 x 900 GRM</v>
      </c>
      <c r="G1224" s="92" t="str">
        <f t="shared" si="3"/>
        <v>Leche en Polvo</v>
      </c>
      <c r="H1224" s="89"/>
      <c r="I1224" s="89"/>
      <c r="J1224" s="89"/>
      <c r="K1224" s="89"/>
      <c r="L1224" s="89"/>
      <c r="M1224" s="89"/>
      <c r="N1224" s="89"/>
      <c r="O1224" s="89"/>
      <c r="P1224" s="89"/>
      <c r="Q1224" s="89"/>
      <c r="R1224" s="30"/>
      <c r="S1224" s="30"/>
      <c r="T1224" s="30"/>
      <c r="U1224" s="30"/>
      <c r="V1224" s="30"/>
      <c r="W1224" s="30"/>
      <c r="X1224" s="30"/>
      <c r="Y1224" s="30"/>
      <c r="Z1224" s="30"/>
      <c r="AA1224" s="30"/>
    </row>
    <row r="1225" ht="15.75" customHeight="1">
      <c r="A1225" s="27" t="s">
        <v>29</v>
      </c>
      <c r="B1225" s="27" t="s">
        <v>4564</v>
      </c>
      <c r="C1225" s="27" t="s">
        <v>2008</v>
      </c>
      <c r="D1225" s="27" t="s">
        <v>2010</v>
      </c>
      <c r="E1225" s="92">
        <f t="shared" si="1"/>
        <v>28810</v>
      </c>
      <c r="F1225" s="92" t="str">
        <f t="shared" si="2"/>
        <v>PROMO PURE 20 x 125 GRM</v>
      </c>
      <c r="G1225" s="92" t="str">
        <f t="shared" si="3"/>
        <v>DESHABILITADOS</v>
      </c>
      <c r="H1225" s="89"/>
      <c r="I1225" s="89"/>
      <c r="J1225" s="89"/>
      <c r="K1225" s="89"/>
      <c r="L1225" s="89"/>
      <c r="M1225" s="89"/>
      <c r="N1225" s="89"/>
      <c r="O1225" s="89"/>
      <c r="P1225" s="89"/>
      <c r="Q1225" s="89"/>
      <c r="R1225" s="30"/>
      <c r="S1225" s="30"/>
      <c r="T1225" s="30"/>
      <c r="U1225" s="30"/>
      <c r="V1225" s="30"/>
      <c r="W1225" s="30"/>
      <c r="X1225" s="30"/>
      <c r="Y1225" s="30"/>
      <c r="Z1225" s="30"/>
      <c r="AA1225" s="30"/>
    </row>
    <row r="1226" ht="15.75" customHeight="1">
      <c r="A1226" s="27" t="s">
        <v>29</v>
      </c>
      <c r="B1226" s="27" t="s">
        <v>4566</v>
      </c>
      <c r="C1226" s="27" t="s">
        <v>2011</v>
      </c>
      <c r="D1226" s="27" t="s">
        <v>202</v>
      </c>
      <c r="E1226" s="92">
        <f t="shared" si="1"/>
        <v>28830</v>
      </c>
      <c r="F1226" s="92" t="str">
        <f t="shared" si="2"/>
        <v>PROMO CREMA NESTLE 48 x 157 GRM</v>
      </c>
      <c r="G1226" s="92" t="str">
        <f t="shared" si="3"/>
        <v>DESHABILITADOS</v>
      </c>
      <c r="H1226" s="89"/>
      <c r="I1226" s="89"/>
      <c r="J1226" s="89"/>
      <c r="K1226" s="89"/>
      <c r="L1226" s="89"/>
      <c r="M1226" s="89"/>
      <c r="N1226" s="89"/>
      <c r="O1226" s="89"/>
      <c r="P1226" s="89"/>
      <c r="Q1226" s="89"/>
      <c r="R1226" s="30"/>
      <c r="S1226" s="30"/>
      <c r="T1226" s="30"/>
      <c r="U1226" s="30"/>
      <c r="V1226" s="30"/>
      <c r="W1226" s="30"/>
      <c r="X1226" s="30"/>
      <c r="Y1226" s="30"/>
      <c r="Z1226" s="30"/>
      <c r="AA1226" s="30"/>
    </row>
    <row r="1227" ht="15.75" customHeight="1">
      <c r="A1227" s="27" t="s">
        <v>29</v>
      </c>
      <c r="B1227" s="27" t="s">
        <v>4569</v>
      </c>
      <c r="C1227" s="27" t="s">
        <v>2013</v>
      </c>
      <c r="D1227" s="27" t="s">
        <v>1357</v>
      </c>
      <c r="E1227" s="92">
        <f t="shared" si="1"/>
        <v>28840</v>
      </c>
      <c r="F1227" s="92" t="str">
        <f t="shared" si="2"/>
        <v>PROMO NIDO BUEN DIA 12 x 130 GRM</v>
      </c>
      <c r="G1227" s="92" t="str">
        <f t="shared" si="3"/>
        <v>DESHABILITADOS</v>
      </c>
      <c r="H1227" s="89"/>
      <c r="I1227" s="89"/>
      <c r="J1227" s="89"/>
      <c r="K1227" s="89"/>
      <c r="L1227" s="89"/>
      <c r="M1227" s="89"/>
      <c r="N1227" s="89"/>
      <c r="O1227" s="89"/>
      <c r="P1227" s="89"/>
      <c r="Q1227" s="89"/>
      <c r="R1227" s="30"/>
      <c r="S1227" s="30"/>
      <c r="T1227" s="30"/>
      <c r="U1227" s="30"/>
      <c r="V1227" s="30"/>
      <c r="W1227" s="30"/>
      <c r="X1227" s="30"/>
      <c r="Y1227" s="30"/>
      <c r="Z1227" s="30"/>
      <c r="AA1227" s="30"/>
    </row>
    <row r="1228" ht="15.75" customHeight="1">
      <c r="A1228" s="27" t="s">
        <v>50</v>
      </c>
      <c r="B1228" s="27" t="s">
        <v>4572</v>
      </c>
      <c r="C1228" s="27" t="s">
        <v>2014</v>
      </c>
      <c r="D1228" s="27" t="s">
        <v>2015</v>
      </c>
      <c r="E1228" s="92">
        <f t="shared" si="1"/>
        <v>28850</v>
      </c>
      <c r="F1228" s="92" t="str">
        <f t="shared" si="2"/>
        <v>NESCAFE DOLCA STICK 12 x 96 x 1,8 GRM</v>
      </c>
      <c r="G1228" s="92" t="str">
        <f t="shared" si="3"/>
        <v>CAFES</v>
      </c>
      <c r="H1228" s="89"/>
      <c r="I1228" s="89"/>
      <c r="J1228" s="89"/>
      <c r="K1228" s="89"/>
      <c r="L1228" s="89"/>
      <c r="M1228" s="89"/>
      <c r="N1228" s="89"/>
      <c r="O1228" s="89"/>
      <c r="P1228" s="89"/>
      <c r="Q1228" s="89"/>
      <c r="R1228" s="30"/>
      <c r="S1228" s="30"/>
      <c r="T1228" s="30"/>
      <c r="U1228" s="30"/>
      <c r="V1228" s="30"/>
      <c r="W1228" s="30"/>
      <c r="X1228" s="30"/>
      <c r="Y1228" s="30"/>
      <c r="Z1228" s="30"/>
      <c r="AA1228" s="30"/>
    </row>
    <row r="1229" ht="15.75" customHeight="1">
      <c r="A1229" s="27" t="s">
        <v>146</v>
      </c>
      <c r="B1229" s="27" t="s">
        <v>4575</v>
      </c>
      <c r="C1229" s="27" t="s">
        <v>2017</v>
      </c>
      <c r="D1229" s="27" t="s">
        <v>1188</v>
      </c>
      <c r="E1229" s="92">
        <f t="shared" si="1"/>
        <v>28870</v>
      </c>
      <c r="F1229" s="92" t="str">
        <f t="shared" si="2"/>
        <v>LECHE COND TR PR LITOG 48 x 397 GRM</v>
      </c>
      <c r="G1229" s="92" t="str">
        <f t="shared" si="3"/>
        <v>Lacteos Culinarios</v>
      </c>
      <c r="H1229" s="89"/>
      <c r="I1229" s="89"/>
      <c r="J1229" s="89"/>
      <c r="K1229" s="89"/>
      <c r="L1229" s="89"/>
      <c r="M1229" s="89"/>
      <c r="N1229" s="89"/>
      <c r="O1229" s="89"/>
      <c r="P1229" s="89"/>
      <c r="Q1229" s="89"/>
      <c r="R1229" s="30"/>
      <c r="S1229" s="30"/>
      <c r="T1229" s="30"/>
      <c r="U1229" s="30"/>
      <c r="V1229" s="30"/>
      <c r="W1229" s="30"/>
      <c r="X1229" s="30"/>
      <c r="Y1229" s="30"/>
      <c r="Z1229" s="30"/>
      <c r="AA1229" s="30"/>
    </row>
    <row r="1230" ht="15.75" customHeight="1">
      <c r="A1230" s="27" t="s">
        <v>721</v>
      </c>
      <c r="B1230" s="27" t="s">
        <v>4577</v>
      </c>
      <c r="C1230" s="27" t="s">
        <v>2019</v>
      </c>
      <c r="D1230" s="27" t="s">
        <v>411</v>
      </c>
      <c r="E1230" s="92">
        <f t="shared" si="1"/>
        <v>28880</v>
      </c>
      <c r="F1230" s="92" t="str">
        <f t="shared" si="2"/>
        <v>NESTUM PROB MULTIFRUT 24 x 200 GRM</v>
      </c>
      <c r="G1230" s="92" t="str">
        <f t="shared" si="3"/>
        <v>CEREALES INFANTILES</v>
      </c>
      <c r="H1230" s="89"/>
      <c r="I1230" s="89"/>
      <c r="J1230" s="89"/>
      <c r="K1230" s="89"/>
      <c r="L1230" s="89"/>
      <c r="M1230" s="89"/>
      <c r="N1230" s="89"/>
      <c r="O1230" s="89"/>
      <c r="P1230" s="89"/>
      <c r="Q1230" s="89"/>
      <c r="R1230" s="30"/>
      <c r="S1230" s="30"/>
      <c r="T1230" s="30"/>
      <c r="U1230" s="30"/>
      <c r="V1230" s="30"/>
      <c r="W1230" s="30"/>
      <c r="X1230" s="30"/>
      <c r="Y1230" s="30"/>
      <c r="Z1230" s="30"/>
      <c r="AA1230" s="30"/>
    </row>
    <row r="1231" ht="15.75" customHeight="1">
      <c r="A1231" s="27" t="s">
        <v>50</v>
      </c>
      <c r="B1231" s="27" t="s">
        <v>4579</v>
      </c>
      <c r="C1231" s="27" t="s">
        <v>2020</v>
      </c>
      <c r="D1231" s="27" t="s">
        <v>2021</v>
      </c>
      <c r="E1231" s="92">
        <f t="shared" si="1"/>
        <v>28890</v>
      </c>
      <c r="F1231" s="92" t="str">
        <f t="shared" si="2"/>
        <v>NESCAFE TRAD STICK 12 12 X 96 x 1.8 GRM</v>
      </c>
      <c r="G1231" s="92" t="str">
        <f t="shared" si="3"/>
        <v>CAFES</v>
      </c>
      <c r="H1231" s="89"/>
      <c r="I1231" s="89"/>
      <c r="J1231" s="89"/>
      <c r="K1231" s="89"/>
      <c r="L1231" s="89"/>
      <c r="M1231" s="89"/>
      <c r="N1231" s="89"/>
      <c r="O1231" s="89"/>
      <c r="P1231" s="89"/>
      <c r="Q1231" s="89"/>
      <c r="R1231" s="30"/>
      <c r="S1231" s="30"/>
      <c r="T1231" s="30"/>
      <c r="U1231" s="30"/>
      <c r="V1231" s="30"/>
      <c r="W1231" s="30"/>
      <c r="X1231" s="30"/>
      <c r="Y1231" s="30"/>
      <c r="Z1231" s="30"/>
      <c r="AA1231" s="30"/>
    </row>
    <row r="1232" ht="15.75" customHeight="1">
      <c r="A1232" s="27" t="s">
        <v>721</v>
      </c>
      <c r="B1232" s="27" t="s">
        <v>4580</v>
      </c>
      <c r="C1232" s="27" t="s">
        <v>2023</v>
      </c>
      <c r="D1232" s="27" t="s">
        <v>411</v>
      </c>
      <c r="E1232" s="92">
        <f t="shared" si="1"/>
        <v>28900</v>
      </c>
      <c r="F1232" s="92" t="str">
        <f t="shared" si="2"/>
        <v>NESTUM PROB PLATMANZ 24 x 200 GRM</v>
      </c>
      <c r="G1232" s="92" t="str">
        <f t="shared" si="3"/>
        <v>CEREALES INFANTILES</v>
      </c>
      <c r="H1232" s="89"/>
      <c r="I1232" s="89"/>
      <c r="J1232" s="89"/>
      <c r="K1232" s="89"/>
      <c r="L1232" s="89"/>
      <c r="M1232" s="89"/>
      <c r="N1232" s="89"/>
      <c r="O1232" s="89"/>
      <c r="P1232" s="89"/>
      <c r="Q1232" s="89"/>
      <c r="R1232" s="30"/>
      <c r="S1232" s="30"/>
      <c r="T1232" s="30"/>
      <c r="U1232" s="30"/>
      <c r="V1232" s="30"/>
      <c r="W1232" s="30"/>
      <c r="X1232" s="30"/>
      <c r="Y1232" s="30"/>
      <c r="Z1232" s="30"/>
      <c r="AA1232" s="30"/>
    </row>
    <row r="1233" ht="15.75" customHeight="1">
      <c r="A1233" s="27" t="s">
        <v>44</v>
      </c>
      <c r="B1233" s="27" t="s">
        <v>4581</v>
      </c>
      <c r="C1233" s="27" t="s">
        <v>2025</v>
      </c>
      <c r="D1233" s="27" t="s">
        <v>2026</v>
      </c>
      <c r="E1233" s="92">
        <f t="shared" si="1"/>
        <v>28930</v>
      </c>
      <c r="F1233" s="92" t="str">
        <f t="shared" si="2"/>
        <v>BASE CERDO CRIOLLO 20 X 32 GRM</v>
      </c>
      <c r="G1233" s="92" t="str">
        <f t="shared" si="3"/>
        <v>CULINARIOS</v>
      </c>
      <c r="H1233" s="89"/>
      <c r="I1233" s="89"/>
      <c r="J1233" s="89"/>
      <c r="K1233" s="89"/>
      <c r="L1233" s="89"/>
      <c r="M1233" s="89"/>
      <c r="N1233" s="89"/>
      <c r="O1233" s="89"/>
      <c r="P1233" s="89"/>
      <c r="Q1233" s="89"/>
      <c r="R1233" s="30"/>
      <c r="S1233" s="30"/>
      <c r="T1233" s="30"/>
      <c r="U1233" s="30"/>
      <c r="V1233" s="30"/>
      <c r="W1233" s="30"/>
      <c r="X1233" s="30"/>
      <c r="Y1233" s="30"/>
      <c r="Z1233" s="30"/>
      <c r="AA1233" s="30"/>
    </row>
    <row r="1234" ht="15.75" customHeight="1">
      <c r="A1234" s="27" t="s">
        <v>44</v>
      </c>
      <c r="B1234" s="27" t="s">
        <v>4582</v>
      </c>
      <c r="C1234" s="27" t="s">
        <v>2027</v>
      </c>
      <c r="D1234" s="27" t="s">
        <v>1992</v>
      </c>
      <c r="E1234" s="92">
        <f t="shared" si="1"/>
        <v>28940</v>
      </c>
      <c r="F1234" s="92" t="str">
        <f t="shared" si="2"/>
        <v>BASE CARNE CHAMPN 20 x 30 GRM</v>
      </c>
      <c r="G1234" s="92" t="str">
        <f t="shared" si="3"/>
        <v>CULINARIOS</v>
      </c>
      <c r="H1234" s="89"/>
      <c r="I1234" s="89"/>
      <c r="J1234" s="89"/>
      <c r="K1234" s="89"/>
      <c r="L1234" s="89"/>
      <c r="M1234" s="89"/>
      <c r="N1234" s="89"/>
      <c r="O1234" s="89"/>
      <c r="P1234" s="89"/>
      <c r="Q1234" s="89"/>
      <c r="R1234" s="30"/>
      <c r="S1234" s="30"/>
      <c r="T1234" s="30"/>
      <c r="U1234" s="30"/>
      <c r="V1234" s="30"/>
      <c r="W1234" s="30"/>
      <c r="X1234" s="30"/>
      <c r="Y1234" s="30"/>
      <c r="Z1234" s="30"/>
      <c r="AA1234" s="30"/>
    </row>
    <row r="1235" ht="15.75" customHeight="1">
      <c r="A1235" s="27" t="s">
        <v>44</v>
      </c>
      <c r="B1235" s="27" t="s">
        <v>4586</v>
      </c>
      <c r="C1235" s="27" t="s">
        <v>2029</v>
      </c>
      <c r="D1235" s="27" t="s">
        <v>1992</v>
      </c>
      <c r="E1235" s="92">
        <f t="shared" si="1"/>
        <v>28950</v>
      </c>
      <c r="F1235" s="92" t="str">
        <f t="shared" si="2"/>
        <v>BASE POLLO LIMON 20 x 30 GRM</v>
      </c>
      <c r="G1235" s="92" t="str">
        <f t="shared" si="3"/>
        <v>CULINARIOS</v>
      </c>
      <c r="H1235" s="89"/>
      <c r="I1235" s="89"/>
      <c r="J1235" s="89"/>
      <c r="K1235" s="89"/>
      <c r="L1235" s="89"/>
      <c r="M1235" s="89"/>
      <c r="N1235" s="89"/>
      <c r="O1235" s="89"/>
      <c r="P1235" s="89"/>
      <c r="Q1235" s="89"/>
      <c r="R1235" s="30"/>
      <c r="S1235" s="30"/>
      <c r="T1235" s="30"/>
      <c r="U1235" s="30"/>
      <c r="V1235" s="30"/>
      <c r="W1235" s="30"/>
      <c r="X1235" s="30"/>
      <c r="Y1235" s="30"/>
      <c r="Z1235" s="30"/>
      <c r="AA1235" s="30"/>
    </row>
    <row r="1236" ht="15.75" customHeight="1">
      <c r="A1236" s="27" t="s">
        <v>44</v>
      </c>
      <c r="B1236" s="27" t="s">
        <v>4589</v>
      </c>
      <c r="C1236" s="27" t="s">
        <v>2031</v>
      </c>
      <c r="D1236" s="27" t="s">
        <v>2032</v>
      </c>
      <c r="E1236" s="92">
        <f t="shared" si="1"/>
        <v>28960</v>
      </c>
      <c r="F1236" s="92" t="str">
        <f t="shared" si="2"/>
        <v>BASE POLLMEDITERRANEO 20 x 34 GRM</v>
      </c>
      <c r="G1236" s="92" t="str">
        <f t="shared" si="3"/>
        <v>CULINARIOS</v>
      </c>
      <c r="H1236" s="89"/>
      <c r="I1236" s="89"/>
      <c r="J1236" s="89"/>
      <c r="K1236" s="89"/>
      <c r="L1236" s="89"/>
      <c r="M1236" s="89"/>
      <c r="N1236" s="89"/>
      <c r="O1236" s="89"/>
      <c r="P1236" s="89"/>
      <c r="Q1236" s="89"/>
      <c r="R1236" s="30"/>
      <c r="S1236" s="30"/>
      <c r="T1236" s="30"/>
      <c r="U1236" s="30"/>
      <c r="V1236" s="30"/>
      <c r="W1236" s="30"/>
      <c r="X1236" s="30"/>
      <c r="Y1236" s="30"/>
      <c r="Z1236" s="30"/>
      <c r="AA1236" s="30"/>
    </row>
    <row r="1237" ht="15.75" customHeight="1">
      <c r="A1237" s="27" t="s">
        <v>29</v>
      </c>
      <c r="B1237" s="27" t="s">
        <v>4591</v>
      </c>
      <c r="C1237" s="27" t="s">
        <v>2033</v>
      </c>
      <c r="D1237" s="27" t="s">
        <v>2034</v>
      </c>
      <c r="E1237" s="92">
        <f t="shared" si="1"/>
        <v>29000</v>
      </c>
      <c r="F1237" s="92" t="str">
        <f t="shared" si="2"/>
        <v>S.NUSS BARRA 250 VO 15 x 250 GRM</v>
      </c>
      <c r="G1237" s="92" t="str">
        <f t="shared" si="3"/>
        <v>DESHABILITADOS</v>
      </c>
      <c r="H1237" s="89"/>
      <c r="I1237" s="89"/>
      <c r="J1237" s="89"/>
      <c r="K1237" s="89"/>
      <c r="L1237" s="89"/>
      <c r="M1237" s="89"/>
      <c r="N1237" s="89"/>
      <c r="O1237" s="89"/>
      <c r="P1237" s="89"/>
      <c r="Q1237" s="89"/>
      <c r="R1237" s="30"/>
      <c r="S1237" s="30"/>
      <c r="T1237" s="30"/>
      <c r="U1237" s="30"/>
      <c r="V1237" s="30"/>
      <c r="W1237" s="30"/>
      <c r="X1237" s="30"/>
      <c r="Y1237" s="30"/>
      <c r="Z1237" s="30"/>
      <c r="AA1237" s="30"/>
    </row>
    <row r="1238" ht="15.75" customHeight="1">
      <c r="A1238" s="27" t="s">
        <v>29</v>
      </c>
      <c r="B1238" s="27" t="s">
        <v>4595</v>
      </c>
      <c r="C1238" s="27" t="s">
        <v>2036</v>
      </c>
      <c r="D1238" s="27" t="s">
        <v>1875</v>
      </c>
      <c r="E1238" s="92">
        <f t="shared" si="1"/>
        <v>29010</v>
      </c>
      <c r="F1238" s="92" t="str">
        <f t="shared" si="2"/>
        <v>SUBLIME CLASICO VO 27 x 24 x 34 GRM</v>
      </c>
      <c r="G1238" s="92" t="str">
        <f t="shared" si="3"/>
        <v>DESHABILITADOS</v>
      </c>
      <c r="H1238" s="89"/>
      <c r="I1238" s="89"/>
      <c r="J1238" s="89"/>
      <c r="K1238" s="89"/>
      <c r="L1238" s="89"/>
      <c r="M1238" s="89"/>
      <c r="N1238" s="89"/>
      <c r="O1238" s="89"/>
      <c r="P1238" s="89"/>
      <c r="Q1238" s="89"/>
      <c r="R1238" s="30"/>
      <c r="S1238" s="30"/>
      <c r="T1238" s="30"/>
      <c r="U1238" s="30"/>
      <c r="V1238" s="30"/>
      <c r="W1238" s="30"/>
      <c r="X1238" s="30"/>
      <c r="Y1238" s="30"/>
      <c r="Z1238" s="30"/>
      <c r="AA1238" s="30"/>
    </row>
    <row r="1239" ht="15.75" customHeight="1">
      <c r="A1239" s="27" t="s">
        <v>29</v>
      </c>
      <c r="B1239" s="27" t="s">
        <v>4598</v>
      </c>
      <c r="C1239" s="27" t="s">
        <v>2038</v>
      </c>
      <c r="D1239" s="27" t="s">
        <v>336</v>
      </c>
      <c r="E1239" s="92">
        <f t="shared" si="1"/>
        <v>29020</v>
      </c>
      <c r="F1239" s="92" t="str">
        <f t="shared" si="2"/>
        <v>MCKAY KUKY CHOC VO 30 x 120 GRM</v>
      </c>
      <c r="G1239" s="92" t="str">
        <f t="shared" si="3"/>
        <v>DESHABILITADOS</v>
      </c>
      <c r="H1239" s="89"/>
      <c r="I1239" s="89"/>
      <c r="J1239" s="89"/>
      <c r="K1239" s="89"/>
      <c r="L1239" s="89"/>
      <c r="M1239" s="89"/>
      <c r="N1239" s="89"/>
      <c r="O1239" s="89"/>
      <c r="P1239" s="89"/>
      <c r="Q1239" s="89"/>
      <c r="R1239" s="30"/>
      <c r="S1239" s="30"/>
      <c r="T1239" s="30"/>
      <c r="U1239" s="30"/>
      <c r="V1239" s="30"/>
      <c r="W1239" s="30"/>
      <c r="X1239" s="30"/>
      <c r="Y1239" s="30"/>
      <c r="Z1239" s="30"/>
      <c r="AA1239" s="30"/>
    </row>
    <row r="1240" ht="15.75" customHeight="1">
      <c r="A1240" s="27" t="s">
        <v>29</v>
      </c>
      <c r="B1240" s="27" t="s">
        <v>4600</v>
      </c>
      <c r="C1240" s="27" t="s">
        <v>2040</v>
      </c>
      <c r="D1240" s="27" t="s">
        <v>2041</v>
      </c>
      <c r="E1240" s="92">
        <f t="shared" si="1"/>
        <v>29030</v>
      </c>
      <c r="F1240" s="92" t="str">
        <f t="shared" si="2"/>
        <v>MCKAY MARAVILLA VO 24 x 147 GRM</v>
      </c>
      <c r="G1240" s="92" t="str">
        <f t="shared" si="3"/>
        <v>DESHABILITADOS</v>
      </c>
      <c r="H1240" s="89"/>
      <c r="I1240" s="89"/>
      <c r="J1240" s="89"/>
      <c r="K1240" s="89"/>
      <c r="L1240" s="89"/>
      <c r="M1240" s="89"/>
      <c r="N1240" s="89"/>
      <c r="O1240" s="89"/>
      <c r="P1240" s="89"/>
      <c r="Q1240" s="89"/>
      <c r="R1240" s="30"/>
      <c r="S1240" s="30"/>
      <c r="T1240" s="30"/>
      <c r="U1240" s="30"/>
      <c r="V1240" s="30"/>
      <c r="W1240" s="30"/>
      <c r="X1240" s="30"/>
      <c r="Y1240" s="30"/>
      <c r="Z1240" s="30"/>
      <c r="AA1240" s="30"/>
    </row>
    <row r="1241" ht="15.75" customHeight="1">
      <c r="A1241" s="27" t="s">
        <v>29</v>
      </c>
      <c r="B1241" s="27" t="s">
        <v>4602</v>
      </c>
      <c r="C1241" s="27" t="s">
        <v>2043</v>
      </c>
      <c r="D1241" s="27" t="s">
        <v>2044</v>
      </c>
      <c r="E1241" s="92">
        <f t="shared" si="1"/>
        <v>29040</v>
      </c>
      <c r="F1241" s="92" t="str">
        <f t="shared" si="2"/>
        <v>MCKAY DST MANTEQ VO 24 x 140 GRM</v>
      </c>
      <c r="G1241" s="92" t="str">
        <f t="shared" si="3"/>
        <v>DESHABILITADOS</v>
      </c>
      <c r="H1241" s="89"/>
      <c r="I1241" s="89"/>
      <c r="J1241" s="89"/>
      <c r="K1241" s="89"/>
      <c r="L1241" s="89"/>
      <c r="M1241" s="89"/>
      <c r="N1241" s="89"/>
      <c r="O1241" s="89"/>
      <c r="P1241" s="89"/>
      <c r="Q1241" s="89"/>
      <c r="R1241" s="30"/>
      <c r="S1241" s="30"/>
      <c r="T1241" s="30"/>
      <c r="U1241" s="30"/>
      <c r="V1241" s="30"/>
      <c r="W1241" s="30"/>
      <c r="X1241" s="30"/>
      <c r="Y1241" s="30"/>
      <c r="Z1241" s="30"/>
      <c r="AA1241" s="30"/>
    </row>
    <row r="1242" ht="15.75" customHeight="1">
      <c r="A1242" s="27" t="s">
        <v>29</v>
      </c>
      <c r="B1242" s="27" t="s">
        <v>4605</v>
      </c>
      <c r="C1242" s="27" t="s">
        <v>2045</v>
      </c>
      <c r="D1242" s="27" t="s">
        <v>336</v>
      </c>
      <c r="E1242" s="92">
        <f t="shared" si="1"/>
        <v>29050</v>
      </c>
      <c r="F1242" s="92" t="str">
        <f t="shared" si="2"/>
        <v>MCKAY GALL COCO VO 30 x 120 GRM</v>
      </c>
      <c r="G1242" s="92" t="str">
        <f t="shared" si="3"/>
        <v>DESHABILITADOS</v>
      </c>
      <c r="H1242" s="89"/>
      <c r="I1242" s="89"/>
      <c r="J1242" s="89"/>
      <c r="K1242" s="89"/>
      <c r="L1242" s="89"/>
      <c r="M1242" s="89"/>
      <c r="N1242" s="89"/>
      <c r="O1242" s="89"/>
      <c r="P1242" s="89"/>
      <c r="Q1242" s="89"/>
      <c r="R1242" s="30"/>
      <c r="S1242" s="30"/>
      <c r="T1242" s="30"/>
      <c r="U1242" s="30"/>
      <c r="V1242" s="30"/>
      <c r="W1242" s="30"/>
      <c r="X1242" s="30"/>
      <c r="Y1242" s="30"/>
      <c r="Z1242" s="30"/>
      <c r="AA1242" s="30"/>
    </row>
    <row r="1243" ht="15.75" customHeight="1">
      <c r="A1243" s="27" t="s">
        <v>29</v>
      </c>
      <c r="B1243" s="27" t="s">
        <v>4607</v>
      </c>
      <c r="C1243" s="27" t="s">
        <v>2047</v>
      </c>
      <c r="D1243" s="27" t="s">
        <v>2048</v>
      </c>
      <c r="E1243" s="92">
        <f t="shared" si="1"/>
        <v>29060</v>
      </c>
      <c r="F1243" s="92" t="str">
        <f t="shared" si="2"/>
        <v>MCKAY NIZA CLASICA 24 x 150 GRM</v>
      </c>
      <c r="G1243" s="92" t="str">
        <f t="shared" si="3"/>
        <v>DESHABILITADOS</v>
      </c>
      <c r="H1243" s="89"/>
      <c r="I1243" s="89"/>
      <c r="J1243" s="89"/>
      <c r="K1243" s="89"/>
      <c r="L1243" s="89"/>
      <c r="M1243" s="89"/>
      <c r="N1243" s="89"/>
      <c r="O1243" s="89"/>
      <c r="P1243" s="89"/>
      <c r="Q1243" s="89"/>
      <c r="R1243" s="30"/>
      <c r="S1243" s="30"/>
      <c r="T1243" s="30"/>
      <c r="U1243" s="30"/>
      <c r="V1243" s="30"/>
      <c r="W1243" s="30"/>
      <c r="X1243" s="30"/>
      <c r="Y1243" s="30"/>
      <c r="Z1243" s="30"/>
      <c r="AA1243" s="30"/>
    </row>
    <row r="1244" ht="15.75" customHeight="1">
      <c r="A1244" s="27" t="s">
        <v>29</v>
      </c>
      <c r="B1244" s="27" t="s">
        <v>4610</v>
      </c>
      <c r="C1244" s="27" t="s">
        <v>2050</v>
      </c>
      <c r="D1244" s="27" t="s">
        <v>2051</v>
      </c>
      <c r="E1244" s="92">
        <f t="shared" si="1"/>
        <v>29080</v>
      </c>
      <c r="F1244" s="92" t="str">
        <f t="shared" si="2"/>
        <v>MCKAY MINI VINO VO 42 x 40 GRM</v>
      </c>
      <c r="G1244" s="92" t="str">
        <f t="shared" si="3"/>
        <v>DESHABILITADOS</v>
      </c>
      <c r="H1244" s="89"/>
      <c r="I1244" s="89"/>
      <c r="J1244" s="89"/>
      <c r="K1244" s="89"/>
      <c r="L1244" s="89"/>
      <c r="M1244" s="89"/>
      <c r="N1244" s="89"/>
      <c r="O1244" s="89"/>
      <c r="P1244" s="89"/>
      <c r="Q1244" s="89"/>
      <c r="R1244" s="30"/>
      <c r="S1244" s="30"/>
      <c r="T1244" s="30"/>
      <c r="U1244" s="30"/>
      <c r="V1244" s="30"/>
      <c r="W1244" s="30"/>
      <c r="X1244" s="30"/>
      <c r="Y1244" s="30"/>
      <c r="Z1244" s="30"/>
      <c r="AA1244" s="30"/>
    </row>
    <row r="1245" ht="15.75" customHeight="1">
      <c r="A1245" s="27" t="s">
        <v>29</v>
      </c>
      <c r="B1245" s="27" t="s">
        <v>4612</v>
      </c>
      <c r="C1245" s="27" t="s">
        <v>2053</v>
      </c>
      <c r="D1245" s="27" t="s">
        <v>260</v>
      </c>
      <c r="E1245" s="92">
        <f t="shared" si="1"/>
        <v>29090</v>
      </c>
      <c r="F1245" s="92" t="str">
        <f t="shared" si="2"/>
        <v>MCKAY CRIOLLITA VO 24 x 100 GRM</v>
      </c>
      <c r="G1245" s="92" t="str">
        <f t="shared" si="3"/>
        <v>DESHABILITADOS</v>
      </c>
      <c r="H1245" s="89"/>
      <c r="I1245" s="89"/>
      <c r="J1245" s="89"/>
      <c r="K1245" s="89"/>
      <c r="L1245" s="89"/>
      <c r="M1245" s="89"/>
      <c r="N1245" s="89"/>
      <c r="O1245" s="89"/>
      <c r="P1245" s="89"/>
      <c r="Q1245" s="89"/>
      <c r="R1245" s="30"/>
      <c r="S1245" s="30"/>
      <c r="T1245" s="30"/>
      <c r="U1245" s="30"/>
      <c r="V1245" s="30"/>
      <c r="W1245" s="30"/>
      <c r="X1245" s="30"/>
      <c r="Y1245" s="30"/>
      <c r="Z1245" s="30"/>
      <c r="AA1245" s="30"/>
    </row>
    <row r="1246" ht="15.75" customHeight="1">
      <c r="A1246" s="27" t="s">
        <v>29</v>
      </c>
      <c r="B1246" s="27" t="s">
        <v>4614</v>
      </c>
      <c r="C1246" s="27" t="s">
        <v>1869</v>
      </c>
      <c r="D1246" s="27" t="s">
        <v>1701</v>
      </c>
      <c r="E1246" s="92">
        <f t="shared" si="1"/>
        <v>29110</v>
      </c>
      <c r="F1246" s="92" t="str">
        <f t="shared" si="2"/>
        <v>VITALIFE BOCADITOS VO 24 x 50 GRM</v>
      </c>
      <c r="G1246" s="92" t="str">
        <f t="shared" si="3"/>
        <v>DESHABILITADOS</v>
      </c>
      <c r="H1246" s="89"/>
      <c r="I1246" s="89"/>
      <c r="J1246" s="89"/>
      <c r="K1246" s="89"/>
      <c r="L1246" s="89"/>
      <c r="M1246" s="89"/>
      <c r="N1246" s="89"/>
      <c r="O1246" s="89"/>
      <c r="P1246" s="89"/>
      <c r="Q1246" s="89"/>
      <c r="R1246" s="30"/>
      <c r="S1246" s="30"/>
      <c r="T1246" s="30"/>
      <c r="U1246" s="30"/>
      <c r="V1246" s="30"/>
      <c r="W1246" s="30"/>
      <c r="X1246" s="30"/>
      <c r="Y1246" s="30"/>
      <c r="Z1246" s="30"/>
      <c r="AA1246" s="30"/>
    </row>
    <row r="1247" ht="15.75" customHeight="1">
      <c r="A1247" s="27" t="s">
        <v>29</v>
      </c>
      <c r="B1247" s="27" t="s">
        <v>4617</v>
      </c>
      <c r="C1247" s="27" t="s">
        <v>2056</v>
      </c>
      <c r="D1247" s="27" t="s">
        <v>2057</v>
      </c>
      <c r="E1247" s="92">
        <f t="shared" si="1"/>
        <v>29120</v>
      </c>
      <c r="F1247" s="92" t="str">
        <f t="shared" si="2"/>
        <v>S.NUSS BARRA 140 VO 22 X 140 GRM</v>
      </c>
      <c r="G1247" s="92" t="str">
        <f t="shared" si="3"/>
        <v>DESHABILITADOS</v>
      </c>
      <c r="H1247" s="89"/>
      <c r="I1247" s="89"/>
      <c r="J1247" s="89"/>
      <c r="K1247" s="89"/>
      <c r="L1247" s="89"/>
      <c r="M1247" s="89"/>
      <c r="N1247" s="89"/>
      <c r="O1247" s="89"/>
      <c r="P1247" s="89"/>
      <c r="Q1247" s="89"/>
      <c r="R1247" s="30"/>
      <c r="S1247" s="30"/>
      <c r="T1247" s="30"/>
      <c r="U1247" s="30"/>
      <c r="V1247" s="30"/>
      <c r="W1247" s="30"/>
      <c r="X1247" s="30"/>
      <c r="Y1247" s="30"/>
      <c r="Z1247" s="30"/>
      <c r="AA1247" s="30"/>
    </row>
    <row r="1248" ht="15.75" customHeight="1">
      <c r="A1248" s="27" t="s">
        <v>29</v>
      </c>
      <c r="B1248" s="27" t="s">
        <v>4619</v>
      </c>
      <c r="C1248" s="27" t="s">
        <v>2058</v>
      </c>
      <c r="D1248" s="27" t="s">
        <v>1357</v>
      </c>
      <c r="E1248" s="92">
        <f t="shared" si="1"/>
        <v>29130</v>
      </c>
      <c r="F1248" s="92" t="str">
        <f t="shared" si="2"/>
        <v>PROMO NIDO BUEN DIA2 12 x 130 GRM</v>
      </c>
      <c r="G1248" s="92" t="str">
        <f t="shared" si="3"/>
        <v>DESHABILITADOS</v>
      </c>
      <c r="H1248" s="89"/>
      <c r="I1248" s="89"/>
      <c r="J1248" s="89"/>
      <c r="K1248" s="89"/>
      <c r="L1248" s="89"/>
      <c r="M1248" s="89"/>
      <c r="N1248" s="89"/>
      <c r="O1248" s="89"/>
      <c r="P1248" s="89"/>
      <c r="Q1248" s="89"/>
      <c r="R1248" s="30"/>
      <c r="S1248" s="30"/>
      <c r="T1248" s="30"/>
      <c r="U1248" s="30"/>
      <c r="V1248" s="30"/>
      <c r="W1248" s="30"/>
      <c r="X1248" s="30"/>
      <c r="Y1248" s="30"/>
      <c r="Z1248" s="30"/>
      <c r="AA1248" s="30"/>
    </row>
    <row r="1249" ht="15.75" customHeight="1">
      <c r="A1249" s="27" t="s">
        <v>1015</v>
      </c>
      <c r="B1249" s="27" t="s">
        <v>4621</v>
      </c>
      <c r="C1249" s="27" t="s">
        <v>2062</v>
      </c>
      <c r="D1249" s="27" t="s">
        <v>761</v>
      </c>
      <c r="E1249" s="92">
        <f t="shared" si="1"/>
        <v>29150</v>
      </c>
      <c r="F1249" s="92" t="str">
        <f t="shared" si="2"/>
        <v>NIDAL 1 Formula Infantil N1 CL 24x400g</v>
      </c>
      <c r="G1249" s="92" t="str">
        <f t="shared" si="3"/>
        <v>FÓRMULAS</v>
      </c>
      <c r="H1249" s="89"/>
      <c r="I1249" s="89"/>
      <c r="J1249" s="89"/>
      <c r="K1249" s="89"/>
      <c r="L1249" s="89"/>
      <c r="M1249" s="89"/>
      <c r="N1249" s="89"/>
      <c r="O1249" s="89"/>
      <c r="P1249" s="89"/>
      <c r="Q1249" s="89"/>
      <c r="R1249" s="30"/>
      <c r="S1249" s="30"/>
      <c r="T1249" s="30"/>
      <c r="U1249" s="30"/>
      <c r="V1249" s="30"/>
      <c r="W1249" s="30"/>
      <c r="X1249" s="30"/>
      <c r="Y1249" s="30"/>
      <c r="Z1249" s="30"/>
      <c r="AA1249" s="30"/>
    </row>
    <row r="1250" ht="15.75" customHeight="1">
      <c r="A1250" s="27" t="s">
        <v>1015</v>
      </c>
      <c r="B1250" s="27" t="s">
        <v>4622</v>
      </c>
      <c r="C1250" s="27" t="s">
        <v>2060</v>
      </c>
      <c r="D1250" s="27" t="s">
        <v>1186</v>
      </c>
      <c r="E1250" s="92">
        <f t="shared" si="1"/>
        <v>291501</v>
      </c>
      <c r="F1250" s="92" t="str">
        <f t="shared" si="2"/>
        <v>NIDAL 1 Formula Infantil 12x800g N1 CL 12x800g</v>
      </c>
      <c r="G1250" s="92" t="str">
        <f t="shared" si="3"/>
        <v>FÓRMULAS</v>
      </c>
      <c r="H1250" s="89"/>
      <c r="I1250" s="89"/>
      <c r="J1250" s="89"/>
      <c r="K1250" s="89"/>
      <c r="L1250" s="89"/>
      <c r="M1250" s="89"/>
      <c r="N1250" s="89"/>
      <c r="O1250" s="89"/>
      <c r="P1250" s="89"/>
      <c r="Q1250" s="89"/>
      <c r="R1250" s="30"/>
      <c r="S1250" s="30"/>
      <c r="T1250" s="30"/>
      <c r="U1250" s="30"/>
      <c r="V1250" s="30"/>
      <c r="W1250" s="30"/>
      <c r="X1250" s="30"/>
      <c r="Y1250" s="30"/>
      <c r="Z1250" s="30"/>
      <c r="AA1250" s="30"/>
    </row>
    <row r="1251" ht="15.75" customHeight="1">
      <c r="A1251" s="27" t="s">
        <v>1015</v>
      </c>
      <c r="B1251" s="27" t="s">
        <v>4624</v>
      </c>
      <c r="C1251" s="27" t="s">
        <v>2064</v>
      </c>
      <c r="D1251" s="27" t="s">
        <v>1324</v>
      </c>
      <c r="E1251" s="92">
        <f t="shared" si="1"/>
        <v>29160</v>
      </c>
      <c r="F1251" s="92" t="str">
        <f t="shared" si="2"/>
        <v>Formula infantil NIDAL Inicio 12 x 800 GRM</v>
      </c>
      <c r="G1251" s="92" t="str">
        <f t="shared" si="3"/>
        <v>FÓRMULAS</v>
      </c>
      <c r="H1251" s="89"/>
      <c r="I1251" s="89"/>
      <c r="J1251" s="89"/>
      <c r="K1251" s="89"/>
      <c r="L1251" s="89"/>
      <c r="M1251" s="89"/>
      <c r="N1251" s="89"/>
      <c r="O1251" s="89"/>
      <c r="P1251" s="89"/>
      <c r="Q1251" s="89"/>
      <c r="R1251" s="30"/>
      <c r="S1251" s="30"/>
      <c r="T1251" s="30"/>
      <c r="U1251" s="30"/>
      <c r="V1251" s="30"/>
      <c r="W1251" s="30"/>
      <c r="X1251" s="30"/>
      <c r="Y1251" s="30"/>
      <c r="Z1251" s="30"/>
      <c r="AA1251" s="30"/>
    </row>
    <row r="1252" ht="15.75" customHeight="1">
      <c r="A1252" s="27" t="s">
        <v>225</v>
      </c>
      <c r="B1252" s="27" t="s">
        <v>4626</v>
      </c>
      <c r="C1252" s="27" t="s">
        <v>2067</v>
      </c>
      <c r="D1252" s="27" t="s">
        <v>2068</v>
      </c>
      <c r="E1252" s="92">
        <f t="shared" si="1"/>
        <v>29170</v>
      </c>
      <c r="F1252" s="92" t="str">
        <f t="shared" si="2"/>
        <v>ACTICOL LEP TARRO 12 X 770 GRM</v>
      </c>
      <c r="G1252" s="92" t="str">
        <f t="shared" si="3"/>
        <v>Leche en Polvo</v>
      </c>
      <c r="H1252" s="89"/>
      <c r="I1252" s="89"/>
      <c r="J1252" s="89"/>
      <c r="K1252" s="89"/>
      <c r="L1252" s="89"/>
      <c r="M1252" s="89"/>
      <c r="N1252" s="89"/>
      <c r="O1252" s="89"/>
      <c r="P1252" s="89"/>
      <c r="Q1252" s="89"/>
      <c r="R1252" s="30"/>
      <c r="S1252" s="30"/>
      <c r="T1252" s="30"/>
      <c r="U1252" s="30"/>
      <c r="V1252" s="30"/>
      <c r="W1252" s="30"/>
      <c r="X1252" s="30"/>
      <c r="Y1252" s="30"/>
      <c r="Z1252" s="30"/>
      <c r="AA1252" s="30"/>
    </row>
    <row r="1253" ht="15.75" customHeight="1">
      <c r="A1253" s="27" t="s">
        <v>29</v>
      </c>
      <c r="B1253" s="27" t="s">
        <v>4628</v>
      </c>
      <c r="C1253" s="27" t="s">
        <v>2071</v>
      </c>
      <c r="D1253" s="27" t="s">
        <v>363</v>
      </c>
      <c r="E1253" s="92">
        <f t="shared" si="1"/>
        <v>29190</v>
      </c>
      <c r="F1253" s="92" t="str">
        <f t="shared" si="2"/>
        <v>PROMO COLADO MANZANA 8 x 6 x 115 GRM</v>
      </c>
      <c r="G1253" s="92" t="str">
        <f t="shared" si="3"/>
        <v>DESHABILITADOS</v>
      </c>
      <c r="H1253" s="89"/>
      <c r="I1253" s="89"/>
      <c r="J1253" s="89"/>
      <c r="K1253" s="89"/>
      <c r="L1253" s="89"/>
      <c r="M1253" s="89"/>
      <c r="N1253" s="89"/>
      <c r="O1253" s="89"/>
      <c r="P1253" s="89"/>
      <c r="Q1253" s="89"/>
      <c r="R1253" s="30"/>
      <c r="S1253" s="30"/>
      <c r="T1253" s="30"/>
      <c r="U1253" s="30"/>
      <c r="V1253" s="30"/>
      <c r="W1253" s="30"/>
      <c r="X1253" s="30"/>
      <c r="Y1253" s="30"/>
      <c r="Z1253" s="30"/>
      <c r="AA1253" s="30"/>
    </row>
    <row r="1254" ht="15.75" customHeight="1">
      <c r="A1254" s="27" t="s">
        <v>29</v>
      </c>
      <c r="B1254" s="27" t="s">
        <v>4630</v>
      </c>
      <c r="C1254" s="27" t="s">
        <v>2072</v>
      </c>
      <c r="D1254" s="27" t="s">
        <v>1662</v>
      </c>
      <c r="E1254" s="92">
        <f t="shared" si="1"/>
        <v>29200</v>
      </c>
      <c r="F1254" s="92" t="str">
        <f t="shared" si="2"/>
        <v>SUPER8 BALL VO 24 x 25 GRM</v>
      </c>
      <c r="G1254" s="92" t="str">
        <f t="shared" si="3"/>
        <v>DESHABILITADOS</v>
      </c>
      <c r="H1254" s="89"/>
      <c r="I1254" s="89"/>
      <c r="J1254" s="89"/>
      <c r="K1254" s="89"/>
      <c r="L1254" s="89"/>
      <c r="M1254" s="89"/>
      <c r="N1254" s="89"/>
      <c r="O1254" s="89"/>
      <c r="P1254" s="89"/>
      <c r="Q1254" s="89"/>
      <c r="R1254" s="30"/>
      <c r="S1254" s="30"/>
      <c r="T1254" s="30"/>
      <c r="U1254" s="30"/>
      <c r="V1254" s="30"/>
      <c r="W1254" s="30"/>
      <c r="X1254" s="30"/>
      <c r="Y1254" s="30"/>
      <c r="Z1254" s="30"/>
      <c r="AA1254" s="30"/>
    </row>
    <row r="1255" ht="15.75" customHeight="1">
      <c r="A1255" s="27" t="s">
        <v>29</v>
      </c>
      <c r="B1255" s="27" t="s">
        <v>4633</v>
      </c>
      <c r="C1255" s="27" t="s">
        <v>2075</v>
      </c>
      <c r="D1255" s="27" t="s">
        <v>2044</v>
      </c>
      <c r="E1255" s="92">
        <f t="shared" si="1"/>
        <v>29210</v>
      </c>
      <c r="F1255" s="92" t="str">
        <f t="shared" si="2"/>
        <v>ALTEZA BOCADO VO 24 x 140 GRM</v>
      </c>
      <c r="G1255" s="92" t="str">
        <f t="shared" si="3"/>
        <v>DESHABILITADOS</v>
      </c>
      <c r="H1255" s="89"/>
      <c r="I1255" s="89"/>
      <c r="J1255" s="89"/>
      <c r="K1255" s="89"/>
      <c r="L1255" s="89"/>
      <c r="M1255" s="89"/>
      <c r="N1255" s="89"/>
      <c r="O1255" s="89"/>
      <c r="P1255" s="89"/>
      <c r="Q1255" s="89"/>
      <c r="R1255" s="30"/>
      <c r="S1255" s="30"/>
      <c r="T1255" s="30"/>
      <c r="U1255" s="30"/>
      <c r="V1255" s="30"/>
      <c r="W1255" s="30"/>
      <c r="X1255" s="30"/>
      <c r="Y1255" s="30"/>
      <c r="Z1255" s="30"/>
      <c r="AA1255" s="30"/>
    </row>
    <row r="1256" ht="15.75" customHeight="1">
      <c r="A1256" s="27" t="s">
        <v>29</v>
      </c>
      <c r="B1256" s="27" t="s">
        <v>4635</v>
      </c>
      <c r="C1256" s="27" t="s">
        <v>2078</v>
      </c>
      <c r="D1256" s="27" t="s">
        <v>2048</v>
      </c>
      <c r="E1256" s="92">
        <f t="shared" si="1"/>
        <v>29220</v>
      </c>
      <c r="F1256" s="92" t="str">
        <f t="shared" si="2"/>
        <v>MCKAY LIMON VO 24 x 150 GRM</v>
      </c>
      <c r="G1256" s="92" t="str">
        <f t="shared" si="3"/>
        <v>DESHABILITADOS</v>
      </c>
      <c r="H1256" s="89"/>
      <c r="I1256" s="89"/>
      <c r="J1256" s="89"/>
      <c r="K1256" s="89"/>
      <c r="L1256" s="89"/>
      <c r="M1256" s="89"/>
      <c r="N1256" s="89"/>
      <c r="O1256" s="89"/>
      <c r="P1256" s="89"/>
      <c r="Q1256" s="89"/>
      <c r="R1256" s="30"/>
      <c r="S1256" s="30"/>
      <c r="T1256" s="30"/>
      <c r="U1256" s="30"/>
      <c r="V1256" s="30"/>
      <c r="W1256" s="30"/>
      <c r="X1256" s="30"/>
      <c r="Y1256" s="30"/>
      <c r="Z1256" s="30"/>
      <c r="AA1256" s="30"/>
    </row>
    <row r="1257" ht="15.75" customHeight="1">
      <c r="A1257" s="27" t="s">
        <v>1015</v>
      </c>
      <c r="B1257" s="27" t="s">
        <v>4638</v>
      </c>
      <c r="C1257" s="27" t="s">
        <v>2082</v>
      </c>
      <c r="D1257" s="27" t="s">
        <v>1159</v>
      </c>
      <c r="E1257" s="92">
        <f t="shared" si="1"/>
        <v>29250</v>
      </c>
      <c r="F1257" s="92" t="str">
        <f t="shared" si="2"/>
        <v>PRE NAN B NWO26-1 S 12 x 400 GRM</v>
      </c>
      <c r="G1257" s="92" t="str">
        <f t="shared" si="3"/>
        <v>FÓRMULAS</v>
      </c>
      <c r="H1257" s="89"/>
      <c r="I1257" s="89"/>
      <c r="J1257" s="89"/>
      <c r="K1257" s="89"/>
      <c r="L1257" s="89"/>
      <c r="M1257" s="89"/>
      <c r="N1257" s="89"/>
      <c r="O1257" s="89"/>
      <c r="P1257" s="89"/>
      <c r="Q1257" s="89"/>
      <c r="R1257" s="30"/>
      <c r="S1257" s="30"/>
      <c r="T1257" s="30"/>
      <c r="U1257" s="30"/>
      <c r="V1257" s="30"/>
      <c r="W1257" s="30"/>
      <c r="X1257" s="30"/>
      <c r="Y1257" s="30"/>
      <c r="Z1257" s="30"/>
      <c r="AA1257" s="30"/>
    </row>
    <row r="1258" ht="15.75" customHeight="1">
      <c r="A1258" s="27" t="s">
        <v>29</v>
      </c>
      <c r="B1258" s="27" t="s">
        <v>4640</v>
      </c>
      <c r="C1258" s="27" t="s">
        <v>2085</v>
      </c>
      <c r="D1258" s="27" t="s">
        <v>2086</v>
      </c>
      <c r="E1258" s="92">
        <f t="shared" si="1"/>
        <v>29260</v>
      </c>
      <c r="F1258" s="92" t="str">
        <f t="shared" si="2"/>
        <v>PROMO MILO 150GR 36 X 150 GRM</v>
      </c>
      <c r="G1258" s="92" t="str">
        <f t="shared" si="3"/>
        <v>DESHABILITADOS</v>
      </c>
      <c r="H1258" s="89"/>
      <c r="I1258" s="89"/>
      <c r="J1258" s="89"/>
      <c r="K1258" s="89"/>
      <c r="L1258" s="89"/>
      <c r="M1258" s="89"/>
      <c r="N1258" s="89"/>
      <c r="O1258" s="89"/>
      <c r="P1258" s="89"/>
      <c r="Q1258" s="89"/>
      <c r="R1258" s="30"/>
      <c r="S1258" s="30"/>
      <c r="T1258" s="30"/>
      <c r="U1258" s="30"/>
      <c r="V1258" s="30"/>
      <c r="W1258" s="30"/>
      <c r="X1258" s="30"/>
      <c r="Y1258" s="30"/>
      <c r="Z1258" s="30"/>
      <c r="AA1258" s="30"/>
    </row>
    <row r="1259" ht="15.75" customHeight="1">
      <c r="A1259" s="27" t="s">
        <v>29</v>
      </c>
      <c r="B1259" s="27" t="s">
        <v>4642</v>
      </c>
      <c r="C1259" s="27" t="s">
        <v>2087</v>
      </c>
      <c r="D1259" s="27" t="s">
        <v>2051</v>
      </c>
      <c r="E1259" s="92">
        <f t="shared" si="1"/>
        <v>29290</v>
      </c>
      <c r="F1259" s="92" t="str">
        <f t="shared" si="2"/>
        <v>MINI NIZA VO 42 x 40 GRM</v>
      </c>
      <c r="G1259" s="92" t="str">
        <f t="shared" si="3"/>
        <v>DESHABILITADOS</v>
      </c>
      <c r="H1259" s="89"/>
      <c r="I1259" s="89"/>
      <c r="J1259" s="89"/>
      <c r="K1259" s="89"/>
      <c r="L1259" s="89"/>
      <c r="M1259" s="89"/>
      <c r="N1259" s="89"/>
      <c r="O1259" s="89"/>
      <c r="P1259" s="89"/>
      <c r="Q1259" s="89"/>
      <c r="R1259" s="30"/>
      <c r="S1259" s="30"/>
      <c r="T1259" s="30"/>
      <c r="U1259" s="30"/>
      <c r="V1259" s="30"/>
      <c r="W1259" s="30"/>
      <c r="X1259" s="30"/>
      <c r="Y1259" s="30"/>
      <c r="Z1259" s="30"/>
      <c r="AA1259" s="30"/>
    </row>
    <row r="1260" ht="15.75" customHeight="1">
      <c r="A1260" s="27" t="s">
        <v>39</v>
      </c>
      <c r="B1260" s="27" t="s">
        <v>4645</v>
      </c>
      <c r="C1260" s="27" t="s">
        <v>2090</v>
      </c>
      <c r="D1260" s="27" t="s">
        <v>2091</v>
      </c>
      <c r="E1260" s="92">
        <f t="shared" si="1"/>
        <v>29430</v>
      </c>
      <c r="F1260" s="92" t="str">
        <f t="shared" si="2"/>
        <v>TRENCITO Balls Impulsivo 4 (12x22g) CL 4 (12x22g)</v>
      </c>
      <c r="G1260" s="92" t="str">
        <f t="shared" si="3"/>
        <v>CHOCOLATES</v>
      </c>
      <c r="H1260" s="89"/>
      <c r="I1260" s="89"/>
      <c r="J1260" s="89"/>
      <c r="K1260" s="89"/>
      <c r="L1260" s="89"/>
      <c r="M1260" s="89"/>
      <c r="N1260" s="89"/>
      <c r="O1260" s="89"/>
      <c r="P1260" s="89"/>
      <c r="Q1260" s="89"/>
      <c r="R1260" s="30"/>
      <c r="S1260" s="30"/>
      <c r="T1260" s="30"/>
      <c r="U1260" s="30"/>
      <c r="V1260" s="30"/>
      <c r="W1260" s="30"/>
      <c r="X1260" s="30"/>
      <c r="Y1260" s="30"/>
      <c r="Z1260" s="30"/>
      <c r="AA1260" s="30"/>
    </row>
    <row r="1261" ht="15.75" customHeight="1">
      <c r="A1261" s="27" t="s">
        <v>39</v>
      </c>
      <c r="B1261" s="27" t="s">
        <v>4648</v>
      </c>
      <c r="C1261" s="27" t="s">
        <v>2093</v>
      </c>
      <c r="D1261" s="27" t="s">
        <v>589</v>
      </c>
      <c r="E1261" s="92">
        <f t="shared" si="1"/>
        <v>29440</v>
      </c>
      <c r="F1261" s="92" t="str">
        <f t="shared" si="2"/>
        <v>CAPRI Choc Rell Menta Barra 6(24x30g)</v>
      </c>
      <c r="G1261" s="92" t="str">
        <f t="shared" si="3"/>
        <v>CHOCOLATES</v>
      </c>
      <c r="H1261" s="89"/>
      <c r="I1261" s="89"/>
      <c r="J1261" s="89"/>
      <c r="K1261" s="89"/>
      <c r="L1261" s="89"/>
      <c r="M1261" s="89"/>
      <c r="N1261" s="89"/>
      <c r="O1261" s="89"/>
      <c r="P1261" s="89"/>
      <c r="Q1261" s="89"/>
      <c r="R1261" s="30"/>
      <c r="S1261" s="30"/>
      <c r="T1261" s="30"/>
      <c r="U1261" s="30"/>
      <c r="V1261" s="30"/>
      <c r="W1261" s="30"/>
      <c r="X1261" s="30"/>
      <c r="Y1261" s="30"/>
      <c r="Z1261" s="30"/>
      <c r="AA1261" s="30"/>
    </row>
    <row r="1262" ht="15.75" customHeight="1">
      <c r="A1262" s="27" t="s">
        <v>39</v>
      </c>
      <c r="B1262" s="27" t="s">
        <v>4650</v>
      </c>
      <c r="C1262" s="27" t="s">
        <v>2095</v>
      </c>
      <c r="D1262" s="27" t="s">
        <v>589</v>
      </c>
      <c r="E1262" s="92">
        <f t="shared" si="1"/>
        <v>29450</v>
      </c>
      <c r="F1262" s="92" t="str">
        <f t="shared" si="2"/>
        <v>CAPRI Choc Rell Maracuya Bar6(24x30g)CL 6(24x30g)</v>
      </c>
      <c r="G1262" s="92" t="str">
        <f t="shared" si="3"/>
        <v>CHOCOLATES</v>
      </c>
      <c r="H1262" s="89"/>
      <c r="I1262" s="89"/>
      <c r="J1262" s="89"/>
      <c r="K1262" s="89"/>
      <c r="L1262" s="89"/>
      <c r="M1262" s="89"/>
      <c r="N1262" s="89"/>
      <c r="O1262" s="89"/>
      <c r="P1262" s="89"/>
      <c r="Q1262" s="89"/>
      <c r="R1262" s="30"/>
      <c r="S1262" s="30"/>
      <c r="T1262" s="30"/>
      <c r="U1262" s="30"/>
      <c r="V1262" s="30"/>
      <c r="W1262" s="30"/>
      <c r="X1262" s="30"/>
      <c r="Y1262" s="30"/>
      <c r="Z1262" s="30"/>
      <c r="AA1262" s="30"/>
    </row>
    <row r="1263" ht="15.75" customHeight="1">
      <c r="A1263" s="27" t="s">
        <v>39</v>
      </c>
      <c r="B1263" s="27" t="s">
        <v>4652</v>
      </c>
      <c r="C1263" s="27" t="s">
        <v>2096</v>
      </c>
      <c r="D1263" s="83"/>
      <c r="E1263" s="92">
        <f t="shared" si="1"/>
        <v>29460</v>
      </c>
      <c r="F1263" s="92" t="str">
        <f t="shared" si="2"/>
        <v>PACK S8+KITKAT+SN250 CON 20% DSCTO </v>
      </c>
      <c r="G1263" s="92" t="str">
        <f t="shared" si="3"/>
        <v>CHOCOLATES</v>
      </c>
      <c r="H1263" s="89"/>
      <c r="I1263" s="89"/>
      <c r="J1263" s="89"/>
      <c r="K1263" s="89"/>
      <c r="L1263" s="89"/>
      <c r="M1263" s="89"/>
      <c r="N1263" s="89"/>
      <c r="O1263" s="89"/>
      <c r="P1263" s="89"/>
      <c r="Q1263" s="89"/>
      <c r="R1263" s="30"/>
      <c r="S1263" s="30"/>
      <c r="T1263" s="30"/>
      <c r="U1263" s="30"/>
      <c r="V1263" s="30"/>
      <c r="W1263" s="30"/>
      <c r="X1263" s="30"/>
      <c r="Y1263" s="30"/>
      <c r="Z1263" s="30"/>
      <c r="AA1263" s="30"/>
    </row>
    <row r="1264" ht="15.75" customHeight="1">
      <c r="A1264" s="27" t="s">
        <v>86</v>
      </c>
      <c r="B1264" s="27" t="s">
        <v>4655</v>
      </c>
      <c r="C1264" s="27" t="s">
        <v>2098</v>
      </c>
      <c r="D1264" s="83"/>
      <c r="E1264" s="92">
        <f t="shared" si="1"/>
        <v>29470</v>
      </c>
      <c r="F1264" s="92" t="str">
        <f t="shared" si="2"/>
        <v>PK GALLETAS MINIDST+ALTEZA80+TRITON </v>
      </c>
      <c r="G1264" s="92" t="str">
        <f t="shared" si="3"/>
        <v>GALLETAS</v>
      </c>
      <c r="H1264" s="89"/>
      <c r="I1264" s="89"/>
      <c r="J1264" s="89"/>
      <c r="K1264" s="89"/>
      <c r="L1264" s="89"/>
      <c r="M1264" s="89"/>
      <c r="N1264" s="89"/>
      <c r="O1264" s="89"/>
      <c r="P1264" s="89"/>
      <c r="Q1264" s="89"/>
      <c r="R1264" s="30"/>
      <c r="S1264" s="30"/>
      <c r="T1264" s="30"/>
      <c r="U1264" s="30"/>
      <c r="V1264" s="30"/>
      <c r="W1264" s="30"/>
      <c r="X1264" s="30"/>
      <c r="Y1264" s="30"/>
      <c r="Z1264" s="30"/>
      <c r="AA1264" s="30"/>
    </row>
    <row r="1265" ht="15.75" customHeight="1">
      <c r="A1265" s="27" t="s">
        <v>39</v>
      </c>
      <c r="B1265" s="27" t="s">
        <v>4657</v>
      </c>
      <c r="C1265" s="27" t="s">
        <v>2100</v>
      </c>
      <c r="D1265" s="83"/>
      <c r="E1265" s="92">
        <f t="shared" si="1"/>
        <v>29480</v>
      </c>
      <c r="F1265" s="92" t="str">
        <f t="shared" si="2"/>
        <v>PACK S8+KITKAT+SN250 + Exhibidor Kit Kat </v>
      </c>
      <c r="G1265" s="92" t="str">
        <f t="shared" si="3"/>
        <v>CHOCOLATES</v>
      </c>
      <c r="H1265" s="89"/>
      <c r="I1265" s="89"/>
      <c r="J1265" s="89"/>
      <c r="K1265" s="89"/>
      <c r="L1265" s="89"/>
      <c r="M1265" s="89"/>
      <c r="N1265" s="89"/>
      <c r="O1265" s="89"/>
      <c r="P1265" s="89"/>
      <c r="Q1265" s="89"/>
      <c r="R1265" s="30"/>
      <c r="S1265" s="30"/>
      <c r="T1265" s="30"/>
      <c r="U1265" s="30"/>
      <c r="V1265" s="30"/>
      <c r="W1265" s="30"/>
      <c r="X1265" s="30"/>
      <c r="Y1265" s="30"/>
      <c r="Z1265" s="30"/>
      <c r="AA1265" s="30"/>
    </row>
    <row r="1266" ht="15.75" customHeight="1">
      <c r="A1266" s="27" t="s">
        <v>44</v>
      </c>
      <c r="B1266" s="27" t="s">
        <v>4659</v>
      </c>
      <c r="C1266" s="27" t="s">
        <v>2101</v>
      </c>
      <c r="D1266" s="27" t="s">
        <v>2102</v>
      </c>
      <c r="E1266" s="92">
        <f t="shared" si="1"/>
        <v>29500</v>
      </c>
      <c r="F1266" s="92" t="str">
        <f t="shared" si="2"/>
        <v>Caldo MAGGI de Verduras Caja 30 x 8 x 10 GRM</v>
      </c>
      <c r="G1266" s="92" t="str">
        <f t="shared" si="3"/>
        <v>CULINARIOS</v>
      </c>
      <c r="H1266" s="89"/>
      <c r="I1266" s="89"/>
      <c r="J1266" s="89"/>
      <c r="K1266" s="89"/>
      <c r="L1266" s="89"/>
      <c r="M1266" s="89"/>
      <c r="N1266" s="89"/>
      <c r="O1266" s="89"/>
      <c r="P1266" s="89"/>
      <c r="Q1266" s="89"/>
      <c r="R1266" s="30"/>
      <c r="S1266" s="30"/>
      <c r="T1266" s="30"/>
      <c r="U1266" s="30"/>
      <c r="V1266" s="30"/>
      <c r="W1266" s="30"/>
      <c r="X1266" s="30"/>
      <c r="Y1266" s="30"/>
      <c r="Z1266" s="30"/>
      <c r="AA1266" s="30"/>
    </row>
    <row r="1267" ht="15.75" customHeight="1">
      <c r="A1267" s="27" t="s">
        <v>44</v>
      </c>
      <c r="B1267" s="27" t="s">
        <v>4663</v>
      </c>
      <c r="C1267" s="27" t="s">
        <v>482</v>
      </c>
      <c r="D1267" s="27" t="s">
        <v>2104</v>
      </c>
      <c r="E1267" s="92">
        <f t="shared" si="1"/>
        <v>29510</v>
      </c>
      <c r="F1267" s="92" t="str">
        <f t="shared" si="2"/>
        <v>Caldo MAGGI sabor Gallina Caja 30 x 8 x 11 GRM</v>
      </c>
      <c r="G1267" s="92" t="str">
        <f t="shared" si="3"/>
        <v>CULINARIOS</v>
      </c>
      <c r="H1267" s="89"/>
      <c r="I1267" s="89"/>
      <c r="J1267" s="89"/>
      <c r="K1267" s="89"/>
      <c r="L1267" s="89"/>
      <c r="M1267" s="89"/>
      <c r="N1267" s="89"/>
      <c r="O1267" s="89"/>
      <c r="P1267" s="89"/>
      <c r="Q1267" s="89"/>
      <c r="R1267" s="30"/>
      <c r="S1267" s="30"/>
      <c r="T1267" s="30"/>
      <c r="U1267" s="30"/>
      <c r="V1267" s="30"/>
      <c r="W1267" s="30"/>
      <c r="X1267" s="30"/>
      <c r="Y1267" s="30"/>
      <c r="Z1267" s="30"/>
      <c r="AA1267" s="30"/>
    </row>
    <row r="1268" ht="15.75" customHeight="1">
      <c r="A1268" s="27" t="s">
        <v>44</v>
      </c>
      <c r="B1268" s="27" t="s">
        <v>4665</v>
      </c>
      <c r="C1268" s="27" t="s">
        <v>497</v>
      </c>
      <c r="D1268" s="27" t="s">
        <v>2102</v>
      </c>
      <c r="E1268" s="92">
        <f t="shared" si="1"/>
        <v>29520</v>
      </c>
      <c r="F1268" s="92" t="str">
        <f t="shared" si="2"/>
        <v>Caldo MAGGI sabor Carne Caja 30 x 8 x 10 GRM</v>
      </c>
      <c r="G1268" s="92" t="str">
        <f t="shared" si="3"/>
        <v>CULINARIOS</v>
      </c>
      <c r="H1268" s="89"/>
      <c r="I1268" s="89"/>
      <c r="J1268" s="89"/>
      <c r="K1268" s="89"/>
      <c r="L1268" s="89"/>
      <c r="M1268" s="89"/>
      <c r="N1268" s="89"/>
      <c r="O1268" s="89"/>
      <c r="P1268" s="89"/>
      <c r="Q1268" s="89"/>
      <c r="R1268" s="30"/>
      <c r="S1268" s="30"/>
      <c r="T1268" s="30"/>
      <c r="U1268" s="30"/>
      <c r="V1268" s="30"/>
      <c r="W1268" s="30"/>
      <c r="X1268" s="30"/>
      <c r="Y1268" s="30"/>
      <c r="Z1268" s="30"/>
      <c r="AA1268" s="30"/>
    </row>
    <row r="1269" ht="15.75" customHeight="1">
      <c r="A1269" s="27" t="s">
        <v>44</v>
      </c>
      <c r="B1269" s="27" t="s">
        <v>4668</v>
      </c>
      <c r="C1269" s="27" t="s">
        <v>2107</v>
      </c>
      <c r="D1269" s="27" t="s">
        <v>2102</v>
      </c>
      <c r="E1269" s="92">
        <f t="shared" si="1"/>
        <v>29530</v>
      </c>
      <c r="F1269" s="92" t="str">
        <f t="shared" si="2"/>
        <v>Caldo MAGGI sabor Costilla Caja 30 x 8 x 10 GRM</v>
      </c>
      <c r="G1269" s="92" t="str">
        <f t="shared" si="3"/>
        <v>CULINARIOS</v>
      </c>
      <c r="H1269" s="89"/>
      <c r="I1269" s="89"/>
      <c r="J1269" s="89"/>
      <c r="K1269" s="89"/>
      <c r="L1269" s="89"/>
      <c r="M1269" s="89"/>
      <c r="N1269" s="89"/>
      <c r="O1269" s="89"/>
      <c r="P1269" s="89"/>
      <c r="Q1269" s="89"/>
      <c r="R1269" s="30"/>
      <c r="S1269" s="30"/>
      <c r="T1269" s="30"/>
      <c r="U1269" s="30"/>
      <c r="V1269" s="30"/>
      <c r="W1269" s="30"/>
      <c r="X1269" s="30"/>
      <c r="Y1269" s="30"/>
      <c r="Z1269" s="30"/>
      <c r="AA1269" s="30"/>
    </row>
    <row r="1270" ht="15.75" customHeight="1">
      <c r="A1270" s="27" t="s">
        <v>44</v>
      </c>
      <c r="B1270" s="27" t="s">
        <v>4670</v>
      </c>
      <c r="C1270" s="27" t="s">
        <v>2108</v>
      </c>
      <c r="D1270" s="27" t="s">
        <v>2102</v>
      </c>
      <c r="E1270" s="92">
        <f t="shared" si="1"/>
        <v>29540</v>
      </c>
      <c r="F1270" s="92" t="str">
        <f t="shared" si="2"/>
        <v>Caldo MAGGI sabor Longaniza Caja 30 x 8 x 10 GRM</v>
      </c>
      <c r="G1270" s="92" t="str">
        <f t="shared" si="3"/>
        <v>CULINARIOS</v>
      </c>
      <c r="H1270" s="89"/>
      <c r="I1270" s="89"/>
      <c r="J1270" s="89"/>
      <c r="K1270" s="89"/>
      <c r="L1270" s="89"/>
      <c r="M1270" s="89"/>
      <c r="N1270" s="89"/>
      <c r="O1270" s="89"/>
      <c r="P1270" s="89"/>
      <c r="Q1270" s="89"/>
      <c r="R1270" s="30"/>
      <c r="S1270" s="30"/>
      <c r="T1270" s="30"/>
      <c r="U1270" s="30"/>
      <c r="V1270" s="30"/>
      <c r="W1270" s="30"/>
      <c r="X1270" s="30"/>
      <c r="Y1270" s="30"/>
      <c r="Z1270" s="30"/>
      <c r="AA1270" s="30"/>
    </row>
    <row r="1271" ht="15.75" customHeight="1">
      <c r="A1271" s="27" t="s">
        <v>44</v>
      </c>
      <c r="B1271" s="27" t="s">
        <v>4673</v>
      </c>
      <c r="C1271" s="27" t="s">
        <v>2110</v>
      </c>
      <c r="D1271" s="27" t="s">
        <v>2102</v>
      </c>
      <c r="E1271" s="92">
        <f t="shared" si="1"/>
        <v>29550</v>
      </c>
      <c r="F1271" s="92" t="str">
        <f t="shared" si="2"/>
        <v>Caldo MAGGI sabor Pollo de Campo Caja 30 x 8 x 10 GRM</v>
      </c>
      <c r="G1271" s="92" t="str">
        <f t="shared" si="3"/>
        <v>CULINARIOS</v>
      </c>
      <c r="H1271" s="89"/>
      <c r="I1271" s="89"/>
      <c r="J1271" s="89"/>
      <c r="K1271" s="89"/>
      <c r="L1271" s="89"/>
      <c r="M1271" s="89"/>
      <c r="N1271" s="89"/>
      <c r="O1271" s="89"/>
      <c r="P1271" s="89"/>
      <c r="Q1271" s="89"/>
      <c r="R1271" s="30"/>
      <c r="S1271" s="30"/>
      <c r="T1271" s="30"/>
      <c r="U1271" s="30"/>
      <c r="V1271" s="30"/>
      <c r="W1271" s="30"/>
      <c r="X1271" s="30"/>
      <c r="Y1271" s="30"/>
      <c r="Z1271" s="30"/>
      <c r="AA1271" s="30"/>
    </row>
    <row r="1272" ht="15.75" customHeight="1">
      <c r="A1272" s="27" t="s">
        <v>44</v>
      </c>
      <c r="B1272" s="27" t="s">
        <v>4675</v>
      </c>
      <c r="C1272" s="27" t="s">
        <v>2101</v>
      </c>
      <c r="D1272" s="27" t="s">
        <v>2112</v>
      </c>
      <c r="E1272" s="92">
        <f t="shared" si="1"/>
        <v>29560</v>
      </c>
      <c r="F1272" s="92" t="str">
        <f t="shared" si="2"/>
        <v>Caldo MAGGI de Verduras Caja 30 x 12 x 10 GRM</v>
      </c>
      <c r="G1272" s="92" t="str">
        <f t="shared" si="3"/>
        <v>CULINARIOS</v>
      </c>
      <c r="H1272" s="89"/>
      <c r="I1272" s="89"/>
      <c r="J1272" s="89"/>
      <c r="K1272" s="89"/>
      <c r="L1272" s="89"/>
      <c r="M1272" s="89"/>
      <c r="N1272" s="89"/>
      <c r="O1272" s="89"/>
      <c r="P1272" s="89"/>
      <c r="Q1272" s="89"/>
      <c r="R1272" s="30"/>
      <c r="S1272" s="30"/>
      <c r="T1272" s="30"/>
      <c r="U1272" s="30"/>
      <c r="V1272" s="30"/>
      <c r="W1272" s="30"/>
      <c r="X1272" s="30"/>
      <c r="Y1272" s="30"/>
      <c r="Z1272" s="30"/>
      <c r="AA1272" s="30"/>
    </row>
    <row r="1273" ht="15.75" customHeight="1">
      <c r="A1273" s="27" t="s">
        <v>44</v>
      </c>
      <c r="B1273" s="27" t="s">
        <v>4677</v>
      </c>
      <c r="C1273" s="27" t="s">
        <v>497</v>
      </c>
      <c r="D1273" s="27" t="s">
        <v>2112</v>
      </c>
      <c r="E1273" s="92">
        <f t="shared" si="1"/>
        <v>29570</v>
      </c>
      <c r="F1273" s="92" t="str">
        <f t="shared" si="2"/>
        <v>Caldo MAGGI sabor Carne Caja 30 x 12 x 10 GRM</v>
      </c>
      <c r="G1273" s="92" t="str">
        <f t="shared" si="3"/>
        <v>CULINARIOS</v>
      </c>
      <c r="H1273" s="89"/>
      <c r="I1273" s="89"/>
      <c r="J1273" s="89"/>
      <c r="K1273" s="89"/>
      <c r="L1273" s="89"/>
      <c r="M1273" s="89"/>
      <c r="N1273" s="89"/>
      <c r="O1273" s="89"/>
      <c r="P1273" s="89"/>
      <c r="Q1273" s="89"/>
      <c r="R1273" s="30"/>
      <c r="S1273" s="30"/>
      <c r="T1273" s="30"/>
      <c r="U1273" s="30"/>
      <c r="V1273" s="30"/>
      <c r="W1273" s="30"/>
      <c r="X1273" s="30"/>
      <c r="Y1273" s="30"/>
      <c r="Z1273" s="30"/>
      <c r="AA1273" s="30"/>
    </row>
    <row r="1274" ht="15.75" customHeight="1">
      <c r="A1274" s="27" t="s">
        <v>44</v>
      </c>
      <c r="B1274" s="27" t="s">
        <v>4680</v>
      </c>
      <c r="C1274" s="27" t="s">
        <v>482</v>
      </c>
      <c r="D1274" s="27" t="s">
        <v>2115</v>
      </c>
      <c r="E1274" s="92">
        <f t="shared" si="1"/>
        <v>29580</v>
      </c>
      <c r="F1274" s="92" t="str">
        <f t="shared" si="2"/>
        <v>Caldo MAGGI sabor Gallina Caja 30 x 12 x 11 GRM</v>
      </c>
      <c r="G1274" s="92" t="str">
        <f t="shared" si="3"/>
        <v>CULINARIOS</v>
      </c>
      <c r="H1274" s="89"/>
      <c r="I1274" s="89"/>
      <c r="J1274" s="89"/>
      <c r="K1274" s="89"/>
      <c r="L1274" s="89"/>
      <c r="M1274" s="89"/>
      <c r="N1274" s="89"/>
      <c r="O1274" s="89"/>
      <c r="P1274" s="89"/>
      <c r="Q1274" s="89"/>
      <c r="R1274" s="30"/>
      <c r="S1274" s="30"/>
      <c r="T1274" s="30"/>
      <c r="U1274" s="30"/>
      <c r="V1274" s="30"/>
      <c r="W1274" s="30"/>
      <c r="X1274" s="30"/>
      <c r="Y1274" s="30"/>
      <c r="Z1274" s="30"/>
      <c r="AA1274" s="30"/>
    </row>
    <row r="1275" ht="15.75" customHeight="1">
      <c r="A1275" s="27" t="s">
        <v>44</v>
      </c>
      <c r="B1275" s="27" t="s">
        <v>4682</v>
      </c>
      <c r="C1275" s="27" t="s">
        <v>2107</v>
      </c>
      <c r="D1275" s="27" t="s">
        <v>2112</v>
      </c>
      <c r="E1275" s="92">
        <f t="shared" si="1"/>
        <v>29590</v>
      </c>
      <c r="F1275" s="92" t="str">
        <f t="shared" si="2"/>
        <v>Caldo MAGGI sabor Costilla Caja 30 x 12 x 10 GRM</v>
      </c>
      <c r="G1275" s="92" t="str">
        <f t="shared" si="3"/>
        <v>CULINARIOS</v>
      </c>
      <c r="H1275" s="89"/>
      <c r="I1275" s="89"/>
      <c r="J1275" s="89"/>
      <c r="K1275" s="89"/>
      <c r="L1275" s="89"/>
      <c r="M1275" s="89"/>
      <c r="N1275" s="89"/>
      <c r="O1275" s="89"/>
      <c r="P1275" s="89"/>
      <c r="Q1275" s="89"/>
      <c r="R1275" s="30"/>
      <c r="S1275" s="30"/>
      <c r="T1275" s="30"/>
      <c r="U1275" s="30"/>
      <c r="V1275" s="30"/>
      <c r="W1275" s="30"/>
      <c r="X1275" s="30"/>
      <c r="Y1275" s="30"/>
      <c r="Z1275" s="30"/>
      <c r="AA1275" s="30"/>
    </row>
    <row r="1276" ht="15.75" customHeight="1">
      <c r="A1276" s="27" t="s">
        <v>44</v>
      </c>
      <c r="B1276" s="27" t="s">
        <v>4685</v>
      </c>
      <c r="C1276" s="27" t="s">
        <v>2117</v>
      </c>
      <c r="D1276" s="27" t="s">
        <v>2112</v>
      </c>
      <c r="E1276" s="92">
        <f t="shared" si="1"/>
        <v>29600</v>
      </c>
      <c r="F1276" s="92" t="str">
        <f t="shared" si="2"/>
        <v>CALDO POLLO DE CAMPO 30 x 12 x 10 GRM</v>
      </c>
      <c r="G1276" s="92" t="str">
        <f t="shared" si="3"/>
        <v>CULINARIOS</v>
      </c>
      <c r="H1276" s="89"/>
      <c r="I1276" s="89"/>
      <c r="J1276" s="89"/>
      <c r="K1276" s="89"/>
      <c r="L1276" s="89"/>
      <c r="M1276" s="89"/>
      <c r="N1276" s="89"/>
      <c r="O1276" s="89"/>
      <c r="P1276" s="89"/>
      <c r="Q1276" s="89"/>
      <c r="R1276" s="30"/>
      <c r="S1276" s="30"/>
      <c r="T1276" s="30"/>
      <c r="U1276" s="30"/>
      <c r="V1276" s="30"/>
      <c r="W1276" s="30"/>
      <c r="X1276" s="30"/>
      <c r="Y1276" s="30"/>
      <c r="Z1276" s="30"/>
      <c r="AA1276" s="30"/>
    </row>
    <row r="1277" ht="15.75" customHeight="1">
      <c r="A1277" s="27" t="s">
        <v>44</v>
      </c>
      <c r="B1277" s="27" t="s">
        <v>4687</v>
      </c>
      <c r="C1277" s="27" t="s">
        <v>181</v>
      </c>
      <c r="D1277" s="27" t="s">
        <v>1767</v>
      </c>
      <c r="E1277" s="92">
        <f t="shared" si="1"/>
        <v>29650</v>
      </c>
      <c r="F1277" s="92" t="str">
        <f t="shared" si="2"/>
        <v>CALDO DE COSTILLA 36 x 48 x 10 GRM</v>
      </c>
      <c r="G1277" s="92" t="str">
        <f t="shared" si="3"/>
        <v>CULINARIOS</v>
      </c>
      <c r="H1277" s="89"/>
      <c r="I1277" s="89"/>
      <c r="J1277" s="89"/>
      <c r="K1277" s="89"/>
      <c r="L1277" s="89"/>
      <c r="M1277" s="89"/>
      <c r="N1277" s="89"/>
      <c r="O1277" s="89"/>
      <c r="P1277" s="89"/>
      <c r="Q1277" s="89"/>
      <c r="R1277" s="30"/>
      <c r="S1277" s="30"/>
      <c r="T1277" s="30"/>
      <c r="U1277" s="30"/>
      <c r="V1277" s="30"/>
      <c r="W1277" s="30"/>
      <c r="X1277" s="30"/>
      <c r="Y1277" s="30"/>
      <c r="Z1277" s="30"/>
      <c r="AA1277" s="30"/>
    </row>
    <row r="1278" ht="15.75" customHeight="1">
      <c r="A1278" s="27" t="s">
        <v>44</v>
      </c>
      <c r="B1278" s="27" t="s">
        <v>4689</v>
      </c>
      <c r="C1278" s="27" t="s">
        <v>2120</v>
      </c>
      <c r="D1278" s="27" t="s">
        <v>1767</v>
      </c>
      <c r="E1278" s="92">
        <f t="shared" si="1"/>
        <v>29660</v>
      </c>
      <c r="F1278" s="92" t="str">
        <f t="shared" si="2"/>
        <v>CALDO DE VERDURAS 36 x 48 x 10 GRM</v>
      </c>
      <c r="G1278" s="92" t="str">
        <f t="shared" si="3"/>
        <v>CULINARIOS</v>
      </c>
      <c r="H1278" s="89"/>
      <c r="I1278" s="89"/>
      <c r="J1278" s="89"/>
      <c r="K1278" s="89"/>
      <c r="L1278" s="89"/>
      <c r="M1278" s="89"/>
      <c r="N1278" s="89"/>
      <c r="O1278" s="89"/>
      <c r="P1278" s="89"/>
      <c r="Q1278" s="89"/>
      <c r="R1278" s="30"/>
      <c r="S1278" s="30"/>
      <c r="T1278" s="30"/>
      <c r="U1278" s="30"/>
      <c r="V1278" s="30"/>
      <c r="W1278" s="30"/>
      <c r="X1278" s="30"/>
      <c r="Y1278" s="30"/>
      <c r="Z1278" s="30"/>
      <c r="AA1278" s="30"/>
    </row>
    <row r="1279" ht="15.75" customHeight="1">
      <c r="A1279" s="27" t="s">
        <v>50</v>
      </c>
      <c r="B1279" s="27" t="s">
        <v>4692</v>
      </c>
      <c r="C1279" s="27" t="s">
        <v>2122</v>
      </c>
      <c r="D1279" s="27" t="s">
        <v>1440</v>
      </c>
      <c r="E1279" s="92">
        <f t="shared" si="1"/>
        <v>29670</v>
      </c>
      <c r="F1279" s="92" t="str">
        <f t="shared" si="2"/>
        <v>MIXES CAPPUCCINO 12 x 10 x 14 GRM</v>
      </c>
      <c r="G1279" s="92" t="str">
        <f t="shared" si="3"/>
        <v>CAFES</v>
      </c>
      <c r="H1279" s="89"/>
      <c r="I1279" s="89"/>
      <c r="J1279" s="89"/>
      <c r="K1279" s="89"/>
      <c r="L1279" s="89"/>
      <c r="M1279" s="89"/>
      <c r="N1279" s="89"/>
      <c r="O1279" s="89"/>
      <c r="P1279" s="89"/>
      <c r="Q1279" s="89"/>
      <c r="R1279" s="30"/>
      <c r="S1279" s="30"/>
      <c r="T1279" s="30"/>
      <c r="U1279" s="30"/>
      <c r="V1279" s="30"/>
      <c r="W1279" s="30"/>
      <c r="X1279" s="30"/>
      <c r="Y1279" s="30"/>
      <c r="Z1279" s="30"/>
      <c r="AA1279" s="30"/>
    </row>
    <row r="1280" ht="15.75" customHeight="1">
      <c r="A1280" s="27" t="s">
        <v>50</v>
      </c>
      <c r="B1280" s="27" t="s">
        <v>4695</v>
      </c>
      <c r="C1280" s="27" t="s">
        <v>2124</v>
      </c>
      <c r="D1280" s="27" t="s">
        <v>1444</v>
      </c>
      <c r="E1280" s="92">
        <f t="shared" si="1"/>
        <v>29680</v>
      </c>
      <c r="F1280" s="92" t="str">
        <f t="shared" si="2"/>
        <v>MIXES VAINILLA 6 x 8 x 18,5 GRM</v>
      </c>
      <c r="G1280" s="92" t="str">
        <f t="shared" si="3"/>
        <v>CAFES</v>
      </c>
      <c r="H1280" s="89"/>
      <c r="I1280" s="89"/>
      <c r="J1280" s="89"/>
      <c r="K1280" s="89"/>
      <c r="L1280" s="89"/>
      <c r="M1280" s="89"/>
      <c r="N1280" s="89"/>
      <c r="O1280" s="89"/>
      <c r="P1280" s="89"/>
      <c r="Q1280" s="89"/>
      <c r="R1280" s="30"/>
      <c r="S1280" s="30"/>
      <c r="T1280" s="30"/>
      <c r="U1280" s="30"/>
      <c r="V1280" s="30"/>
      <c r="W1280" s="30"/>
      <c r="X1280" s="30"/>
      <c r="Y1280" s="30"/>
      <c r="Z1280" s="30"/>
      <c r="AA1280" s="30"/>
    </row>
    <row r="1281" ht="15.75" customHeight="1">
      <c r="A1281" s="27" t="s">
        <v>50</v>
      </c>
      <c r="B1281" s="27" t="s">
        <v>4698</v>
      </c>
      <c r="C1281" s="27" t="s">
        <v>2125</v>
      </c>
      <c r="D1281" s="27" t="s">
        <v>1442</v>
      </c>
      <c r="E1281" s="92">
        <f t="shared" si="1"/>
        <v>29690</v>
      </c>
      <c r="F1281" s="92" t="str">
        <f t="shared" si="2"/>
        <v>MIXES VIENES 6 x 8 x 18 GRM</v>
      </c>
      <c r="G1281" s="92" t="str">
        <f t="shared" si="3"/>
        <v>CAFES</v>
      </c>
      <c r="H1281" s="89"/>
      <c r="I1281" s="89"/>
      <c r="J1281" s="89"/>
      <c r="K1281" s="89"/>
      <c r="L1281" s="89"/>
      <c r="M1281" s="89"/>
      <c r="N1281" s="89"/>
      <c r="O1281" s="89"/>
      <c r="P1281" s="89"/>
      <c r="Q1281" s="89"/>
      <c r="R1281" s="30"/>
      <c r="S1281" s="30"/>
      <c r="T1281" s="30"/>
      <c r="U1281" s="30"/>
      <c r="V1281" s="30"/>
      <c r="W1281" s="30"/>
      <c r="X1281" s="30"/>
      <c r="Y1281" s="30"/>
      <c r="Z1281" s="30"/>
      <c r="AA1281" s="30"/>
    </row>
    <row r="1282" ht="15.75" customHeight="1">
      <c r="A1282" s="27" t="s">
        <v>86</v>
      </c>
      <c r="B1282" s="27" t="s">
        <v>4700</v>
      </c>
      <c r="C1282" s="27" t="s">
        <v>2127</v>
      </c>
      <c r="D1282" s="27" t="s">
        <v>2128</v>
      </c>
      <c r="E1282" s="92">
        <f t="shared" si="1"/>
        <v>29770</v>
      </c>
      <c r="F1282" s="92" t="str">
        <f t="shared" si="2"/>
        <v>Galleta sandwich TRITON Vainilla Multipack 10x3x126g</v>
      </c>
      <c r="G1282" s="92" t="str">
        <f t="shared" si="3"/>
        <v>GALLETAS</v>
      </c>
      <c r="H1282" s="89"/>
      <c r="I1282" s="89"/>
      <c r="J1282" s="89"/>
      <c r="K1282" s="89"/>
      <c r="L1282" s="89"/>
      <c r="M1282" s="89"/>
      <c r="N1282" s="89"/>
      <c r="O1282" s="89"/>
      <c r="P1282" s="89"/>
      <c r="Q1282" s="89"/>
      <c r="R1282" s="30"/>
      <c r="S1282" s="30"/>
      <c r="T1282" s="30"/>
      <c r="U1282" s="30"/>
      <c r="V1282" s="30"/>
      <c r="W1282" s="30"/>
      <c r="X1282" s="30"/>
      <c r="Y1282" s="30"/>
      <c r="Z1282" s="30"/>
      <c r="AA1282" s="30"/>
    </row>
    <row r="1283" ht="15.75" customHeight="1">
      <c r="A1283" s="27" t="s">
        <v>44</v>
      </c>
      <c r="B1283" s="27" t="s">
        <v>4702</v>
      </c>
      <c r="C1283" s="27" t="s">
        <v>2107</v>
      </c>
      <c r="D1283" s="27" t="s">
        <v>1767</v>
      </c>
      <c r="E1283" s="92">
        <f t="shared" si="1"/>
        <v>29800</v>
      </c>
      <c r="F1283" s="92" t="str">
        <f t="shared" si="2"/>
        <v>Caldo MAGGI sabor Costilla Caja 36 x 48 x 10 GRM</v>
      </c>
      <c r="G1283" s="92" t="str">
        <f t="shared" si="3"/>
        <v>CULINARIOS</v>
      </c>
      <c r="H1283" s="89"/>
      <c r="I1283" s="89"/>
      <c r="J1283" s="89"/>
      <c r="K1283" s="89"/>
      <c r="L1283" s="89"/>
      <c r="M1283" s="89"/>
      <c r="N1283" s="89"/>
      <c r="O1283" s="89"/>
      <c r="P1283" s="89"/>
      <c r="Q1283" s="89"/>
      <c r="R1283" s="30"/>
      <c r="S1283" s="30"/>
      <c r="T1283" s="30"/>
      <c r="U1283" s="30"/>
      <c r="V1283" s="30"/>
      <c r="W1283" s="30"/>
      <c r="X1283" s="30"/>
      <c r="Y1283" s="30"/>
      <c r="Z1283" s="30"/>
      <c r="AA1283" s="30"/>
    </row>
    <row r="1284" ht="15.75" customHeight="1">
      <c r="A1284" s="27" t="s">
        <v>44</v>
      </c>
      <c r="B1284" s="27" t="s">
        <v>4704</v>
      </c>
      <c r="C1284" s="27" t="s">
        <v>2101</v>
      </c>
      <c r="D1284" s="27" t="s">
        <v>1767</v>
      </c>
      <c r="E1284" s="92">
        <f t="shared" si="1"/>
        <v>29810</v>
      </c>
      <c r="F1284" s="92" t="str">
        <f t="shared" si="2"/>
        <v>Caldo MAGGI de Verduras Caja 36 x 48 x 10 GRM</v>
      </c>
      <c r="G1284" s="92" t="str">
        <f t="shared" si="3"/>
        <v>CULINARIOS</v>
      </c>
      <c r="H1284" s="89"/>
      <c r="I1284" s="89"/>
      <c r="J1284" s="89"/>
      <c r="K1284" s="89"/>
      <c r="L1284" s="89"/>
      <c r="M1284" s="89"/>
      <c r="N1284" s="89"/>
      <c r="O1284" s="89"/>
      <c r="P1284" s="89"/>
      <c r="Q1284" s="89"/>
      <c r="R1284" s="30"/>
      <c r="S1284" s="30"/>
      <c r="T1284" s="30"/>
      <c r="U1284" s="30"/>
      <c r="V1284" s="30"/>
      <c r="W1284" s="30"/>
      <c r="X1284" s="30"/>
      <c r="Y1284" s="30"/>
      <c r="Z1284" s="30"/>
      <c r="AA1284" s="30"/>
    </row>
    <row r="1285" ht="15.75" customHeight="1">
      <c r="A1285" s="27" t="s">
        <v>44</v>
      </c>
      <c r="B1285" s="27" t="s">
        <v>4707</v>
      </c>
      <c r="C1285" s="27" t="s">
        <v>2132</v>
      </c>
      <c r="D1285" s="27" t="s">
        <v>542</v>
      </c>
      <c r="E1285" s="92">
        <f t="shared" si="1"/>
        <v>29820</v>
      </c>
      <c r="F1285" s="92" t="str">
        <f t="shared" si="2"/>
        <v>Sopa para Uno MAGGI Pollo Sobre 6 x 24 x 14 GRM</v>
      </c>
      <c r="G1285" s="92" t="str">
        <f t="shared" si="3"/>
        <v>CULINARIOS</v>
      </c>
      <c r="H1285" s="89"/>
      <c r="I1285" s="89"/>
      <c r="J1285" s="89"/>
      <c r="K1285" s="89"/>
      <c r="L1285" s="89"/>
      <c r="M1285" s="89"/>
      <c r="N1285" s="89"/>
      <c r="O1285" s="89"/>
      <c r="P1285" s="89"/>
      <c r="Q1285" s="89"/>
      <c r="R1285" s="30"/>
      <c r="S1285" s="30"/>
      <c r="T1285" s="30"/>
      <c r="U1285" s="30"/>
      <c r="V1285" s="30"/>
      <c r="W1285" s="30"/>
      <c r="X1285" s="30"/>
      <c r="Y1285" s="30"/>
      <c r="Z1285" s="30"/>
      <c r="AA1285" s="30"/>
    </row>
    <row r="1286" ht="15.75" customHeight="1">
      <c r="A1286" s="27" t="s">
        <v>1015</v>
      </c>
      <c r="B1286" s="27" t="s">
        <v>4711</v>
      </c>
      <c r="C1286" s="27" t="s">
        <v>2133</v>
      </c>
      <c r="D1286" s="27" t="s">
        <v>1159</v>
      </c>
      <c r="E1286" s="92">
        <f t="shared" si="1"/>
        <v>29880</v>
      </c>
      <c r="F1286" s="92" t="str">
        <f t="shared" si="2"/>
        <v>NIDAL2 FORM INF 400 12 x 400 GRM</v>
      </c>
      <c r="G1286" s="92" t="str">
        <f t="shared" si="3"/>
        <v>FÓRMULAS</v>
      </c>
      <c r="H1286" s="89"/>
      <c r="I1286" s="89"/>
      <c r="J1286" s="89"/>
      <c r="K1286" s="89"/>
      <c r="L1286" s="89"/>
      <c r="M1286" s="89"/>
      <c r="N1286" s="89"/>
      <c r="O1286" s="89"/>
      <c r="P1286" s="89"/>
      <c r="Q1286" s="89"/>
      <c r="R1286" s="30"/>
      <c r="S1286" s="30"/>
      <c r="T1286" s="30"/>
      <c r="U1286" s="30"/>
      <c r="V1286" s="30"/>
      <c r="W1286" s="30"/>
      <c r="X1286" s="30"/>
      <c r="Y1286" s="30"/>
      <c r="Z1286" s="30"/>
      <c r="AA1286" s="30"/>
    </row>
    <row r="1287" ht="15.75" customHeight="1">
      <c r="A1287" s="27" t="s">
        <v>1015</v>
      </c>
      <c r="B1287" s="27" t="s">
        <v>4713</v>
      </c>
      <c r="C1287" s="27" t="s">
        <v>2135</v>
      </c>
      <c r="D1287" s="27" t="s">
        <v>1833</v>
      </c>
      <c r="E1287" s="92">
        <f t="shared" si="1"/>
        <v>29890</v>
      </c>
      <c r="F1287" s="92" t="str">
        <f t="shared" si="2"/>
        <v>NIDAL2 FORM INF 800 6 x 800 GRM</v>
      </c>
      <c r="G1287" s="92" t="str">
        <f t="shared" si="3"/>
        <v>FÓRMULAS</v>
      </c>
      <c r="H1287" s="89"/>
      <c r="I1287" s="89"/>
      <c r="J1287" s="89"/>
      <c r="K1287" s="89"/>
      <c r="L1287" s="89"/>
      <c r="M1287" s="89"/>
      <c r="N1287" s="89"/>
      <c r="O1287" s="89"/>
      <c r="P1287" s="89"/>
      <c r="Q1287" s="89"/>
      <c r="R1287" s="30"/>
      <c r="S1287" s="30"/>
      <c r="T1287" s="30"/>
      <c r="U1287" s="30"/>
      <c r="V1287" s="30"/>
      <c r="W1287" s="30"/>
      <c r="X1287" s="30"/>
      <c r="Y1287" s="30"/>
      <c r="Z1287" s="30"/>
      <c r="AA1287" s="30"/>
    </row>
    <row r="1288" ht="15.75" customHeight="1">
      <c r="A1288" s="27" t="s">
        <v>553</v>
      </c>
      <c r="B1288" s="27" t="s">
        <v>4715</v>
      </c>
      <c r="C1288" s="27" t="s">
        <v>2137</v>
      </c>
      <c r="D1288" s="27" t="s">
        <v>2138</v>
      </c>
      <c r="E1288" s="92">
        <f t="shared" si="1"/>
        <v>29910</v>
      </c>
      <c r="F1288" s="92" t="str">
        <f t="shared" si="2"/>
        <v>Semola con leche NESTLE Salsa de Caramelo 36x135gCL</v>
      </c>
      <c r="G1288" s="92" t="str">
        <f t="shared" si="3"/>
        <v>REFRIGERADOS</v>
      </c>
      <c r="H1288" s="89"/>
      <c r="I1288" s="89"/>
      <c r="J1288" s="89"/>
      <c r="K1288" s="89"/>
      <c r="L1288" s="89"/>
      <c r="M1288" s="89"/>
      <c r="N1288" s="89"/>
      <c r="O1288" s="89"/>
      <c r="P1288" s="89"/>
      <c r="Q1288" s="89"/>
      <c r="R1288" s="30"/>
      <c r="S1288" s="30"/>
      <c r="T1288" s="30"/>
      <c r="U1288" s="30"/>
      <c r="V1288" s="30"/>
      <c r="W1288" s="30"/>
      <c r="X1288" s="30"/>
      <c r="Y1288" s="30"/>
      <c r="Z1288" s="30"/>
      <c r="AA1288" s="30"/>
    </row>
    <row r="1289" ht="15.75" customHeight="1">
      <c r="A1289" s="27" t="s">
        <v>553</v>
      </c>
      <c r="B1289" s="27" t="s">
        <v>4718</v>
      </c>
      <c r="C1289" s="27" t="s">
        <v>2140</v>
      </c>
      <c r="D1289" s="27" t="s">
        <v>2138</v>
      </c>
      <c r="E1289" s="92">
        <f t="shared" si="1"/>
        <v>29920</v>
      </c>
      <c r="F1289" s="92" t="str">
        <f t="shared" si="2"/>
        <v>Semola NESTLE Con Salsa de Frambuesa 36x135gCL</v>
      </c>
      <c r="G1289" s="92" t="str">
        <f t="shared" si="3"/>
        <v>REFRIGERADOS</v>
      </c>
      <c r="H1289" s="89"/>
      <c r="I1289" s="89"/>
      <c r="J1289" s="89"/>
      <c r="K1289" s="89"/>
      <c r="L1289" s="89"/>
      <c r="M1289" s="89"/>
      <c r="N1289" s="89"/>
      <c r="O1289" s="89"/>
      <c r="P1289" s="89"/>
      <c r="Q1289" s="89"/>
      <c r="R1289" s="30"/>
      <c r="S1289" s="30"/>
      <c r="T1289" s="30"/>
      <c r="U1289" s="30"/>
      <c r="V1289" s="30"/>
      <c r="W1289" s="30"/>
      <c r="X1289" s="30"/>
      <c r="Y1289" s="30"/>
      <c r="Z1289" s="30"/>
      <c r="AA1289" s="30"/>
    </row>
    <row r="1290" ht="15.75" customHeight="1">
      <c r="A1290" s="27" t="s">
        <v>1015</v>
      </c>
      <c r="B1290" s="27" t="s">
        <v>4722</v>
      </c>
      <c r="C1290" s="27" t="s">
        <v>2141</v>
      </c>
      <c r="D1290" s="27" t="s">
        <v>1186</v>
      </c>
      <c r="E1290" s="92">
        <f t="shared" si="1"/>
        <v>29950</v>
      </c>
      <c r="F1290" s="92" t="str">
        <f t="shared" si="2"/>
        <v>Formula infantil NIDAL Continuacion 12x800g</v>
      </c>
      <c r="G1290" s="92" t="str">
        <f t="shared" si="3"/>
        <v>FÓRMULAS</v>
      </c>
      <c r="H1290" s="89"/>
      <c r="I1290" s="89"/>
      <c r="J1290" s="89"/>
      <c r="K1290" s="89"/>
      <c r="L1290" s="89"/>
      <c r="M1290" s="89"/>
      <c r="N1290" s="89"/>
      <c r="O1290" s="89"/>
      <c r="P1290" s="89"/>
      <c r="Q1290" s="89"/>
      <c r="R1290" s="30"/>
      <c r="S1290" s="30"/>
      <c r="T1290" s="30"/>
      <c r="U1290" s="30"/>
      <c r="V1290" s="30"/>
      <c r="W1290" s="30"/>
      <c r="X1290" s="30"/>
      <c r="Y1290" s="30"/>
      <c r="Z1290" s="30"/>
      <c r="AA1290" s="30"/>
    </row>
    <row r="1291" ht="15.75" customHeight="1">
      <c r="A1291" s="27" t="s">
        <v>44</v>
      </c>
      <c r="B1291" s="27" t="s">
        <v>4725</v>
      </c>
      <c r="C1291" s="27" t="s">
        <v>2142</v>
      </c>
      <c r="D1291" s="27" t="s">
        <v>2143</v>
      </c>
      <c r="E1291" s="92">
        <f t="shared" si="1"/>
        <v>30000</v>
      </c>
      <c r="F1291" s="92" t="str">
        <f t="shared" si="2"/>
        <v>Salsa deshidratada MAGGI Carne Sobre 25 x 33 GRM</v>
      </c>
      <c r="G1291" s="92" t="str">
        <f t="shared" si="3"/>
        <v>CULINARIOS</v>
      </c>
      <c r="H1291" s="89"/>
      <c r="I1291" s="89"/>
      <c r="J1291" s="89"/>
      <c r="K1291" s="89"/>
      <c r="L1291" s="89"/>
      <c r="M1291" s="89"/>
      <c r="N1291" s="89"/>
      <c r="O1291" s="89"/>
      <c r="P1291" s="89"/>
      <c r="Q1291" s="89"/>
      <c r="R1291" s="30"/>
      <c r="S1291" s="30"/>
      <c r="T1291" s="30"/>
      <c r="U1291" s="30"/>
      <c r="V1291" s="30"/>
      <c r="W1291" s="30"/>
      <c r="X1291" s="30"/>
      <c r="Y1291" s="30"/>
      <c r="Z1291" s="30"/>
      <c r="AA1291" s="30"/>
    </row>
    <row r="1292" ht="15.75" customHeight="1">
      <c r="A1292" s="27" t="s">
        <v>44</v>
      </c>
      <c r="B1292" s="27" t="s">
        <v>4729</v>
      </c>
      <c r="C1292" s="27" t="s">
        <v>2145</v>
      </c>
      <c r="D1292" s="27" t="s">
        <v>2146</v>
      </c>
      <c r="E1292" s="92">
        <f t="shared" si="1"/>
        <v>30010</v>
      </c>
      <c r="F1292" s="92" t="str">
        <f t="shared" si="2"/>
        <v>Salsa deshidratada MAGGI Blanca Sobre 25 x 36 GRM</v>
      </c>
      <c r="G1292" s="92" t="str">
        <f t="shared" si="3"/>
        <v>CULINARIOS</v>
      </c>
      <c r="H1292" s="89"/>
      <c r="I1292" s="89"/>
      <c r="J1292" s="89"/>
      <c r="K1292" s="89"/>
      <c r="L1292" s="89"/>
      <c r="M1292" s="89"/>
      <c r="N1292" s="89"/>
      <c r="O1292" s="89"/>
      <c r="P1292" s="89"/>
      <c r="Q1292" s="89"/>
      <c r="R1292" s="30"/>
      <c r="S1292" s="30"/>
      <c r="T1292" s="30"/>
      <c r="U1292" s="30"/>
      <c r="V1292" s="30"/>
      <c r="W1292" s="30"/>
      <c r="X1292" s="30"/>
      <c r="Y1292" s="30"/>
      <c r="Z1292" s="30"/>
      <c r="AA1292" s="30"/>
    </row>
    <row r="1293" ht="15.75" customHeight="1">
      <c r="A1293" s="27" t="s">
        <v>44</v>
      </c>
      <c r="B1293" s="27" t="s">
        <v>4731</v>
      </c>
      <c r="C1293" s="27" t="s">
        <v>2148</v>
      </c>
      <c r="D1293" s="27" t="s">
        <v>2149</v>
      </c>
      <c r="E1293" s="92">
        <f t="shared" si="1"/>
        <v>30020</v>
      </c>
      <c r="F1293" s="92" t="str">
        <f t="shared" si="2"/>
        <v>Salsa deshidratada MAGGI Champiñon Sobre 25 x 45 GRM</v>
      </c>
      <c r="G1293" s="92" t="str">
        <f t="shared" si="3"/>
        <v>CULINARIOS</v>
      </c>
      <c r="H1293" s="89"/>
      <c r="I1293" s="89"/>
      <c r="J1293" s="89"/>
      <c r="K1293" s="89"/>
      <c r="L1293" s="89"/>
      <c r="M1293" s="89"/>
      <c r="N1293" s="89"/>
      <c r="O1293" s="89"/>
      <c r="P1293" s="89"/>
      <c r="Q1293" s="89"/>
      <c r="R1293" s="30"/>
      <c r="S1293" s="30"/>
      <c r="T1293" s="30"/>
      <c r="U1293" s="30"/>
      <c r="V1293" s="30"/>
      <c r="W1293" s="30"/>
      <c r="X1293" s="30"/>
      <c r="Y1293" s="30"/>
      <c r="Z1293" s="30"/>
      <c r="AA1293" s="30"/>
    </row>
    <row r="1294" ht="15.75" customHeight="1">
      <c r="A1294" s="27" t="s">
        <v>44</v>
      </c>
      <c r="B1294" s="27" t="s">
        <v>4734</v>
      </c>
      <c r="C1294" s="27" t="s">
        <v>2151</v>
      </c>
      <c r="D1294" s="27" t="s">
        <v>2152</v>
      </c>
      <c r="E1294" s="92">
        <f t="shared" si="1"/>
        <v>30030</v>
      </c>
      <c r="F1294" s="92" t="str">
        <f t="shared" si="2"/>
        <v>SALSA ALFREDO 25 X 23 GRM</v>
      </c>
      <c r="G1294" s="92" t="str">
        <f t="shared" si="3"/>
        <v>CULINARIOS</v>
      </c>
      <c r="H1294" s="89"/>
      <c r="I1294" s="89"/>
      <c r="J1294" s="89"/>
      <c r="K1294" s="89"/>
      <c r="L1294" s="89"/>
      <c r="M1294" s="89"/>
      <c r="N1294" s="89"/>
      <c r="O1294" s="89"/>
      <c r="P1294" s="89"/>
      <c r="Q1294" s="89"/>
      <c r="R1294" s="30"/>
      <c r="S1294" s="30"/>
      <c r="T1294" s="30"/>
      <c r="U1294" s="30"/>
      <c r="V1294" s="30"/>
      <c r="W1294" s="30"/>
      <c r="X1294" s="30"/>
      <c r="Y1294" s="30"/>
      <c r="Z1294" s="30"/>
      <c r="AA1294" s="30"/>
    </row>
    <row r="1295" ht="15.75" customHeight="1">
      <c r="A1295" s="27" t="s">
        <v>44</v>
      </c>
      <c r="B1295" s="27" t="s">
        <v>4736</v>
      </c>
      <c r="C1295" s="27" t="s">
        <v>2154</v>
      </c>
      <c r="D1295" s="27" t="s">
        <v>1298</v>
      </c>
      <c r="E1295" s="92">
        <f t="shared" si="1"/>
        <v>30040</v>
      </c>
      <c r="F1295" s="92" t="str">
        <f t="shared" si="2"/>
        <v>Base MAGGI para Pollo Crispy Sobre 18 x 80 GRM</v>
      </c>
      <c r="G1295" s="92" t="str">
        <f t="shared" si="3"/>
        <v>CULINARIOS</v>
      </c>
      <c r="H1295" s="89"/>
      <c r="I1295" s="89"/>
      <c r="J1295" s="89"/>
      <c r="K1295" s="89"/>
      <c r="L1295" s="89"/>
      <c r="M1295" s="89"/>
      <c r="N1295" s="89"/>
      <c r="O1295" s="89"/>
      <c r="P1295" s="89"/>
      <c r="Q1295" s="89"/>
      <c r="R1295" s="30"/>
      <c r="S1295" s="30"/>
      <c r="T1295" s="30"/>
      <c r="U1295" s="30"/>
      <c r="V1295" s="30"/>
      <c r="W1295" s="30"/>
      <c r="X1295" s="30"/>
      <c r="Y1295" s="30"/>
      <c r="Z1295" s="30"/>
      <c r="AA1295" s="30"/>
    </row>
    <row r="1296" ht="15.75" customHeight="1">
      <c r="A1296" s="27" t="s">
        <v>44</v>
      </c>
      <c r="B1296" s="27" t="s">
        <v>4738</v>
      </c>
      <c r="C1296" s="27" t="s">
        <v>2155</v>
      </c>
      <c r="D1296" s="27" t="s">
        <v>2156</v>
      </c>
      <c r="E1296" s="92">
        <f t="shared" si="1"/>
        <v>30050</v>
      </c>
      <c r="F1296" s="92" t="str">
        <f t="shared" si="2"/>
        <v>Base MAGGI Escalopa Sobre 18 X 90 GRM</v>
      </c>
      <c r="G1296" s="92" t="str">
        <f t="shared" si="3"/>
        <v>CULINARIOS</v>
      </c>
      <c r="H1296" s="89"/>
      <c r="I1296" s="89"/>
      <c r="J1296" s="89"/>
      <c r="K1296" s="89"/>
      <c r="L1296" s="89"/>
      <c r="M1296" s="89"/>
      <c r="N1296" s="89"/>
      <c r="O1296" s="89"/>
      <c r="P1296" s="89"/>
      <c r="Q1296" s="89"/>
      <c r="R1296" s="30"/>
      <c r="S1296" s="30"/>
      <c r="T1296" s="30"/>
      <c r="U1296" s="30"/>
      <c r="V1296" s="30"/>
      <c r="W1296" s="30"/>
      <c r="X1296" s="30"/>
      <c r="Y1296" s="30"/>
      <c r="Z1296" s="30"/>
      <c r="AA1296" s="30"/>
    </row>
    <row r="1297" ht="15.75" customHeight="1">
      <c r="A1297" s="27" t="s">
        <v>44</v>
      </c>
      <c r="B1297" s="27" t="s">
        <v>4741</v>
      </c>
      <c r="C1297" s="27" t="s">
        <v>2158</v>
      </c>
      <c r="D1297" s="27" t="s">
        <v>2159</v>
      </c>
      <c r="E1297" s="92">
        <f t="shared" si="1"/>
        <v>30060</v>
      </c>
      <c r="F1297" s="92" t="str">
        <f t="shared" si="2"/>
        <v>Base MAGGI Hamburguesas Sobre 18 x 90 GRM</v>
      </c>
      <c r="G1297" s="92" t="str">
        <f t="shared" si="3"/>
        <v>CULINARIOS</v>
      </c>
      <c r="H1297" s="89"/>
      <c r="I1297" s="89"/>
      <c r="J1297" s="89"/>
      <c r="K1297" s="89"/>
      <c r="L1297" s="89"/>
      <c r="M1297" s="89"/>
      <c r="N1297" s="89"/>
      <c r="O1297" s="89"/>
      <c r="P1297" s="89"/>
      <c r="Q1297" s="89"/>
      <c r="R1297" s="30"/>
      <c r="S1297" s="30"/>
      <c r="T1297" s="30"/>
      <c r="U1297" s="30"/>
      <c r="V1297" s="30"/>
      <c r="W1297" s="30"/>
      <c r="X1297" s="30"/>
      <c r="Y1297" s="30"/>
      <c r="Z1297" s="30"/>
      <c r="AA1297" s="30"/>
    </row>
    <row r="1298" ht="15.75" customHeight="1">
      <c r="A1298" s="27" t="s">
        <v>44</v>
      </c>
      <c r="B1298" s="27" t="s">
        <v>4744</v>
      </c>
      <c r="C1298" s="27" t="s">
        <v>2161</v>
      </c>
      <c r="D1298" s="27" t="s">
        <v>2162</v>
      </c>
      <c r="E1298" s="92">
        <f t="shared" si="1"/>
        <v>30070</v>
      </c>
      <c r="F1298" s="92" t="str">
        <f t="shared" si="2"/>
        <v>Base MAGGI Pescado Frito Sobre 18 x 85 GRM</v>
      </c>
      <c r="G1298" s="92" t="str">
        <f t="shared" si="3"/>
        <v>CULINARIOS</v>
      </c>
      <c r="H1298" s="89"/>
      <c r="I1298" s="89"/>
      <c r="J1298" s="89"/>
      <c r="K1298" s="89"/>
      <c r="L1298" s="89"/>
      <c r="M1298" s="89"/>
      <c r="N1298" s="89"/>
      <c r="O1298" s="89"/>
      <c r="P1298" s="89"/>
      <c r="Q1298" s="89"/>
      <c r="R1298" s="30"/>
      <c r="S1298" s="30"/>
      <c r="T1298" s="30"/>
      <c r="U1298" s="30"/>
      <c r="V1298" s="30"/>
      <c r="W1298" s="30"/>
      <c r="X1298" s="30"/>
      <c r="Y1298" s="30"/>
      <c r="Z1298" s="30"/>
      <c r="AA1298" s="30"/>
    </row>
    <row r="1299" ht="15.75" customHeight="1">
      <c r="A1299" s="27" t="s">
        <v>44</v>
      </c>
      <c r="B1299" s="27" t="s">
        <v>4746</v>
      </c>
      <c r="C1299" s="27" t="s">
        <v>2193</v>
      </c>
      <c r="D1299" s="27" t="s">
        <v>2194</v>
      </c>
      <c r="E1299" s="92">
        <f t="shared" si="1"/>
        <v>30080</v>
      </c>
      <c r="F1299" s="92" t="str">
        <f t="shared" si="2"/>
        <v>Base MAGGI Cazuela de Vacuno Sobre 18 x 70 GRM</v>
      </c>
      <c r="G1299" s="92" t="str">
        <f t="shared" si="3"/>
        <v>CULINARIOS</v>
      </c>
      <c r="H1299" s="89"/>
      <c r="I1299" s="89"/>
      <c r="J1299" s="89"/>
      <c r="K1299" s="89"/>
      <c r="L1299" s="89"/>
      <c r="M1299" s="89"/>
      <c r="N1299" s="89"/>
      <c r="O1299" s="89"/>
      <c r="P1299" s="89"/>
      <c r="Q1299" s="89"/>
      <c r="R1299" s="30"/>
      <c r="S1299" s="30"/>
      <c r="T1299" s="30"/>
      <c r="U1299" s="30"/>
      <c r="V1299" s="30"/>
      <c r="W1299" s="30"/>
      <c r="X1299" s="30"/>
      <c r="Y1299" s="30"/>
      <c r="Z1299" s="30"/>
      <c r="AA1299" s="30"/>
    </row>
    <row r="1300" ht="15.75" customHeight="1">
      <c r="A1300" s="27" t="s">
        <v>44</v>
      </c>
      <c r="B1300" s="27" t="s">
        <v>4749</v>
      </c>
      <c r="C1300" s="27" t="s">
        <v>2196</v>
      </c>
      <c r="D1300" s="27" t="s">
        <v>2194</v>
      </c>
      <c r="E1300" s="92">
        <f t="shared" si="1"/>
        <v>30090</v>
      </c>
      <c r="F1300" s="92" t="str">
        <f t="shared" si="2"/>
        <v>Base MAGGI Cazuela de Ave Sobre 18 x 70 GRM</v>
      </c>
      <c r="G1300" s="92" t="str">
        <f t="shared" si="3"/>
        <v>CULINARIOS</v>
      </c>
      <c r="H1300" s="89"/>
      <c r="I1300" s="89"/>
      <c r="J1300" s="89"/>
      <c r="K1300" s="89"/>
      <c r="L1300" s="89"/>
      <c r="M1300" s="89"/>
      <c r="N1300" s="89"/>
      <c r="O1300" s="89"/>
      <c r="P1300" s="89"/>
      <c r="Q1300" s="89"/>
      <c r="R1300" s="30"/>
      <c r="S1300" s="30"/>
      <c r="T1300" s="30"/>
      <c r="U1300" s="30"/>
      <c r="V1300" s="30"/>
      <c r="W1300" s="30"/>
      <c r="X1300" s="30"/>
      <c r="Y1300" s="30"/>
      <c r="Z1300" s="30"/>
      <c r="AA1300" s="30"/>
    </row>
    <row r="1301" ht="15.75" customHeight="1">
      <c r="A1301" s="27" t="s">
        <v>44</v>
      </c>
      <c r="B1301" s="27" t="s">
        <v>4751</v>
      </c>
      <c r="C1301" s="27" t="s">
        <v>2198</v>
      </c>
      <c r="D1301" s="27" t="s">
        <v>2199</v>
      </c>
      <c r="E1301" s="92">
        <f t="shared" si="1"/>
        <v>30100</v>
      </c>
      <c r="F1301" s="92" t="str">
        <f t="shared" si="2"/>
        <v>BASE CARNE MEXICANA 25 x 48 GRM</v>
      </c>
      <c r="G1301" s="92" t="str">
        <f t="shared" si="3"/>
        <v>CULINARIOS</v>
      </c>
      <c r="H1301" s="89"/>
      <c r="I1301" s="89"/>
      <c r="J1301" s="89"/>
      <c r="K1301" s="89"/>
      <c r="L1301" s="89"/>
      <c r="M1301" s="89"/>
      <c r="N1301" s="89"/>
      <c r="O1301" s="89"/>
      <c r="P1301" s="89"/>
      <c r="Q1301" s="89"/>
      <c r="R1301" s="30"/>
      <c r="S1301" s="30"/>
      <c r="T1301" s="30"/>
      <c r="U1301" s="30"/>
      <c r="V1301" s="30"/>
      <c r="W1301" s="30"/>
      <c r="X1301" s="30"/>
      <c r="Y1301" s="30"/>
      <c r="Z1301" s="30"/>
      <c r="AA1301" s="30"/>
    </row>
    <row r="1302" ht="15.75" customHeight="1">
      <c r="A1302" s="27" t="s">
        <v>44</v>
      </c>
      <c r="B1302" s="27" t="s">
        <v>4753</v>
      </c>
      <c r="C1302" s="27" t="s">
        <v>2201</v>
      </c>
      <c r="D1302" s="27" t="s">
        <v>2146</v>
      </c>
      <c r="E1302" s="92">
        <f t="shared" si="1"/>
        <v>30120</v>
      </c>
      <c r="F1302" s="92" t="str">
        <f t="shared" si="2"/>
        <v>Base MAGGI Carne a la Cacerola Sobre 25 x 36 GRM</v>
      </c>
      <c r="G1302" s="92" t="str">
        <f t="shared" si="3"/>
        <v>CULINARIOS</v>
      </c>
      <c r="H1302" s="89"/>
      <c r="I1302" s="89"/>
      <c r="J1302" s="89"/>
      <c r="K1302" s="89"/>
      <c r="L1302" s="89"/>
      <c r="M1302" s="89"/>
      <c r="N1302" s="89"/>
      <c r="O1302" s="89"/>
      <c r="P1302" s="89"/>
      <c r="Q1302" s="89"/>
      <c r="R1302" s="30"/>
      <c r="S1302" s="30"/>
      <c r="T1302" s="30"/>
      <c r="U1302" s="30"/>
      <c r="V1302" s="30"/>
      <c r="W1302" s="30"/>
      <c r="X1302" s="30"/>
      <c r="Y1302" s="30"/>
      <c r="Z1302" s="30"/>
      <c r="AA1302" s="30"/>
    </row>
    <row r="1303" ht="15.75" customHeight="1">
      <c r="A1303" s="27" t="s">
        <v>44</v>
      </c>
      <c r="B1303" s="27" t="s">
        <v>4758</v>
      </c>
      <c r="C1303" s="27" t="s">
        <v>2202</v>
      </c>
      <c r="D1303" s="27" t="s">
        <v>2203</v>
      </c>
      <c r="E1303" s="92">
        <f t="shared" si="1"/>
        <v>30130</v>
      </c>
      <c r="F1303" s="92" t="str">
        <f t="shared" si="2"/>
        <v>BASE TORTILLA CHILENA 25 x 42 GRM</v>
      </c>
      <c r="G1303" s="92" t="str">
        <f t="shared" si="3"/>
        <v>CULINARIOS</v>
      </c>
      <c r="H1303" s="89"/>
      <c r="I1303" s="89"/>
      <c r="J1303" s="89"/>
      <c r="K1303" s="89"/>
      <c r="L1303" s="89"/>
      <c r="M1303" s="89"/>
      <c r="N1303" s="89"/>
      <c r="O1303" s="89"/>
      <c r="P1303" s="89"/>
      <c r="Q1303" s="89"/>
      <c r="R1303" s="30"/>
      <c r="S1303" s="30"/>
      <c r="T1303" s="30"/>
      <c r="U1303" s="30"/>
      <c r="V1303" s="30"/>
      <c r="W1303" s="30"/>
      <c r="X1303" s="30"/>
      <c r="Y1303" s="30"/>
      <c r="Z1303" s="30"/>
      <c r="AA1303" s="30"/>
    </row>
    <row r="1304" ht="15.75" customHeight="1">
      <c r="A1304" s="27" t="s">
        <v>44</v>
      </c>
      <c r="B1304" s="27" t="s">
        <v>4761</v>
      </c>
      <c r="C1304" s="27" t="s">
        <v>2205</v>
      </c>
      <c r="D1304" s="27" t="s">
        <v>2206</v>
      </c>
      <c r="E1304" s="92">
        <f t="shared" si="1"/>
        <v>30140</v>
      </c>
      <c r="F1304" s="92" t="str">
        <f t="shared" si="2"/>
        <v>BASE ESTOFADO 25 x 55 GRM</v>
      </c>
      <c r="G1304" s="92" t="str">
        <f t="shared" si="3"/>
        <v>CULINARIOS</v>
      </c>
      <c r="H1304" s="89"/>
      <c r="I1304" s="89"/>
      <c r="J1304" s="89"/>
      <c r="K1304" s="89"/>
      <c r="L1304" s="89"/>
      <c r="M1304" s="89"/>
      <c r="N1304" s="89"/>
      <c r="O1304" s="89"/>
      <c r="P1304" s="89"/>
      <c r="Q1304" s="89"/>
      <c r="R1304" s="30"/>
      <c r="S1304" s="30"/>
      <c r="T1304" s="30"/>
      <c r="U1304" s="30"/>
      <c r="V1304" s="30"/>
      <c r="W1304" s="30"/>
      <c r="X1304" s="30"/>
      <c r="Y1304" s="30"/>
      <c r="Z1304" s="30"/>
      <c r="AA1304" s="30"/>
    </row>
    <row r="1305" ht="15.75" customHeight="1">
      <c r="A1305" s="27" t="s">
        <v>44</v>
      </c>
      <c r="B1305" s="27" t="s">
        <v>4763</v>
      </c>
      <c r="C1305" s="27" t="s">
        <v>2208</v>
      </c>
      <c r="D1305" s="27" t="s">
        <v>2209</v>
      </c>
      <c r="E1305" s="92">
        <f t="shared" si="1"/>
        <v>30150</v>
      </c>
      <c r="F1305" s="92" t="str">
        <f t="shared" si="2"/>
        <v>Crema MAGGI Choclo Sobre 20 x 79 GRM</v>
      </c>
      <c r="G1305" s="92" t="str">
        <f t="shared" si="3"/>
        <v>CULINARIOS</v>
      </c>
      <c r="H1305" s="89"/>
      <c r="I1305" s="89"/>
      <c r="J1305" s="89"/>
      <c r="K1305" s="89"/>
      <c r="L1305" s="89"/>
      <c r="M1305" s="89"/>
      <c r="N1305" s="89"/>
      <c r="O1305" s="89"/>
      <c r="P1305" s="89"/>
      <c r="Q1305" s="89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</row>
    <row r="1306" ht="15.75" customHeight="1">
      <c r="A1306" s="27" t="s">
        <v>44</v>
      </c>
      <c r="B1306" s="27" t="s">
        <v>4765</v>
      </c>
      <c r="C1306" s="27" t="s">
        <v>2211</v>
      </c>
      <c r="D1306" s="27" t="s">
        <v>2212</v>
      </c>
      <c r="E1306" s="92">
        <f t="shared" si="1"/>
        <v>30160</v>
      </c>
      <c r="F1306" s="92" t="str">
        <f t="shared" si="2"/>
        <v>Sopa MAGGI Caracolitos Sobre 20 x 76 GRM</v>
      </c>
      <c r="G1306" s="92" t="str">
        <f t="shared" si="3"/>
        <v>CULINARIOS</v>
      </c>
      <c r="H1306" s="89"/>
      <c r="I1306" s="89"/>
      <c r="J1306" s="89"/>
      <c r="K1306" s="89"/>
      <c r="L1306" s="89"/>
      <c r="M1306" s="89"/>
      <c r="N1306" s="89"/>
      <c r="O1306" s="89"/>
      <c r="P1306" s="89"/>
      <c r="Q1306" s="89"/>
      <c r="R1306" s="30"/>
      <c r="S1306" s="30"/>
      <c r="T1306" s="30"/>
      <c r="U1306" s="30"/>
      <c r="V1306" s="30"/>
      <c r="W1306" s="30"/>
      <c r="X1306" s="30"/>
      <c r="Y1306" s="30"/>
      <c r="Z1306" s="30"/>
      <c r="AA1306" s="30"/>
    </row>
    <row r="1307" ht="15.75" customHeight="1">
      <c r="A1307" s="27" t="s">
        <v>44</v>
      </c>
      <c r="B1307" s="27" t="s">
        <v>4768</v>
      </c>
      <c r="C1307" s="27" t="s">
        <v>2213</v>
      </c>
      <c r="D1307" s="27" t="s">
        <v>2214</v>
      </c>
      <c r="E1307" s="92">
        <f t="shared" si="1"/>
        <v>301601</v>
      </c>
      <c r="F1307" s="92" t="str">
        <f t="shared" si="2"/>
        <v>MAGGI Sopa Caracolitos 16x76g CL 16x76g</v>
      </c>
      <c r="G1307" s="92" t="str">
        <f t="shared" si="3"/>
        <v>CULINARIOS</v>
      </c>
      <c r="H1307" s="89"/>
      <c r="I1307" s="89"/>
      <c r="J1307" s="89"/>
      <c r="K1307" s="89"/>
      <c r="L1307" s="89"/>
      <c r="M1307" s="89"/>
      <c r="N1307" s="89"/>
      <c r="O1307" s="89"/>
      <c r="P1307" s="89"/>
      <c r="Q1307" s="89"/>
      <c r="R1307" s="30"/>
      <c r="S1307" s="30"/>
      <c r="T1307" s="30"/>
      <c r="U1307" s="30"/>
      <c r="V1307" s="30"/>
      <c r="W1307" s="30"/>
      <c r="X1307" s="30"/>
      <c r="Y1307" s="30"/>
      <c r="Z1307" s="30"/>
      <c r="AA1307" s="30"/>
    </row>
    <row r="1308" ht="15.75" customHeight="1">
      <c r="A1308" s="27" t="s">
        <v>44</v>
      </c>
      <c r="B1308" s="27" t="s">
        <v>4770</v>
      </c>
      <c r="C1308" s="27" t="s">
        <v>2216</v>
      </c>
      <c r="D1308" s="27" t="s">
        <v>2217</v>
      </c>
      <c r="E1308" s="92">
        <f t="shared" si="1"/>
        <v>30170</v>
      </c>
      <c r="F1308" s="92" t="str">
        <f t="shared" si="2"/>
        <v>Crema MAGGI de Esparragos Sobre 20 x 68 GRM</v>
      </c>
      <c r="G1308" s="92" t="str">
        <f t="shared" si="3"/>
        <v>CULINARIOS</v>
      </c>
      <c r="H1308" s="89"/>
      <c r="I1308" s="89"/>
      <c r="J1308" s="89"/>
      <c r="K1308" s="89"/>
      <c r="L1308" s="89"/>
      <c r="M1308" s="89"/>
      <c r="N1308" s="89"/>
      <c r="O1308" s="89"/>
      <c r="P1308" s="89"/>
      <c r="Q1308" s="89"/>
      <c r="R1308" s="30"/>
      <c r="S1308" s="30"/>
      <c r="T1308" s="30"/>
      <c r="U1308" s="30"/>
      <c r="V1308" s="30"/>
      <c r="W1308" s="30"/>
      <c r="X1308" s="30"/>
      <c r="Y1308" s="30"/>
      <c r="Z1308" s="30"/>
      <c r="AA1308" s="30"/>
    </row>
    <row r="1309" ht="15.75" customHeight="1">
      <c r="A1309" s="27" t="s">
        <v>44</v>
      </c>
      <c r="B1309" s="27" t="s">
        <v>4773</v>
      </c>
      <c r="C1309" s="27" t="s">
        <v>2219</v>
      </c>
      <c r="D1309" s="27" t="s">
        <v>2221</v>
      </c>
      <c r="E1309" s="92">
        <f t="shared" si="1"/>
        <v>30180</v>
      </c>
      <c r="F1309" s="92" t="str">
        <f t="shared" si="2"/>
        <v>Sopa MAGGI Pollo con Fideos Sobre 20 x 70 GRM</v>
      </c>
      <c r="G1309" s="92" t="str">
        <f t="shared" si="3"/>
        <v>CULINARIOS</v>
      </c>
      <c r="H1309" s="89"/>
      <c r="I1309" s="89"/>
      <c r="J1309" s="89"/>
      <c r="K1309" s="89"/>
      <c r="L1309" s="89"/>
      <c r="M1309" s="89"/>
      <c r="N1309" s="89"/>
      <c r="O1309" s="89"/>
      <c r="P1309" s="89"/>
      <c r="Q1309" s="89"/>
      <c r="R1309" s="30"/>
      <c r="S1309" s="30"/>
      <c r="T1309" s="30"/>
      <c r="U1309" s="30"/>
      <c r="V1309" s="30"/>
      <c r="W1309" s="30"/>
      <c r="X1309" s="30"/>
      <c r="Y1309" s="30"/>
      <c r="Z1309" s="30"/>
      <c r="AA1309" s="30"/>
    </row>
    <row r="1310" ht="15.75" customHeight="1">
      <c r="A1310" s="27" t="s">
        <v>44</v>
      </c>
      <c r="B1310" s="27" t="s">
        <v>4775</v>
      </c>
      <c r="C1310" s="27" t="s">
        <v>2222</v>
      </c>
      <c r="D1310" s="27" t="s">
        <v>2221</v>
      </c>
      <c r="E1310" s="92">
        <f t="shared" si="1"/>
        <v>30190</v>
      </c>
      <c r="F1310" s="92" t="str">
        <f t="shared" si="2"/>
        <v>Sopa MAGGI Pollo con Arroz Sobre 20 x 70 GRM</v>
      </c>
      <c r="G1310" s="92" t="str">
        <f t="shared" si="3"/>
        <v>CULINARIOS</v>
      </c>
      <c r="H1310" s="89"/>
      <c r="I1310" s="89"/>
      <c r="J1310" s="89"/>
      <c r="K1310" s="89"/>
      <c r="L1310" s="89"/>
      <c r="M1310" s="89"/>
      <c r="N1310" s="89"/>
      <c r="O1310" s="89"/>
      <c r="P1310" s="89"/>
      <c r="Q1310" s="89"/>
      <c r="R1310" s="30"/>
      <c r="S1310" s="30"/>
      <c r="T1310" s="30"/>
      <c r="U1310" s="30"/>
      <c r="V1310" s="30"/>
      <c r="W1310" s="30"/>
      <c r="X1310" s="30"/>
      <c r="Y1310" s="30"/>
      <c r="Z1310" s="30"/>
      <c r="AA1310" s="30"/>
    </row>
    <row r="1311" ht="15.75" customHeight="1">
      <c r="A1311" s="27" t="s">
        <v>44</v>
      </c>
      <c r="B1311" s="27" t="s">
        <v>4778</v>
      </c>
      <c r="C1311" s="27" t="s">
        <v>2224</v>
      </c>
      <c r="D1311" s="27" t="s">
        <v>2225</v>
      </c>
      <c r="E1311" s="92">
        <f t="shared" si="1"/>
        <v>30200</v>
      </c>
      <c r="F1311" s="92" t="str">
        <f t="shared" si="2"/>
        <v>Crema MAGGI sabor Pollo Sobre 20 x 72 GRM</v>
      </c>
      <c r="G1311" s="92" t="str">
        <f t="shared" si="3"/>
        <v>CULINARIOS</v>
      </c>
      <c r="H1311" s="89"/>
      <c r="I1311" s="89"/>
      <c r="J1311" s="89"/>
      <c r="K1311" s="89"/>
      <c r="L1311" s="89"/>
      <c r="M1311" s="89"/>
      <c r="N1311" s="89"/>
      <c r="O1311" s="89"/>
      <c r="P1311" s="89"/>
      <c r="Q1311" s="89"/>
      <c r="R1311" s="30"/>
      <c r="S1311" s="30"/>
      <c r="T1311" s="30"/>
      <c r="U1311" s="30"/>
      <c r="V1311" s="30"/>
      <c r="W1311" s="30"/>
      <c r="X1311" s="30"/>
      <c r="Y1311" s="30"/>
      <c r="Z1311" s="30"/>
      <c r="AA1311" s="30"/>
    </row>
    <row r="1312" ht="15.75" customHeight="1">
      <c r="A1312" s="27" t="s">
        <v>44</v>
      </c>
      <c r="B1312" s="27" t="s">
        <v>4780</v>
      </c>
      <c r="C1312" s="27" t="s">
        <v>2227</v>
      </c>
      <c r="D1312" s="27" t="s">
        <v>2217</v>
      </c>
      <c r="E1312" s="92">
        <f t="shared" si="1"/>
        <v>30210</v>
      </c>
      <c r="F1312" s="92" t="str">
        <f t="shared" si="2"/>
        <v>Sopa MAGGI Pollo con Semola Sobre 20 x 68 GRM</v>
      </c>
      <c r="G1312" s="92" t="str">
        <f t="shared" si="3"/>
        <v>CULINARIOS</v>
      </c>
      <c r="H1312" s="89"/>
      <c r="I1312" s="89"/>
      <c r="J1312" s="89"/>
      <c r="K1312" s="89"/>
      <c r="L1312" s="89"/>
      <c r="M1312" s="89"/>
      <c r="N1312" s="89"/>
      <c r="O1312" s="89"/>
      <c r="P1312" s="89"/>
      <c r="Q1312" s="89"/>
      <c r="R1312" s="30"/>
      <c r="S1312" s="30"/>
      <c r="T1312" s="30"/>
      <c r="U1312" s="30"/>
      <c r="V1312" s="30"/>
      <c r="W1312" s="30"/>
      <c r="X1312" s="30"/>
      <c r="Y1312" s="30"/>
      <c r="Z1312" s="30"/>
      <c r="AA1312" s="30"/>
    </row>
    <row r="1313" ht="15.75" customHeight="1">
      <c r="A1313" s="27" t="s">
        <v>44</v>
      </c>
      <c r="B1313" s="27" t="s">
        <v>4783</v>
      </c>
      <c r="C1313" s="27" t="s">
        <v>2229</v>
      </c>
      <c r="D1313" s="27" t="s">
        <v>2212</v>
      </c>
      <c r="E1313" s="92">
        <f t="shared" si="1"/>
        <v>30220</v>
      </c>
      <c r="F1313" s="92" t="str">
        <f t="shared" si="2"/>
        <v>Crema MAGGI de Mariscos Sobre 20 x 76 GRM</v>
      </c>
      <c r="G1313" s="92" t="str">
        <f t="shared" si="3"/>
        <v>CULINARIOS</v>
      </c>
      <c r="H1313" s="89"/>
      <c r="I1313" s="89"/>
      <c r="J1313" s="89"/>
      <c r="K1313" s="89"/>
      <c r="L1313" s="89"/>
      <c r="M1313" s="89"/>
      <c r="N1313" s="89"/>
      <c r="O1313" s="89"/>
      <c r="P1313" s="89"/>
      <c r="Q1313" s="89"/>
      <c r="R1313" s="30"/>
      <c r="S1313" s="30"/>
      <c r="T1313" s="30"/>
      <c r="U1313" s="30"/>
      <c r="V1313" s="30"/>
      <c r="W1313" s="30"/>
      <c r="X1313" s="30"/>
      <c r="Y1313" s="30"/>
      <c r="Z1313" s="30"/>
      <c r="AA1313" s="30"/>
    </row>
    <row r="1314" ht="15.75" customHeight="1">
      <c r="A1314" s="27" t="s">
        <v>44</v>
      </c>
      <c r="B1314" s="27" t="s">
        <v>4785</v>
      </c>
      <c r="C1314" s="27" t="s">
        <v>2231</v>
      </c>
      <c r="D1314" s="27" t="s">
        <v>2232</v>
      </c>
      <c r="E1314" s="92">
        <f t="shared" si="1"/>
        <v>30230</v>
      </c>
      <c r="F1314" s="92" t="str">
        <f t="shared" si="2"/>
        <v>Sopa MAGGI Costilla con Fideos Sobre 20 x 60 GRM</v>
      </c>
      <c r="G1314" s="92" t="str">
        <f t="shared" si="3"/>
        <v>CULINARIOS</v>
      </c>
      <c r="H1314" s="89"/>
      <c r="I1314" s="89"/>
      <c r="J1314" s="89"/>
      <c r="K1314" s="89"/>
      <c r="L1314" s="89"/>
      <c r="M1314" s="89"/>
      <c r="N1314" s="89"/>
      <c r="O1314" s="89"/>
      <c r="P1314" s="89"/>
      <c r="Q1314" s="89"/>
      <c r="R1314" s="30"/>
      <c r="S1314" s="30"/>
      <c r="T1314" s="30"/>
      <c r="U1314" s="30"/>
      <c r="V1314" s="30"/>
      <c r="W1314" s="30"/>
      <c r="X1314" s="30"/>
      <c r="Y1314" s="30"/>
      <c r="Z1314" s="30"/>
      <c r="AA1314" s="30"/>
    </row>
    <row r="1315" ht="15.75" customHeight="1">
      <c r="A1315" s="27" t="s">
        <v>44</v>
      </c>
      <c r="B1315" s="27" t="s">
        <v>4788</v>
      </c>
      <c r="C1315" s="27" t="s">
        <v>2233</v>
      </c>
      <c r="D1315" s="27" t="s">
        <v>2225</v>
      </c>
      <c r="E1315" s="92">
        <f t="shared" si="1"/>
        <v>30240</v>
      </c>
      <c r="F1315" s="92" t="str">
        <f t="shared" si="2"/>
        <v>Sopa MAGGI Carne con Verduras Sobre 20 x 72 GRM</v>
      </c>
      <c r="G1315" s="92" t="str">
        <f t="shared" si="3"/>
        <v>CULINARIOS</v>
      </c>
      <c r="H1315" s="89"/>
      <c r="I1315" s="89"/>
      <c r="J1315" s="89"/>
      <c r="K1315" s="89"/>
      <c r="L1315" s="89"/>
      <c r="M1315" s="89"/>
      <c r="N1315" s="89"/>
      <c r="O1315" s="89"/>
      <c r="P1315" s="89"/>
      <c r="Q1315" s="89"/>
      <c r="R1315" s="30"/>
      <c r="S1315" s="30"/>
      <c r="T1315" s="30"/>
      <c r="U1315" s="30"/>
      <c r="V1315" s="30"/>
      <c r="W1315" s="30"/>
      <c r="X1315" s="30"/>
      <c r="Y1315" s="30"/>
      <c r="Z1315" s="30"/>
      <c r="AA1315" s="30"/>
    </row>
    <row r="1316" ht="15.75" customHeight="1">
      <c r="A1316" s="27" t="s">
        <v>44</v>
      </c>
      <c r="B1316" s="27" t="s">
        <v>4790</v>
      </c>
      <c r="C1316" s="27" t="s">
        <v>2235</v>
      </c>
      <c r="D1316" s="27" t="s">
        <v>2236</v>
      </c>
      <c r="E1316" s="92">
        <f t="shared" si="1"/>
        <v>30250</v>
      </c>
      <c r="F1316" s="92" t="str">
        <f t="shared" si="2"/>
        <v>Sopa MAGGI Pollo con Verduras Sobre 20 x 73 GRM</v>
      </c>
      <c r="G1316" s="92" t="str">
        <f t="shared" si="3"/>
        <v>CULINARIOS</v>
      </c>
      <c r="H1316" s="89"/>
      <c r="I1316" s="89"/>
      <c r="J1316" s="89"/>
      <c r="K1316" s="89"/>
      <c r="L1316" s="89"/>
      <c r="M1316" s="89"/>
      <c r="N1316" s="89"/>
      <c r="O1316" s="89"/>
      <c r="P1316" s="89"/>
      <c r="Q1316" s="89"/>
      <c r="R1316" s="30"/>
      <c r="S1316" s="30"/>
      <c r="T1316" s="30"/>
      <c r="U1316" s="30"/>
      <c r="V1316" s="30"/>
      <c r="W1316" s="30"/>
      <c r="X1316" s="30"/>
      <c r="Y1316" s="30"/>
      <c r="Z1316" s="30"/>
      <c r="AA1316" s="30"/>
    </row>
    <row r="1317" ht="15.75" customHeight="1">
      <c r="A1317" s="27" t="s">
        <v>44</v>
      </c>
      <c r="B1317" s="27" t="s">
        <v>4793</v>
      </c>
      <c r="C1317" s="27" t="s">
        <v>2238</v>
      </c>
      <c r="D1317" s="27" t="s">
        <v>2217</v>
      </c>
      <c r="E1317" s="92">
        <f t="shared" si="1"/>
        <v>30260</v>
      </c>
      <c r="F1317" s="92" t="str">
        <f t="shared" si="2"/>
        <v>Sopa MAGGI Carne con Semola Sobre 20 x 68 GRM</v>
      </c>
      <c r="G1317" s="92" t="str">
        <f t="shared" si="3"/>
        <v>CULINARIOS</v>
      </c>
      <c r="H1317" s="89"/>
      <c r="I1317" s="89"/>
      <c r="J1317" s="89"/>
      <c r="K1317" s="89"/>
      <c r="L1317" s="89"/>
      <c r="M1317" s="89"/>
      <c r="N1317" s="89"/>
      <c r="O1317" s="89"/>
      <c r="P1317" s="89"/>
      <c r="Q1317" s="89"/>
      <c r="R1317" s="30"/>
      <c r="S1317" s="30"/>
      <c r="T1317" s="30"/>
      <c r="U1317" s="30"/>
      <c r="V1317" s="30"/>
      <c r="W1317" s="30"/>
      <c r="X1317" s="30"/>
      <c r="Y1317" s="30"/>
      <c r="Z1317" s="30"/>
      <c r="AA1317" s="30"/>
    </row>
    <row r="1318" ht="15.75" customHeight="1">
      <c r="A1318" s="27" t="s">
        <v>44</v>
      </c>
      <c r="B1318" s="27" t="s">
        <v>4797</v>
      </c>
      <c r="C1318" s="27" t="s">
        <v>2240</v>
      </c>
      <c r="D1318" s="27" t="s">
        <v>2209</v>
      </c>
      <c r="E1318" s="92">
        <f t="shared" si="1"/>
        <v>30270</v>
      </c>
      <c r="F1318" s="92" t="str">
        <f t="shared" si="2"/>
        <v>CREMA LENTEJA TOCINO 20 x 79 GRM</v>
      </c>
      <c r="G1318" s="92" t="str">
        <f t="shared" si="3"/>
        <v>CULINARIOS</v>
      </c>
      <c r="H1318" s="89"/>
      <c r="I1318" s="89"/>
      <c r="J1318" s="89"/>
      <c r="K1318" s="89"/>
      <c r="L1318" s="89"/>
      <c r="M1318" s="89"/>
      <c r="N1318" s="89"/>
      <c r="O1318" s="89"/>
      <c r="P1318" s="89"/>
      <c r="Q1318" s="89"/>
      <c r="R1318" s="30"/>
      <c r="S1318" s="30"/>
      <c r="T1318" s="30"/>
      <c r="U1318" s="30"/>
      <c r="V1318" s="30"/>
      <c r="W1318" s="30"/>
      <c r="X1318" s="30"/>
      <c r="Y1318" s="30"/>
      <c r="Z1318" s="30"/>
      <c r="AA1318" s="30"/>
    </row>
    <row r="1319" ht="15.75" customHeight="1">
      <c r="A1319" s="27" t="s">
        <v>44</v>
      </c>
      <c r="B1319" s="27" t="s">
        <v>4801</v>
      </c>
      <c r="C1319" s="27" t="s">
        <v>2242</v>
      </c>
      <c r="D1319" s="27" t="s">
        <v>2243</v>
      </c>
      <c r="E1319" s="92">
        <f t="shared" si="1"/>
        <v>30280</v>
      </c>
      <c r="F1319" s="92" t="str">
        <f t="shared" si="2"/>
        <v>Crema MAGGI de Tomates Sobre 20 x 78 GRM</v>
      </c>
      <c r="G1319" s="92" t="str">
        <f t="shared" si="3"/>
        <v>CULINARIOS</v>
      </c>
      <c r="H1319" s="89"/>
      <c r="I1319" s="89"/>
      <c r="J1319" s="89"/>
      <c r="K1319" s="89"/>
      <c r="L1319" s="89"/>
      <c r="M1319" s="89"/>
      <c r="N1319" s="89"/>
      <c r="O1319" s="89"/>
      <c r="P1319" s="89"/>
      <c r="Q1319" s="89"/>
      <c r="R1319" s="30"/>
      <c r="S1319" s="30"/>
      <c r="T1319" s="30"/>
      <c r="U1319" s="30"/>
      <c r="V1319" s="30"/>
      <c r="W1319" s="30"/>
      <c r="X1319" s="30"/>
      <c r="Y1319" s="30"/>
      <c r="Z1319" s="30"/>
      <c r="AA1319" s="30"/>
    </row>
    <row r="1320" ht="15.75" customHeight="1">
      <c r="A1320" s="27" t="s">
        <v>44</v>
      </c>
      <c r="B1320" s="27" t="s">
        <v>4803</v>
      </c>
      <c r="C1320" s="27" t="s">
        <v>1417</v>
      </c>
      <c r="D1320" s="27" t="s">
        <v>2245</v>
      </c>
      <c r="E1320" s="92">
        <f t="shared" si="1"/>
        <v>30290</v>
      </c>
      <c r="F1320" s="92" t="str">
        <f t="shared" si="2"/>
        <v>CREMA VERDURAS 20 x 71 GRM</v>
      </c>
      <c r="G1320" s="92" t="str">
        <f t="shared" si="3"/>
        <v>CULINARIOS</v>
      </c>
      <c r="H1320" s="89"/>
      <c r="I1320" s="89"/>
      <c r="J1320" s="89"/>
      <c r="K1320" s="89"/>
      <c r="L1320" s="89"/>
      <c r="M1320" s="89"/>
      <c r="N1320" s="89"/>
      <c r="O1320" s="89"/>
      <c r="P1320" s="89"/>
      <c r="Q1320" s="89"/>
      <c r="R1320" s="30"/>
      <c r="S1320" s="30"/>
      <c r="T1320" s="30"/>
      <c r="U1320" s="30"/>
      <c r="V1320" s="30"/>
      <c r="W1320" s="30"/>
      <c r="X1320" s="30"/>
      <c r="Y1320" s="30"/>
      <c r="Z1320" s="30"/>
      <c r="AA1320" s="30"/>
    </row>
    <row r="1321" ht="15.75" customHeight="1">
      <c r="A1321" s="27" t="s">
        <v>44</v>
      </c>
      <c r="B1321" s="27" t="s">
        <v>4806</v>
      </c>
      <c r="C1321" s="27" t="s">
        <v>2247</v>
      </c>
      <c r="D1321" s="27" t="s">
        <v>2212</v>
      </c>
      <c r="E1321" s="92">
        <f t="shared" si="1"/>
        <v>30300</v>
      </c>
      <c r="F1321" s="92" t="str">
        <f t="shared" si="2"/>
        <v>CREMA ARVEJA JAMON 20 x 76 GRM</v>
      </c>
      <c r="G1321" s="92" t="str">
        <f t="shared" si="3"/>
        <v>CULINARIOS</v>
      </c>
      <c r="H1321" s="89"/>
      <c r="I1321" s="89"/>
      <c r="J1321" s="89"/>
      <c r="K1321" s="89"/>
      <c r="L1321" s="89"/>
      <c r="M1321" s="89"/>
      <c r="N1321" s="89"/>
      <c r="O1321" s="89"/>
      <c r="P1321" s="89"/>
      <c r="Q1321" s="89"/>
      <c r="R1321" s="30"/>
      <c r="S1321" s="30"/>
      <c r="T1321" s="30"/>
      <c r="U1321" s="30"/>
      <c r="V1321" s="30"/>
      <c r="W1321" s="30"/>
      <c r="X1321" s="30"/>
      <c r="Y1321" s="30"/>
      <c r="Z1321" s="30"/>
      <c r="AA1321" s="30"/>
    </row>
    <row r="1322" ht="15.75" customHeight="1">
      <c r="A1322" s="27" t="s">
        <v>50</v>
      </c>
      <c r="B1322" s="27" t="s">
        <v>4808</v>
      </c>
      <c r="C1322" s="27" t="s">
        <v>2250</v>
      </c>
      <c r="D1322" s="27" t="s">
        <v>2251</v>
      </c>
      <c r="E1322" s="92">
        <f t="shared" si="1"/>
        <v>30370</v>
      </c>
      <c r="F1322" s="92" t="str">
        <f t="shared" si="2"/>
        <v>NESCAFE DECAF STICK 24 x 20 x 1,8 GRM</v>
      </c>
      <c r="G1322" s="92" t="str">
        <f t="shared" si="3"/>
        <v>CAFES</v>
      </c>
      <c r="H1322" s="89"/>
      <c r="I1322" s="89"/>
      <c r="J1322" s="89"/>
      <c r="K1322" s="89"/>
      <c r="L1322" s="89"/>
      <c r="M1322" s="89"/>
      <c r="N1322" s="89"/>
      <c r="O1322" s="89"/>
      <c r="P1322" s="89"/>
      <c r="Q1322" s="89"/>
      <c r="R1322" s="30"/>
      <c r="S1322" s="30"/>
      <c r="T1322" s="30"/>
      <c r="U1322" s="30"/>
      <c r="V1322" s="30"/>
      <c r="W1322" s="30"/>
      <c r="X1322" s="30"/>
      <c r="Y1322" s="30"/>
      <c r="Z1322" s="30"/>
      <c r="AA1322" s="30"/>
    </row>
    <row r="1323" ht="15.75" customHeight="1">
      <c r="A1323" s="27" t="s">
        <v>50</v>
      </c>
      <c r="B1323" s="27" t="s">
        <v>4811</v>
      </c>
      <c r="C1323" s="27" t="s">
        <v>2250</v>
      </c>
      <c r="D1323" s="27" t="s">
        <v>2253</v>
      </c>
      <c r="E1323" s="92">
        <f t="shared" si="1"/>
        <v>30380</v>
      </c>
      <c r="F1323" s="92" t="str">
        <f t="shared" si="2"/>
        <v>NESCAFE DECAF STICK 24 X 20 X 1,80 GRM</v>
      </c>
      <c r="G1323" s="92" t="str">
        <f t="shared" si="3"/>
        <v>CAFES</v>
      </c>
      <c r="H1323" s="89"/>
      <c r="I1323" s="89"/>
      <c r="J1323" s="89"/>
      <c r="K1323" s="89"/>
      <c r="L1323" s="89"/>
      <c r="M1323" s="89"/>
      <c r="N1323" s="89"/>
      <c r="O1323" s="89"/>
      <c r="P1323" s="89"/>
      <c r="Q1323" s="89"/>
      <c r="R1323" s="30"/>
      <c r="S1323" s="30"/>
      <c r="T1323" s="30"/>
      <c r="U1323" s="30"/>
      <c r="V1323" s="30"/>
      <c r="W1323" s="30"/>
      <c r="X1323" s="30"/>
      <c r="Y1323" s="30"/>
      <c r="Z1323" s="30"/>
      <c r="AA1323" s="30"/>
    </row>
    <row r="1324" ht="15.75" customHeight="1">
      <c r="A1324" s="27" t="s">
        <v>50</v>
      </c>
      <c r="B1324" s="27" t="s">
        <v>4813</v>
      </c>
      <c r="C1324" s="27" t="s">
        <v>2254</v>
      </c>
      <c r="D1324" s="27" t="s">
        <v>261</v>
      </c>
      <c r="E1324" s="92">
        <f t="shared" si="1"/>
        <v>30420</v>
      </c>
      <c r="F1324" s="92" t="str">
        <f t="shared" si="2"/>
        <v>NESCAFE LATAS VINTAGE 24 x 170 GRM</v>
      </c>
      <c r="G1324" s="92" t="str">
        <f t="shared" si="3"/>
        <v>CAFES</v>
      </c>
      <c r="H1324" s="89"/>
      <c r="I1324" s="89"/>
      <c r="J1324" s="89"/>
      <c r="K1324" s="89"/>
      <c r="L1324" s="89"/>
      <c r="M1324" s="89"/>
      <c r="N1324" s="89"/>
      <c r="O1324" s="89"/>
      <c r="P1324" s="89"/>
      <c r="Q1324" s="89"/>
      <c r="R1324" s="30"/>
      <c r="S1324" s="30"/>
      <c r="T1324" s="30"/>
      <c r="U1324" s="30"/>
      <c r="V1324" s="30"/>
      <c r="W1324" s="30"/>
      <c r="X1324" s="30"/>
      <c r="Y1324" s="30"/>
      <c r="Z1324" s="30"/>
      <c r="AA1324" s="30"/>
    </row>
    <row r="1325" ht="15.75" customHeight="1">
      <c r="A1325" s="27" t="s">
        <v>50</v>
      </c>
      <c r="B1325" s="27" t="s">
        <v>4817</v>
      </c>
      <c r="C1325" s="27" t="s">
        <v>2250</v>
      </c>
      <c r="D1325" s="27" t="s">
        <v>2251</v>
      </c>
      <c r="E1325" s="92">
        <f t="shared" si="1"/>
        <v>30430</v>
      </c>
      <c r="F1325" s="92" t="str">
        <f t="shared" si="2"/>
        <v>NESCAFE DECAF STICK 24 x 20 x 1,8 GRM</v>
      </c>
      <c r="G1325" s="92" t="str">
        <f t="shared" si="3"/>
        <v>CAFES</v>
      </c>
      <c r="H1325" s="89"/>
      <c r="I1325" s="89"/>
      <c r="J1325" s="89"/>
      <c r="K1325" s="89"/>
      <c r="L1325" s="89"/>
      <c r="M1325" s="89"/>
      <c r="N1325" s="89"/>
      <c r="O1325" s="89"/>
      <c r="P1325" s="89"/>
      <c r="Q1325" s="89"/>
      <c r="R1325" s="30"/>
      <c r="S1325" s="30"/>
      <c r="T1325" s="30"/>
      <c r="U1325" s="30"/>
      <c r="V1325" s="30"/>
      <c r="W1325" s="30"/>
      <c r="X1325" s="30"/>
      <c r="Y1325" s="30"/>
      <c r="Z1325" s="30"/>
      <c r="AA1325" s="30"/>
    </row>
    <row r="1326" ht="15.75" customHeight="1">
      <c r="A1326" s="27" t="s">
        <v>39</v>
      </c>
      <c r="B1326" s="27" t="s">
        <v>4821</v>
      </c>
      <c r="C1326" s="27" t="s">
        <v>2257</v>
      </c>
      <c r="D1326" s="27" t="s">
        <v>2258</v>
      </c>
      <c r="E1326" s="92">
        <f t="shared" si="1"/>
        <v>30450</v>
      </c>
      <c r="F1326" s="92" t="str">
        <f t="shared" si="2"/>
        <v>TRENCITO RELL 6 x (24 x 25) GRS</v>
      </c>
      <c r="G1326" s="92" t="str">
        <f t="shared" si="3"/>
        <v>CHOCOLATES</v>
      </c>
      <c r="H1326" s="89"/>
      <c r="I1326" s="89"/>
      <c r="J1326" s="89"/>
      <c r="K1326" s="89"/>
      <c r="L1326" s="89"/>
      <c r="M1326" s="89"/>
      <c r="N1326" s="89"/>
      <c r="O1326" s="89"/>
      <c r="P1326" s="89"/>
      <c r="Q1326" s="89"/>
      <c r="R1326" s="30"/>
      <c r="S1326" s="30"/>
      <c r="T1326" s="30"/>
      <c r="U1326" s="30"/>
      <c r="V1326" s="30"/>
      <c r="W1326" s="30"/>
      <c r="X1326" s="30"/>
      <c r="Y1326" s="30"/>
      <c r="Z1326" s="30"/>
      <c r="AA1326" s="30"/>
    </row>
    <row r="1327" ht="15.75" customHeight="1">
      <c r="A1327" s="27" t="s">
        <v>50</v>
      </c>
      <c r="B1327" s="27" t="s">
        <v>4823</v>
      </c>
      <c r="C1327" s="27" t="s">
        <v>2260</v>
      </c>
      <c r="D1327" s="27" t="s">
        <v>2251</v>
      </c>
      <c r="E1327" s="92">
        <f t="shared" si="1"/>
        <v>30460</v>
      </c>
      <c r="F1327" s="92" t="str">
        <f t="shared" si="2"/>
        <v>NESCAFE DECAF STICK2 24 x 20 x 1,8 GRM</v>
      </c>
      <c r="G1327" s="92" t="str">
        <f t="shared" si="3"/>
        <v>CAFES</v>
      </c>
      <c r="H1327" s="89"/>
      <c r="I1327" s="89"/>
      <c r="J1327" s="89"/>
      <c r="K1327" s="89"/>
      <c r="L1327" s="89"/>
      <c r="M1327" s="89"/>
      <c r="N1327" s="89"/>
      <c r="O1327" s="89"/>
      <c r="P1327" s="89"/>
      <c r="Q1327" s="89"/>
      <c r="R1327" s="30"/>
      <c r="S1327" s="30"/>
      <c r="T1327" s="30"/>
      <c r="U1327" s="30"/>
      <c r="V1327" s="30"/>
      <c r="W1327" s="30"/>
      <c r="X1327" s="30"/>
      <c r="Y1327" s="30"/>
      <c r="Z1327" s="30"/>
      <c r="AA1327" s="30"/>
    </row>
    <row r="1328" ht="15.75" customHeight="1">
      <c r="A1328" s="27" t="s">
        <v>146</v>
      </c>
      <c r="B1328" s="27" t="s">
        <v>4826</v>
      </c>
      <c r="C1328" s="27" t="s">
        <v>2262</v>
      </c>
      <c r="D1328" s="83"/>
      <c r="E1328" s="92">
        <f t="shared" si="1"/>
        <v>30470</v>
      </c>
      <c r="F1328" s="92" t="str">
        <f t="shared" si="2"/>
        <v>PACK CREMAS/LECHE-CONDE </v>
      </c>
      <c r="G1328" s="92" t="str">
        <f t="shared" si="3"/>
        <v>Lacteos Culinarios</v>
      </c>
      <c r="H1328" s="89"/>
      <c r="I1328" s="89"/>
      <c r="J1328" s="89"/>
      <c r="K1328" s="89"/>
      <c r="L1328" s="89"/>
      <c r="M1328" s="89"/>
      <c r="N1328" s="89"/>
      <c r="O1328" s="89"/>
      <c r="P1328" s="89"/>
      <c r="Q1328" s="89"/>
      <c r="R1328" s="30"/>
      <c r="S1328" s="30"/>
      <c r="T1328" s="30"/>
      <c r="U1328" s="30"/>
      <c r="V1328" s="30"/>
      <c r="W1328" s="30"/>
      <c r="X1328" s="30"/>
      <c r="Y1328" s="30"/>
      <c r="Z1328" s="30"/>
      <c r="AA1328" s="30"/>
    </row>
    <row r="1329" ht="15.75" customHeight="1">
      <c r="A1329" s="27" t="s">
        <v>44</v>
      </c>
      <c r="B1329" s="27" t="s">
        <v>4829</v>
      </c>
      <c r="C1329" s="27" t="s">
        <v>2264</v>
      </c>
      <c r="D1329" s="83"/>
      <c r="E1329" s="92">
        <f t="shared" si="1"/>
        <v>30490</v>
      </c>
      <c r="F1329" s="92" t="str">
        <f t="shared" si="2"/>
        <v>PACK 10SOPAS/1GRAT </v>
      </c>
      <c r="G1329" s="92" t="str">
        <f t="shared" si="3"/>
        <v>CULINARIOS</v>
      </c>
      <c r="H1329" s="89"/>
      <c r="I1329" s="89"/>
      <c r="J1329" s="89"/>
      <c r="K1329" s="89"/>
      <c r="L1329" s="89"/>
      <c r="M1329" s="89"/>
      <c r="N1329" s="89"/>
      <c r="O1329" s="89"/>
      <c r="P1329" s="89"/>
      <c r="Q1329" s="89"/>
      <c r="R1329" s="30"/>
      <c r="S1329" s="30"/>
      <c r="T1329" s="30"/>
      <c r="U1329" s="30"/>
      <c r="V1329" s="30"/>
      <c r="W1329" s="30"/>
      <c r="X1329" s="30"/>
      <c r="Y1329" s="30"/>
      <c r="Z1329" s="30"/>
      <c r="AA1329" s="30"/>
    </row>
    <row r="1330" ht="15.75" customHeight="1">
      <c r="A1330" s="27" t="s">
        <v>50</v>
      </c>
      <c r="B1330" s="27" t="s">
        <v>4832</v>
      </c>
      <c r="C1330" s="27" t="s">
        <v>2265</v>
      </c>
      <c r="D1330" s="83"/>
      <c r="E1330" s="92">
        <f t="shared" si="1"/>
        <v>30550</v>
      </c>
      <c r="F1330" s="92" t="str">
        <f t="shared" si="2"/>
        <v>PACK STICK/TARRO 50GR/TARRO 170GRS/5 SACHET </v>
      </c>
      <c r="G1330" s="92" t="str">
        <f t="shared" si="3"/>
        <v>CAFES</v>
      </c>
      <c r="H1330" s="89"/>
      <c r="I1330" s="89"/>
      <c r="J1330" s="89"/>
      <c r="K1330" s="89"/>
      <c r="L1330" s="89"/>
      <c r="M1330" s="89"/>
      <c r="N1330" s="89"/>
      <c r="O1330" s="89"/>
      <c r="P1330" s="89"/>
      <c r="Q1330" s="89"/>
      <c r="R1330" s="30"/>
      <c r="S1330" s="30"/>
      <c r="T1330" s="30"/>
      <c r="U1330" s="30"/>
      <c r="V1330" s="30"/>
      <c r="W1330" s="30"/>
      <c r="X1330" s="30"/>
      <c r="Y1330" s="30"/>
      <c r="Z1330" s="30"/>
      <c r="AA1330" s="30"/>
    </row>
    <row r="1331" ht="15.75" customHeight="1">
      <c r="A1331" s="27" t="s">
        <v>50</v>
      </c>
      <c r="B1331" s="27" t="s">
        <v>4834</v>
      </c>
      <c r="C1331" s="27" t="s">
        <v>2267</v>
      </c>
      <c r="D1331" s="83"/>
      <c r="E1331" s="92">
        <f t="shared" si="1"/>
        <v>30570</v>
      </c>
      <c r="F1331" s="92" t="str">
        <f t="shared" si="2"/>
        <v>PACK PRODUCTOS/MINI MUGS </v>
      </c>
      <c r="G1331" s="92" t="str">
        <f t="shared" si="3"/>
        <v>CAFES</v>
      </c>
      <c r="H1331" s="89"/>
      <c r="I1331" s="89"/>
      <c r="J1331" s="89"/>
      <c r="K1331" s="89"/>
      <c r="L1331" s="89"/>
      <c r="M1331" s="89"/>
      <c r="N1331" s="89"/>
      <c r="O1331" s="89"/>
      <c r="P1331" s="89"/>
      <c r="Q1331" s="89"/>
      <c r="R1331" s="30"/>
      <c r="S1331" s="30"/>
      <c r="T1331" s="30"/>
      <c r="U1331" s="30"/>
      <c r="V1331" s="30"/>
      <c r="W1331" s="30"/>
      <c r="X1331" s="30"/>
      <c r="Y1331" s="30"/>
      <c r="Z1331" s="30"/>
      <c r="AA1331" s="30"/>
    </row>
    <row r="1332" ht="15.75" customHeight="1">
      <c r="A1332" s="27" t="s">
        <v>86</v>
      </c>
      <c r="B1332" s="27" t="s">
        <v>4837</v>
      </c>
      <c r="C1332" s="27" t="s">
        <v>2269</v>
      </c>
      <c r="D1332" s="27" t="s">
        <v>2270</v>
      </c>
      <c r="E1332" s="92">
        <f t="shared" si="1"/>
        <v>30590</v>
      </c>
      <c r="F1332" s="92" t="str">
        <f t="shared" si="2"/>
        <v>TRITON IMP VAINILLA 24 x 46 GRM</v>
      </c>
      <c r="G1332" s="92" t="str">
        <f t="shared" si="3"/>
        <v>GALLETAS</v>
      </c>
      <c r="H1332" s="89"/>
      <c r="I1332" s="89"/>
      <c r="J1332" s="89"/>
      <c r="K1332" s="89"/>
      <c r="L1332" s="89"/>
      <c r="M1332" s="89"/>
      <c r="N1332" s="89"/>
      <c r="O1332" s="89"/>
      <c r="P1332" s="89"/>
      <c r="Q1332" s="89"/>
      <c r="R1332" s="30"/>
      <c r="S1332" s="30"/>
      <c r="T1332" s="30"/>
      <c r="U1332" s="30"/>
      <c r="V1332" s="30"/>
      <c r="W1332" s="30"/>
      <c r="X1332" s="30"/>
      <c r="Y1332" s="30"/>
      <c r="Z1332" s="30"/>
      <c r="AA1332" s="30"/>
    </row>
    <row r="1333" ht="15.75" customHeight="1">
      <c r="A1333" s="27" t="s">
        <v>86</v>
      </c>
      <c r="B1333" s="27" t="s">
        <v>4840</v>
      </c>
      <c r="C1333" s="27" t="s">
        <v>2272</v>
      </c>
      <c r="D1333" s="83"/>
      <c r="E1333" s="92">
        <f t="shared" si="1"/>
        <v>30600</v>
      </c>
      <c r="F1333" s="92" t="str">
        <f t="shared" si="2"/>
        <v>PACK GALL MINI 10 x 1 </v>
      </c>
      <c r="G1333" s="92" t="str">
        <f t="shared" si="3"/>
        <v>GALLETAS</v>
      </c>
      <c r="H1333" s="89"/>
      <c r="I1333" s="89"/>
      <c r="J1333" s="89"/>
      <c r="K1333" s="89"/>
      <c r="L1333" s="89"/>
      <c r="M1333" s="89"/>
      <c r="N1333" s="89"/>
      <c r="O1333" s="89"/>
      <c r="P1333" s="89"/>
      <c r="Q1333" s="89"/>
      <c r="R1333" s="30"/>
      <c r="S1333" s="30"/>
      <c r="T1333" s="30"/>
      <c r="U1333" s="30"/>
      <c r="V1333" s="30"/>
      <c r="W1333" s="30"/>
      <c r="X1333" s="30"/>
      <c r="Y1333" s="30"/>
      <c r="Z1333" s="30"/>
      <c r="AA1333" s="30"/>
    </row>
    <row r="1334" ht="15.75" customHeight="1">
      <c r="A1334" s="27" t="s">
        <v>50</v>
      </c>
      <c r="B1334" s="27" t="s">
        <v>4842</v>
      </c>
      <c r="C1334" s="27" t="s">
        <v>2273</v>
      </c>
      <c r="D1334" s="83"/>
      <c r="E1334" s="92">
        <f t="shared" si="1"/>
        <v>30650</v>
      </c>
      <c r="F1334" s="92" t="str">
        <f t="shared" si="2"/>
        <v>PACK STICK + MIXES GRATIS BASURERO </v>
      </c>
      <c r="G1334" s="92" t="str">
        <f t="shared" si="3"/>
        <v>CAFES</v>
      </c>
      <c r="H1334" s="89"/>
      <c r="I1334" s="89"/>
      <c r="J1334" s="89"/>
      <c r="K1334" s="89"/>
      <c r="L1334" s="89"/>
      <c r="M1334" s="89"/>
      <c r="N1334" s="89"/>
      <c r="O1334" s="89"/>
      <c r="P1334" s="89"/>
      <c r="Q1334" s="89"/>
      <c r="R1334" s="30"/>
      <c r="S1334" s="30"/>
      <c r="T1334" s="30"/>
      <c r="U1334" s="30"/>
      <c r="V1334" s="30"/>
      <c r="W1334" s="30"/>
      <c r="X1334" s="30"/>
      <c r="Y1334" s="30"/>
      <c r="Z1334" s="30"/>
      <c r="AA1334" s="30"/>
    </row>
    <row r="1335" ht="15.75" customHeight="1">
      <c r="A1335" s="27" t="s">
        <v>76</v>
      </c>
      <c r="B1335" s="27" t="s">
        <v>4845</v>
      </c>
      <c r="C1335" s="27" t="s">
        <v>2275</v>
      </c>
      <c r="D1335" s="83"/>
      <c r="E1335" s="92">
        <f t="shared" si="1"/>
        <v>30740</v>
      </c>
      <c r="F1335" s="92" t="str">
        <f t="shared" si="2"/>
        <v>PACK 2 MILO TIRA GRATIS CHOCOLATE EN POLVO </v>
      </c>
      <c r="G1335" s="92" t="str">
        <f t="shared" si="3"/>
        <v>OPPB</v>
      </c>
      <c r="H1335" s="89"/>
      <c r="I1335" s="89"/>
      <c r="J1335" s="89"/>
      <c r="K1335" s="89"/>
      <c r="L1335" s="89"/>
      <c r="M1335" s="89"/>
      <c r="N1335" s="89"/>
      <c r="O1335" s="89"/>
      <c r="P1335" s="89"/>
      <c r="Q1335" s="89"/>
      <c r="R1335" s="30"/>
      <c r="S1335" s="30"/>
      <c r="T1335" s="30"/>
      <c r="U1335" s="30"/>
      <c r="V1335" s="30"/>
      <c r="W1335" s="30"/>
      <c r="X1335" s="30"/>
      <c r="Y1335" s="30"/>
      <c r="Z1335" s="30"/>
      <c r="AA1335" s="30"/>
    </row>
    <row r="1336" ht="15.75" customHeight="1">
      <c r="A1336" s="27" t="s">
        <v>39</v>
      </c>
      <c r="B1336" s="27" t="s">
        <v>4847</v>
      </c>
      <c r="C1336" s="27" t="s">
        <v>2277</v>
      </c>
      <c r="D1336" s="83"/>
      <c r="E1336" s="92">
        <f t="shared" si="1"/>
        <v>30760</v>
      </c>
      <c r="F1336" s="92" t="str">
        <f t="shared" si="2"/>
        <v>PACK 2 TRENCITOS 150 GRS + 1 BOLSA HUEVITOS TRENCITO </v>
      </c>
      <c r="G1336" s="92" t="str">
        <f t="shared" si="3"/>
        <v>CHOCOLATES</v>
      </c>
      <c r="H1336" s="89"/>
      <c r="I1336" s="89"/>
      <c r="J1336" s="89"/>
      <c r="K1336" s="89"/>
      <c r="L1336" s="89"/>
      <c r="M1336" s="89"/>
      <c r="N1336" s="89"/>
      <c r="O1336" s="89"/>
      <c r="P1336" s="89"/>
      <c r="Q1336" s="89"/>
      <c r="R1336" s="30"/>
      <c r="S1336" s="30"/>
      <c r="T1336" s="30"/>
      <c r="U1336" s="30"/>
      <c r="V1336" s="30"/>
      <c r="W1336" s="30"/>
      <c r="X1336" s="30"/>
      <c r="Y1336" s="30"/>
      <c r="Z1336" s="30"/>
      <c r="AA1336" s="30"/>
    </row>
    <row r="1337" ht="15.75" customHeight="1">
      <c r="A1337" s="27" t="s">
        <v>86</v>
      </c>
      <c r="B1337" s="27" t="s">
        <v>4851</v>
      </c>
      <c r="C1337" s="27" t="s">
        <v>2278</v>
      </c>
      <c r="D1337" s="27" t="s">
        <v>2279</v>
      </c>
      <c r="E1337" s="92">
        <f t="shared" si="1"/>
        <v>30840</v>
      </c>
      <c r="F1337" s="92" t="str">
        <f t="shared" si="2"/>
        <v>FITN/MINI GALL SEM/SESA/AMAP 24 x 33 GRS</v>
      </c>
      <c r="G1337" s="92" t="str">
        <f t="shared" si="3"/>
        <v>GALLETAS</v>
      </c>
      <c r="H1337" s="89"/>
      <c r="I1337" s="89"/>
      <c r="J1337" s="89"/>
      <c r="K1337" s="89"/>
      <c r="L1337" s="89"/>
      <c r="M1337" s="89"/>
      <c r="N1337" s="89"/>
      <c r="O1337" s="89"/>
      <c r="P1337" s="89"/>
      <c r="Q1337" s="89"/>
      <c r="R1337" s="30"/>
      <c r="S1337" s="30"/>
      <c r="T1337" s="30"/>
      <c r="U1337" s="30"/>
      <c r="V1337" s="30"/>
      <c r="W1337" s="30"/>
      <c r="X1337" s="30"/>
      <c r="Y1337" s="30"/>
      <c r="Z1337" s="30"/>
      <c r="AA1337" s="30"/>
    </row>
    <row r="1338" ht="15.75" customHeight="1">
      <c r="A1338" s="27" t="s">
        <v>86</v>
      </c>
      <c r="B1338" s="27" t="s">
        <v>4853</v>
      </c>
      <c r="C1338" s="27" t="s">
        <v>2281</v>
      </c>
      <c r="D1338" s="27" t="s">
        <v>2282</v>
      </c>
      <c r="E1338" s="92">
        <f t="shared" si="1"/>
        <v>30850</v>
      </c>
      <c r="F1338" s="92" t="str">
        <f t="shared" si="2"/>
        <v>FITN/MINI GALL SEM/LIN/CHIA 24x 33 GRS</v>
      </c>
      <c r="G1338" s="92" t="str">
        <f t="shared" si="3"/>
        <v>GALLETAS</v>
      </c>
      <c r="H1338" s="89"/>
      <c r="I1338" s="89"/>
      <c r="J1338" s="89"/>
      <c r="K1338" s="89"/>
      <c r="L1338" s="89"/>
      <c r="M1338" s="89"/>
      <c r="N1338" s="89"/>
      <c r="O1338" s="89"/>
      <c r="P1338" s="89"/>
      <c r="Q1338" s="89"/>
      <c r="R1338" s="30"/>
      <c r="S1338" s="30"/>
      <c r="T1338" s="30"/>
      <c r="U1338" s="30"/>
      <c r="V1338" s="30"/>
      <c r="W1338" s="30"/>
      <c r="X1338" s="30"/>
      <c r="Y1338" s="30"/>
      <c r="Z1338" s="30"/>
      <c r="AA1338" s="30"/>
    </row>
    <row r="1339" ht="15.75" customHeight="1">
      <c r="A1339" s="27" t="s">
        <v>86</v>
      </c>
      <c r="B1339" s="27" t="s">
        <v>4856</v>
      </c>
      <c r="C1339" s="27" t="s">
        <v>2284</v>
      </c>
      <c r="D1339" s="27" t="s">
        <v>2285</v>
      </c>
      <c r="E1339" s="92">
        <f t="shared" si="1"/>
        <v>30860</v>
      </c>
      <c r="F1339" s="92" t="str">
        <f t="shared" si="2"/>
        <v>FITNESS GALLETA MANZANA 20 x 150 GRS</v>
      </c>
      <c r="G1339" s="92" t="str">
        <f t="shared" si="3"/>
        <v>GALLETAS</v>
      </c>
      <c r="H1339" s="89"/>
      <c r="I1339" s="89"/>
      <c r="J1339" s="89"/>
      <c r="K1339" s="89"/>
      <c r="L1339" s="89"/>
      <c r="M1339" s="89"/>
      <c r="N1339" s="89"/>
      <c r="O1339" s="89"/>
      <c r="P1339" s="89"/>
      <c r="Q1339" s="89"/>
      <c r="R1339" s="30"/>
      <c r="S1339" s="30"/>
      <c r="T1339" s="30"/>
      <c r="U1339" s="30"/>
      <c r="V1339" s="30"/>
      <c r="W1339" s="30"/>
      <c r="X1339" s="30"/>
      <c r="Y1339" s="30"/>
      <c r="Z1339" s="30"/>
      <c r="AA1339" s="30"/>
    </row>
    <row r="1340" ht="15.75" customHeight="1">
      <c r="A1340" s="27" t="s">
        <v>86</v>
      </c>
      <c r="B1340" s="27" t="s">
        <v>4857</v>
      </c>
      <c r="C1340" s="27" t="s">
        <v>2287</v>
      </c>
      <c r="D1340" s="27" t="s">
        <v>2285</v>
      </c>
      <c r="E1340" s="92">
        <f t="shared" si="1"/>
        <v>30870</v>
      </c>
      <c r="F1340" s="92" t="str">
        <f t="shared" si="2"/>
        <v>FITNESS GALLETA CACAO/F.ROJOS 20 x 150 GRS</v>
      </c>
      <c r="G1340" s="92" t="str">
        <f t="shared" si="3"/>
        <v>GALLETAS</v>
      </c>
      <c r="H1340" s="89"/>
      <c r="I1340" s="89"/>
      <c r="J1340" s="89"/>
      <c r="K1340" s="89"/>
      <c r="L1340" s="89"/>
      <c r="M1340" s="89"/>
      <c r="N1340" s="89"/>
      <c r="O1340" s="89"/>
      <c r="P1340" s="89"/>
      <c r="Q1340" s="89"/>
      <c r="R1340" s="30"/>
      <c r="S1340" s="30"/>
      <c r="T1340" s="30"/>
      <c r="U1340" s="30"/>
      <c r="V1340" s="30"/>
      <c r="W1340" s="30"/>
      <c r="X1340" s="30"/>
      <c r="Y1340" s="30"/>
      <c r="Z1340" s="30"/>
      <c r="AA1340" s="30"/>
    </row>
    <row r="1341" ht="15.75" customHeight="1">
      <c r="A1341" s="27" t="s">
        <v>86</v>
      </c>
      <c r="B1341" s="27" t="s">
        <v>4858</v>
      </c>
      <c r="C1341" s="27" t="s">
        <v>2289</v>
      </c>
      <c r="D1341" s="27" t="s">
        <v>2290</v>
      </c>
      <c r="E1341" s="92">
        <f t="shared" si="1"/>
        <v>30880</v>
      </c>
      <c r="F1341" s="92" t="str">
        <f t="shared" si="2"/>
        <v>FITNESS GALL CHIA/MIEL 20 X 160 grs</v>
      </c>
      <c r="G1341" s="92" t="str">
        <f t="shared" si="3"/>
        <v>GALLETAS</v>
      </c>
      <c r="H1341" s="89"/>
      <c r="I1341" s="89"/>
      <c r="J1341" s="89"/>
      <c r="K1341" s="89"/>
      <c r="L1341" s="89"/>
      <c r="M1341" s="89"/>
      <c r="N1341" s="89"/>
      <c r="O1341" s="89"/>
      <c r="P1341" s="89"/>
      <c r="Q1341" s="89"/>
      <c r="R1341" s="30"/>
      <c r="S1341" s="30"/>
      <c r="T1341" s="30"/>
      <c r="U1341" s="30"/>
      <c r="V1341" s="30"/>
      <c r="W1341" s="30"/>
      <c r="X1341" s="30"/>
      <c r="Y1341" s="30"/>
      <c r="Z1341" s="30"/>
      <c r="AA1341" s="30"/>
    </row>
    <row r="1342" ht="15.75" customHeight="1">
      <c r="A1342" s="27" t="s">
        <v>86</v>
      </c>
      <c r="B1342" s="27" t="s">
        <v>4862</v>
      </c>
      <c r="C1342" s="27" t="s">
        <v>2292</v>
      </c>
      <c r="D1342" s="27" t="s">
        <v>134</v>
      </c>
      <c r="E1342" s="92">
        <f t="shared" si="1"/>
        <v>30900</v>
      </c>
      <c r="F1342" s="92" t="str">
        <f t="shared" si="2"/>
        <v>TRITON GALL CAPPUCINO 30 x 126 GRS</v>
      </c>
      <c r="G1342" s="92" t="str">
        <f t="shared" si="3"/>
        <v>GALLETAS</v>
      </c>
      <c r="H1342" s="89"/>
      <c r="I1342" s="89"/>
      <c r="J1342" s="89"/>
      <c r="K1342" s="89"/>
      <c r="L1342" s="89"/>
      <c r="M1342" s="89"/>
      <c r="N1342" s="89"/>
      <c r="O1342" s="89"/>
      <c r="P1342" s="89"/>
      <c r="Q1342" s="89"/>
      <c r="R1342" s="30"/>
      <c r="S1342" s="30"/>
      <c r="T1342" s="30"/>
      <c r="U1342" s="30"/>
      <c r="V1342" s="30"/>
      <c r="W1342" s="30"/>
      <c r="X1342" s="30"/>
      <c r="Y1342" s="30"/>
      <c r="Z1342" s="30"/>
      <c r="AA1342" s="30"/>
    </row>
    <row r="1343" ht="15.75" customHeight="1">
      <c r="A1343" s="27" t="s">
        <v>86</v>
      </c>
      <c r="B1343" s="27" t="s">
        <v>4863</v>
      </c>
      <c r="C1343" s="27" t="s">
        <v>2293</v>
      </c>
      <c r="D1343" s="27" t="s">
        <v>2294</v>
      </c>
      <c r="E1343" s="92">
        <f t="shared" si="1"/>
        <v>30910</v>
      </c>
      <c r="F1343" s="92" t="str">
        <f t="shared" si="2"/>
        <v>FITNESS GALL SES/AMAPOLA 20 x 200 GRS</v>
      </c>
      <c r="G1343" s="92" t="str">
        <f t="shared" si="3"/>
        <v>GALLETAS</v>
      </c>
      <c r="H1343" s="89"/>
      <c r="I1343" s="89"/>
      <c r="J1343" s="89"/>
      <c r="K1343" s="89"/>
      <c r="L1343" s="89"/>
      <c r="M1343" s="89"/>
      <c r="N1343" s="89"/>
      <c r="O1343" s="89"/>
      <c r="P1343" s="89"/>
      <c r="Q1343" s="89"/>
      <c r="R1343" s="30"/>
      <c r="S1343" s="30"/>
      <c r="T1343" s="30"/>
      <c r="U1343" s="30"/>
      <c r="V1343" s="30"/>
      <c r="W1343" s="30"/>
      <c r="X1343" s="30"/>
      <c r="Y1343" s="30"/>
      <c r="Z1343" s="30"/>
      <c r="AA1343" s="30"/>
    </row>
    <row r="1344" ht="15.75" customHeight="1">
      <c r="A1344" s="27" t="s">
        <v>86</v>
      </c>
      <c r="B1344" s="27" t="s">
        <v>4866</v>
      </c>
      <c r="C1344" s="27" t="s">
        <v>2298</v>
      </c>
      <c r="D1344" s="27" t="s">
        <v>2294</v>
      </c>
      <c r="E1344" s="92">
        <f t="shared" si="1"/>
        <v>30920</v>
      </c>
      <c r="F1344" s="92" t="str">
        <f t="shared" si="2"/>
        <v>FITNESS GALLE CHIA/LINAZ 20 x 200 GRS</v>
      </c>
      <c r="G1344" s="92" t="str">
        <f t="shared" si="3"/>
        <v>GALLETAS</v>
      </c>
      <c r="H1344" s="89"/>
      <c r="I1344" s="89"/>
      <c r="J1344" s="89"/>
      <c r="K1344" s="89"/>
      <c r="L1344" s="89"/>
      <c r="M1344" s="89"/>
      <c r="N1344" s="89"/>
      <c r="O1344" s="89"/>
      <c r="P1344" s="89"/>
      <c r="Q1344" s="89"/>
      <c r="R1344" s="30"/>
      <c r="S1344" s="30"/>
      <c r="T1344" s="30"/>
      <c r="U1344" s="30"/>
      <c r="V1344" s="30"/>
      <c r="W1344" s="30"/>
      <c r="X1344" s="30"/>
      <c r="Y1344" s="30"/>
      <c r="Z1344" s="30"/>
      <c r="AA1344" s="30"/>
    </row>
    <row r="1345" ht="15.75" customHeight="1">
      <c r="A1345" s="27" t="s">
        <v>264</v>
      </c>
      <c r="B1345" s="27" t="s">
        <v>4869</v>
      </c>
      <c r="C1345" s="27" t="s">
        <v>2301</v>
      </c>
      <c r="D1345" s="27" t="s">
        <v>2302</v>
      </c>
      <c r="E1345" s="92">
        <f t="shared" si="1"/>
        <v>30930</v>
      </c>
      <c r="F1345" s="92" t="str">
        <f t="shared" si="2"/>
        <v>CHOCAPIC CEREAL 330 GRS 18 X 330 GRS</v>
      </c>
      <c r="G1345" s="92" t="str">
        <f t="shared" si="3"/>
        <v>CEREALES PARA EL DESAYUNO</v>
      </c>
      <c r="H1345" s="89"/>
      <c r="I1345" s="89"/>
      <c r="J1345" s="89"/>
      <c r="K1345" s="89"/>
      <c r="L1345" s="89"/>
      <c r="M1345" s="89"/>
      <c r="N1345" s="89"/>
      <c r="O1345" s="89"/>
      <c r="P1345" s="89"/>
      <c r="Q1345" s="89"/>
      <c r="R1345" s="30"/>
      <c r="S1345" s="30"/>
      <c r="T1345" s="30"/>
      <c r="U1345" s="30"/>
      <c r="V1345" s="30"/>
      <c r="W1345" s="30"/>
      <c r="X1345" s="30"/>
      <c r="Y1345" s="30"/>
      <c r="Z1345" s="30"/>
      <c r="AA1345" s="30"/>
    </row>
    <row r="1346" ht="15.75" customHeight="1">
      <c r="A1346" s="27" t="s">
        <v>39</v>
      </c>
      <c r="B1346" s="27" t="s">
        <v>4887</v>
      </c>
      <c r="C1346" s="27" t="s">
        <v>2305</v>
      </c>
      <c r="D1346" s="27" t="s">
        <v>2057</v>
      </c>
      <c r="E1346" s="92">
        <f t="shared" si="1"/>
        <v>30940</v>
      </c>
      <c r="F1346" s="92" t="str">
        <f t="shared" si="2"/>
        <v>SAHNE NUSS 140 GRS 22 X 140 GRM</v>
      </c>
      <c r="G1346" s="92" t="str">
        <f t="shared" si="3"/>
        <v>CHOCOLATES</v>
      </c>
      <c r="H1346" s="89"/>
      <c r="I1346" s="89"/>
      <c r="J1346" s="89"/>
      <c r="K1346" s="89"/>
      <c r="L1346" s="89"/>
      <c r="M1346" s="89"/>
      <c r="N1346" s="89"/>
      <c r="O1346" s="89"/>
      <c r="P1346" s="89"/>
      <c r="Q1346" s="89"/>
      <c r="R1346" s="30"/>
      <c r="S1346" s="30"/>
      <c r="T1346" s="30"/>
      <c r="U1346" s="30"/>
      <c r="V1346" s="30"/>
      <c r="W1346" s="30"/>
      <c r="X1346" s="30"/>
      <c r="Y1346" s="30"/>
      <c r="Z1346" s="30"/>
      <c r="AA1346" s="30"/>
    </row>
    <row r="1347" ht="15.75" customHeight="1">
      <c r="A1347" s="27" t="s">
        <v>708</v>
      </c>
      <c r="B1347" s="27" t="s">
        <v>4892</v>
      </c>
      <c r="C1347" s="27" t="s">
        <v>2307</v>
      </c>
      <c r="D1347" s="27" t="s">
        <v>2308</v>
      </c>
      <c r="E1347" s="92">
        <f t="shared" si="1"/>
        <v>30950</v>
      </c>
      <c r="F1347" s="92" t="str">
        <f t="shared" si="2"/>
        <v>NIDO 1+PROTEC LEP 6 X 1600 GRS</v>
      </c>
      <c r="G1347" s="92" t="str">
        <f t="shared" si="3"/>
        <v>GUMS</v>
      </c>
      <c r="H1347" s="89"/>
      <c r="I1347" s="89"/>
      <c r="J1347" s="89"/>
      <c r="K1347" s="89"/>
      <c r="L1347" s="89"/>
      <c r="M1347" s="89"/>
      <c r="N1347" s="89"/>
      <c r="O1347" s="89"/>
      <c r="P1347" s="89"/>
      <c r="Q1347" s="89"/>
      <c r="R1347" s="30"/>
      <c r="S1347" s="30"/>
      <c r="T1347" s="30"/>
      <c r="U1347" s="30"/>
      <c r="V1347" s="30"/>
      <c r="W1347" s="30"/>
      <c r="X1347" s="30"/>
      <c r="Y1347" s="30"/>
      <c r="Z1347" s="30"/>
      <c r="AA1347" s="30"/>
    </row>
    <row r="1348" ht="15.75" customHeight="1">
      <c r="A1348" s="27" t="s">
        <v>708</v>
      </c>
      <c r="B1348" s="27" t="s">
        <v>4894</v>
      </c>
      <c r="C1348" s="27" t="s">
        <v>2311</v>
      </c>
      <c r="D1348" s="27" t="s">
        <v>2308</v>
      </c>
      <c r="E1348" s="92">
        <f t="shared" si="1"/>
        <v>30960</v>
      </c>
      <c r="F1348" s="92" t="str">
        <f t="shared" si="2"/>
        <v>NIDO 3+ PROTC LEP 6 X 1600 GRS</v>
      </c>
      <c r="G1348" s="92" t="str">
        <f t="shared" si="3"/>
        <v>GUMS</v>
      </c>
      <c r="H1348" s="89"/>
      <c r="I1348" s="89"/>
      <c r="J1348" s="89"/>
      <c r="K1348" s="89"/>
      <c r="L1348" s="89"/>
      <c r="M1348" s="89"/>
      <c r="N1348" s="89"/>
      <c r="O1348" s="89"/>
      <c r="P1348" s="89"/>
      <c r="Q1348" s="89"/>
      <c r="R1348" s="30"/>
      <c r="S1348" s="30"/>
      <c r="T1348" s="30"/>
      <c r="U1348" s="30"/>
      <c r="V1348" s="30"/>
      <c r="W1348" s="30"/>
      <c r="X1348" s="30"/>
      <c r="Y1348" s="30"/>
      <c r="Z1348" s="30"/>
      <c r="AA1348" s="30"/>
    </row>
    <row r="1349" ht="15.75" customHeight="1">
      <c r="A1349" s="27" t="s">
        <v>708</v>
      </c>
      <c r="B1349" s="27" t="s">
        <v>4898</v>
      </c>
      <c r="C1349" s="27" t="s">
        <v>2313</v>
      </c>
      <c r="D1349" s="27" t="s">
        <v>2308</v>
      </c>
      <c r="E1349" s="92">
        <f t="shared" si="1"/>
        <v>30970</v>
      </c>
      <c r="F1349" s="92" t="str">
        <f t="shared" si="2"/>
        <v>NIDO 5+ PROTEC LEP 6 X 1600 GRS</v>
      </c>
      <c r="G1349" s="92" t="str">
        <f t="shared" si="3"/>
        <v>GUMS</v>
      </c>
      <c r="H1349" s="89"/>
      <c r="I1349" s="89"/>
      <c r="J1349" s="89"/>
      <c r="K1349" s="89"/>
      <c r="L1349" s="89"/>
      <c r="M1349" s="89"/>
      <c r="N1349" s="89"/>
      <c r="O1349" s="89"/>
      <c r="P1349" s="89"/>
      <c r="Q1349" s="89"/>
      <c r="R1349" s="30"/>
      <c r="S1349" s="30"/>
      <c r="T1349" s="30"/>
      <c r="U1349" s="30"/>
      <c r="V1349" s="30"/>
      <c r="W1349" s="30"/>
      <c r="X1349" s="30"/>
      <c r="Y1349" s="30"/>
      <c r="Z1349" s="30"/>
      <c r="AA1349" s="30"/>
    </row>
    <row r="1350" ht="15.75" customHeight="1">
      <c r="A1350" s="27" t="s">
        <v>225</v>
      </c>
      <c r="B1350" s="27" t="s">
        <v>4900</v>
      </c>
      <c r="C1350" s="27" t="s">
        <v>2315</v>
      </c>
      <c r="D1350" s="27" t="s">
        <v>2308</v>
      </c>
      <c r="E1350" s="92">
        <f t="shared" si="1"/>
        <v>30980</v>
      </c>
      <c r="F1350" s="92" t="str">
        <f t="shared" si="2"/>
        <v>NIDO LEP INSTANTANEA N/FORM 6 X 1600 GRS</v>
      </c>
      <c r="G1350" s="92" t="str">
        <f t="shared" si="3"/>
        <v>Leche en Polvo</v>
      </c>
      <c r="H1350" s="89"/>
      <c r="I1350" s="89"/>
      <c r="J1350" s="89"/>
      <c r="K1350" s="89"/>
      <c r="L1350" s="89"/>
      <c r="M1350" s="89"/>
      <c r="N1350" s="89"/>
      <c r="O1350" s="89"/>
      <c r="P1350" s="89"/>
      <c r="Q1350" s="89"/>
      <c r="R1350" s="30"/>
      <c r="S1350" s="30"/>
      <c r="T1350" s="30"/>
      <c r="U1350" s="30"/>
      <c r="V1350" s="30"/>
      <c r="W1350" s="30"/>
      <c r="X1350" s="30"/>
      <c r="Y1350" s="30"/>
      <c r="Z1350" s="30"/>
      <c r="AA1350" s="30"/>
    </row>
    <row r="1351" ht="15.75" customHeight="1">
      <c r="A1351" s="27" t="s">
        <v>225</v>
      </c>
      <c r="B1351" s="27" t="s">
        <v>4903</v>
      </c>
      <c r="C1351" s="27" t="s">
        <v>2317</v>
      </c>
      <c r="D1351" s="27" t="s">
        <v>2308</v>
      </c>
      <c r="E1351" s="92">
        <f t="shared" si="1"/>
        <v>30990</v>
      </c>
      <c r="F1351" s="92" t="str">
        <f t="shared" si="2"/>
        <v>NIDO SEMIDESCREMADA14% 6 X 1600 GRS</v>
      </c>
      <c r="G1351" s="92" t="str">
        <f t="shared" si="3"/>
        <v>Leche en Polvo</v>
      </c>
      <c r="H1351" s="89"/>
      <c r="I1351" s="89"/>
      <c r="J1351" s="89"/>
      <c r="K1351" s="89"/>
      <c r="L1351" s="89"/>
      <c r="M1351" s="89"/>
      <c r="N1351" s="89"/>
      <c r="O1351" s="89"/>
      <c r="P1351" s="89"/>
      <c r="Q1351" s="89"/>
      <c r="R1351" s="30"/>
      <c r="S1351" s="30"/>
      <c r="T1351" s="30"/>
      <c r="U1351" s="30"/>
      <c r="V1351" s="30"/>
      <c r="W1351" s="30"/>
      <c r="X1351" s="30"/>
      <c r="Y1351" s="30"/>
      <c r="Z1351" s="30"/>
      <c r="AA1351" s="30"/>
    </row>
    <row r="1352" ht="15.75" customHeight="1">
      <c r="A1352" s="27" t="s">
        <v>708</v>
      </c>
      <c r="B1352" s="27" t="s">
        <v>4906</v>
      </c>
      <c r="C1352" s="27" t="s">
        <v>2320</v>
      </c>
      <c r="D1352" s="27" t="s">
        <v>2321</v>
      </c>
      <c r="E1352" s="92">
        <f t="shared" si="1"/>
        <v>31000</v>
      </c>
      <c r="F1352" s="92" t="str">
        <f t="shared" si="2"/>
        <v>NIDO 1+ PROTEC LEP 12 X 900 GRS</v>
      </c>
      <c r="G1352" s="92" t="str">
        <f t="shared" si="3"/>
        <v>GUMS</v>
      </c>
      <c r="H1352" s="89"/>
      <c r="I1352" s="89"/>
      <c r="J1352" s="89"/>
      <c r="K1352" s="89"/>
      <c r="L1352" s="89"/>
      <c r="M1352" s="89"/>
      <c r="N1352" s="89"/>
      <c r="O1352" s="89"/>
      <c r="P1352" s="89"/>
      <c r="Q1352" s="89"/>
      <c r="R1352" s="30"/>
      <c r="S1352" s="30"/>
      <c r="T1352" s="30"/>
      <c r="U1352" s="30"/>
      <c r="V1352" s="30"/>
      <c r="W1352" s="30"/>
      <c r="X1352" s="30"/>
      <c r="Y1352" s="30"/>
      <c r="Z1352" s="30"/>
      <c r="AA1352" s="30"/>
    </row>
    <row r="1353" ht="15.75" customHeight="1">
      <c r="A1353" s="27" t="s">
        <v>225</v>
      </c>
      <c r="B1353" s="27" t="s">
        <v>4907</v>
      </c>
      <c r="C1353" s="27" t="s">
        <v>2322</v>
      </c>
      <c r="D1353" s="27" t="s">
        <v>2323</v>
      </c>
      <c r="E1353" s="92">
        <f t="shared" si="1"/>
        <v>31010</v>
      </c>
      <c r="F1353" s="92" t="str">
        <f t="shared" si="2"/>
        <v>NIDO LEP INST N/FORMUL 12 X 900GRS</v>
      </c>
      <c r="G1353" s="92" t="str">
        <f t="shared" si="3"/>
        <v>Leche en Polvo</v>
      </c>
      <c r="H1353" s="89"/>
      <c r="I1353" s="89"/>
      <c r="J1353" s="89"/>
      <c r="K1353" s="89"/>
      <c r="L1353" s="89"/>
      <c r="M1353" s="89"/>
      <c r="N1353" s="89"/>
      <c r="O1353" s="89"/>
      <c r="P1353" s="89"/>
      <c r="Q1353" s="89"/>
      <c r="R1353" s="30"/>
      <c r="S1353" s="30"/>
      <c r="T1353" s="30"/>
      <c r="U1353" s="30"/>
      <c r="V1353" s="30"/>
      <c r="W1353" s="30"/>
      <c r="X1353" s="30"/>
      <c r="Y1353" s="30"/>
      <c r="Z1353" s="30"/>
      <c r="AA1353" s="30"/>
    </row>
    <row r="1354" ht="15.75" customHeight="1">
      <c r="A1354" s="27" t="s">
        <v>225</v>
      </c>
      <c r="B1354" s="27" t="s">
        <v>4910</v>
      </c>
      <c r="C1354" s="27" t="s">
        <v>2325</v>
      </c>
      <c r="D1354" s="27" t="s">
        <v>2321</v>
      </c>
      <c r="E1354" s="92">
        <f t="shared" si="1"/>
        <v>31020</v>
      </c>
      <c r="F1354" s="92" t="str">
        <f t="shared" si="2"/>
        <v>NIDO SEMIDESCREMADA 14%SFPK 12 X 900 GRS</v>
      </c>
      <c r="G1354" s="92" t="str">
        <f t="shared" si="3"/>
        <v>Leche en Polvo</v>
      </c>
      <c r="H1354" s="89"/>
      <c r="I1354" s="89"/>
      <c r="J1354" s="89"/>
      <c r="K1354" s="89"/>
      <c r="L1354" s="89"/>
      <c r="M1354" s="89"/>
      <c r="N1354" s="89"/>
      <c r="O1354" s="89"/>
      <c r="P1354" s="89"/>
      <c r="Q1354" s="89"/>
      <c r="R1354" s="30"/>
      <c r="S1354" s="30"/>
      <c r="T1354" s="30"/>
      <c r="U1354" s="30"/>
      <c r="V1354" s="30"/>
      <c r="W1354" s="30"/>
      <c r="X1354" s="30"/>
      <c r="Y1354" s="30"/>
      <c r="Z1354" s="30"/>
      <c r="AA1354" s="30"/>
    </row>
    <row r="1355" ht="15.75" customHeight="1">
      <c r="A1355" s="27" t="s">
        <v>50</v>
      </c>
      <c r="B1355" s="27" t="s">
        <v>4912</v>
      </c>
      <c r="C1355" s="27" t="s">
        <v>2326</v>
      </c>
      <c r="D1355" s="27" t="s">
        <v>2327</v>
      </c>
      <c r="E1355" s="92">
        <f t="shared" si="1"/>
        <v>31030</v>
      </c>
      <c r="F1355" s="92" t="str">
        <f t="shared" si="2"/>
        <v>Nescafe Alta Rica 6 x 100 GRS</v>
      </c>
      <c r="G1355" s="92" t="str">
        <f t="shared" si="3"/>
        <v>CAFES</v>
      </c>
      <c r="H1355" s="89"/>
      <c r="I1355" s="89"/>
      <c r="J1355" s="89"/>
      <c r="K1355" s="89"/>
      <c r="L1355" s="89"/>
      <c r="M1355" s="89"/>
      <c r="N1355" s="89"/>
      <c r="O1355" s="89"/>
      <c r="P1355" s="89"/>
      <c r="Q1355" s="89"/>
      <c r="R1355" s="30"/>
      <c r="S1355" s="30"/>
      <c r="T1355" s="30"/>
      <c r="U1355" s="30"/>
      <c r="V1355" s="30"/>
      <c r="W1355" s="30"/>
      <c r="X1355" s="30"/>
      <c r="Y1355" s="30"/>
      <c r="Z1355" s="30"/>
      <c r="AA1355" s="30"/>
    </row>
    <row r="1356" ht="15.75" customHeight="1">
      <c r="A1356" s="27" t="s">
        <v>50</v>
      </c>
      <c r="B1356" s="27" t="s">
        <v>4914</v>
      </c>
      <c r="C1356" s="27" t="s">
        <v>2329</v>
      </c>
      <c r="D1356" s="27" t="s">
        <v>2330</v>
      </c>
      <c r="E1356" s="92">
        <f t="shared" si="1"/>
        <v>31040</v>
      </c>
      <c r="F1356" s="92" t="str">
        <f t="shared" si="2"/>
        <v>NESC COLLECTION CAP COLOMBIE 12 x 100 GRS</v>
      </c>
      <c r="G1356" s="92" t="str">
        <f t="shared" si="3"/>
        <v>CAFES</v>
      </c>
      <c r="H1356" s="89"/>
      <c r="I1356" s="89"/>
      <c r="J1356" s="89"/>
      <c r="K1356" s="89"/>
      <c r="L1356" s="89"/>
      <c r="M1356" s="89"/>
      <c r="N1356" s="89"/>
      <c r="O1356" s="89"/>
      <c r="P1356" s="89"/>
      <c r="Q1356" s="89"/>
      <c r="R1356" s="30"/>
      <c r="S1356" s="30"/>
      <c r="T1356" s="30"/>
      <c r="U1356" s="30"/>
      <c r="V1356" s="30"/>
      <c r="W1356" s="30"/>
      <c r="X1356" s="30"/>
      <c r="Y1356" s="30"/>
      <c r="Z1356" s="30"/>
      <c r="AA1356" s="30"/>
    </row>
    <row r="1357" ht="15.75" customHeight="1">
      <c r="A1357" s="27" t="s">
        <v>50</v>
      </c>
      <c r="B1357" s="27" t="s">
        <v>4917</v>
      </c>
      <c r="C1357" s="27" t="s">
        <v>2331</v>
      </c>
      <c r="D1357" s="27" t="s">
        <v>2330</v>
      </c>
      <c r="E1357" s="92">
        <f t="shared" si="1"/>
        <v>31050</v>
      </c>
      <c r="F1357" s="92" t="str">
        <f t="shared" si="2"/>
        <v>NESCAFE COLLECTION ESPRESSO 12 x 100 GRS</v>
      </c>
      <c r="G1357" s="92" t="str">
        <f t="shared" si="3"/>
        <v>CAFES</v>
      </c>
      <c r="H1357" s="89"/>
      <c r="I1357" s="89"/>
      <c r="J1357" s="89"/>
      <c r="K1357" s="89"/>
      <c r="L1357" s="89"/>
      <c r="M1357" s="89"/>
      <c r="N1357" s="89"/>
      <c r="O1357" s="89"/>
      <c r="P1357" s="89"/>
      <c r="Q1357" s="89"/>
      <c r="R1357" s="30"/>
      <c r="S1357" s="30"/>
      <c r="T1357" s="30"/>
      <c r="U1357" s="30"/>
      <c r="V1357" s="30"/>
      <c r="W1357" s="30"/>
      <c r="X1357" s="30"/>
      <c r="Y1357" s="30"/>
      <c r="Z1357" s="30"/>
      <c r="AA1357" s="30"/>
    </row>
    <row r="1358" ht="15.75" customHeight="1">
      <c r="A1358" s="27" t="s">
        <v>264</v>
      </c>
      <c r="B1358" s="27" t="s">
        <v>4919</v>
      </c>
      <c r="C1358" s="27" t="s">
        <v>2333</v>
      </c>
      <c r="D1358" s="27" t="s">
        <v>2334</v>
      </c>
      <c r="E1358" s="92">
        <f t="shared" si="1"/>
        <v>31060</v>
      </c>
      <c r="F1358" s="92" t="str">
        <f t="shared" si="2"/>
        <v>CEREAL FITNESS YOGHURT 16 x 490 GRS</v>
      </c>
      <c r="G1358" s="92" t="str">
        <f t="shared" si="3"/>
        <v>CEREALES PARA EL DESAYUNO</v>
      </c>
      <c r="H1358" s="89"/>
      <c r="I1358" s="89"/>
      <c r="J1358" s="89"/>
      <c r="K1358" s="89"/>
      <c r="L1358" s="89"/>
      <c r="M1358" s="89"/>
      <c r="N1358" s="89"/>
      <c r="O1358" s="89"/>
      <c r="P1358" s="89"/>
      <c r="Q1358" s="89"/>
      <c r="R1358" s="30"/>
      <c r="S1358" s="30"/>
      <c r="T1358" s="30"/>
      <c r="U1358" s="30"/>
      <c r="V1358" s="30"/>
      <c r="W1358" s="30"/>
      <c r="X1358" s="30"/>
      <c r="Y1358" s="30"/>
      <c r="Z1358" s="30"/>
      <c r="AA1358" s="30"/>
    </row>
    <row r="1359" ht="15.75" customHeight="1">
      <c r="A1359" s="27" t="s">
        <v>44</v>
      </c>
      <c r="B1359" s="27" t="s">
        <v>4922</v>
      </c>
      <c r="C1359" s="27" t="s">
        <v>2335</v>
      </c>
      <c r="D1359" s="27" t="s">
        <v>2337</v>
      </c>
      <c r="E1359" s="92">
        <f t="shared" si="1"/>
        <v>31080</v>
      </c>
      <c r="F1359" s="92" t="str">
        <f t="shared" si="2"/>
        <v>SOPAS PARA UNO TOMATE 6 X 24 X 14 GRS</v>
      </c>
      <c r="G1359" s="92" t="str">
        <f t="shared" si="3"/>
        <v>CULINARIOS</v>
      </c>
      <c r="H1359" s="89"/>
      <c r="I1359" s="89"/>
      <c r="J1359" s="89"/>
      <c r="K1359" s="89"/>
      <c r="L1359" s="89"/>
      <c r="M1359" s="89"/>
      <c r="N1359" s="89"/>
      <c r="O1359" s="89"/>
      <c r="P1359" s="89"/>
      <c r="Q1359" s="89"/>
      <c r="R1359" s="30"/>
      <c r="S1359" s="30"/>
      <c r="T1359" s="30"/>
      <c r="U1359" s="30"/>
      <c r="V1359" s="30"/>
      <c r="W1359" s="30"/>
      <c r="X1359" s="30"/>
      <c r="Y1359" s="30"/>
      <c r="Z1359" s="30"/>
      <c r="AA1359" s="30"/>
    </row>
    <row r="1360" ht="15.75" customHeight="1">
      <c r="A1360" s="27" t="s">
        <v>225</v>
      </c>
      <c r="B1360" s="27" t="s">
        <v>4924</v>
      </c>
      <c r="C1360" s="27" t="s">
        <v>2338</v>
      </c>
      <c r="D1360" s="27" t="s">
        <v>2339</v>
      </c>
      <c r="E1360" s="92">
        <f t="shared" si="1"/>
        <v>31100</v>
      </c>
      <c r="F1360" s="92" t="str">
        <f t="shared" si="2"/>
        <v>NIDO Nutri-light 6 x 1.600 GRS</v>
      </c>
      <c r="G1360" s="92" t="str">
        <f t="shared" si="3"/>
        <v>Leche en Polvo</v>
      </c>
      <c r="H1360" s="89"/>
      <c r="I1360" s="89"/>
      <c r="J1360" s="89"/>
      <c r="K1360" s="89"/>
      <c r="L1360" s="89"/>
      <c r="M1360" s="89"/>
      <c r="N1360" s="89"/>
      <c r="O1360" s="89"/>
      <c r="P1360" s="89"/>
      <c r="Q1360" s="89"/>
      <c r="R1360" s="30"/>
      <c r="S1360" s="30"/>
      <c r="T1360" s="30"/>
      <c r="U1360" s="30"/>
      <c r="V1360" s="30"/>
      <c r="W1360" s="30"/>
      <c r="X1360" s="30"/>
      <c r="Y1360" s="30"/>
      <c r="Z1360" s="30"/>
      <c r="AA1360" s="30"/>
    </row>
    <row r="1361" ht="15.75" customHeight="1">
      <c r="A1361" s="27" t="s">
        <v>721</v>
      </c>
      <c r="B1361" s="27" t="s">
        <v>4927</v>
      </c>
      <c r="C1361" s="27" t="s">
        <v>2341</v>
      </c>
      <c r="D1361" s="27" t="s">
        <v>2342</v>
      </c>
      <c r="E1361" s="92">
        <f t="shared" si="1"/>
        <v>31140</v>
      </c>
      <c r="F1361" s="92" t="str">
        <f t="shared" si="2"/>
        <v>NESTUM PROB 5 CEREALES 24 x 350 GRS</v>
      </c>
      <c r="G1361" s="92" t="str">
        <f t="shared" si="3"/>
        <v>CEREALES INFANTILES</v>
      </c>
      <c r="H1361" s="89"/>
      <c r="I1361" s="89"/>
      <c r="J1361" s="89"/>
      <c r="K1361" s="89"/>
      <c r="L1361" s="89"/>
      <c r="M1361" s="89"/>
      <c r="N1361" s="89"/>
      <c r="O1361" s="89"/>
      <c r="P1361" s="89"/>
      <c r="Q1361" s="89"/>
      <c r="R1361" s="30"/>
      <c r="S1361" s="30"/>
      <c r="T1361" s="30"/>
      <c r="U1361" s="30"/>
      <c r="V1361" s="30"/>
      <c r="W1361" s="30"/>
      <c r="X1361" s="30"/>
      <c r="Y1361" s="30"/>
      <c r="Z1361" s="30"/>
      <c r="AA1361" s="30"/>
    </row>
    <row r="1362" ht="15.75" customHeight="1">
      <c r="A1362" s="27" t="s">
        <v>268</v>
      </c>
      <c r="B1362" s="27" t="s">
        <v>4929</v>
      </c>
      <c r="C1362" s="27" t="s">
        <v>2343</v>
      </c>
      <c r="D1362" s="27" t="s">
        <v>1220</v>
      </c>
      <c r="E1362" s="92">
        <f t="shared" si="1"/>
        <v>31290</v>
      </c>
      <c r="F1362" s="92" t="str">
        <f t="shared" si="2"/>
        <v>COLADOS POSTRES YOGURT MANZANA 8 x 6 x 115 GRS</v>
      </c>
      <c r="G1362" s="92" t="str">
        <f t="shared" si="3"/>
        <v>ALIMENTOS INFANTILES</v>
      </c>
      <c r="H1362" s="89"/>
      <c r="I1362" s="89"/>
      <c r="J1362" s="89"/>
      <c r="K1362" s="89"/>
      <c r="L1362" s="89"/>
      <c r="M1362" s="89"/>
      <c r="N1362" s="89"/>
      <c r="O1362" s="89"/>
      <c r="P1362" s="89"/>
      <c r="Q1362" s="89"/>
      <c r="R1362" s="30"/>
      <c r="S1362" s="30"/>
      <c r="T1362" s="30"/>
      <c r="U1362" s="30"/>
      <c r="V1362" s="30"/>
      <c r="W1362" s="30"/>
      <c r="X1362" s="30"/>
      <c r="Y1362" s="30"/>
      <c r="Z1362" s="30"/>
      <c r="AA1362" s="30"/>
    </row>
    <row r="1363" ht="15.75" customHeight="1">
      <c r="A1363" s="27" t="s">
        <v>29</v>
      </c>
      <c r="B1363" s="27" t="s">
        <v>4933</v>
      </c>
      <c r="C1363" s="27" t="s">
        <v>2345</v>
      </c>
      <c r="D1363" s="27" t="s">
        <v>2346</v>
      </c>
      <c r="E1363" s="92">
        <f t="shared" si="1"/>
        <v>31330</v>
      </c>
      <c r="F1363" s="92" t="str">
        <f t="shared" si="2"/>
        <v>NESTEA TE NEGRO/DURAZNO 6 x 400 ML</v>
      </c>
      <c r="G1363" s="92" t="str">
        <f t="shared" si="3"/>
        <v>DESHABILITADOS</v>
      </c>
      <c r="H1363" s="89"/>
      <c r="I1363" s="89"/>
      <c r="J1363" s="89"/>
      <c r="K1363" s="89"/>
      <c r="L1363" s="89"/>
      <c r="M1363" s="89"/>
      <c r="N1363" s="89"/>
      <c r="O1363" s="89"/>
      <c r="P1363" s="89"/>
      <c r="Q1363" s="89"/>
      <c r="R1363" s="30"/>
      <c r="S1363" s="30"/>
      <c r="T1363" s="30"/>
      <c r="U1363" s="30"/>
      <c r="V1363" s="30"/>
      <c r="W1363" s="30"/>
      <c r="X1363" s="30"/>
      <c r="Y1363" s="30"/>
      <c r="Z1363" s="30"/>
      <c r="AA1363" s="30"/>
    </row>
    <row r="1364" ht="15.75" customHeight="1">
      <c r="A1364" s="27" t="s">
        <v>29</v>
      </c>
      <c r="B1364" s="27" t="s">
        <v>4936</v>
      </c>
      <c r="C1364" s="27" t="s">
        <v>2348</v>
      </c>
      <c r="D1364" s="27" t="s">
        <v>2349</v>
      </c>
      <c r="E1364" s="92">
        <f t="shared" si="1"/>
        <v>31340</v>
      </c>
      <c r="F1364" s="92" t="str">
        <f t="shared" si="2"/>
        <v>NESTEA DURAZ RTD TE NEGR 6 x 1500 ML</v>
      </c>
      <c r="G1364" s="92" t="str">
        <f t="shared" si="3"/>
        <v>DESHABILITADOS</v>
      </c>
      <c r="H1364" s="89"/>
      <c r="I1364" s="89"/>
      <c r="J1364" s="89"/>
      <c r="K1364" s="89"/>
      <c r="L1364" s="89"/>
      <c r="M1364" s="89"/>
      <c r="N1364" s="89"/>
      <c r="O1364" s="89"/>
      <c r="P1364" s="89"/>
      <c r="Q1364" s="89"/>
      <c r="R1364" s="30"/>
      <c r="S1364" s="30"/>
      <c r="T1364" s="30"/>
      <c r="U1364" s="30"/>
      <c r="V1364" s="30"/>
      <c r="W1364" s="30"/>
      <c r="X1364" s="30"/>
      <c r="Y1364" s="30"/>
      <c r="Z1364" s="30"/>
      <c r="AA1364" s="30"/>
    </row>
    <row r="1365" ht="15.75" customHeight="1">
      <c r="A1365" s="27" t="s">
        <v>29</v>
      </c>
      <c r="B1365" s="27" t="s">
        <v>4940</v>
      </c>
      <c r="C1365" s="27" t="s">
        <v>2350</v>
      </c>
      <c r="D1365" s="27" t="s">
        <v>2346</v>
      </c>
      <c r="E1365" s="92">
        <f t="shared" si="1"/>
        <v>31350</v>
      </c>
      <c r="F1365" s="92" t="str">
        <f t="shared" si="2"/>
        <v>NESTEA LIMO RTD TE NEGRO 6 x 400 ML</v>
      </c>
      <c r="G1365" s="92" t="str">
        <f t="shared" si="3"/>
        <v>DESHABILITADOS</v>
      </c>
      <c r="H1365" s="89"/>
      <c r="I1365" s="89"/>
      <c r="J1365" s="89"/>
      <c r="K1365" s="89"/>
      <c r="L1365" s="89"/>
      <c r="M1365" s="89"/>
      <c r="N1365" s="89"/>
      <c r="O1365" s="89"/>
      <c r="P1365" s="89"/>
      <c r="Q1365" s="89"/>
      <c r="R1365" s="30"/>
      <c r="S1365" s="30"/>
      <c r="T1365" s="30"/>
      <c r="U1365" s="30"/>
      <c r="V1365" s="30"/>
      <c r="W1365" s="30"/>
      <c r="X1365" s="30"/>
      <c r="Y1365" s="30"/>
      <c r="Z1365" s="30"/>
      <c r="AA1365" s="30"/>
    </row>
    <row r="1366" ht="15.75" customHeight="1">
      <c r="A1366" s="27" t="s">
        <v>29</v>
      </c>
      <c r="B1366" s="27" t="s">
        <v>4943</v>
      </c>
      <c r="C1366" s="27" t="s">
        <v>2350</v>
      </c>
      <c r="D1366" s="27" t="s">
        <v>2349</v>
      </c>
      <c r="E1366" s="92">
        <f t="shared" si="1"/>
        <v>31360</v>
      </c>
      <c r="F1366" s="92" t="str">
        <f t="shared" si="2"/>
        <v>NESTEA LIMO RTD TE NEGRO 6 x 1500 ML</v>
      </c>
      <c r="G1366" s="92" t="str">
        <f t="shared" si="3"/>
        <v>DESHABILITADOS</v>
      </c>
      <c r="H1366" s="89"/>
      <c r="I1366" s="89"/>
      <c r="J1366" s="89"/>
      <c r="K1366" s="89"/>
      <c r="L1366" s="89"/>
      <c r="M1366" s="89"/>
      <c r="N1366" s="89"/>
      <c r="O1366" s="89"/>
      <c r="P1366" s="89"/>
      <c r="Q1366" s="89"/>
      <c r="R1366" s="30"/>
      <c r="S1366" s="30"/>
      <c r="T1366" s="30"/>
      <c r="U1366" s="30"/>
      <c r="V1366" s="30"/>
      <c r="W1366" s="30"/>
      <c r="X1366" s="30"/>
      <c r="Y1366" s="30"/>
      <c r="Z1366" s="30"/>
      <c r="AA1366" s="30"/>
    </row>
    <row r="1367" ht="15.75" customHeight="1">
      <c r="A1367" s="27" t="s">
        <v>29</v>
      </c>
      <c r="B1367" s="27" t="s">
        <v>4947</v>
      </c>
      <c r="C1367" s="27" t="s">
        <v>2353</v>
      </c>
      <c r="D1367" s="27" t="s">
        <v>2346</v>
      </c>
      <c r="E1367" s="92">
        <f t="shared" si="1"/>
        <v>31370</v>
      </c>
      <c r="F1367" s="92" t="str">
        <f t="shared" si="2"/>
        <v>NESTEA LIMO RTD TE VERDE 6 x 400 ML</v>
      </c>
      <c r="G1367" s="92" t="str">
        <f t="shared" si="3"/>
        <v>DESHABILITADOS</v>
      </c>
      <c r="H1367" s="89"/>
      <c r="I1367" s="89"/>
      <c r="J1367" s="89"/>
      <c r="K1367" s="89"/>
      <c r="L1367" s="89"/>
      <c r="M1367" s="89"/>
      <c r="N1367" s="89"/>
      <c r="O1367" s="89"/>
      <c r="P1367" s="89"/>
      <c r="Q1367" s="89"/>
      <c r="R1367" s="30"/>
      <c r="S1367" s="30"/>
      <c r="T1367" s="30"/>
      <c r="U1367" s="30"/>
      <c r="V1367" s="30"/>
      <c r="W1367" s="30"/>
      <c r="X1367" s="30"/>
      <c r="Y1367" s="30"/>
      <c r="Z1367" s="30"/>
      <c r="AA1367" s="30"/>
    </row>
    <row r="1368" ht="15.75" customHeight="1">
      <c r="A1368" s="27" t="s">
        <v>29</v>
      </c>
      <c r="B1368" s="27" t="s">
        <v>4949</v>
      </c>
      <c r="C1368" s="27" t="s">
        <v>2353</v>
      </c>
      <c r="D1368" s="27" t="s">
        <v>2349</v>
      </c>
      <c r="E1368" s="92">
        <f t="shared" si="1"/>
        <v>31380</v>
      </c>
      <c r="F1368" s="92" t="str">
        <f t="shared" si="2"/>
        <v>NESTEA LIMO RTD TE VERDE 6 x 1500 ML</v>
      </c>
      <c r="G1368" s="92" t="str">
        <f t="shared" si="3"/>
        <v>DESHABILITADOS</v>
      </c>
      <c r="H1368" s="89"/>
      <c r="I1368" s="89"/>
      <c r="J1368" s="89"/>
      <c r="K1368" s="89"/>
      <c r="L1368" s="89"/>
      <c r="M1368" s="89"/>
      <c r="N1368" s="89"/>
      <c r="O1368" s="89"/>
      <c r="P1368" s="89"/>
      <c r="Q1368" s="89"/>
      <c r="R1368" s="30"/>
      <c r="S1368" s="30"/>
      <c r="T1368" s="30"/>
      <c r="U1368" s="30"/>
      <c r="V1368" s="30"/>
      <c r="W1368" s="30"/>
      <c r="X1368" s="30"/>
      <c r="Y1368" s="30"/>
      <c r="Z1368" s="30"/>
      <c r="AA1368" s="30"/>
    </row>
    <row r="1369" ht="15.75" customHeight="1">
      <c r="A1369" s="27" t="s">
        <v>86</v>
      </c>
      <c r="B1369" s="27" t="s">
        <v>4952</v>
      </c>
      <c r="C1369" s="27" t="s">
        <v>2363</v>
      </c>
      <c r="D1369" s="27" t="s">
        <v>2364</v>
      </c>
      <c r="E1369" s="92">
        <f t="shared" si="1"/>
        <v>31390</v>
      </c>
      <c r="F1369" s="92" t="str">
        <f t="shared" si="2"/>
        <v>MC NAVIDAD GALLETA 10 x 250 GRS</v>
      </c>
      <c r="G1369" s="92" t="str">
        <f t="shared" si="3"/>
        <v>GALLETAS</v>
      </c>
      <c r="H1369" s="89"/>
      <c r="I1369" s="89"/>
      <c r="J1369" s="89"/>
      <c r="K1369" s="89"/>
      <c r="L1369" s="89"/>
      <c r="M1369" s="89"/>
      <c r="N1369" s="89"/>
      <c r="O1369" s="89"/>
      <c r="P1369" s="89"/>
      <c r="Q1369" s="89"/>
      <c r="R1369" s="30"/>
      <c r="S1369" s="30"/>
      <c r="T1369" s="30"/>
      <c r="U1369" s="30"/>
      <c r="V1369" s="30"/>
      <c r="W1369" s="30"/>
      <c r="X1369" s="30"/>
      <c r="Y1369" s="30"/>
      <c r="Z1369" s="30"/>
      <c r="AA1369" s="30"/>
    </row>
    <row r="1370" ht="15.75" customHeight="1">
      <c r="A1370" s="27" t="s">
        <v>268</v>
      </c>
      <c r="B1370" s="27" t="s">
        <v>4954</v>
      </c>
      <c r="C1370" s="27" t="s">
        <v>2366</v>
      </c>
      <c r="D1370" s="27" t="s">
        <v>896</v>
      </c>
      <c r="E1370" s="92">
        <f t="shared" si="1"/>
        <v>31400</v>
      </c>
      <c r="F1370" s="92" t="str">
        <f t="shared" si="2"/>
        <v>NESTLE AIC TUTTI FRUTI 8 x 6 x 132 GRS</v>
      </c>
      <c r="G1370" s="92" t="str">
        <f t="shared" si="3"/>
        <v>ALIMENTOS INFANTILES</v>
      </c>
      <c r="H1370" s="89"/>
      <c r="I1370" s="89"/>
      <c r="J1370" s="89"/>
      <c r="K1370" s="89"/>
      <c r="L1370" s="89"/>
      <c r="M1370" s="89"/>
      <c r="N1370" s="89"/>
      <c r="O1370" s="89"/>
      <c r="P1370" s="89"/>
      <c r="Q1370" s="89"/>
      <c r="R1370" s="30"/>
      <c r="S1370" s="30"/>
      <c r="T1370" s="30"/>
      <c r="U1370" s="30"/>
      <c r="V1370" s="30"/>
      <c r="W1370" s="30"/>
      <c r="X1370" s="30"/>
      <c r="Y1370" s="30"/>
      <c r="Z1370" s="30"/>
      <c r="AA1370" s="30"/>
    </row>
    <row r="1371" ht="15.75" customHeight="1">
      <c r="A1371" s="27" t="s">
        <v>29</v>
      </c>
      <c r="B1371" s="27" t="s">
        <v>4956</v>
      </c>
      <c r="C1371" s="27" t="s">
        <v>2368</v>
      </c>
      <c r="D1371" s="83"/>
      <c r="E1371" s="92">
        <f t="shared" si="1"/>
        <v>31410</v>
      </c>
      <c r="F1371" s="92" t="str">
        <f t="shared" si="2"/>
        <v>MUEBLE CAJA </v>
      </c>
      <c r="G1371" s="92" t="str">
        <f t="shared" si="3"/>
        <v>DESHABILITADOS</v>
      </c>
      <c r="H1371" s="89"/>
      <c r="I1371" s="89"/>
      <c r="J1371" s="89"/>
      <c r="K1371" s="89"/>
      <c r="L1371" s="89"/>
      <c r="M1371" s="89"/>
      <c r="N1371" s="89"/>
      <c r="O1371" s="89"/>
      <c r="P1371" s="89"/>
      <c r="Q1371" s="89"/>
      <c r="R1371" s="30"/>
      <c r="S1371" s="30"/>
      <c r="T1371" s="30"/>
      <c r="U1371" s="30"/>
      <c r="V1371" s="30"/>
      <c r="W1371" s="30"/>
      <c r="X1371" s="30"/>
      <c r="Y1371" s="30"/>
      <c r="Z1371" s="30"/>
      <c r="AA1371" s="30"/>
    </row>
    <row r="1372" ht="15.75" customHeight="1">
      <c r="A1372" s="27" t="s">
        <v>708</v>
      </c>
      <c r="B1372" s="27" t="s">
        <v>4958</v>
      </c>
      <c r="C1372" s="27" t="s">
        <v>2370</v>
      </c>
      <c r="D1372" s="27" t="s">
        <v>1395</v>
      </c>
      <c r="E1372" s="92">
        <f t="shared" si="1"/>
        <v>31430</v>
      </c>
      <c r="F1372" s="92" t="str">
        <f t="shared" si="2"/>
        <v>Leche en polvo NIDO 3 Protectus Bolsa 12 x 800 GRS</v>
      </c>
      <c r="G1372" s="92" t="str">
        <f t="shared" si="3"/>
        <v>GUMS</v>
      </c>
      <c r="H1372" s="89"/>
      <c r="I1372" s="89"/>
      <c r="J1372" s="89"/>
      <c r="K1372" s="89"/>
      <c r="L1372" s="89"/>
      <c r="M1372" s="89"/>
      <c r="N1372" s="89"/>
      <c r="O1372" s="89"/>
      <c r="P1372" s="89"/>
      <c r="Q1372" s="89"/>
      <c r="R1372" s="30"/>
      <c r="S1372" s="30"/>
      <c r="T1372" s="30"/>
      <c r="U1372" s="30"/>
      <c r="V1372" s="30"/>
      <c r="W1372" s="30"/>
      <c r="X1372" s="30"/>
      <c r="Y1372" s="30"/>
      <c r="Z1372" s="30"/>
      <c r="AA1372" s="30"/>
    </row>
    <row r="1373" ht="15.75" customHeight="1">
      <c r="A1373" s="27" t="s">
        <v>708</v>
      </c>
      <c r="B1373" s="27" t="s">
        <v>4960</v>
      </c>
      <c r="C1373" s="27" t="s">
        <v>2371</v>
      </c>
      <c r="D1373" s="27" t="s">
        <v>2373</v>
      </c>
      <c r="E1373" s="92">
        <f t="shared" si="1"/>
        <v>31440</v>
      </c>
      <c r="F1373" s="92" t="str">
        <f t="shared" si="2"/>
        <v>NIDO 1+ PROTECTUS LEP Softpack 18x360g</v>
      </c>
      <c r="G1373" s="92" t="str">
        <f t="shared" si="3"/>
        <v>GUMS</v>
      </c>
      <c r="H1373" s="89"/>
      <c r="I1373" s="89"/>
      <c r="J1373" s="89"/>
      <c r="K1373" s="89"/>
      <c r="L1373" s="89"/>
      <c r="M1373" s="89"/>
      <c r="N1373" s="89"/>
      <c r="O1373" s="89"/>
      <c r="P1373" s="89"/>
      <c r="Q1373" s="89"/>
      <c r="R1373" s="30"/>
      <c r="S1373" s="30"/>
      <c r="T1373" s="30"/>
      <c r="U1373" s="30"/>
      <c r="V1373" s="30"/>
      <c r="W1373" s="30"/>
      <c r="X1373" s="30"/>
      <c r="Y1373" s="30"/>
      <c r="Z1373" s="30"/>
      <c r="AA1373" s="30"/>
    </row>
    <row r="1374" ht="15.75" customHeight="1">
      <c r="A1374" s="27" t="s">
        <v>29</v>
      </c>
      <c r="B1374" s="27" t="s">
        <v>4964</v>
      </c>
      <c r="C1374" s="27" t="s">
        <v>2374</v>
      </c>
      <c r="D1374" s="27" t="s">
        <v>2375</v>
      </c>
      <c r="E1374" s="92">
        <f t="shared" si="1"/>
        <v>31450</v>
      </c>
      <c r="F1374" s="92" t="str">
        <f t="shared" si="2"/>
        <v>NESTEA DURAZ RTD TE NEGRO 6 x 400 ml</v>
      </c>
      <c r="G1374" s="92" t="str">
        <f t="shared" si="3"/>
        <v>DESHABILITADOS</v>
      </c>
      <c r="H1374" s="89"/>
      <c r="I1374" s="89"/>
      <c r="J1374" s="89"/>
      <c r="K1374" s="89"/>
      <c r="L1374" s="89"/>
      <c r="M1374" s="89"/>
      <c r="N1374" s="89"/>
      <c r="O1374" s="89"/>
      <c r="P1374" s="89"/>
      <c r="Q1374" s="89"/>
      <c r="R1374" s="30"/>
      <c r="S1374" s="30"/>
      <c r="T1374" s="30"/>
      <c r="U1374" s="30"/>
      <c r="V1374" s="30"/>
      <c r="W1374" s="30"/>
      <c r="X1374" s="30"/>
      <c r="Y1374" s="30"/>
      <c r="Z1374" s="30"/>
      <c r="AA1374" s="30"/>
    </row>
    <row r="1375" ht="15.75" customHeight="1">
      <c r="A1375" s="27" t="s">
        <v>225</v>
      </c>
      <c r="B1375" s="27" t="s">
        <v>4968</v>
      </c>
      <c r="C1375" s="27" t="s">
        <v>2379</v>
      </c>
      <c r="D1375" s="27" t="s">
        <v>2380</v>
      </c>
      <c r="E1375" s="92">
        <f t="shared" si="1"/>
        <v>31460</v>
      </c>
      <c r="F1375" s="92" t="str">
        <f t="shared" si="2"/>
        <v>SVELTY CALCILOCK LDP Bolsa 18 X 350 GRS</v>
      </c>
      <c r="G1375" s="92" t="str">
        <f t="shared" si="3"/>
        <v>Leche en Polvo</v>
      </c>
      <c r="H1375" s="89"/>
      <c r="I1375" s="89"/>
      <c r="J1375" s="89"/>
      <c r="K1375" s="89"/>
      <c r="L1375" s="89"/>
      <c r="M1375" s="89"/>
      <c r="N1375" s="89"/>
      <c r="O1375" s="89"/>
      <c r="P1375" s="89"/>
      <c r="Q1375" s="89"/>
      <c r="R1375" s="30"/>
      <c r="S1375" s="30"/>
      <c r="T1375" s="30"/>
      <c r="U1375" s="30"/>
      <c r="V1375" s="30"/>
      <c r="W1375" s="30"/>
      <c r="X1375" s="30"/>
      <c r="Y1375" s="30"/>
      <c r="Z1375" s="30"/>
      <c r="AA1375" s="30"/>
    </row>
    <row r="1376" ht="15.75" customHeight="1">
      <c r="A1376" s="27" t="s">
        <v>1015</v>
      </c>
      <c r="B1376" s="27" t="s">
        <v>4971</v>
      </c>
      <c r="C1376" s="27" t="s">
        <v>2383</v>
      </c>
      <c r="D1376" s="27" t="s">
        <v>2384</v>
      </c>
      <c r="E1376" s="92">
        <f t="shared" si="1"/>
        <v>31470</v>
      </c>
      <c r="F1376" s="92" t="str">
        <f t="shared" si="2"/>
        <v>Formula infantil NAN AR 12 x 400 grs</v>
      </c>
      <c r="G1376" s="92" t="str">
        <f t="shared" si="3"/>
        <v>FÓRMULAS</v>
      </c>
      <c r="H1376" s="89"/>
      <c r="I1376" s="89"/>
      <c r="J1376" s="89"/>
      <c r="K1376" s="89"/>
      <c r="L1376" s="89"/>
      <c r="M1376" s="89"/>
      <c r="N1376" s="89"/>
      <c r="O1376" s="89"/>
      <c r="P1376" s="89"/>
      <c r="Q1376" s="89"/>
      <c r="R1376" s="30"/>
      <c r="S1376" s="30"/>
      <c r="T1376" s="30"/>
      <c r="U1376" s="30"/>
      <c r="V1376" s="30"/>
      <c r="W1376" s="30"/>
      <c r="X1376" s="30"/>
      <c r="Y1376" s="30"/>
      <c r="Z1376" s="30"/>
      <c r="AA1376" s="30"/>
    </row>
    <row r="1377" ht="15.75" customHeight="1">
      <c r="A1377" s="27" t="s">
        <v>39</v>
      </c>
      <c r="B1377" s="27" t="s">
        <v>4974</v>
      </c>
      <c r="C1377" s="27" t="s">
        <v>2386</v>
      </c>
      <c r="D1377" s="27" t="s">
        <v>2387</v>
      </c>
      <c r="E1377" s="92">
        <f t="shared" si="1"/>
        <v>31540</v>
      </c>
      <c r="F1377" s="92" t="str">
        <f t="shared" si="2"/>
        <v>Oblea bañada SUPER 8 Chuaaa 4 x 24 x 42 GRS</v>
      </c>
      <c r="G1377" s="92" t="str">
        <f t="shared" si="3"/>
        <v>CHOCOLATES</v>
      </c>
      <c r="H1377" s="89"/>
      <c r="I1377" s="89"/>
      <c r="J1377" s="89"/>
      <c r="K1377" s="89"/>
      <c r="L1377" s="89"/>
      <c r="M1377" s="89"/>
      <c r="N1377" s="89"/>
      <c r="O1377" s="89"/>
      <c r="P1377" s="89"/>
      <c r="Q1377" s="89"/>
      <c r="R1377" s="30"/>
      <c r="S1377" s="30"/>
      <c r="T1377" s="30"/>
      <c r="U1377" s="30"/>
      <c r="V1377" s="30"/>
      <c r="W1377" s="30"/>
      <c r="X1377" s="30"/>
      <c r="Y1377" s="30"/>
      <c r="Z1377" s="30"/>
      <c r="AA1377" s="30"/>
    </row>
    <row r="1378" ht="15.75" customHeight="1">
      <c r="A1378" s="27" t="s">
        <v>39</v>
      </c>
      <c r="B1378" s="27" t="s">
        <v>4976</v>
      </c>
      <c r="C1378" s="27" t="s">
        <v>2389</v>
      </c>
      <c r="D1378" s="27" t="s">
        <v>2390</v>
      </c>
      <c r="E1378" s="92">
        <f t="shared" si="1"/>
        <v>31550</v>
      </c>
      <c r="F1378" s="92" t="str">
        <f t="shared" si="2"/>
        <v>SUPER 8 Maní DSPLY 4(20 x42) GRS</v>
      </c>
      <c r="G1378" s="92" t="str">
        <f t="shared" si="3"/>
        <v>CHOCOLATES</v>
      </c>
      <c r="H1378" s="89"/>
      <c r="I1378" s="89"/>
      <c r="J1378" s="89"/>
      <c r="K1378" s="89"/>
      <c r="L1378" s="89"/>
      <c r="M1378" s="89"/>
      <c r="N1378" s="89"/>
      <c r="O1378" s="89"/>
      <c r="P1378" s="89"/>
      <c r="Q1378" s="89"/>
      <c r="R1378" s="30"/>
      <c r="S1378" s="30"/>
      <c r="T1378" s="30"/>
      <c r="U1378" s="30"/>
      <c r="V1378" s="30"/>
      <c r="W1378" s="30"/>
      <c r="X1378" s="30"/>
      <c r="Y1378" s="30"/>
      <c r="Z1378" s="30"/>
      <c r="AA1378" s="30"/>
    </row>
    <row r="1379" ht="15.75" customHeight="1">
      <c r="A1379" s="27" t="s">
        <v>50</v>
      </c>
      <c r="B1379" s="27" t="s">
        <v>4981</v>
      </c>
      <c r="C1379" s="27" t="s">
        <v>2392</v>
      </c>
      <c r="D1379" s="83"/>
      <c r="E1379" s="92">
        <f t="shared" si="1"/>
        <v>31560</v>
      </c>
      <c r="F1379" s="92" t="str">
        <f t="shared" si="2"/>
        <v>BONIF NESC TARRO TRAD 50GR </v>
      </c>
      <c r="G1379" s="92" t="str">
        <f t="shared" si="3"/>
        <v>CAFES</v>
      </c>
      <c r="H1379" s="89"/>
      <c r="I1379" s="89"/>
      <c r="J1379" s="89"/>
      <c r="K1379" s="89"/>
      <c r="L1379" s="89"/>
      <c r="M1379" s="89"/>
      <c r="N1379" s="89"/>
      <c r="O1379" s="89"/>
      <c r="P1379" s="89"/>
      <c r="Q1379" s="89"/>
      <c r="R1379" s="30"/>
      <c r="S1379" s="30"/>
      <c r="T1379" s="30"/>
      <c r="U1379" s="30"/>
      <c r="V1379" s="30"/>
      <c r="W1379" s="30"/>
      <c r="X1379" s="30"/>
      <c r="Y1379" s="30"/>
      <c r="Z1379" s="30"/>
      <c r="AA1379" s="30"/>
    </row>
    <row r="1380" ht="15.75" customHeight="1">
      <c r="A1380" s="27" t="s">
        <v>44</v>
      </c>
      <c r="B1380" s="27" t="s">
        <v>4983</v>
      </c>
      <c r="C1380" s="27" t="s">
        <v>2393</v>
      </c>
      <c r="D1380" s="83"/>
      <c r="E1380" s="92">
        <f t="shared" si="1"/>
        <v>31580</v>
      </c>
      <c r="F1380" s="92" t="str">
        <f t="shared" si="2"/>
        <v>BONIF JUG AL HORNO </v>
      </c>
      <c r="G1380" s="92" t="str">
        <f t="shared" si="3"/>
        <v>CULINARIOS</v>
      </c>
      <c r="H1380" s="89"/>
      <c r="I1380" s="89"/>
      <c r="J1380" s="89"/>
      <c r="K1380" s="89"/>
      <c r="L1380" s="89"/>
      <c r="M1380" s="89"/>
      <c r="N1380" s="89"/>
      <c r="O1380" s="89"/>
      <c r="P1380" s="89"/>
      <c r="Q1380" s="89"/>
      <c r="R1380" s="30"/>
      <c r="S1380" s="30"/>
      <c r="T1380" s="30"/>
      <c r="U1380" s="30"/>
      <c r="V1380" s="30"/>
      <c r="W1380" s="30"/>
      <c r="X1380" s="30"/>
      <c r="Y1380" s="30"/>
      <c r="Z1380" s="30"/>
      <c r="AA1380" s="30"/>
    </row>
    <row r="1381" ht="15.75" customHeight="1">
      <c r="A1381" s="27" t="s">
        <v>44</v>
      </c>
      <c r="B1381" s="27" t="s">
        <v>4985</v>
      </c>
      <c r="C1381" s="27" t="s">
        <v>2395</v>
      </c>
      <c r="D1381" s="83"/>
      <c r="E1381" s="92">
        <f t="shared" si="1"/>
        <v>31590</v>
      </c>
      <c r="F1381" s="92" t="str">
        <f t="shared" si="2"/>
        <v>BONIF TUCO CARNE </v>
      </c>
      <c r="G1381" s="92" t="str">
        <f t="shared" si="3"/>
        <v>CULINARIOS</v>
      </c>
      <c r="H1381" s="89"/>
      <c r="I1381" s="89"/>
      <c r="J1381" s="89"/>
      <c r="K1381" s="89"/>
      <c r="L1381" s="89"/>
      <c r="M1381" s="89"/>
      <c r="N1381" s="89"/>
      <c r="O1381" s="89"/>
      <c r="P1381" s="89"/>
      <c r="Q1381" s="89"/>
      <c r="R1381" s="30"/>
      <c r="S1381" s="30"/>
      <c r="T1381" s="30"/>
      <c r="U1381" s="30"/>
      <c r="V1381" s="30"/>
      <c r="W1381" s="30"/>
      <c r="X1381" s="30"/>
      <c r="Y1381" s="30"/>
      <c r="Z1381" s="30"/>
      <c r="AA1381" s="30"/>
    </row>
    <row r="1382" ht="15.75" customHeight="1">
      <c r="A1382" s="27" t="s">
        <v>44</v>
      </c>
      <c r="B1382" s="27" t="s">
        <v>4988</v>
      </c>
      <c r="C1382" s="27" t="s">
        <v>2396</v>
      </c>
      <c r="D1382" s="83"/>
      <c r="E1382" s="92">
        <f t="shared" si="1"/>
        <v>31600</v>
      </c>
      <c r="F1382" s="92" t="str">
        <f t="shared" si="2"/>
        <v>BONIF PURE 125 GRS </v>
      </c>
      <c r="G1382" s="92" t="str">
        <f t="shared" si="3"/>
        <v>CULINARIOS</v>
      </c>
      <c r="H1382" s="89"/>
      <c r="I1382" s="89"/>
      <c r="J1382" s="89"/>
      <c r="K1382" s="89"/>
      <c r="L1382" s="89"/>
      <c r="M1382" s="89"/>
      <c r="N1382" s="89"/>
      <c r="O1382" s="89"/>
      <c r="P1382" s="89"/>
      <c r="Q1382" s="89"/>
      <c r="R1382" s="30"/>
      <c r="S1382" s="30"/>
      <c r="T1382" s="30"/>
      <c r="U1382" s="30"/>
      <c r="V1382" s="30"/>
      <c r="W1382" s="30"/>
      <c r="X1382" s="30"/>
      <c r="Y1382" s="30"/>
      <c r="Z1382" s="30"/>
      <c r="AA1382" s="30"/>
    </row>
    <row r="1383" ht="15.75" customHeight="1">
      <c r="A1383" s="27" t="s">
        <v>146</v>
      </c>
      <c r="B1383" s="27" t="s">
        <v>4990</v>
      </c>
      <c r="C1383" s="27" t="s">
        <v>2398</v>
      </c>
      <c r="D1383" s="83"/>
      <c r="E1383" s="92">
        <f t="shared" si="1"/>
        <v>31610</v>
      </c>
      <c r="F1383" s="92" t="str">
        <f t="shared" si="2"/>
        <v>BONIF CREMA 157GR </v>
      </c>
      <c r="G1383" s="92" t="str">
        <f t="shared" si="3"/>
        <v>Lacteos Culinarios</v>
      </c>
      <c r="H1383" s="89"/>
      <c r="I1383" s="89"/>
      <c r="J1383" s="89"/>
      <c r="K1383" s="89"/>
      <c r="L1383" s="89"/>
      <c r="M1383" s="89"/>
      <c r="N1383" s="89"/>
      <c r="O1383" s="89"/>
      <c r="P1383" s="89"/>
      <c r="Q1383" s="89"/>
      <c r="R1383" s="30"/>
      <c r="S1383" s="30"/>
      <c r="T1383" s="30"/>
      <c r="U1383" s="30"/>
      <c r="V1383" s="30"/>
      <c r="W1383" s="30"/>
      <c r="X1383" s="30"/>
      <c r="Y1383" s="30"/>
      <c r="Z1383" s="30"/>
      <c r="AA1383" s="30"/>
    </row>
    <row r="1384" ht="15.75" customHeight="1">
      <c r="A1384" s="27" t="s">
        <v>86</v>
      </c>
      <c r="B1384" s="27" t="s">
        <v>4992</v>
      </c>
      <c r="C1384" s="27" t="s">
        <v>2400</v>
      </c>
      <c r="D1384" s="27" t="s">
        <v>2401</v>
      </c>
      <c r="E1384" s="92">
        <f t="shared" si="1"/>
        <v>31650</v>
      </c>
      <c r="F1384" s="92" t="str">
        <f t="shared" si="2"/>
        <v>FITNESS SALVADO Galleta 20 x 270 GRS</v>
      </c>
      <c r="G1384" s="92" t="str">
        <f t="shared" si="3"/>
        <v>GALLETAS</v>
      </c>
      <c r="H1384" s="89"/>
      <c r="I1384" s="89"/>
      <c r="J1384" s="89"/>
      <c r="K1384" s="89"/>
      <c r="L1384" s="89"/>
      <c r="M1384" s="89"/>
      <c r="N1384" s="89"/>
      <c r="O1384" s="89"/>
      <c r="P1384" s="89"/>
      <c r="Q1384" s="89"/>
      <c r="R1384" s="30"/>
      <c r="S1384" s="30"/>
      <c r="T1384" s="30"/>
      <c r="U1384" s="30"/>
      <c r="V1384" s="30"/>
      <c r="W1384" s="30"/>
      <c r="X1384" s="30"/>
      <c r="Y1384" s="30"/>
      <c r="Z1384" s="30"/>
      <c r="AA1384" s="30"/>
    </row>
    <row r="1385" ht="15.75" customHeight="1">
      <c r="A1385" s="27" t="s">
        <v>86</v>
      </c>
      <c r="B1385" s="27" t="s">
        <v>4994</v>
      </c>
      <c r="C1385" s="27" t="s">
        <v>2400</v>
      </c>
      <c r="D1385" s="27" t="s">
        <v>2403</v>
      </c>
      <c r="E1385" s="92">
        <f t="shared" si="1"/>
        <v>31660</v>
      </c>
      <c r="F1385" s="92" t="str">
        <f t="shared" si="2"/>
        <v>FITNESS SALVADO Galleta 10 x 2 x 270 GRS</v>
      </c>
      <c r="G1385" s="92" t="str">
        <f t="shared" si="3"/>
        <v>GALLETAS</v>
      </c>
      <c r="H1385" s="89"/>
      <c r="I1385" s="89"/>
      <c r="J1385" s="89"/>
      <c r="K1385" s="89"/>
      <c r="L1385" s="89"/>
      <c r="M1385" s="89"/>
      <c r="N1385" s="89"/>
      <c r="O1385" s="89"/>
      <c r="P1385" s="89"/>
      <c r="Q1385" s="89"/>
      <c r="R1385" s="30"/>
      <c r="S1385" s="30"/>
      <c r="T1385" s="30"/>
      <c r="U1385" s="30"/>
      <c r="V1385" s="30"/>
      <c r="W1385" s="30"/>
      <c r="X1385" s="30"/>
      <c r="Y1385" s="30"/>
      <c r="Z1385" s="30"/>
      <c r="AA1385" s="30"/>
    </row>
    <row r="1386" ht="15.75" customHeight="1">
      <c r="A1386" s="27" t="s">
        <v>44</v>
      </c>
      <c r="B1386" s="27" t="s">
        <v>4997</v>
      </c>
      <c r="C1386" s="27" t="s">
        <v>2404</v>
      </c>
      <c r="D1386" s="27" t="s">
        <v>2405</v>
      </c>
      <c r="E1386" s="92">
        <f t="shared" si="1"/>
        <v>31730</v>
      </c>
      <c r="F1386" s="92" t="str">
        <f t="shared" si="2"/>
        <v>Sopa para Uno MAGGI Esparragos Sobre 6 X 24 X14 GRS</v>
      </c>
      <c r="G1386" s="92" t="str">
        <f t="shared" si="3"/>
        <v>CULINARIOS</v>
      </c>
      <c r="H1386" s="89"/>
      <c r="I1386" s="89"/>
      <c r="J1386" s="89"/>
      <c r="K1386" s="89"/>
      <c r="L1386" s="89"/>
      <c r="M1386" s="89"/>
      <c r="N1386" s="89"/>
      <c r="O1386" s="89"/>
      <c r="P1386" s="89"/>
      <c r="Q1386" s="89"/>
      <c r="R1386" s="30"/>
      <c r="S1386" s="30"/>
      <c r="T1386" s="30"/>
      <c r="U1386" s="30"/>
      <c r="V1386" s="30"/>
      <c r="W1386" s="30"/>
      <c r="X1386" s="30"/>
      <c r="Y1386" s="30"/>
      <c r="Z1386" s="30"/>
      <c r="AA1386" s="30"/>
    </row>
    <row r="1387" ht="15.75" customHeight="1">
      <c r="A1387" s="27" t="s">
        <v>39</v>
      </c>
      <c r="B1387" s="27" t="s">
        <v>5001</v>
      </c>
      <c r="C1387" s="27" t="s">
        <v>2407</v>
      </c>
      <c r="D1387" s="83"/>
      <c r="E1387" s="92">
        <f t="shared" si="1"/>
        <v>31790</v>
      </c>
      <c r="F1387" s="92" t="str">
        <f t="shared" si="2"/>
        <v>BONIF CAPRI DSP </v>
      </c>
      <c r="G1387" s="92" t="str">
        <f t="shared" si="3"/>
        <v>CHOCOLATES</v>
      </c>
      <c r="H1387" s="89"/>
      <c r="I1387" s="89"/>
      <c r="J1387" s="89"/>
      <c r="K1387" s="89"/>
      <c r="L1387" s="89"/>
      <c r="M1387" s="89"/>
      <c r="N1387" s="89"/>
      <c r="O1387" s="89"/>
      <c r="P1387" s="89"/>
      <c r="Q1387" s="89"/>
      <c r="R1387" s="30"/>
      <c r="S1387" s="30"/>
      <c r="T1387" s="30"/>
      <c r="U1387" s="30"/>
      <c r="V1387" s="30"/>
      <c r="W1387" s="30"/>
      <c r="X1387" s="30"/>
      <c r="Y1387" s="30"/>
      <c r="Z1387" s="30"/>
      <c r="AA1387" s="30"/>
    </row>
    <row r="1388" ht="15.75" customHeight="1">
      <c r="A1388" s="27" t="s">
        <v>721</v>
      </c>
      <c r="B1388" s="27" t="s">
        <v>5003</v>
      </c>
      <c r="C1388" s="27" t="s">
        <v>2408</v>
      </c>
      <c r="D1388" s="27" t="s">
        <v>2409</v>
      </c>
      <c r="E1388" s="92">
        <f t="shared" si="1"/>
        <v>31800</v>
      </c>
      <c r="F1388" s="92" t="str">
        <f t="shared" si="2"/>
        <v>NESTUM BL Prob CI 5Cereales CHE 10 x 200 grs</v>
      </c>
      <c r="G1388" s="92" t="str">
        <f t="shared" si="3"/>
        <v>CEREALES INFANTILES</v>
      </c>
      <c r="H1388" s="89"/>
      <c r="I1388" s="89"/>
      <c r="J1388" s="89"/>
      <c r="K1388" s="89"/>
      <c r="L1388" s="89"/>
      <c r="M1388" s="89"/>
      <c r="N1388" s="89"/>
      <c r="O1388" s="89"/>
      <c r="P1388" s="89"/>
      <c r="Q1388" s="89"/>
      <c r="R1388" s="30"/>
      <c r="S1388" s="30"/>
      <c r="T1388" s="30"/>
      <c r="U1388" s="30"/>
      <c r="V1388" s="30"/>
      <c r="W1388" s="30"/>
      <c r="X1388" s="30"/>
      <c r="Y1388" s="30"/>
      <c r="Z1388" s="30"/>
      <c r="AA1388" s="30"/>
    </row>
    <row r="1389" ht="15.75" customHeight="1">
      <c r="A1389" s="27" t="s">
        <v>44</v>
      </c>
      <c r="B1389" s="27" t="s">
        <v>5005</v>
      </c>
      <c r="C1389" s="27" t="s">
        <v>2411</v>
      </c>
      <c r="D1389" s="83"/>
      <c r="E1389" s="92">
        <f t="shared" si="1"/>
        <v>31830</v>
      </c>
      <c r="F1389" s="92" t="str">
        <f t="shared" si="2"/>
        <v>BONIF SOPA POLLO FIDEOS </v>
      </c>
      <c r="G1389" s="92" t="str">
        <f t="shared" si="3"/>
        <v>CULINARIOS</v>
      </c>
      <c r="H1389" s="89"/>
      <c r="I1389" s="89"/>
      <c r="J1389" s="89"/>
      <c r="K1389" s="89"/>
      <c r="L1389" s="89"/>
      <c r="M1389" s="89"/>
      <c r="N1389" s="89"/>
      <c r="O1389" s="89"/>
      <c r="P1389" s="89"/>
      <c r="Q1389" s="89"/>
      <c r="R1389" s="30"/>
      <c r="S1389" s="30"/>
      <c r="T1389" s="30"/>
      <c r="U1389" s="30"/>
      <c r="V1389" s="30"/>
      <c r="W1389" s="30"/>
      <c r="X1389" s="30"/>
      <c r="Y1389" s="30"/>
      <c r="Z1389" s="30"/>
      <c r="AA1389" s="30"/>
    </row>
    <row r="1390" ht="15.75" customHeight="1">
      <c r="A1390" s="27" t="s">
        <v>44</v>
      </c>
      <c r="B1390" s="27" t="s">
        <v>5007</v>
      </c>
      <c r="C1390" s="27" t="s">
        <v>2412</v>
      </c>
      <c r="D1390" s="83"/>
      <c r="E1390" s="92">
        <f t="shared" si="1"/>
        <v>31840</v>
      </c>
      <c r="F1390" s="92" t="str">
        <f t="shared" si="2"/>
        <v>BONIF BASE COCINAR 60 GRS </v>
      </c>
      <c r="G1390" s="92" t="str">
        <f t="shared" si="3"/>
        <v>CULINARIOS</v>
      </c>
      <c r="H1390" s="89"/>
      <c r="I1390" s="89"/>
      <c r="J1390" s="89"/>
      <c r="K1390" s="89"/>
      <c r="L1390" s="89"/>
      <c r="M1390" s="89"/>
      <c r="N1390" s="89"/>
      <c r="O1390" s="89"/>
      <c r="P1390" s="89"/>
      <c r="Q1390" s="89"/>
      <c r="R1390" s="30"/>
      <c r="S1390" s="30"/>
      <c r="T1390" s="30"/>
      <c r="U1390" s="30"/>
      <c r="V1390" s="30"/>
      <c r="W1390" s="30"/>
      <c r="X1390" s="30"/>
      <c r="Y1390" s="30"/>
      <c r="Z1390" s="30"/>
      <c r="AA1390" s="30"/>
    </row>
    <row r="1391" ht="15.75" customHeight="1">
      <c r="A1391" s="27" t="s">
        <v>44</v>
      </c>
      <c r="B1391" s="27" t="s">
        <v>5009</v>
      </c>
      <c r="C1391" s="27" t="s">
        <v>2414</v>
      </c>
      <c r="D1391" s="83"/>
      <c r="E1391" s="92">
        <f t="shared" si="1"/>
        <v>31850</v>
      </c>
      <c r="F1391" s="92" t="str">
        <f t="shared" si="2"/>
        <v>BONIF 4 SALSA 45 GRS </v>
      </c>
      <c r="G1391" s="92" t="str">
        <f t="shared" si="3"/>
        <v>CULINARIOS</v>
      </c>
      <c r="H1391" s="89"/>
      <c r="I1391" s="89"/>
      <c r="J1391" s="89"/>
      <c r="K1391" s="89"/>
      <c r="L1391" s="89"/>
      <c r="M1391" s="89"/>
      <c r="N1391" s="89"/>
      <c r="O1391" s="89"/>
      <c r="P1391" s="89"/>
      <c r="Q1391" s="89"/>
      <c r="R1391" s="30"/>
      <c r="S1391" s="30"/>
      <c r="T1391" s="30"/>
      <c r="U1391" s="30"/>
      <c r="V1391" s="30"/>
      <c r="W1391" s="30"/>
      <c r="X1391" s="30"/>
      <c r="Y1391" s="30"/>
      <c r="Z1391" s="30"/>
      <c r="AA1391" s="30"/>
    </row>
    <row r="1392" ht="15.75" customHeight="1">
      <c r="A1392" s="27" t="s">
        <v>225</v>
      </c>
      <c r="B1392" s="27" t="s">
        <v>5011</v>
      </c>
      <c r="C1392" s="27" t="s">
        <v>2415</v>
      </c>
      <c r="D1392" s="83"/>
      <c r="E1392" s="92">
        <f t="shared" si="1"/>
        <v>31860</v>
      </c>
      <c r="F1392" s="92" t="str">
        <f t="shared" si="2"/>
        <v>BONIF NIDO BUEN DIA 130GRS </v>
      </c>
      <c r="G1392" s="92" t="str">
        <f t="shared" si="3"/>
        <v>Leche en Polvo</v>
      </c>
      <c r="H1392" s="89"/>
      <c r="I1392" s="89"/>
      <c r="J1392" s="89"/>
      <c r="K1392" s="89"/>
      <c r="L1392" s="89"/>
      <c r="M1392" s="89"/>
      <c r="N1392" s="89"/>
      <c r="O1392" s="89"/>
      <c r="P1392" s="89"/>
      <c r="Q1392" s="89"/>
      <c r="R1392" s="30"/>
      <c r="S1392" s="30"/>
      <c r="T1392" s="30"/>
      <c r="U1392" s="30"/>
      <c r="V1392" s="30"/>
      <c r="W1392" s="30"/>
      <c r="X1392" s="30"/>
      <c r="Y1392" s="30"/>
      <c r="Z1392" s="30"/>
      <c r="AA1392" s="30"/>
    </row>
    <row r="1393" ht="15.75" customHeight="1">
      <c r="A1393" s="27" t="s">
        <v>50</v>
      </c>
      <c r="B1393" s="27" t="s">
        <v>5015</v>
      </c>
      <c r="C1393" s="27" t="s">
        <v>2417</v>
      </c>
      <c r="D1393" s="83"/>
      <c r="E1393" s="92">
        <f t="shared" si="1"/>
        <v>31870</v>
      </c>
      <c r="F1393" s="92" t="str">
        <f t="shared" si="2"/>
        <v>BONIF NESC TRAD 50 GR </v>
      </c>
      <c r="G1393" s="92" t="str">
        <f t="shared" si="3"/>
        <v>CAFES</v>
      </c>
      <c r="H1393" s="89"/>
      <c r="I1393" s="89"/>
      <c r="J1393" s="89"/>
      <c r="K1393" s="89"/>
      <c r="L1393" s="89"/>
      <c r="M1393" s="89"/>
      <c r="N1393" s="89"/>
      <c r="O1393" s="89"/>
      <c r="P1393" s="89"/>
      <c r="Q1393" s="89"/>
      <c r="R1393" s="30"/>
      <c r="S1393" s="30"/>
      <c r="T1393" s="30"/>
      <c r="U1393" s="30"/>
      <c r="V1393" s="30"/>
      <c r="W1393" s="30"/>
      <c r="X1393" s="30"/>
      <c r="Y1393" s="30"/>
      <c r="Z1393" s="30"/>
      <c r="AA1393" s="30"/>
    </row>
    <row r="1394" ht="15.75" customHeight="1">
      <c r="A1394" s="27" t="s">
        <v>268</v>
      </c>
      <c r="B1394" s="27" t="s">
        <v>5017</v>
      </c>
      <c r="C1394" s="27" t="s">
        <v>2418</v>
      </c>
      <c r="D1394" s="83"/>
      <c r="E1394" s="92">
        <f t="shared" si="1"/>
        <v>31880</v>
      </c>
      <c r="F1394" s="92" t="str">
        <f t="shared" si="2"/>
        <v>BONIF CRECIDITO 215 GRS </v>
      </c>
      <c r="G1394" s="92" t="str">
        <f t="shared" si="3"/>
        <v>ALIMENTOS INFANTILES</v>
      </c>
      <c r="H1394" s="89"/>
      <c r="I1394" s="89"/>
      <c r="J1394" s="89"/>
      <c r="K1394" s="89"/>
      <c r="L1394" s="89"/>
      <c r="M1394" s="89"/>
      <c r="N1394" s="89"/>
      <c r="O1394" s="89"/>
      <c r="P1394" s="89"/>
      <c r="Q1394" s="89"/>
      <c r="R1394" s="30"/>
      <c r="S1394" s="30"/>
      <c r="T1394" s="30"/>
      <c r="U1394" s="30"/>
      <c r="V1394" s="30"/>
      <c r="W1394" s="30"/>
      <c r="X1394" s="30"/>
      <c r="Y1394" s="30"/>
      <c r="Z1394" s="30"/>
      <c r="AA1394" s="30"/>
    </row>
    <row r="1395" ht="15.75" customHeight="1">
      <c r="A1395" s="27" t="s">
        <v>86</v>
      </c>
      <c r="B1395" s="27" t="s">
        <v>5019</v>
      </c>
      <c r="C1395" s="27" t="s">
        <v>2420</v>
      </c>
      <c r="D1395" s="83"/>
      <c r="E1395" s="92">
        <f t="shared" si="1"/>
        <v>31890</v>
      </c>
      <c r="F1395" s="92" t="str">
        <f t="shared" si="2"/>
        <v>BONIF GALLETAS MINI </v>
      </c>
      <c r="G1395" s="92" t="str">
        <f t="shared" si="3"/>
        <v>GALLETAS</v>
      </c>
      <c r="H1395" s="89"/>
      <c r="I1395" s="89"/>
      <c r="J1395" s="89"/>
      <c r="K1395" s="89"/>
      <c r="L1395" s="89"/>
      <c r="M1395" s="89"/>
      <c r="N1395" s="89"/>
      <c r="O1395" s="89"/>
      <c r="P1395" s="89"/>
      <c r="Q1395" s="89"/>
      <c r="R1395" s="30"/>
      <c r="S1395" s="30"/>
      <c r="T1395" s="30"/>
      <c r="U1395" s="30"/>
      <c r="V1395" s="30"/>
      <c r="W1395" s="30"/>
      <c r="X1395" s="30"/>
      <c r="Y1395" s="30"/>
      <c r="Z1395" s="30"/>
      <c r="AA1395" s="30"/>
    </row>
    <row r="1396" ht="15.75" customHeight="1">
      <c r="A1396" s="27" t="s">
        <v>86</v>
      </c>
      <c r="B1396" s="27" t="s">
        <v>5022</v>
      </c>
      <c r="C1396" s="27" t="s">
        <v>2421</v>
      </c>
      <c r="D1396" s="83"/>
      <c r="E1396" s="92">
        <f t="shared" si="1"/>
        <v>31900</v>
      </c>
      <c r="F1396" s="92" t="str">
        <f t="shared" si="2"/>
        <v>BONIF KUKY PV </v>
      </c>
      <c r="G1396" s="92" t="str">
        <f t="shared" si="3"/>
        <v>GALLETAS</v>
      </c>
      <c r="H1396" s="89"/>
      <c r="I1396" s="89"/>
      <c r="J1396" s="89"/>
      <c r="K1396" s="89"/>
      <c r="L1396" s="89"/>
      <c r="M1396" s="89"/>
      <c r="N1396" s="89"/>
      <c r="O1396" s="89"/>
      <c r="P1396" s="89"/>
      <c r="Q1396" s="89"/>
      <c r="R1396" s="30"/>
      <c r="S1396" s="30"/>
      <c r="T1396" s="30"/>
      <c r="U1396" s="30"/>
      <c r="V1396" s="30"/>
      <c r="W1396" s="30"/>
      <c r="X1396" s="30"/>
      <c r="Y1396" s="30"/>
      <c r="Z1396" s="30"/>
      <c r="AA1396" s="30"/>
    </row>
    <row r="1397" ht="15.75" customHeight="1">
      <c r="A1397" s="27" t="s">
        <v>86</v>
      </c>
      <c r="B1397" s="27" t="s">
        <v>5025</v>
      </c>
      <c r="C1397" s="27" t="s">
        <v>2423</v>
      </c>
      <c r="D1397" s="83"/>
      <c r="E1397" s="92">
        <f t="shared" si="1"/>
        <v>31910</v>
      </c>
      <c r="F1397" s="92" t="str">
        <f t="shared" si="2"/>
        <v>BONIF CRIOLLITAS PV </v>
      </c>
      <c r="G1397" s="92" t="str">
        <f t="shared" si="3"/>
        <v>GALLETAS</v>
      </c>
      <c r="H1397" s="89"/>
      <c r="I1397" s="89"/>
      <c r="J1397" s="89"/>
      <c r="K1397" s="89"/>
      <c r="L1397" s="89"/>
      <c r="M1397" s="89"/>
      <c r="N1397" s="89"/>
      <c r="O1397" s="89"/>
      <c r="P1397" s="89"/>
      <c r="Q1397" s="89"/>
      <c r="R1397" s="30"/>
      <c r="S1397" s="30"/>
      <c r="T1397" s="30"/>
      <c r="U1397" s="30"/>
      <c r="V1397" s="30"/>
      <c r="W1397" s="30"/>
      <c r="X1397" s="30"/>
      <c r="Y1397" s="30"/>
      <c r="Z1397" s="30"/>
      <c r="AA1397" s="30"/>
    </row>
    <row r="1398" ht="15.75" customHeight="1">
      <c r="A1398" s="27" t="s">
        <v>1015</v>
      </c>
      <c r="B1398" s="27" t="s">
        <v>5029</v>
      </c>
      <c r="C1398" s="27" t="s">
        <v>2425</v>
      </c>
      <c r="D1398" s="27" t="s">
        <v>2426</v>
      </c>
      <c r="E1398" s="92">
        <f t="shared" si="1"/>
        <v>31940</v>
      </c>
      <c r="F1398" s="92" t="str">
        <f t="shared" si="2"/>
        <v>NAN HA BL NWHB222 12 x 400 GRS</v>
      </c>
      <c r="G1398" s="92" t="str">
        <f t="shared" si="3"/>
        <v>FÓRMULAS</v>
      </c>
      <c r="H1398" s="89"/>
      <c r="I1398" s="89"/>
      <c r="J1398" s="89"/>
      <c r="K1398" s="89"/>
      <c r="L1398" s="89"/>
      <c r="M1398" s="89"/>
      <c r="N1398" s="89"/>
      <c r="O1398" s="89"/>
      <c r="P1398" s="89"/>
      <c r="Q1398" s="89"/>
      <c r="R1398" s="30"/>
      <c r="S1398" s="30"/>
      <c r="T1398" s="30"/>
      <c r="U1398" s="30"/>
      <c r="V1398" s="30"/>
      <c r="W1398" s="30"/>
      <c r="X1398" s="30"/>
      <c r="Y1398" s="30"/>
      <c r="Z1398" s="30"/>
      <c r="AA1398" s="30"/>
    </row>
    <row r="1399" ht="15.75" customHeight="1">
      <c r="A1399" s="27" t="s">
        <v>86</v>
      </c>
      <c r="B1399" s="27" t="s">
        <v>5032</v>
      </c>
      <c r="C1399" s="27" t="s">
        <v>2427</v>
      </c>
      <c r="D1399" s="83"/>
      <c r="E1399" s="92">
        <f t="shared" si="1"/>
        <v>32070</v>
      </c>
      <c r="F1399" s="92" t="str">
        <f t="shared" si="2"/>
        <v>BONIFICADO KUKY </v>
      </c>
      <c r="G1399" s="92" t="str">
        <f t="shared" si="3"/>
        <v>GALLETAS</v>
      </c>
      <c r="H1399" s="89"/>
      <c r="I1399" s="89"/>
      <c r="J1399" s="89"/>
      <c r="K1399" s="89"/>
      <c r="L1399" s="89"/>
      <c r="M1399" s="89"/>
      <c r="N1399" s="89"/>
      <c r="O1399" s="89"/>
      <c r="P1399" s="89"/>
      <c r="Q1399" s="89"/>
      <c r="R1399" s="30"/>
      <c r="S1399" s="30"/>
      <c r="T1399" s="30"/>
      <c r="U1399" s="30"/>
      <c r="V1399" s="30"/>
      <c r="W1399" s="30"/>
      <c r="X1399" s="30"/>
      <c r="Y1399" s="30"/>
      <c r="Z1399" s="30"/>
      <c r="AA1399" s="30"/>
    </row>
    <row r="1400" ht="15.75" customHeight="1">
      <c r="A1400" s="27" t="s">
        <v>264</v>
      </c>
      <c r="B1400" s="27" t="s">
        <v>5035</v>
      </c>
      <c r="C1400" s="27" t="s">
        <v>2428</v>
      </c>
      <c r="D1400" s="27" t="s">
        <v>2429</v>
      </c>
      <c r="E1400" s="92">
        <f t="shared" si="1"/>
        <v>32090</v>
      </c>
      <c r="F1400" s="92" t="str">
        <f t="shared" si="2"/>
        <v>FITNESS HONEY ALMONDS 16 x 480 GRS</v>
      </c>
      <c r="G1400" s="92" t="str">
        <f t="shared" si="3"/>
        <v>CEREALES PARA EL DESAYUNO</v>
      </c>
      <c r="H1400" s="89"/>
      <c r="I1400" s="89"/>
      <c r="J1400" s="89"/>
      <c r="K1400" s="89"/>
      <c r="L1400" s="89"/>
      <c r="M1400" s="89"/>
      <c r="N1400" s="89"/>
      <c r="O1400" s="89"/>
      <c r="P1400" s="89"/>
      <c r="Q1400" s="89"/>
      <c r="R1400" s="30"/>
      <c r="S1400" s="30"/>
      <c r="T1400" s="30"/>
      <c r="U1400" s="30"/>
      <c r="V1400" s="30"/>
      <c r="W1400" s="30"/>
      <c r="X1400" s="30"/>
      <c r="Y1400" s="30"/>
      <c r="Z1400" s="30"/>
      <c r="AA1400" s="30"/>
    </row>
    <row r="1401" ht="15.75" customHeight="1">
      <c r="A1401" s="27" t="s">
        <v>264</v>
      </c>
      <c r="B1401" s="27" t="s">
        <v>5040</v>
      </c>
      <c r="C1401" s="27" t="s">
        <v>2431</v>
      </c>
      <c r="D1401" s="27" t="s">
        <v>2334</v>
      </c>
      <c r="E1401" s="92">
        <f t="shared" si="1"/>
        <v>32100</v>
      </c>
      <c r="F1401" s="92" t="str">
        <f t="shared" si="2"/>
        <v>FITNESS FRUIT CEREAL 16 x 490 GRS</v>
      </c>
      <c r="G1401" s="92" t="str">
        <f t="shared" si="3"/>
        <v>CEREALES PARA EL DESAYUNO</v>
      </c>
      <c r="H1401" s="89"/>
      <c r="I1401" s="89"/>
      <c r="J1401" s="89"/>
      <c r="K1401" s="89"/>
      <c r="L1401" s="89"/>
      <c r="M1401" s="89"/>
      <c r="N1401" s="89"/>
      <c r="O1401" s="89"/>
      <c r="P1401" s="89"/>
      <c r="Q1401" s="89"/>
      <c r="R1401" s="30"/>
      <c r="S1401" s="30"/>
      <c r="T1401" s="30"/>
      <c r="U1401" s="30"/>
      <c r="V1401" s="30"/>
      <c r="W1401" s="30"/>
      <c r="X1401" s="30"/>
      <c r="Y1401" s="30"/>
      <c r="Z1401" s="30"/>
      <c r="AA1401" s="30"/>
    </row>
    <row r="1402" ht="15.75" customHeight="1">
      <c r="A1402" s="27" t="s">
        <v>29</v>
      </c>
      <c r="B1402" s="27" t="s">
        <v>5043</v>
      </c>
      <c r="C1402" s="27" t="s">
        <v>2345</v>
      </c>
      <c r="D1402" s="27" t="s">
        <v>2346</v>
      </c>
      <c r="E1402" s="92">
        <f t="shared" si="1"/>
        <v>32110</v>
      </c>
      <c r="F1402" s="92" t="str">
        <f t="shared" si="2"/>
        <v>NESTEA TE NEGRO/DURAZNO 6 x 400 ML</v>
      </c>
      <c r="G1402" s="92" t="str">
        <f t="shared" si="3"/>
        <v>DESHABILITADOS</v>
      </c>
      <c r="H1402" s="89"/>
      <c r="I1402" s="89"/>
      <c r="J1402" s="89"/>
      <c r="K1402" s="89"/>
      <c r="L1402" s="89"/>
      <c r="M1402" s="89"/>
      <c r="N1402" s="89"/>
      <c r="O1402" s="89"/>
      <c r="P1402" s="89"/>
      <c r="Q1402" s="89"/>
      <c r="R1402" s="30"/>
      <c r="S1402" s="30"/>
      <c r="T1402" s="30"/>
      <c r="U1402" s="30"/>
      <c r="V1402" s="30"/>
      <c r="W1402" s="30"/>
      <c r="X1402" s="30"/>
      <c r="Y1402" s="30"/>
      <c r="Z1402" s="30"/>
      <c r="AA1402" s="30"/>
    </row>
    <row r="1403" ht="15.75" customHeight="1">
      <c r="A1403" s="27" t="s">
        <v>29</v>
      </c>
      <c r="B1403" s="27" t="s">
        <v>5045</v>
      </c>
      <c r="C1403" s="27" t="s">
        <v>2433</v>
      </c>
      <c r="D1403" s="27" t="s">
        <v>2346</v>
      </c>
      <c r="E1403" s="92">
        <f t="shared" si="1"/>
        <v>32120</v>
      </c>
      <c r="F1403" s="92" t="str">
        <f t="shared" si="2"/>
        <v>NESTEA LIMON/TE NGRO LIGHT 6 x 400 ML</v>
      </c>
      <c r="G1403" s="92" t="str">
        <f t="shared" si="3"/>
        <v>DESHABILITADOS</v>
      </c>
      <c r="H1403" s="89"/>
      <c r="I1403" s="89"/>
      <c r="J1403" s="89"/>
      <c r="K1403" s="89"/>
      <c r="L1403" s="89"/>
      <c r="M1403" s="89"/>
      <c r="N1403" s="89"/>
      <c r="O1403" s="89"/>
      <c r="P1403" s="89"/>
      <c r="Q1403" s="89"/>
      <c r="R1403" s="30"/>
      <c r="S1403" s="30"/>
      <c r="T1403" s="30"/>
      <c r="U1403" s="30"/>
      <c r="V1403" s="30"/>
      <c r="W1403" s="30"/>
      <c r="X1403" s="30"/>
      <c r="Y1403" s="30"/>
      <c r="Z1403" s="30"/>
      <c r="AA1403" s="30"/>
    </row>
    <row r="1404" ht="15.75" customHeight="1">
      <c r="A1404" s="27" t="s">
        <v>29</v>
      </c>
      <c r="B1404" s="27" t="s">
        <v>5048</v>
      </c>
      <c r="C1404" s="27" t="s">
        <v>2435</v>
      </c>
      <c r="D1404" s="27" t="s">
        <v>2349</v>
      </c>
      <c r="E1404" s="92">
        <f t="shared" si="1"/>
        <v>32130</v>
      </c>
      <c r="F1404" s="92" t="str">
        <f t="shared" si="2"/>
        <v>NESTEA LIMON/TE NEGRO LIGHT 6 x 1500 ML</v>
      </c>
      <c r="G1404" s="92" t="str">
        <f t="shared" si="3"/>
        <v>DESHABILITADOS</v>
      </c>
      <c r="H1404" s="89"/>
      <c r="I1404" s="89"/>
      <c r="J1404" s="89"/>
      <c r="K1404" s="89"/>
      <c r="L1404" s="89"/>
      <c r="M1404" s="89"/>
      <c r="N1404" s="89"/>
      <c r="O1404" s="89"/>
      <c r="P1404" s="89"/>
      <c r="Q1404" s="89"/>
      <c r="R1404" s="30"/>
      <c r="S1404" s="30"/>
      <c r="T1404" s="30"/>
      <c r="U1404" s="30"/>
      <c r="V1404" s="30"/>
      <c r="W1404" s="30"/>
      <c r="X1404" s="30"/>
      <c r="Y1404" s="30"/>
      <c r="Z1404" s="30"/>
      <c r="AA1404" s="30"/>
    </row>
    <row r="1405" ht="15.75" customHeight="1">
      <c r="A1405" s="27" t="s">
        <v>29</v>
      </c>
      <c r="B1405" s="27" t="s">
        <v>5052</v>
      </c>
      <c r="C1405" s="27" t="s">
        <v>2437</v>
      </c>
      <c r="D1405" s="27" t="s">
        <v>2346</v>
      </c>
      <c r="E1405" s="92">
        <f t="shared" si="1"/>
        <v>32140</v>
      </c>
      <c r="F1405" s="92" t="str">
        <f t="shared" si="2"/>
        <v>NESTEA LIMON/TE VERDE LIGHT 6 x 400 ML</v>
      </c>
      <c r="G1405" s="92" t="str">
        <f t="shared" si="3"/>
        <v>DESHABILITADOS</v>
      </c>
      <c r="H1405" s="89"/>
      <c r="I1405" s="89"/>
      <c r="J1405" s="89"/>
      <c r="K1405" s="89"/>
      <c r="L1405" s="89"/>
      <c r="M1405" s="89"/>
      <c r="N1405" s="89"/>
      <c r="O1405" s="89"/>
      <c r="P1405" s="89"/>
      <c r="Q1405" s="89"/>
      <c r="R1405" s="30"/>
      <c r="S1405" s="30"/>
      <c r="T1405" s="30"/>
      <c r="U1405" s="30"/>
      <c r="V1405" s="30"/>
      <c r="W1405" s="30"/>
      <c r="X1405" s="30"/>
      <c r="Y1405" s="30"/>
      <c r="Z1405" s="30"/>
      <c r="AA1405" s="30"/>
    </row>
    <row r="1406" ht="15.75" customHeight="1">
      <c r="A1406" s="27" t="s">
        <v>29</v>
      </c>
      <c r="B1406" s="27" t="s">
        <v>5056</v>
      </c>
      <c r="C1406" s="27" t="s">
        <v>2438</v>
      </c>
      <c r="D1406" s="27" t="s">
        <v>2349</v>
      </c>
      <c r="E1406" s="92">
        <f t="shared" si="1"/>
        <v>32150</v>
      </c>
      <c r="F1406" s="92" t="str">
        <f t="shared" si="2"/>
        <v>NESTEA LIMON /TE VERDE LIGHT 6 x 1500 ML</v>
      </c>
      <c r="G1406" s="92" t="str">
        <f t="shared" si="3"/>
        <v>DESHABILITADOS</v>
      </c>
      <c r="H1406" s="89"/>
      <c r="I1406" s="89"/>
      <c r="J1406" s="89"/>
      <c r="K1406" s="89"/>
      <c r="L1406" s="89"/>
      <c r="M1406" s="89"/>
      <c r="N1406" s="89"/>
      <c r="O1406" s="89"/>
      <c r="P1406" s="89"/>
      <c r="Q1406" s="89"/>
      <c r="R1406" s="30"/>
      <c r="S1406" s="30"/>
      <c r="T1406" s="30"/>
      <c r="U1406" s="30"/>
      <c r="V1406" s="30"/>
      <c r="W1406" s="30"/>
      <c r="X1406" s="30"/>
      <c r="Y1406" s="30"/>
      <c r="Z1406" s="30"/>
      <c r="AA1406" s="30"/>
    </row>
    <row r="1407" ht="15.75" customHeight="1">
      <c r="A1407" s="27" t="s">
        <v>86</v>
      </c>
      <c r="B1407" s="27" t="s">
        <v>5058</v>
      </c>
      <c r="C1407" s="27" t="s">
        <v>2440</v>
      </c>
      <c r="D1407" s="83"/>
      <c r="E1407" s="92">
        <f t="shared" si="1"/>
        <v>32170</v>
      </c>
      <c r="F1407" s="92" t="str">
        <f t="shared" si="2"/>
        <v>TRITON IMP 25% DCTO PB </v>
      </c>
      <c r="G1407" s="92" t="str">
        <f t="shared" si="3"/>
        <v>GALLETAS</v>
      </c>
      <c r="H1407" s="89"/>
      <c r="I1407" s="89"/>
      <c r="J1407" s="89"/>
      <c r="K1407" s="89"/>
      <c r="L1407" s="89"/>
      <c r="M1407" s="89"/>
      <c r="N1407" s="89"/>
      <c r="O1407" s="89"/>
      <c r="P1407" s="89"/>
      <c r="Q1407" s="89"/>
      <c r="R1407" s="30"/>
      <c r="S1407" s="30"/>
      <c r="T1407" s="30"/>
      <c r="U1407" s="30"/>
      <c r="V1407" s="30"/>
      <c r="W1407" s="30"/>
      <c r="X1407" s="30"/>
      <c r="Y1407" s="30"/>
      <c r="Z1407" s="30"/>
      <c r="AA1407" s="30"/>
    </row>
    <row r="1408" ht="15.75" customHeight="1">
      <c r="A1408" s="27" t="s">
        <v>44</v>
      </c>
      <c r="B1408" s="27" t="s">
        <v>5060</v>
      </c>
      <c r="C1408" s="27" t="s">
        <v>2442</v>
      </c>
      <c r="D1408" s="27" t="s">
        <v>127</v>
      </c>
      <c r="E1408" s="92">
        <f t="shared" si="1"/>
        <v>32180</v>
      </c>
      <c r="F1408" s="92" t="str">
        <f t="shared" si="2"/>
        <v>CALDO POLLO CAMPO 36 x 24 x 10 GRS</v>
      </c>
      <c r="G1408" s="92" t="str">
        <f t="shared" si="3"/>
        <v>CULINARIOS</v>
      </c>
      <c r="H1408" s="89"/>
      <c r="I1408" s="89"/>
      <c r="J1408" s="89"/>
      <c r="K1408" s="89"/>
      <c r="L1408" s="89"/>
      <c r="M1408" s="89"/>
      <c r="N1408" s="89"/>
      <c r="O1408" s="89"/>
      <c r="P1408" s="89"/>
      <c r="Q1408" s="89"/>
      <c r="R1408" s="30"/>
      <c r="S1408" s="30"/>
      <c r="T1408" s="30"/>
      <c r="U1408" s="30"/>
      <c r="V1408" s="30"/>
      <c r="W1408" s="30"/>
      <c r="X1408" s="30"/>
      <c r="Y1408" s="30"/>
      <c r="Z1408" s="30"/>
      <c r="AA1408" s="30"/>
    </row>
    <row r="1409" ht="15.75" customHeight="1">
      <c r="A1409" s="27" t="s">
        <v>50</v>
      </c>
      <c r="B1409" s="27" t="s">
        <v>5061</v>
      </c>
      <c r="C1409" s="27" t="s">
        <v>2444</v>
      </c>
      <c r="D1409" s="83"/>
      <c r="E1409" s="92">
        <f t="shared" si="1"/>
        <v>32200</v>
      </c>
      <c r="F1409" s="92" t="str">
        <f t="shared" si="2"/>
        <v>BONIF NESCAF MIXES VIENES </v>
      </c>
      <c r="G1409" s="92" t="str">
        <f t="shared" si="3"/>
        <v>CAFES</v>
      </c>
      <c r="H1409" s="89"/>
      <c r="I1409" s="89"/>
      <c r="J1409" s="89"/>
      <c r="K1409" s="89"/>
      <c r="L1409" s="89"/>
      <c r="M1409" s="89"/>
      <c r="N1409" s="89"/>
      <c r="O1409" s="89"/>
      <c r="P1409" s="89"/>
      <c r="Q1409" s="89"/>
      <c r="R1409" s="30"/>
      <c r="S1409" s="30"/>
      <c r="T1409" s="30"/>
      <c r="U1409" s="30"/>
      <c r="V1409" s="30"/>
      <c r="W1409" s="30"/>
      <c r="X1409" s="30"/>
      <c r="Y1409" s="30"/>
      <c r="Z1409" s="30"/>
      <c r="AA1409" s="30"/>
    </row>
    <row r="1410" ht="15.75" customHeight="1">
      <c r="A1410" s="27" t="s">
        <v>1015</v>
      </c>
      <c r="B1410" s="27" t="s">
        <v>5065</v>
      </c>
      <c r="C1410" s="27" t="s">
        <v>2445</v>
      </c>
      <c r="D1410" s="27" t="s">
        <v>1395</v>
      </c>
      <c r="E1410" s="92">
        <f t="shared" si="1"/>
        <v>32250</v>
      </c>
      <c r="F1410" s="92" t="str">
        <f t="shared" si="2"/>
        <v>NIDAL 2 FORMULA INFANTIL 12 x 800 GRS</v>
      </c>
      <c r="G1410" s="92" t="str">
        <f t="shared" si="3"/>
        <v>FÓRMULAS</v>
      </c>
      <c r="H1410" s="89"/>
      <c r="I1410" s="89"/>
      <c r="J1410" s="89"/>
      <c r="K1410" s="89"/>
      <c r="L1410" s="89"/>
      <c r="M1410" s="89"/>
      <c r="N1410" s="89"/>
      <c r="O1410" s="89"/>
      <c r="P1410" s="89"/>
      <c r="Q1410" s="89"/>
      <c r="R1410" s="30"/>
      <c r="S1410" s="30"/>
      <c r="T1410" s="30"/>
      <c r="U1410" s="30"/>
      <c r="V1410" s="30"/>
      <c r="W1410" s="30"/>
      <c r="X1410" s="30"/>
      <c r="Y1410" s="30"/>
      <c r="Z1410" s="30"/>
      <c r="AA1410" s="30"/>
    </row>
    <row r="1411" ht="15.75" customHeight="1">
      <c r="A1411" s="27" t="s">
        <v>86</v>
      </c>
      <c r="B1411" s="27" t="s">
        <v>5066</v>
      </c>
      <c r="C1411" s="27" t="s">
        <v>2447</v>
      </c>
      <c r="D1411" s="27" t="s">
        <v>2403</v>
      </c>
      <c r="E1411" s="92">
        <f t="shared" si="1"/>
        <v>32380</v>
      </c>
      <c r="F1411" s="92" t="str">
        <f t="shared" si="2"/>
        <v>FITNESS SALVADO GALLETAS 10 x 2 x 270 GRS</v>
      </c>
      <c r="G1411" s="92" t="str">
        <f t="shared" si="3"/>
        <v>GALLETAS</v>
      </c>
      <c r="H1411" s="89"/>
      <c r="I1411" s="89"/>
      <c r="J1411" s="89"/>
      <c r="K1411" s="89"/>
      <c r="L1411" s="89"/>
      <c r="M1411" s="89"/>
      <c r="N1411" s="89"/>
      <c r="O1411" s="89"/>
      <c r="P1411" s="89"/>
      <c r="Q1411" s="89"/>
      <c r="R1411" s="30"/>
      <c r="S1411" s="30"/>
      <c r="T1411" s="30"/>
      <c r="U1411" s="30"/>
      <c r="V1411" s="30"/>
      <c r="W1411" s="30"/>
      <c r="X1411" s="30"/>
      <c r="Y1411" s="30"/>
      <c r="Z1411" s="30"/>
      <c r="AA1411" s="30"/>
    </row>
    <row r="1412" ht="15.75" customHeight="1">
      <c r="A1412" s="27" t="s">
        <v>50</v>
      </c>
      <c r="B1412" s="27" t="s">
        <v>5068</v>
      </c>
      <c r="C1412" s="27" t="s">
        <v>2449</v>
      </c>
      <c r="D1412" s="83"/>
      <c r="E1412" s="92">
        <f t="shared" si="1"/>
        <v>32400</v>
      </c>
      <c r="F1412" s="92" t="str">
        <f t="shared" si="2"/>
        <v>MUG </v>
      </c>
      <c r="G1412" s="92" t="str">
        <f t="shared" si="3"/>
        <v>CAFES</v>
      </c>
      <c r="H1412" s="89"/>
      <c r="I1412" s="89"/>
      <c r="J1412" s="89"/>
      <c r="K1412" s="89"/>
      <c r="L1412" s="89"/>
      <c r="M1412" s="89"/>
      <c r="N1412" s="89"/>
      <c r="O1412" s="89"/>
      <c r="P1412" s="89"/>
      <c r="Q1412" s="89"/>
      <c r="R1412" s="30"/>
      <c r="S1412" s="30"/>
      <c r="T1412" s="30"/>
      <c r="U1412" s="30"/>
      <c r="V1412" s="30"/>
      <c r="W1412" s="30"/>
      <c r="X1412" s="30"/>
      <c r="Y1412" s="30"/>
      <c r="Z1412" s="30"/>
      <c r="AA1412" s="30"/>
    </row>
    <row r="1413" ht="15.75" customHeight="1">
      <c r="A1413" s="27" t="s">
        <v>39</v>
      </c>
      <c r="B1413" s="27" t="s">
        <v>5070</v>
      </c>
      <c r="C1413" s="27" t="s">
        <v>2451</v>
      </c>
      <c r="D1413" s="27" t="s">
        <v>2452</v>
      </c>
      <c r="E1413" s="92">
        <f t="shared" si="1"/>
        <v>32500</v>
      </c>
      <c r="F1413" s="92" t="str">
        <f t="shared" si="2"/>
        <v>NESTLE ESPECIALIDADES 30x400g XI 30 x 400 GRS</v>
      </c>
      <c r="G1413" s="92" t="str">
        <f t="shared" si="3"/>
        <v>CHOCOLATES</v>
      </c>
      <c r="H1413" s="89"/>
      <c r="I1413" s="89"/>
      <c r="J1413" s="89"/>
      <c r="K1413" s="89"/>
      <c r="L1413" s="89"/>
      <c r="M1413" s="89"/>
      <c r="N1413" s="89"/>
      <c r="O1413" s="89"/>
      <c r="P1413" s="89"/>
      <c r="Q1413" s="89"/>
      <c r="R1413" s="30"/>
      <c r="S1413" s="30"/>
      <c r="T1413" s="30"/>
      <c r="U1413" s="30"/>
      <c r="V1413" s="30"/>
      <c r="W1413" s="30"/>
      <c r="X1413" s="30"/>
      <c r="Y1413" s="30"/>
      <c r="Z1413" s="30"/>
      <c r="AA1413" s="30"/>
    </row>
    <row r="1414" ht="15.75" customHeight="1">
      <c r="A1414" s="27" t="s">
        <v>1015</v>
      </c>
      <c r="B1414" s="27" t="s">
        <v>5074</v>
      </c>
      <c r="C1414" s="27" t="s">
        <v>2445</v>
      </c>
      <c r="D1414" s="27" t="s">
        <v>293</v>
      </c>
      <c r="E1414" s="92">
        <f t="shared" si="1"/>
        <v>32680</v>
      </c>
      <c r="F1414" s="92" t="str">
        <f t="shared" si="2"/>
        <v>NIDAL 2 FORMULA INFANTIL 24 x 400 GRS</v>
      </c>
      <c r="G1414" s="92" t="str">
        <f t="shared" si="3"/>
        <v>FÓRMULAS</v>
      </c>
      <c r="H1414" s="89"/>
      <c r="I1414" s="89"/>
      <c r="J1414" s="89"/>
      <c r="K1414" s="89"/>
      <c r="L1414" s="89"/>
      <c r="M1414" s="89"/>
      <c r="N1414" s="89"/>
      <c r="O1414" s="89"/>
      <c r="P1414" s="89"/>
      <c r="Q1414" s="89"/>
      <c r="R1414" s="30"/>
      <c r="S1414" s="30"/>
      <c r="T1414" s="30"/>
      <c r="U1414" s="30"/>
      <c r="V1414" s="30"/>
      <c r="W1414" s="30"/>
      <c r="X1414" s="30"/>
      <c r="Y1414" s="30"/>
      <c r="Z1414" s="30"/>
      <c r="AA1414" s="30"/>
    </row>
    <row r="1415" ht="15.75" customHeight="1">
      <c r="A1415" s="27" t="s">
        <v>86</v>
      </c>
      <c r="B1415" s="27" t="s">
        <v>5075</v>
      </c>
      <c r="C1415" s="27" t="s">
        <v>2454</v>
      </c>
      <c r="D1415" s="27" t="s">
        <v>134</v>
      </c>
      <c r="E1415" s="92">
        <f t="shared" si="1"/>
        <v>32690</v>
      </c>
      <c r="F1415" s="92" t="str">
        <f t="shared" si="2"/>
        <v>BONIF TRITON CAPPUC 30 x 126 GRS</v>
      </c>
      <c r="G1415" s="92" t="str">
        <f t="shared" si="3"/>
        <v>GALLETAS</v>
      </c>
      <c r="H1415" s="89"/>
      <c r="I1415" s="89"/>
      <c r="J1415" s="89"/>
      <c r="K1415" s="89"/>
      <c r="L1415" s="89"/>
      <c r="M1415" s="89"/>
      <c r="N1415" s="89"/>
      <c r="O1415" s="89"/>
      <c r="P1415" s="89"/>
      <c r="Q1415" s="89"/>
      <c r="R1415" s="30"/>
      <c r="S1415" s="30"/>
      <c r="T1415" s="30"/>
      <c r="U1415" s="30"/>
      <c r="V1415" s="30"/>
      <c r="W1415" s="30"/>
      <c r="X1415" s="30"/>
      <c r="Y1415" s="30"/>
      <c r="Z1415" s="30"/>
      <c r="AA1415" s="30"/>
    </row>
    <row r="1416" ht="15.75" customHeight="1">
      <c r="A1416" s="27" t="s">
        <v>39</v>
      </c>
      <c r="B1416" s="27" t="s">
        <v>5078</v>
      </c>
      <c r="C1416" s="27" t="s">
        <v>2456</v>
      </c>
      <c r="D1416" s="83"/>
      <c r="E1416" s="92">
        <f t="shared" si="1"/>
        <v>32700</v>
      </c>
      <c r="F1416" s="92" t="str">
        <f t="shared" si="2"/>
        <v>BONIFICADO SAHNE NUS </v>
      </c>
      <c r="G1416" s="92" t="str">
        <f t="shared" si="3"/>
        <v>CHOCOLATES</v>
      </c>
      <c r="H1416" s="89"/>
      <c r="I1416" s="89"/>
      <c r="J1416" s="89"/>
      <c r="K1416" s="89"/>
      <c r="L1416" s="89"/>
      <c r="M1416" s="89"/>
      <c r="N1416" s="89"/>
      <c r="O1416" s="89"/>
      <c r="P1416" s="89"/>
      <c r="Q1416" s="89"/>
      <c r="R1416" s="30"/>
      <c r="S1416" s="30"/>
      <c r="T1416" s="30"/>
      <c r="U1416" s="30"/>
      <c r="V1416" s="30"/>
      <c r="W1416" s="30"/>
      <c r="X1416" s="30"/>
      <c r="Y1416" s="30"/>
      <c r="Z1416" s="30"/>
      <c r="AA1416" s="30"/>
    </row>
    <row r="1417" ht="15.75" customHeight="1">
      <c r="A1417" s="27" t="s">
        <v>225</v>
      </c>
      <c r="B1417" s="27" t="s">
        <v>5079</v>
      </c>
      <c r="C1417" s="27" t="s">
        <v>2458</v>
      </c>
      <c r="D1417" s="27" t="s">
        <v>2459</v>
      </c>
      <c r="E1417" s="92">
        <f t="shared" si="1"/>
        <v>32710</v>
      </c>
      <c r="F1417" s="92" t="str">
        <f t="shared" si="2"/>
        <v>NIDO LEP INSTAN SOFT PACK 18 x 400 GRS</v>
      </c>
      <c r="G1417" s="92" t="str">
        <f t="shared" si="3"/>
        <v>Leche en Polvo</v>
      </c>
      <c r="H1417" s="89"/>
      <c r="I1417" s="89"/>
      <c r="J1417" s="89"/>
      <c r="K1417" s="89"/>
      <c r="L1417" s="89"/>
      <c r="M1417" s="89"/>
      <c r="N1417" s="89"/>
      <c r="O1417" s="89"/>
      <c r="P1417" s="89"/>
      <c r="Q1417" s="89"/>
      <c r="R1417" s="30"/>
      <c r="S1417" s="30"/>
      <c r="T1417" s="30"/>
      <c r="U1417" s="30"/>
      <c r="V1417" s="30"/>
      <c r="W1417" s="30"/>
      <c r="X1417" s="30"/>
      <c r="Y1417" s="30"/>
      <c r="Z1417" s="30"/>
      <c r="AA1417" s="30"/>
    </row>
    <row r="1418" ht="15.75" customHeight="1">
      <c r="A1418" s="27" t="s">
        <v>708</v>
      </c>
      <c r="B1418" s="27" t="s">
        <v>5084</v>
      </c>
      <c r="C1418" s="27" t="s">
        <v>2461</v>
      </c>
      <c r="D1418" s="27" t="s">
        <v>1395</v>
      </c>
      <c r="E1418" s="92">
        <f t="shared" si="1"/>
        <v>32740</v>
      </c>
      <c r="F1418" s="92" t="str">
        <f t="shared" si="2"/>
        <v>Formula Lactea NIDO 1 Avanzado Bolsa 12 x 800 GRS</v>
      </c>
      <c r="G1418" s="92" t="str">
        <f t="shared" si="3"/>
        <v>GUMS</v>
      </c>
      <c r="H1418" s="89"/>
      <c r="I1418" s="89"/>
      <c r="J1418" s="89"/>
      <c r="K1418" s="89"/>
      <c r="L1418" s="89"/>
      <c r="M1418" s="89"/>
      <c r="N1418" s="89"/>
      <c r="O1418" s="89"/>
      <c r="P1418" s="89"/>
      <c r="Q1418" s="89"/>
      <c r="R1418" s="30"/>
      <c r="S1418" s="30"/>
      <c r="T1418" s="30"/>
      <c r="U1418" s="30"/>
      <c r="V1418" s="30"/>
      <c r="W1418" s="30"/>
      <c r="X1418" s="30"/>
      <c r="Y1418" s="30"/>
      <c r="Z1418" s="30"/>
      <c r="AA1418" s="30"/>
    </row>
    <row r="1419" ht="15.75" customHeight="1">
      <c r="A1419" s="27" t="s">
        <v>225</v>
      </c>
      <c r="B1419" s="27" t="s">
        <v>5085</v>
      </c>
      <c r="C1419" s="27" t="s">
        <v>2463</v>
      </c>
      <c r="D1419" s="27" t="s">
        <v>294</v>
      </c>
      <c r="E1419" s="92">
        <f t="shared" si="1"/>
        <v>32780</v>
      </c>
      <c r="F1419" s="92" t="str">
        <f t="shared" si="2"/>
        <v>NIDO LEP INSTAN NUEVA FORMULA 1 12 x 900 GRS</v>
      </c>
      <c r="G1419" s="92" t="str">
        <f t="shared" si="3"/>
        <v>Leche en Polvo</v>
      </c>
      <c r="H1419" s="89"/>
      <c r="I1419" s="89"/>
      <c r="J1419" s="89"/>
      <c r="K1419" s="89"/>
      <c r="L1419" s="89"/>
      <c r="M1419" s="89"/>
      <c r="N1419" s="89"/>
      <c r="O1419" s="89"/>
      <c r="P1419" s="89"/>
      <c r="Q1419" s="89"/>
      <c r="R1419" s="30"/>
      <c r="S1419" s="30"/>
      <c r="T1419" s="30"/>
      <c r="U1419" s="30"/>
      <c r="V1419" s="30"/>
      <c r="W1419" s="30"/>
      <c r="X1419" s="30"/>
      <c r="Y1419" s="30"/>
      <c r="Z1419" s="30"/>
      <c r="AA1419" s="30"/>
    </row>
    <row r="1420" ht="15.75" customHeight="1">
      <c r="A1420" s="27" t="s">
        <v>225</v>
      </c>
      <c r="B1420" s="27" t="s">
        <v>5088</v>
      </c>
      <c r="C1420" s="27" t="s">
        <v>2466</v>
      </c>
      <c r="D1420" s="27" t="s">
        <v>294</v>
      </c>
      <c r="E1420" s="92">
        <f t="shared" si="1"/>
        <v>32790</v>
      </c>
      <c r="F1420" s="92" t="str">
        <f t="shared" si="2"/>
        <v>NIDO SEMI DESCREMADA 14% Sfpk 12 x 900 GRS</v>
      </c>
      <c r="G1420" s="92" t="str">
        <f t="shared" si="3"/>
        <v>Leche en Polvo</v>
      </c>
      <c r="H1420" s="89"/>
      <c r="I1420" s="89"/>
      <c r="J1420" s="89"/>
      <c r="K1420" s="89"/>
      <c r="L1420" s="89"/>
      <c r="M1420" s="89"/>
      <c r="N1420" s="89"/>
      <c r="O1420" s="89"/>
      <c r="P1420" s="89"/>
      <c r="Q1420" s="89"/>
      <c r="R1420" s="30"/>
      <c r="S1420" s="30"/>
      <c r="T1420" s="30"/>
      <c r="U1420" s="30"/>
      <c r="V1420" s="30"/>
      <c r="W1420" s="30"/>
      <c r="X1420" s="30"/>
      <c r="Y1420" s="30"/>
      <c r="Z1420" s="30"/>
      <c r="AA1420" s="30"/>
    </row>
    <row r="1421" ht="15.75" customHeight="1">
      <c r="A1421" s="27" t="s">
        <v>708</v>
      </c>
      <c r="B1421" s="27" t="s">
        <v>5091</v>
      </c>
      <c r="C1421" s="27" t="s">
        <v>2467</v>
      </c>
      <c r="D1421" s="27" t="s">
        <v>2468</v>
      </c>
      <c r="E1421" s="92">
        <f t="shared" si="1"/>
        <v>32800</v>
      </c>
      <c r="F1421" s="92" t="str">
        <f t="shared" si="2"/>
        <v>NIDO 5+ PROTECTUS LEP TARRO 6 x 1600 GRS</v>
      </c>
      <c r="G1421" s="92" t="str">
        <f t="shared" si="3"/>
        <v>GUMS</v>
      </c>
      <c r="H1421" s="89"/>
      <c r="I1421" s="89"/>
      <c r="J1421" s="89"/>
      <c r="K1421" s="89"/>
      <c r="L1421" s="89"/>
      <c r="M1421" s="89"/>
      <c r="N1421" s="89"/>
      <c r="O1421" s="89"/>
      <c r="P1421" s="89"/>
      <c r="Q1421" s="89"/>
      <c r="R1421" s="30"/>
      <c r="S1421" s="30"/>
      <c r="T1421" s="30"/>
      <c r="U1421" s="30"/>
      <c r="V1421" s="30"/>
      <c r="W1421" s="30"/>
      <c r="X1421" s="30"/>
      <c r="Y1421" s="30"/>
      <c r="Z1421" s="30"/>
      <c r="AA1421" s="30"/>
    </row>
    <row r="1422" ht="15.75" customHeight="1">
      <c r="A1422" s="27" t="s">
        <v>708</v>
      </c>
      <c r="B1422" s="27" t="s">
        <v>5093</v>
      </c>
      <c r="C1422" s="27" t="s">
        <v>2470</v>
      </c>
      <c r="D1422" s="27" t="s">
        <v>1395</v>
      </c>
      <c r="E1422" s="92">
        <f t="shared" si="1"/>
        <v>32810</v>
      </c>
      <c r="F1422" s="92" t="str">
        <f t="shared" si="2"/>
        <v>Leche en polvo NIDO 5 Protectus Bolsa 12 x 800 GRS</v>
      </c>
      <c r="G1422" s="92" t="str">
        <f t="shared" si="3"/>
        <v>GUMS</v>
      </c>
      <c r="H1422" s="89"/>
      <c r="I1422" s="89"/>
      <c r="J1422" s="89"/>
      <c r="K1422" s="89"/>
      <c r="L1422" s="89"/>
      <c r="M1422" s="89"/>
      <c r="N1422" s="89"/>
      <c r="O1422" s="89"/>
      <c r="P1422" s="89"/>
      <c r="Q1422" s="89"/>
      <c r="R1422" s="30"/>
      <c r="S1422" s="30"/>
      <c r="T1422" s="30"/>
      <c r="U1422" s="30"/>
      <c r="V1422" s="30"/>
      <c r="W1422" s="30"/>
      <c r="X1422" s="30"/>
      <c r="Y1422" s="30"/>
      <c r="Z1422" s="30"/>
      <c r="AA1422" s="30"/>
    </row>
    <row r="1423" ht="15.75" customHeight="1">
      <c r="A1423" s="27" t="s">
        <v>1015</v>
      </c>
      <c r="B1423" s="27" t="s">
        <v>5095</v>
      </c>
      <c r="C1423" s="27" t="s">
        <v>2472</v>
      </c>
      <c r="D1423" s="27" t="s">
        <v>2473</v>
      </c>
      <c r="E1423" s="92">
        <f t="shared" si="1"/>
        <v>32820</v>
      </c>
      <c r="F1423" s="92" t="str">
        <f t="shared" si="2"/>
        <v>NAN HA BL NWHB 222 12 X 400 GRS</v>
      </c>
      <c r="G1423" s="92" t="str">
        <f t="shared" si="3"/>
        <v>FÓRMULAS</v>
      </c>
      <c r="H1423" s="89"/>
      <c r="I1423" s="89"/>
      <c r="J1423" s="89"/>
      <c r="K1423" s="89"/>
      <c r="L1423" s="89"/>
      <c r="M1423" s="89"/>
      <c r="N1423" s="89"/>
      <c r="O1423" s="89"/>
      <c r="P1423" s="89"/>
      <c r="Q1423" s="89"/>
      <c r="R1423" s="30"/>
      <c r="S1423" s="30"/>
      <c r="T1423" s="30"/>
      <c r="U1423" s="30"/>
      <c r="V1423" s="30"/>
      <c r="W1423" s="30"/>
      <c r="X1423" s="30"/>
      <c r="Y1423" s="30"/>
      <c r="Z1423" s="30"/>
      <c r="AA1423" s="30"/>
    </row>
    <row r="1424" ht="15.75" customHeight="1">
      <c r="A1424" s="27" t="s">
        <v>39</v>
      </c>
      <c r="B1424" s="27" t="s">
        <v>5098</v>
      </c>
      <c r="C1424" s="27" t="s">
        <v>2474</v>
      </c>
      <c r="D1424" s="27" t="s">
        <v>2475</v>
      </c>
      <c r="E1424" s="92">
        <f t="shared" si="1"/>
        <v>32840</v>
      </c>
      <c r="F1424" s="92" t="str">
        <f t="shared" si="2"/>
        <v>NESTLE CONEJITO 70g 48 x 70 GRS</v>
      </c>
      <c r="G1424" s="92" t="str">
        <f t="shared" si="3"/>
        <v>CHOCOLATES</v>
      </c>
      <c r="H1424" s="89"/>
      <c r="I1424" s="89"/>
      <c r="J1424" s="89"/>
      <c r="K1424" s="89"/>
      <c r="L1424" s="89"/>
      <c r="M1424" s="89"/>
      <c r="N1424" s="89"/>
      <c r="O1424" s="89"/>
      <c r="P1424" s="89"/>
      <c r="Q1424" s="89"/>
      <c r="R1424" s="30"/>
      <c r="S1424" s="30"/>
      <c r="T1424" s="30"/>
      <c r="U1424" s="30"/>
      <c r="V1424" s="30"/>
      <c r="W1424" s="30"/>
      <c r="X1424" s="30"/>
      <c r="Y1424" s="30"/>
      <c r="Z1424" s="30"/>
      <c r="AA1424" s="30"/>
    </row>
    <row r="1425" ht="15.75" customHeight="1">
      <c r="A1425" s="27" t="s">
        <v>146</v>
      </c>
      <c r="B1425" s="27" t="s">
        <v>5101</v>
      </c>
      <c r="C1425" s="27" t="s">
        <v>2479</v>
      </c>
      <c r="D1425" s="83"/>
      <c r="E1425" s="92">
        <f t="shared" si="1"/>
        <v>32850</v>
      </c>
      <c r="F1425" s="92" t="str">
        <f t="shared" si="2"/>
        <v>BONIF LECHE CONDENSADA CR </v>
      </c>
      <c r="G1425" s="92" t="str">
        <f t="shared" si="3"/>
        <v>Lacteos Culinarios</v>
      </c>
      <c r="H1425" s="89"/>
      <c r="I1425" s="89"/>
      <c r="J1425" s="89"/>
      <c r="K1425" s="89"/>
      <c r="L1425" s="89"/>
      <c r="M1425" s="89"/>
      <c r="N1425" s="89"/>
      <c r="O1425" s="89"/>
      <c r="P1425" s="89"/>
      <c r="Q1425" s="89"/>
      <c r="R1425" s="30"/>
      <c r="S1425" s="30"/>
      <c r="T1425" s="30"/>
      <c r="U1425" s="30"/>
      <c r="V1425" s="30"/>
      <c r="W1425" s="30"/>
      <c r="X1425" s="30"/>
      <c r="Y1425" s="30"/>
      <c r="Z1425" s="30"/>
      <c r="AA1425" s="30"/>
    </row>
    <row r="1426" ht="15.75" customHeight="1">
      <c r="A1426" s="27" t="s">
        <v>39</v>
      </c>
      <c r="B1426" s="27" t="s">
        <v>5104</v>
      </c>
      <c r="C1426" s="27" t="s">
        <v>2481</v>
      </c>
      <c r="D1426" s="83"/>
      <c r="E1426" s="92">
        <f t="shared" si="1"/>
        <v>32860</v>
      </c>
      <c r="F1426" s="92" t="str">
        <f t="shared" si="2"/>
        <v>BONIFICADO TRENCITO 150GR </v>
      </c>
      <c r="G1426" s="92" t="str">
        <f t="shared" si="3"/>
        <v>CHOCOLATES</v>
      </c>
      <c r="H1426" s="89"/>
      <c r="I1426" s="89"/>
      <c r="J1426" s="89"/>
      <c r="K1426" s="89"/>
      <c r="L1426" s="89"/>
      <c r="M1426" s="89"/>
      <c r="N1426" s="89"/>
      <c r="O1426" s="89"/>
      <c r="P1426" s="89"/>
      <c r="Q1426" s="89"/>
      <c r="R1426" s="30"/>
      <c r="S1426" s="30"/>
      <c r="T1426" s="30"/>
      <c r="U1426" s="30"/>
      <c r="V1426" s="30"/>
      <c r="W1426" s="30"/>
      <c r="X1426" s="30"/>
      <c r="Y1426" s="30"/>
      <c r="Z1426" s="30"/>
      <c r="AA1426" s="30"/>
    </row>
    <row r="1427" ht="15.75" customHeight="1">
      <c r="A1427" s="27" t="s">
        <v>86</v>
      </c>
      <c r="B1427" s="27" t="s">
        <v>5106</v>
      </c>
      <c r="C1427" s="27" t="s">
        <v>2482</v>
      </c>
      <c r="D1427" s="27" t="s">
        <v>2483</v>
      </c>
      <c r="E1427" s="92">
        <f t="shared" si="1"/>
        <v>32890</v>
      </c>
      <c r="F1427" s="92" t="str">
        <f t="shared" si="2"/>
        <v>FITNESS IMP GALL CAC FrRJO 24 x 41 GRS</v>
      </c>
      <c r="G1427" s="92" t="str">
        <f t="shared" si="3"/>
        <v>GALLETAS</v>
      </c>
      <c r="H1427" s="89"/>
      <c r="I1427" s="89"/>
      <c r="J1427" s="89"/>
      <c r="K1427" s="89"/>
      <c r="L1427" s="89"/>
      <c r="M1427" s="89"/>
      <c r="N1427" s="89"/>
      <c r="O1427" s="89"/>
      <c r="P1427" s="89"/>
      <c r="Q1427" s="89"/>
      <c r="R1427" s="30"/>
      <c r="S1427" s="30"/>
      <c r="T1427" s="30"/>
      <c r="U1427" s="30"/>
      <c r="V1427" s="30"/>
      <c r="W1427" s="30"/>
      <c r="X1427" s="30"/>
      <c r="Y1427" s="30"/>
      <c r="Z1427" s="30"/>
      <c r="AA1427" s="30"/>
    </row>
    <row r="1428" ht="15.75" customHeight="1">
      <c r="A1428" s="27" t="s">
        <v>86</v>
      </c>
      <c r="B1428" s="27" t="s">
        <v>5108</v>
      </c>
      <c r="C1428" s="27" t="s">
        <v>2485</v>
      </c>
      <c r="D1428" s="27" t="s">
        <v>2486</v>
      </c>
      <c r="E1428" s="92">
        <f t="shared" si="1"/>
        <v>32900</v>
      </c>
      <c r="F1428" s="92" t="str">
        <f t="shared" si="2"/>
        <v>FITNESS IMP GALL CHIAMIEL 24 x41 GRS</v>
      </c>
      <c r="G1428" s="92" t="str">
        <f t="shared" si="3"/>
        <v>GALLETAS</v>
      </c>
      <c r="H1428" s="89"/>
      <c r="I1428" s="89"/>
      <c r="J1428" s="89"/>
      <c r="K1428" s="89"/>
      <c r="L1428" s="89"/>
      <c r="M1428" s="89"/>
      <c r="N1428" s="89"/>
      <c r="O1428" s="89"/>
      <c r="P1428" s="89"/>
      <c r="Q1428" s="89"/>
      <c r="R1428" s="30"/>
      <c r="S1428" s="30"/>
      <c r="T1428" s="30"/>
      <c r="U1428" s="30"/>
      <c r="V1428" s="30"/>
      <c r="W1428" s="30"/>
      <c r="X1428" s="30"/>
      <c r="Y1428" s="30"/>
      <c r="Z1428" s="30"/>
      <c r="AA1428" s="30"/>
    </row>
    <row r="1429" ht="15.75" customHeight="1">
      <c r="A1429" s="27" t="s">
        <v>86</v>
      </c>
      <c r="B1429" s="27" t="s">
        <v>5110</v>
      </c>
      <c r="C1429" s="27" t="s">
        <v>2488</v>
      </c>
      <c r="D1429" s="83"/>
      <c r="E1429" s="92">
        <f t="shared" si="1"/>
        <v>32930</v>
      </c>
      <c r="F1429" s="92" t="str">
        <f t="shared" si="2"/>
        <v>BONIF TRITON </v>
      </c>
      <c r="G1429" s="92" t="str">
        <f t="shared" si="3"/>
        <v>GALLETAS</v>
      </c>
      <c r="H1429" s="89"/>
      <c r="I1429" s="89"/>
      <c r="J1429" s="89"/>
      <c r="K1429" s="89"/>
      <c r="L1429" s="89"/>
      <c r="M1429" s="89"/>
      <c r="N1429" s="89"/>
      <c r="O1429" s="89"/>
      <c r="P1429" s="89"/>
      <c r="Q1429" s="89"/>
      <c r="R1429" s="30"/>
      <c r="S1429" s="30"/>
      <c r="T1429" s="30"/>
      <c r="U1429" s="30"/>
      <c r="V1429" s="30"/>
      <c r="W1429" s="30"/>
      <c r="X1429" s="30"/>
      <c r="Y1429" s="30"/>
      <c r="Z1429" s="30"/>
      <c r="AA1429" s="30"/>
    </row>
    <row r="1430" ht="15.75" customHeight="1">
      <c r="A1430" s="27" t="s">
        <v>39</v>
      </c>
      <c r="B1430" s="27" t="s">
        <v>5113</v>
      </c>
      <c r="C1430" s="27" t="s">
        <v>2490</v>
      </c>
      <c r="D1430" s="83"/>
      <c r="E1430" s="92">
        <f t="shared" si="1"/>
        <v>32940</v>
      </c>
      <c r="F1430" s="92" t="str">
        <f t="shared" si="2"/>
        <v>BONIF SAHNE NUSS 250 </v>
      </c>
      <c r="G1430" s="92" t="str">
        <f t="shared" si="3"/>
        <v>CHOCOLATES</v>
      </c>
      <c r="H1430" s="89"/>
      <c r="I1430" s="89"/>
      <c r="J1430" s="89"/>
      <c r="K1430" s="89"/>
      <c r="L1430" s="89"/>
      <c r="M1430" s="89"/>
      <c r="N1430" s="89"/>
      <c r="O1430" s="89"/>
      <c r="P1430" s="89"/>
      <c r="Q1430" s="89"/>
      <c r="R1430" s="30"/>
      <c r="S1430" s="30"/>
      <c r="T1430" s="30"/>
      <c r="U1430" s="30"/>
      <c r="V1430" s="30"/>
      <c r="W1430" s="30"/>
      <c r="X1430" s="30"/>
      <c r="Y1430" s="30"/>
      <c r="Z1430" s="30"/>
      <c r="AA1430" s="30"/>
    </row>
    <row r="1431" ht="15.75" customHeight="1">
      <c r="A1431" s="27" t="s">
        <v>29</v>
      </c>
      <c r="B1431" s="27" t="s">
        <v>5115</v>
      </c>
      <c r="C1431" s="27" t="s">
        <v>2491</v>
      </c>
      <c r="D1431" s="83"/>
      <c r="E1431" s="92">
        <f t="shared" si="1"/>
        <v>32950</v>
      </c>
      <c r="F1431" s="92" t="str">
        <f t="shared" si="2"/>
        <v>COMBO1 BK TO SCHOOL ABL </v>
      </c>
      <c r="G1431" s="92" t="str">
        <f t="shared" si="3"/>
        <v>DESHABILITADOS</v>
      </c>
      <c r="H1431" s="89"/>
      <c r="I1431" s="89"/>
      <c r="J1431" s="89"/>
      <c r="K1431" s="89"/>
      <c r="L1431" s="89"/>
      <c r="M1431" s="89"/>
      <c r="N1431" s="89"/>
      <c r="O1431" s="89"/>
      <c r="P1431" s="89"/>
      <c r="Q1431" s="89"/>
      <c r="R1431" s="30"/>
      <c r="S1431" s="30"/>
      <c r="T1431" s="30"/>
      <c r="U1431" s="30"/>
      <c r="V1431" s="30"/>
      <c r="W1431" s="30"/>
      <c r="X1431" s="30"/>
      <c r="Y1431" s="30"/>
      <c r="Z1431" s="30"/>
      <c r="AA1431" s="30"/>
    </row>
    <row r="1432" ht="15.75" customHeight="1">
      <c r="A1432" s="27" t="s">
        <v>29</v>
      </c>
      <c r="B1432" s="27" t="s">
        <v>5118</v>
      </c>
      <c r="C1432" s="27" t="s">
        <v>2493</v>
      </c>
      <c r="D1432" s="83"/>
      <c r="E1432" s="92">
        <f t="shared" si="1"/>
        <v>32960</v>
      </c>
      <c r="F1432" s="92" t="str">
        <f t="shared" si="2"/>
        <v>COMBO2 BK TO SCHOOL ABL </v>
      </c>
      <c r="G1432" s="92" t="str">
        <f t="shared" si="3"/>
        <v>DESHABILITADOS</v>
      </c>
      <c r="H1432" s="89"/>
      <c r="I1432" s="89"/>
      <c r="J1432" s="89"/>
      <c r="K1432" s="89"/>
      <c r="L1432" s="89"/>
      <c r="M1432" s="89"/>
      <c r="N1432" s="89"/>
      <c r="O1432" s="89"/>
      <c r="P1432" s="89"/>
      <c r="Q1432" s="89"/>
      <c r="R1432" s="30"/>
      <c r="S1432" s="30"/>
      <c r="T1432" s="30"/>
      <c r="U1432" s="30"/>
      <c r="V1432" s="30"/>
      <c r="W1432" s="30"/>
      <c r="X1432" s="30"/>
      <c r="Y1432" s="30"/>
      <c r="Z1432" s="30"/>
      <c r="AA1432" s="30"/>
    </row>
    <row r="1433" ht="15.75" customHeight="1">
      <c r="A1433" s="27" t="s">
        <v>29</v>
      </c>
      <c r="B1433" s="27" t="s">
        <v>5122</v>
      </c>
      <c r="C1433" s="27" t="s">
        <v>2495</v>
      </c>
      <c r="D1433" s="83"/>
      <c r="E1433" s="92">
        <f t="shared" si="1"/>
        <v>32970</v>
      </c>
      <c r="F1433" s="92" t="str">
        <f t="shared" si="2"/>
        <v>COMBO3 BK TO SCHOOL ABL </v>
      </c>
      <c r="G1433" s="92" t="str">
        <f t="shared" si="3"/>
        <v>DESHABILITADOS</v>
      </c>
      <c r="H1433" s="89"/>
      <c r="I1433" s="89"/>
      <c r="J1433" s="89"/>
      <c r="K1433" s="89"/>
      <c r="L1433" s="89"/>
      <c r="M1433" s="89"/>
      <c r="N1433" s="89"/>
      <c r="O1433" s="89"/>
      <c r="P1433" s="89"/>
      <c r="Q1433" s="89"/>
      <c r="R1433" s="30"/>
      <c r="S1433" s="30"/>
      <c r="T1433" s="30"/>
      <c r="U1433" s="30"/>
      <c r="V1433" s="30"/>
      <c r="W1433" s="30"/>
      <c r="X1433" s="30"/>
      <c r="Y1433" s="30"/>
      <c r="Z1433" s="30"/>
      <c r="AA1433" s="30"/>
    </row>
    <row r="1434" ht="15.75" customHeight="1">
      <c r="A1434" s="27" t="s">
        <v>29</v>
      </c>
      <c r="B1434" s="27" t="s">
        <v>5125</v>
      </c>
      <c r="C1434" s="27" t="s">
        <v>2497</v>
      </c>
      <c r="D1434" s="83"/>
      <c r="E1434" s="92">
        <f t="shared" si="1"/>
        <v>32980</v>
      </c>
      <c r="F1434" s="92" t="str">
        <f t="shared" si="2"/>
        <v>COMBO1 CFT BK TO SCHOOL </v>
      </c>
      <c r="G1434" s="92" t="str">
        <f t="shared" si="3"/>
        <v>DESHABILITADOS</v>
      </c>
      <c r="H1434" s="89"/>
      <c r="I1434" s="89"/>
      <c r="J1434" s="89"/>
      <c r="K1434" s="89"/>
      <c r="L1434" s="89"/>
      <c r="M1434" s="89"/>
      <c r="N1434" s="89"/>
      <c r="O1434" s="89"/>
      <c r="P1434" s="89"/>
      <c r="Q1434" s="89"/>
      <c r="R1434" s="30"/>
      <c r="S1434" s="30"/>
      <c r="T1434" s="30"/>
      <c r="U1434" s="30"/>
      <c r="V1434" s="30"/>
      <c r="W1434" s="30"/>
      <c r="X1434" s="30"/>
      <c r="Y1434" s="30"/>
      <c r="Z1434" s="30"/>
      <c r="AA1434" s="30"/>
    </row>
    <row r="1435" ht="15.75" customHeight="1">
      <c r="A1435" s="27" t="s">
        <v>29</v>
      </c>
      <c r="B1435" s="27" t="s">
        <v>5127</v>
      </c>
      <c r="C1435" s="27" t="s">
        <v>2499</v>
      </c>
      <c r="D1435" s="83"/>
      <c r="E1435" s="92">
        <f t="shared" si="1"/>
        <v>32990</v>
      </c>
      <c r="F1435" s="92" t="str">
        <f t="shared" si="2"/>
        <v>COMBO2 CFT BK TO SCHOOL </v>
      </c>
      <c r="G1435" s="92" t="str">
        <f t="shared" si="3"/>
        <v>DESHABILITADOS</v>
      </c>
      <c r="H1435" s="89"/>
      <c r="I1435" s="89"/>
      <c r="J1435" s="89"/>
      <c r="K1435" s="89"/>
      <c r="L1435" s="89"/>
      <c r="M1435" s="89"/>
      <c r="N1435" s="89"/>
      <c r="O1435" s="89"/>
      <c r="P1435" s="89"/>
      <c r="Q1435" s="89"/>
      <c r="R1435" s="30"/>
      <c r="S1435" s="30"/>
      <c r="T1435" s="30"/>
      <c r="U1435" s="30"/>
      <c r="V1435" s="30"/>
      <c r="W1435" s="30"/>
      <c r="X1435" s="30"/>
      <c r="Y1435" s="30"/>
      <c r="Z1435" s="30"/>
      <c r="AA1435" s="30"/>
    </row>
    <row r="1436" ht="15.75" customHeight="1">
      <c r="A1436" s="27" t="s">
        <v>29</v>
      </c>
      <c r="B1436" s="27" t="s">
        <v>5130</v>
      </c>
      <c r="C1436" s="27" t="s">
        <v>2500</v>
      </c>
      <c r="D1436" s="83"/>
      <c r="E1436" s="92">
        <f t="shared" si="1"/>
        <v>33000</v>
      </c>
      <c r="F1436" s="92" t="str">
        <f t="shared" si="2"/>
        <v>COMBO3 CFT BK TO SCHOOL </v>
      </c>
      <c r="G1436" s="92" t="str">
        <f t="shared" si="3"/>
        <v>DESHABILITADOS</v>
      </c>
      <c r="H1436" s="89"/>
      <c r="I1436" s="89"/>
      <c r="J1436" s="89"/>
      <c r="K1436" s="89"/>
      <c r="L1436" s="89"/>
      <c r="M1436" s="89"/>
      <c r="N1436" s="89"/>
      <c r="O1436" s="89"/>
      <c r="P1436" s="89"/>
      <c r="Q1436" s="89"/>
      <c r="R1436" s="30"/>
      <c r="S1436" s="30"/>
      <c r="T1436" s="30"/>
      <c r="U1436" s="30"/>
      <c r="V1436" s="30"/>
      <c r="W1436" s="30"/>
      <c r="X1436" s="30"/>
      <c r="Y1436" s="30"/>
      <c r="Z1436" s="30"/>
      <c r="AA1436" s="30"/>
    </row>
    <row r="1437" ht="15.75" customHeight="1">
      <c r="A1437" s="27" t="s">
        <v>721</v>
      </c>
      <c r="B1437" s="27" t="s">
        <v>5132</v>
      </c>
      <c r="C1437" s="27" t="s">
        <v>2502</v>
      </c>
      <c r="D1437" s="27" t="s">
        <v>2503</v>
      </c>
      <c r="E1437" s="92">
        <f t="shared" si="1"/>
        <v>33070</v>
      </c>
      <c r="F1437" s="92" t="str">
        <f t="shared" si="2"/>
        <v>NESTUM BL PROB C 5 CEREALES 12 x 8 x 30 GRS</v>
      </c>
      <c r="G1437" s="92" t="str">
        <f t="shared" si="3"/>
        <v>CEREALES INFANTILES</v>
      </c>
      <c r="H1437" s="89"/>
      <c r="I1437" s="89"/>
      <c r="J1437" s="89"/>
      <c r="K1437" s="89"/>
      <c r="L1437" s="89"/>
      <c r="M1437" s="89"/>
      <c r="N1437" s="89"/>
      <c r="O1437" s="89"/>
      <c r="P1437" s="89"/>
      <c r="Q1437" s="89"/>
      <c r="R1437" s="30"/>
      <c r="S1437" s="30"/>
      <c r="T1437" s="30"/>
      <c r="U1437" s="30"/>
      <c r="V1437" s="30"/>
      <c r="W1437" s="30"/>
      <c r="X1437" s="30"/>
      <c r="Y1437" s="30"/>
      <c r="Z1437" s="30"/>
      <c r="AA1437" s="30"/>
    </row>
    <row r="1438" ht="15.75" customHeight="1">
      <c r="A1438" s="27" t="s">
        <v>44</v>
      </c>
      <c r="B1438" s="27" t="s">
        <v>5134</v>
      </c>
      <c r="C1438" s="27" t="s">
        <v>2505</v>
      </c>
      <c r="D1438" s="27" t="s">
        <v>2506</v>
      </c>
      <c r="E1438" s="92">
        <f t="shared" si="1"/>
        <v>33080</v>
      </c>
      <c r="F1438" s="92" t="str">
        <f t="shared" si="2"/>
        <v>MAGGI PASTA 3 MINUTOS CARNE 48 x 85 GRS</v>
      </c>
      <c r="G1438" s="92" t="str">
        <f t="shared" si="3"/>
        <v>CULINARIOS</v>
      </c>
      <c r="H1438" s="89"/>
      <c r="I1438" s="89"/>
      <c r="J1438" s="89"/>
      <c r="K1438" s="89"/>
      <c r="L1438" s="89"/>
      <c r="M1438" s="89"/>
      <c r="N1438" s="89"/>
      <c r="O1438" s="89"/>
      <c r="P1438" s="89"/>
      <c r="Q1438" s="89"/>
      <c r="R1438" s="30"/>
      <c r="S1438" s="30"/>
      <c r="T1438" s="30"/>
      <c r="U1438" s="30"/>
      <c r="V1438" s="30"/>
      <c r="W1438" s="30"/>
      <c r="X1438" s="30"/>
      <c r="Y1438" s="30"/>
      <c r="Z1438" s="30"/>
      <c r="AA1438" s="30"/>
    </row>
    <row r="1439" ht="15.75" customHeight="1">
      <c r="A1439" s="27" t="s">
        <v>44</v>
      </c>
      <c r="B1439" s="27" t="s">
        <v>5140</v>
      </c>
      <c r="C1439" s="27" t="s">
        <v>2507</v>
      </c>
      <c r="D1439" s="27" t="s">
        <v>2506</v>
      </c>
      <c r="E1439" s="92">
        <f t="shared" si="1"/>
        <v>33090</v>
      </c>
      <c r="F1439" s="92" t="str">
        <f t="shared" si="2"/>
        <v>MAGGI PASTA 3 MINUTOS POLLO 48 x 85 GRS</v>
      </c>
      <c r="G1439" s="92" t="str">
        <f t="shared" si="3"/>
        <v>CULINARIOS</v>
      </c>
      <c r="H1439" s="89"/>
      <c r="I1439" s="89"/>
      <c r="J1439" s="89"/>
      <c r="K1439" s="89"/>
      <c r="L1439" s="89"/>
      <c r="M1439" s="89"/>
      <c r="N1439" s="89"/>
      <c r="O1439" s="89"/>
      <c r="P1439" s="89"/>
      <c r="Q1439" s="89"/>
      <c r="R1439" s="30"/>
      <c r="S1439" s="30"/>
      <c r="T1439" s="30"/>
      <c r="U1439" s="30"/>
      <c r="V1439" s="30"/>
      <c r="W1439" s="30"/>
      <c r="X1439" s="30"/>
      <c r="Y1439" s="30"/>
      <c r="Z1439" s="30"/>
      <c r="AA1439" s="30"/>
    </row>
    <row r="1440" ht="15.75" customHeight="1">
      <c r="A1440" s="27" t="s">
        <v>86</v>
      </c>
      <c r="B1440" s="27" t="s">
        <v>5142</v>
      </c>
      <c r="C1440" s="27" t="s">
        <v>2510</v>
      </c>
      <c r="D1440" s="27" t="s">
        <v>2511</v>
      </c>
      <c r="E1440" s="92">
        <f t="shared" si="1"/>
        <v>33100</v>
      </c>
      <c r="F1440" s="92" t="str">
        <f t="shared" si="2"/>
        <v>MUSEO GALLETA BLSA 42 X 38 GRS</v>
      </c>
      <c r="G1440" s="92" t="str">
        <f t="shared" si="3"/>
        <v>GALLETAS</v>
      </c>
      <c r="H1440" s="89"/>
      <c r="I1440" s="89"/>
      <c r="J1440" s="89"/>
      <c r="K1440" s="89"/>
      <c r="L1440" s="89"/>
      <c r="M1440" s="89"/>
      <c r="N1440" s="89"/>
      <c r="O1440" s="89"/>
      <c r="P1440" s="89"/>
      <c r="Q1440" s="89"/>
      <c r="R1440" s="30"/>
      <c r="S1440" s="30"/>
      <c r="T1440" s="30"/>
      <c r="U1440" s="30"/>
      <c r="V1440" s="30"/>
      <c r="W1440" s="30"/>
      <c r="X1440" s="30"/>
      <c r="Y1440" s="30"/>
      <c r="Z1440" s="30"/>
      <c r="AA1440" s="30"/>
    </row>
    <row r="1441" ht="15.75" customHeight="1">
      <c r="A1441" s="27" t="s">
        <v>268</v>
      </c>
      <c r="B1441" s="27" t="s">
        <v>5145</v>
      </c>
      <c r="C1441" s="27" t="s">
        <v>2513</v>
      </c>
      <c r="D1441" s="27" t="s">
        <v>2514</v>
      </c>
      <c r="E1441" s="92">
        <f t="shared" si="1"/>
        <v>33120</v>
      </c>
      <c r="F1441" s="92" t="str">
        <f t="shared" si="2"/>
        <v>NESTLE AIP POROTO CARNE 4 X 6 X 215 GRS</v>
      </c>
      <c r="G1441" s="92" t="str">
        <f t="shared" si="3"/>
        <v>ALIMENTOS INFANTILES</v>
      </c>
      <c r="H1441" s="89"/>
      <c r="I1441" s="89"/>
      <c r="J1441" s="89"/>
      <c r="K1441" s="89"/>
      <c r="L1441" s="89"/>
      <c r="M1441" s="89"/>
      <c r="N1441" s="89"/>
      <c r="O1441" s="89"/>
      <c r="P1441" s="89"/>
      <c r="Q1441" s="89"/>
      <c r="R1441" s="30"/>
      <c r="S1441" s="30"/>
      <c r="T1441" s="30"/>
      <c r="U1441" s="30"/>
      <c r="V1441" s="30"/>
      <c r="W1441" s="30"/>
      <c r="X1441" s="30"/>
      <c r="Y1441" s="30"/>
      <c r="Z1441" s="30"/>
      <c r="AA1441" s="30"/>
    </row>
    <row r="1442" ht="15.75" customHeight="1">
      <c r="A1442" s="27" t="s">
        <v>86</v>
      </c>
      <c r="B1442" s="27" t="s">
        <v>5147</v>
      </c>
      <c r="C1442" s="27" t="s">
        <v>2516</v>
      </c>
      <c r="D1442" s="83"/>
      <c r="E1442" s="92">
        <f t="shared" si="1"/>
        <v>33130</v>
      </c>
      <c r="F1442" s="92" t="str">
        <f t="shared" si="2"/>
        <v>PK 12 GALLET FITNESS+6GRTIS+EXHIBIDOR </v>
      </c>
      <c r="G1442" s="92" t="str">
        <f t="shared" si="3"/>
        <v>GALLETAS</v>
      </c>
      <c r="H1442" s="89"/>
      <c r="I1442" s="89"/>
      <c r="J1442" s="89"/>
      <c r="K1442" s="89"/>
      <c r="L1442" s="89"/>
      <c r="M1442" s="89"/>
      <c r="N1442" s="89"/>
      <c r="O1442" s="89"/>
      <c r="P1442" s="89"/>
      <c r="Q1442" s="89"/>
      <c r="R1442" s="30"/>
      <c r="S1442" s="30"/>
      <c r="T1442" s="30"/>
      <c r="U1442" s="30"/>
      <c r="V1442" s="30"/>
      <c r="W1442" s="30"/>
      <c r="X1442" s="30"/>
      <c r="Y1442" s="30"/>
      <c r="Z1442" s="30"/>
      <c r="AA1442" s="30"/>
    </row>
    <row r="1443" ht="15.75" customHeight="1">
      <c r="A1443" s="27" t="s">
        <v>86</v>
      </c>
      <c r="B1443" s="27" t="s">
        <v>5148</v>
      </c>
      <c r="C1443" s="27" t="s">
        <v>2518</v>
      </c>
      <c r="D1443" s="83"/>
      <c r="E1443" s="92">
        <f t="shared" si="1"/>
        <v>33140</v>
      </c>
      <c r="F1443" s="92" t="str">
        <f t="shared" si="2"/>
        <v>24 GALLET FITNESS INDIV/GRTIS GANCHERA </v>
      </c>
      <c r="G1443" s="92" t="str">
        <f t="shared" si="3"/>
        <v>GALLETAS</v>
      </c>
      <c r="H1443" s="89"/>
      <c r="I1443" s="89"/>
      <c r="J1443" s="89"/>
      <c r="K1443" s="89"/>
      <c r="L1443" s="89"/>
      <c r="M1443" s="89"/>
      <c r="N1443" s="89"/>
      <c r="O1443" s="89"/>
      <c r="P1443" s="89"/>
      <c r="Q1443" s="89"/>
      <c r="R1443" s="30"/>
      <c r="S1443" s="30"/>
      <c r="T1443" s="30"/>
      <c r="U1443" s="30"/>
      <c r="V1443" s="30"/>
      <c r="W1443" s="30"/>
      <c r="X1443" s="30"/>
      <c r="Y1443" s="30"/>
      <c r="Z1443" s="30"/>
      <c r="AA1443" s="30"/>
    </row>
    <row r="1444" ht="15.75" customHeight="1">
      <c r="A1444" s="27" t="s">
        <v>86</v>
      </c>
      <c r="B1444" s="27" t="s">
        <v>5150</v>
      </c>
      <c r="C1444" s="27" t="s">
        <v>2519</v>
      </c>
      <c r="D1444" s="83"/>
      <c r="E1444" s="92">
        <f t="shared" si="1"/>
        <v>33150</v>
      </c>
      <c r="F1444" s="92" t="str">
        <f t="shared" si="2"/>
        <v>PK 24 GALLET FITNEES IND/GRTIS GANCHERA </v>
      </c>
      <c r="G1444" s="92" t="str">
        <f t="shared" si="3"/>
        <v>GALLETAS</v>
      </c>
      <c r="H1444" s="89"/>
      <c r="I1444" s="89"/>
      <c r="J1444" s="89"/>
      <c r="K1444" s="89"/>
      <c r="L1444" s="89"/>
      <c r="M1444" s="89"/>
      <c r="N1444" s="89"/>
      <c r="O1444" s="89"/>
      <c r="P1444" s="89"/>
      <c r="Q1444" s="89"/>
      <c r="R1444" s="30"/>
      <c r="S1444" s="30"/>
      <c r="T1444" s="30"/>
      <c r="U1444" s="30"/>
      <c r="V1444" s="30"/>
      <c r="W1444" s="30"/>
      <c r="X1444" s="30"/>
      <c r="Y1444" s="30"/>
      <c r="Z1444" s="30"/>
      <c r="AA1444" s="30"/>
    </row>
    <row r="1445" ht="15.75" customHeight="1">
      <c r="A1445" s="27" t="s">
        <v>50</v>
      </c>
      <c r="B1445" s="27" t="s">
        <v>5152</v>
      </c>
      <c r="C1445" s="27" t="s">
        <v>2521</v>
      </c>
      <c r="D1445" s="27" t="s">
        <v>2522</v>
      </c>
      <c r="E1445" s="92">
        <f t="shared" si="1"/>
        <v>33180</v>
      </c>
      <c r="F1445" s="92" t="str">
        <f t="shared" si="2"/>
        <v>NESCAFE CAFE CARAMEL 6 x 8 x 136 GRS</v>
      </c>
      <c r="G1445" s="92" t="str">
        <f t="shared" si="3"/>
        <v>CAFES</v>
      </c>
      <c r="H1445" s="89"/>
      <c r="I1445" s="89"/>
      <c r="J1445" s="89"/>
      <c r="K1445" s="89"/>
      <c r="L1445" s="89"/>
      <c r="M1445" s="89"/>
      <c r="N1445" s="89"/>
      <c r="O1445" s="89"/>
      <c r="P1445" s="89"/>
      <c r="Q1445" s="89"/>
      <c r="R1445" s="30"/>
      <c r="S1445" s="30"/>
      <c r="T1445" s="30"/>
      <c r="U1445" s="30"/>
      <c r="V1445" s="30"/>
      <c r="W1445" s="30"/>
      <c r="X1445" s="30"/>
      <c r="Y1445" s="30"/>
      <c r="Z1445" s="30"/>
      <c r="AA1445" s="30"/>
    </row>
    <row r="1446" ht="15.75" customHeight="1">
      <c r="A1446" s="27" t="s">
        <v>39</v>
      </c>
      <c r="B1446" s="27" t="s">
        <v>5157</v>
      </c>
      <c r="C1446" s="27" t="s">
        <v>2524</v>
      </c>
      <c r="D1446" s="83"/>
      <c r="E1446" s="92">
        <f t="shared" si="1"/>
        <v>33190</v>
      </c>
      <c r="F1446" s="92" t="str">
        <f t="shared" si="2"/>
        <v>BONIF HUEVITOS DE PASCUA </v>
      </c>
      <c r="G1446" s="92" t="str">
        <f t="shared" si="3"/>
        <v>CHOCOLATES</v>
      </c>
      <c r="H1446" s="89"/>
      <c r="I1446" s="89"/>
      <c r="J1446" s="89"/>
      <c r="K1446" s="89"/>
      <c r="L1446" s="89"/>
      <c r="M1446" s="89"/>
      <c r="N1446" s="89"/>
      <c r="O1446" s="89"/>
      <c r="P1446" s="89"/>
      <c r="Q1446" s="89"/>
      <c r="R1446" s="30"/>
      <c r="S1446" s="30"/>
      <c r="T1446" s="30"/>
      <c r="U1446" s="30"/>
      <c r="V1446" s="30"/>
      <c r="W1446" s="30"/>
      <c r="X1446" s="30"/>
      <c r="Y1446" s="30"/>
      <c r="Z1446" s="30"/>
      <c r="AA1446" s="30"/>
    </row>
    <row r="1447" ht="15.75" customHeight="1">
      <c r="A1447" s="27" t="s">
        <v>29</v>
      </c>
      <c r="B1447" s="27" t="s">
        <v>5159</v>
      </c>
      <c r="C1447" s="27" t="s">
        <v>2525</v>
      </c>
      <c r="D1447" s="83"/>
      <c r="E1447" s="92">
        <f t="shared" si="1"/>
        <v>33220</v>
      </c>
      <c r="F1447" s="92" t="str">
        <f t="shared" si="2"/>
        <v>BONIF NESTEA RTD 400 </v>
      </c>
      <c r="G1447" s="92" t="str">
        <f t="shared" si="3"/>
        <v>DESHABILITADOS</v>
      </c>
      <c r="H1447" s="89"/>
      <c r="I1447" s="89"/>
      <c r="J1447" s="89"/>
      <c r="K1447" s="89"/>
      <c r="L1447" s="89"/>
      <c r="M1447" s="89"/>
      <c r="N1447" s="89"/>
      <c r="O1447" s="89"/>
      <c r="P1447" s="89"/>
      <c r="Q1447" s="89"/>
      <c r="R1447" s="30"/>
      <c r="S1447" s="30"/>
      <c r="T1447" s="30"/>
      <c r="U1447" s="30"/>
      <c r="V1447" s="30"/>
      <c r="W1447" s="30"/>
      <c r="X1447" s="30"/>
      <c r="Y1447" s="30"/>
      <c r="Z1447" s="30"/>
      <c r="AA1447" s="30"/>
    </row>
    <row r="1448" ht="15.75" customHeight="1">
      <c r="A1448" s="27" t="s">
        <v>29</v>
      </c>
      <c r="B1448" s="27" t="s">
        <v>5161</v>
      </c>
      <c r="C1448" s="27" t="s">
        <v>2525</v>
      </c>
      <c r="D1448" s="83"/>
      <c r="E1448" s="92">
        <f t="shared" si="1"/>
        <v>33260</v>
      </c>
      <c r="F1448" s="92" t="str">
        <f t="shared" si="2"/>
        <v>BONIF NESTEA RTD 400 </v>
      </c>
      <c r="G1448" s="92" t="str">
        <f t="shared" si="3"/>
        <v>DESHABILITADOS</v>
      </c>
      <c r="H1448" s="89"/>
      <c r="I1448" s="89"/>
      <c r="J1448" s="89"/>
      <c r="K1448" s="89"/>
      <c r="L1448" s="89"/>
      <c r="M1448" s="89"/>
      <c r="N1448" s="89"/>
      <c r="O1448" s="89"/>
      <c r="P1448" s="89"/>
      <c r="Q1448" s="89"/>
      <c r="R1448" s="30"/>
      <c r="S1448" s="30"/>
      <c r="T1448" s="30"/>
      <c r="U1448" s="30"/>
      <c r="V1448" s="30"/>
      <c r="W1448" s="30"/>
      <c r="X1448" s="30"/>
      <c r="Y1448" s="30"/>
      <c r="Z1448" s="30"/>
      <c r="AA1448" s="30"/>
    </row>
    <row r="1449" ht="15.75" customHeight="1">
      <c r="A1449" s="27" t="s">
        <v>50</v>
      </c>
      <c r="B1449" s="27" t="s">
        <v>5162</v>
      </c>
      <c r="C1449" s="27" t="s">
        <v>2014</v>
      </c>
      <c r="D1449" s="27" t="s">
        <v>2528</v>
      </c>
      <c r="E1449" s="92">
        <f t="shared" si="1"/>
        <v>33270</v>
      </c>
      <c r="F1449" s="92" t="str">
        <f t="shared" si="2"/>
        <v>NESCAFE DOLCA STICK 24 x 48 x 1,8 GRS</v>
      </c>
      <c r="G1449" s="92" t="str">
        <f t="shared" si="3"/>
        <v>CAFES</v>
      </c>
      <c r="H1449" s="89"/>
      <c r="I1449" s="89"/>
      <c r="J1449" s="89"/>
      <c r="K1449" s="89"/>
      <c r="L1449" s="89"/>
      <c r="M1449" s="89"/>
      <c r="N1449" s="89"/>
      <c r="O1449" s="89"/>
      <c r="P1449" s="89"/>
      <c r="Q1449" s="89"/>
      <c r="R1449" s="30"/>
      <c r="S1449" s="30"/>
      <c r="T1449" s="30"/>
      <c r="U1449" s="30"/>
      <c r="V1449" s="30"/>
      <c r="W1449" s="30"/>
      <c r="X1449" s="30"/>
      <c r="Y1449" s="30"/>
      <c r="Z1449" s="30"/>
      <c r="AA1449" s="30"/>
    </row>
    <row r="1450" ht="15.75" customHeight="1">
      <c r="A1450" s="27" t="s">
        <v>39</v>
      </c>
      <c r="B1450" s="27" t="s">
        <v>5164</v>
      </c>
      <c r="C1450" s="27" t="s">
        <v>1167</v>
      </c>
      <c r="D1450" s="27" t="s">
        <v>2529</v>
      </c>
      <c r="E1450" s="92">
        <f t="shared" si="1"/>
        <v>33280</v>
      </c>
      <c r="F1450" s="92" t="str">
        <f t="shared" si="2"/>
        <v>Chocolate relleno CAPRI Frutilla 20 x 90 GRS</v>
      </c>
      <c r="G1450" s="92" t="str">
        <f t="shared" si="3"/>
        <v>CHOCOLATES</v>
      </c>
      <c r="H1450" s="89"/>
      <c r="I1450" s="89"/>
      <c r="J1450" s="89"/>
      <c r="K1450" s="89"/>
      <c r="L1450" s="89"/>
      <c r="M1450" s="89"/>
      <c r="N1450" s="89"/>
      <c r="O1450" s="89"/>
      <c r="P1450" s="89"/>
      <c r="Q1450" s="89"/>
      <c r="R1450" s="30"/>
      <c r="S1450" s="30"/>
      <c r="T1450" s="30"/>
      <c r="U1450" s="30"/>
      <c r="V1450" s="30"/>
      <c r="W1450" s="30"/>
      <c r="X1450" s="30"/>
      <c r="Y1450" s="30"/>
      <c r="Z1450" s="30"/>
      <c r="AA1450" s="30"/>
    </row>
    <row r="1451" ht="15.75" customHeight="1">
      <c r="A1451" s="27" t="s">
        <v>39</v>
      </c>
      <c r="B1451" s="27" t="s">
        <v>5167</v>
      </c>
      <c r="C1451" s="27" t="s">
        <v>1168</v>
      </c>
      <c r="D1451" s="27" t="s">
        <v>2530</v>
      </c>
      <c r="E1451" s="92">
        <f t="shared" si="1"/>
        <v>33290</v>
      </c>
      <c r="F1451" s="92" t="str">
        <f t="shared" si="2"/>
        <v>Chocolate relleno CAPRI Almendra 20 x 90</v>
      </c>
      <c r="G1451" s="92" t="str">
        <f t="shared" si="3"/>
        <v>CHOCOLATES</v>
      </c>
      <c r="H1451" s="89"/>
      <c r="I1451" s="89"/>
      <c r="J1451" s="89"/>
      <c r="K1451" s="89"/>
      <c r="L1451" s="89"/>
      <c r="M1451" s="89"/>
      <c r="N1451" s="89"/>
      <c r="O1451" s="89"/>
      <c r="P1451" s="89"/>
      <c r="Q1451" s="89"/>
      <c r="R1451" s="30"/>
      <c r="S1451" s="30"/>
      <c r="T1451" s="30"/>
      <c r="U1451" s="30"/>
      <c r="V1451" s="30"/>
      <c r="W1451" s="30"/>
      <c r="X1451" s="30"/>
      <c r="Y1451" s="30"/>
      <c r="Z1451" s="30"/>
      <c r="AA1451" s="30"/>
    </row>
    <row r="1452" ht="15.75" customHeight="1">
      <c r="A1452" s="27" t="s">
        <v>39</v>
      </c>
      <c r="B1452" s="27" t="s">
        <v>5169</v>
      </c>
      <c r="C1452" s="27" t="s">
        <v>2532</v>
      </c>
      <c r="D1452" s="27" t="s">
        <v>2529</v>
      </c>
      <c r="E1452" s="92">
        <f t="shared" si="1"/>
        <v>33300</v>
      </c>
      <c r="F1452" s="92" t="str">
        <f t="shared" si="2"/>
        <v>Chocolate relleno CAPRI Trufa 20 x 90 GRS</v>
      </c>
      <c r="G1452" s="92" t="str">
        <f t="shared" si="3"/>
        <v>CHOCOLATES</v>
      </c>
      <c r="H1452" s="89"/>
      <c r="I1452" s="89"/>
      <c r="J1452" s="89"/>
      <c r="K1452" s="89"/>
      <c r="L1452" s="89"/>
      <c r="M1452" s="89"/>
      <c r="N1452" s="89"/>
      <c r="O1452" s="89"/>
      <c r="P1452" s="89"/>
      <c r="Q1452" s="89"/>
      <c r="R1452" s="30"/>
      <c r="S1452" s="30"/>
      <c r="T1452" s="30"/>
      <c r="U1452" s="30"/>
      <c r="V1452" s="30"/>
      <c r="W1452" s="30"/>
      <c r="X1452" s="30"/>
      <c r="Y1452" s="30"/>
      <c r="Z1452" s="30"/>
      <c r="AA1452" s="30"/>
    </row>
    <row r="1453" ht="15.75" customHeight="1">
      <c r="A1453" s="27" t="s">
        <v>39</v>
      </c>
      <c r="B1453" s="27" t="s">
        <v>5171</v>
      </c>
      <c r="C1453" s="27" t="s">
        <v>2534</v>
      </c>
      <c r="D1453" s="27" t="s">
        <v>2529</v>
      </c>
      <c r="E1453" s="92">
        <f t="shared" si="1"/>
        <v>33310</v>
      </c>
      <c r="F1453" s="92" t="str">
        <f t="shared" si="2"/>
        <v>Chocolate relleno CAPRI Guinda 20 x 90 GRS</v>
      </c>
      <c r="G1453" s="92" t="str">
        <f t="shared" si="3"/>
        <v>CHOCOLATES</v>
      </c>
      <c r="H1453" s="89"/>
      <c r="I1453" s="89"/>
      <c r="J1453" s="89"/>
      <c r="K1453" s="89"/>
      <c r="L1453" s="89"/>
      <c r="M1453" s="89"/>
      <c r="N1453" s="89"/>
      <c r="O1453" s="89"/>
      <c r="P1453" s="89"/>
      <c r="Q1453" s="89"/>
      <c r="R1453" s="30"/>
      <c r="S1453" s="30"/>
      <c r="T1453" s="30"/>
      <c r="U1453" s="30"/>
      <c r="V1453" s="30"/>
      <c r="W1453" s="30"/>
      <c r="X1453" s="30"/>
      <c r="Y1453" s="30"/>
      <c r="Z1453" s="30"/>
      <c r="AA1453" s="30"/>
    </row>
    <row r="1454" ht="15.75" customHeight="1">
      <c r="A1454" s="27" t="s">
        <v>39</v>
      </c>
      <c r="B1454" s="27" t="s">
        <v>5174</v>
      </c>
      <c r="C1454" s="27" t="s">
        <v>1167</v>
      </c>
      <c r="D1454" s="27" t="s">
        <v>2535</v>
      </c>
      <c r="E1454" s="92">
        <f t="shared" si="1"/>
        <v>33320</v>
      </c>
      <c r="F1454" s="92" t="str">
        <f t="shared" si="2"/>
        <v>Chocolate relleno CAPRI Frutilla 6 x 24 x 30</v>
      </c>
      <c r="G1454" s="92" t="str">
        <f t="shared" si="3"/>
        <v>CHOCOLATES</v>
      </c>
      <c r="H1454" s="89"/>
      <c r="I1454" s="89"/>
      <c r="J1454" s="89"/>
      <c r="K1454" s="89"/>
      <c r="L1454" s="89"/>
      <c r="M1454" s="89"/>
      <c r="N1454" s="89"/>
      <c r="O1454" s="89"/>
      <c r="P1454" s="89"/>
      <c r="Q1454" s="89"/>
      <c r="R1454" s="30"/>
      <c r="S1454" s="30"/>
      <c r="T1454" s="30"/>
      <c r="U1454" s="30"/>
      <c r="V1454" s="30"/>
      <c r="W1454" s="30"/>
      <c r="X1454" s="30"/>
      <c r="Y1454" s="30"/>
      <c r="Z1454" s="30"/>
      <c r="AA1454" s="30"/>
    </row>
    <row r="1455" ht="15.75" customHeight="1">
      <c r="A1455" s="27" t="s">
        <v>39</v>
      </c>
      <c r="B1455" s="27" t="s">
        <v>5176</v>
      </c>
      <c r="C1455" s="27" t="s">
        <v>1168</v>
      </c>
      <c r="D1455" s="27" t="s">
        <v>2537</v>
      </c>
      <c r="E1455" s="92">
        <f t="shared" si="1"/>
        <v>33330</v>
      </c>
      <c r="F1455" s="92" t="str">
        <f t="shared" si="2"/>
        <v>Chocolate relleno CAPRI Almendra 6 x 24 x 30 GRS</v>
      </c>
      <c r="G1455" s="92" t="str">
        <f t="shared" si="3"/>
        <v>CHOCOLATES</v>
      </c>
      <c r="H1455" s="89"/>
      <c r="I1455" s="89"/>
      <c r="J1455" s="89"/>
      <c r="K1455" s="89"/>
      <c r="L1455" s="89"/>
      <c r="M1455" s="89"/>
      <c r="N1455" s="89"/>
      <c r="O1455" s="89"/>
      <c r="P1455" s="89"/>
      <c r="Q1455" s="89"/>
      <c r="R1455" s="30"/>
      <c r="S1455" s="30"/>
      <c r="T1455" s="30"/>
      <c r="U1455" s="30"/>
      <c r="V1455" s="30"/>
      <c r="W1455" s="30"/>
      <c r="X1455" s="30"/>
      <c r="Y1455" s="30"/>
      <c r="Z1455" s="30"/>
      <c r="AA1455" s="30"/>
    </row>
    <row r="1456" ht="15.75" customHeight="1">
      <c r="A1456" s="27" t="s">
        <v>39</v>
      </c>
      <c r="B1456" s="27" t="s">
        <v>5178</v>
      </c>
      <c r="C1456" s="27" t="s">
        <v>2539</v>
      </c>
      <c r="D1456" s="27" t="s">
        <v>2537</v>
      </c>
      <c r="E1456" s="92">
        <f t="shared" si="1"/>
        <v>33340</v>
      </c>
      <c r="F1456" s="92" t="str">
        <f t="shared" si="2"/>
        <v>CAPRI TRUFA FONDANT BARRA 6 x 24 x 30 GRS</v>
      </c>
      <c r="G1456" s="92" t="str">
        <f t="shared" si="3"/>
        <v>CHOCOLATES</v>
      </c>
      <c r="H1456" s="89"/>
      <c r="I1456" s="89"/>
      <c r="J1456" s="89"/>
      <c r="K1456" s="89"/>
      <c r="L1456" s="89"/>
      <c r="M1456" s="89"/>
      <c r="N1456" s="89"/>
      <c r="O1456" s="89"/>
      <c r="P1456" s="89"/>
      <c r="Q1456" s="89"/>
      <c r="R1456" s="30"/>
      <c r="S1456" s="30"/>
      <c r="T1456" s="30"/>
      <c r="U1456" s="30"/>
      <c r="V1456" s="30"/>
      <c r="W1456" s="30"/>
      <c r="X1456" s="30"/>
      <c r="Y1456" s="30"/>
      <c r="Z1456" s="30"/>
      <c r="AA1456" s="30"/>
    </row>
    <row r="1457" ht="15.75" customHeight="1">
      <c r="A1457" s="27" t="s">
        <v>39</v>
      </c>
      <c r="B1457" s="27" t="s">
        <v>5181</v>
      </c>
      <c r="C1457" s="27" t="s">
        <v>2541</v>
      </c>
      <c r="D1457" s="27" t="s">
        <v>2537</v>
      </c>
      <c r="E1457" s="92">
        <f t="shared" si="1"/>
        <v>33350</v>
      </c>
      <c r="F1457" s="92" t="str">
        <f t="shared" si="2"/>
        <v>CAPRI GUINDA FONDANT BARRA 6 x 24 x 30 GRS</v>
      </c>
      <c r="G1457" s="92" t="str">
        <f t="shared" si="3"/>
        <v>CHOCOLATES</v>
      </c>
      <c r="H1457" s="89"/>
      <c r="I1457" s="89"/>
      <c r="J1457" s="89"/>
      <c r="K1457" s="89"/>
      <c r="L1457" s="89"/>
      <c r="M1457" s="89"/>
      <c r="N1457" s="89"/>
      <c r="O1457" s="89"/>
      <c r="P1457" s="89"/>
      <c r="Q1457" s="89"/>
      <c r="R1457" s="30"/>
      <c r="S1457" s="30"/>
      <c r="T1457" s="30"/>
      <c r="U1457" s="30"/>
      <c r="V1457" s="30"/>
      <c r="W1457" s="30"/>
      <c r="X1457" s="30"/>
      <c r="Y1457" s="30"/>
      <c r="Z1457" s="30"/>
      <c r="AA1457" s="30"/>
    </row>
    <row r="1458" ht="15.75" customHeight="1">
      <c r="A1458" s="27" t="s">
        <v>50</v>
      </c>
      <c r="B1458" s="27" t="s">
        <v>5184</v>
      </c>
      <c r="C1458" s="27" t="s">
        <v>2542</v>
      </c>
      <c r="D1458" s="83"/>
      <c r="E1458" s="92">
        <f t="shared" si="1"/>
        <v>33360</v>
      </c>
      <c r="F1458" s="92" t="str">
        <f t="shared" si="2"/>
        <v>SET PRODUC+HERVIDOR GRTS </v>
      </c>
      <c r="G1458" s="92" t="str">
        <f t="shared" si="3"/>
        <v>CAFES</v>
      </c>
      <c r="H1458" s="89"/>
      <c r="I1458" s="89"/>
      <c r="J1458" s="89"/>
      <c r="K1458" s="89"/>
      <c r="L1458" s="89"/>
      <c r="M1458" s="89"/>
      <c r="N1458" s="89"/>
      <c r="O1458" s="89"/>
      <c r="P1458" s="89"/>
      <c r="Q1458" s="89"/>
      <c r="R1458" s="30"/>
      <c r="S1458" s="30"/>
      <c r="T1458" s="30"/>
      <c r="U1458" s="30"/>
      <c r="V1458" s="30"/>
      <c r="W1458" s="30"/>
      <c r="X1458" s="30"/>
      <c r="Y1458" s="30"/>
      <c r="Z1458" s="30"/>
      <c r="AA1458" s="30"/>
    </row>
    <row r="1459" ht="15.75" customHeight="1">
      <c r="A1459" s="27" t="s">
        <v>50</v>
      </c>
      <c r="B1459" s="27" t="s">
        <v>5191</v>
      </c>
      <c r="C1459" s="27" t="s">
        <v>2544</v>
      </c>
      <c r="D1459" s="83"/>
      <c r="E1459" s="92">
        <f t="shared" si="1"/>
        <v>33370</v>
      </c>
      <c r="F1459" s="92" t="str">
        <f t="shared" si="2"/>
        <v>SET PROD+BLSA+CUCHA+MUG GRTS </v>
      </c>
      <c r="G1459" s="92" t="str">
        <f t="shared" si="3"/>
        <v>CAFES</v>
      </c>
      <c r="H1459" s="89"/>
      <c r="I1459" s="89"/>
      <c r="J1459" s="89"/>
      <c r="K1459" s="89"/>
      <c r="L1459" s="89"/>
      <c r="M1459" s="89"/>
      <c r="N1459" s="89"/>
      <c r="O1459" s="89"/>
      <c r="P1459" s="89"/>
      <c r="Q1459" s="89"/>
      <c r="R1459" s="30"/>
      <c r="S1459" s="30"/>
      <c r="T1459" s="30"/>
      <c r="U1459" s="30"/>
      <c r="V1459" s="30"/>
      <c r="W1459" s="30"/>
      <c r="X1459" s="30"/>
      <c r="Y1459" s="30"/>
      <c r="Z1459" s="30"/>
      <c r="AA1459" s="30"/>
    </row>
    <row r="1460" ht="15.75" customHeight="1">
      <c r="A1460" s="27" t="s">
        <v>50</v>
      </c>
      <c r="B1460" s="27" t="s">
        <v>5197</v>
      </c>
      <c r="C1460" s="27" t="s">
        <v>2546</v>
      </c>
      <c r="D1460" s="83"/>
      <c r="E1460" s="92">
        <f t="shared" si="1"/>
        <v>33380</v>
      </c>
      <c r="F1460" s="92" t="str">
        <f t="shared" si="2"/>
        <v>SET PROD+PARAG GRTS </v>
      </c>
      <c r="G1460" s="92" t="str">
        <f t="shared" si="3"/>
        <v>CAFES</v>
      </c>
      <c r="H1460" s="89"/>
      <c r="I1460" s="89"/>
      <c r="J1460" s="89"/>
      <c r="K1460" s="89"/>
      <c r="L1460" s="89"/>
      <c r="M1460" s="89"/>
      <c r="N1460" s="89"/>
      <c r="O1460" s="89"/>
      <c r="P1460" s="89"/>
      <c r="Q1460" s="89"/>
      <c r="R1460" s="30"/>
      <c r="S1460" s="30"/>
      <c r="T1460" s="30"/>
      <c r="U1460" s="30"/>
      <c r="V1460" s="30"/>
      <c r="W1460" s="30"/>
      <c r="X1460" s="30"/>
      <c r="Y1460" s="30"/>
      <c r="Z1460" s="30"/>
      <c r="AA1460" s="30"/>
    </row>
    <row r="1461" ht="15.75" customHeight="1">
      <c r="A1461" s="27" t="s">
        <v>50</v>
      </c>
      <c r="B1461" s="27" t="s">
        <v>5199</v>
      </c>
      <c r="C1461" s="27" t="s">
        <v>2547</v>
      </c>
      <c r="D1461" s="83"/>
      <c r="E1461" s="92">
        <f t="shared" si="1"/>
        <v>33410</v>
      </c>
      <c r="F1461" s="92" t="str">
        <f t="shared" si="2"/>
        <v>EST DOL STICK 48+POSAVUELTOS </v>
      </c>
      <c r="G1461" s="92" t="str">
        <f t="shared" si="3"/>
        <v>CAFES</v>
      </c>
      <c r="H1461" s="89"/>
      <c r="I1461" s="89"/>
      <c r="J1461" s="89"/>
      <c r="K1461" s="89"/>
      <c r="L1461" s="89"/>
      <c r="M1461" s="89"/>
      <c r="N1461" s="89"/>
      <c r="O1461" s="89"/>
      <c r="P1461" s="89"/>
      <c r="Q1461" s="89"/>
      <c r="R1461" s="30"/>
      <c r="S1461" s="30"/>
      <c r="T1461" s="30"/>
      <c r="U1461" s="30"/>
      <c r="V1461" s="30"/>
      <c r="W1461" s="30"/>
      <c r="X1461" s="30"/>
      <c r="Y1461" s="30"/>
      <c r="Z1461" s="30"/>
      <c r="AA1461" s="30"/>
    </row>
    <row r="1462" ht="15.75" customHeight="1">
      <c r="A1462" s="27" t="s">
        <v>50</v>
      </c>
      <c r="B1462" s="27" t="s">
        <v>5201</v>
      </c>
      <c r="C1462" s="27" t="s">
        <v>2549</v>
      </c>
      <c r="D1462" s="83"/>
      <c r="E1462" s="92">
        <f t="shared" si="1"/>
        <v>33420</v>
      </c>
      <c r="F1462" s="92" t="str">
        <f t="shared" si="2"/>
        <v>SET PRODUC+BASURERO GRTS </v>
      </c>
      <c r="G1462" s="92" t="str">
        <f t="shared" si="3"/>
        <v>CAFES</v>
      </c>
      <c r="H1462" s="89"/>
      <c r="I1462" s="89"/>
      <c r="J1462" s="89"/>
      <c r="K1462" s="89"/>
      <c r="L1462" s="89"/>
      <c r="M1462" s="89"/>
      <c r="N1462" s="89"/>
      <c r="O1462" s="89"/>
      <c r="P1462" s="89"/>
      <c r="Q1462" s="89"/>
      <c r="R1462" s="30"/>
      <c r="S1462" s="30"/>
      <c r="T1462" s="30"/>
      <c r="U1462" s="30"/>
      <c r="V1462" s="30"/>
      <c r="W1462" s="30"/>
      <c r="X1462" s="30"/>
      <c r="Y1462" s="30"/>
      <c r="Z1462" s="30"/>
      <c r="AA1462" s="30"/>
    </row>
    <row r="1463" ht="15.75" customHeight="1">
      <c r="A1463" s="27" t="s">
        <v>39</v>
      </c>
      <c r="B1463" s="27" t="s">
        <v>5203</v>
      </c>
      <c r="C1463" s="27" t="s">
        <v>2552</v>
      </c>
      <c r="D1463" s="27" t="s">
        <v>2553</v>
      </c>
      <c r="E1463" s="92">
        <f t="shared" si="1"/>
        <v>33430</v>
      </c>
      <c r="F1463" s="92" t="str">
        <f t="shared" si="2"/>
        <v>SUPER 8 OBLEA NARANJA BARRA 4 x 24 x 29 GRS</v>
      </c>
      <c r="G1463" s="92" t="str">
        <f t="shared" si="3"/>
        <v>CHOCOLATES</v>
      </c>
      <c r="H1463" s="89"/>
      <c r="I1463" s="89"/>
      <c r="J1463" s="89"/>
      <c r="K1463" s="89"/>
      <c r="L1463" s="89"/>
      <c r="M1463" s="89"/>
      <c r="N1463" s="89"/>
      <c r="O1463" s="89"/>
      <c r="P1463" s="89"/>
      <c r="Q1463" s="89"/>
      <c r="R1463" s="30"/>
      <c r="S1463" s="30"/>
      <c r="T1463" s="30"/>
      <c r="U1463" s="30"/>
      <c r="V1463" s="30"/>
      <c r="W1463" s="30"/>
      <c r="X1463" s="30"/>
      <c r="Y1463" s="30"/>
      <c r="Z1463" s="30"/>
      <c r="AA1463" s="30"/>
    </row>
    <row r="1464" ht="15.75" customHeight="1">
      <c r="A1464" s="27" t="s">
        <v>39</v>
      </c>
      <c r="B1464" s="27" t="s">
        <v>5205</v>
      </c>
      <c r="C1464" s="27" t="s">
        <v>2554</v>
      </c>
      <c r="D1464" s="83"/>
      <c r="E1464" s="92">
        <f t="shared" si="1"/>
        <v>33440</v>
      </c>
      <c r="F1464" s="92" t="str">
        <f t="shared" si="2"/>
        <v>PACK ABC DIN DIA DE LA MADRE </v>
      </c>
      <c r="G1464" s="92" t="str">
        <f t="shared" si="3"/>
        <v>CHOCOLATES</v>
      </c>
      <c r="H1464" s="89"/>
      <c r="I1464" s="89"/>
      <c r="J1464" s="89"/>
      <c r="K1464" s="89"/>
      <c r="L1464" s="89"/>
      <c r="M1464" s="89"/>
      <c r="N1464" s="89"/>
      <c r="O1464" s="89"/>
      <c r="P1464" s="89"/>
      <c r="Q1464" s="89"/>
      <c r="R1464" s="30"/>
      <c r="S1464" s="30"/>
      <c r="T1464" s="30"/>
      <c r="U1464" s="30"/>
      <c r="V1464" s="30"/>
      <c r="W1464" s="30"/>
      <c r="X1464" s="30"/>
      <c r="Y1464" s="30"/>
      <c r="Z1464" s="30"/>
      <c r="AA1464" s="30"/>
    </row>
    <row r="1465" ht="15.75" customHeight="1">
      <c r="A1465" s="27" t="s">
        <v>1015</v>
      </c>
      <c r="B1465" s="27" t="s">
        <v>5207</v>
      </c>
      <c r="C1465" s="27" t="s">
        <v>2556</v>
      </c>
      <c r="D1465" s="27" t="s">
        <v>2557</v>
      </c>
      <c r="E1465" s="92">
        <f t="shared" si="1"/>
        <v>33450</v>
      </c>
      <c r="F1465" s="92" t="str">
        <f t="shared" si="2"/>
        <v>NIDAL 2 FORMULA 800 GR 6 x 800GRS</v>
      </c>
      <c r="G1465" s="92" t="str">
        <f t="shared" si="3"/>
        <v>FÓRMULAS</v>
      </c>
      <c r="H1465" s="89"/>
      <c r="I1465" s="89"/>
      <c r="J1465" s="89"/>
      <c r="K1465" s="89"/>
      <c r="L1465" s="89"/>
      <c r="M1465" s="89"/>
      <c r="N1465" s="89"/>
      <c r="O1465" s="89"/>
      <c r="P1465" s="89"/>
      <c r="Q1465" s="89"/>
      <c r="R1465" s="30"/>
      <c r="S1465" s="30"/>
      <c r="T1465" s="30"/>
      <c r="U1465" s="30"/>
      <c r="V1465" s="30"/>
      <c r="W1465" s="30"/>
      <c r="X1465" s="30"/>
      <c r="Y1465" s="30"/>
      <c r="Z1465" s="30"/>
      <c r="AA1465" s="30"/>
    </row>
    <row r="1466" ht="15.75" customHeight="1">
      <c r="A1466" s="27" t="s">
        <v>86</v>
      </c>
      <c r="B1466" s="27" t="s">
        <v>5209</v>
      </c>
      <c r="C1466" s="27" t="s">
        <v>2559</v>
      </c>
      <c r="D1466" s="83"/>
      <c r="E1466" s="92">
        <f t="shared" si="1"/>
        <v>33560</v>
      </c>
      <c r="F1466" s="92" t="str">
        <f t="shared" si="2"/>
        <v>ACT KUKY CLASICA 2X </v>
      </c>
      <c r="G1466" s="92" t="str">
        <f t="shared" si="3"/>
        <v>GALLETAS</v>
      </c>
      <c r="H1466" s="89"/>
      <c r="I1466" s="89"/>
      <c r="J1466" s="89"/>
      <c r="K1466" s="89"/>
      <c r="L1466" s="89"/>
      <c r="M1466" s="89"/>
      <c r="N1466" s="89"/>
      <c r="O1466" s="89"/>
      <c r="P1466" s="89"/>
      <c r="Q1466" s="89"/>
      <c r="R1466" s="30"/>
      <c r="S1466" s="30"/>
      <c r="T1466" s="30"/>
      <c r="U1466" s="30"/>
      <c r="V1466" s="30"/>
      <c r="W1466" s="30"/>
      <c r="X1466" s="30"/>
      <c r="Y1466" s="30"/>
      <c r="Z1466" s="30"/>
      <c r="AA1466" s="30"/>
    </row>
    <row r="1467" ht="15.75" customHeight="1">
      <c r="A1467" s="27" t="s">
        <v>44</v>
      </c>
      <c r="B1467" s="27" t="s">
        <v>5211</v>
      </c>
      <c r="C1467" s="27" t="s">
        <v>2561</v>
      </c>
      <c r="D1467" s="27" t="s">
        <v>1183</v>
      </c>
      <c r="E1467" s="92">
        <f t="shared" si="1"/>
        <v>33680</v>
      </c>
      <c r="F1467" s="92" t="str">
        <f t="shared" si="2"/>
        <v>MAGGI SPPU VACUNO 6 x 24 x 14 GRS</v>
      </c>
      <c r="G1467" s="92" t="str">
        <f t="shared" si="3"/>
        <v>CULINARIOS</v>
      </c>
      <c r="H1467" s="89"/>
      <c r="I1467" s="89"/>
      <c r="J1467" s="89"/>
      <c r="K1467" s="89"/>
      <c r="L1467" s="89"/>
      <c r="M1467" s="89"/>
      <c r="N1467" s="89"/>
      <c r="O1467" s="89"/>
      <c r="P1467" s="89"/>
      <c r="Q1467" s="89"/>
      <c r="R1467" s="30"/>
      <c r="S1467" s="30"/>
      <c r="T1467" s="30"/>
      <c r="U1467" s="30"/>
      <c r="V1467" s="30"/>
      <c r="W1467" s="30"/>
      <c r="X1467" s="30"/>
      <c r="Y1467" s="30"/>
      <c r="Z1467" s="30"/>
      <c r="AA1467" s="30"/>
    </row>
    <row r="1468" ht="15.75" customHeight="1">
      <c r="A1468" s="27" t="s">
        <v>44</v>
      </c>
      <c r="B1468" s="27" t="s">
        <v>5213</v>
      </c>
      <c r="C1468" s="27" t="s">
        <v>2562</v>
      </c>
      <c r="D1468" s="83"/>
      <c r="E1468" s="92">
        <f t="shared" si="1"/>
        <v>33690</v>
      </c>
      <c r="F1468" s="92" t="str">
        <f t="shared" si="2"/>
        <v>PACK CALDO CAR Y GALL 48 UN GRTS PURE 125 </v>
      </c>
      <c r="G1468" s="92" t="str">
        <f t="shared" si="3"/>
        <v>CULINARIOS</v>
      </c>
      <c r="H1468" s="89"/>
      <c r="I1468" s="89"/>
      <c r="J1468" s="89"/>
      <c r="K1468" s="89"/>
      <c r="L1468" s="89"/>
      <c r="M1468" s="89"/>
      <c r="N1468" s="89"/>
      <c r="O1468" s="89"/>
      <c r="P1468" s="89"/>
      <c r="Q1468" s="89"/>
      <c r="R1468" s="30"/>
      <c r="S1468" s="30"/>
      <c r="T1468" s="30"/>
      <c r="U1468" s="30"/>
      <c r="V1468" s="30"/>
      <c r="W1468" s="30"/>
      <c r="X1468" s="30"/>
      <c r="Y1468" s="30"/>
      <c r="Z1468" s="30"/>
      <c r="AA1468" s="30"/>
    </row>
    <row r="1469" ht="15.75" customHeight="1">
      <c r="A1469" s="27" t="s">
        <v>44</v>
      </c>
      <c r="B1469" s="27" t="s">
        <v>5215</v>
      </c>
      <c r="C1469" s="27" t="s">
        <v>2564</v>
      </c>
      <c r="D1469" s="83"/>
      <c r="E1469" s="92">
        <f t="shared" si="1"/>
        <v>33700</v>
      </c>
      <c r="F1469" s="92" t="str">
        <f t="shared" si="2"/>
        <v>PACK CAL CAR Y VERD 48 UN GRTS PURE 125 </v>
      </c>
      <c r="G1469" s="92" t="str">
        <f t="shared" si="3"/>
        <v>CULINARIOS</v>
      </c>
      <c r="H1469" s="89"/>
      <c r="I1469" s="89"/>
      <c r="J1469" s="89"/>
      <c r="K1469" s="89"/>
      <c r="L1469" s="89"/>
      <c r="M1469" s="89"/>
      <c r="N1469" s="89"/>
      <c r="O1469" s="89"/>
      <c r="P1469" s="89"/>
      <c r="Q1469" s="89"/>
      <c r="R1469" s="30"/>
      <c r="S1469" s="30"/>
      <c r="T1469" s="30"/>
      <c r="U1469" s="30"/>
      <c r="V1469" s="30"/>
      <c r="W1469" s="30"/>
      <c r="X1469" s="30"/>
      <c r="Y1469" s="30"/>
      <c r="Z1469" s="30"/>
      <c r="AA1469" s="30"/>
    </row>
    <row r="1470" ht="15.75" customHeight="1">
      <c r="A1470" s="27" t="s">
        <v>44</v>
      </c>
      <c r="B1470" s="27" t="s">
        <v>5217</v>
      </c>
      <c r="C1470" s="27" t="s">
        <v>2565</v>
      </c>
      <c r="D1470" s="83"/>
      <c r="E1470" s="92">
        <f t="shared" si="1"/>
        <v>33710</v>
      </c>
      <c r="F1470" s="92" t="str">
        <f t="shared" si="2"/>
        <v>PACK CAL GALL Y VERD 48 UN GRTS PURE 125 </v>
      </c>
      <c r="G1470" s="92" t="str">
        <f t="shared" si="3"/>
        <v>CULINARIOS</v>
      </c>
      <c r="H1470" s="89"/>
      <c r="I1470" s="89"/>
      <c r="J1470" s="89"/>
      <c r="K1470" s="89"/>
      <c r="L1470" s="89"/>
      <c r="M1470" s="89"/>
      <c r="N1470" s="89"/>
      <c r="O1470" s="89"/>
      <c r="P1470" s="89"/>
      <c r="Q1470" s="89"/>
      <c r="R1470" s="30"/>
      <c r="S1470" s="30"/>
      <c r="T1470" s="30"/>
      <c r="U1470" s="30"/>
      <c r="V1470" s="30"/>
      <c r="W1470" s="30"/>
      <c r="X1470" s="30"/>
      <c r="Y1470" s="30"/>
      <c r="Z1470" s="30"/>
      <c r="AA1470" s="30"/>
    </row>
    <row r="1471" ht="15.75" customHeight="1">
      <c r="A1471" s="27" t="s">
        <v>44</v>
      </c>
      <c r="B1471" s="27" t="s">
        <v>5219</v>
      </c>
      <c r="C1471" s="27" t="s">
        <v>2567</v>
      </c>
      <c r="D1471" s="83"/>
      <c r="E1471" s="92">
        <f t="shared" si="1"/>
        <v>33720</v>
      </c>
      <c r="F1471" s="92" t="str">
        <f t="shared" si="2"/>
        <v>PACK 18 SOPAS Y GRATIS LLEVA 2 </v>
      </c>
      <c r="G1471" s="92" t="str">
        <f t="shared" si="3"/>
        <v>CULINARIOS</v>
      </c>
      <c r="H1471" s="89"/>
      <c r="I1471" s="89"/>
      <c r="J1471" s="89"/>
      <c r="K1471" s="89"/>
      <c r="L1471" s="89"/>
      <c r="M1471" s="89"/>
      <c r="N1471" s="89"/>
      <c r="O1471" s="89"/>
      <c r="P1471" s="89"/>
      <c r="Q1471" s="89"/>
      <c r="R1471" s="30"/>
      <c r="S1471" s="30"/>
      <c r="T1471" s="30"/>
      <c r="U1471" s="30"/>
      <c r="V1471" s="30"/>
      <c r="W1471" s="30"/>
      <c r="X1471" s="30"/>
      <c r="Y1471" s="30"/>
      <c r="Z1471" s="30"/>
      <c r="AA1471" s="30"/>
    </row>
    <row r="1472" ht="15.75" customHeight="1">
      <c r="A1472" s="27" t="s">
        <v>225</v>
      </c>
      <c r="B1472" s="27" t="s">
        <v>5220</v>
      </c>
      <c r="C1472" s="27" t="s">
        <v>2568</v>
      </c>
      <c r="D1472" s="83"/>
      <c r="E1472" s="92">
        <f t="shared" si="1"/>
        <v>33730</v>
      </c>
      <c r="F1472" s="92" t="str">
        <f t="shared" si="2"/>
        <v>PACK 10 UN BUEN DIA 130 GRS Y GRTS LA 11 </v>
      </c>
      <c r="G1472" s="92" t="str">
        <f t="shared" si="3"/>
        <v>Leche en Polvo</v>
      </c>
      <c r="H1472" s="89"/>
      <c r="I1472" s="89"/>
      <c r="J1472" s="89"/>
      <c r="K1472" s="89"/>
      <c r="L1472" s="89"/>
      <c r="M1472" s="89"/>
      <c r="N1472" s="89"/>
      <c r="O1472" s="89"/>
      <c r="P1472" s="89"/>
      <c r="Q1472" s="89"/>
      <c r="R1472" s="30"/>
      <c r="S1472" s="30"/>
      <c r="T1472" s="30"/>
      <c r="U1472" s="30"/>
      <c r="V1472" s="30"/>
      <c r="W1472" s="30"/>
      <c r="X1472" s="30"/>
      <c r="Y1472" s="30"/>
      <c r="Z1472" s="30"/>
      <c r="AA1472" s="30"/>
    </row>
    <row r="1473" ht="15.75" customHeight="1">
      <c r="A1473" s="27" t="s">
        <v>225</v>
      </c>
      <c r="B1473" s="27" t="s">
        <v>5222</v>
      </c>
      <c r="C1473" s="27" t="s">
        <v>2570</v>
      </c>
      <c r="D1473" s="83"/>
      <c r="E1473" s="92">
        <f t="shared" si="1"/>
        <v>33740</v>
      </c>
      <c r="F1473" s="92" t="str">
        <f t="shared" si="2"/>
        <v>PACK 9 UN BUEN DIA 900 GRS Y GRS LA 10 </v>
      </c>
      <c r="G1473" s="92" t="str">
        <f t="shared" si="3"/>
        <v>Leche en Polvo</v>
      </c>
      <c r="H1473" s="89"/>
      <c r="I1473" s="89"/>
      <c r="J1473" s="89"/>
      <c r="K1473" s="89"/>
      <c r="L1473" s="89"/>
      <c r="M1473" s="89"/>
      <c r="N1473" s="89"/>
      <c r="O1473" s="89"/>
      <c r="P1473" s="89"/>
      <c r="Q1473" s="89"/>
      <c r="R1473" s="30"/>
      <c r="S1473" s="30"/>
      <c r="T1473" s="30"/>
      <c r="U1473" s="30"/>
      <c r="V1473" s="30"/>
      <c r="W1473" s="30"/>
      <c r="X1473" s="30"/>
      <c r="Y1473" s="30"/>
      <c r="Z1473" s="30"/>
      <c r="AA1473" s="30"/>
    </row>
    <row r="1474" ht="15.75" customHeight="1">
      <c r="A1474" s="27" t="s">
        <v>146</v>
      </c>
      <c r="B1474" s="27" t="s">
        <v>5224</v>
      </c>
      <c r="C1474" s="27" t="s">
        <v>2572</v>
      </c>
      <c r="D1474" s="83"/>
      <c r="E1474" s="92">
        <f t="shared" si="1"/>
        <v>33750</v>
      </c>
      <c r="F1474" s="92" t="str">
        <f t="shared" si="2"/>
        <v>3 COND 397+3 CREMA 157 GRTS CREMA 157 </v>
      </c>
      <c r="G1474" s="92" t="str">
        <f t="shared" si="3"/>
        <v>Lacteos Culinarios</v>
      </c>
      <c r="H1474" s="89"/>
      <c r="I1474" s="89"/>
      <c r="J1474" s="89"/>
      <c r="K1474" s="89"/>
      <c r="L1474" s="89"/>
      <c r="M1474" s="89"/>
      <c r="N1474" s="89"/>
      <c r="O1474" s="89"/>
      <c r="P1474" s="89"/>
      <c r="Q1474" s="89"/>
      <c r="R1474" s="30"/>
      <c r="S1474" s="30"/>
      <c r="T1474" s="30"/>
      <c r="U1474" s="30"/>
      <c r="V1474" s="30"/>
      <c r="W1474" s="30"/>
      <c r="X1474" s="30"/>
      <c r="Y1474" s="30"/>
      <c r="Z1474" s="30"/>
      <c r="AA1474" s="30"/>
    </row>
    <row r="1475" ht="15.75" customHeight="1">
      <c r="A1475" s="27" t="s">
        <v>39</v>
      </c>
      <c r="B1475" s="27" t="s">
        <v>5227</v>
      </c>
      <c r="C1475" s="27" t="s">
        <v>2573</v>
      </c>
      <c r="D1475" s="83"/>
      <c r="E1475" s="92">
        <f t="shared" si="1"/>
        <v>33760</v>
      </c>
      <c r="F1475" s="92" t="str">
        <f t="shared" si="2"/>
        <v>PACK 5+1 TRENCITO 150 GRS </v>
      </c>
      <c r="G1475" s="92" t="str">
        <f t="shared" si="3"/>
        <v>CHOCOLATES</v>
      </c>
      <c r="H1475" s="89"/>
      <c r="I1475" s="89"/>
      <c r="J1475" s="89"/>
      <c r="K1475" s="89"/>
      <c r="L1475" s="89"/>
      <c r="M1475" s="89"/>
      <c r="N1475" s="89"/>
      <c r="O1475" s="89"/>
      <c r="P1475" s="89"/>
      <c r="Q1475" s="89"/>
      <c r="R1475" s="30"/>
      <c r="S1475" s="30"/>
      <c r="T1475" s="30"/>
      <c r="U1475" s="30"/>
      <c r="V1475" s="30"/>
      <c r="W1475" s="30"/>
      <c r="X1475" s="30"/>
      <c r="Y1475" s="30"/>
      <c r="Z1475" s="30"/>
      <c r="AA1475" s="30"/>
    </row>
    <row r="1476" ht="15.75" customHeight="1">
      <c r="A1476" s="27" t="s">
        <v>86</v>
      </c>
      <c r="B1476" s="27" t="s">
        <v>5229</v>
      </c>
      <c r="C1476" s="27" t="s">
        <v>2575</v>
      </c>
      <c r="D1476" s="83"/>
      <c r="E1476" s="92">
        <f t="shared" si="1"/>
        <v>33770</v>
      </c>
      <c r="F1476" s="92" t="str">
        <f t="shared" si="2"/>
        <v>PACK 10+2 MINI KUKY </v>
      </c>
      <c r="G1476" s="92" t="str">
        <f t="shared" si="3"/>
        <v>GALLETAS</v>
      </c>
      <c r="H1476" s="89"/>
      <c r="I1476" s="89"/>
      <c r="J1476" s="89"/>
      <c r="K1476" s="89"/>
      <c r="L1476" s="89"/>
      <c r="M1476" s="89"/>
      <c r="N1476" s="89"/>
      <c r="O1476" s="89"/>
      <c r="P1476" s="89"/>
      <c r="Q1476" s="89"/>
      <c r="R1476" s="30"/>
      <c r="S1476" s="30"/>
      <c r="T1476" s="30"/>
      <c r="U1476" s="30"/>
      <c r="V1476" s="30"/>
      <c r="W1476" s="30"/>
      <c r="X1476" s="30"/>
      <c r="Y1476" s="30"/>
      <c r="Z1476" s="30"/>
      <c r="AA1476" s="30"/>
    </row>
    <row r="1477" ht="15.75" customHeight="1">
      <c r="A1477" s="27" t="s">
        <v>86</v>
      </c>
      <c r="B1477" s="27" t="s">
        <v>5231</v>
      </c>
      <c r="C1477" s="27" t="s">
        <v>2577</v>
      </c>
      <c r="D1477" s="83"/>
      <c r="E1477" s="92">
        <f t="shared" si="1"/>
        <v>33780</v>
      </c>
      <c r="F1477" s="92" t="str">
        <f t="shared" si="2"/>
        <v>PACK 10+2 CRIOLLITA </v>
      </c>
      <c r="G1477" s="92" t="str">
        <f t="shared" si="3"/>
        <v>GALLETAS</v>
      </c>
      <c r="H1477" s="89"/>
      <c r="I1477" s="89"/>
      <c r="J1477" s="89"/>
      <c r="K1477" s="89"/>
      <c r="L1477" s="89"/>
      <c r="M1477" s="89"/>
      <c r="N1477" s="89"/>
      <c r="O1477" s="89"/>
      <c r="P1477" s="89"/>
      <c r="Q1477" s="89"/>
      <c r="R1477" s="30"/>
      <c r="S1477" s="30"/>
      <c r="T1477" s="30"/>
      <c r="U1477" s="30"/>
      <c r="V1477" s="30"/>
      <c r="W1477" s="30"/>
      <c r="X1477" s="30"/>
      <c r="Y1477" s="30"/>
      <c r="Z1477" s="30"/>
      <c r="AA1477" s="30"/>
    </row>
    <row r="1478" ht="15.75" customHeight="1">
      <c r="A1478" s="27" t="s">
        <v>86</v>
      </c>
      <c r="B1478" s="27" t="s">
        <v>5233</v>
      </c>
      <c r="C1478" s="27" t="s">
        <v>2579</v>
      </c>
      <c r="D1478" s="83"/>
      <c r="E1478" s="92">
        <f t="shared" si="1"/>
        <v>33790</v>
      </c>
      <c r="F1478" s="92" t="str">
        <f t="shared" si="2"/>
        <v>PACK 10+2 TRITON </v>
      </c>
      <c r="G1478" s="92" t="str">
        <f t="shared" si="3"/>
        <v>GALLETAS</v>
      </c>
      <c r="H1478" s="89"/>
      <c r="I1478" s="89"/>
      <c r="J1478" s="89"/>
      <c r="K1478" s="89"/>
      <c r="L1478" s="89"/>
      <c r="M1478" s="89"/>
      <c r="N1478" s="89"/>
      <c r="O1478" s="89"/>
      <c r="P1478" s="89"/>
      <c r="Q1478" s="89"/>
      <c r="R1478" s="30"/>
      <c r="S1478" s="30"/>
      <c r="T1478" s="30"/>
      <c r="U1478" s="30"/>
      <c r="V1478" s="30"/>
      <c r="W1478" s="30"/>
      <c r="X1478" s="30"/>
      <c r="Y1478" s="30"/>
      <c r="Z1478" s="30"/>
      <c r="AA1478" s="30"/>
    </row>
    <row r="1479" ht="15.75" customHeight="1">
      <c r="A1479" s="27" t="s">
        <v>50</v>
      </c>
      <c r="B1479" s="27" t="s">
        <v>5237</v>
      </c>
      <c r="C1479" s="27" t="s">
        <v>2583</v>
      </c>
      <c r="D1479" s="27" t="s">
        <v>2584</v>
      </c>
      <c r="E1479" s="92">
        <f t="shared" si="1"/>
        <v>33810</v>
      </c>
      <c r="F1479" s="92" t="str">
        <f t="shared" si="2"/>
        <v>NESC DDL GST CAPP 3 X 16 X 200 GRS</v>
      </c>
      <c r="G1479" s="92" t="str">
        <f t="shared" si="3"/>
        <v>CAFES</v>
      </c>
      <c r="H1479" s="89"/>
      <c r="I1479" s="89"/>
      <c r="J1479" s="89"/>
      <c r="K1479" s="89"/>
      <c r="L1479" s="89"/>
      <c r="M1479" s="89"/>
      <c r="N1479" s="89"/>
      <c r="O1479" s="89"/>
      <c r="P1479" s="89"/>
      <c r="Q1479" s="89"/>
      <c r="R1479" s="30"/>
      <c r="S1479" s="30"/>
      <c r="T1479" s="30"/>
      <c r="U1479" s="30"/>
      <c r="V1479" s="30"/>
      <c r="W1479" s="30"/>
      <c r="X1479" s="30"/>
      <c r="Y1479" s="30"/>
      <c r="Z1479" s="30"/>
      <c r="AA1479" s="30"/>
    </row>
    <row r="1480" ht="15.75" customHeight="1">
      <c r="A1480" s="27" t="s">
        <v>50</v>
      </c>
      <c r="B1480" s="27" t="s">
        <v>5240</v>
      </c>
      <c r="C1480" s="27" t="s">
        <v>2580</v>
      </c>
      <c r="D1480" s="27" t="s">
        <v>2581</v>
      </c>
      <c r="E1480" s="92">
        <f t="shared" si="1"/>
        <v>338101</v>
      </c>
      <c r="F1480" s="92" t="str">
        <f t="shared" si="2"/>
        <v>NDG CAPPUCCINO 10Caps 6x117.5g XR 6x117.5g</v>
      </c>
      <c r="G1480" s="92" t="str">
        <f t="shared" si="3"/>
        <v>CAFES</v>
      </c>
      <c r="H1480" s="89"/>
      <c r="I1480" s="89"/>
      <c r="J1480" s="89"/>
      <c r="K1480" s="89"/>
      <c r="L1480" s="89"/>
      <c r="M1480" s="89"/>
      <c r="N1480" s="89"/>
      <c r="O1480" s="89"/>
      <c r="P1480" s="89"/>
      <c r="Q1480" s="89"/>
      <c r="R1480" s="30"/>
      <c r="S1480" s="30"/>
      <c r="T1480" s="30"/>
      <c r="U1480" s="30"/>
      <c r="V1480" s="30"/>
      <c r="W1480" s="30"/>
      <c r="X1480" s="30"/>
      <c r="Y1480" s="30"/>
      <c r="Z1480" s="30"/>
      <c r="AA1480" s="30"/>
    </row>
    <row r="1481" ht="15.75" customHeight="1">
      <c r="A1481" s="27" t="s">
        <v>50</v>
      </c>
      <c r="B1481" s="27" t="s">
        <v>5243</v>
      </c>
      <c r="C1481" s="27" t="s">
        <v>1664</v>
      </c>
      <c r="D1481" s="27" t="s">
        <v>2586</v>
      </c>
      <c r="E1481" s="92">
        <f t="shared" si="1"/>
        <v>33820</v>
      </c>
      <c r="F1481" s="92" t="str">
        <f t="shared" si="2"/>
        <v>NESC DLC GST CAFFE LUNGO 3 X 16 X 112 GRS</v>
      </c>
      <c r="G1481" s="92" t="str">
        <f t="shared" si="3"/>
        <v>CAFES</v>
      </c>
      <c r="H1481" s="89"/>
      <c r="I1481" s="89"/>
      <c r="J1481" s="89"/>
      <c r="K1481" s="89"/>
      <c r="L1481" s="89"/>
      <c r="M1481" s="89"/>
      <c r="N1481" s="89"/>
      <c r="O1481" s="89"/>
      <c r="P1481" s="89"/>
      <c r="Q1481" s="89"/>
      <c r="R1481" s="30"/>
      <c r="S1481" s="30"/>
      <c r="T1481" s="30"/>
      <c r="U1481" s="30"/>
      <c r="V1481" s="30"/>
      <c r="W1481" s="30"/>
      <c r="X1481" s="30"/>
      <c r="Y1481" s="30"/>
      <c r="Z1481" s="30"/>
      <c r="AA1481" s="30"/>
    </row>
    <row r="1482" ht="15.75" customHeight="1">
      <c r="A1482" s="27" t="s">
        <v>50</v>
      </c>
      <c r="B1482" s="27" t="s">
        <v>5245</v>
      </c>
      <c r="C1482" s="27" t="s">
        <v>2588</v>
      </c>
      <c r="D1482" s="27" t="s">
        <v>2589</v>
      </c>
      <c r="E1482" s="92">
        <f t="shared" si="1"/>
        <v>33830</v>
      </c>
      <c r="F1482" s="92" t="str">
        <f t="shared" si="2"/>
        <v>NESC DLC GST LAT MAC 3 X 16 X 194,4 GRS</v>
      </c>
      <c r="G1482" s="92" t="str">
        <f t="shared" si="3"/>
        <v>CAFES</v>
      </c>
      <c r="H1482" s="89"/>
      <c r="I1482" s="89"/>
      <c r="J1482" s="89"/>
      <c r="K1482" s="89"/>
      <c r="L1482" s="89"/>
      <c r="M1482" s="89"/>
      <c r="N1482" s="89"/>
      <c r="O1482" s="89"/>
      <c r="P1482" s="89"/>
      <c r="Q1482" s="89"/>
      <c r="R1482" s="30"/>
      <c r="S1482" s="30"/>
      <c r="T1482" s="30"/>
      <c r="U1482" s="30"/>
      <c r="V1482" s="30"/>
      <c r="W1482" s="30"/>
      <c r="X1482" s="30"/>
      <c r="Y1482" s="30"/>
      <c r="Z1482" s="30"/>
      <c r="AA1482" s="30"/>
    </row>
    <row r="1483" ht="15.75" customHeight="1">
      <c r="A1483" s="27" t="s">
        <v>50</v>
      </c>
      <c r="B1483" s="27" t="s">
        <v>5247</v>
      </c>
      <c r="C1483" s="27" t="s">
        <v>2590</v>
      </c>
      <c r="D1483" s="27" t="s">
        <v>2591</v>
      </c>
      <c r="E1483" s="92">
        <f t="shared" si="1"/>
        <v>33840</v>
      </c>
      <c r="F1483" s="92" t="str">
        <f t="shared" si="2"/>
        <v>Cafe NESCAFE Dolce Gusto Cappuccino 3 X 16 X 161,6 GRS</v>
      </c>
      <c r="G1483" s="92" t="str">
        <f t="shared" si="3"/>
        <v>CAFES</v>
      </c>
      <c r="H1483" s="89"/>
      <c r="I1483" s="89"/>
      <c r="J1483" s="89"/>
      <c r="K1483" s="89"/>
      <c r="L1483" s="89"/>
      <c r="M1483" s="89"/>
      <c r="N1483" s="89"/>
      <c r="O1483" s="89"/>
      <c r="P1483" s="89"/>
      <c r="Q1483" s="89"/>
      <c r="R1483" s="30"/>
      <c r="S1483" s="30"/>
      <c r="T1483" s="30"/>
      <c r="U1483" s="30"/>
      <c r="V1483" s="30"/>
      <c r="W1483" s="30"/>
      <c r="X1483" s="30"/>
      <c r="Y1483" s="30"/>
      <c r="Z1483" s="30"/>
      <c r="AA1483" s="30"/>
    </row>
    <row r="1484" ht="15.75" customHeight="1">
      <c r="A1484" s="27" t="s">
        <v>50</v>
      </c>
      <c r="B1484" s="27" t="s">
        <v>5249</v>
      </c>
      <c r="C1484" s="27" t="s">
        <v>2593</v>
      </c>
      <c r="D1484" s="27" t="s">
        <v>2594</v>
      </c>
      <c r="E1484" s="92">
        <f t="shared" si="1"/>
        <v>33860</v>
      </c>
      <c r="F1484" s="92" t="str">
        <f t="shared" si="2"/>
        <v>NESC DLC GST ESP INSO 3 X 16 X 128 GRS</v>
      </c>
      <c r="G1484" s="92" t="str">
        <f t="shared" si="3"/>
        <v>CAFES</v>
      </c>
      <c r="H1484" s="89"/>
      <c r="I1484" s="89"/>
      <c r="J1484" s="89"/>
      <c r="K1484" s="89"/>
      <c r="L1484" s="89"/>
      <c r="M1484" s="89"/>
      <c r="N1484" s="89"/>
      <c r="O1484" s="89"/>
      <c r="P1484" s="89"/>
      <c r="Q1484" s="89"/>
      <c r="R1484" s="30"/>
      <c r="S1484" s="30"/>
      <c r="T1484" s="30"/>
      <c r="U1484" s="30"/>
      <c r="V1484" s="30"/>
      <c r="W1484" s="30"/>
      <c r="X1484" s="30"/>
      <c r="Y1484" s="30"/>
      <c r="Z1484" s="30"/>
      <c r="AA1484" s="30"/>
    </row>
    <row r="1485" ht="15.75" customHeight="1">
      <c r="A1485" s="27" t="s">
        <v>50</v>
      </c>
      <c r="B1485" s="27" t="s">
        <v>5252</v>
      </c>
      <c r="C1485" s="27" t="s">
        <v>2595</v>
      </c>
      <c r="D1485" s="27" t="s">
        <v>2597</v>
      </c>
      <c r="E1485" s="92">
        <f t="shared" si="1"/>
        <v>33870</v>
      </c>
      <c r="F1485" s="92" t="str">
        <f t="shared" si="2"/>
        <v>NESC DLC GST CHOCOCINO 3 X 16 X 270 GRS</v>
      </c>
      <c r="G1485" s="92" t="str">
        <f t="shared" si="3"/>
        <v>CAFES</v>
      </c>
      <c r="H1485" s="89"/>
      <c r="I1485" s="89"/>
      <c r="J1485" s="89"/>
      <c r="K1485" s="89"/>
      <c r="L1485" s="89"/>
      <c r="M1485" s="89"/>
      <c r="N1485" s="89"/>
      <c r="O1485" s="89"/>
      <c r="P1485" s="89"/>
      <c r="Q1485" s="89"/>
      <c r="R1485" s="30"/>
      <c r="S1485" s="30"/>
      <c r="T1485" s="30"/>
      <c r="U1485" s="30"/>
      <c r="V1485" s="30"/>
      <c r="W1485" s="30"/>
      <c r="X1485" s="30"/>
      <c r="Y1485" s="30"/>
      <c r="Z1485" s="30"/>
      <c r="AA1485" s="30"/>
    </row>
    <row r="1486" ht="15.75" customHeight="1">
      <c r="A1486" s="27" t="s">
        <v>225</v>
      </c>
      <c r="B1486" s="27" t="s">
        <v>5255</v>
      </c>
      <c r="C1486" s="27" t="s">
        <v>2598</v>
      </c>
      <c r="D1486" s="27" t="s">
        <v>2599</v>
      </c>
      <c r="E1486" s="92">
        <f t="shared" si="1"/>
        <v>34010</v>
      </c>
      <c r="F1486" s="92" t="str">
        <f t="shared" si="2"/>
        <v>SVELTY LEP SEMIDESC SOFTPACK 12 X 800 GRS</v>
      </c>
      <c r="G1486" s="92" t="str">
        <f t="shared" si="3"/>
        <v>Leche en Polvo</v>
      </c>
      <c r="H1486" s="89"/>
      <c r="I1486" s="89"/>
      <c r="J1486" s="89"/>
      <c r="K1486" s="89"/>
      <c r="L1486" s="89"/>
      <c r="M1486" s="89"/>
      <c r="N1486" s="89"/>
      <c r="O1486" s="89"/>
      <c r="P1486" s="89"/>
      <c r="Q1486" s="89"/>
      <c r="R1486" s="30"/>
      <c r="S1486" s="30"/>
      <c r="T1486" s="30"/>
      <c r="U1486" s="30"/>
      <c r="V1486" s="30"/>
      <c r="W1486" s="30"/>
      <c r="X1486" s="30"/>
      <c r="Y1486" s="30"/>
      <c r="Z1486" s="30"/>
      <c r="AA1486" s="30"/>
    </row>
    <row r="1487" ht="15.75" customHeight="1">
      <c r="A1487" s="27" t="s">
        <v>225</v>
      </c>
      <c r="B1487" s="27" t="s">
        <v>5258</v>
      </c>
      <c r="C1487" s="27" t="s">
        <v>2601</v>
      </c>
      <c r="D1487" s="27" t="s">
        <v>2380</v>
      </c>
      <c r="E1487" s="92">
        <f t="shared" si="1"/>
        <v>34030</v>
      </c>
      <c r="F1487" s="92" t="str">
        <f t="shared" si="2"/>
        <v>SVELTY LEP SIN LACTOSA 18 X 350 GRS</v>
      </c>
      <c r="G1487" s="92" t="str">
        <f t="shared" si="3"/>
        <v>Leche en Polvo</v>
      </c>
      <c r="H1487" s="89"/>
      <c r="I1487" s="89"/>
      <c r="J1487" s="89"/>
      <c r="K1487" s="89"/>
      <c r="L1487" s="89"/>
      <c r="M1487" s="89"/>
      <c r="N1487" s="89"/>
      <c r="O1487" s="89"/>
      <c r="P1487" s="89"/>
      <c r="Q1487" s="89"/>
      <c r="R1487" s="30"/>
      <c r="S1487" s="30"/>
      <c r="T1487" s="30"/>
      <c r="U1487" s="30"/>
      <c r="V1487" s="30"/>
      <c r="W1487" s="30"/>
      <c r="X1487" s="30"/>
      <c r="Y1487" s="30"/>
      <c r="Z1487" s="30"/>
      <c r="AA1487" s="30"/>
    </row>
    <row r="1488" ht="15.75" customHeight="1">
      <c r="A1488" s="27" t="s">
        <v>86</v>
      </c>
      <c r="B1488" s="27" t="s">
        <v>5261</v>
      </c>
      <c r="C1488" s="27" t="s">
        <v>2603</v>
      </c>
      <c r="D1488" s="83"/>
      <c r="E1488" s="92">
        <f t="shared" si="1"/>
        <v>34040</v>
      </c>
      <c r="F1488" s="92" t="str">
        <f t="shared" si="2"/>
        <v>PACK CRIOLLITAS 10+1 </v>
      </c>
      <c r="G1488" s="92" t="str">
        <f t="shared" si="3"/>
        <v>GALLETAS</v>
      </c>
      <c r="H1488" s="89"/>
      <c r="I1488" s="89"/>
      <c r="J1488" s="89"/>
      <c r="K1488" s="89"/>
      <c r="L1488" s="89"/>
      <c r="M1488" s="89"/>
      <c r="N1488" s="89"/>
      <c r="O1488" s="89"/>
      <c r="P1488" s="89"/>
      <c r="Q1488" s="89"/>
      <c r="R1488" s="30"/>
      <c r="S1488" s="30"/>
      <c r="T1488" s="30"/>
      <c r="U1488" s="30"/>
      <c r="V1488" s="30"/>
      <c r="W1488" s="30"/>
      <c r="X1488" s="30"/>
      <c r="Y1488" s="30"/>
      <c r="Z1488" s="30"/>
      <c r="AA1488" s="30"/>
    </row>
    <row r="1489" ht="15.75" customHeight="1">
      <c r="A1489" s="27" t="s">
        <v>86</v>
      </c>
      <c r="B1489" s="27" t="s">
        <v>5264</v>
      </c>
      <c r="C1489" s="27" t="s">
        <v>2605</v>
      </c>
      <c r="D1489" s="83"/>
      <c r="E1489" s="92">
        <f t="shared" si="1"/>
        <v>34080</v>
      </c>
      <c r="F1489" s="92" t="str">
        <f t="shared" si="2"/>
        <v>PACK MINU KUKY 21+3 </v>
      </c>
      <c r="G1489" s="92" t="str">
        <f t="shared" si="3"/>
        <v>GALLETAS</v>
      </c>
      <c r="H1489" s="89"/>
      <c r="I1489" s="89"/>
      <c r="J1489" s="89"/>
      <c r="K1489" s="89"/>
      <c r="L1489" s="89"/>
      <c r="M1489" s="89"/>
      <c r="N1489" s="89"/>
      <c r="O1489" s="89"/>
      <c r="P1489" s="89"/>
      <c r="Q1489" s="89"/>
      <c r="R1489" s="30"/>
      <c r="S1489" s="30"/>
      <c r="T1489" s="30"/>
      <c r="U1489" s="30"/>
      <c r="V1489" s="30"/>
      <c r="W1489" s="30"/>
      <c r="X1489" s="30"/>
      <c r="Y1489" s="30"/>
      <c r="Z1489" s="30"/>
      <c r="AA1489" s="30"/>
    </row>
    <row r="1490" ht="15.75" customHeight="1">
      <c r="A1490" s="27" t="s">
        <v>86</v>
      </c>
      <c r="B1490" s="27" t="s">
        <v>5265</v>
      </c>
      <c r="C1490" s="27" t="s">
        <v>2607</v>
      </c>
      <c r="D1490" s="83"/>
      <c r="E1490" s="92">
        <f t="shared" si="1"/>
        <v>34090</v>
      </c>
      <c r="F1490" s="92" t="str">
        <f t="shared" si="2"/>
        <v>PACK ALTEZA 10+1 </v>
      </c>
      <c r="G1490" s="92" t="str">
        <f t="shared" si="3"/>
        <v>GALLETAS</v>
      </c>
      <c r="H1490" s="89"/>
      <c r="I1490" s="89"/>
      <c r="J1490" s="89"/>
      <c r="K1490" s="89"/>
      <c r="L1490" s="89"/>
      <c r="M1490" s="89"/>
      <c r="N1490" s="89"/>
      <c r="O1490" s="89"/>
      <c r="P1490" s="89"/>
      <c r="Q1490" s="89"/>
      <c r="R1490" s="30"/>
      <c r="S1490" s="30"/>
      <c r="T1490" s="30"/>
      <c r="U1490" s="30"/>
      <c r="V1490" s="30"/>
      <c r="W1490" s="30"/>
      <c r="X1490" s="30"/>
      <c r="Y1490" s="30"/>
      <c r="Z1490" s="30"/>
      <c r="AA1490" s="30"/>
    </row>
    <row r="1491" ht="15.75" customHeight="1">
      <c r="A1491" s="27" t="s">
        <v>39</v>
      </c>
      <c r="B1491" s="27" t="s">
        <v>5268</v>
      </c>
      <c r="C1491" s="27" t="s">
        <v>2609</v>
      </c>
      <c r="D1491" s="83"/>
      <c r="E1491" s="92">
        <f t="shared" si="1"/>
        <v>34100</v>
      </c>
      <c r="F1491" s="92" t="str">
        <f t="shared" si="2"/>
        <v>PACK SAHNE NUS 140GRS 10+1 </v>
      </c>
      <c r="G1491" s="92" t="str">
        <f t="shared" si="3"/>
        <v>CHOCOLATES</v>
      </c>
      <c r="H1491" s="89"/>
      <c r="I1491" s="89"/>
      <c r="J1491" s="89"/>
      <c r="K1491" s="89"/>
      <c r="L1491" s="89"/>
      <c r="M1491" s="89"/>
      <c r="N1491" s="89"/>
      <c r="O1491" s="89"/>
      <c r="P1491" s="89"/>
      <c r="Q1491" s="89"/>
      <c r="R1491" s="30"/>
      <c r="S1491" s="30"/>
      <c r="T1491" s="30"/>
      <c r="U1491" s="30"/>
      <c r="V1491" s="30"/>
      <c r="W1491" s="30"/>
      <c r="X1491" s="30"/>
      <c r="Y1491" s="30"/>
      <c r="Z1491" s="30"/>
      <c r="AA1491" s="30"/>
    </row>
    <row r="1492" ht="15.75" customHeight="1">
      <c r="A1492" s="27" t="s">
        <v>76</v>
      </c>
      <c r="B1492" s="27" t="s">
        <v>5271</v>
      </c>
      <c r="C1492" s="27" t="s">
        <v>2610</v>
      </c>
      <c r="D1492" s="27" t="s">
        <v>2611</v>
      </c>
      <c r="E1492" s="92">
        <f t="shared" si="1"/>
        <v>34170</v>
      </c>
      <c r="F1492" s="92" t="str">
        <f t="shared" si="2"/>
        <v>NESTLE BEBIDA CHOCOLATE 12 x 8 x 18 GRS</v>
      </c>
      <c r="G1492" s="92" t="str">
        <f t="shared" si="3"/>
        <v>OPPB</v>
      </c>
      <c r="H1492" s="89"/>
      <c r="I1492" s="89"/>
      <c r="J1492" s="89"/>
      <c r="K1492" s="89"/>
      <c r="L1492" s="89"/>
      <c r="M1492" s="89"/>
      <c r="N1492" s="89"/>
      <c r="O1492" s="89"/>
      <c r="P1492" s="89"/>
      <c r="Q1492" s="89"/>
      <c r="R1492" s="30"/>
      <c r="S1492" s="30"/>
      <c r="T1492" s="30"/>
      <c r="U1492" s="30"/>
      <c r="V1492" s="30"/>
      <c r="W1492" s="30"/>
      <c r="X1492" s="30"/>
      <c r="Y1492" s="30"/>
      <c r="Z1492" s="30"/>
      <c r="AA1492" s="30"/>
    </row>
    <row r="1493" ht="15.75" customHeight="1">
      <c r="A1493" s="27" t="s">
        <v>268</v>
      </c>
      <c r="B1493" s="27" t="s">
        <v>5273</v>
      </c>
      <c r="C1493" s="27" t="s">
        <v>2613</v>
      </c>
      <c r="D1493" s="83"/>
      <c r="E1493" s="92">
        <f t="shared" si="1"/>
        <v>34230</v>
      </c>
      <c r="F1493" s="92" t="str">
        <f t="shared" si="2"/>
        <v>PK CRECID 5+1 MIXTO POLLO VERDURA GTS+RASPE </v>
      </c>
      <c r="G1493" s="92" t="str">
        <f t="shared" si="3"/>
        <v>ALIMENTOS INFANTILES</v>
      </c>
      <c r="H1493" s="89"/>
      <c r="I1493" s="89"/>
      <c r="J1493" s="89"/>
      <c r="K1493" s="89"/>
      <c r="L1493" s="89"/>
      <c r="M1493" s="89"/>
      <c r="N1493" s="89"/>
      <c r="O1493" s="89"/>
      <c r="P1493" s="89"/>
      <c r="Q1493" s="89"/>
      <c r="R1493" s="30"/>
      <c r="S1493" s="30"/>
      <c r="T1493" s="30"/>
      <c r="U1493" s="30"/>
      <c r="V1493" s="30"/>
      <c r="W1493" s="30"/>
      <c r="X1493" s="30"/>
      <c r="Y1493" s="30"/>
      <c r="Z1493" s="30"/>
      <c r="AA1493" s="30"/>
    </row>
    <row r="1494" ht="15.75" customHeight="1">
      <c r="A1494" s="27" t="s">
        <v>39</v>
      </c>
      <c r="B1494" s="27" t="s">
        <v>5275</v>
      </c>
      <c r="C1494" s="27" t="s">
        <v>2615</v>
      </c>
      <c r="D1494" s="27" t="s">
        <v>2387</v>
      </c>
      <c r="E1494" s="92">
        <f t="shared" si="1"/>
        <v>34240</v>
      </c>
      <c r="F1494" s="92" t="str">
        <f t="shared" si="2"/>
        <v>SUPER 8 CHUAAA PROM BIP 4 x 24 x 42 GRS</v>
      </c>
      <c r="G1494" s="92" t="str">
        <f t="shared" si="3"/>
        <v>CHOCOLATES</v>
      </c>
      <c r="H1494" s="89"/>
      <c r="I1494" s="89"/>
      <c r="J1494" s="89"/>
      <c r="K1494" s="89"/>
      <c r="L1494" s="89"/>
      <c r="M1494" s="89"/>
      <c r="N1494" s="89"/>
      <c r="O1494" s="89"/>
      <c r="P1494" s="89"/>
      <c r="Q1494" s="89"/>
      <c r="R1494" s="30"/>
      <c r="S1494" s="30"/>
      <c r="T1494" s="30"/>
      <c r="U1494" s="30"/>
      <c r="V1494" s="30"/>
      <c r="W1494" s="30"/>
      <c r="X1494" s="30"/>
      <c r="Y1494" s="30"/>
      <c r="Z1494" s="30"/>
      <c r="AA1494" s="30"/>
    </row>
    <row r="1495" ht="15.75" customHeight="1">
      <c r="A1495" s="27" t="s">
        <v>39</v>
      </c>
      <c r="B1495" s="27" t="s">
        <v>5279</v>
      </c>
      <c r="C1495" s="27" t="s">
        <v>2617</v>
      </c>
      <c r="D1495" s="27" t="s">
        <v>2618</v>
      </c>
      <c r="E1495" s="92">
        <f t="shared" si="1"/>
        <v>34250</v>
      </c>
      <c r="F1495" s="92" t="str">
        <f t="shared" si="2"/>
        <v>SUPER 8 OBLEA BAÑADA PROM VTA 4 x 24 x 29</v>
      </c>
      <c r="G1495" s="92" t="str">
        <f t="shared" si="3"/>
        <v>CHOCOLATES</v>
      </c>
      <c r="H1495" s="89"/>
      <c r="I1495" s="89"/>
      <c r="J1495" s="89"/>
      <c r="K1495" s="89"/>
      <c r="L1495" s="89"/>
      <c r="M1495" s="89"/>
      <c r="N1495" s="89"/>
      <c r="O1495" s="89"/>
      <c r="P1495" s="89"/>
      <c r="Q1495" s="89"/>
      <c r="R1495" s="30"/>
      <c r="S1495" s="30"/>
      <c r="T1495" s="30"/>
      <c r="U1495" s="30"/>
      <c r="V1495" s="30"/>
      <c r="W1495" s="30"/>
      <c r="X1495" s="30"/>
      <c r="Y1495" s="30"/>
      <c r="Z1495" s="30"/>
      <c r="AA1495" s="30"/>
    </row>
    <row r="1496" ht="15.75" customHeight="1">
      <c r="A1496" s="27" t="s">
        <v>39</v>
      </c>
      <c r="B1496" s="27" t="s">
        <v>5282</v>
      </c>
      <c r="C1496" s="27" t="s">
        <v>2619</v>
      </c>
      <c r="D1496" s="27" t="s">
        <v>2620</v>
      </c>
      <c r="E1496" s="92">
        <f t="shared" si="1"/>
        <v>34260</v>
      </c>
      <c r="F1496" s="92" t="str">
        <f t="shared" si="2"/>
        <v>SUPER 8 2.0 MANI PROM VTA 4 x 20 x 42</v>
      </c>
      <c r="G1496" s="92" t="str">
        <f t="shared" si="3"/>
        <v>CHOCOLATES</v>
      </c>
      <c r="H1496" s="89"/>
      <c r="I1496" s="89"/>
      <c r="J1496" s="89"/>
      <c r="K1496" s="89"/>
      <c r="L1496" s="89"/>
      <c r="M1496" s="89"/>
      <c r="N1496" s="89"/>
      <c r="O1496" s="89"/>
      <c r="P1496" s="89"/>
      <c r="Q1496" s="89"/>
      <c r="R1496" s="30"/>
      <c r="S1496" s="30"/>
      <c r="T1496" s="30"/>
      <c r="U1496" s="30"/>
      <c r="V1496" s="30"/>
      <c r="W1496" s="30"/>
      <c r="X1496" s="30"/>
      <c r="Y1496" s="30"/>
      <c r="Z1496" s="30"/>
      <c r="AA1496" s="30"/>
    </row>
    <row r="1497" ht="15.75" customHeight="1">
      <c r="A1497" s="27" t="s">
        <v>264</v>
      </c>
      <c r="B1497" s="27" t="s">
        <v>5284</v>
      </c>
      <c r="C1497" s="27" t="s">
        <v>2622</v>
      </c>
      <c r="D1497" s="27" t="s">
        <v>2623</v>
      </c>
      <c r="E1497" s="92">
        <f t="shared" si="1"/>
        <v>35220</v>
      </c>
      <c r="F1497" s="92" t="str">
        <f t="shared" si="2"/>
        <v>NESTLE CORN FLAKES Cereal 20x200g N1 CL 20x200g</v>
      </c>
      <c r="G1497" s="92" t="str">
        <f t="shared" si="3"/>
        <v>CEREALES PARA EL DESAYUNO</v>
      </c>
      <c r="H1497" s="89"/>
      <c r="I1497" s="89"/>
      <c r="J1497" s="89"/>
      <c r="K1497" s="89"/>
      <c r="L1497" s="89"/>
      <c r="M1497" s="89"/>
      <c r="N1497" s="89"/>
      <c r="O1497" s="89"/>
      <c r="P1497" s="89"/>
      <c r="Q1497" s="89"/>
      <c r="R1497" s="30"/>
      <c r="S1497" s="30"/>
      <c r="T1497" s="30"/>
      <c r="U1497" s="30"/>
      <c r="V1497" s="30"/>
      <c r="W1497" s="30"/>
      <c r="X1497" s="30"/>
      <c r="Y1497" s="30"/>
      <c r="Z1497" s="30"/>
      <c r="AA1497" s="30"/>
    </row>
    <row r="1498" ht="15.75" customHeight="1">
      <c r="A1498" s="27" t="s">
        <v>86</v>
      </c>
      <c r="B1498" s="27" t="s">
        <v>5286</v>
      </c>
      <c r="C1498" s="27" t="s">
        <v>2625</v>
      </c>
      <c r="D1498" s="83"/>
      <c r="E1498" s="92">
        <f t="shared" si="1"/>
        <v>35250</v>
      </c>
      <c r="F1498" s="92" t="str">
        <f t="shared" si="2"/>
        <v>pk3GalletasMckayCoco38%Desc </v>
      </c>
      <c r="G1498" s="92" t="str">
        <f t="shared" si="3"/>
        <v>GALLETAS</v>
      </c>
      <c r="H1498" s="89"/>
      <c r="I1498" s="89"/>
      <c r="J1498" s="89"/>
      <c r="K1498" s="89"/>
      <c r="L1498" s="89"/>
      <c r="M1498" s="89"/>
      <c r="N1498" s="89"/>
      <c r="O1498" s="89"/>
      <c r="P1498" s="89"/>
      <c r="Q1498" s="89"/>
      <c r="R1498" s="30"/>
      <c r="S1498" s="30"/>
      <c r="T1498" s="30"/>
      <c r="U1498" s="30"/>
      <c r="V1498" s="30"/>
      <c r="W1498" s="30"/>
      <c r="X1498" s="30"/>
      <c r="Y1498" s="30"/>
      <c r="Z1498" s="30"/>
      <c r="AA1498" s="30"/>
    </row>
    <row r="1499" ht="15.75" customHeight="1">
      <c r="A1499" s="27" t="s">
        <v>86</v>
      </c>
      <c r="B1499" s="27" t="s">
        <v>5288</v>
      </c>
      <c r="C1499" s="27" t="s">
        <v>2628</v>
      </c>
      <c r="D1499" s="27" t="s">
        <v>2629</v>
      </c>
      <c r="E1499" s="92">
        <f t="shared" si="1"/>
        <v>35370</v>
      </c>
      <c r="F1499" s="92" t="str">
        <f t="shared" si="2"/>
        <v>GRILL Galleta Bolsa PDQ 1200x35</v>
      </c>
      <c r="G1499" s="92" t="str">
        <f t="shared" si="3"/>
        <v>GALLETAS</v>
      </c>
      <c r="H1499" s="89"/>
      <c r="I1499" s="89"/>
      <c r="J1499" s="89"/>
      <c r="K1499" s="89"/>
      <c r="L1499" s="89"/>
      <c r="M1499" s="89"/>
      <c r="N1499" s="89"/>
      <c r="O1499" s="89"/>
      <c r="P1499" s="89"/>
      <c r="Q1499" s="89"/>
      <c r="R1499" s="30"/>
      <c r="S1499" s="30"/>
      <c r="T1499" s="30"/>
      <c r="U1499" s="30"/>
      <c r="V1499" s="30"/>
      <c r="W1499" s="30"/>
      <c r="X1499" s="30"/>
      <c r="Y1499" s="30"/>
      <c r="Z1499" s="30"/>
      <c r="AA1499" s="30"/>
    </row>
    <row r="1500" ht="15.75" customHeight="1">
      <c r="A1500" s="27" t="s">
        <v>50</v>
      </c>
      <c r="B1500" s="27" t="s">
        <v>5290</v>
      </c>
      <c r="C1500" s="27" t="s">
        <v>2631</v>
      </c>
      <c r="D1500" s="27" t="s">
        <v>2632</v>
      </c>
      <c r="E1500" s="92">
        <f t="shared" si="1"/>
        <v>35380</v>
      </c>
      <c r="F1500" s="92" t="str">
        <f t="shared" si="2"/>
        <v>NESCAFE DLC GST Capp 16Cap 3x186.4g XR EC 3x186.4g</v>
      </c>
      <c r="G1500" s="92" t="str">
        <f t="shared" si="3"/>
        <v>CAFES</v>
      </c>
      <c r="H1500" s="89"/>
      <c r="I1500" s="89"/>
      <c r="J1500" s="89"/>
      <c r="K1500" s="89"/>
      <c r="L1500" s="89"/>
      <c r="M1500" s="89"/>
      <c r="N1500" s="89"/>
      <c r="O1500" s="89"/>
      <c r="P1500" s="89"/>
      <c r="Q1500" s="89"/>
      <c r="R1500" s="30"/>
      <c r="S1500" s="30"/>
      <c r="T1500" s="30"/>
      <c r="U1500" s="30"/>
      <c r="V1500" s="30"/>
      <c r="W1500" s="30"/>
      <c r="X1500" s="30"/>
      <c r="Y1500" s="30"/>
      <c r="Z1500" s="30"/>
      <c r="AA1500" s="30"/>
    </row>
    <row r="1501" ht="15.75" customHeight="1">
      <c r="A1501" s="27" t="s">
        <v>264</v>
      </c>
      <c r="B1501" s="27" t="s">
        <v>5292</v>
      </c>
      <c r="C1501" s="27" t="s">
        <v>2634</v>
      </c>
      <c r="D1501" s="27" t="s">
        <v>2635</v>
      </c>
      <c r="E1501" s="92">
        <f t="shared" si="1"/>
        <v>35460</v>
      </c>
      <c r="F1501" s="92" t="str">
        <f t="shared" si="2"/>
        <v>MILO CEREAL 330 18 x 330 GRS</v>
      </c>
      <c r="G1501" s="92" t="str">
        <f t="shared" si="3"/>
        <v>CEREALES PARA EL DESAYUNO</v>
      </c>
      <c r="H1501" s="89"/>
      <c r="I1501" s="89"/>
      <c r="J1501" s="89"/>
      <c r="K1501" s="89"/>
      <c r="L1501" s="89"/>
      <c r="M1501" s="89"/>
      <c r="N1501" s="89"/>
      <c r="O1501" s="89"/>
      <c r="P1501" s="89"/>
      <c r="Q1501" s="89"/>
      <c r="R1501" s="30"/>
      <c r="S1501" s="30"/>
      <c r="T1501" s="30"/>
      <c r="U1501" s="30"/>
      <c r="V1501" s="30"/>
      <c r="W1501" s="30"/>
      <c r="X1501" s="30"/>
      <c r="Y1501" s="30"/>
      <c r="Z1501" s="30"/>
      <c r="AA1501" s="30"/>
    </row>
    <row r="1502" ht="15.75" customHeight="1">
      <c r="A1502" s="27" t="s">
        <v>264</v>
      </c>
      <c r="B1502" s="27" t="s">
        <v>5295</v>
      </c>
      <c r="C1502" s="27" t="s">
        <v>1208</v>
      </c>
      <c r="D1502" s="27" t="s">
        <v>2635</v>
      </c>
      <c r="E1502" s="92">
        <f t="shared" si="1"/>
        <v>35470</v>
      </c>
      <c r="F1502" s="92" t="str">
        <f t="shared" si="2"/>
        <v>Cereal TRIX 18 x 330 GRS</v>
      </c>
      <c r="G1502" s="92" t="str">
        <f t="shared" si="3"/>
        <v>CEREALES PARA EL DESAYUNO</v>
      </c>
      <c r="H1502" s="89"/>
      <c r="I1502" s="89"/>
      <c r="J1502" s="89"/>
      <c r="K1502" s="89"/>
      <c r="L1502" s="89"/>
      <c r="M1502" s="89"/>
      <c r="N1502" s="89"/>
      <c r="O1502" s="89"/>
      <c r="P1502" s="89"/>
      <c r="Q1502" s="89"/>
      <c r="R1502" s="30"/>
      <c r="S1502" s="30"/>
      <c r="T1502" s="30"/>
      <c r="U1502" s="30"/>
      <c r="V1502" s="30"/>
      <c r="W1502" s="30"/>
      <c r="X1502" s="30"/>
      <c r="Y1502" s="30"/>
      <c r="Z1502" s="30"/>
      <c r="AA1502" s="30"/>
    </row>
    <row r="1503" ht="15.75" customHeight="1">
      <c r="A1503" s="27" t="s">
        <v>264</v>
      </c>
      <c r="B1503" s="27" t="s">
        <v>5299</v>
      </c>
      <c r="C1503" s="27" t="s">
        <v>2638</v>
      </c>
      <c r="D1503" s="27" t="s">
        <v>2635</v>
      </c>
      <c r="E1503" s="92">
        <f t="shared" si="1"/>
        <v>35480</v>
      </c>
      <c r="F1503" s="92" t="str">
        <f t="shared" si="2"/>
        <v>ESTRELLITAS CEREAL 330 18 x 330 GRS</v>
      </c>
      <c r="G1503" s="92" t="str">
        <f t="shared" si="3"/>
        <v>CEREALES PARA EL DESAYUNO</v>
      </c>
      <c r="H1503" s="89"/>
      <c r="I1503" s="89"/>
      <c r="J1503" s="89"/>
      <c r="K1503" s="89"/>
      <c r="L1503" s="89"/>
      <c r="M1503" s="89"/>
      <c r="N1503" s="89"/>
      <c r="O1503" s="89"/>
      <c r="P1503" s="89"/>
      <c r="Q1503" s="89"/>
      <c r="R1503" s="30"/>
      <c r="S1503" s="30"/>
      <c r="T1503" s="30"/>
      <c r="U1503" s="30"/>
      <c r="V1503" s="30"/>
      <c r="W1503" s="30"/>
      <c r="X1503" s="30"/>
      <c r="Y1503" s="30"/>
      <c r="Z1503" s="30"/>
      <c r="AA1503" s="30"/>
    </row>
    <row r="1504" ht="15.75" customHeight="1">
      <c r="A1504" s="27" t="s">
        <v>50</v>
      </c>
      <c r="B1504" s="27" t="s">
        <v>5302</v>
      </c>
      <c r="C1504" s="27" t="s">
        <v>2642</v>
      </c>
      <c r="D1504" s="27" t="s">
        <v>1391</v>
      </c>
      <c r="E1504" s="92">
        <f t="shared" si="1"/>
        <v>35570</v>
      </c>
      <c r="F1504" s="92" t="str">
        <f t="shared" si="2"/>
        <v>NESCAFE TRADICION Tarro PRMug CL 12 x 170 GRS</v>
      </c>
      <c r="G1504" s="92" t="str">
        <f t="shared" si="3"/>
        <v>CAFES</v>
      </c>
      <c r="H1504" s="89"/>
      <c r="I1504" s="89"/>
      <c r="J1504" s="89"/>
      <c r="K1504" s="89"/>
      <c r="L1504" s="89"/>
      <c r="M1504" s="89"/>
      <c r="N1504" s="89"/>
      <c r="O1504" s="89"/>
      <c r="P1504" s="89"/>
      <c r="Q1504" s="89"/>
      <c r="R1504" s="30"/>
      <c r="S1504" s="30"/>
      <c r="T1504" s="30"/>
      <c r="U1504" s="30"/>
      <c r="V1504" s="30"/>
      <c r="W1504" s="30"/>
      <c r="X1504" s="30"/>
      <c r="Y1504" s="30"/>
      <c r="Z1504" s="30"/>
      <c r="AA1504" s="30"/>
    </row>
    <row r="1505" ht="15.75" customHeight="1">
      <c r="A1505" s="27" t="s">
        <v>86</v>
      </c>
      <c r="B1505" s="27" t="s">
        <v>5304</v>
      </c>
      <c r="C1505" s="27" t="s">
        <v>2648</v>
      </c>
      <c r="D1505" s="83"/>
      <c r="E1505" s="92">
        <f t="shared" si="1"/>
        <v>35670</v>
      </c>
      <c r="F1505" s="92" t="str">
        <f t="shared" si="2"/>
        <v>PACK LLE VA 6 FITNESS CACAO IND Y PAGA 4 </v>
      </c>
      <c r="G1505" s="92" t="str">
        <f t="shared" si="3"/>
        <v>GALLETAS</v>
      </c>
      <c r="H1505" s="89"/>
      <c r="I1505" s="89"/>
      <c r="J1505" s="89"/>
      <c r="K1505" s="89"/>
      <c r="L1505" s="89"/>
      <c r="M1505" s="89"/>
      <c r="N1505" s="89"/>
      <c r="O1505" s="89"/>
      <c r="P1505" s="89"/>
      <c r="Q1505" s="89"/>
      <c r="R1505" s="30"/>
      <c r="S1505" s="30"/>
      <c r="T1505" s="30"/>
      <c r="U1505" s="30"/>
      <c r="V1505" s="30"/>
      <c r="W1505" s="30"/>
      <c r="X1505" s="30"/>
      <c r="Y1505" s="30"/>
      <c r="Z1505" s="30"/>
      <c r="AA1505" s="30"/>
    </row>
    <row r="1506" ht="15.75" customHeight="1">
      <c r="A1506" s="27" t="s">
        <v>86</v>
      </c>
      <c r="B1506" s="27" t="s">
        <v>5306</v>
      </c>
      <c r="C1506" s="27" t="s">
        <v>2649</v>
      </c>
      <c r="D1506" s="83"/>
      <c r="E1506" s="92">
        <f t="shared" si="1"/>
        <v>35680</v>
      </c>
      <c r="F1506" s="92" t="str">
        <f t="shared" si="2"/>
        <v>PACK LLEVA 6 GALL FITNESS CHIA IND Y PAGA 4 </v>
      </c>
      <c r="G1506" s="92" t="str">
        <f t="shared" si="3"/>
        <v>GALLETAS</v>
      </c>
      <c r="H1506" s="89"/>
      <c r="I1506" s="89"/>
      <c r="J1506" s="89"/>
      <c r="K1506" s="89"/>
      <c r="L1506" s="89"/>
      <c r="M1506" s="89"/>
      <c r="N1506" s="89"/>
      <c r="O1506" s="89"/>
      <c r="P1506" s="89"/>
      <c r="Q1506" s="89"/>
      <c r="R1506" s="30"/>
      <c r="S1506" s="30"/>
      <c r="T1506" s="30"/>
      <c r="U1506" s="30"/>
      <c r="V1506" s="30"/>
      <c r="W1506" s="30"/>
      <c r="X1506" s="30"/>
      <c r="Y1506" s="30"/>
      <c r="Z1506" s="30"/>
      <c r="AA1506" s="30"/>
    </row>
    <row r="1507" ht="15.75" customHeight="1">
      <c r="A1507" s="27" t="s">
        <v>86</v>
      </c>
      <c r="B1507" s="27" t="s">
        <v>5308</v>
      </c>
      <c r="C1507" s="27" t="s">
        <v>2652</v>
      </c>
      <c r="D1507" s="83"/>
      <c r="E1507" s="92">
        <f t="shared" si="1"/>
        <v>35690</v>
      </c>
      <c r="F1507" s="92" t="str">
        <f t="shared" si="2"/>
        <v>PACK LLEVA 10 MINI KUKY Y PAGA 8 </v>
      </c>
      <c r="G1507" s="92" t="str">
        <f t="shared" si="3"/>
        <v>GALLETAS</v>
      </c>
      <c r="H1507" s="89"/>
      <c r="I1507" s="89"/>
      <c r="J1507" s="89"/>
      <c r="K1507" s="89"/>
      <c r="L1507" s="89"/>
      <c r="M1507" s="89"/>
      <c r="N1507" s="89"/>
      <c r="O1507" s="89"/>
      <c r="P1507" s="89"/>
      <c r="Q1507" s="89"/>
      <c r="R1507" s="30"/>
      <c r="S1507" s="30"/>
      <c r="T1507" s="30"/>
      <c r="U1507" s="30"/>
      <c r="V1507" s="30"/>
      <c r="W1507" s="30"/>
      <c r="X1507" s="30"/>
      <c r="Y1507" s="30"/>
      <c r="Z1507" s="30"/>
      <c r="AA1507" s="30"/>
    </row>
    <row r="1508" ht="15.75" customHeight="1">
      <c r="A1508" s="27" t="s">
        <v>50</v>
      </c>
      <c r="B1508" s="27" t="s">
        <v>5311</v>
      </c>
      <c r="C1508" s="27" t="s">
        <v>2656</v>
      </c>
      <c r="D1508" s="27" t="s">
        <v>2657</v>
      </c>
      <c r="E1508" s="92">
        <f t="shared" si="1"/>
        <v>35700</v>
      </c>
      <c r="F1508" s="92" t="str">
        <f t="shared" si="2"/>
        <v>STARBUCKS Caramel Latte 10(4x23)g N3 XJ 10(4x23)g</v>
      </c>
      <c r="G1508" s="92" t="str">
        <f t="shared" si="3"/>
        <v>CAFES</v>
      </c>
      <c r="H1508" s="89"/>
      <c r="I1508" s="89"/>
      <c r="J1508" s="89"/>
      <c r="K1508" s="89"/>
      <c r="L1508" s="89"/>
      <c r="M1508" s="89"/>
      <c r="N1508" s="89"/>
      <c r="O1508" s="89"/>
      <c r="P1508" s="89"/>
      <c r="Q1508" s="89"/>
      <c r="R1508" s="30"/>
      <c r="S1508" s="30"/>
      <c r="T1508" s="30"/>
      <c r="U1508" s="30"/>
      <c r="V1508" s="30"/>
      <c r="W1508" s="30"/>
      <c r="X1508" s="30"/>
      <c r="Y1508" s="30"/>
      <c r="Z1508" s="30"/>
      <c r="AA1508" s="30"/>
    </row>
    <row r="1509" ht="15.75" customHeight="1">
      <c r="A1509" s="27" t="s">
        <v>50</v>
      </c>
      <c r="B1509" s="27" t="s">
        <v>5316</v>
      </c>
      <c r="C1509" s="27" t="s">
        <v>2659</v>
      </c>
      <c r="D1509" s="27" t="s">
        <v>123</v>
      </c>
      <c r="E1509" s="92">
        <f t="shared" si="1"/>
        <v>35702</v>
      </c>
      <c r="F1509" s="92" t="str">
        <f t="shared" si="2"/>
        <v>PK 2 Starbucks Vainilla + 2 Starbucks Caramel + 10% DCTO (DV) .</v>
      </c>
      <c r="G1509" s="92" t="str">
        <f t="shared" si="3"/>
        <v>CAFES</v>
      </c>
      <c r="H1509" s="89"/>
      <c r="I1509" s="89"/>
      <c r="J1509" s="89"/>
      <c r="K1509" s="89"/>
      <c r="L1509" s="89"/>
      <c r="M1509" s="89"/>
      <c r="N1509" s="89"/>
      <c r="O1509" s="89"/>
      <c r="P1509" s="89"/>
      <c r="Q1509" s="89"/>
      <c r="R1509" s="30"/>
      <c r="S1509" s="30"/>
      <c r="T1509" s="30"/>
      <c r="U1509" s="30"/>
      <c r="V1509" s="30"/>
      <c r="W1509" s="30"/>
      <c r="X1509" s="30"/>
      <c r="Y1509" s="30"/>
      <c r="Z1509" s="30"/>
      <c r="AA1509" s="30"/>
    </row>
    <row r="1510" ht="15.75" customHeight="1">
      <c r="A1510" s="27" t="s">
        <v>50</v>
      </c>
      <c r="B1510" s="27" t="s">
        <v>5319</v>
      </c>
      <c r="C1510" s="27" t="s">
        <v>2660</v>
      </c>
      <c r="D1510" s="27" t="s">
        <v>2661</v>
      </c>
      <c r="E1510" s="92">
        <f t="shared" si="1"/>
        <v>35710</v>
      </c>
      <c r="F1510" s="92" t="str">
        <f t="shared" si="2"/>
        <v>STARBUCKS Mocha 10(4x22)g N3 XJ 10(4x22)g</v>
      </c>
      <c r="G1510" s="92" t="str">
        <f t="shared" si="3"/>
        <v>CAFES</v>
      </c>
      <c r="H1510" s="89"/>
      <c r="I1510" s="89"/>
      <c r="J1510" s="89"/>
      <c r="K1510" s="89"/>
      <c r="L1510" s="89"/>
      <c r="M1510" s="89"/>
      <c r="N1510" s="89"/>
      <c r="O1510" s="89"/>
      <c r="P1510" s="89"/>
      <c r="Q1510" s="89"/>
      <c r="R1510" s="30"/>
      <c r="S1510" s="30"/>
      <c r="T1510" s="30"/>
      <c r="U1510" s="30"/>
      <c r="V1510" s="30"/>
      <c r="W1510" s="30"/>
      <c r="X1510" s="30"/>
      <c r="Y1510" s="30"/>
      <c r="Z1510" s="30"/>
      <c r="AA1510" s="30"/>
    </row>
    <row r="1511" ht="15.75" customHeight="1">
      <c r="A1511" s="27" t="s">
        <v>86</v>
      </c>
      <c r="B1511" s="27" t="s">
        <v>5322</v>
      </c>
      <c r="C1511" s="27" t="s">
        <v>2680</v>
      </c>
      <c r="D1511" s="27" t="s">
        <v>813</v>
      </c>
      <c r="E1511" s="92">
        <f t="shared" si="1"/>
        <v>35720</v>
      </c>
      <c r="F1511" s="92" t="str">
        <f t="shared" si="2"/>
        <v>ALTEZACLASICA ObleaFrutilla 24x140gN1 CL 24x140g</v>
      </c>
      <c r="G1511" s="92" t="str">
        <f t="shared" si="3"/>
        <v>GALLETAS</v>
      </c>
      <c r="H1511" s="89"/>
      <c r="I1511" s="89"/>
      <c r="J1511" s="89"/>
      <c r="K1511" s="89"/>
      <c r="L1511" s="89"/>
      <c r="M1511" s="89"/>
      <c r="N1511" s="89"/>
      <c r="O1511" s="89"/>
      <c r="P1511" s="89"/>
      <c r="Q1511" s="89"/>
      <c r="R1511" s="30"/>
      <c r="S1511" s="30"/>
      <c r="T1511" s="30"/>
      <c r="U1511" s="30"/>
      <c r="V1511" s="30"/>
      <c r="W1511" s="30"/>
      <c r="X1511" s="30"/>
      <c r="Y1511" s="30"/>
      <c r="Z1511" s="30"/>
      <c r="AA1511" s="30"/>
    </row>
    <row r="1512" ht="15.75" customHeight="1">
      <c r="A1512" s="27" t="s">
        <v>86</v>
      </c>
      <c r="B1512" s="27" t="s">
        <v>5324</v>
      </c>
      <c r="C1512" s="27" t="s">
        <v>2665</v>
      </c>
      <c r="D1512" s="27" t="s">
        <v>123</v>
      </c>
      <c r="E1512" s="92">
        <f t="shared" si="1"/>
        <v>35724</v>
      </c>
      <c r="F1512" s="92" t="str">
        <f t="shared" si="2"/>
        <v>PK 6 Alteza Frutilla + 6 Alteza Chirimoy + 20% DCTO (B2B) .</v>
      </c>
      <c r="G1512" s="92" t="str">
        <f t="shared" si="3"/>
        <v>GALLETAS</v>
      </c>
      <c r="H1512" s="89"/>
      <c r="I1512" s="89"/>
      <c r="J1512" s="89"/>
      <c r="K1512" s="89"/>
      <c r="L1512" s="89"/>
      <c r="M1512" s="89"/>
      <c r="N1512" s="89"/>
      <c r="O1512" s="89"/>
      <c r="P1512" s="89"/>
      <c r="Q1512" s="89"/>
      <c r="R1512" s="30"/>
      <c r="S1512" s="30"/>
      <c r="T1512" s="30"/>
      <c r="U1512" s="30"/>
      <c r="V1512" s="30"/>
      <c r="W1512" s="30"/>
      <c r="X1512" s="30"/>
      <c r="Y1512" s="30"/>
      <c r="Z1512" s="30"/>
      <c r="AA1512" s="30"/>
    </row>
    <row r="1513" ht="15.75" customHeight="1">
      <c r="A1513" s="27" t="s">
        <v>86</v>
      </c>
      <c r="B1513" s="27" t="s">
        <v>5326</v>
      </c>
      <c r="C1513" s="27" t="s">
        <v>2668</v>
      </c>
      <c r="D1513" s="27" t="s">
        <v>123</v>
      </c>
      <c r="E1513" s="92">
        <f t="shared" si="1"/>
        <v>35725</v>
      </c>
      <c r="F1513" s="92" t="str">
        <f t="shared" si="2"/>
        <v>PK 6 Alteza Frutilla + 6 Alteza Chirimoy + 20% DCTO .</v>
      </c>
      <c r="G1513" s="92" t="str">
        <f t="shared" si="3"/>
        <v>GALLETAS</v>
      </c>
      <c r="H1513" s="89"/>
      <c r="I1513" s="89"/>
      <c r="J1513" s="89"/>
      <c r="K1513" s="89"/>
      <c r="L1513" s="89"/>
      <c r="M1513" s="89"/>
      <c r="N1513" s="89"/>
      <c r="O1513" s="89"/>
      <c r="P1513" s="89"/>
      <c r="Q1513" s="89"/>
      <c r="R1513" s="30"/>
      <c r="S1513" s="30"/>
      <c r="T1513" s="30"/>
      <c r="U1513" s="30"/>
      <c r="V1513" s="30"/>
      <c r="W1513" s="30"/>
      <c r="X1513" s="30"/>
      <c r="Y1513" s="30"/>
      <c r="Z1513" s="30"/>
      <c r="AA1513" s="30"/>
    </row>
    <row r="1514" ht="15.75" customHeight="1">
      <c r="A1514" s="27" t="s">
        <v>86</v>
      </c>
      <c r="B1514" s="27" t="s">
        <v>5328</v>
      </c>
      <c r="C1514" s="27" t="s">
        <v>2667</v>
      </c>
      <c r="D1514" s="27" t="s">
        <v>123</v>
      </c>
      <c r="E1514" s="92">
        <f t="shared" si="1"/>
        <v>35726</v>
      </c>
      <c r="F1514" s="92" t="str">
        <f t="shared" si="2"/>
        <v>PK 5 Alteza Frutiila + 5 Alteza Chirimoya + 2 Gratis .</v>
      </c>
      <c r="G1514" s="92" t="str">
        <f t="shared" si="3"/>
        <v>GALLETAS</v>
      </c>
      <c r="H1514" s="89"/>
      <c r="I1514" s="89"/>
      <c r="J1514" s="89"/>
      <c r="K1514" s="89"/>
      <c r="L1514" s="89"/>
      <c r="M1514" s="89"/>
      <c r="N1514" s="89"/>
      <c r="O1514" s="89"/>
      <c r="P1514" s="89"/>
      <c r="Q1514" s="89"/>
      <c r="R1514" s="30"/>
      <c r="S1514" s="30"/>
      <c r="T1514" s="30"/>
      <c r="U1514" s="30"/>
      <c r="V1514" s="30"/>
      <c r="W1514" s="30"/>
      <c r="X1514" s="30"/>
      <c r="Y1514" s="30"/>
      <c r="Z1514" s="30"/>
      <c r="AA1514" s="30"/>
    </row>
    <row r="1515" ht="15.75" customHeight="1">
      <c r="A1515" s="27" t="s">
        <v>86</v>
      </c>
      <c r="B1515" s="27" t="s">
        <v>5330</v>
      </c>
      <c r="C1515" s="27" t="s">
        <v>2677</v>
      </c>
      <c r="D1515" s="27" t="s">
        <v>123</v>
      </c>
      <c r="E1515" s="92">
        <f t="shared" si="1"/>
        <v>357214</v>
      </c>
      <c r="F1515" s="92" t="str">
        <f t="shared" si="2"/>
        <v>PK ALTEZA FRUTILLA 6 UNI 10% DESCUENTO .</v>
      </c>
      <c r="G1515" s="92" t="str">
        <f t="shared" si="3"/>
        <v>GALLETAS</v>
      </c>
      <c r="H1515" s="89"/>
      <c r="I1515" s="89"/>
      <c r="J1515" s="89"/>
      <c r="K1515" s="89"/>
      <c r="L1515" s="89"/>
      <c r="M1515" s="89"/>
      <c r="N1515" s="89"/>
      <c r="O1515" s="89"/>
      <c r="P1515" s="89"/>
      <c r="Q1515" s="89"/>
      <c r="R1515" s="30"/>
      <c r="S1515" s="30"/>
      <c r="T1515" s="30"/>
      <c r="U1515" s="30"/>
      <c r="V1515" s="30"/>
      <c r="W1515" s="30"/>
      <c r="X1515" s="30"/>
      <c r="Y1515" s="30"/>
      <c r="Z1515" s="30"/>
      <c r="AA1515" s="30"/>
    </row>
    <row r="1516" ht="15.75" customHeight="1">
      <c r="A1516" s="27" t="s">
        <v>86</v>
      </c>
      <c r="B1516" s="27" t="s">
        <v>5332</v>
      </c>
      <c r="C1516" s="27" t="s">
        <v>2679</v>
      </c>
      <c r="D1516" s="27" t="s">
        <v>123</v>
      </c>
      <c r="E1516" s="92">
        <f t="shared" si="1"/>
        <v>357215</v>
      </c>
      <c r="F1516" s="92" t="str">
        <f t="shared" si="2"/>
        <v>PK 5 Alteza Fru + 5 Alteza Chiri + 2 Gratis(DV) .</v>
      </c>
      <c r="G1516" s="92" t="str">
        <f t="shared" si="3"/>
        <v>GALLETAS</v>
      </c>
      <c r="H1516" s="89"/>
      <c r="I1516" s="89"/>
      <c r="J1516" s="89"/>
      <c r="K1516" s="89"/>
      <c r="L1516" s="89"/>
      <c r="M1516" s="89"/>
      <c r="N1516" s="89"/>
      <c r="O1516" s="89"/>
      <c r="P1516" s="89"/>
      <c r="Q1516" s="89"/>
      <c r="R1516" s="30"/>
      <c r="S1516" s="30"/>
      <c r="T1516" s="30"/>
      <c r="U1516" s="30"/>
      <c r="V1516" s="30"/>
      <c r="W1516" s="30"/>
      <c r="X1516" s="30"/>
      <c r="Y1516" s="30"/>
      <c r="Z1516" s="30"/>
      <c r="AA1516" s="30"/>
    </row>
    <row r="1517" ht="15.75" customHeight="1">
      <c r="A1517" s="27" t="s">
        <v>86</v>
      </c>
      <c r="B1517" s="27" t="s">
        <v>5333</v>
      </c>
      <c r="C1517" s="27" t="s">
        <v>2663</v>
      </c>
      <c r="D1517" s="27" t="s">
        <v>123</v>
      </c>
      <c r="E1517" s="92">
        <f t="shared" si="1"/>
        <v>357216</v>
      </c>
      <c r="F1517" s="92" t="str">
        <f t="shared" si="2"/>
        <v>PK 5 Alteza Fru + 5 Alteza Chiri + 2 Gratis(B2B)(DV) .</v>
      </c>
      <c r="G1517" s="92" t="str">
        <f t="shared" si="3"/>
        <v>GALLETAS</v>
      </c>
      <c r="H1517" s="89"/>
      <c r="I1517" s="89"/>
      <c r="J1517" s="89"/>
      <c r="K1517" s="89"/>
      <c r="L1517" s="89"/>
      <c r="M1517" s="89"/>
      <c r="N1517" s="89"/>
      <c r="O1517" s="89"/>
      <c r="P1517" s="89"/>
      <c r="Q1517" s="89"/>
      <c r="R1517" s="30"/>
      <c r="S1517" s="30"/>
      <c r="T1517" s="30"/>
      <c r="U1517" s="30"/>
      <c r="V1517" s="30"/>
      <c r="W1517" s="30"/>
      <c r="X1517" s="30"/>
      <c r="Y1517" s="30"/>
      <c r="Z1517" s="30"/>
      <c r="AA1517" s="30"/>
    </row>
    <row r="1518" ht="15.75" customHeight="1">
      <c r="A1518" s="27" t="s">
        <v>86</v>
      </c>
      <c r="B1518" s="27" t="s">
        <v>5336</v>
      </c>
      <c r="C1518" s="27" t="s">
        <v>2670</v>
      </c>
      <c r="D1518" s="27" t="s">
        <v>123</v>
      </c>
      <c r="E1518" s="92">
        <f t="shared" si="1"/>
        <v>357218</v>
      </c>
      <c r="F1518" s="92" t="str">
        <f t="shared" si="2"/>
        <v>PK 5 Alteza Frutilla + 1 Gratis (B2B) .</v>
      </c>
      <c r="G1518" s="92" t="str">
        <f t="shared" si="3"/>
        <v>GALLETAS</v>
      </c>
      <c r="H1518" s="89"/>
      <c r="I1518" s="89"/>
      <c r="J1518" s="89"/>
      <c r="K1518" s="89"/>
      <c r="L1518" s="89"/>
      <c r="M1518" s="89"/>
      <c r="N1518" s="89"/>
      <c r="O1518" s="89"/>
      <c r="P1518" s="89"/>
      <c r="Q1518" s="89"/>
      <c r="R1518" s="30"/>
      <c r="S1518" s="30"/>
      <c r="T1518" s="30"/>
      <c r="U1518" s="30"/>
      <c r="V1518" s="30"/>
      <c r="W1518" s="30"/>
      <c r="X1518" s="30"/>
      <c r="Y1518" s="30"/>
      <c r="Z1518" s="30"/>
      <c r="AA1518" s="30"/>
    </row>
    <row r="1519" ht="15.75" customHeight="1">
      <c r="A1519" s="27" t="s">
        <v>86</v>
      </c>
      <c r="B1519" s="27" t="s">
        <v>5339</v>
      </c>
      <c r="C1519" s="27" t="s">
        <v>5340</v>
      </c>
      <c r="D1519" s="27" t="s">
        <v>123</v>
      </c>
      <c r="E1519" s="92">
        <f t="shared" si="1"/>
        <v>357219</v>
      </c>
      <c r="F1519" s="92" t="str">
        <f t="shared" si="2"/>
        <v>PK 2ALTFRUT +2ALTBOCA +1TRENCOATED 15%DCTO .</v>
      </c>
      <c r="G1519" s="92" t="str">
        <f t="shared" si="3"/>
        <v>GALLETAS</v>
      </c>
      <c r="H1519" s="89"/>
      <c r="I1519" s="89"/>
      <c r="J1519" s="89"/>
      <c r="K1519" s="89"/>
      <c r="L1519" s="89"/>
      <c r="M1519" s="89"/>
      <c r="N1519" s="89"/>
      <c r="O1519" s="89"/>
      <c r="P1519" s="89"/>
      <c r="Q1519" s="89"/>
      <c r="R1519" s="30"/>
      <c r="S1519" s="30"/>
      <c r="T1519" s="30"/>
      <c r="U1519" s="30"/>
      <c r="V1519" s="30"/>
      <c r="W1519" s="30"/>
      <c r="X1519" s="30"/>
      <c r="Y1519" s="30"/>
      <c r="Z1519" s="30"/>
      <c r="AA1519" s="30"/>
    </row>
    <row r="1520" ht="15.75" customHeight="1">
      <c r="A1520" s="27" t="s">
        <v>39</v>
      </c>
      <c r="B1520" s="27" t="s">
        <v>5342</v>
      </c>
      <c r="C1520" s="27" t="s">
        <v>2682</v>
      </c>
      <c r="D1520" s="27" t="s">
        <v>2683</v>
      </c>
      <c r="E1520" s="92">
        <f t="shared" si="1"/>
        <v>35730</v>
      </c>
      <c r="F1520" s="92" t="str">
        <f t="shared" si="2"/>
        <v>SAHNE NUSS Bombon 12x144g CL 12x144g</v>
      </c>
      <c r="G1520" s="92" t="str">
        <f t="shared" si="3"/>
        <v>CHOCOLATES</v>
      </c>
      <c r="H1520" s="89"/>
      <c r="I1520" s="89"/>
      <c r="J1520" s="89"/>
      <c r="K1520" s="89"/>
      <c r="L1520" s="89"/>
      <c r="M1520" s="89"/>
      <c r="N1520" s="89"/>
      <c r="O1520" s="89"/>
      <c r="P1520" s="89"/>
      <c r="Q1520" s="89"/>
      <c r="R1520" s="30"/>
      <c r="S1520" s="30"/>
      <c r="T1520" s="30"/>
      <c r="U1520" s="30"/>
      <c r="V1520" s="30"/>
      <c r="W1520" s="30"/>
      <c r="X1520" s="30"/>
      <c r="Y1520" s="30"/>
      <c r="Z1520" s="30"/>
      <c r="AA1520" s="30"/>
    </row>
    <row r="1521" ht="15.75" customHeight="1">
      <c r="A1521" s="27" t="s">
        <v>39</v>
      </c>
      <c r="B1521" s="27" t="s">
        <v>5344</v>
      </c>
      <c r="C1521" s="27" t="s">
        <v>5345</v>
      </c>
      <c r="D1521" s="27" t="s">
        <v>5346</v>
      </c>
      <c r="E1521" s="92">
        <f t="shared" si="1"/>
        <v>35731</v>
      </c>
      <c r="F1521" s="92" t="str">
        <f t="shared" si="2"/>
        <v>SAHNE NUSS PRALINE Alm Bombon 12x72g CL 12x72g</v>
      </c>
      <c r="G1521" s="92" t="str">
        <f t="shared" si="3"/>
        <v>CHOCOLATES</v>
      </c>
      <c r="H1521" s="89"/>
      <c r="I1521" s="89"/>
      <c r="J1521" s="89"/>
      <c r="K1521" s="89"/>
      <c r="L1521" s="89"/>
      <c r="M1521" s="89"/>
      <c r="N1521" s="89"/>
      <c r="O1521" s="89"/>
      <c r="P1521" s="89"/>
      <c r="Q1521" s="89"/>
      <c r="R1521" s="30"/>
      <c r="S1521" s="30"/>
      <c r="T1521" s="30"/>
      <c r="U1521" s="30"/>
      <c r="V1521" s="30"/>
      <c r="W1521" s="30"/>
      <c r="X1521" s="30"/>
      <c r="Y1521" s="30"/>
      <c r="Z1521" s="30"/>
      <c r="AA1521" s="30"/>
    </row>
    <row r="1522" ht="15.75" customHeight="1">
      <c r="A1522" s="27" t="s">
        <v>39</v>
      </c>
      <c r="B1522" s="27" t="s">
        <v>5348</v>
      </c>
      <c r="C1522" s="27" t="s">
        <v>2685</v>
      </c>
      <c r="D1522" s="83"/>
      <c r="E1522" s="92">
        <f t="shared" si="1"/>
        <v>35740</v>
      </c>
      <c r="F1522" s="92" t="str">
        <f t="shared" si="2"/>
        <v>PACK 1 BLSA NEGRITA + 3 TRITON IMP </v>
      </c>
      <c r="G1522" s="92" t="str">
        <f t="shared" si="3"/>
        <v>CHOCOLATES</v>
      </c>
      <c r="H1522" s="89"/>
      <c r="I1522" s="89"/>
      <c r="J1522" s="89"/>
      <c r="K1522" s="89"/>
      <c r="L1522" s="89"/>
      <c r="M1522" s="89"/>
      <c r="N1522" s="89"/>
      <c r="O1522" s="89"/>
      <c r="P1522" s="89"/>
      <c r="Q1522" s="89"/>
      <c r="R1522" s="30"/>
      <c r="S1522" s="30"/>
      <c r="T1522" s="30"/>
      <c r="U1522" s="30"/>
      <c r="V1522" s="30"/>
      <c r="W1522" s="30"/>
      <c r="X1522" s="30"/>
      <c r="Y1522" s="30"/>
      <c r="Z1522" s="30"/>
      <c r="AA1522" s="30"/>
    </row>
    <row r="1523" ht="15.75" customHeight="1">
      <c r="A1523" s="27" t="s">
        <v>86</v>
      </c>
      <c r="B1523" s="27" t="s">
        <v>5350</v>
      </c>
      <c r="C1523" s="27" t="s">
        <v>2690</v>
      </c>
      <c r="D1523" s="27" t="s">
        <v>2691</v>
      </c>
      <c r="E1523" s="92">
        <f t="shared" si="1"/>
        <v>35800</v>
      </c>
      <c r="F1523" s="92" t="str">
        <f t="shared" si="2"/>
        <v>TRITON ChocolatePetit Bpak 15(2x103g) CL 2x103g</v>
      </c>
      <c r="G1523" s="92" t="str">
        <f t="shared" si="3"/>
        <v>GALLETAS</v>
      </c>
      <c r="H1523" s="89"/>
      <c r="I1523" s="89"/>
      <c r="J1523" s="89"/>
      <c r="K1523" s="89"/>
      <c r="L1523" s="89"/>
      <c r="M1523" s="89"/>
      <c r="N1523" s="89"/>
      <c r="O1523" s="89"/>
      <c r="P1523" s="89"/>
      <c r="Q1523" s="89"/>
      <c r="R1523" s="30"/>
      <c r="S1523" s="30"/>
      <c r="T1523" s="30"/>
      <c r="U1523" s="30"/>
      <c r="V1523" s="30"/>
      <c r="W1523" s="30"/>
      <c r="X1523" s="30"/>
      <c r="Y1523" s="30"/>
      <c r="Z1523" s="30"/>
      <c r="AA1523" s="30"/>
    </row>
    <row r="1524" ht="15.75" customHeight="1">
      <c r="A1524" s="27" t="s">
        <v>86</v>
      </c>
      <c r="B1524" s="27" t="s">
        <v>5351</v>
      </c>
      <c r="C1524" s="27" t="s">
        <v>2692</v>
      </c>
      <c r="D1524" s="27" t="s">
        <v>2693</v>
      </c>
      <c r="E1524" s="92">
        <f t="shared" si="1"/>
        <v>35810</v>
      </c>
      <c r="F1524" s="92" t="str">
        <f t="shared" si="2"/>
        <v>MOROCHA Family Galleta 18x150g CL 18x150g</v>
      </c>
      <c r="G1524" s="92" t="str">
        <f t="shared" si="3"/>
        <v>GALLETAS</v>
      </c>
      <c r="H1524" s="89"/>
      <c r="I1524" s="89"/>
      <c r="J1524" s="89"/>
      <c r="K1524" s="89"/>
      <c r="L1524" s="89"/>
      <c r="M1524" s="89"/>
      <c r="N1524" s="89"/>
      <c r="O1524" s="89"/>
      <c r="P1524" s="89"/>
      <c r="Q1524" s="89"/>
      <c r="R1524" s="30"/>
      <c r="S1524" s="30"/>
      <c r="T1524" s="30"/>
      <c r="U1524" s="30"/>
      <c r="V1524" s="30"/>
      <c r="W1524" s="30"/>
      <c r="X1524" s="30"/>
      <c r="Y1524" s="30"/>
      <c r="Z1524" s="30"/>
      <c r="AA1524" s="30"/>
    </row>
    <row r="1525" ht="15.75" customHeight="1">
      <c r="A1525" s="27" t="s">
        <v>708</v>
      </c>
      <c r="B1525" s="27" t="s">
        <v>5353</v>
      </c>
      <c r="C1525" s="27" t="s">
        <v>2695</v>
      </c>
      <c r="D1525" s="27" t="s">
        <v>2696</v>
      </c>
      <c r="E1525" s="92">
        <f t="shared" si="1"/>
        <v>35820</v>
      </c>
      <c r="F1525" s="92" t="str">
        <f t="shared" si="2"/>
        <v>NIDO 1+ Optimus LEP Sfpk PDQ 192x700g CL 192x700g</v>
      </c>
      <c r="G1525" s="92" t="str">
        <f t="shared" si="3"/>
        <v>GUMS</v>
      </c>
      <c r="H1525" s="89"/>
      <c r="I1525" s="89"/>
      <c r="J1525" s="89"/>
      <c r="K1525" s="89"/>
      <c r="L1525" s="89"/>
      <c r="M1525" s="89"/>
      <c r="N1525" s="89"/>
      <c r="O1525" s="89"/>
      <c r="P1525" s="89"/>
      <c r="Q1525" s="89"/>
      <c r="R1525" s="30"/>
      <c r="S1525" s="30"/>
      <c r="T1525" s="30"/>
      <c r="U1525" s="30"/>
      <c r="V1525" s="30"/>
      <c r="W1525" s="30"/>
      <c r="X1525" s="30"/>
      <c r="Y1525" s="30"/>
      <c r="Z1525" s="30"/>
      <c r="AA1525" s="30"/>
    </row>
    <row r="1526" ht="15.75" customHeight="1">
      <c r="A1526" s="27" t="s">
        <v>50</v>
      </c>
      <c r="B1526" s="27" t="s">
        <v>5355</v>
      </c>
      <c r="C1526" s="27" t="s">
        <v>2697</v>
      </c>
      <c r="D1526" s="27" t="s">
        <v>2698</v>
      </c>
      <c r="E1526" s="92">
        <f t="shared" si="1"/>
        <v>35860</v>
      </c>
      <c r="F1526" s="92" t="str">
        <f t="shared" si="2"/>
        <v>NESCAFE CAPPUCCINO 6(8x14g) N1 CL (NO USAR - TEST CLUB B) 6(8x14g)</v>
      </c>
      <c r="G1526" s="92" t="str">
        <f t="shared" si="3"/>
        <v>CAFES</v>
      </c>
      <c r="H1526" s="89"/>
      <c r="I1526" s="89"/>
      <c r="J1526" s="89"/>
      <c r="K1526" s="89"/>
      <c r="L1526" s="89"/>
      <c r="M1526" s="89"/>
      <c r="N1526" s="89"/>
      <c r="O1526" s="89"/>
      <c r="P1526" s="89"/>
      <c r="Q1526" s="89"/>
      <c r="R1526" s="30"/>
      <c r="S1526" s="30"/>
      <c r="T1526" s="30"/>
      <c r="U1526" s="30"/>
      <c r="V1526" s="30"/>
      <c r="W1526" s="30"/>
      <c r="X1526" s="30"/>
      <c r="Y1526" s="30"/>
      <c r="Z1526" s="30"/>
      <c r="AA1526" s="30"/>
    </row>
    <row r="1527" ht="15.75" customHeight="1">
      <c r="A1527" s="27" t="s">
        <v>50</v>
      </c>
      <c r="B1527" s="27" t="s">
        <v>5357</v>
      </c>
      <c r="C1527" s="27" t="s">
        <v>2702</v>
      </c>
      <c r="D1527" s="27" t="s">
        <v>2698</v>
      </c>
      <c r="E1527" s="92">
        <f t="shared" si="1"/>
        <v>35870</v>
      </c>
      <c r="F1527" s="92" t="str">
        <f t="shared" si="2"/>
        <v>NESCAFE CAPPUCCINO 6(8x14g) N1 CL 6(8x14g)</v>
      </c>
      <c r="G1527" s="92" t="str">
        <f t="shared" si="3"/>
        <v>CAFES</v>
      </c>
      <c r="H1527" s="89"/>
      <c r="I1527" s="89"/>
      <c r="J1527" s="89"/>
      <c r="K1527" s="89"/>
      <c r="L1527" s="89"/>
      <c r="M1527" s="89"/>
      <c r="N1527" s="89"/>
      <c r="O1527" s="89"/>
      <c r="P1527" s="89"/>
      <c r="Q1527" s="89"/>
      <c r="R1527" s="30"/>
      <c r="S1527" s="30"/>
      <c r="T1527" s="30"/>
      <c r="U1527" s="30"/>
      <c r="V1527" s="30"/>
      <c r="W1527" s="30"/>
      <c r="X1527" s="30"/>
      <c r="Y1527" s="30"/>
      <c r="Z1527" s="30"/>
      <c r="AA1527" s="30"/>
    </row>
    <row r="1528" ht="15.75" customHeight="1">
      <c r="A1528" s="27" t="s">
        <v>50</v>
      </c>
      <c r="B1528" s="27" t="s">
        <v>5360</v>
      </c>
      <c r="C1528" s="27" t="s">
        <v>2700</v>
      </c>
      <c r="D1528" s="27" t="s">
        <v>123</v>
      </c>
      <c r="E1528" s="92">
        <f t="shared" si="1"/>
        <v>35871</v>
      </c>
      <c r="F1528" s="92" t="str">
        <f t="shared" si="2"/>
        <v>PK 3 Estuches Capucchino 15% (B2B) .</v>
      </c>
      <c r="G1528" s="92" t="str">
        <f t="shared" si="3"/>
        <v>CAFES</v>
      </c>
      <c r="H1528" s="89"/>
      <c r="I1528" s="89"/>
      <c r="J1528" s="89"/>
      <c r="K1528" s="89"/>
      <c r="L1528" s="89"/>
      <c r="M1528" s="89"/>
      <c r="N1528" s="89"/>
      <c r="O1528" s="89"/>
      <c r="P1528" s="89"/>
      <c r="Q1528" s="89"/>
      <c r="R1528" s="30"/>
      <c r="S1528" s="30"/>
      <c r="T1528" s="30"/>
      <c r="U1528" s="30"/>
      <c r="V1528" s="30"/>
      <c r="W1528" s="30"/>
      <c r="X1528" s="30"/>
      <c r="Y1528" s="30"/>
      <c r="Z1528" s="30"/>
      <c r="AA1528" s="30"/>
    </row>
    <row r="1529" ht="15.75" customHeight="1">
      <c r="A1529" s="27" t="s">
        <v>86</v>
      </c>
      <c r="B1529" s="27" t="s">
        <v>5362</v>
      </c>
      <c r="C1529" s="27" t="s">
        <v>2704</v>
      </c>
      <c r="D1529" s="27" t="s">
        <v>2705</v>
      </c>
      <c r="E1529" s="92">
        <f t="shared" si="1"/>
        <v>35880</v>
      </c>
      <c r="F1529" s="92" t="str">
        <f t="shared" si="2"/>
        <v>MCKAY NAVIDAD Galleta 14x170g N1 CL 14x170g</v>
      </c>
      <c r="G1529" s="92" t="str">
        <f t="shared" si="3"/>
        <v>GALLETAS</v>
      </c>
      <c r="H1529" s="89"/>
      <c r="I1529" s="89"/>
      <c r="J1529" s="89"/>
      <c r="K1529" s="89"/>
      <c r="L1529" s="89"/>
      <c r="M1529" s="89"/>
      <c r="N1529" s="89"/>
      <c r="O1529" s="89"/>
      <c r="P1529" s="89"/>
      <c r="Q1529" s="89"/>
      <c r="R1529" s="30"/>
      <c r="S1529" s="30"/>
      <c r="T1529" s="30"/>
      <c r="U1529" s="30"/>
      <c r="V1529" s="30"/>
      <c r="W1529" s="30"/>
      <c r="X1529" s="30"/>
      <c r="Y1529" s="30"/>
      <c r="Z1529" s="30"/>
      <c r="AA1529" s="30"/>
    </row>
    <row r="1530" ht="15.75" customHeight="1">
      <c r="A1530" s="27" t="s">
        <v>86</v>
      </c>
      <c r="B1530" s="27" t="s">
        <v>5365</v>
      </c>
      <c r="C1530" s="27" t="s">
        <v>2707</v>
      </c>
      <c r="D1530" s="27" t="s">
        <v>2708</v>
      </c>
      <c r="E1530" s="92">
        <f t="shared" si="1"/>
        <v>35890</v>
      </c>
      <c r="F1530" s="92" t="str">
        <f t="shared" si="2"/>
        <v>TRENCITOGalletaChocolateFilled 40x120gCL 40x120g</v>
      </c>
      <c r="G1530" s="92" t="str">
        <f t="shared" si="3"/>
        <v>GALLETAS</v>
      </c>
      <c r="H1530" s="89"/>
      <c r="I1530" s="89"/>
      <c r="J1530" s="89"/>
      <c r="K1530" s="89"/>
      <c r="L1530" s="89"/>
      <c r="M1530" s="89"/>
      <c r="N1530" s="89"/>
      <c r="O1530" s="89"/>
      <c r="P1530" s="89"/>
      <c r="Q1530" s="89"/>
      <c r="R1530" s="30"/>
      <c r="S1530" s="30"/>
      <c r="T1530" s="30"/>
      <c r="U1530" s="30"/>
      <c r="V1530" s="30"/>
      <c r="W1530" s="30"/>
      <c r="X1530" s="30"/>
      <c r="Y1530" s="30"/>
      <c r="Z1530" s="30"/>
      <c r="AA1530" s="30"/>
    </row>
    <row r="1531" ht="15.75" customHeight="1">
      <c r="A1531" s="27" t="s">
        <v>86</v>
      </c>
      <c r="B1531" s="27" t="s">
        <v>5369</v>
      </c>
      <c r="C1531" s="27" t="s">
        <v>2709</v>
      </c>
      <c r="D1531" s="27" t="s">
        <v>2711</v>
      </c>
      <c r="E1531" s="92">
        <f t="shared" si="1"/>
        <v>35900</v>
      </c>
      <c r="F1531" s="92" t="str">
        <f t="shared" si="2"/>
        <v>TRENCITOGalletaChocolateCoated 35x120gCL 35x120g</v>
      </c>
      <c r="G1531" s="92" t="str">
        <f t="shared" si="3"/>
        <v>GALLETAS</v>
      </c>
      <c r="H1531" s="89"/>
      <c r="I1531" s="89"/>
      <c r="J1531" s="89"/>
      <c r="K1531" s="89"/>
      <c r="L1531" s="89"/>
      <c r="M1531" s="89"/>
      <c r="N1531" s="89"/>
      <c r="O1531" s="89"/>
      <c r="P1531" s="89"/>
      <c r="Q1531" s="89"/>
      <c r="R1531" s="30"/>
      <c r="S1531" s="30"/>
      <c r="T1531" s="30"/>
      <c r="U1531" s="30"/>
      <c r="V1531" s="30"/>
      <c r="W1531" s="30"/>
      <c r="X1531" s="30"/>
      <c r="Y1531" s="30"/>
      <c r="Z1531" s="30"/>
      <c r="AA1531" s="30"/>
    </row>
    <row r="1532" ht="15.75" customHeight="1">
      <c r="A1532" s="27" t="s">
        <v>86</v>
      </c>
      <c r="B1532" s="27" t="s">
        <v>5371</v>
      </c>
      <c r="C1532" s="27" t="s">
        <v>5372</v>
      </c>
      <c r="D1532" s="27" t="s">
        <v>123</v>
      </c>
      <c r="E1532" s="92">
        <f t="shared" si="1"/>
        <v>35902</v>
      </c>
      <c r="F1532" s="92" t="str">
        <f t="shared" si="2"/>
        <v>1TREN COATED+1CHOC FILLED+1CHOC BISCUIT+15%DTO .</v>
      </c>
      <c r="G1532" s="92" t="str">
        <f t="shared" si="3"/>
        <v>GALLETAS</v>
      </c>
      <c r="H1532" s="89"/>
      <c r="I1532" s="89"/>
      <c r="J1532" s="89"/>
      <c r="K1532" s="89"/>
      <c r="L1532" s="89"/>
      <c r="M1532" s="89"/>
      <c r="N1532" s="89"/>
      <c r="O1532" s="89"/>
      <c r="P1532" s="89"/>
      <c r="Q1532" s="89"/>
      <c r="R1532" s="30"/>
      <c r="S1532" s="30"/>
      <c r="T1532" s="30"/>
      <c r="U1532" s="30"/>
      <c r="V1532" s="30"/>
      <c r="W1532" s="30"/>
      <c r="X1532" s="30"/>
      <c r="Y1532" s="30"/>
      <c r="Z1532" s="30"/>
      <c r="AA1532" s="30"/>
    </row>
    <row r="1533" ht="15.75" customHeight="1">
      <c r="A1533" s="27" t="s">
        <v>268</v>
      </c>
      <c r="B1533" s="27" t="s">
        <v>5374</v>
      </c>
      <c r="C1533" s="27" t="s">
        <v>2715</v>
      </c>
      <c r="D1533" s="27" t="s">
        <v>2716</v>
      </c>
      <c r="E1533" s="92">
        <f t="shared" si="1"/>
        <v>35930</v>
      </c>
      <c r="F1533" s="92" t="str">
        <f t="shared" si="2"/>
        <v>NATURNES AIP VegMix Carne 4(6x205g) CL 4(6x205g)</v>
      </c>
      <c r="G1533" s="92" t="str">
        <f t="shared" si="3"/>
        <v>ALIMENTOS INFANTILES</v>
      </c>
      <c r="H1533" s="89"/>
      <c r="I1533" s="89"/>
      <c r="J1533" s="89"/>
      <c r="K1533" s="89"/>
      <c r="L1533" s="89"/>
      <c r="M1533" s="89"/>
      <c r="N1533" s="89"/>
      <c r="O1533" s="89"/>
      <c r="P1533" s="89"/>
      <c r="Q1533" s="89"/>
      <c r="R1533" s="30"/>
      <c r="S1533" s="30"/>
      <c r="T1533" s="30"/>
      <c r="U1533" s="30"/>
      <c r="V1533" s="30"/>
      <c r="W1533" s="30"/>
      <c r="X1533" s="30"/>
      <c r="Y1533" s="30"/>
      <c r="Z1533" s="30"/>
      <c r="AA1533" s="30"/>
    </row>
    <row r="1534" ht="15.75" customHeight="1">
      <c r="A1534" s="27" t="s">
        <v>268</v>
      </c>
      <c r="B1534" s="27" t="s">
        <v>5376</v>
      </c>
      <c r="C1534" s="27" t="s">
        <v>2715</v>
      </c>
      <c r="D1534" s="27" t="s">
        <v>2716</v>
      </c>
      <c r="E1534" s="92">
        <f t="shared" si="1"/>
        <v>359301</v>
      </c>
      <c r="F1534" s="92" t="str">
        <f t="shared" si="2"/>
        <v>NATURNES AIP VegMix Carne 4(6x205g) CL 4(6x205g)</v>
      </c>
      <c r="G1534" s="92" t="str">
        <f t="shared" si="3"/>
        <v>ALIMENTOS INFANTILES</v>
      </c>
      <c r="H1534" s="89"/>
      <c r="I1534" s="89"/>
      <c r="J1534" s="89"/>
      <c r="K1534" s="89"/>
      <c r="L1534" s="89"/>
      <c r="M1534" s="89"/>
      <c r="N1534" s="89"/>
      <c r="O1534" s="89"/>
      <c r="P1534" s="89"/>
      <c r="Q1534" s="89"/>
      <c r="R1534" s="30"/>
      <c r="S1534" s="30"/>
      <c r="T1534" s="30"/>
      <c r="U1534" s="30"/>
      <c r="V1534" s="30"/>
      <c r="W1534" s="30"/>
      <c r="X1534" s="30"/>
      <c r="Y1534" s="30"/>
      <c r="Z1534" s="30"/>
      <c r="AA1534" s="30"/>
    </row>
    <row r="1535" ht="15.75" customHeight="1">
      <c r="A1535" s="27" t="s">
        <v>268</v>
      </c>
      <c r="B1535" s="27" t="s">
        <v>5377</v>
      </c>
      <c r="C1535" s="27" t="s">
        <v>2718</v>
      </c>
      <c r="D1535" s="27" t="s">
        <v>2716</v>
      </c>
      <c r="E1535" s="92">
        <f t="shared" si="1"/>
        <v>35950</v>
      </c>
      <c r="F1535" s="92" t="str">
        <f t="shared" si="2"/>
        <v>NATURNES AIC VegMix Carne 4(6x205g) CL 4(6x205g)</v>
      </c>
      <c r="G1535" s="92" t="str">
        <f t="shared" si="3"/>
        <v>ALIMENTOS INFANTILES</v>
      </c>
      <c r="H1535" s="89"/>
      <c r="I1535" s="89"/>
      <c r="J1535" s="89"/>
      <c r="K1535" s="89"/>
      <c r="L1535" s="89"/>
      <c r="M1535" s="89"/>
      <c r="N1535" s="89"/>
      <c r="O1535" s="89"/>
      <c r="P1535" s="89"/>
      <c r="Q1535" s="89"/>
      <c r="R1535" s="30"/>
      <c r="S1535" s="30"/>
      <c r="T1535" s="30"/>
      <c r="U1535" s="30"/>
      <c r="V1535" s="30"/>
      <c r="W1535" s="30"/>
      <c r="X1535" s="30"/>
      <c r="Y1535" s="30"/>
      <c r="Z1535" s="30"/>
      <c r="AA1535" s="30"/>
    </row>
    <row r="1536" ht="15.75" customHeight="1">
      <c r="A1536" s="27" t="s">
        <v>268</v>
      </c>
      <c r="B1536" s="27" t="s">
        <v>5379</v>
      </c>
      <c r="C1536" s="27" t="s">
        <v>2718</v>
      </c>
      <c r="D1536" s="27" t="s">
        <v>2716</v>
      </c>
      <c r="E1536" s="92">
        <f t="shared" si="1"/>
        <v>359501</v>
      </c>
      <c r="F1536" s="92" t="str">
        <f t="shared" si="2"/>
        <v>NATURNES AIC VegMix Carne 4(6x205g) CL 4(6x205g)</v>
      </c>
      <c r="G1536" s="92" t="str">
        <f t="shared" si="3"/>
        <v>ALIMENTOS INFANTILES</v>
      </c>
      <c r="H1536" s="89"/>
      <c r="I1536" s="89"/>
      <c r="J1536" s="89"/>
      <c r="K1536" s="89"/>
      <c r="L1536" s="89"/>
      <c r="M1536" s="89"/>
      <c r="N1536" s="89"/>
      <c r="O1536" s="89"/>
      <c r="P1536" s="89"/>
      <c r="Q1536" s="89"/>
      <c r="R1536" s="30"/>
      <c r="S1536" s="30"/>
      <c r="T1536" s="30"/>
      <c r="U1536" s="30"/>
      <c r="V1536" s="30"/>
      <c r="W1536" s="30"/>
      <c r="X1536" s="30"/>
      <c r="Y1536" s="30"/>
      <c r="Z1536" s="30"/>
      <c r="AA1536" s="30"/>
    </row>
    <row r="1537" ht="15.75" customHeight="1">
      <c r="A1537" s="27" t="s">
        <v>268</v>
      </c>
      <c r="B1537" s="27" t="s">
        <v>5382</v>
      </c>
      <c r="C1537" s="27" t="s">
        <v>2721</v>
      </c>
      <c r="D1537" s="27" t="s">
        <v>2716</v>
      </c>
      <c r="E1537" s="92">
        <f t="shared" si="1"/>
        <v>35980</v>
      </c>
      <c r="F1537" s="92" t="str">
        <f t="shared" si="2"/>
        <v>NATURNES AIC VegMix Pollo 4(6x205g) CL 4(6x205g)</v>
      </c>
      <c r="G1537" s="92" t="str">
        <f t="shared" si="3"/>
        <v>ALIMENTOS INFANTILES</v>
      </c>
      <c r="H1537" s="89"/>
      <c r="I1537" s="89"/>
      <c r="J1537" s="89"/>
      <c r="K1537" s="89"/>
      <c r="L1537" s="89"/>
      <c r="M1537" s="89"/>
      <c r="N1537" s="89"/>
      <c r="O1537" s="89"/>
      <c r="P1537" s="89"/>
      <c r="Q1537" s="89"/>
      <c r="R1537" s="30"/>
      <c r="S1537" s="30"/>
      <c r="T1537" s="30"/>
      <c r="U1537" s="30"/>
      <c r="V1537" s="30"/>
      <c r="W1537" s="30"/>
      <c r="X1537" s="30"/>
      <c r="Y1537" s="30"/>
      <c r="Z1537" s="30"/>
      <c r="AA1537" s="30"/>
    </row>
    <row r="1538" ht="15.75" customHeight="1">
      <c r="A1538" s="27" t="s">
        <v>268</v>
      </c>
      <c r="B1538" s="27" t="s">
        <v>5385</v>
      </c>
      <c r="C1538" s="27" t="s">
        <v>2721</v>
      </c>
      <c r="D1538" s="27" t="s">
        <v>2716</v>
      </c>
      <c r="E1538" s="92">
        <f t="shared" si="1"/>
        <v>359801</v>
      </c>
      <c r="F1538" s="92" t="str">
        <f t="shared" si="2"/>
        <v>NATURNES AIC VegMix Pollo 4(6x205g) CL 4(6x205g)</v>
      </c>
      <c r="G1538" s="92" t="str">
        <f t="shared" si="3"/>
        <v>ALIMENTOS INFANTILES</v>
      </c>
      <c r="H1538" s="89"/>
      <c r="I1538" s="89"/>
      <c r="J1538" s="89"/>
      <c r="K1538" s="89"/>
      <c r="L1538" s="89"/>
      <c r="M1538" s="89"/>
      <c r="N1538" s="89"/>
      <c r="O1538" s="89"/>
      <c r="P1538" s="89"/>
      <c r="Q1538" s="89"/>
      <c r="R1538" s="30"/>
      <c r="S1538" s="30"/>
      <c r="T1538" s="30"/>
      <c r="U1538" s="30"/>
      <c r="V1538" s="30"/>
      <c r="W1538" s="30"/>
      <c r="X1538" s="30"/>
      <c r="Y1538" s="30"/>
      <c r="Z1538" s="30"/>
      <c r="AA1538" s="30"/>
    </row>
    <row r="1539" ht="15.75" customHeight="1">
      <c r="A1539" s="27" t="s">
        <v>39</v>
      </c>
      <c r="B1539" s="27" t="s">
        <v>5387</v>
      </c>
      <c r="C1539" s="27" t="s">
        <v>1162</v>
      </c>
      <c r="D1539" s="27" t="s">
        <v>2724</v>
      </c>
      <c r="E1539" s="92">
        <f t="shared" si="1"/>
        <v>35990</v>
      </c>
      <c r="F1539" s="92" t="str">
        <f t="shared" si="2"/>
        <v>Chocolate de leche TRENCITO 8 x 30 x 24 GRS</v>
      </c>
      <c r="G1539" s="92" t="str">
        <f t="shared" si="3"/>
        <v>CHOCOLATES</v>
      </c>
      <c r="H1539" s="89"/>
      <c r="I1539" s="89"/>
      <c r="J1539" s="89"/>
      <c r="K1539" s="89"/>
      <c r="L1539" s="89"/>
      <c r="M1539" s="89"/>
      <c r="N1539" s="89"/>
      <c r="O1539" s="89"/>
      <c r="P1539" s="89"/>
      <c r="Q1539" s="89"/>
      <c r="R1539" s="30"/>
      <c r="S1539" s="30"/>
      <c r="T1539" s="30"/>
      <c r="U1539" s="30"/>
      <c r="V1539" s="30"/>
      <c r="W1539" s="30"/>
      <c r="X1539" s="30"/>
      <c r="Y1539" s="30"/>
      <c r="Z1539" s="30"/>
      <c r="AA1539" s="30"/>
    </row>
    <row r="1540" ht="15.75" customHeight="1">
      <c r="A1540" s="27" t="s">
        <v>268</v>
      </c>
      <c r="B1540" s="27" t="s">
        <v>5389</v>
      </c>
      <c r="C1540" s="27" t="s">
        <v>2725</v>
      </c>
      <c r="D1540" s="27" t="s">
        <v>2716</v>
      </c>
      <c r="E1540" s="92">
        <f t="shared" si="1"/>
        <v>36000</v>
      </c>
      <c r="F1540" s="92" t="str">
        <f t="shared" si="2"/>
        <v>NATURNES AIP VegMix Pollo 4(6x205g) CL 4(6x205g)</v>
      </c>
      <c r="G1540" s="92" t="str">
        <f t="shared" si="3"/>
        <v>ALIMENTOS INFANTILES</v>
      </c>
      <c r="H1540" s="89"/>
      <c r="I1540" s="89"/>
      <c r="J1540" s="89"/>
      <c r="K1540" s="89"/>
      <c r="L1540" s="89"/>
      <c r="M1540" s="89"/>
      <c r="N1540" s="89"/>
      <c r="O1540" s="89"/>
      <c r="P1540" s="89"/>
      <c r="Q1540" s="89"/>
      <c r="R1540" s="30"/>
      <c r="S1540" s="30"/>
      <c r="T1540" s="30"/>
      <c r="U1540" s="30"/>
      <c r="V1540" s="30"/>
      <c r="W1540" s="30"/>
      <c r="X1540" s="30"/>
      <c r="Y1540" s="30"/>
      <c r="Z1540" s="30"/>
      <c r="AA1540" s="30"/>
    </row>
    <row r="1541" ht="15.75" customHeight="1">
      <c r="A1541" s="27" t="s">
        <v>268</v>
      </c>
      <c r="B1541" s="27" t="s">
        <v>5392</v>
      </c>
      <c r="C1541" s="27" t="s">
        <v>2725</v>
      </c>
      <c r="D1541" s="27" t="s">
        <v>2716</v>
      </c>
      <c r="E1541" s="92">
        <f t="shared" si="1"/>
        <v>360001</v>
      </c>
      <c r="F1541" s="92" t="str">
        <f t="shared" si="2"/>
        <v>NATURNES AIP VegMix Pollo 4(6x205g) CL 4(6x205g)</v>
      </c>
      <c r="G1541" s="92" t="str">
        <f t="shared" si="3"/>
        <v>ALIMENTOS INFANTILES</v>
      </c>
      <c r="H1541" s="89"/>
      <c r="I1541" s="89"/>
      <c r="J1541" s="89"/>
      <c r="K1541" s="89"/>
      <c r="L1541" s="89"/>
      <c r="M1541" s="89"/>
      <c r="N1541" s="89"/>
      <c r="O1541" s="89"/>
      <c r="P1541" s="89"/>
      <c r="Q1541" s="89"/>
      <c r="R1541" s="30"/>
      <c r="S1541" s="30"/>
      <c r="T1541" s="30"/>
      <c r="U1541" s="30"/>
      <c r="V1541" s="30"/>
      <c r="W1541" s="30"/>
      <c r="X1541" s="30"/>
      <c r="Y1541" s="30"/>
      <c r="Z1541" s="30"/>
      <c r="AA1541" s="30"/>
    </row>
    <row r="1542" ht="15.75" customHeight="1">
      <c r="A1542" s="27" t="s">
        <v>264</v>
      </c>
      <c r="B1542" s="27" t="s">
        <v>5394</v>
      </c>
      <c r="C1542" s="27" t="s">
        <v>2728</v>
      </c>
      <c r="D1542" s="27" t="s">
        <v>2729</v>
      </c>
      <c r="E1542" s="92">
        <f t="shared" si="1"/>
        <v>36010</v>
      </c>
      <c r="F1542" s="92" t="str">
        <f t="shared" si="2"/>
        <v>CHOCAPIC CerOriginal Pallet 1800x100g CL 1800x100g</v>
      </c>
      <c r="G1542" s="92" t="str">
        <f t="shared" si="3"/>
        <v>CEREALES PARA EL DESAYUNO</v>
      </c>
      <c r="H1542" s="89"/>
      <c r="I1542" s="89"/>
      <c r="J1542" s="89"/>
      <c r="K1542" s="89"/>
      <c r="L1542" s="89"/>
      <c r="M1542" s="89"/>
      <c r="N1542" s="89"/>
      <c r="O1542" s="89"/>
      <c r="P1542" s="89"/>
      <c r="Q1542" s="89"/>
      <c r="R1542" s="30"/>
      <c r="S1542" s="30"/>
      <c r="T1542" s="30"/>
      <c r="U1542" s="30"/>
      <c r="V1542" s="30"/>
      <c r="W1542" s="30"/>
      <c r="X1542" s="30"/>
      <c r="Y1542" s="30"/>
      <c r="Z1542" s="30"/>
      <c r="AA1542" s="30"/>
    </row>
    <row r="1543" ht="15.75" customHeight="1">
      <c r="A1543" s="27" t="s">
        <v>264</v>
      </c>
      <c r="B1543" s="27" t="s">
        <v>5396</v>
      </c>
      <c r="C1543" s="27" t="s">
        <v>2731</v>
      </c>
      <c r="D1543" s="27" t="s">
        <v>2729</v>
      </c>
      <c r="E1543" s="92">
        <f t="shared" si="1"/>
        <v>36020</v>
      </c>
      <c r="F1543" s="92" t="str">
        <f t="shared" si="2"/>
        <v>TRIX Cereal Pallet 1800x100g CL 1800x100g</v>
      </c>
      <c r="G1543" s="92" t="str">
        <f t="shared" si="3"/>
        <v>CEREALES PARA EL DESAYUNO</v>
      </c>
      <c r="H1543" s="89"/>
      <c r="I1543" s="89"/>
      <c r="J1543" s="89"/>
      <c r="K1543" s="89"/>
      <c r="L1543" s="89"/>
      <c r="M1543" s="89"/>
      <c r="N1543" s="89"/>
      <c r="O1543" s="89"/>
      <c r="P1543" s="89"/>
      <c r="Q1543" s="89"/>
      <c r="R1543" s="30"/>
      <c r="S1543" s="30"/>
      <c r="T1543" s="30"/>
      <c r="U1543" s="30"/>
      <c r="V1543" s="30"/>
      <c r="W1543" s="30"/>
      <c r="X1543" s="30"/>
      <c r="Y1543" s="30"/>
      <c r="Z1543" s="30"/>
      <c r="AA1543" s="30"/>
    </row>
    <row r="1544" ht="15.75" customHeight="1">
      <c r="A1544" s="27" t="s">
        <v>44</v>
      </c>
      <c r="B1544" s="27" t="s">
        <v>5398</v>
      </c>
      <c r="C1544" s="27" t="s">
        <v>2733</v>
      </c>
      <c r="D1544" s="27" t="s">
        <v>725</v>
      </c>
      <c r="E1544" s="92">
        <f t="shared" si="1"/>
        <v>36030</v>
      </c>
      <c r="F1544" s="92" t="str">
        <f t="shared" si="2"/>
        <v>MAGGI TUCO Carne 24x200g PRQ1 CL 24x200g</v>
      </c>
      <c r="G1544" s="92" t="str">
        <f t="shared" si="3"/>
        <v>CULINARIOS</v>
      </c>
      <c r="H1544" s="89"/>
      <c r="I1544" s="89"/>
      <c r="J1544" s="89"/>
      <c r="K1544" s="89"/>
      <c r="L1544" s="89"/>
      <c r="M1544" s="89"/>
      <c r="N1544" s="89"/>
      <c r="O1544" s="89"/>
      <c r="P1544" s="89"/>
      <c r="Q1544" s="89"/>
      <c r="R1544" s="30"/>
      <c r="S1544" s="30"/>
      <c r="T1544" s="30"/>
      <c r="U1544" s="30"/>
      <c r="V1544" s="30"/>
      <c r="W1544" s="30"/>
      <c r="X1544" s="30"/>
      <c r="Y1544" s="30"/>
      <c r="Z1544" s="30"/>
      <c r="AA1544" s="30"/>
    </row>
    <row r="1545" ht="15.75" customHeight="1">
      <c r="A1545" s="27" t="s">
        <v>264</v>
      </c>
      <c r="B1545" s="27" t="s">
        <v>5400</v>
      </c>
      <c r="C1545" s="27" t="s">
        <v>2735</v>
      </c>
      <c r="D1545" s="27" t="s">
        <v>2736</v>
      </c>
      <c r="E1545" s="92">
        <f t="shared" si="1"/>
        <v>36050</v>
      </c>
      <c r="F1545" s="92" t="str">
        <f t="shared" si="2"/>
        <v>COOKIE CRISP Cereal 18x310g N2 XW 18x310g</v>
      </c>
      <c r="G1545" s="92" t="str">
        <f t="shared" si="3"/>
        <v>CEREALES PARA EL DESAYUNO</v>
      </c>
      <c r="H1545" s="89"/>
      <c r="I1545" s="89"/>
      <c r="J1545" s="89"/>
      <c r="K1545" s="89"/>
      <c r="L1545" s="89"/>
      <c r="M1545" s="89"/>
      <c r="N1545" s="89"/>
      <c r="O1545" s="89"/>
      <c r="P1545" s="89"/>
      <c r="Q1545" s="89"/>
      <c r="R1545" s="30"/>
      <c r="S1545" s="30"/>
      <c r="T1545" s="30"/>
      <c r="U1545" s="30"/>
      <c r="V1545" s="30"/>
      <c r="W1545" s="30"/>
      <c r="X1545" s="30"/>
      <c r="Y1545" s="30"/>
      <c r="Z1545" s="30"/>
      <c r="AA1545" s="30"/>
    </row>
    <row r="1546" ht="15.75" customHeight="1">
      <c r="A1546" s="27" t="s">
        <v>146</v>
      </c>
      <c r="B1546" s="27" t="s">
        <v>5401</v>
      </c>
      <c r="C1546" s="27" t="s">
        <v>2738</v>
      </c>
      <c r="D1546" s="27" t="s">
        <v>2739</v>
      </c>
      <c r="E1546" s="92">
        <f t="shared" si="1"/>
        <v>36060</v>
      </c>
      <c r="F1546" s="92" t="str">
        <f t="shared" si="2"/>
        <v>NESTLE LCA Ristra 12(26x25g) CL (DSP) 26x25g</v>
      </c>
      <c r="G1546" s="92" t="str">
        <f t="shared" si="3"/>
        <v>Lacteos Culinarios</v>
      </c>
      <c r="H1546" s="89"/>
      <c r="I1546" s="89"/>
      <c r="J1546" s="89"/>
      <c r="K1546" s="89"/>
      <c r="L1546" s="89"/>
      <c r="M1546" s="89"/>
      <c r="N1546" s="89"/>
      <c r="O1546" s="89"/>
      <c r="P1546" s="89"/>
      <c r="Q1546" s="89"/>
      <c r="R1546" s="30"/>
      <c r="S1546" s="30"/>
      <c r="T1546" s="30"/>
      <c r="U1546" s="30"/>
      <c r="V1546" s="30"/>
      <c r="W1546" s="30"/>
      <c r="X1546" s="30"/>
      <c r="Y1546" s="30"/>
      <c r="Z1546" s="30"/>
      <c r="AA1546" s="30"/>
    </row>
    <row r="1547" ht="15.75" customHeight="1">
      <c r="A1547" s="27" t="s">
        <v>76</v>
      </c>
      <c r="B1547" s="27" t="s">
        <v>5403</v>
      </c>
      <c r="C1547" s="27" t="s">
        <v>2741</v>
      </c>
      <c r="D1547" s="27" t="s">
        <v>2742</v>
      </c>
      <c r="E1547" s="92">
        <f t="shared" si="1"/>
        <v>36070</v>
      </c>
      <c r="F1547" s="92" t="str">
        <f t="shared" si="2"/>
        <v>MILOACTIV-GO BebChocTira 6(20x28g) N1 CL (DSP) 20x28g</v>
      </c>
      <c r="G1547" s="92" t="str">
        <f t="shared" si="3"/>
        <v>OPPB</v>
      </c>
      <c r="H1547" s="89"/>
      <c r="I1547" s="89"/>
      <c r="J1547" s="89"/>
      <c r="K1547" s="89"/>
      <c r="L1547" s="89"/>
      <c r="M1547" s="89"/>
      <c r="N1547" s="89"/>
      <c r="O1547" s="89"/>
      <c r="P1547" s="89"/>
      <c r="Q1547" s="89"/>
      <c r="R1547" s="30"/>
      <c r="S1547" s="30"/>
      <c r="T1547" s="30"/>
      <c r="U1547" s="30"/>
      <c r="V1547" s="30"/>
      <c r="W1547" s="30"/>
      <c r="X1547" s="30"/>
      <c r="Y1547" s="30"/>
      <c r="Z1547" s="30"/>
      <c r="AA1547" s="30"/>
    </row>
    <row r="1548" ht="15.75" customHeight="1">
      <c r="A1548" s="27" t="s">
        <v>86</v>
      </c>
      <c r="B1548" s="27" t="s">
        <v>5405</v>
      </c>
      <c r="C1548" s="27" t="s">
        <v>2744</v>
      </c>
      <c r="D1548" s="27" t="s">
        <v>2745</v>
      </c>
      <c r="E1548" s="92">
        <f t="shared" si="1"/>
        <v>36080</v>
      </c>
      <c r="F1548" s="92" t="str">
        <f t="shared" si="2"/>
        <v>MCKAY NAVIDAD Canela 14x150g CL 14x150g</v>
      </c>
      <c r="G1548" s="92" t="str">
        <f t="shared" si="3"/>
        <v>GALLETAS</v>
      </c>
      <c r="H1548" s="89"/>
      <c r="I1548" s="89"/>
      <c r="J1548" s="89"/>
      <c r="K1548" s="89"/>
      <c r="L1548" s="89"/>
      <c r="M1548" s="89"/>
      <c r="N1548" s="89"/>
      <c r="O1548" s="89"/>
      <c r="P1548" s="89"/>
      <c r="Q1548" s="89"/>
      <c r="R1548" s="30"/>
      <c r="S1548" s="30"/>
      <c r="T1548" s="30"/>
      <c r="U1548" s="30"/>
      <c r="V1548" s="30"/>
      <c r="W1548" s="30"/>
      <c r="X1548" s="30"/>
      <c r="Y1548" s="30"/>
      <c r="Z1548" s="30"/>
      <c r="AA1548" s="30"/>
    </row>
    <row r="1549" ht="15.75" customHeight="1">
      <c r="A1549" s="27" t="s">
        <v>50</v>
      </c>
      <c r="B1549" s="27" t="s">
        <v>5407</v>
      </c>
      <c r="C1549" s="27" t="s">
        <v>2746</v>
      </c>
      <c r="D1549" s="27" t="s">
        <v>2747</v>
      </c>
      <c r="E1549" s="92">
        <f t="shared" si="1"/>
        <v>36090</v>
      </c>
      <c r="F1549" s="92" t="str">
        <f t="shared" si="2"/>
        <v>NESCAFE DECAF Tarro 24x170g N1 CL 24x170g</v>
      </c>
      <c r="G1549" s="92" t="str">
        <f t="shared" si="3"/>
        <v>CAFES</v>
      </c>
      <c r="H1549" s="89"/>
      <c r="I1549" s="89"/>
      <c r="J1549" s="89"/>
      <c r="K1549" s="89"/>
      <c r="L1549" s="89"/>
      <c r="M1549" s="89"/>
      <c r="N1549" s="89"/>
      <c r="O1549" s="89"/>
      <c r="P1549" s="89"/>
      <c r="Q1549" s="89"/>
      <c r="R1549" s="30"/>
      <c r="S1549" s="30"/>
      <c r="T1549" s="30"/>
      <c r="U1549" s="30"/>
      <c r="V1549" s="30"/>
      <c r="W1549" s="30"/>
      <c r="X1549" s="30"/>
      <c r="Y1549" s="30"/>
      <c r="Z1549" s="30"/>
      <c r="AA1549" s="30"/>
    </row>
    <row r="1550" ht="15.75" customHeight="1">
      <c r="A1550" s="27" t="s">
        <v>44</v>
      </c>
      <c r="B1550" s="27" t="s">
        <v>5409</v>
      </c>
      <c r="C1550" s="27" t="s">
        <v>2750</v>
      </c>
      <c r="D1550" s="27" t="s">
        <v>2751</v>
      </c>
      <c r="E1550" s="92">
        <f t="shared" si="1"/>
        <v>36100</v>
      </c>
      <c r="F1550" s="92" t="str">
        <f t="shared" si="2"/>
        <v>MAGGI Veg Salsa Bolognesa 18x40g CL 18x40g</v>
      </c>
      <c r="G1550" s="92" t="str">
        <f t="shared" si="3"/>
        <v>CULINARIOS</v>
      </c>
      <c r="H1550" s="89"/>
      <c r="I1550" s="89"/>
      <c r="J1550" s="89"/>
      <c r="K1550" s="89"/>
      <c r="L1550" s="89"/>
      <c r="M1550" s="89"/>
      <c r="N1550" s="89"/>
      <c r="O1550" s="89"/>
      <c r="P1550" s="89"/>
      <c r="Q1550" s="89"/>
      <c r="R1550" s="30"/>
      <c r="S1550" s="30"/>
      <c r="T1550" s="30"/>
      <c r="U1550" s="30"/>
      <c r="V1550" s="30"/>
      <c r="W1550" s="30"/>
      <c r="X1550" s="30"/>
      <c r="Y1550" s="30"/>
      <c r="Z1550" s="30"/>
      <c r="AA1550" s="30"/>
    </row>
    <row r="1551" ht="15.75" customHeight="1">
      <c r="A1551" s="27" t="s">
        <v>50</v>
      </c>
      <c r="B1551" s="27" t="s">
        <v>5411</v>
      </c>
      <c r="C1551" s="27" t="s">
        <v>2753</v>
      </c>
      <c r="D1551" s="27" t="s">
        <v>2754</v>
      </c>
      <c r="E1551" s="92">
        <f t="shared" si="1"/>
        <v>36110</v>
      </c>
      <c r="F1551" s="92" t="str">
        <f t="shared" si="2"/>
        <v>COFFEE-MATE Original 12x435g XW 12x435g</v>
      </c>
      <c r="G1551" s="92" t="str">
        <f t="shared" si="3"/>
        <v>CAFES</v>
      </c>
      <c r="H1551" s="89"/>
      <c r="I1551" s="89"/>
      <c r="J1551" s="89"/>
      <c r="K1551" s="89"/>
      <c r="L1551" s="89"/>
      <c r="M1551" s="89"/>
      <c r="N1551" s="89"/>
      <c r="O1551" s="89"/>
      <c r="P1551" s="89"/>
      <c r="Q1551" s="89"/>
      <c r="R1551" s="30"/>
      <c r="S1551" s="30"/>
      <c r="T1551" s="30"/>
      <c r="U1551" s="30"/>
      <c r="V1551" s="30"/>
      <c r="W1551" s="30"/>
      <c r="X1551" s="30"/>
      <c r="Y1551" s="30"/>
      <c r="Z1551" s="30"/>
      <c r="AA1551" s="30"/>
    </row>
    <row r="1552" ht="15.75" customHeight="1">
      <c r="A1552" s="27" t="s">
        <v>50</v>
      </c>
      <c r="B1552" s="27" t="s">
        <v>5414</v>
      </c>
      <c r="C1552" s="27" t="s">
        <v>2756</v>
      </c>
      <c r="D1552" s="27" t="s">
        <v>2757</v>
      </c>
      <c r="E1552" s="92">
        <f t="shared" si="1"/>
        <v>36120</v>
      </c>
      <c r="F1552" s="92" t="str">
        <f t="shared" si="2"/>
        <v>NESCAFE DECAF MYW 24x100g CL 24x100g</v>
      </c>
      <c r="G1552" s="92" t="str">
        <f t="shared" si="3"/>
        <v>CAFES</v>
      </c>
      <c r="H1552" s="89"/>
      <c r="I1552" s="89"/>
      <c r="J1552" s="89"/>
      <c r="K1552" s="89"/>
      <c r="L1552" s="89"/>
      <c r="M1552" s="89"/>
      <c r="N1552" s="89"/>
      <c r="O1552" s="89"/>
      <c r="P1552" s="89"/>
      <c r="Q1552" s="89"/>
      <c r="R1552" s="30"/>
      <c r="S1552" s="30"/>
      <c r="T1552" s="30"/>
      <c r="U1552" s="30"/>
      <c r="V1552" s="30"/>
      <c r="W1552" s="30"/>
      <c r="X1552" s="30"/>
      <c r="Y1552" s="30"/>
      <c r="Z1552" s="30"/>
      <c r="AA1552" s="30"/>
    </row>
    <row r="1553" ht="15.75" customHeight="1">
      <c r="A1553" s="27" t="s">
        <v>264</v>
      </c>
      <c r="B1553" s="27" t="s">
        <v>5417</v>
      </c>
      <c r="C1553" s="27" t="s">
        <v>2763</v>
      </c>
      <c r="D1553" s="27" t="s">
        <v>2736</v>
      </c>
      <c r="E1553" s="92">
        <f t="shared" si="1"/>
        <v>36130</v>
      </c>
      <c r="F1553" s="92" t="str">
        <f t="shared" si="2"/>
        <v>CHOCAPIC Cereal Original 18x310g CL 18x310g</v>
      </c>
      <c r="G1553" s="92" t="str">
        <f t="shared" si="3"/>
        <v>CEREALES PARA EL DESAYUNO</v>
      </c>
      <c r="H1553" s="89"/>
      <c r="I1553" s="89"/>
      <c r="J1553" s="89"/>
      <c r="K1553" s="89"/>
      <c r="L1553" s="89"/>
      <c r="M1553" s="89"/>
      <c r="N1553" s="89"/>
      <c r="O1553" s="89"/>
      <c r="P1553" s="89"/>
      <c r="Q1553" s="89"/>
      <c r="R1553" s="30"/>
      <c r="S1553" s="30"/>
      <c r="T1553" s="30"/>
      <c r="U1553" s="30"/>
      <c r="V1553" s="30"/>
      <c r="W1553" s="30"/>
      <c r="X1553" s="30"/>
      <c r="Y1553" s="30"/>
      <c r="Z1553" s="30"/>
      <c r="AA1553" s="30"/>
    </row>
    <row r="1554" ht="15.75" customHeight="1">
      <c r="A1554" s="27" t="s">
        <v>264</v>
      </c>
      <c r="B1554" s="27" t="s">
        <v>5419</v>
      </c>
      <c r="C1554" s="27" t="s">
        <v>2762</v>
      </c>
      <c r="D1554" s="27" t="s">
        <v>123</v>
      </c>
      <c r="E1554" s="92">
        <f t="shared" si="1"/>
        <v>36131</v>
      </c>
      <c r="F1554" s="92" t="str">
        <f t="shared" si="2"/>
        <v>PK Chocapic 310g Zucosos 350g +15% DCTO .</v>
      </c>
      <c r="G1554" s="92" t="str">
        <f t="shared" si="3"/>
        <v>CEREALES PARA EL DESAYUNO</v>
      </c>
      <c r="H1554" s="89"/>
      <c r="I1554" s="89"/>
      <c r="J1554" s="89"/>
      <c r="K1554" s="89"/>
      <c r="L1554" s="89"/>
      <c r="M1554" s="89"/>
      <c r="N1554" s="89"/>
      <c r="O1554" s="89"/>
      <c r="P1554" s="89"/>
      <c r="Q1554" s="89"/>
      <c r="R1554" s="30"/>
      <c r="S1554" s="30"/>
      <c r="T1554" s="30"/>
      <c r="U1554" s="30"/>
      <c r="V1554" s="30"/>
      <c r="W1554" s="30"/>
      <c r="X1554" s="30"/>
      <c r="Y1554" s="30"/>
      <c r="Z1554" s="30"/>
      <c r="AA1554" s="30"/>
    </row>
    <row r="1555" ht="15.75" customHeight="1">
      <c r="A1555" s="27" t="s">
        <v>264</v>
      </c>
      <c r="B1555" s="27" t="s">
        <v>5422</v>
      </c>
      <c r="C1555" s="27" t="s">
        <v>2758</v>
      </c>
      <c r="D1555" s="27" t="s">
        <v>123</v>
      </c>
      <c r="E1555" s="92">
        <f t="shared" si="1"/>
        <v>36132</v>
      </c>
      <c r="F1555" s="92" t="str">
        <f t="shared" si="2"/>
        <v>PK Chocapic 310g + Zucosos 350g +15% DCTO (B2B) .</v>
      </c>
      <c r="G1555" s="92" t="str">
        <f t="shared" si="3"/>
        <v>CEREALES PARA EL DESAYUNO</v>
      </c>
      <c r="H1555" s="89"/>
      <c r="I1555" s="89"/>
      <c r="J1555" s="89"/>
      <c r="K1555" s="89"/>
      <c r="L1555" s="89"/>
      <c r="M1555" s="89"/>
      <c r="N1555" s="89"/>
      <c r="O1555" s="89"/>
      <c r="P1555" s="89"/>
      <c r="Q1555" s="89"/>
      <c r="R1555" s="30"/>
      <c r="S1555" s="30"/>
      <c r="T1555" s="30"/>
      <c r="U1555" s="30"/>
      <c r="V1555" s="30"/>
      <c r="W1555" s="30"/>
      <c r="X1555" s="30"/>
      <c r="Y1555" s="30"/>
      <c r="Z1555" s="30"/>
      <c r="AA1555" s="30"/>
    </row>
    <row r="1556" ht="15.75" customHeight="1">
      <c r="A1556" s="27" t="s">
        <v>264</v>
      </c>
      <c r="B1556" s="27" t="s">
        <v>5424</v>
      </c>
      <c r="C1556" s="27" t="s">
        <v>2760</v>
      </c>
      <c r="D1556" s="27" t="s">
        <v>123</v>
      </c>
      <c r="E1556" s="92">
        <f t="shared" si="1"/>
        <v>36133</v>
      </c>
      <c r="F1556" s="92" t="str">
        <f t="shared" si="2"/>
        <v>PK Choc310g+Trix300g+Milo300g+Zuco350g +15%DCTO .</v>
      </c>
      <c r="G1556" s="92" t="str">
        <f t="shared" si="3"/>
        <v>CEREALES PARA EL DESAYUNO</v>
      </c>
      <c r="H1556" s="89"/>
      <c r="I1556" s="89"/>
      <c r="J1556" s="89"/>
      <c r="K1556" s="89"/>
      <c r="L1556" s="89"/>
      <c r="M1556" s="89"/>
      <c r="N1556" s="89"/>
      <c r="O1556" s="89"/>
      <c r="P1556" s="89"/>
      <c r="Q1556" s="89"/>
      <c r="R1556" s="30"/>
      <c r="S1556" s="30"/>
      <c r="T1556" s="30"/>
      <c r="U1556" s="30"/>
      <c r="V1556" s="30"/>
      <c r="W1556" s="30"/>
      <c r="X1556" s="30"/>
      <c r="Y1556" s="30"/>
      <c r="Z1556" s="30"/>
      <c r="AA1556" s="30"/>
    </row>
    <row r="1557" ht="15.75" customHeight="1">
      <c r="A1557" s="27" t="s">
        <v>264</v>
      </c>
      <c r="B1557" s="27" t="s">
        <v>5426</v>
      </c>
      <c r="C1557" s="27" t="s">
        <v>2765</v>
      </c>
      <c r="D1557" s="27" t="s">
        <v>123</v>
      </c>
      <c r="E1557" s="92">
        <f t="shared" si="1"/>
        <v>36134</v>
      </c>
      <c r="F1557" s="92" t="str">
        <f t="shared" si="2"/>
        <v>PK Choc310g+Trix300g+Milo300g+Zuco350g + 15% DCTO (B2B) .</v>
      </c>
      <c r="G1557" s="92" t="str">
        <f t="shared" si="3"/>
        <v>CEREALES PARA EL DESAYUNO</v>
      </c>
      <c r="H1557" s="89"/>
      <c r="I1557" s="89"/>
      <c r="J1557" s="89"/>
      <c r="K1557" s="89"/>
      <c r="L1557" s="89"/>
      <c r="M1557" s="89"/>
      <c r="N1557" s="89"/>
      <c r="O1557" s="89"/>
      <c r="P1557" s="89"/>
      <c r="Q1557" s="89"/>
      <c r="R1557" s="30"/>
      <c r="S1557" s="30"/>
      <c r="T1557" s="30"/>
      <c r="U1557" s="30"/>
      <c r="V1557" s="30"/>
      <c r="W1557" s="30"/>
      <c r="X1557" s="30"/>
      <c r="Y1557" s="30"/>
      <c r="Z1557" s="30"/>
      <c r="AA1557" s="30"/>
    </row>
    <row r="1558" ht="15.75" customHeight="1">
      <c r="A1558" s="27" t="s">
        <v>86</v>
      </c>
      <c r="B1558" s="27" t="s">
        <v>5429</v>
      </c>
      <c r="C1558" s="27" t="s">
        <v>2768</v>
      </c>
      <c r="D1558" s="27" t="s">
        <v>2769</v>
      </c>
      <c r="E1558" s="92">
        <f t="shared" si="1"/>
        <v>36150</v>
      </c>
      <c r="F1558" s="92" t="str">
        <f t="shared" si="2"/>
        <v>TRITON GALLETA FRUTILLA 30 x126g</v>
      </c>
      <c r="G1558" s="92" t="str">
        <f t="shared" si="3"/>
        <v>GALLETAS</v>
      </c>
      <c r="H1558" s="89"/>
      <c r="I1558" s="89"/>
      <c r="J1558" s="89"/>
      <c r="K1558" s="89"/>
      <c r="L1558" s="89"/>
      <c r="M1558" s="89"/>
      <c r="N1558" s="89"/>
      <c r="O1558" s="89"/>
      <c r="P1558" s="89"/>
      <c r="Q1558" s="89"/>
      <c r="R1558" s="30"/>
      <c r="S1558" s="30"/>
      <c r="T1558" s="30"/>
      <c r="U1558" s="30"/>
      <c r="V1558" s="30"/>
      <c r="W1558" s="30"/>
      <c r="X1558" s="30"/>
      <c r="Y1558" s="30"/>
      <c r="Z1558" s="30"/>
      <c r="AA1558" s="30"/>
    </row>
    <row r="1559" ht="15.75" customHeight="1">
      <c r="A1559" s="27" t="s">
        <v>39</v>
      </c>
      <c r="B1559" s="27" t="s">
        <v>5432</v>
      </c>
      <c r="C1559" s="27" t="s">
        <v>2771</v>
      </c>
      <c r="D1559" s="27" t="s">
        <v>2772</v>
      </c>
      <c r="E1559" s="92">
        <f t="shared" si="1"/>
        <v>36160</v>
      </c>
      <c r="F1559" s="92" t="str">
        <f t="shared" si="2"/>
        <v>SAHNE NUSS BONBOM CHOCOLATE 8 x 165 GRS</v>
      </c>
      <c r="G1559" s="92" t="str">
        <f t="shared" si="3"/>
        <v>CHOCOLATES</v>
      </c>
      <c r="H1559" s="89"/>
      <c r="I1559" s="89"/>
      <c r="J1559" s="89"/>
      <c r="K1559" s="89"/>
      <c r="L1559" s="89"/>
      <c r="M1559" s="89"/>
      <c r="N1559" s="89"/>
      <c r="O1559" s="89"/>
      <c r="P1559" s="89"/>
      <c r="Q1559" s="89"/>
      <c r="R1559" s="30"/>
      <c r="S1559" s="30"/>
      <c r="T1559" s="30"/>
      <c r="U1559" s="30"/>
      <c r="V1559" s="30"/>
      <c r="W1559" s="30"/>
      <c r="X1559" s="30"/>
      <c r="Y1559" s="30"/>
      <c r="Z1559" s="30"/>
      <c r="AA1559" s="30"/>
    </row>
    <row r="1560" ht="15.75" customHeight="1">
      <c r="A1560" s="27" t="s">
        <v>50</v>
      </c>
      <c r="B1560" s="27" t="s">
        <v>5434</v>
      </c>
      <c r="C1560" s="27" t="s">
        <v>2774</v>
      </c>
      <c r="D1560" s="27" t="s">
        <v>2775</v>
      </c>
      <c r="E1560" s="92">
        <f t="shared" si="1"/>
        <v>36180</v>
      </c>
      <c r="F1560" s="92" t="str">
        <f t="shared" si="2"/>
        <v>NESCAFE 3 EN 1 COLGANTE 24 X 10 X 20 GRS</v>
      </c>
      <c r="G1560" s="92" t="str">
        <f t="shared" si="3"/>
        <v>CAFES</v>
      </c>
      <c r="H1560" s="89"/>
      <c r="I1560" s="89"/>
      <c r="J1560" s="89"/>
      <c r="K1560" s="89"/>
      <c r="L1560" s="89"/>
      <c r="M1560" s="89"/>
      <c r="N1560" s="89"/>
      <c r="O1560" s="89"/>
      <c r="P1560" s="89"/>
      <c r="Q1560" s="89"/>
      <c r="R1560" s="30"/>
      <c r="S1560" s="30"/>
      <c r="T1560" s="30"/>
      <c r="U1560" s="30"/>
      <c r="V1560" s="30"/>
      <c r="W1560" s="30"/>
      <c r="X1560" s="30"/>
      <c r="Y1560" s="30"/>
      <c r="Z1560" s="30"/>
      <c r="AA1560" s="30"/>
    </row>
    <row r="1561" ht="15.75" customHeight="1">
      <c r="A1561" s="27" t="s">
        <v>39</v>
      </c>
      <c r="B1561" s="27" t="s">
        <v>5436</v>
      </c>
      <c r="C1561" s="27" t="s">
        <v>2777</v>
      </c>
      <c r="D1561" s="27" t="s">
        <v>2778</v>
      </c>
      <c r="E1561" s="92">
        <f t="shared" si="1"/>
        <v>36210</v>
      </c>
      <c r="F1561" s="92" t="str">
        <f t="shared" si="2"/>
        <v>Chocolate SAHNE NUSS Bitter Barra 15 X 250 GRS</v>
      </c>
      <c r="G1561" s="92" t="str">
        <f t="shared" si="3"/>
        <v>CHOCOLATES</v>
      </c>
      <c r="H1561" s="89"/>
      <c r="I1561" s="89"/>
      <c r="J1561" s="89"/>
      <c r="K1561" s="89"/>
      <c r="L1561" s="89"/>
      <c r="M1561" s="89"/>
      <c r="N1561" s="89"/>
      <c r="O1561" s="89"/>
      <c r="P1561" s="89"/>
      <c r="Q1561" s="89"/>
      <c r="R1561" s="30"/>
      <c r="S1561" s="30"/>
      <c r="T1561" s="30"/>
      <c r="U1561" s="30"/>
      <c r="V1561" s="30"/>
      <c r="W1561" s="30"/>
      <c r="X1561" s="30"/>
      <c r="Y1561" s="30"/>
      <c r="Z1561" s="30"/>
      <c r="AA1561" s="30"/>
    </row>
    <row r="1562" ht="15.75" customHeight="1">
      <c r="A1562" s="27" t="s">
        <v>44</v>
      </c>
      <c r="B1562" s="27" t="s">
        <v>5439</v>
      </c>
      <c r="C1562" s="27" t="s">
        <v>2779</v>
      </c>
      <c r="D1562" s="27" t="s">
        <v>2780</v>
      </c>
      <c r="E1562" s="92">
        <f t="shared" si="1"/>
        <v>36250</v>
      </c>
      <c r="F1562" s="92" t="str">
        <f t="shared" si="2"/>
        <v>MAGGI SOPA CONSOME VACUNO 20 X 62 GRS</v>
      </c>
      <c r="G1562" s="92" t="str">
        <f t="shared" si="3"/>
        <v>CULINARIOS</v>
      </c>
      <c r="H1562" s="89"/>
      <c r="I1562" s="89"/>
      <c r="J1562" s="89"/>
      <c r="K1562" s="89"/>
      <c r="L1562" s="89"/>
      <c r="M1562" s="89"/>
      <c r="N1562" s="89"/>
      <c r="O1562" s="89"/>
      <c r="P1562" s="89"/>
      <c r="Q1562" s="89"/>
      <c r="R1562" s="30"/>
      <c r="S1562" s="30"/>
      <c r="T1562" s="30"/>
      <c r="U1562" s="30"/>
      <c r="V1562" s="30"/>
      <c r="W1562" s="30"/>
      <c r="X1562" s="30"/>
      <c r="Y1562" s="30"/>
      <c r="Z1562" s="30"/>
      <c r="AA1562" s="30"/>
    </row>
    <row r="1563" ht="15.75" customHeight="1">
      <c r="A1563" s="27" t="s">
        <v>44</v>
      </c>
      <c r="B1563" s="27" t="s">
        <v>5441</v>
      </c>
      <c r="C1563" s="27" t="s">
        <v>2782</v>
      </c>
      <c r="D1563" s="27" t="s">
        <v>2783</v>
      </c>
      <c r="E1563" s="92">
        <f t="shared" si="1"/>
        <v>36260</v>
      </c>
      <c r="F1563" s="92" t="str">
        <f t="shared" si="2"/>
        <v>MAGGI SOPA POLLO CAMPO 20 X 63 GRS</v>
      </c>
      <c r="G1563" s="92" t="str">
        <f t="shared" si="3"/>
        <v>CULINARIOS</v>
      </c>
      <c r="H1563" s="89"/>
      <c r="I1563" s="89"/>
      <c r="J1563" s="89"/>
      <c r="K1563" s="89"/>
      <c r="L1563" s="89"/>
      <c r="M1563" s="89"/>
      <c r="N1563" s="89"/>
      <c r="O1563" s="89"/>
      <c r="P1563" s="89"/>
      <c r="Q1563" s="89"/>
      <c r="R1563" s="30"/>
      <c r="S1563" s="30"/>
      <c r="T1563" s="30"/>
      <c r="U1563" s="30"/>
      <c r="V1563" s="30"/>
      <c r="W1563" s="30"/>
      <c r="X1563" s="30"/>
      <c r="Y1563" s="30"/>
      <c r="Z1563" s="30"/>
      <c r="AA1563" s="30"/>
    </row>
    <row r="1564" ht="15.75" customHeight="1">
      <c r="A1564" s="27" t="s">
        <v>86</v>
      </c>
      <c r="B1564" s="27" t="s">
        <v>5443</v>
      </c>
      <c r="C1564" s="27" t="s">
        <v>2787</v>
      </c>
      <c r="D1564" s="27" t="s">
        <v>2708</v>
      </c>
      <c r="E1564" s="92">
        <f t="shared" si="1"/>
        <v>36270</v>
      </c>
      <c r="F1564" s="92" t="str">
        <f t="shared" si="2"/>
        <v>TRENCITO ChocoCookies Brownie 40x120g CL 40x120g</v>
      </c>
      <c r="G1564" s="92" t="str">
        <f t="shared" si="3"/>
        <v>GALLETAS</v>
      </c>
      <c r="H1564" s="89"/>
      <c r="I1564" s="89"/>
      <c r="J1564" s="89"/>
      <c r="K1564" s="89"/>
      <c r="L1564" s="89"/>
      <c r="M1564" s="89"/>
      <c r="N1564" s="89"/>
      <c r="O1564" s="89"/>
      <c r="P1564" s="89"/>
      <c r="Q1564" s="89"/>
      <c r="R1564" s="30"/>
      <c r="S1564" s="30"/>
      <c r="T1564" s="30"/>
      <c r="U1564" s="30"/>
      <c r="V1564" s="30"/>
      <c r="W1564" s="30"/>
      <c r="X1564" s="30"/>
      <c r="Y1564" s="30"/>
      <c r="Z1564" s="30"/>
      <c r="AA1564" s="30"/>
    </row>
    <row r="1565" ht="15.75" customHeight="1">
      <c r="A1565" s="27" t="s">
        <v>86</v>
      </c>
      <c r="B1565" s="27" t="s">
        <v>5446</v>
      </c>
      <c r="C1565" s="27" t="s">
        <v>2785</v>
      </c>
      <c r="D1565" s="27" t="s">
        <v>123</v>
      </c>
      <c r="E1565" s="92">
        <f t="shared" si="1"/>
        <v>36272</v>
      </c>
      <c r="F1565" s="92" t="str">
        <f t="shared" si="2"/>
        <v>PK 1ChocoBrownie+1ChocoBiscuitLeche+1TrencitoFilled+1TrencitoCoated 10% Dcto .</v>
      </c>
      <c r="G1565" s="92" t="str">
        <f t="shared" si="3"/>
        <v>GALLETAS</v>
      </c>
      <c r="H1565" s="89"/>
      <c r="I1565" s="89"/>
      <c r="J1565" s="89"/>
      <c r="K1565" s="89"/>
      <c r="L1565" s="89"/>
      <c r="M1565" s="89"/>
      <c r="N1565" s="89"/>
      <c r="O1565" s="89"/>
      <c r="P1565" s="89"/>
      <c r="Q1565" s="89"/>
      <c r="R1565" s="30"/>
      <c r="S1565" s="30"/>
      <c r="T1565" s="30"/>
      <c r="U1565" s="30"/>
      <c r="V1565" s="30"/>
      <c r="W1565" s="30"/>
      <c r="X1565" s="30"/>
      <c r="Y1565" s="30"/>
      <c r="Z1565" s="30"/>
      <c r="AA1565" s="30"/>
    </row>
    <row r="1566" ht="15.75" customHeight="1">
      <c r="A1566" s="27" t="s">
        <v>86</v>
      </c>
      <c r="B1566" s="27" t="s">
        <v>5448</v>
      </c>
      <c r="C1566" s="27" t="s">
        <v>2789</v>
      </c>
      <c r="D1566" s="27" t="s">
        <v>2790</v>
      </c>
      <c r="E1566" s="92">
        <f t="shared" si="1"/>
        <v>36290</v>
      </c>
      <c r="F1566" s="92" t="str">
        <f t="shared" si="2"/>
        <v>TRENCITO ChocoBiscuit Leche 30x78g CL 30x78g</v>
      </c>
      <c r="G1566" s="92" t="str">
        <f t="shared" si="3"/>
        <v>GALLETAS</v>
      </c>
      <c r="H1566" s="89"/>
      <c r="I1566" s="89"/>
      <c r="J1566" s="89"/>
      <c r="K1566" s="89"/>
      <c r="L1566" s="89"/>
      <c r="M1566" s="89"/>
      <c r="N1566" s="89"/>
      <c r="O1566" s="89"/>
      <c r="P1566" s="89"/>
      <c r="Q1566" s="89"/>
      <c r="R1566" s="30"/>
      <c r="S1566" s="30"/>
      <c r="T1566" s="30"/>
      <c r="U1566" s="30"/>
      <c r="V1566" s="30"/>
      <c r="W1566" s="30"/>
      <c r="X1566" s="30"/>
      <c r="Y1566" s="30"/>
      <c r="Z1566" s="30"/>
      <c r="AA1566" s="30"/>
    </row>
    <row r="1567" ht="15.75" customHeight="1">
      <c r="A1567" s="27" t="s">
        <v>50</v>
      </c>
      <c r="B1567" s="27" t="s">
        <v>5451</v>
      </c>
      <c r="C1567" s="27" t="s">
        <v>2792</v>
      </c>
      <c r="D1567" s="27" t="s">
        <v>1174</v>
      </c>
      <c r="E1567" s="92">
        <f t="shared" si="1"/>
        <v>36300</v>
      </c>
      <c r="F1567" s="92" t="str">
        <f t="shared" si="2"/>
        <v>NESCAFÉ Fina Selección 12x100g CL (MYW) 12x100g</v>
      </c>
      <c r="G1567" s="92" t="str">
        <f t="shared" si="3"/>
        <v>CAFES</v>
      </c>
      <c r="H1567" s="89"/>
      <c r="I1567" s="89"/>
      <c r="J1567" s="89"/>
      <c r="K1567" s="89"/>
      <c r="L1567" s="89"/>
      <c r="M1567" s="89"/>
      <c r="N1567" s="89"/>
      <c r="O1567" s="89"/>
      <c r="P1567" s="89"/>
      <c r="Q1567" s="89"/>
      <c r="R1567" s="30"/>
      <c r="S1567" s="30"/>
      <c r="T1567" s="30"/>
      <c r="U1567" s="30"/>
      <c r="V1567" s="30"/>
      <c r="W1567" s="30"/>
      <c r="X1567" s="30"/>
      <c r="Y1567" s="30"/>
      <c r="Z1567" s="30"/>
      <c r="AA1567" s="30"/>
    </row>
    <row r="1568" ht="15.75" customHeight="1">
      <c r="A1568" s="27" t="s">
        <v>86</v>
      </c>
      <c r="B1568" s="27" t="s">
        <v>5452</v>
      </c>
      <c r="C1568" s="27" t="s">
        <v>2795</v>
      </c>
      <c r="D1568" s="27" t="s">
        <v>2796</v>
      </c>
      <c r="E1568" s="92">
        <f t="shared" si="1"/>
        <v>36310</v>
      </c>
      <c r="F1568" s="92" t="str">
        <f t="shared" si="2"/>
        <v>MC KAY CRIOLLITA 28x80g CL 28x80g</v>
      </c>
      <c r="G1568" s="92" t="str">
        <f t="shared" si="3"/>
        <v>GALLETAS</v>
      </c>
      <c r="H1568" s="89"/>
      <c r="I1568" s="89"/>
      <c r="J1568" s="89"/>
      <c r="K1568" s="89"/>
      <c r="L1568" s="89"/>
      <c r="M1568" s="89"/>
      <c r="N1568" s="89"/>
      <c r="O1568" s="89"/>
      <c r="P1568" s="89"/>
      <c r="Q1568" s="89"/>
      <c r="R1568" s="30"/>
      <c r="S1568" s="30"/>
      <c r="T1568" s="30"/>
      <c r="U1568" s="30"/>
      <c r="V1568" s="30"/>
      <c r="W1568" s="30"/>
      <c r="X1568" s="30"/>
      <c r="Y1568" s="30"/>
      <c r="Z1568" s="30"/>
      <c r="AA1568" s="30"/>
    </row>
    <row r="1569" ht="15.75" customHeight="1">
      <c r="A1569" s="27" t="s">
        <v>86</v>
      </c>
      <c r="B1569" s="27" t="s">
        <v>5456</v>
      </c>
      <c r="C1569" s="27" t="s">
        <v>2798</v>
      </c>
      <c r="D1569" s="27" t="s">
        <v>123</v>
      </c>
      <c r="E1569" s="92">
        <f t="shared" si="1"/>
        <v>36312</v>
      </c>
      <c r="F1569" s="92" t="str">
        <f t="shared" si="2"/>
        <v>PK 5 Criollita 80g + 2 Gratis .</v>
      </c>
      <c r="G1569" s="92" t="str">
        <f t="shared" si="3"/>
        <v>GALLETAS</v>
      </c>
      <c r="H1569" s="89"/>
      <c r="I1569" s="89"/>
      <c r="J1569" s="89"/>
      <c r="K1569" s="89"/>
      <c r="L1569" s="89"/>
      <c r="M1569" s="89"/>
      <c r="N1569" s="89"/>
      <c r="O1569" s="89"/>
      <c r="P1569" s="89"/>
      <c r="Q1569" s="89"/>
      <c r="R1569" s="30"/>
      <c r="S1569" s="30"/>
      <c r="T1569" s="30"/>
      <c r="U1569" s="30"/>
      <c r="V1569" s="30"/>
      <c r="W1569" s="30"/>
      <c r="X1569" s="30"/>
      <c r="Y1569" s="30"/>
      <c r="Z1569" s="30"/>
      <c r="AA1569" s="30"/>
    </row>
    <row r="1570" ht="15.75" customHeight="1">
      <c r="A1570" s="27" t="s">
        <v>86</v>
      </c>
      <c r="B1570" s="27" t="s">
        <v>5459</v>
      </c>
      <c r="C1570" s="27" t="s">
        <v>2800</v>
      </c>
      <c r="D1570" s="27" t="s">
        <v>123</v>
      </c>
      <c r="E1570" s="92">
        <f t="shared" si="1"/>
        <v>36313</v>
      </c>
      <c r="F1570" s="92" t="str">
        <f t="shared" si="2"/>
        <v>PK 5 Criollita 80g + 2 Gratis (B2B) .</v>
      </c>
      <c r="G1570" s="92" t="str">
        <f t="shared" si="3"/>
        <v>GALLETAS</v>
      </c>
      <c r="H1570" s="89"/>
      <c r="I1570" s="89"/>
      <c r="J1570" s="89"/>
      <c r="K1570" s="89"/>
      <c r="L1570" s="89"/>
      <c r="M1570" s="89"/>
      <c r="N1570" s="89"/>
      <c r="O1570" s="89"/>
      <c r="P1570" s="89"/>
      <c r="Q1570" s="89"/>
      <c r="R1570" s="30"/>
      <c r="S1570" s="30"/>
      <c r="T1570" s="30"/>
      <c r="U1570" s="30"/>
      <c r="V1570" s="30"/>
      <c r="W1570" s="30"/>
      <c r="X1570" s="30"/>
      <c r="Y1570" s="30"/>
      <c r="Z1570" s="30"/>
      <c r="AA1570" s="30"/>
    </row>
    <row r="1571" ht="15.75" customHeight="1">
      <c r="A1571" s="27" t="s">
        <v>86</v>
      </c>
      <c r="B1571" s="27" t="s">
        <v>5462</v>
      </c>
      <c r="C1571" s="27" t="s">
        <v>2802</v>
      </c>
      <c r="D1571" s="27" t="s">
        <v>2803</v>
      </c>
      <c r="E1571" s="92">
        <f t="shared" si="1"/>
        <v>36316</v>
      </c>
      <c r="F1571" s="92" t="str">
        <f t="shared" si="2"/>
        <v>MC KAY CRIOLLITA 12x175g CL 12x175g</v>
      </c>
      <c r="G1571" s="92" t="str">
        <f t="shared" si="3"/>
        <v>GALLETAS</v>
      </c>
      <c r="H1571" s="89"/>
      <c r="I1571" s="89"/>
      <c r="J1571" s="89"/>
      <c r="K1571" s="89"/>
      <c r="L1571" s="89"/>
      <c r="M1571" s="89"/>
      <c r="N1571" s="89"/>
      <c r="O1571" s="89"/>
      <c r="P1571" s="89"/>
      <c r="Q1571" s="89"/>
      <c r="R1571" s="30"/>
      <c r="S1571" s="30"/>
      <c r="T1571" s="30"/>
      <c r="U1571" s="30"/>
      <c r="V1571" s="30"/>
      <c r="W1571" s="30"/>
      <c r="X1571" s="30"/>
      <c r="Y1571" s="30"/>
      <c r="Z1571" s="30"/>
      <c r="AA1571" s="30"/>
    </row>
    <row r="1572" ht="15.75" customHeight="1">
      <c r="A1572" s="27" t="s">
        <v>86</v>
      </c>
      <c r="B1572" s="27" t="s">
        <v>5465</v>
      </c>
      <c r="C1572" s="27" t="s">
        <v>2805</v>
      </c>
      <c r="D1572" s="27" t="s">
        <v>123</v>
      </c>
      <c r="E1572" s="92">
        <f t="shared" si="1"/>
        <v>36317</v>
      </c>
      <c r="F1572" s="92" t="str">
        <f t="shared" si="2"/>
        <v>PK 6 Kuky Clasica + 2 Criollita 80g Gratis .</v>
      </c>
      <c r="G1572" s="92" t="str">
        <f t="shared" si="3"/>
        <v>GALLETAS</v>
      </c>
      <c r="H1572" s="89"/>
      <c r="I1572" s="89"/>
      <c r="J1572" s="89"/>
      <c r="K1572" s="89"/>
      <c r="L1572" s="89"/>
      <c r="M1572" s="89"/>
      <c r="N1572" s="89"/>
      <c r="O1572" s="89"/>
      <c r="P1572" s="89"/>
      <c r="Q1572" s="89"/>
      <c r="R1572" s="30"/>
      <c r="S1572" s="30"/>
      <c r="T1572" s="30"/>
      <c r="U1572" s="30"/>
      <c r="V1572" s="30"/>
      <c r="W1572" s="30"/>
      <c r="X1572" s="30"/>
      <c r="Y1572" s="30"/>
      <c r="Z1572" s="30"/>
      <c r="AA1572" s="30"/>
    </row>
    <row r="1573" ht="15.75" customHeight="1">
      <c r="A1573" s="27" t="s">
        <v>86</v>
      </c>
      <c r="B1573" s="27" t="s">
        <v>5467</v>
      </c>
      <c r="C1573" s="27" t="s">
        <v>2806</v>
      </c>
      <c r="D1573" s="27" t="s">
        <v>123</v>
      </c>
      <c r="E1573" s="92">
        <f t="shared" si="1"/>
        <v>36318</v>
      </c>
      <c r="F1573" s="92" t="str">
        <f t="shared" si="2"/>
        <v>PK 6 Kuky Clasica + 2 Criollita 80g Gratis (B2B) .</v>
      </c>
      <c r="G1573" s="92" t="str">
        <f t="shared" si="3"/>
        <v>GALLETAS</v>
      </c>
      <c r="H1573" s="89"/>
      <c r="I1573" s="89"/>
      <c r="J1573" s="89"/>
      <c r="K1573" s="89"/>
      <c r="L1573" s="89"/>
      <c r="M1573" s="89"/>
      <c r="N1573" s="89"/>
      <c r="O1573" s="89"/>
      <c r="P1573" s="89"/>
      <c r="Q1573" s="89"/>
      <c r="R1573" s="30"/>
      <c r="S1573" s="30"/>
      <c r="T1573" s="30"/>
      <c r="U1573" s="30"/>
      <c r="V1573" s="30"/>
      <c r="W1573" s="30"/>
      <c r="X1573" s="30"/>
      <c r="Y1573" s="30"/>
      <c r="Z1573" s="30"/>
      <c r="AA1573" s="30"/>
    </row>
    <row r="1574" ht="15.75" customHeight="1">
      <c r="A1574" s="27" t="s">
        <v>86</v>
      </c>
      <c r="B1574" s="27" t="s">
        <v>5469</v>
      </c>
      <c r="C1574" s="27" t="s">
        <v>2794</v>
      </c>
      <c r="D1574" s="27" t="s">
        <v>123</v>
      </c>
      <c r="E1574" s="92">
        <f t="shared" si="1"/>
        <v>363111</v>
      </c>
      <c r="F1574" s="92" t="str">
        <f t="shared" si="2"/>
        <v>PK 6 Kuky Clasica+2Criollita80gGratis(B2B)(DV) .</v>
      </c>
      <c r="G1574" s="92" t="str">
        <f t="shared" si="3"/>
        <v>GALLETAS</v>
      </c>
      <c r="H1574" s="89"/>
      <c r="I1574" s="89"/>
      <c r="J1574" s="89"/>
      <c r="K1574" s="89"/>
      <c r="L1574" s="89"/>
      <c r="M1574" s="89"/>
      <c r="N1574" s="89"/>
      <c r="O1574" s="89"/>
      <c r="P1574" s="89"/>
      <c r="Q1574" s="89"/>
      <c r="R1574" s="30"/>
      <c r="S1574" s="30"/>
      <c r="T1574" s="30"/>
      <c r="U1574" s="30"/>
      <c r="V1574" s="30"/>
      <c r="W1574" s="30"/>
      <c r="X1574" s="30"/>
      <c r="Y1574" s="30"/>
      <c r="Z1574" s="30"/>
      <c r="AA1574" s="30"/>
    </row>
    <row r="1575" ht="15.75" customHeight="1">
      <c r="A1575" s="27" t="s">
        <v>86</v>
      </c>
      <c r="B1575" s="27" t="s">
        <v>5470</v>
      </c>
      <c r="C1575" s="27" t="s">
        <v>5471</v>
      </c>
      <c r="D1575" s="27" t="s">
        <v>123</v>
      </c>
      <c r="E1575" s="92">
        <f t="shared" si="1"/>
        <v>363116</v>
      </c>
      <c r="F1575" s="92" t="str">
        <f t="shared" si="2"/>
        <v>PK 7 CRIOLLITAS 80 GR + 10% DCTO .</v>
      </c>
      <c r="G1575" s="92" t="str">
        <f t="shared" si="3"/>
        <v>GALLETAS</v>
      </c>
      <c r="H1575" s="89"/>
      <c r="I1575" s="89"/>
      <c r="J1575" s="89"/>
      <c r="K1575" s="89"/>
      <c r="L1575" s="89"/>
      <c r="M1575" s="89"/>
      <c r="N1575" s="89"/>
      <c r="O1575" s="89"/>
      <c r="P1575" s="89"/>
      <c r="Q1575" s="89"/>
      <c r="R1575" s="30"/>
      <c r="S1575" s="30"/>
      <c r="T1575" s="30"/>
      <c r="U1575" s="30"/>
      <c r="V1575" s="30"/>
      <c r="W1575" s="30"/>
      <c r="X1575" s="30"/>
      <c r="Y1575" s="30"/>
      <c r="Z1575" s="30"/>
      <c r="AA1575" s="30"/>
    </row>
    <row r="1576" ht="15.75" customHeight="1">
      <c r="A1576" s="27" t="s">
        <v>86</v>
      </c>
      <c r="B1576" s="27" t="s">
        <v>5473</v>
      </c>
      <c r="C1576" s="27" t="s">
        <v>5474</v>
      </c>
      <c r="D1576" s="27" t="s">
        <v>123</v>
      </c>
      <c r="E1576" s="92">
        <f t="shared" si="1"/>
        <v>363119</v>
      </c>
      <c r="F1576" s="92" t="str">
        <f t="shared" si="2"/>
        <v>PK 6 Criollita 80g + 2 gratis (DV) .</v>
      </c>
      <c r="G1576" s="92" t="str">
        <f t="shared" si="3"/>
        <v>GALLETAS</v>
      </c>
      <c r="H1576" s="89"/>
      <c r="I1576" s="89"/>
      <c r="J1576" s="89"/>
      <c r="K1576" s="89"/>
      <c r="L1576" s="89"/>
      <c r="M1576" s="89"/>
      <c r="N1576" s="89"/>
      <c r="O1576" s="89"/>
      <c r="P1576" s="89"/>
      <c r="Q1576" s="89"/>
      <c r="R1576" s="30"/>
      <c r="S1576" s="30"/>
      <c r="T1576" s="30"/>
      <c r="U1576" s="30"/>
      <c r="V1576" s="30"/>
      <c r="W1576" s="30"/>
      <c r="X1576" s="30"/>
      <c r="Y1576" s="30"/>
      <c r="Z1576" s="30"/>
      <c r="AA1576" s="30"/>
    </row>
    <row r="1577" ht="15.75" customHeight="1">
      <c r="A1577" s="27" t="s">
        <v>86</v>
      </c>
      <c r="B1577" s="27" t="s">
        <v>5476</v>
      </c>
      <c r="C1577" s="27" t="s">
        <v>5474</v>
      </c>
      <c r="D1577" s="27" t="s">
        <v>123</v>
      </c>
      <c r="E1577" s="92">
        <f t="shared" si="1"/>
        <v>363121</v>
      </c>
      <c r="F1577" s="92" t="str">
        <f t="shared" si="2"/>
        <v>PK 6 Criollita 80g + 2 gratis (DV) .</v>
      </c>
      <c r="G1577" s="92" t="str">
        <f t="shared" si="3"/>
        <v>GALLETAS</v>
      </c>
      <c r="H1577" s="89"/>
      <c r="I1577" s="89"/>
      <c r="J1577" s="89"/>
      <c r="K1577" s="89"/>
      <c r="L1577" s="89"/>
      <c r="M1577" s="89"/>
      <c r="N1577" s="89"/>
      <c r="O1577" s="89"/>
      <c r="P1577" s="89"/>
      <c r="Q1577" s="89"/>
      <c r="R1577" s="30"/>
      <c r="S1577" s="30"/>
      <c r="T1577" s="30"/>
      <c r="U1577" s="30"/>
      <c r="V1577" s="30"/>
      <c r="W1577" s="30"/>
      <c r="X1577" s="30"/>
      <c r="Y1577" s="30"/>
      <c r="Z1577" s="30"/>
      <c r="AA1577" s="30"/>
    </row>
    <row r="1578" ht="15.75" customHeight="1">
      <c r="A1578" s="27" t="s">
        <v>86</v>
      </c>
      <c r="B1578" s="27" t="s">
        <v>5478</v>
      </c>
      <c r="C1578" s="27" t="s">
        <v>2809</v>
      </c>
      <c r="D1578" s="27" t="s">
        <v>2810</v>
      </c>
      <c r="E1578" s="92">
        <f t="shared" si="1"/>
        <v>36320</v>
      </c>
      <c r="F1578" s="92" t="str">
        <f t="shared" si="2"/>
        <v>MCKAY Museo Retro 46x35g CL 46x35g</v>
      </c>
      <c r="G1578" s="92" t="str">
        <f t="shared" si="3"/>
        <v>GALLETAS</v>
      </c>
      <c r="H1578" s="89"/>
      <c r="I1578" s="89"/>
      <c r="J1578" s="89"/>
      <c r="K1578" s="89"/>
      <c r="L1578" s="89"/>
      <c r="M1578" s="89"/>
      <c r="N1578" s="89"/>
      <c r="O1578" s="89"/>
      <c r="P1578" s="89"/>
      <c r="Q1578" s="89"/>
      <c r="R1578" s="30"/>
      <c r="S1578" s="30"/>
      <c r="T1578" s="30"/>
      <c r="U1578" s="30"/>
      <c r="V1578" s="30"/>
      <c r="W1578" s="30"/>
      <c r="X1578" s="30"/>
      <c r="Y1578" s="30"/>
      <c r="Z1578" s="30"/>
      <c r="AA1578" s="30"/>
    </row>
    <row r="1579" ht="15.75" customHeight="1">
      <c r="A1579" s="27" t="s">
        <v>86</v>
      </c>
      <c r="B1579" s="27" t="s">
        <v>5480</v>
      </c>
      <c r="C1579" s="27" t="s">
        <v>2812</v>
      </c>
      <c r="D1579" s="27" t="s">
        <v>123</v>
      </c>
      <c r="E1579" s="92">
        <f t="shared" si="1"/>
        <v>36322</v>
      </c>
      <c r="F1579" s="92" t="str">
        <f t="shared" si="2"/>
        <v>PK 4MuseoRetromini+4MiniKuky4Trit+MiniNaran+4MiniMoro+1DspTritCol+18% Dcto .</v>
      </c>
      <c r="G1579" s="92" t="str">
        <f t="shared" si="3"/>
        <v>GALLETAS</v>
      </c>
      <c r="H1579" s="89"/>
      <c r="I1579" s="89"/>
      <c r="J1579" s="89"/>
      <c r="K1579" s="89"/>
      <c r="L1579" s="89"/>
      <c r="M1579" s="89"/>
      <c r="N1579" s="89"/>
      <c r="O1579" s="89"/>
      <c r="P1579" s="89"/>
      <c r="Q1579" s="89"/>
      <c r="R1579" s="30"/>
      <c r="S1579" s="30"/>
      <c r="T1579" s="30"/>
      <c r="U1579" s="30"/>
      <c r="V1579" s="30"/>
      <c r="W1579" s="30"/>
      <c r="X1579" s="30"/>
      <c r="Y1579" s="30"/>
      <c r="Z1579" s="30"/>
      <c r="AA1579" s="30"/>
    </row>
    <row r="1580" ht="15.75" customHeight="1">
      <c r="A1580" s="27" t="s">
        <v>86</v>
      </c>
      <c r="B1580" s="27" t="s">
        <v>5483</v>
      </c>
      <c r="C1580" s="27" t="s">
        <v>2808</v>
      </c>
      <c r="D1580" s="27" t="s">
        <v>123</v>
      </c>
      <c r="E1580" s="92">
        <f t="shared" si="1"/>
        <v>36323</v>
      </c>
      <c r="F1580" s="92" t="str">
        <f t="shared" si="2"/>
        <v>PK MinVin+MinCo+MinMan+Minmuse 21.2% DCTO .</v>
      </c>
      <c r="G1580" s="92" t="str">
        <f t="shared" si="3"/>
        <v>GALLETAS</v>
      </c>
      <c r="H1580" s="89"/>
      <c r="I1580" s="89"/>
      <c r="J1580" s="89"/>
      <c r="K1580" s="89"/>
      <c r="L1580" s="89"/>
      <c r="M1580" s="89"/>
      <c r="N1580" s="89"/>
      <c r="O1580" s="89"/>
      <c r="P1580" s="89"/>
      <c r="Q1580" s="89"/>
      <c r="R1580" s="30"/>
      <c r="S1580" s="30"/>
      <c r="T1580" s="30"/>
      <c r="U1580" s="30"/>
      <c r="V1580" s="30"/>
      <c r="W1580" s="30"/>
      <c r="X1580" s="30"/>
      <c r="Y1580" s="30"/>
      <c r="Z1580" s="30"/>
      <c r="AA1580" s="30"/>
    </row>
    <row r="1581" ht="15.75" customHeight="1">
      <c r="A1581" s="27" t="s">
        <v>86</v>
      </c>
      <c r="B1581" s="27" t="s">
        <v>5485</v>
      </c>
      <c r="C1581" s="27" t="s">
        <v>2814</v>
      </c>
      <c r="D1581" s="27" t="s">
        <v>123</v>
      </c>
      <c r="E1581" s="92">
        <f t="shared" si="1"/>
        <v>36324</v>
      </c>
      <c r="F1581" s="92" t="str">
        <f t="shared" si="2"/>
        <v>PKMinVin+MinCo+MinMan+Minmuse + 21.2% DCTO (B2B) .</v>
      </c>
      <c r="G1581" s="92" t="str">
        <f t="shared" si="3"/>
        <v>GALLETAS</v>
      </c>
      <c r="H1581" s="89"/>
      <c r="I1581" s="89"/>
      <c r="J1581" s="89"/>
      <c r="K1581" s="89"/>
      <c r="L1581" s="89"/>
      <c r="M1581" s="89"/>
      <c r="N1581" s="89"/>
      <c r="O1581" s="89"/>
      <c r="P1581" s="89"/>
      <c r="Q1581" s="89"/>
      <c r="R1581" s="30"/>
      <c r="S1581" s="30"/>
      <c r="T1581" s="30"/>
      <c r="U1581" s="30"/>
      <c r="V1581" s="30"/>
      <c r="W1581" s="30"/>
      <c r="X1581" s="30"/>
      <c r="Y1581" s="30"/>
      <c r="Z1581" s="30"/>
      <c r="AA1581" s="30"/>
    </row>
    <row r="1582" ht="15.75" customHeight="1">
      <c r="A1582" s="27" t="s">
        <v>86</v>
      </c>
      <c r="B1582" s="27" t="s">
        <v>5487</v>
      </c>
      <c r="C1582" s="27" t="s">
        <v>2815</v>
      </c>
      <c r="D1582" s="27" t="s">
        <v>2745</v>
      </c>
      <c r="E1582" s="92">
        <f t="shared" si="1"/>
        <v>36330</v>
      </c>
      <c r="F1582" s="92" t="str">
        <f t="shared" si="2"/>
        <v>MCKAY Museo Retro 14x150g CL 14x150g</v>
      </c>
      <c r="G1582" s="92" t="str">
        <f t="shared" si="3"/>
        <v>GALLETAS</v>
      </c>
      <c r="H1582" s="89"/>
      <c r="I1582" s="89"/>
      <c r="J1582" s="89"/>
      <c r="K1582" s="89"/>
      <c r="L1582" s="89"/>
      <c r="M1582" s="89"/>
      <c r="N1582" s="89"/>
      <c r="O1582" s="89"/>
      <c r="P1582" s="89"/>
      <c r="Q1582" s="89"/>
      <c r="R1582" s="30"/>
      <c r="S1582" s="30"/>
      <c r="T1582" s="30"/>
      <c r="U1582" s="30"/>
      <c r="V1582" s="30"/>
      <c r="W1582" s="30"/>
      <c r="X1582" s="30"/>
      <c r="Y1582" s="30"/>
      <c r="Z1582" s="30"/>
      <c r="AA1582" s="30"/>
    </row>
    <row r="1583" ht="15.75" customHeight="1">
      <c r="A1583" s="27" t="s">
        <v>264</v>
      </c>
      <c r="B1583" s="27" t="s">
        <v>5489</v>
      </c>
      <c r="C1583" s="27" t="s">
        <v>2817</v>
      </c>
      <c r="D1583" s="27" t="s">
        <v>2818</v>
      </c>
      <c r="E1583" s="92">
        <f t="shared" si="1"/>
        <v>36340</v>
      </c>
      <c r="F1583" s="92" t="str">
        <f t="shared" si="2"/>
        <v>TRIX+CHOCAPIC Cer Mashups 18x320g CL 18x320g</v>
      </c>
      <c r="G1583" s="92" t="str">
        <f t="shared" si="3"/>
        <v>CEREALES PARA EL DESAYUNO</v>
      </c>
      <c r="H1583" s="89"/>
      <c r="I1583" s="89"/>
      <c r="J1583" s="89"/>
      <c r="K1583" s="89"/>
      <c r="L1583" s="89"/>
      <c r="M1583" s="89"/>
      <c r="N1583" s="89"/>
      <c r="O1583" s="89"/>
      <c r="P1583" s="89"/>
      <c r="Q1583" s="89"/>
      <c r="R1583" s="30"/>
      <c r="S1583" s="30"/>
      <c r="T1583" s="30"/>
      <c r="U1583" s="30"/>
      <c r="V1583" s="30"/>
      <c r="W1583" s="30"/>
      <c r="X1583" s="30"/>
      <c r="Y1583" s="30"/>
      <c r="Z1583" s="30"/>
      <c r="AA1583" s="30"/>
    </row>
    <row r="1584" ht="15.75" customHeight="1">
      <c r="A1584" s="27" t="s">
        <v>146</v>
      </c>
      <c r="B1584" s="27" t="s">
        <v>5492</v>
      </c>
      <c r="C1584" s="27" t="s">
        <v>2820</v>
      </c>
      <c r="D1584" s="27" t="s">
        <v>2821</v>
      </c>
      <c r="E1584" s="92">
        <f t="shared" si="1"/>
        <v>36350</v>
      </c>
      <c r="F1584" s="92" t="str">
        <f t="shared" si="2"/>
        <v>NESTLE La Crema Caja 5(6x200cm3) N1 CL 6x200cm3</v>
      </c>
      <c r="G1584" s="92" t="str">
        <f t="shared" si="3"/>
        <v>Lacteos Culinarios</v>
      </c>
      <c r="H1584" s="89"/>
      <c r="I1584" s="89"/>
      <c r="J1584" s="89"/>
      <c r="K1584" s="89"/>
      <c r="L1584" s="89"/>
      <c r="M1584" s="89"/>
      <c r="N1584" s="89"/>
      <c r="O1584" s="89"/>
      <c r="P1584" s="89"/>
      <c r="Q1584" s="89"/>
      <c r="R1584" s="30"/>
      <c r="S1584" s="30"/>
      <c r="T1584" s="30"/>
      <c r="U1584" s="30"/>
      <c r="V1584" s="30"/>
      <c r="W1584" s="30"/>
      <c r="X1584" s="30"/>
      <c r="Y1584" s="30"/>
      <c r="Z1584" s="30"/>
      <c r="AA1584" s="30"/>
    </row>
    <row r="1585" ht="15.75" customHeight="1">
      <c r="A1585" s="27" t="s">
        <v>50</v>
      </c>
      <c r="B1585" s="27" t="s">
        <v>5496</v>
      </c>
      <c r="C1585" s="27" t="s">
        <v>2823</v>
      </c>
      <c r="D1585" s="27" t="s">
        <v>2824</v>
      </c>
      <c r="E1585" s="92">
        <f t="shared" si="1"/>
        <v>36360</v>
      </c>
      <c r="F1585" s="92" t="str">
        <f t="shared" si="2"/>
        <v>SBUX SMTH CARA SRP 12x51g B16 12x51g</v>
      </c>
      <c r="G1585" s="92" t="str">
        <f t="shared" si="3"/>
        <v>CAFES</v>
      </c>
      <c r="H1585" s="89"/>
      <c r="I1585" s="89"/>
      <c r="J1585" s="89"/>
      <c r="K1585" s="89"/>
      <c r="L1585" s="89"/>
      <c r="M1585" s="89"/>
      <c r="N1585" s="89"/>
      <c r="O1585" s="89"/>
      <c r="P1585" s="89"/>
      <c r="Q1585" s="89"/>
      <c r="R1585" s="30"/>
      <c r="S1585" s="30"/>
      <c r="T1585" s="30"/>
      <c r="U1585" s="30"/>
      <c r="V1585" s="30"/>
      <c r="W1585" s="30"/>
      <c r="X1585" s="30"/>
      <c r="Y1585" s="30"/>
      <c r="Z1585" s="30"/>
      <c r="AA1585" s="30"/>
    </row>
    <row r="1586" ht="15.75" customHeight="1">
      <c r="A1586" s="27" t="s">
        <v>39</v>
      </c>
      <c r="B1586" s="27" t="s">
        <v>5498</v>
      </c>
      <c r="C1586" s="27" t="s">
        <v>2825</v>
      </c>
      <c r="D1586" s="27" t="s">
        <v>2826</v>
      </c>
      <c r="E1586" s="92">
        <f t="shared" si="1"/>
        <v>36370</v>
      </c>
      <c r="F1586" s="92" t="str">
        <f t="shared" si="2"/>
        <v>TRENCITO Bolsa Huevitos 56x62g CL 56x62g</v>
      </c>
      <c r="G1586" s="92" t="str">
        <f t="shared" si="3"/>
        <v>CHOCOLATES</v>
      </c>
      <c r="H1586" s="89"/>
      <c r="I1586" s="89"/>
      <c r="J1586" s="89"/>
      <c r="K1586" s="89"/>
      <c r="L1586" s="89"/>
      <c r="M1586" s="89"/>
      <c r="N1586" s="89"/>
      <c r="O1586" s="89"/>
      <c r="P1586" s="89"/>
      <c r="Q1586" s="89"/>
      <c r="R1586" s="30"/>
      <c r="S1586" s="30"/>
      <c r="T1586" s="30"/>
      <c r="U1586" s="30"/>
      <c r="V1586" s="30"/>
      <c r="W1586" s="30"/>
      <c r="X1586" s="30"/>
      <c r="Y1586" s="30"/>
      <c r="Z1586" s="30"/>
      <c r="AA1586" s="30"/>
    </row>
    <row r="1587" ht="15.75" customHeight="1">
      <c r="A1587" s="27" t="s">
        <v>86</v>
      </c>
      <c r="B1587" s="27" t="s">
        <v>5500</v>
      </c>
      <c r="C1587" s="27" t="s">
        <v>2828</v>
      </c>
      <c r="D1587" s="27" t="s">
        <v>2829</v>
      </c>
      <c r="E1587" s="92">
        <f t="shared" si="1"/>
        <v>36390</v>
      </c>
      <c r="F1587" s="92" t="str">
        <f t="shared" si="2"/>
        <v>MOROCHA Galleta Familiar 14x180g CL 14x180g</v>
      </c>
      <c r="G1587" s="92" t="str">
        <f t="shared" si="3"/>
        <v>GALLETAS</v>
      </c>
      <c r="H1587" s="89"/>
      <c r="I1587" s="89"/>
      <c r="J1587" s="89"/>
      <c r="K1587" s="89"/>
      <c r="L1587" s="89"/>
      <c r="M1587" s="89"/>
      <c r="N1587" s="89"/>
      <c r="O1587" s="89"/>
      <c r="P1587" s="89"/>
      <c r="Q1587" s="89"/>
      <c r="R1587" s="30"/>
      <c r="S1587" s="30"/>
      <c r="T1587" s="30"/>
      <c r="U1587" s="30"/>
      <c r="V1587" s="30"/>
      <c r="W1587" s="30"/>
      <c r="X1587" s="30"/>
      <c r="Y1587" s="30"/>
      <c r="Z1587" s="30"/>
      <c r="AA1587" s="30"/>
    </row>
    <row r="1588" ht="15.75" customHeight="1">
      <c r="A1588" s="27" t="s">
        <v>146</v>
      </c>
      <c r="B1588" s="27" t="s">
        <v>5503</v>
      </c>
      <c r="C1588" s="27" t="s">
        <v>2831</v>
      </c>
      <c r="D1588" s="83"/>
      <c r="E1588" s="92">
        <f t="shared" si="1"/>
        <v>36400</v>
      </c>
      <c r="F1588" s="92" t="str">
        <f t="shared" si="2"/>
        <v>CANASTA 18 SEPT </v>
      </c>
      <c r="G1588" s="92" t="str">
        <f t="shared" si="3"/>
        <v>Lacteos Culinarios</v>
      </c>
      <c r="H1588" s="89"/>
      <c r="I1588" s="89"/>
      <c r="J1588" s="89"/>
      <c r="K1588" s="89"/>
      <c r="L1588" s="89"/>
      <c r="M1588" s="89"/>
      <c r="N1588" s="89"/>
      <c r="O1588" s="89"/>
      <c r="P1588" s="89"/>
      <c r="Q1588" s="89"/>
      <c r="R1588" s="30"/>
      <c r="S1588" s="30"/>
      <c r="T1588" s="30"/>
      <c r="U1588" s="30"/>
      <c r="V1588" s="30"/>
      <c r="W1588" s="30"/>
      <c r="X1588" s="30"/>
      <c r="Y1588" s="30"/>
      <c r="Z1588" s="30"/>
      <c r="AA1588" s="30"/>
    </row>
    <row r="1589" ht="15.75" customHeight="1">
      <c r="A1589" s="27" t="s">
        <v>86</v>
      </c>
      <c r="B1589" s="27" t="s">
        <v>5505</v>
      </c>
      <c r="C1589" s="27" t="s">
        <v>2833</v>
      </c>
      <c r="D1589" s="27" t="s">
        <v>2834</v>
      </c>
      <c r="E1589" s="92">
        <f t="shared" si="1"/>
        <v>36430</v>
      </c>
      <c r="F1589" s="92" t="str">
        <f t="shared" si="2"/>
        <v>TRITON Mini Galleta Naranja 42x40g CL 42x40g CL</v>
      </c>
      <c r="G1589" s="92" t="str">
        <f t="shared" si="3"/>
        <v>GALLETAS</v>
      </c>
      <c r="H1589" s="89"/>
      <c r="I1589" s="89"/>
      <c r="J1589" s="89"/>
      <c r="K1589" s="89"/>
      <c r="L1589" s="89"/>
      <c r="M1589" s="89"/>
      <c r="N1589" s="89"/>
      <c r="O1589" s="89"/>
      <c r="P1589" s="89"/>
      <c r="Q1589" s="89"/>
      <c r="R1589" s="30"/>
      <c r="S1589" s="30"/>
      <c r="T1589" s="30"/>
      <c r="U1589" s="30"/>
      <c r="V1589" s="30"/>
      <c r="W1589" s="30"/>
      <c r="X1589" s="30"/>
      <c r="Y1589" s="30"/>
      <c r="Z1589" s="30"/>
      <c r="AA1589" s="30"/>
    </row>
    <row r="1590" ht="15.75" customHeight="1">
      <c r="A1590" s="27" t="s">
        <v>86</v>
      </c>
      <c r="B1590" s="27" t="s">
        <v>5510</v>
      </c>
      <c r="C1590" s="27" t="s">
        <v>2841</v>
      </c>
      <c r="D1590" s="27" t="s">
        <v>813</v>
      </c>
      <c r="E1590" s="92">
        <f t="shared" si="1"/>
        <v>36440</v>
      </c>
      <c r="F1590" s="92" t="str">
        <f t="shared" si="2"/>
        <v>ALTEZA Oblea Bocado 24x140g CL 24x140g</v>
      </c>
      <c r="G1590" s="92" t="str">
        <f t="shared" si="3"/>
        <v>GALLETAS</v>
      </c>
      <c r="H1590" s="89"/>
      <c r="I1590" s="89"/>
      <c r="J1590" s="89"/>
      <c r="K1590" s="89"/>
      <c r="L1590" s="89"/>
      <c r="M1590" s="89"/>
      <c r="N1590" s="89"/>
      <c r="O1590" s="89"/>
      <c r="P1590" s="89"/>
      <c r="Q1590" s="89"/>
      <c r="R1590" s="30"/>
      <c r="S1590" s="30"/>
      <c r="T1590" s="30"/>
      <c r="U1590" s="30"/>
      <c r="V1590" s="30"/>
      <c r="W1590" s="30"/>
      <c r="X1590" s="30"/>
      <c r="Y1590" s="30"/>
      <c r="Z1590" s="30"/>
      <c r="AA1590" s="30"/>
    </row>
    <row r="1591" ht="15.75" customHeight="1">
      <c r="A1591" s="27" t="s">
        <v>86</v>
      </c>
      <c r="B1591" s="27" t="s">
        <v>5513</v>
      </c>
      <c r="C1591" s="27" t="s">
        <v>2835</v>
      </c>
      <c r="D1591" s="27" t="s">
        <v>123</v>
      </c>
      <c r="E1591" s="92">
        <f t="shared" si="1"/>
        <v>36442</v>
      </c>
      <c r="F1591" s="92" t="str">
        <f t="shared" si="2"/>
        <v>PK ALTEZA BOCADO 6 UNI 10% DESCUENTO .</v>
      </c>
      <c r="G1591" s="92" t="str">
        <f t="shared" si="3"/>
        <v>GALLETAS</v>
      </c>
      <c r="H1591" s="89"/>
      <c r="I1591" s="89"/>
      <c r="J1591" s="89"/>
      <c r="K1591" s="89"/>
      <c r="L1591" s="89"/>
      <c r="M1591" s="89"/>
      <c r="N1591" s="89"/>
      <c r="O1591" s="89"/>
      <c r="P1591" s="89"/>
      <c r="Q1591" s="89"/>
      <c r="R1591" s="30"/>
      <c r="S1591" s="30"/>
      <c r="T1591" s="30"/>
      <c r="U1591" s="30"/>
      <c r="V1591" s="30"/>
      <c r="W1591" s="30"/>
      <c r="X1591" s="30"/>
      <c r="Y1591" s="30"/>
      <c r="Z1591" s="30"/>
      <c r="AA1591" s="30"/>
    </row>
    <row r="1592" ht="15.75" customHeight="1">
      <c r="A1592" s="27" t="s">
        <v>86</v>
      </c>
      <c r="B1592" s="27" t="s">
        <v>5515</v>
      </c>
      <c r="C1592" s="27" t="s">
        <v>2839</v>
      </c>
      <c r="D1592" s="27" t="s">
        <v>123</v>
      </c>
      <c r="E1592" s="92">
        <f t="shared" si="1"/>
        <v>36443</v>
      </c>
      <c r="F1592" s="92" t="str">
        <f t="shared" si="2"/>
        <v>PK 3 Alteza Bocado 120g al precio de 2 (SVD) .</v>
      </c>
      <c r="G1592" s="92" t="str">
        <f t="shared" si="3"/>
        <v>GALLETAS</v>
      </c>
      <c r="H1592" s="89"/>
      <c r="I1592" s="89"/>
      <c r="J1592" s="89"/>
      <c r="K1592" s="89"/>
      <c r="L1592" s="89"/>
      <c r="M1592" s="89"/>
      <c r="N1592" s="89"/>
      <c r="O1592" s="89"/>
      <c r="P1592" s="89"/>
      <c r="Q1592" s="89"/>
      <c r="R1592" s="30"/>
      <c r="S1592" s="30"/>
      <c r="T1592" s="30"/>
      <c r="U1592" s="30"/>
      <c r="V1592" s="30"/>
      <c r="W1592" s="30"/>
      <c r="X1592" s="30"/>
      <c r="Y1592" s="30"/>
      <c r="Z1592" s="30"/>
      <c r="AA1592" s="30"/>
    </row>
    <row r="1593" ht="15.75" customHeight="1">
      <c r="A1593" s="27" t="s">
        <v>86</v>
      </c>
      <c r="B1593" s="27" t="s">
        <v>5518</v>
      </c>
      <c r="C1593" s="27" t="s">
        <v>2837</v>
      </c>
      <c r="D1593" s="27" t="s">
        <v>123</v>
      </c>
      <c r="E1593" s="92">
        <f t="shared" si="1"/>
        <v>36444</v>
      </c>
      <c r="F1593" s="92" t="str">
        <f t="shared" si="2"/>
        <v>PK 3 Alteza Bocado 120g al precio de 2 B2B (SVD) .</v>
      </c>
      <c r="G1593" s="92" t="str">
        <f t="shared" si="3"/>
        <v>GALLETAS</v>
      </c>
      <c r="H1593" s="89"/>
      <c r="I1593" s="89"/>
      <c r="J1593" s="89"/>
      <c r="K1593" s="89"/>
      <c r="L1593" s="89"/>
      <c r="M1593" s="89"/>
      <c r="N1593" s="89"/>
      <c r="O1593" s="89"/>
      <c r="P1593" s="89"/>
      <c r="Q1593" s="89"/>
      <c r="R1593" s="30"/>
      <c r="S1593" s="30"/>
      <c r="T1593" s="30"/>
      <c r="U1593" s="30"/>
      <c r="V1593" s="30"/>
      <c r="W1593" s="30"/>
      <c r="X1593" s="30"/>
      <c r="Y1593" s="30"/>
      <c r="Z1593" s="30"/>
      <c r="AA1593" s="30"/>
    </row>
    <row r="1594" ht="15.75" customHeight="1">
      <c r="A1594" s="27" t="s">
        <v>86</v>
      </c>
      <c r="B1594" s="27" t="s">
        <v>5520</v>
      </c>
      <c r="C1594" s="27" t="s">
        <v>2845</v>
      </c>
      <c r="D1594" s="27" t="s">
        <v>123</v>
      </c>
      <c r="E1594" s="92">
        <f t="shared" si="1"/>
        <v>36446</v>
      </c>
      <c r="F1594" s="92" t="str">
        <f t="shared" si="2"/>
        <v>PK 3 ALTEZA BOCADO + 3 HELADO + 3 CHOCO VAINILLA CON 15% DESCUENTO .</v>
      </c>
      <c r="G1594" s="92" t="str">
        <f t="shared" si="3"/>
        <v>GALLETAS</v>
      </c>
      <c r="H1594" s="89"/>
      <c r="I1594" s="89"/>
      <c r="J1594" s="89"/>
      <c r="K1594" s="89"/>
      <c r="L1594" s="89"/>
      <c r="M1594" s="89"/>
      <c r="N1594" s="89"/>
      <c r="O1594" s="89"/>
      <c r="P1594" s="89"/>
      <c r="Q1594" s="89"/>
      <c r="R1594" s="30"/>
      <c r="S1594" s="30"/>
      <c r="T1594" s="30"/>
      <c r="U1594" s="30"/>
      <c r="V1594" s="30"/>
      <c r="W1594" s="30"/>
      <c r="X1594" s="30"/>
      <c r="Y1594" s="30"/>
      <c r="Z1594" s="30"/>
      <c r="AA1594" s="30"/>
    </row>
    <row r="1595" ht="15.75" customHeight="1">
      <c r="A1595" s="27" t="s">
        <v>86</v>
      </c>
      <c r="B1595" s="27" t="s">
        <v>5523</v>
      </c>
      <c r="C1595" s="27" t="s">
        <v>2843</v>
      </c>
      <c r="D1595" s="27" t="s">
        <v>123</v>
      </c>
      <c r="E1595" s="92">
        <f t="shared" si="1"/>
        <v>36448</v>
      </c>
      <c r="F1595" s="92" t="str">
        <f t="shared" si="2"/>
        <v>PK 3 BOCADO + 3 HELADO + 3 CHOCO VAINILLA + 15% DESCUENTO .</v>
      </c>
      <c r="G1595" s="92" t="str">
        <f t="shared" si="3"/>
        <v>GALLETAS</v>
      </c>
      <c r="H1595" s="89"/>
      <c r="I1595" s="89"/>
      <c r="J1595" s="89"/>
      <c r="K1595" s="89"/>
      <c r="L1595" s="89"/>
      <c r="M1595" s="89"/>
      <c r="N1595" s="89"/>
      <c r="O1595" s="89"/>
      <c r="P1595" s="89"/>
      <c r="Q1595" s="89"/>
      <c r="R1595" s="30"/>
      <c r="S1595" s="30"/>
      <c r="T1595" s="30"/>
      <c r="U1595" s="30"/>
      <c r="V1595" s="30"/>
      <c r="W1595" s="30"/>
      <c r="X1595" s="30"/>
      <c r="Y1595" s="30"/>
      <c r="Z1595" s="30"/>
      <c r="AA1595" s="30"/>
    </row>
    <row r="1596" ht="15.75" customHeight="1">
      <c r="A1596" s="27" t="s">
        <v>39</v>
      </c>
      <c r="B1596" s="27" t="s">
        <v>5526</v>
      </c>
      <c r="C1596" s="27" t="s">
        <v>2847</v>
      </c>
      <c r="D1596" s="83"/>
      <c r="E1596" s="92">
        <f t="shared" si="1"/>
        <v>36450</v>
      </c>
      <c r="F1596" s="92" t="str">
        <f t="shared" si="2"/>
        <v>PACK SAHNE NUSS 14 GRS 10+1 </v>
      </c>
      <c r="G1596" s="92" t="str">
        <f t="shared" si="3"/>
        <v>CHOCOLATES</v>
      </c>
      <c r="H1596" s="89"/>
      <c r="I1596" s="89"/>
      <c r="J1596" s="89"/>
      <c r="K1596" s="89"/>
      <c r="L1596" s="89"/>
      <c r="M1596" s="89"/>
      <c r="N1596" s="89"/>
      <c r="O1596" s="89"/>
      <c r="P1596" s="89"/>
      <c r="Q1596" s="89"/>
      <c r="R1596" s="30"/>
      <c r="S1596" s="30"/>
      <c r="T1596" s="30"/>
      <c r="U1596" s="30"/>
      <c r="V1596" s="30"/>
      <c r="W1596" s="30"/>
      <c r="X1596" s="30"/>
      <c r="Y1596" s="30"/>
      <c r="Z1596" s="30"/>
      <c r="AA1596" s="30"/>
    </row>
    <row r="1597" ht="15.75" customHeight="1">
      <c r="A1597" s="27" t="s">
        <v>76</v>
      </c>
      <c r="B1597" s="27" t="s">
        <v>5528</v>
      </c>
      <c r="C1597" s="27" t="s">
        <v>2849</v>
      </c>
      <c r="D1597" s="83"/>
      <c r="E1597" s="92">
        <f t="shared" si="1"/>
        <v>36460</v>
      </c>
      <c r="F1597" s="92" t="str">
        <f t="shared" si="2"/>
        <v>PK MILO TIRA 4 + 1 GRATIS </v>
      </c>
      <c r="G1597" s="92" t="str">
        <f t="shared" si="3"/>
        <v>OPPB</v>
      </c>
      <c r="H1597" s="89"/>
      <c r="I1597" s="89"/>
      <c r="J1597" s="89"/>
      <c r="K1597" s="89"/>
      <c r="L1597" s="89"/>
      <c r="M1597" s="89"/>
      <c r="N1597" s="89"/>
      <c r="O1597" s="89"/>
      <c r="P1597" s="89"/>
      <c r="Q1597" s="89"/>
      <c r="R1597" s="30"/>
      <c r="S1597" s="30"/>
      <c r="T1597" s="30"/>
      <c r="U1597" s="30"/>
      <c r="V1597" s="30"/>
      <c r="W1597" s="30"/>
      <c r="X1597" s="30"/>
      <c r="Y1597" s="30"/>
      <c r="Z1597" s="30"/>
      <c r="AA1597" s="30"/>
    </row>
    <row r="1598" ht="15.75" customHeight="1">
      <c r="A1598" s="27" t="s">
        <v>39</v>
      </c>
      <c r="B1598" s="27" t="s">
        <v>5530</v>
      </c>
      <c r="C1598" s="27" t="s">
        <v>2856</v>
      </c>
      <c r="D1598" s="27" t="s">
        <v>2855</v>
      </c>
      <c r="E1598" s="92">
        <f t="shared" si="1"/>
        <v>36470</v>
      </c>
      <c r="F1598" s="92" t="str">
        <f t="shared" si="2"/>
        <v>TRENCITO Choco Mani 4(12x90g) CL 4(12x90g)</v>
      </c>
      <c r="G1598" s="92" t="str">
        <f t="shared" si="3"/>
        <v>CHOCOLATES</v>
      </c>
      <c r="H1598" s="89"/>
      <c r="I1598" s="89"/>
      <c r="J1598" s="89"/>
      <c r="K1598" s="89"/>
      <c r="L1598" s="89"/>
      <c r="M1598" s="89"/>
      <c r="N1598" s="89"/>
      <c r="O1598" s="89"/>
      <c r="P1598" s="89"/>
      <c r="Q1598" s="89"/>
      <c r="R1598" s="30"/>
      <c r="S1598" s="30"/>
      <c r="T1598" s="30"/>
      <c r="U1598" s="30"/>
      <c r="V1598" s="30"/>
      <c r="W1598" s="30"/>
      <c r="X1598" s="30"/>
      <c r="Y1598" s="30"/>
      <c r="Z1598" s="30"/>
      <c r="AA1598" s="30"/>
    </row>
    <row r="1599" ht="15.75" customHeight="1">
      <c r="A1599" s="27" t="s">
        <v>39</v>
      </c>
      <c r="B1599" s="27" t="s">
        <v>5533</v>
      </c>
      <c r="C1599" s="27" t="s">
        <v>2853</v>
      </c>
      <c r="D1599" s="27" t="s">
        <v>2855</v>
      </c>
      <c r="E1599" s="92">
        <f t="shared" si="1"/>
        <v>364701</v>
      </c>
      <c r="F1599" s="92" t="str">
        <f t="shared" si="2"/>
        <v>TRENCITO Choco Mani 4(12x90g) CL (Unitario) 4(12x90g)</v>
      </c>
      <c r="G1599" s="92" t="str">
        <f t="shared" si="3"/>
        <v>CHOCOLATES</v>
      </c>
      <c r="H1599" s="89"/>
      <c r="I1599" s="89"/>
      <c r="J1599" s="89"/>
      <c r="K1599" s="89"/>
      <c r="L1599" s="89"/>
      <c r="M1599" s="89"/>
      <c r="N1599" s="89"/>
      <c r="O1599" s="89"/>
      <c r="P1599" s="89"/>
      <c r="Q1599" s="89"/>
      <c r="R1599" s="30"/>
      <c r="S1599" s="30"/>
      <c r="T1599" s="30"/>
      <c r="U1599" s="30"/>
      <c r="V1599" s="30"/>
      <c r="W1599" s="30"/>
      <c r="X1599" s="30"/>
      <c r="Y1599" s="30"/>
      <c r="Z1599" s="30"/>
      <c r="AA1599" s="30"/>
    </row>
    <row r="1600" ht="15.75" customHeight="1">
      <c r="A1600" s="27" t="s">
        <v>39</v>
      </c>
      <c r="B1600" s="27" t="s">
        <v>5535</v>
      </c>
      <c r="C1600" s="27" t="s">
        <v>2851</v>
      </c>
      <c r="D1600" s="27" t="s">
        <v>123</v>
      </c>
      <c r="E1600" s="92">
        <f t="shared" si="1"/>
        <v>36472</v>
      </c>
      <c r="F1600" s="92" t="str">
        <f t="shared" si="2"/>
        <v>PK 2 Trencito Choco Maní 13% DCTO (DV) .</v>
      </c>
      <c r="G1600" s="92" t="str">
        <f t="shared" si="3"/>
        <v>CHOCOLATES</v>
      </c>
      <c r="H1600" s="89"/>
      <c r="I1600" s="89"/>
      <c r="J1600" s="89"/>
      <c r="K1600" s="89"/>
      <c r="L1600" s="89"/>
      <c r="M1600" s="89"/>
      <c r="N1600" s="89"/>
      <c r="O1600" s="89"/>
      <c r="P1600" s="89"/>
      <c r="Q1600" s="89"/>
      <c r="R1600" s="30"/>
      <c r="S1600" s="30"/>
      <c r="T1600" s="30"/>
      <c r="U1600" s="30"/>
      <c r="V1600" s="30"/>
      <c r="W1600" s="30"/>
      <c r="X1600" s="30"/>
      <c r="Y1600" s="30"/>
      <c r="Z1600" s="30"/>
      <c r="AA1600" s="30"/>
    </row>
    <row r="1601" ht="15.75" customHeight="1">
      <c r="A1601" s="27" t="s">
        <v>39</v>
      </c>
      <c r="B1601" s="27" t="s">
        <v>5538</v>
      </c>
      <c r="C1601" s="27" t="s">
        <v>2863</v>
      </c>
      <c r="D1601" s="27" t="s">
        <v>2855</v>
      </c>
      <c r="E1601" s="92">
        <f t="shared" si="1"/>
        <v>36500</v>
      </c>
      <c r="F1601" s="92" t="str">
        <f t="shared" si="2"/>
        <v>TRENCITO Choco Leche 4(12x90g) CL 4(12x90g)</v>
      </c>
      <c r="G1601" s="92" t="str">
        <f t="shared" si="3"/>
        <v>CHOCOLATES</v>
      </c>
      <c r="H1601" s="89"/>
      <c r="I1601" s="89"/>
      <c r="J1601" s="89"/>
      <c r="K1601" s="89"/>
      <c r="L1601" s="89"/>
      <c r="M1601" s="89"/>
      <c r="N1601" s="89"/>
      <c r="O1601" s="89"/>
      <c r="P1601" s="89"/>
      <c r="Q1601" s="89"/>
      <c r="R1601" s="30"/>
      <c r="S1601" s="30"/>
      <c r="T1601" s="30"/>
      <c r="U1601" s="30"/>
      <c r="V1601" s="30"/>
      <c r="W1601" s="30"/>
      <c r="X1601" s="30"/>
      <c r="Y1601" s="30"/>
      <c r="Z1601" s="30"/>
      <c r="AA1601" s="30"/>
    </row>
    <row r="1602" ht="15.75" customHeight="1">
      <c r="A1602" s="27" t="s">
        <v>39</v>
      </c>
      <c r="B1602" s="27" t="s">
        <v>5540</v>
      </c>
      <c r="C1602" s="27" t="s">
        <v>2859</v>
      </c>
      <c r="D1602" s="27" t="s">
        <v>2855</v>
      </c>
      <c r="E1602" s="92">
        <f t="shared" si="1"/>
        <v>365002</v>
      </c>
      <c r="F1602" s="92" t="str">
        <f t="shared" si="2"/>
        <v>TRENCITO Choco Leche 4(12x90g) CL (Unitario) 4(12x90g)</v>
      </c>
      <c r="G1602" s="92" t="str">
        <f t="shared" si="3"/>
        <v>CHOCOLATES</v>
      </c>
      <c r="H1602" s="89"/>
      <c r="I1602" s="89"/>
      <c r="J1602" s="89"/>
      <c r="K1602" s="89"/>
      <c r="L1602" s="89"/>
      <c r="M1602" s="89"/>
      <c r="N1602" s="89"/>
      <c r="O1602" s="89"/>
      <c r="P1602" s="89"/>
      <c r="Q1602" s="89"/>
      <c r="R1602" s="30"/>
      <c r="S1602" s="30"/>
      <c r="T1602" s="30"/>
      <c r="U1602" s="30"/>
      <c r="V1602" s="30"/>
      <c r="W1602" s="30"/>
      <c r="X1602" s="30"/>
      <c r="Y1602" s="30"/>
      <c r="Z1602" s="30"/>
      <c r="AA1602" s="30"/>
    </row>
    <row r="1603" ht="15.75" customHeight="1">
      <c r="A1603" s="27" t="s">
        <v>39</v>
      </c>
      <c r="B1603" s="27" t="s">
        <v>5545</v>
      </c>
      <c r="C1603" s="27" t="s">
        <v>2861</v>
      </c>
      <c r="D1603" s="27" t="s">
        <v>123</v>
      </c>
      <c r="E1603" s="92">
        <f t="shared" si="1"/>
        <v>36503</v>
      </c>
      <c r="F1603" s="92" t="str">
        <f t="shared" si="2"/>
        <v>PK 2 Trencito Choco Leche 13% DCTO (DV) .</v>
      </c>
      <c r="G1603" s="92" t="str">
        <f t="shared" si="3"/>
        <v>CHOCOLATES</v>
      </c>
      <c r="H1603" s="89"/>
      <c r="I1603" s="89"/>
      <c r="J1603" s="89"/>
      <c r="K1603" s="89"/>
      <c r="L1603" s="89"/>
      <c r="M1603" s="89"/>
      <c r="N1603" s="89"/>
      <c r="O1603" s="89"/>
      <c r="P1603" s="89"/>
      <c r="Q1603" s="89"/>
      <c r="R1603" s="30"/>
      <c r="S1603" s="30"/>
      <c r="T1603" s="30"/>
      <c r="U1603" s="30"/>
      <c r="V1603" s="30"/>
      <c r="W1603" s="30"/>
      <c r="X1603" s="30"/>
      <c r="Y1603" s="30"/>
      <c r="Z1603" s="30"/>
      <c r="AA1603" s="30"/>
    </row>
    <row r="1604" ht="15.75" customHeight="1">
      <c r="A1604" s="27" t="s">
        <v>264</v>
      </c>
      <c r="B1604" s="27" t="s">
        <v>5547</v>
      </c>
      <c r="C1604" s="27" t="s">
        <v>2865</v>
      </c>
      <c r="D1604" s="27" t="s">
        <v>2866</v>
      </c>
      <c r="E1604" s="92">
        <f t="shared" si="1"/>
        <v>36510</v>
      </c>
      <c r="F1604" s="92" t="str">
        <f t="shared" si="2"/>
        <v>CHOCAPIC Mix Vainilla Cereal 18x310g CL 18x310g CL</v>
      </c>
      <c r="G1604" s="92" t="str">
        <f t="shared" si="3"/>
        <v>CEREALES PARA EL DESAYUNO</v>
      </c>
      <c r="H1604" s="89"/>
      <c r="I1604" s="89"/>
      <c r="J1604" s="89"/>
      <c r="K1604" s="89"/>
      <c r="L1604" s="89"/>
      <c r="M1604" s="89"/>
      <c r="N1604" s="89"/>
      <c r="O1604" s="89"/>
      <c r="P1604" s="89"/>
      <c r="Q1604" s="89"/>
      <c r="R1604" s="30"/>
      <c r="S1604" s="30"/>
      <c r="T1604" s="30"/>
      <c r="U1604" s="30"/>
      <c r="V1604" s="30"/>
      <c r="W1604" s="30"/>
      <c r="X1604" s="30"/>
      <c r="Y1604" s="30"/>
      <c r="Z1604" s="30"/>
      <c r="AA1604" s="30"/>
    </row>
    <row r="1605" ht="15.75" customHeight="1">
      <c r="A1605" s="27" t="s">
        <v>50</v>
      </c>
      <c r="B1605" s="27" t="s">
        <v>5549</v>
      </c>
      <c r="C1605" s="27" t="s">
        <v>2871</v>
      </c>
      <c r="D1605" s="27" t="s">
        <v>2698</v>
      </c>
      <c r="E1605" s="92">
        <f t="shared" si="1"/>
        <v>36530</v>
      </c>
      <c r="F1605" s="92" t="str">
        <f t="shared" si="2"/>
        <v>NESCAFE CAPPUCCINO 6(8x14g) XR 6(8x14g)</v>
      </c>
      <c r="G1605" s="92" t="str">
        <f t="shared" si="3"/>
        <v>CAFES</v>
      </c>
      <c r="H1605" s="89"/>
      <c r="I1605" s="89"/>
      <c r="J1605" s="89"/>
      <c r="K1605" s="89"/>
      <c r="L1605" s="89"/>
      <c r="M1605" s="89"/>
      <c r="N1605" s="89"/>
      <c r="O1605" s="89"/>
      <c r="P1605" s="89"/>
      <c r="Q1605" s="89"/>
      <c r="R1605" s="30"/>
      <c r="S1605" s="30"/>
      <c r="T1605" s="30"/>
      <c r="U1605" s="30"/>
      <c r="V1605" s="30"/>
      <c r="W1605" s="30"/>
      <c r="X1605" s="30"/>
      <c r="Y1605" s="30"/>
      <c r="Z1605" s="30"/>
      <c r="AA1605" s="30"/>
    </row>
    <row r="1606" ht="15.75" customHeight="1">
      <c r="A1606" s="27" t="s">
        <v>50</v>
      </c>
      <c r="B1606" s="27" t="s">
        <v>5551</v>
      </c>
      <c r="C1606" s="27" t="s">
        <v>2867</v>
      </c>
      <c r="D1606" s="27" t="s">
        <v>123</v>
      </c>
      <c r="E1606" s="92">
        <f t="shared" si="1"/>
        <v>36532</v>
      </c>
      <c r="F1606" s="92" t="str">
        <f t="shared" si="2"/>
        <v>PK Una Caja Mixes Cappuccino 15% DCTO(DV) .</v>
      </c>
      <c r="G1606" s="92" t="str">
        <f t="shared" si="3"/>
        <v>CAFES</v>
      </c>
      <c r="H1606" s="89"/>
      <c r="I1606" s="89"/>
      <c r="J1606" s="89"/>
      <c r="K1606" s="89"/>
      <c r="L1606" s="89"/>
      <c r="M1606" s="89"/>
      <c r="N1606" s="89"/>
      <c r="O1606" s="89"/>
      <c r="P1606" s="89"/>
      <c r="Q1606" s="89"/>
      <c r="R1606" s="30"/>
      <c r="S1606" s="30"/>
      <c r="T1606" s="30"/>
      <c r="U1606" s="30"/>
      <c r="V1606" s="30"/>
      <c r="W1606" s="30"/>
      <c r="X1606" s="30"/>
      <c r="Y1606" s="30"/>
      <c r="Z1606" s="30"/>
      <c r="AA1606" s="30"/>
    </row>
    <row r="1607" ht="15.75" customHeight="1">
      <c r="A1607" s="27" t="s">
        <v>50</v>
      </c>
      <c r="B1607" s="27" t="s">
        <v>5555</v>
      </c>
      <c r="C1607" s="27" t="s">
        <v>2873</v>
      </c>
      <c r="D1607" s="27" t="s">
        <v>123</v>
      </c>
      <c r="E1607" s="92">
        <f t="shared" si="1"/>
        <v>36533</v>
      </c>
      <c r="F1607" s="92" t="str">
        <f t="shared" si="2"/>
        <v>PK Una Caja Mixes Cappuccino 15% DCTO (B2B)(DV) .</v>
      </c>
      <c r="G1607" s="92" t="str">
        <f t="shared" si="3"/>
        <v>CAFES</v>
      </c>
      <c r="H1607" s="89"/>
      <c r="I1607" s="89"/>
      <c r="J1607" s="89"/>
      <c r="K1607" s="89"/>
      <c r="L1607" s="89"/>
      <c r="M1607" s="89"/>
      <c r="N1607" s="89"/>
      <c r="O1607" s="89"/>
      <c r="P1607" s="89"/>
      <c r="Q1607" s="89"/>
      <c r="R1607" s="30"/>
      <c r="S1607" s="30"/>
      <c r="T1607" s="30"/>
      <c r="U1607" s="30"/>
      <c r="V1607" s="30"/>
      <c r="W1607" s="30"/>
      <c r="X1607" s="30"/>
      <c r="Y1607" s="30"/>
      <c r="Z1607" s="30"/>
      <c r="AA1607" s="30"/>
    </row>
    <row r="1608" ht="15.75" customHeight="1">
      <c r="A1608" s="27" t="s">
        <v>50</v>
      </c>
      <c r="B1608" s="27" t="s">
        <v>5557</v>
      </c>
      <c r="C1608" s="27" t="s">
        <v>2869</v>
      </c>
      <c r="D1608" s="27" t="s">
        <v>123</v>
      </c>
      <c r="E1608" s="92">
        <f t="shared" si="1"/>
        <v>36534</v>
      </c>
      <c r="F1608" s="92" t="str">
        <f t="shared" si="2"/>
        <v>PK 3 estuches mixes cappuccino+3 estuches mixes DOBLE choca Moka 15% (B2B) .</v>
      </c>
      <c r="G1608" s="92" t="str">
        <f t="shared" si="3"/>
        <v>CAFES</v>
      </c>
      <c r="H1608" s="89"/>
      <c r="I1608" s="89"/>
      <c r="J1608" s="89"/>
      <c r="K1608" s="89"/>
      <c r="L1608" s="89"/>
      <c r="M1608" s="89"/>
      <c r="N1608" s="89"/>
      <c r="O1608" s="89"/>
      <c r="P1608" s="89"/>
      <c r="Q1608" s="89"/>
      <c r="R1608" s="30"/>
      <c r="S1608" s="30"/>
      <c r="T1608" s="30"/>
      <c r="U1608" s="30"/>
      <c r="V1608" s="30"/>
      <c r="W1608" s="30"/>
      <c r="X1608" s="30"/>
      <c r="Y1608" s="30"/>
      <c r="Z1608" s="30"/>
      <c r="AA1608" s="30"/>
    </row>
    <row r="1609" ht="15.75" customHeight="1">
      <c r="A1609" s="27" t="s">
        <v>50</v>
      </c>
      <c r="B1609" s="27" t="s">
        <v>5560</v>
      </c>
      <c r="C1609" s="27" t="s">
        <v>5561</v>
      </c>
      <c r="D1609" s="27" t="s">
        <v>2698</v>
      </c>
      <c r="E1609" s="92">
        <f t="shared" si="1"/>
        <v>36535</v>
      </c>
      <c r="F1609" s="92" t="str">
        <f t="shared" si="2"/>
        <v>NESCAFE CAPPUCCINO 6(8x14g) N2 CL 6(8x14g)</v>
      </c>
      <c r="G1609" s="92" t="str">
        <f t="shared" si="3"/>
        <v>CAFES</v>
      </c>
      <c r="H1609" s="89"/>
      <c r="I1609" s="89"/>
      <c r="J1609" s="89"/>
      <c r="K1609" s="89"/>
      <c r="L1609" s="89"/>
      <c r="M1609" s="89"/>
      <c r="N1609" s="89"/>
      <c r="O1609" s="89"/>
      <c r="P1609" s="89"/>
      <c r="Q1609" s="89"/>
      <c r="R1609" s="30"/>
      <c r="S1609" s="30"/>
      <c r="T1609" s="30"/>
      <c r="U1609" s="30"/>
      <c r="V1609" s="30"/>
      <c r="W1609" s="30"/>
      <c r="X1609" s="30"/>
      <c r="Y1609" s="30"/>
      <c r="Z1609" s="30"/>
      <c r="AA1609" s="30"/>
    </row>
    <row r="1610" ht="15.75" customHeight="1">
      <c r="A1610" s="27" t="s">
        <v>50</v>
      </c>
      <c r="B1610" s="27" t="s">
        <v>5563</v>
      </c>
      <c r="C1610" s="27" t="s">
        <v>5564</v>
      </c>
      <c r="D1610" s="27" t="s">
        <v>1759</v>
      </c>
      <c r="E1610" s="92">
        <f t="shared" si="1"/>
        <v>365310</v>
      </c>
      <c r="F1610" s="92" t="str">
        <f t="shared" si="2"/>
        <v>PK 2Capu+2Vain+Moka+Dble+Crmel+Brwn+POLERON REGALO -</v>
      </c>
      <c r="G1610" s="92" t="str">
        <f t="shared" si="3"/>
        <v>CAFES</v>
      </c>
      <c r="H1610" s="89"/>
      <c r="I1610" s="89"/>
      <c r="J1610" s="89"/>
      <c r="K1610" s="89"/>
      <c r="L1610" s="89"/>
      <c r="M1610" s="89"/>
      <c r="N1610" s="89"/>
      <c r="O1610" s="89"/>
      <c r="P1610" s="89"/>
      <c r="Q1610" s="89"/>
      <c r="R1610" s="30"/>
      <c r="S1610" s="30"/>
      <c r="T1610" s="30"/>
      <c r="U1610" s="30"/>
      <c r="V1610" s="30"/>
      <c r="W1610" s="30"/>
      <c r="X1610" s="30"/>
      <c r="Y1610" s="30"/>
      <c r="Z1610" s="30"/>
      <c r="AA1610" s="30"/>
    </row>
    <row r="1611" ht="15.75" customHeight="1">
      <c r="A1611" s="27" t="s">
        <v>50</v>
      </c>
      <c r="B1611" s="27" t="s">
        <v>5570</v>
      </c>
      <c r="C1611" s="27" t="s">
        <v>5571</v>
      </c>
      <c r="D1611" s="27" t="s">
        <v>123</v>
      </c>
      <c r="E1611" s="92">
        <f t="shared" si="1"/>
        <v>365311</v>
      </c>
      <c r="F1611" s="92" t="str">
        <f t="shared" si="2"/>
        <v>PK 2Capu+2Vain+Moka+Dble+Crmel+Brwn+POLERON (B2B) .</v>
      </c>
      <c r="G1611" s="92" t="str">
        <f t="shared" si="3"/>
        <v>CAFES</v>
      </c>
      <c r="H1611" s="89"/>
      <c r="I1611" s="89"/>
      <c r="J1611" s="89"/>
      <c r="K1611" s="89"/>
      <c r="L1611" s="89"/>
      <c r="M1611" s="89"/>
      <c r="N1611" s="89"/>
      <c r="O1611" s="89"/>
      <c r="P1611" s="89"/>
      <c r="Q1611" s="89"/>
      <c r="R1611" s="30"/>
      <c r="S1611" s="30"/>
      <c r="T1611" s="30"/>
      <c r="U1611" s="30"/>
      <c r="V1611" s="30"/>
      <c r="W1611" s="30"/>
      <c r="X1611" s="30"/>
      <c r="Y1611" s="30"/>
      <c r="Z1611" s="30"/>
      <c r="AA1611" s="30"/>
    </row>
    <row r="1612" ht="15.75" customHeight="1">
      <c r="A1612" s="27" t="s">
        <v>50</v>
      </c>
      <c r="B1612" s="27" t="s">
        <v>5573</v>
      </c>
      <c r="C1612" s="27" t="s">
        <v>2878</v>
      </c>
      <c r="D1612" s="27" t="s">
        <v>864</v>
      </c>
      <c r="E1612" s="92">
        <f t="shared" si="1"/>
        <v>36540</v>
      </c>
      <c r="F1612" s="92" t="str">
        <f t="shared" si="2"/>
        <v>NESCAFE Doble Choca Moka 6(8x23g) XR 6(8x23g)</v>
      </c>
      <c r="G1612" s="92" t="str">
        <f t="shared" si="3"/>
        <v>CAFES</v>
      </c>
      <c r="H1612" s="89"/>
      <c r="I1612" s="89"/>
      <c r="J1612" s="89"/>
      <c r="K1612" s="89"/>
      <c r="L1612" s="89"/>
      <c r="M1612" s="89"/>
      <c r="N1612" s="89"/>
      <c r="O1612" s="89"/>
      <c r="P1612" s="89"/>
      <c r="Q1612" s="89"/>
      <c r="R1612" s="30"/>
      <c r="S1612" s="30"/>
      <c r="T1612" s="30"/>
      <c r="U1612" s="30"/>
      <c r="V1612" s="30"/>
      <c r="W1612" s="30"/>
      <c r="X1612" s="30"/>
      <c r="Y1612" s="30"/>
      <c r="Z1612" s="30"/>
      <c r="AA1612" s="30"/>
    </row>
    <row r="1613" ht="15.75" customHeight="1">
      <c r="A1613" s="27" t="s">
        <v>50</v>
      </c>
      <c r="B1613" s="27" t="s">
        <v>5575</v>
      </c>
      <c r="C1613" s="27" t="s">
        <v>2877</v>
      </c>
      <c r="D1613" s="27" t="s">
        <v>123</v>
      </c>
      <c r="E1613" s="92">
        <f t="shared" si="1"/>
        <v>36541</v>
      </c>
      <c r="F1613" s="92" t="str">
        <f t="shared" si="2"/>
        <v>PK 3 Nescafe Doble CM + 3 Nescafe Moka 15% (DV) .</v>
      </c>
      <c r="G1613" s="92" t="str">
        <f t="shared" si="3"/>
        <v>CAFES</v>
      </c>
      <c r="H1613" s="89"/>
      <c r="I1613" s="89"/>
      <c r="J1613" s="89"/>
      <c r="K1613" s="89"/>
      <c r="L1613" s="89"/>
      <c r="M1613" s="89"/>
      <c r="N1613" s="89"/>
      <c r="O1613" s="89"/>
      <c r="P1613" s="89"/>
      <c r="Q1613" s="89"/>
      <c r="R1613" s="30"/>
      <c r="S1613" s="30"/>
      <c r="T1613" s="30"/>
      <c r="U1613" s="30"/>
      <c r="V1613" s="30"/>
      <c r="W1613" s="30"/>
      <c r="X1613" s="30"/>
      <c r="Y1613" s="30"/>
      <c r="Z1613" s="30"/>
      <c r="AA1613" s="30"/>
    </row>
    <row r="1614" ht="15.75" customHeight="1">
      <c r="A1614" s="27" t="s">
        <v>50</v>
      </c>
      <c r="B1614" s="27" t="s">
        <v>5578</v>
      </c>
      <c r="C1614" s="27" t="s">
        <v>2875</v>
      </c>
      <c r="D1614" s="27" t="s">
        <v>123</v>
      </c>
      <c r="E1614" s="92">
        <f t="shared" si="1"/>
        <v>36542</v>
      </c>
      <c r="F1614" s="92" t="str">
        <f t="shared" si="2"/>
        <v>PK 3 Nescafe Doble CM + 3 Nescafe Moka 15% (B2B)(DV) .</v>
      </c>
      <c r="G1614" s="92" t="str">
        <f t="shared" si="3"/>
        <v>CAFES</v>
      </c>
      <c r="H1614" s="89"/>
      <c r="I1614" s="89"/>
      <c r="J1614" s="89"/>
      <c r="K1614" s="89"/>
      <c r="L1614" s="89"/>
      <c r="M1614" s="89"/>
      <c r="N1614" s="89"/>
      <c r="O1614" s="89"/>
      <c r="P1614" s="89"/>
      <c r="Q1614" s="89"/>
      <c r="R1614" s="30"/>
      <c r="S1614" s="30"/>
      <c r="T1614" s="30"/>
      <c r="U1614" s="30"/>
      <c r="V1614" s="30"/>
      <c r="W1614" s="30"/>
      <c r="X1614" s="30"/>
      <c r="Y1614" s="30"/>
      <c r="Z1614" s="30"/>
      <c r="AA1614" s="30"/>
    </row>
    <row r="1615" ht="15.75" customHeight="1">
      <c r="A1615" s="27" t="s">
        <v>50</v>
      </c>
      <c r="B1615" s="27" t="s">
        <v>5580</v>
      </c>
      <c r="C1615" s="27" t="s">
        <v>5581</v>
      </c>
      <c r="D1615" s="27" t="s">
        <v>123</v>
      </c>
      <c r="E1615" s="92">
        <f t="shared" si="1"/>
        <v>36543</v>
      </c>
      <c r="F1615" s="92" t="str">
        <f t="shared" si="2"/>
        <v>PK 3 Estuches Doble Moka 15% B2B .</v>
      </c>
      <c r="G1615" s="92" t="str">
        <f t="shared" si="3"/>
        <v>CAFES</v>
      </c>
      <c r="H1615" s="89"/>
      <c r="I1615" s="89"/>
      <c r="J1615" s="89"/>
      <c r="K1615" s="89"/>
      <c r="L1615" s="89"/>
      <c r="M1615" s="89"/>
      <c r="N1615" s="89"/>
      <c r="O1615" s="89"/>
      <c r="P1615" s="89"/>
      <c r="Q1615" s="89"/>
      <c r="R1615" s="30"/>
      <c r="S1615" s="30"/>
      <c r="T1615" s="30"/>
      <c r="U1615" s="30"/>
      <c r="V1615" s="30"/>
      <c r="W1615" s="30"/>
      <c r="X1615" s="30"/>
      <c r="Y1615" s="30"/>
      <c r="Z1615" s="30"/>
      <c r="AA1615" s="30"/>
    </row>
    <row r="1616" ht="15.75" customHeight="1">
      <c r="A1616" s="27" t="s">
        <v>44</v>
      </c>
      <c r="B1616" s="27" t="s">
        <v>5583</v>
      </c>
      <c r="C1616" s="27" t="s">
        <v>2880</v>
      </c>
      <c r="D1616" s="27" t="s">
        <v>2881</v>
      </c>
      <c r="E1616" s="92">
        <f t="shared" si="1"/>
        <v>36550</v>
      </c>
      <c r="F1616" s="92" t="str">
        <f t="shared" si="2"/>
        <v>MAGGI PDQ Pure 1000x93g CL 1000x93g</v>
      </c>
      <c r="G1616" s="92" t="str">
        <f t="shared" si="3"/>
        <v>CULINARIOS</v>
      </c>
      <c r="H1616" s="89"/>
      <c r="I1616" s="89"/>
      <c r="J1616" s="89"/>
      <c r="K1616" s="89"/>
      <c r="L1616" s="89"/>
      <c r="M1616" s="89"/>
      <c r="N1616" s="89"/>
      <c r="O1616" s="89"/>
      <c r="P1616" s="89"/>
      <c r="Q1616" s="89"/>
      <c r="R1616" s="30"/>
      <c r="S1616" s="30"/>
      <c r="T1616" s="30"/>
      <c r="U1616" s="30"/>
      <c r="V1616" s="30"/>
      <c r="W1616" s="30"/>
      <c r="X1616" s="30"/>
      <c r="Y1616" s="30"/>
      <c r="Z1616" s="30"/>
      <c r="AA1616" s="30"/>
    </row>
    <row r="1617" ht="15.75" customHeight="1">
      <c r="A1617" s="27" t="s">
        <v>44</v>
      </c>
      <c r="B1617" s="27" t="s">
        <v>5585</v>
      </c>
      <c r="C1617" s="27" t="s">
        <v>2883</v>
      </c>
      <c r="D1617" s="27" t="s">
        <v>2884</v>
      </c>
      <c r="E1617" s="92">
        <f t="shared" si="1"/>
        <v>36570</v>
      </c>
      <c r="F1617" s="92" t="str">
        <f t="shared" si="2"/>
        <v>MAGGI PDQ Pure 600x187g CL 600x187g</v>
      </c>
      <c r="G1617" s="92" t="str">
        <f t="shared" si="3"/>
        <v>CULINARIOS</v>
      </c>
      <c r="H1617" s="89"/>
      <c r="I1617" s="89"/>
      <c r="J1617" s="89"/>
      <c r="K1617" s="89"/>
      <c r="L1617" s="89"/>
      <c r="M1617" s="89"/>
      <c r="N1617" s="89"/>
      <c r="O1617" s="89"/>
      <c r="P1617" s="89"/>
      <c r="Q1617" s="89"/>
      <c r="R1617" s="30"/>
      <c r="S1617" s="30"/>
      <c r="T1617" s="30"/>
      <c r="U1617" s="30"/>
      <c r="V1617" s="30"/>
      <c r="W1617" s="30"/>
      <c r="X1617" s="30"/>
      <c r="Y1617" s="30"/>
      <c r="Z1617" s="30"/>
      <c r="AA1617" s="30"/>
    </row>
    <row r="1618" ht="15.75" customHeight="1">
      <c r="A1618" s="27" t="s">
        <v>264</v>
      </c>
      <c r="B1618" s="27" t="s">
        <v>5586</v>
      </c>
      <c r="C1618" s="27" t="s">
        <v>2886</v>
      </c>
      <c r="D1618" s="27" t="s">
        <v>2887</v>
      </c>
      <c r="E1618" s="92">
        <f t="shared" si="1"/>
        <v>36580</v>
      </c>
      <c r="F1618" s="92" t="str">
        <f t="shared" si="2"/>
        <v>ZUCOSOS Cereal 16x700g CL 16x700g</v>
      </c>
      <c r="G1618" s="92" t="str">
        <f t="shared" si="3"/>
        <v>CEREALES PARA EL DESAYUNO</v>
      </c>
      <c r="H1618" s="89"/>
      <c r="I1618" s="89"/>
      <c r="J1618" s="89"/>
      <c r="K1618" s="89"/>
      <c r="L1618" s="89"/>
      <c r="M1618" s="89"/>
      <c r="N1618" s="89"/>
      <c r="O1618" s="89"/>
      <c r="P1618" s="89"/>
      <c r="Q1618" s="89"/>
      <c r="R1618" s="30"/>
      <c r="S1618" s="30"/>
      <c r="T1618" s="30"/>
      <c r="U1618" s="30"/>
      <c r="V1618" s="30"/>
      <c r="W1618" s="30"/>
      <c r="X1618" s="30"/>
      <c r="Y1618" s="30"/>
      <c r="Z1618" s="30"/>
      <c r="AA1618" s="30"/>
    </row>
    <row r="1619" ht="15.75" customHeight="1">
      <c r="A1619" s="27" t="s">
        <v>50</v>
      </c>
      <c r="B1619" s="27" t="s">
        <v>5588</v>
      </c>
      <c r="C1619" s="27" t="s">
        <v>2891</v>
      </c>
      <c r="D1619" s="27" t="s">
        <v>866</v>
      </c>
      <c r="E1619" s="92">
        <f t="shared" si="1"/>
        <v>36590</v>
      </c>
      <c r="F1619" s="92" t="str">
        <f t="shared" si="2"/>
        <v>NESCAFE Vainilla Latte 6(8x18.5g) XR 6(8x18.5g)</v>
      </c>
      <c r="G1619" s="92" t="str">
        <f t="shared" si="3"/>
        <v>CAFES</v>
      </c>
      <c r="H1619" s="89"/>
      <c r="I1619" s="89"/>
      <c r="J1619" s="89"/>
      <c r="K1619" s="89"/>
      <c r="L1619" s="89"/>
      <c r="M1619" s="89"/>
      <c r="N1619" s="89"/>
      <c r="O1619" s="89"/>
      <c r="P1619" s="89"/>
      <c r="Q1619" s="89"/>
      <c r="R1619" s="30"/>
      <c r="S1619" s="30"/>
      <c r="T1619" s="30"/>
      <c r="U1619" s="30"/>
      <c r="V1619" s="30"/>
      <c r="W1619" s="30"/>
      <c r="X1619" s="30"/>
      <c r="Y1619" s="30"/>
      <c r="Z1619" s="30"/>
      <c r="AA1619" s="30"/>
    </row>
    <row r="1620" ht="15.75" customHeight="1">
      <c r="A1620" s="27" t="s">
        <v>50</v>
      </c>
      <c r="B1620" s="27" t="s">
        <v>5590</v>
      </c>
      <c r="C1620" s="27" t="s">
        <v>2889</v>
      </c>
      <c r="D1620" s="27" t="s">
        <v>123</v>
      </c>
      <c r="E1620" s="92">
        <f t="shared" si="1"/>
        <v>36592</v>
      </c>
      <c r="F1620" s="92" t="str">
        <f t="shared" si="2"/>
        <v>PK Mixes2Vaini+2Cappu+Moka+DMoka + Poleron Gratis .</v>
      </c>
      <c r="G1620" s="92" t="str">
        <f t="shared" si="3"/>
        <v>CAFES</v>
      </c>
      <c r="H1620" s="89"/>
      <c r="I1620" s="89"/>
      <c r="J1620" s="89"/>
      <c r="K1620" s="89"/>
      <c r="L1620" s="89"/>
      <c r="M1620" s="89"/>
      <c r="N1620" s="89"/>
      <c r="O1620" s="89"/>
      <c r="P1620" s="89"/>
      <c r="Q1620" s="89"/>
      <c r="R1620" s="30"/>
      <c r="S1620" s="30"/>
      <c r="T1620" s="30"/>
      <c r="U1620" s="30"/>
      <c r="V1620" s="30"/>
      <c r="W1620" s="30"/>
      <c r="X1620" s="30"/>
      <c r="Y1620" s="30"/>
      <c r="Z1620" s="30"/>
      <c r="AA1620" s="30"/>
    </row>
    <row r="1621" ht="15.75" customHeight="1">
      <c r="A1621" s="27" t="s">
        <v>50</v>
      </c>
      <c r="B1621" s="27" t="s">
        <v>5593</v>
      </c>
      <c r="C1621" s="27" t="s">
        <v>5594</v>
      </c>
      <c r="D1621" s="27" t="s">
        <v>123</v>
      </c>
      <c r="E1621" s="92">
        <f t="shared" si="1"/>
        <v>36594</v>
      </c>
      <c r="F1621" s="92" t="str">
        <f t="shared" si="2"/>
        <v>PK 3 Nescafe Vainilla Latte +15% DCTO (B2B) .</v>
      </c>
      <c r="G1621" s="92" t="str">
        <f t="shared" si="3"/>
        <v>CAFES</v>
      </c>
      <c r="H1621" s="89"/>
      <c r="I1621" s="89"/>
      <c r="J1621" s="89"/>
      <c r="K1621" s="89"/>
      <c r="L1621" s="89"/>
      <c r="M1621" s="89"/>
      <c r="N1621" s="89"/>
      <c r="O1621" s="89"/>
      <c r="P1621" s="89"/>
      <c r="Q1621" s="89"/>
      <c r="R1621" s="30"/>
      <c r="S1621" s="30"/>
      <c r="T1621" s="30"/>
      <c r="U1621" s="30"/>
      <c r="V1621" s="30"/>
      <c r="W1621" s="30"/>
      <c r="X1621" s="30"/>
      <c r="Y1621" s="30"/>
      <c r="Z1621" s="30"/>
      <c r="AA1621" s="30"/>
    </row>
    <row r="1622" ht="15.75" customHeight="1">
      <c r="A1622" s="27" t="s">
        <v>50</v>
      </c>
      <c r="B1622" s="27" t="s">
        <v>5596</v>
      </c>
      <c r="C1622" s="27" t="s">
        <v>2892</v>
      </c>
      <c r="D1622" s="27" t="s">
        <v>862</v>
      </c>
      <c r="E1622" s="92">
        <f t="shared" si="1"/>
        <v>36600</v>
      </c>
      <c r="F1622" s="92" t="str">
        <f t="shared" si="2"/>
        <v>NESCAFE Moka 6(8x18g) XR 6(8x18g)</v>
      </c>
      <c r="G1622" s="92" t="str">
        <f t="shared" si="3"/>
        <v>CAFES</v>
      </c>
      <c r="H1622" s="89"/>
      <c r="I1622" s="89"/>
      <c r="J1622" s="89"/>
      <c r="K1622" s="89"/>
      <c r="L1622" s="89"/>
      <c r="M1622" s="89"/>
      <c r="N1622" s="89"/>
      <c r="O1622" s="89"/>
      <c r="P1622" s="89"/>
      <c r="Q1622" s="89"/>
      <c r="R1622" s="30"/>
      <c r="S1622" s="30"/>
      <c r="T1622" s="30"/>
      <c r="U1622" s="30"/>
      <c r="V1622" s="30"/>
      <c r="W1622" s="30"/>
      <c r="X1622" s="30"/>
      <c r="Y1622" s="30"/>
      <c r="Z1622" s="30"/>
      <c r="AA1622" s="30"/>
    </row>
    <row r="1623" ht="15.75" customHeight="1">
      <c r="A1623" s="27" t="s">
        <v>50</v>
      </c>
      <c r="B1623" s="27" t="s">
        <v>5598</v>
      </c>
      <c r="C1623" s="27" t="s">
        <v>2894</v>
      </c>
      <c r="D1623" s="27" t="s">
        <v>123</v>
      </c>
      <c r="E1623" s="92">
        <f t="shared" si="1"/>
        <v>36601</v>
      </c>
      <c r="F1623" s="92" t="str">
        <f t="shared" si="2"/>
        <v>PK 3 Estuches Moka 15% (B2B) .</v>
      </c>
      <c r="G1623" s="92" t="str">
        <f t="shared" si="3"/>
        <v>CAFES</v>
      </c>
      <c r="H1623" s="89"/>
      <c r="I1623" s="89"/>
      <c r="J1623" s="89"/>
      <c r="K1623" s="89"/>
      <c r="L1623" s="89"/>
      <c r="M1623" s="89"/>
      <c r="N1623" s="89"/>
      <c r="O1623" s="89"/>
      <c r="P1623" s="89"/>
      <c r="Q1623" s="89"/>
      <c r="R1623" s="30"/>
      <c r="S1623" s="30"/>
      <c r="T1623" s="30"/>
      <c r="U1623" s="30"/>
      <c r="V1623" s="30"/>
      <c r="W1623" s="30"/>
      <c r="X1623" s="30"/>
      <c r="Y1623" s="30"/>
      <c r="Z1623" s="30"/>
      <c r="AA1623" s="30"/>
    </row>
    <row r="1624" ht="15.75" customHeight="1">
      <c r="A1624" s="27" t="s">
        <v>50</v>
      </c>
      <c r="B1624" s="27" t="s">
        <v>5600</v>
      </c>
      <c r="C1624" s="27" t="s">
        <v>5603</v>
      </c>
      <c r="D1624" s="27" t="s">
        <v>862</v>
      </c>
      <c r="E1624" s="92">
        <f t="shared" si="1"/>
        <v>36602</v>
      </c>
      <c r="F1624" s="92" t="str">
        <f t="shared" si="2"/>
        <v>NESCAFE Moka 6(8x18g) N2 CL 6(8x18g)</v>
      </c>
      <c r="G1624" s="92" t="str">
        <f t="shared" si="3"/>
        <v>CAFES</v>
      </c>
      <c r="H1624" s="89"/>
      <c r="I1624" s="89"/>
      <c r="J1624" s="89"/>
      <c r="K1624" s="89"/>
      <c r="L1624" s="89"/>
      <c r="M1624" s="89"/>
      <c r="N1624" s="89"/>
      <c r="O1624" s="89"/>
      <c r="P1624" s="89"/>
      <c r="Q1624" s="89"/>
      <c r="R1624" s="30"/>
      <c r="S1624" s="30"/>
      <c r="T1624" s="30"/>
      <c r="U1624" s="30"/>
      <c r="V1624" s="30"/>
      <c r="W1624" s="30"/>
      <c r="X1624" s="30"/>
      <c r="Y1624" s="30"/>
      <c r="Z1624" s="30"/>
      <c r="AA1624" s="30"/>
    </row>
    <row r="1625" ht="15.75" customHeight="1">
      <c r="A1625" s="27" t="s">
        <v>44</v>
      </c>
      <c r="B1625" s="27" t="s">
        <v>5605</v>
      </c>
      <c r="C1625" s="27" t="s">
        <v>2896</v>
      </c>
      <c r="D1625" s="27" t="s">
        <v>2897</v>
      </c>
      <c r="E1625" s="92">
        <f t="shared" si="1"/>
        <v>36620</v>
      </c>
      <c r="F1625" s="92" t="str">
        <f t="shared" si="2"/>
        <v>MAGGI Sopa Sabor Carne Fideos 20x60g CL 20x60g</v>
      </c>
      <c r="G1625" s="92" t="str">
        <f t="shared" si="3"/>
        <v>CULINARIOS</v>
      </c>
      <c r="H1625" s="89"/>
      <c r="I1625" s="89"/>
      <c r="J1625" s="89"/>
      <c r="K1625" s="89"/>
      <c r="L1625" s="89"/>
      <c r="M1625" s="89"/>
      <c r="N1625" s="89"/>
      <c r="O1625" s="89"/>
      <c r="P1625" s="89"/>
      <c r="Q1625" s="89"/>
      <c r="R1625" s="30"/>
      <c r="S1625" s="30"/>
      <c r="T1625" s="30"/>
      <c r="U1625" s="30"/>
      <c r="V1625" s="30"/>
      <c r="W1625" s="30"/>
      <c r="X1625" s="30"/>
      <c r="Y1625" s="30"/>
      <c r="Z1625" s="30"/>
      <c r="AA1625" s="30"/>
    </row>
    <row r="1626" ht="15.75" customHeight="1">
      <c r="A1626" s="27" t="s">
        <v>39</v>
      </c>
      <c r="B1626" s="27" t="s">
        <v>5607</v>
      </c>
      <c r="C1626" s="27" t="s">
        <v>2903</v>
      </c>
      <c r="D1626" s="27" t="s">
        <v>643</v>
      </c>
      <c r="E1626" s="92">
        <f t="shared" si="1"/>
        <v>36630</v>
      </c>
      <c r="F1626" s="92" t="str">
        <f t="shared" si="2"/>
        <v>NESTLE Chocolito Tableta 20x88g CL 20x88g</v>
      </c>
      <c r="G1626" s="92" t="str">
        <f t="shared" si="3"/>
        <v>CHOCOLATES</v>
      </c>
      <c r="H1626" s="89"/>
      <c r="I1626" s="89"/>
      <c r="J1626" s="89"/>
      <c r="K1626" s="89"/>
      <c r="L1626" s="89"/>
      <c r="M1626" s="89"/>
      <c r="N1626" s="89"/>
      <c r="O1626" s="89"/>
      <c r="P1626" s="89"/>
      <c r="Q1626" s="89"/>
      <c r="R1626" s="30"/>
      <c r="S1626" s="30"/>
      <c r="T1626" s="30"/>
      <c r="U1626" s="30"/>
      <c r="V1626" s="30"/>
      <c r="W1626" s="30"/>
      <c r="X1626" s="30"/>
      <c r="Y1626" s="30"/>
      <c r="Z1626" s="30"/>
      <c r="AA1626" s="30"/>
    </row>
    <row r="1627" ht="15.75" customHeight="1">
      <c r="A1627" s="27" t="s">
        <v>39</v>
      </c>
      <c r="B1627" s="27" t="s">
        <v>5609</v>
      </c>
      <c r="C1627" s="27" t="s">
        <v>2899</v>
      </c>
      <c r="D1627" s="27" t="s">
        <v>123</v>
      </c>
      <c r="E1627" s="92">
        <f t="shared" si="1"/>
        <v>36632</v>
      </c>
      <c r="F1627" s="92" t="str">
        <f t="shared" si="2"/>
        <v>PK 3 CHOCOLITO + 3 CROCANTY + 10% DESCUENTO .</v>
      </c>
      <c r="G1627" s="92" t="str">
        <f t="shared" si="3"/>
        <v>CHOCOLATES</v>
      </c>
      <c r="H1627" s="89"/>
      <c r="I1627" s="89"/>
      <c r="J1627" s="89"/>
      <c r="K1627" s="89"/>
      <c r="L1627" s="89"/>
      <c r="M1627" s="89"/>
      <c r="N1627" s="89"/>
      <c r="O1627" s="89"/>
      <c r="P1627" s="89"/>
      <c r="Q1627" s="89"/>
      <c r="R1627" s="30"/>
      <c r="S1627" s="30"/>
      <c r="T1627" s="30"/>
      <c r="U1627" s="30"/>
      <c r="V1627" s="30"/>
      <c r="W1627" s="30"/>
      <c r="X1627" s="30"/>
      <c r="Y1627" s="30"/>
      <c r="Z1627" s="30"/>
      <c r="AA1627" s="30"/>
    </row>
    <row r="1628" ht="15.75" customHeight="1">
      <c r="A1628" s="27" t="s">
        <v>39</v>
      </c>
      <c r="B1628" s="27" t="s">
        <v>5611</v>
      </c>
      <c r="C1628" s="27" t="s">
        <v>2901</v>
      </c>
      <c r="D1628" s="27" t="s">
        <v>123</v>
      </c>
      <c r="E1628" s="92">
        <f t="shared" si="1"/>
        <v>36633</v>
      </c>
      <c r="F1628" s="92" t="str">
        <f t="shared" si="2"/>
        <v>PK 2 CHOCOLITO + 2 CROCANTY + 10% DESCUENTO .</v>
      </c>
      <c r="G1628" s="92" t="str">
        <f t="shared" si="3"/>
        <v>CHOCOLATES</v>
      </c>
      <c r="H1628" s="89"/>
      <c r="I1628" s="89"/>
      <c r="J1628" s="89"/>
      <c r="K1628" s="89"/>
      <c r="L1628" s="89"/>
      <c r="M1628" s="89"/>
      <c r="N1628" s="89"/>
      <c r="O1628" s="89"/>
      <c r="P1628" s="89"/>
      <c r="Q1628" s="89"/>
      <c r="R1628" s="30"/>
      <c r="S1628" s="30"/>
      <c r="T1628" s="30"/>
      <c r="U1628" s="30"/>
      <c r="V1628" s="30"/>
      <c r="W1628" s="30"/>
      <c r="X1628" s="30"/>
      <c r="Y1628" s="30"/>
      <c r="Z1628" s="30"/>
      <c r="AA1628" s="30"/>
    </row>
    <row r="1629" ht="15.75" customHeight="1">
      <c r="A1629" s="27" t="s">
        <v>39</v>
      </c>
      <c r="B1629" s="27" t="s">
        <v>5614</v>
      </c>
      <c r="C1629" s="27" t="s">
        <v>2904</v>
      </c>
      <c r="D1629" s="27" t="s">
        <v>643</v>
      </c>
      <c r="E1629" s="92">
        <f t="shared" si="1"/>
        <v>36640</v>
      </c>
      <c r="F1629" s="92" t="str">
        <f t="shared" si="2"/>
        <v>NESTLE Crocanty Tableta 20x88g CL 20x88g</v>
      </c>
      <c r="G1629" s="92" t="str">
        <f t="shared" si="3"/>
        <v>CHOCOLATES</v>
      </c>
      <c r="H1629" s="89"/>
      <c r="I1629" s="89"/>
      <c r="J1629" s="89"/>
      <c r="K1629" s="89"/>
      <c r="L1629" s="89"/>
      <c r="M1629" s="89"/>
      <c r="N1629" s="89"/>
      <c r="O1629" s="89"/>
      <c r="P1629" s="89"/>
      <c r="Q1629" s="89"/>
      <c r="R1629" s="30"/>
      <c r="S1629" s="30"/>
      <c r="T1629" s="30"/>
      <c r="U1629" s="30"/>
      <c r="V1629" s="30"/>
      <c r="W1629" s="30"/>
      <c r="X1629" s="30"/>
      <c r="Y1629" s="30"/>
      <c r="Z1629" s="30"/>
      <c r="AA1629" s="30"/>
    </row>
    <row r="1630" ht="15.75" customHeight="1">
      <c r="A1630" s="27" t="s">
        <v>50</v>
      </c>
      <c r="B1630" s="27" t="s">
        <v>5617</v>
      </c>
      <c r="C1630" s="27" t="s">
        <v>2906</v>
      </c>
      <c r="D1630" s="27" t="s">
        <v>2907</v>
      </c>
      <c r="E1630" s="92">
        <f t="shared" si="1"/>
        <v>36650</v>
      </c>
      <c r="F1630" s="92" t="str">
        <f t="shared" si="2"/>
        <v>NESCAFE 3 EN 1 ESTUCHE 12 x 8 x 20 GRS</v>
      </c>
      <c r="G1630" s="92" t="str">
        <f t="shared" si="3"/>
        <v>CAFES</v>
      </c>
      <c r="H1630" s="89"/>
      <c r="I1630" s="89"/>
      <c r="J1630" s="89"/>
      <c r="K1630" s="89"/>
      <c r="L1630" s="89"/>
      <c r="M1630" s="89"/>
      <c r="N1630" s="89"/>
      <c r="O1630" s="89"/>
      <c r="P1630" s="89"/>
      <c r="Q1630" s="89"/>
      <c r="R1630" s="30"/>
      <c r="S1630" s="30"/>
      <c r="T1630" s="30"/>
      <c r="U1630" s="30"/>
      <c r="V1630" s="30"/>
      <c r="W1630" s="30"/>
      <c r="X1630" s="30"/>
      <c r="Y1630" s="30"/>
      <c r="Z1630" s="30"/>
      <c r="AA1630" s="30"/>
    </row>
    <row r="1631" ht="15.75" customHeight="1">
      <c r="A1631" s="27" t="s">
        <v>86</v>
      </c>
      <c r="B1631" s="27" t="s">
        <v>5619</v>
      </c>
      <c r="C1631" s="27" t="s">
        <v>2909</v>
      </c>
      <c r="D1631" s="27" t="s">
        <v>2910</v>
      </c>
      <c r="E1631" s="92">
        <f t="shared" si="1"/>
        <v>36670</v>
      </c>
      <c r="F1631" s="92" t="str">
        <f t="shared" si="2"/>
        <v>ALTEZA OBLEA BOCADO 33 x 160 GRS</v>
      </c>
      <c r="G1631" s="92" t="str">
        <f t="shared" si="3"/>
        <v>GALLETAS</v>
      </c>
      <c r="H1631" s="89"/>
      <c r="I1631" s="89"/>
      <c r="J1631" s="89"/>
      <c r="K1631" s="89"/>
      <c r="L1631" s="89"/>
      <c r="M1631" s="89"/>
      <c r="N1631" s="89"/>
      <c r="O1631" s="89"/>
      <c r="P1631" s="89"/>
      <c r="Q1631" s="89"/>
      <c r="R1631" s="30"/>
      <c r="S1631" s="30"/>
      <c r="T1631" s="30"/>
      <c r="U1631" s="30"/>
      <c r="V1631" s="30"/>
      <c r="W1631" s="30"/>
      <c r="X1631" s="30"/>
      <c r="Y1631" s="30"/>
      <c r="Z1631" s="30"/>
      <c r="AA1631" s="30"/>
    </row>
    <row r="1632" ht="15.75" customHeight="1">
      <c r="A1632" s="27" t="s">
        <v>86</v>
      </c>
      <c r="B1632" s="27" t="s">
        <v>5621</v>
      </c>
      <c r="C1632" s="27" t="s">
        <v>2914</v>
      </c>
      <c r="D1632" s="27" t="s">
        <v>2910</v>
      </c>
      <c r="E1632" s="92">
        <f t="shared" si="1"/>
        <v>36680</v>
      </c>
      <c r="F1632" s="92" t="str">
        <f t="shared" si="2"/>
        <v>ALTEZA OBLEA HELADO 33 x 160 GRS</v>
      </c>
      <c r="G1632" s="92" t="str">
        <f t="shared" si="3"/>
        <v>GALLETAS</v>
      </c>
      <c r="H1632" s="89"/>
      <c r="I1632" s="89"/>
      <c r="J1632" s="89"/>
      <c r="K1632" s="89"/>
      <c r="L1632" s="89"/>
      <c r="M1632" s="89"/>
      <c r="N1632" s="89"/>
      <c r="O1632" s="89"/>
      <c r="P1632" s="89"/>
      <c r="Q1632" s="89"/>
      <c r="R1632" s="30"/>
      <c r="S1632" s="30"/>
      <c r="T1632" s="30"/>
      <c r="U1632" s="30"/>
      <c r="V1632" s="30"/>
      <c r="W1632" s="30"/>
      <c r="X1632" s="30"/>
      <c r="Y1632" s="30"/>
      <c r="Z1632" s="30"/>
      <c r="AA1632" s="30"/>
    </row>
    <row r="1633" ht="15.75" customHeight="1">
      <c r="A1633" s="27" t="s">
        <v>86</v>
      </c>
      <c r="B1633" s="27" t="s">
        <v>5623</v>
      </c>
      <c r="C1633" s="27" t="s">
        <v>2912</v>
      </c>
      <c r="D1633" s="27" t="s">
        <v>813</v>
      </c>
      <c r="E1633" s="92">
        <f t="shared" si="1"/>
        <v>366801</v>
      </c>
      <c r="F1633" s="92" t="str">
        <f t="shared" si="2"/>
        <v>ALTEZA Oblea Helado 24x140g CL 24x140g</v>
      </c>
      <c r="G1633" s="92" t="str">
        <f t="shared" si="3"/>
        <v>GALLETAS</v>
      </c>
      <c r="H1633" s="89"/>
      <c r="I1633" s="89"/>
      <c r="J1633" s="89"/>
      <c r="K1633" s="89"/>
      <c r="L1633" s="89"/>
      <c r="M1633" s="89"/>
      <c r="N1633" s="89"/>
      <c r="O1633" s="89"/>
      <c r="P1633" s="89"/>
      <c r="Q1633" s="89"/>
      <c r="R1633" s="30"/>
      <c r="S1633" s="30"/>
      <c r="T1633" s="30"/>
      <c r="U1633" s="30"/>
      <c r="V1633" s="30"/>
      <c r="W1633" s="30"/>
      <c r="X1633" s="30"/>
      <c r="Y1633" s="30"/>
      <c r="Z1633" s="30"/>
      <c r="AA1633" s="30"/>
    </row>
    <row r="1634" ht="15.75" customHeight="1">
      <c r="A1634" s="27" t="s">
        <v>86</v>
      </c>
      <c r="B1634" s="27" t="s">
        <v>5626</v>
      </c>
      <c r="C1634" s="27" t="s">
        <v>5627</v>
      </c>
      <c r="D1634" s="27" t="s">
        <v>123</v>
      </c>
      <c r="E1634" s="92">
        <f t="shared" si="1"/>
        <v>36683</v>
      </c>
      <c r="F1634" s="92" t="str">
        <f t="shared" si="2"/>
        <v>PK ALTEZAS 2HELADO+2BOCADO +1CHOCOVAINILLA+15%DCTO .</v>
      </c>
      <c r="G1634" s="92" t="str">
        <f t="shared" si="3"/>
        <v>GALLETAS</v>
      </c>
      <c r="H1634" s="89"/>
      <c r="I1634" s="89"/>
      <c r="J1634" s="89"/>
      <c r="K1634" s="89"/>
      <c r="L1634" s="89"/>
      <c r="M1634" s="89"/>
      <c r="N1634" s="89"/>
      <c r="O1634" s="89"/>
      <c r="P1634" s="89"/>
      <c r="Q1634" s="89"/>
      <c r="R1634" s="30"/>
      <c r="S1634" s="30"/>
      <c r="T1634" s="30"/>
      <c r="U1634" s="30"/>
      <c r="V1634" s="30"/>
      <c r="W1634" s="30"/>
      <c r="X1634" s="30"/>
      <c r="Y1634" s="30"/>
      <c r="Z1634" s="30"/>
      <c r="AA1634" s="30"/>
    </row>
    <row r="1635" ht="15.75" customHeight="1">
      <c r="A1635" s="27" t="s">
        <v>39</v>
      </c>
      <c r="B1635" s="27" t="s">
        <v>5629</v>
      </c>
      <c r="C1635" s="27" t="s">
        <v>2916</v>
      </c>
      <c r="D1635" s="27" t="s">
        <v>2917</v>
      </c>
      <c r="E1635" s="92">
        <f t="shared" si="1"/>
        <v>36690</v>
      </c>
      <c r="F1635" s="92" t="str">
        <f t="shared" si="2"/>
        <v>NESTLE CLASSIC CHOC C/LECHE 6 x 12 x 100 GRS</v>
      </c>
      <c r="G1635" s="92" t="str">
        <f t="shared" si="3"/>
        <v>CHOCOLATES</v>
      </c>
      <c r="H1635" s="89"/>
      <c r="I1635" s="89"/>
      <c r="J1635" s="89"/>
      <c r="K1635" s="89"/>
      <c r="L1635" s="89"/>
      <c r="M1635" s="89"/>
      <c r="N1635" s="89"/>
      <c r="O1635" s="89"/>
      <c r="P1635" s="89"/>
      <c r="Q1635" s="89"/>
      <c r="R1635" s="30"/>
      <c r="S1635" s="30"/>
      <c r="T1635" s="30"/>
      <c r="U1635" s="30"/>
      <c r="V1635" s="30"/>
      <c r="W1635" s="30"/>
      <c r="X1635" s="30"/>
      <c r="Y1635" s="30"/>
      <c r="Z1635" s="30"/>
      <c r="AA1635" s="30"/>
    </row>
    <row r="1636" ht="15.75" customHeight="1">
      <c r="A1636" s="27" t="s">
        <v>50</v>
      </c>
      <c r="B1636" s="27" t="s">
        <v>5632</v>
      </c>
      <c r="C1636" s="27" t="s">
        <v>2919</v>
      </c>
      <c r="D1636" s="27" t="s">
        <v>2920</v>
      </c>
      <c r="E1636" s="92">
        <f t="shared" si="1"/>
        <v>36700</v>
      </c>
      <c r="F1636" s="92" t="str">
        <f t="shared" si="2"/>
        <v>NESCAFE DECAF Tarro 24x50g N1 CL 24x50g</v>
      </c>
      <c r="G1636" s="92" t="str">
        <f t="shared" si="3"/>
        <v>CAFES</v>
      </c>
      <c r="H1636" s="89"/>
      <c r="I1636" s="89"/>
      <c r="J1636" s="89"/>
      <c r="K1636" s="89"/>
      <c r="L1636" s="89"/>
      <c r="M1636" s="89"/>
      <c r="N1636" s="89"/>
      <c r="O1636" s="89"/>
      <c r="P1636" s="89"/>
      <c r="Q1636" s="89"/>
      <c r="R1636" s="30"/>
      <c r="S1636" s="30"/>
      <c r="T1636" s="30"/>
      <c r="U1636" s="30"/>
      <c r="V1636" s="30"/>
      <c r="W1636" s="30"/>
      <c r="X1636" s="30"/>
      <c r="Y1636" s="30"/>
      <c r="Z1636" s="30"/>
      <c r="AA1636" s="30"/>
    </row>
    <row r="1637" ht="15.75" customHeight="1">
      <c r="A1637" s="27" t="s">
        <v>146</v>
      </c>
      <c r="B1637" s="27" t="s">
        <v>5634</v>
      </c>
      <c r="C1637" s="27" t="s">
        <v>2922</v>
      </c>
      <c r="D1637" s="27" t="s">
        <v>2923</v>
      </c>
      <c r="E1637" s="92">
        <f t="shared" si="1"/>
        <v>36710</v>
      </c>
      <c r="F1637" s="92" t="str">
        <f t="shared" si="2"/>
        <v>NESTLE EL MANJAR Bolsa 24x320g CL 24x320g</v>
      </c>
      <c r="G1637" s="92" t="str">
        <f t="shared" si="3"/>
        <v>Lacteos Culinarios</v>
      </c>
      <c r="H1637" s="89"/>
      <c r="I1637" s="89"/>
      <c r="J1637" s="89"/>
      <c r="K1637" s="89"/>
      <c r="L1637" s="89"/>
      <c r="M1637" s="89"/>
      <c r="N1637" s="89"/>
      <c r="O1637" s="89"/>
      <c r="P1637" s="89"/>
      <c r="Q1637" s="89"/>
      <c r="R1637" s="30"/>
      <c r="S1637" s="30"/>
      <c r="T1637" s="30"/>
      <c r="U1637" s="30"/>
      <c r="V1637" s="30"/>
      <c r="W1637" s="30"/>
      <c r="X1637" s="30"/>
      <c r="Y1637" s="30"/>
      <c r="Z1637" s="30"/>
      <c r="AA1637" s="30"/>
    </row>
    <row r="1638" ht="15.75" customHeight="1">
      <c r="A1638" s="27" t="s">
        <v>146</v>
      </c>
      <c r="B1638" s="27" t="s">
        <v>5637</v>
      </c>
      <c r="C1638" s="27" t="s">
        <v>5638</v>
      </c>
      <c r="D1638" s="27" t="s">
        <v>5639</v>
      </c>
      <c r="E1638" s="92">
        <f t="shared" si="1"/>
        <v>36711</v>
      </c>
      <c r="F1638" s="92" t="str">
        <f t="shared" si="2"/>
        <v>NESTLE EL MANJAR Bolsa 24x270g CL 24x270g</v>
      </c>
      <c r="G1638" s="92" t="str">
        <f t="shared" si="3"/>
        <v>Lacteos Culinarios</v>
      </c>
      <c r="H1638" s="89"/>
      <c r="I1638" s="89"/>
      <c r="J1638" s="89"/>
      <c r="K1638" s="89"/>
      <c r="L1638" s="89"/>
      <c r="M1638" s="89"/>
      <c r="N1638" s="89"/>
      <c r="O1638" s="89"/>
      <c r="P1638" s="89"/>
      <c r="Q1638" s="89"/>
      <c r="R1638" s="30"/>
      <c r="S1638" s="30"/>
      <c r="T1638" s="30"/>
      <c r="U1638" s="30"/>
      <c r="V1638" s="30"/>
      <c r="W1638" s="30"/>
      <c r="X1638" s="30"/>
      <c r="Y1638" s="30"/>
      <c r="Z1638" s="30"/>
      <c r="AA1638" s="30"/>
    </row>
    <row r="1639" ht="15.75" customHeight="1">
      <c r="A1639" s="27" t="s">
        <v>146</v>
      </c>
      <c r="B1639" s="27" t="s">
        <v>5641</v>
      </c>
      <c r="C1639" s="27" t="s">
        <v>5642</v>
      </c>
      <c r="D1639" s="27" t="s">
        <v>5643</v>
      </c>
      <c r="E1639" s="92">
        <f t="shared" si="1"/>
        <v>36713</v>
      </c>
      <c r="F1639" s="92" t="str">
        <f t="shared" si="2"/>
        <v>NESTLE EL MANJAR 12x810g CL 12x810g</v>
      </c>
      <c r="G1639" s="92" t="str">
        <f t="shared" si="3"/>
        <v>Lacteos Culinarios</v>
      </c>
      <c r="H1639" s="89"/>
      <c r="I1639" s="89"/>
      <c r="J1639" s="89"/>
      <c r="K1639" s="89"/>
      <c r="L1639" s="89"/>
      <c r="M1639" s="89"/>
      <c r="N1639" s="89"/>
      <c r="O1639" s="89"/>
      <c r="P1639" s="89"/>
      <c r="Q1639" s="89"/>
      <c r="R1639" s="30"/>
      <c r="S1639" s="30"/>
      <c r="T1639" s="30"/>
      <c r="U1639" s="30"/>
      <c r="V1639" s="30"/>
      <c r="W1639" s="30"/>
      <c r="X1639" s="30"/>
      <c r="Y1639" s="30"/>
      <c r="Z1639" s="30"/>
      <c r="AA1639" s="30"/>
    </row>
    <row r="1640" ht="15.75" customHeight="1">
      <c r="A1640" s="27" t="s">
        <v>86</v>
      </c>
      <c r="B1640" s="27" t="s">
        <v>5646</v>
      </c>
      <c r="C1640" s="27" t="s">
        <v>2924</v>
      </c>
      <c r="D1640" s="27" t="s">
        <v>2925</v>
      </c>
      <c r="E1640" s="92">
        <f t="shared" si="1"/>
        <v>36720</v>
      </c>
      <c r="F1640" s="92" t="str">
        <f t="shared" si="2"/>
        <v>TRITON GallVainilla Tripack 10(3x116g)CL 10(3x116g</v>
      </c>
      <c r="G1640" s="92" t="str">
        <f t="shared" si="3"/>
        <v>GALLETAS</v>
      </c>
      <c r="H1640" s="89"/>
      <c r="I1640" s="89"/>
      <c r="J1640" s="89"/>
      <c r="K1640" s="89"/>
      <c r="L1640" s="89"/>
      <c r="M1640" s="89"/>
      <c r="N1640" s="89"/>
      <c r="O1640" s="89"/>
      <c r="P1640" s="89"/>
      <c r="Q1640" s="89"/>
      <c r="R1640" s="30"/>
      <c r="S1640" s="30"/>
      <c r="T1640" s="30"/>
      <c r="U1640" s="30"/>
      <c r="V1640" s="30"/>
      <c r="W1640" s="30"/>
      <c r="X1640" s="30"/>
      <c r="Y1640" s="30"/>
      <c r="Z1640" s="30"/>
      <c r="AA1640" s="30"/>
    </row>
    <row r="1641" ht="15.75" customHeight="1">
      <c r="A1641" s="27" t="s">
        <v>50</v>
      </c>
      <c r="B1641" s="27" t="s">
        <v>5648</v>
      </c>
      <c r="C1641" s="27" t="s">
        <v>2927</v>
      </c>
      <c r="D1641" s="27" t="s">
        <v>2928</v>
      </c>
      <c r="E1641" s="92">
        <f t="shared" si="1"/>
        <v>36730</v>
      </c>
      <c r="F1641" s="92" t="str">
        <f t="shared" si="2"/>
        <v>NESCAFÉ Fina Selección 12x50g CL (MYW) 12x50g CL</v>
      </c>
      <c r="G1641" s="92" t="str">
        <f t="shared" si="3"/>
        <v>CAFES</v>
      </c>
      <c r="H1641" s="89"/>
      <c r="I1641" s="89"/>
      <c r="J1641" s="89"/>
      <c r="K1641" s="89"/>
      <c r="L1641" s="89"/>
      <c r="M1641" s="89"/>
      <c r="N1641" s="89"/>
      <c r="O1641" s="89"/>
      <c r="P1641" s="89"/>
      <c r="Q1641" s="89"/>
      <c r="R1641" s="30"/>
      <c r="S1641" s="30"/>
      <c r="T1641" s="30"/>
      <c r="U1641" s="30"/>
      <c r="V1641" s="30"/>
      <c r="W1641" s="30"/>
      <c r="X1641" s="30"/>
      <c r="Y1641" s="30"/>
      <c r="Z1641" s="30"/>
      <c r="AA1641" s="30"/>
    </row>
    <row r="1642" ht="15.75" customHeight="1">
      <c r="A1642" s="27" t="s">
        <v>50</v>
      </c>
      <c r="B1642" s="27" t="s">
        <v>5650</v>
      </c>
      <c r="C1642" s="27" t="s">
        <v>5651</v>
      </c>
      <c r="D1642" s="27" t="s">
        <v>123</v>
      </c>
      <c r="E1642" s="92">
        <f t="shared" si="1"/>
        <v>36734</v>
      </c>
      <c r="F1642" s="92" t="str">
        <f t="shared" si="2"/>
        <v>PK 3 Nescafe Fina Selección 50g + 15% DCTO (B2B) .</v>
      </c>
      <c r="G1642" s="92" t="str">
        <f t="shared" si="3"/>
        <v>CAFES</v>
      </c>
      <c r="H1642" s="89"/>
      <c r="I1642" s="89"/>
      <c r="J1642" s="89"/>
      <c r="K1642" s="89"/>
      <c r="L1642" s="89"/>
      <c r="M1642" s="89"/>
      <c r="N1642" s="89"/>
      <c r="O1642" s="89"/>
      <c r="P1642" s="89"/>
      <c r="Q1642" s="89"/>
      <c r="R1642" s="30"/>
      <c r="S1642" s="30"/>
      <c r="T1642" s="30"/>
      <c r="U1642" s="30"/>
      <c r="V1642" s="30"/>
      <c r="W1642" s="30"/>
      <c r="X1642" s="30"/>
      <c r="Y1642" s="30"/>
      <c r="Z1642" s="30"/>
      <c r="AA1642" s="30"/>
    </row>
    <row r="1643" ht="15.75" customHeight="1">
      <c r="A1643" s="27" t="s">
        <v>86</v>
      </c>
      <c r="B1643" s="27" t="s">
        <v>5654</v>
      </c>
      <c r="C1643" s="27" t="s">
        <v>2951</v>
      </c>
      <c r="D1643" s="27" t="s">
        <v>2952</v>
      </c>
      <c r="E1643" s="92">
        <f t="shared" si="1"/>
        <v>36760</v>
      </c>
      <c r="F1643" s="92" t="str">
        <f t="shared" si="2"/>
        <v>TRITON Regular Vainilla 30x116g CL 30x116g</v>
      </c>
      <c r="G1643" s="92" t="str">
        <f t="shared" si="3"/>
        <v>GALLETAS</v>
      </c>
      <c r="H1643" s="89"/>
      <c r="I1643" s="89"/>
      <c r="J1643" s="89"/>
      <c r="K1643" s="89"/>
      <c r="L1643" s="89"/>
      <c r="M1643" s="89"/>
      <c r="N1643" s="89"/>
      <c r="O1643" s="89"/>
      <c r="P1643" s="89"/>
      <c r="Q1643" s="89"/>
      <c r="R1643" s="30"/>
      <c r="S1643" s="30"/>
      <c r="T1643" s="30"/>
      <c r="U1643" s="30"/>
      <c r="V1643" s="30"/>
      <c r="W1643" s="30"/>
      <c r="X1643" s="30"/>
      <c r="Y1643" s="30"/>
      <c r="Z1643" s="30"/>
      <c r="AA1643" s="30"/>
    </row>
    <row r="1644" ht="15.75" customHeight="1">
      <c r="A1644" s="27" t="s">
        <v>86</v>
      </c>
      <c r="B1644" s="27" t="s">
        <v>5655</v>
      </c>
      <c r="C1644" s="27" t="s">
        <v>2944</v>
      </c>
      <c r="D1644" s="27" t="s">
        <v>123</v>
      </c>
      <c r="E1644" s="92">
        <f t="shared" si="1"/>
        <v>36761</v>
      </c>
      <c r="F1644" s="92" t="str">
        <f t="shared" si="2"/>
        <v>PK Super Promo 2 Triton Vainilla116g 40% DCTO .</v>
      </c>
      <c r="G1644" s="92" t="str">
        <f t="shared" si="3"/>
        <v>GALLETAS</v>
      </c>
      <c r="H1644" s="89"/>
      <c r="I1644" s="89"/>
      <c r="J1644" s="89"/>
      <c r="K1644" s="89"/>
      <c r="L1644" s="89"/>
      <c r="M1644" s="89"/>
      <c r="N1644" s="89"/>
      <c r="O1644" s="89"/>
      <c r="P1644" s="89"/>
      <c r="Q1644" s="89"/>
      <c r="R1644" s="30"/>
      <c r="S1644" s="30"/>
      <c r="T1644" s="30"/>
      <c r="U1644" s="30"/>
      <c r="V1644" s="30"/>
      <c r="W1644" s="30"/>
      <c r="X1644" s="30"/>
      <c r="Y1644" s="30"/>
      <c r="Z1644" s="30"/>
      <c r="AA1644" s="30"/>
    </row>
    <row r="1645" ht="15.75" customHeight="1">
      <c r="A1645" s="27" t="s">
        <v>86</v>
      </c>
      <c r="B1645" s="27" t="s">
        <v>5658</v>
      </c>
      <c r="C1645" s="27" t="s">
        <v>2932</v>
      </c>
      <c r="D1645" s="27" t="s">
        <v>123</v>
      </c>
      <c r="E1645" s="92">
        <f t="shared" si="1"/>
        <v>36767</v>
      </c>
      <c r="F1645" s="92" t="str">
        <f t="shared" si="2"/>
        <v>PK TRITON VAINILLA 116G 30 UNI 16% DESCUENTO .</v>
      </c>
      <c r="G1645" s="92" t="str">
        <f t="shared" si="3"/>
        <v>GALLETAS</v>
      </c>
      <c r="H1645" s="89"/>
      <c r="I1645" s="89"/>
      <c r="J1645" s="89"/>
      <c r="K1645" s="89"/>
      <c r="L1645" s="89"/>
      <c r="M1645" s="89"/>
      <c r="N1645" s="89"/>
      <c r="O1645" s="89"/>
      <c r="P1645" s="89"/>
      <c r="Q1645" s="89"/>
      <c r="R1645" s="30"/>
      <c r="S1645" s="30"/>
      <c r="T1645" s="30"/>
      <c r="U1645" s="30"/>
      <c r="V1645" s="30"/>
      <c r="W1645" s="30"/>
      <c r="X1645" s="30"/>
      <c r="Y1645" s="30"/>
      <c r="Z1645" s="30"/>
      <c r="AA1645" s="30"/>
    </row>
    <row r="1646" ht="15.75" customHeight="1">
      <c r="A1646" s="27" t="s">
        <v>86</v>
      </c>
      <c r="B1646" s="27" t="s">
        <v>5660</v>
      </c>
      <c r="C1646" s="27" t="s">
        <v>2930</v>
      </c>
      <c r="D1646" s="27" t="s">
        <v>123</v>
      </c>
      <c r="E1646" s="92">
        <f t="shared" si="1"/>
        <v>36768</v>
      </c>
      <c r="F1646" s="92" t="str">
        <f t="shared" si="2"/>
        <v>PK 2 UNI TRITON VAINILLA 15% DESCUENTO .</v>
      </c>
      <c r="G1646" s="92" t="str">
        <f t="shared" si="3"/>
        <v>GALLETAS</v>
      </c>
      <c r="H1646" s="89"/>
      <c r="I1646" s="89"/>
      <c r="J1646" s="89"/>
      <c r="K1646" s="89"/>
      <c r="L1646" s="89"/>
      <c r="M1646" s="89"/>
      <c r="N1646" s="89"/>
      <c r="O1646" s="89"/>
      <c r="P1646" s="89"/>
      <c r="Q1646" s="89"/>
      <c r="R1646" s="30"/>
      <c r="S1646" s="30"/>
      <c r="T1646" s="30"/>
      <c r="U1646" s="30"/>
      <c r="V1646" s="30"/>
      <c r="W1646" s="30"/>
      <c r="X1646" s="30"/>
      <c r="Y1646" s="30"/>
      <c r="Z1646" s="30"/>
      <c r="AA1646" s="30"/>
    </row>
    <row r="1647" ht="15.75" customHeight="1">
      <c r="A1647" s="27" t="s">
        <v>86</v>
      </c>
      <c r="B1647" s="27" t="s">
        <v>5661</v>
      </c>
      <c r="C1647" s="27" t="s">
        <v>2936</v>
      </c>
      <c r="D1647" s="27" t="s">
        <v>123</v>
      </c>
      <c r="E1647" s="92">
        <f t="shared" si="1"/>
        <v>36769</v>
      </c>
      <c r="F1647" s="92" t="str">
        <f t="shared" si="2"/>
        <v>PK 3 Triton vainilla 116g al precio de 2 (SVD) .</v>
      </c>
      <c r="G1647" s="92" t="str">
        <f t="shared" si="3"/>
        <v>GALLETAS</v>
      </c>
      <c r="H1647" s="89"/>
      <c r="I1647" s="89"/>
      <c r="J1647" s="89"/>
      <c r="K1647" s="89"/>
      <c r="L1647" s="89"/>
      <c r="M1647" s="89"/>
      <c r="N1647" s="89"/>
      <c r="O1647" s="89"/>
      <c r="P1647" s="89"/>
      <c r="Q1647" s="89"/>
      <c r="R1647" s="30"/>
      <c r="S1647" s="30"/>
      <c r="T1647" s="30"/>
      <c r="U1647" s="30"/>
      <c r="V1647" s="30"/>
      <c r="W1647" s="30"/>
      <c r="X1647" s="30"/>
      <c r="Y1647" s="30"/>
      <c r="Z1647" s="30"/>
      <c r="AA1647" s="30"/>
    </row>
    <row r="1648" ht="15.75" customHeight="1">
      <c r="A1648" s="27" t="s">
        <v>86</v>
      </c>
      <c r="B1648" s="27" t="s">
        <v>5664</v>
      </c>
      <c r="C1648" s="27" t="s">
        <v>2938</v>
      </c>
      <c r="D1648" s="27" t="s">
        <v>123</v>
      </c>
      <c r="E1648" s="92">
        <f t="shared" si="1"/>
        <v>367610</v>
      </c>
      <c r="F1648" s="92" t="str">
        <f t="shared" si="2"/>
        <v>PK 3 Triton vainilla 116g al precio de 2 B2B (SVD) .</v>
      </c>
      <c r="G1648" s="92" t="str">
        <f t="shared" si="3"/>
        <v>GALLETAS</v>
      </c>
      <c r="H1648" s="89"/>
      <c r="I1648" s="89"/>
      <c r="J1648" s="89"/>
      <c r="K1648" s="89"/>
      <c r="L1648" s="89"/>
      <c r="M1648" s="89"/>
      <c r="N1648" s="89"/>
      <c r="O1648" s="89"/>
      <c r="P1648" s="89"/>
      <c r="Q1648" s="89"/>
      <c r="R1648" s="30"/>
      <c r="S1648" s="30"/>
      <c r="T1648" s="30"/>
      <c r="U1648" s="30"/>
      <c r="V1648" s="30"/>
      <c r="W1648" s="30"/>
      <c r="X1648" s="30"/>
      <c r="Y1648" s="30"/>
      <c r="Z1648" s="30"/>
      <c r="AA1648" s="30"/>
    </row>
    <row r="1649" ht="15.75" customHeight="1">
      <c r="A1649" s="27" t="s">
        <v>86</v>
      </c>
      <c r="B1649" s="27" t="s">
        <v>5666</v>
      </c>
      <c r="C1649" s="27" t="s">
        <v>2947</v>
      </c>
      <c r="D1649" s="27" t="s">
        <v>123</v>
      </c>
      <c r="E1649" s="92">
        <f t="shared" si="1"/>
        <v>367611</v>
      </c>
      <c r="F1649" s="92" t="str">
        <f t="shared" si="2"/>
        <v>PK 5 TRITON VAINILLA + 1 INTENSA GRATIS .</v>
      </c>
      <c r="G1649" s="92" t="str">
        <f t="shared" si="3"/>
        <v>GALLETAS</v>
      </c>
      <c r="H1649" s="89"/>
      <c r="I1649" s="89"/>
      <c r="J1649" s="89"/>
      <c r="K1649" s="89"/>
      <c r="L1649" s="89"/>
      <c r="M1649" s="89"/>
      <c r="N1649" s="89"/>
      <c r="O1649" s="89"/>
      <c r="P1649" s="89"/>
      <c r="Q1649" s="89"/>
      <c r="R1649" s="30"/>
      <c r="S1649" s="30"/>
      <c r="T1649" s="30"/>
      <c r="U1649" s="30"/>
      <c r="V1649" s="30"/>
      <c r="W1649" s="30"/>
      <c r="X1649" s="30"/>
      <c r="Y1649" s="30"/>
      <c r="Z1649" s="30"/>
      <c r="AA1649" s="30"/>
    </row>
    <row r="1650" ht="15.75" customHeight="1">
      <c r="A1650" s="27" t="s">
        <v>86</v>
      </c>
      <c r="B1650" s="27" t="s">
        <v>5669</v>
      </c>
      <c r="C1650" s="27" t="s">
        <v>2949</v>
      </c>
      <c r="D1650" s="27" t="s">
        <v>123</v>
      </c>
      <c r="E1650" s="92">
        <f t="shared" si="1"/>
        <v>367613</v>
      </c>
      <c r="F1650" s="92" t="str">
        <f t="shared" si="2"/>
        <v>PK 5 Triton Vainilla + 3 Triton Chocolate+20% DCTO .</v>
      </c>
      <c r="G1650" s="92" t="str">
        <f t="shared" si="3"/>
        <v>GALLETAS</v>
      </c>
      <c r="H1650" s="89"/>
      <c r="I1650" s="89"/>
      <c r="J1650" s="89"/>
      <c r="K1650" s="89"/>
      <c r="L1650" s="89"/>
      <c r="M1650" s="89"/>
      <c r="N1650" s="89"/>
      <c r="O1650" s="89"/>
      <c r="P1650" s="89"/>
      <c r="Q1650" s="89"/>
      <c r="R1650" s="30"/>
      <c r="S1650" s="30"/>
      <c r="T1650" s="30"/>
      <c r="U1650" s="30"/>
      <c r="V1650" s="30"/>
      <c r="W1650" s="30"/>
      <c r="X1650" s="30"/>
      <c r="Y1650" s="30"/>
      <c r="Z1650" s="30"/>
      <c r="AA1650" s="30"/>
    </row>
    <row r="1651" ht="15.75" customHeight="1">
      <c r="A1651" s="27" t="s">
        <v>86</v>
      </c>
      <c r="B1651" s="27" t="s">
        <v>5671</v>
      </c>
      <c r="C1651" s="27" t="s">
        <v>2934</v>
      </c>
      <c r="D1651" s="27" t="s">
        <v>123</v>
      </c>
      <c r="E1651" s="92">
        <f t="shared" si="1"/>
        <v>367614</v>
      </c>
      <c r="F1651" s="92" t="str">
        <f t="shared" si="2"/>
        <v>PK 5 Triton Vainilla+3TritonChocolate+20%DCTO (B2B) .</v>
      </c>
      <c r="G1651" s="92" t="str">
        <f t="shared" si="3"/>
        <v>GALLETAS</v>
      </c>
      <c r="H1651" s="89"/>
      <c r="I1651" s="89"/>
      <c r="J1651" s="89"/>
      <c r="K1651" s="89"/>
      <c r="L1651" s="89"/>
      <c r="M1651" s="89"/>
      <c r="N1651" s="89"/>
      <c r="O1651" s="89"/>
      <c r="P1651" s="89"/>
      <c r="Q1651" s="89"/>
      <c r="R1651" s="30"/>
      <c r="S1651" s="30"/>
      <c r="T1651" s="30"/>
      <c r="U1651" s="30"/>
      <c r="V1651" s="30"/>
      <c r="W1651" s="30"/>
      <c r="X1651" s="30"/>
      <c r="Y1651" s="30"/>
      <c r="Z1651" s="30"/>
      <c r="AA1651" s="30"/>
    </row>
    <row r="1652" ht="15.75" customHeight="1">
      <c r="A1652" s="27" t="s">
        <v>86</v>
      </c>
      <c r="B1652" s="27" t="s">
        <v>5673</v>
      </c>
      <c r="C1652" s="27" t="s">
        <v>2942</v>
      </c>
      <c r="D1652" s="27" t="s">
        <v>123</v>
      </c>
      <c r="E1652" s="92">
        <f t="shared" si="1"/>
        <v>367616</v>
      </c>
      <c r="F1652" s="92" t="str">
        <f t="shared" si="2"/>
        <v>PK 5 TRITON Vainilla 116g con 25% DCTO (B2B) .</v>
      </c>
      <c r="G1652" s="92" t="str">
        <f t="shared" si="3"/>
        <v>GALLETAS</v>
      </c>
      <c r="H1652" s="89"/>
      <c r="I1652" s="89"/>
      <c r="J1652" s="89"/>
      <c r="K1652" s="89"/>
      <c r="L1652" s="89"/>
      <c r="M1652" s="89"/>
      <c r="N1652" s="89"/>
      <c r="O1652" s="89"/>
      <c r="P1652" s="89"/>
      <c r="Q1652" s="89"/>
      <c r="R1652" s="30"/>
      <c r="S1652" s="30"/>
      <c r="T1652" s="30"/>
      <c r="U1652" s="30"/>
      <c r="V1652" s="30"/>
      <c r="W1652" s="30"/>
      <c r="X1652" s="30"/>
      <c r="Y1652" s="30"/>
      <c r="Z1652" s="30"/>
      <c r="AA1652" s="30"/>
    </row>
    <row r="1653" ht="15.75" customHeight="1">
      <c r="A1653" s="27" t="s">
        <v>86</v>
      </c>
      <c r="B1653" s="27" t="s">
        <v>5676</v>
      </c>
      <c r="C1653" s="27" t="s">
        <v>2940</v>
      </c>
      <c r="D1653" s="27" t="s">
        <v>123</v>
      </c>
      <c r="E1653" s="92">
        <f t="shared" si="1"/>
        <v>367618</v>
      </c>
      <c r="F1653" s="92" t="str">
        <f t="shared" si="2"/>
        <v>PK 10 Triton Vainilla + 5 Triton Chocolate + 20% DCTO (DV) .</v>
      </c>
      <c r="G1653" s="92" t="str">
        <f t="shared" si="3"/>
        <v>GALLETAS</v>
      </c>
      <c r="H1653" s="89"/>
      <c r="I1653" s="89"/>
      <c r="J1653" s="89"/>
      <c r="K1653" s="89"/>
      <c r="L1653" s="89"/>
      <c r="M1653" s="89"/>
      <c r="N1653" s="89"/>
      <c r="O1653" s="89"/>
      <c r="P1653" s="89"/>
      <c r="Q1653" s="89"/>
      <c r="R1653" s="30"/>
      <c r="S1653" s="30"/>
      <c r="T1653" s="30"/>
      <c r="U1653" s="30"/>
      <c r="V1653" s="30"/>
      <c r="W1653" s="30"/>
      <c r="X1653" s="30"/>
      <c r="Y1653" s="30"/>
      <c r="Z1653" s="30"/>
      <c r="AA1653" s="30"/>
    </row>
    <row r="1654" ht="15.75" customHeight="1">
      <c r="A1654" s="27" t="s">
        <v>86</v>
      </c>
      <c r="B1654" s="27" t="s">
        <v>5678</v>
      </c>
      <c r="C1654" s="27" t="s">
        <v>2946</v>
      </c>
      <c r="D1654" s="27" t="s">
        <v>123</v>
      </c>
      <c r="E1654" s="92">
        <f t="shared" si="1"/>
        <v>367619</v>
      </c>
      <c r="F1654" s="92" t="str">
        <f t="shared" si="2"/>
        <v>PK 12 Triton Vainilla + 3 gratis 20% DCTO (B2B) .</v>
      </c>
      <c r="G1654" s="92" t="str">
        <f t="shared" si="3"/>
        <v>GALLETAS</v>
      </c>
      <c r="H1654" s="89"/>
      <c r="I1654" s="89"/>
      <c r="J1654" s="89"/>
      <c r="K1654" s="89"/>
      <c r="L1654" s="89"/>
      <c r="M1654" s="89"/>
      <c r="N1654" s="89"/>
      <c r="O1654" s="89"/>
      <c r="P1654" s="89"/>
      <c r="Q1654" s="89"/>
      <c r="R1654" s="30"/>
      <c r="S1654" s="30"/>
      <c r="T1654" s="30"/>
      <c r="U1654" s="30"/>
      <c r="V1654" s="30"/>
      <c r="W1654" s="30"/>
      <c r="X1654" s="30"/>
      <c r="Y1654" s="30"/>
      <c r="Z1654" s="30"/>
      <c r="AA1654" s="30"/>
    </row>
    <row r="1655" ht="15.75" customHeight="1">
      <c r="A1655" s="27" t="s">
        <v>86</v>
      </c>
      <c r="B1655" s="27" t="s">
        <v>5681</v>
      </c>
      <c r="C1655" s="27" t="s">
        <v>5682</v>
      </c>
      <c r="D1655" s="27" t="s">
        <v>123</v>
      </c>
      <c r="E1655" s="92">
        <f t="shared" si="1"/>
        <v>367621</v>
      </c>
      <c r="F1655" s="92" t="str">
        <f t="shared" si="2"/>
        <v>PK 10 tri vainilla 116g + 5 TriChocolate 15% DC(DV) .</v>
      </c>
      <c r="G1655" s="92" t="str">
        <f t="shared" si="3"/>
        <v>GALLETAS</v>
      </c>
      <c r="H1655" s="89"/>
      <c r="I1655" s="89"/>
      <c r="J1655" s="89"/>
      <c r="K1655" s="89"/>
      <c r="L1655" s="89"/>
      <c r="M1655" s="89"/>
      <c r="N1655" s="89"/>
      <c r="O1655" s="89"/>
      <c r="P1655" s="89"/>
      <c r="Q1655" s="89"/>
      <c r="R1655" s="30"/>
      <c r="S1655" s="30"/>
      <c r="T1655" s="30"/>
      <c r="U1655" s="30"/>
      <c r="V1655" s="30"/>
      <c r="W1655" s="30"/>
      <c r="X1655" s="30"/>
      <c r="Y1655" s="30"/>
      <c r="Z1655" s="30"/>
      <c r="AA1655" s="30"/>
    </row>
    <row r="1656" ht="15.75" customHeight="1">
      <c r="A1656" s="27" t="s">
        <v>86</v>
      </c>
      <c r="B1656" s="27" t="s">
        <v>5684</v>
      </c>
      <c r="C1656" s="27" t="s">
        <v>5685</v>
      </c>
      <c r="D1656" s="27" t="s">
        <v>123</v>
      </c>
      <c r="E1656" s="92">
        <f t="shared" si="1"/>
        <v>367622</v>
      </c>
      <c r="F1656" s="92" t="str">
        <f t="shared" si="2"/>
        <v>PK 15 TRITON VAINILLA + 10% DCTO (B2B) .</v>
      </c>
      <c r="G1656" s="92" t="str">
        <f t="shared" si="3"/>
        <v>GALLETAS</v>
      </c>
      <c r="H1656" s="89"/>
      <c r="I1656" s="89"/>
      <c r="J1656" s="89"/>
      <c r="K1656" s="89"/>
      <c r="L1656" s="89"/>
      <c r="M1656" s="89"/>
      <c r="N1656" s="89"/>
      <c r="O1656" s="89"/>
      <c r="P1656" s="89"/>
      <c r="Q1656" s="89"/>
      <c r="R1656" s="30"/>
      <c r="S1656" s="30"/>
      <c r="T1656" s="30"/>
      <c r="U1656" s="30"/>
      <c r="V1656" s="30"/>
      <c r="W1656" s="30"/>
      <c r="X1656" s="30"/>
      <c r="Y1656" s="30"/>
      <c r="Z1656" s="30"/>
      <c r="AA1656" s="30"/>
    </row>
    <row r="1657" ht="15.75" customHeight="1">
      <c r="A1657" s="27" t="s">
        <v>86</v>
      </c>
      <c r="B1657" s="27" t="s">
        <v>5687</v>
      </c>
      <c r="C1657" s="27" t="s">
        <v>5688</v>
      </c>
      <c r="D1657" s="27" t="s">
        <v>123</v>
      </c>
      <c r="E1657" s="92">
        <f t="shared" si="1"/>
        <v>367623</v>
      </c>
      <c r="F1657" s="92" t="str">
        <f t="shared" si="2"/>
        <v>PK 30 TRITON VAINILLA + 15% DCTO (B2B) .</v>
      </c>
      <c r="G1657" s="92" t="str">
        <f t="shared" si="3"/>
        <v>GALLETAS</v>
      </c>
      <c r="H1657" s="89"/>
      <c r="I1657" s="89"/>
      <c r="J1657" s="89"/>
      <c r="K1657" s="89"/>
      <c r="L1657" s="89"/>
      <c r="M1657" s="89"/>
      <c r="N1657" s="89"/>
      <c r="O1657" s="89"/>
      <c r="P1657" s="89"/>
      <c r="Q1657" s="89"/>
      <c r="R1657" s="30"/>
      <c r="S1657" s="30"/>
      <c r="T1657" s="30"/>
      <c r="U1657" s="30"/>
      <c r="V1657" s="30"/>
      <c r="W1657" s="30"/>
      <c r="X1657" s="30"/>
      <c r="Y1657" s="30"/>
      <c r="Z1657" s="30"/>
      <c r="AA1657" s="30"/>
    </row>
    <row r="1658" ht="15.75" customHeight="1">
      <c r="A1658" s="27" t="s">
        <v>86</v>
      </c>
      <c r="B1658" s="27" t="s">
        <v>5690</v>
      </c>
      <c r="C1658" s="27" t="s">
        <v>5692</v>
      </c>
      <c r="D1658" s="27" t="s">
        <v>123</v>
      </c>
      <c r="E1658" s="92">
        <f t="shared" si="1"/>
        <v>367628</v>
      </c>
      <c r="F1658" s="92" t="str">
        <f t="shared" si="2"/>
        <v>PK 2 Triton vainilla + 31% DCTO (DV) .</v>
      </c>
      <c r="G1658" s="92" t="str">
        <f t="shared" si="3"/>
        <v>GALLETAS</v>
      </c>
      <c r="H1658" s="89"/>
      <c r="I1658" s="89"/>
      <c r="J1658" s="89"/>
      <c r="K1658" s="89"/>
      <c r="L1658" s="89"/>
      <c r="M1658" s="89"/>
      <c r="N1658" s="89"/>
      <c r="O1658" s="89"/>
      <c r="P1658" s="89"/>
      <c r="Q1658" s="89"/>
      <c r="R1658" s="30"/>
      <c r="S1658" s="30"/>
      <c r="T1658" s="30"/>
      <c r="U1658" s="30"/>
      <c r="V1658" s="30"/>
      <c r="W1658" s="30"/>
      <c r="X1658" s="30"/>
      <c r="Y1658" s="30"/>
      <c r="Z1658" s="30"/>
      <c r="AA1658" s="30"/>
    </row>
    <row r="1659" ht="15.75" customHeight="1">
      <c r="A1659" s="27" t="s">
        <v>86</v>
      </c>
      <c r="B1659" s="27" t="s">
        <v>5694</v>
      </c>
      <c r="C1659" s="27" t="s">
        <v>5695</v>
      </c>
      <c r="D1659" s="27" t="s">
        <v>123</v>
      </c>
      <c r="E1659" s="92">
        <f t="shared" si="1"/>
        <v>367629</v>
      </c>
      <c r="F1659" s="92" t="str">
        <f t="shared" si="2"/>
        <v>PK 2 Triton vainilla + 31% DCTO (DV) (B2B) .</v>
      </c>
      <c r="G1659" s="92" t="str">
        <f t="shared" si="3"/>
        <v>GALLETAS</v>
      </c>
      <c r="H1659" s="89"/>
      <c r="I1659" s="89"/>
      <c r="J1659" s="89"/>
      <c r="K1659" s="89"/>
      <c r="L1659" s="89"/>
      <c r="M1659" s="89"/>
      <c r="N1659" s="89"/>
      <c r="O1659" s="89"/>
      <c r="P1659" s="89"/>
      <c r="Q1659" s="89"/>
      <c r="R1659" s="30"/>
      <c r="S1659" s="30"/>
      <c r="T1659" s="30"/>
      <c r="U1659" s="30"/>
      <c r="V1659" s="30"/>
      <c r="W1659" s="30"/>
      <c r="X1659" s="30"/>
      <c r="Y1659" s="30"/>
      <c r="Z1659" s="30"/>
      <c r="AA1659" s="30"/>
    </row>
    <row r="1660" ht="15.75" customHeight="1">
      <c r="A1660" s="27" t="s">
        <v>86</v>
      </c>
      <c r="B1660" s="27" t="s">
        <v>5697</v>
      </c>
      <c r="C1660" s="27" t="s">
        <v>5698</v>
      </c>
      <c r="D1660" s="27" t="s">
        <v>123</v>
      </c>
      <c r="E1660" s="92">
        <f t="shared" si="1"/>
        <v>367633</v>
      </c>
      <c r="F1660" s="92" t="str">
        <f t="shared" si="2"/>
        <v>PK 10 Triton Vainilla + 15% DCTO (DV) .</v>
      </c>
      <c r="G1660" s="92" t="str">
        <f t="shared" si="3"/>
        <v>GALLETAS</v>
      </c>
      <c r="H1660" s="89"/>
      <c r="I1660" s="89"/>
      <c r="J1660" s="89"/>
      <c r="K1660" s="89"/>
      <c r="L1660" s="89"/>
      <c r="M1660" s="89"/>
      <c r="N1660" s="89"/>
      <c r="O1660" s="89"/>
      <c r="P1660" s="89"/>
      <c r="Q1660" s="89"/>
      <c r="R1660" s="30"/>
      <c r="S1660" s="30"/>
      <c r="T1660" s="30"/>
      <c r="U1660" s="30"/>
      <c r="V1660" s="30"/>
      <c r="W1660" s="30"/>
      <c r="X1660" s="30"/>
      <c r="Y1660" s="30"/>
      <c r="Z1660" s="30"/>
      <c r="AA1660" s="30"/>
    </row>
    <row r="1661" ht="15.75" customHeight="1">
      <c r="A1661" s="27" t="s">
        <v>86</v>
      </c>
      <c r="B1661" s="27" t="s">
        <v>5701</v>
      </c>
      <c r="C1661" s="27" t="s">
        <v>5702</v>
      </c>
      <c r="D1661" s="27" t="s">
        <v>123</v>
      </c>
      <c r="E1661" s="92">
        <f t="shared" si="1"/>
        <v>367634</v>
      </c>
      <c r="F1661" s="92" t="str">
        <f t="shared" si="2"/>
        <v>PK 10 TRITON VAINILLA 15% DCTO B2B .</v>
      </c>
      <c r="G1661" s="92" t="str">
        <f t="shared" si="3"/>
        <v>GALLETAS</v>
      </c>
      <c r="H1661" s="89"/>
      <c r="I1661" s="89"/>
      <c r="J1661" s="89"/>
      <c r="K1661" s="89"/>
      <c r="L1661" s="89"/>
      <c r="M1661" s="89"/>
      <c r="N1661" s="89"/>
      <c r="O1661" s="89"/>
      <c r="P1661" s="89"/>
      <c r="Q1661" s="89"/>
      <c r="R1661" s="30"/>
      <c r="S1661" s="30"/>
      <c r="T1661" s="30"/>
      <c r="U1661" s="30"/>
      <c r="V1661" s="30"/>
      <c r="W1661" s="30"/>
      <c r="X1661" s="30"/>
      <c r="Y1661" s="30"/>
      <c r="Z1661" s="30"/>
      <c r="AA1661" s="30"/>
    </row>
    <row r="1662" ht="15.75" customHeight="1">
      <c r="A1662" s="27" t="s">
        <v>86</v>
      </c>
      <c r="B1662" s="27" t="s">
        <v>5704</v>
      </c>
      <c r="C1662" s="27" t="s">
        <v>5706</v>
      </c>
      <c r="D1662" s="27" t="s">
        <v>123</v>
      </c>
      <c r="E1662" s="92">
        <f t="shared" si="1"/>
        <v>367636</v>
      </c>
      <c r="F1662" s="92" t="str">
        <f t="shared" si="2"/>
        <v>PK 10 Triton Vainilla 116g 25% DCTO BlackWeek (B2B) .</v>
      </c>
      <c r="G1662" s="92" t="str">
        <f t="shared" si="3"/>
        <v>GALLETAS</v>
      </c>
      <c r="H1662" s="89"/>
      <c r="I1662" s="89"/>
      <c r="J1662" s="89"/>
      <c r="K1662" s="89"/>
      <c r="L1662" s="89"/>
      <c r="M1662" s="89"/>
      <c r="N1662" s="89"/>
      <c r="O1662" s="89"/>
      <c r="P1662" s="89"/>
      <c r="Q1662" s="89"/>
      <c r="R1662" s="30"/>
      <c r="S1662" s="30"/>
      <c r="T1662" s="30"/>
      <c r="U1662" s="30"/>
      <c r="V1662" s="30"/>
      <c r="W1662" s="30"/>
      <c r="X1662" s="30"/>
      <c r="Y1662" s="30"/>
      <c r="Z1662" s="30"/>
      <c r="AA1662" s="30"/>
    </row>
    <row r="1663" ht="15.75" customHeight="1">
      <c r="A1663" s="27" t="s">
        <v>86</v>
      </c>
      <c r="B1663" s="27" t="s">
        <v>5708</v>
      </c>
      <c r="C1663" s="27" t="s">
        <v>5709</v>
      </c>
      <c r="D1663" s="27" t="s">
        <v>123</v>
      </c>
      <c r="E1663" s="92">
        <f t="shared" si="1"/>
        <v>367638</v>
      </c>
      <c r="F1663" s="92" t="str">
        <f t="shared" si="2"/>
        <v>PK5TRITONVAI116G+1TRENCITOGALLCHOCOMANI100G+15%DTO .</v>
      </c>
      <c r="G1663" s="92" t="str">
        <f t="shared" si="3"/>
        <v>GALLETAS</v>
      </c>
      <c r="H1663" s="89"/>
      <c r="I1663" s="89"/>
      <c r="J1663" s="89"/>
      <c r="K1663" s="89"/>
      <c r="L1663" s="89"/>
      <c r="M1663" s="89"/>
      <c r="N1663" s="89"/>
      <c r="O1663" s="89"/>
      <c r="P1663" s="89"/>
      <c r="Q1663" s="89"/>
      <c r="R1663" s="30"/>
      <c r="S1663" s="30"/>
      <c r="T1663" s="30"/>
      <c r="U1663" s="30"/>
      <c r="V1663" s="30"/>
      <c r="W1663" s="30"/>
      <c r="X1663" s="30"/>
      <c r="Y1663" s="30"/>
      <c r="Z1663" s="30"/>
      <c r="AA1663" s="30"/>
    </row>
    <row r="1664" ht="15.75" customHeight="1">
      <c r="A1664" s="27" t="s">
        <v>86</v>
      </c>
      <c r="B1664" s="27" t="s">
        <v>5711</v>
      </c>
      <c r="C1664" s="27" t="s">
        <v>5712</v>
      </c>
      <c r="D1664" s="27" t="s">
        <v>123</v>
      </c>
      <c r="E1664" s="92">
        <f t="shared" si="1"/>
        <v>367640</v>
      </c>
      <c r="F1664" s="92" t="str">
        <f t="shared" si="2"/>
        <v>PK 10 Triton Vainilla + 5 Triton Chocolate +15% .</v>
      </c>
      <c r="G1664" s="92" t="str">
        <f t="shared" si="3"/>
        <v>GALLETAS</v>
      </c>
      <c r="H1664" s="89"/>
      <c r="I1664" s="89"/>
      <c r="J1664" s="89"/>
      <c r="K1664" s="89"/>
      <c r="L1664" s="89"/>
      <c r="M1664" s="89"/>
      <c r="N1664" s="89"/>
      <c r="O1664" s="89"/>
      <c r="P1664" s="89"/>
      <c r="Q1664" s="89"/>
      <c r="R1664" s="30"/>
      <c r="S1664" s="30"/>
      <c r="T1664" s="30"/>
      <c r="U1664" s="30"/>
      <c r="V1664" s="30"/>
      <c r="W1664" s="30"/>
      <c r="X1664" s="30"/>
      <c r="Y1664" s="30"/>
      <c r="Z1664" s="30"/>
      <c r="AA1664" s="30"/>
    </row>
    <row r="1665" ht="15.75" customHeight="1">
      <c r="A1665" s="27" t="s">
        <v>86</v>
      </c>
      <c r="B1665" s="27" t="s">
        <v>5715</v>
      </c>
      <c r="C1665" s="27" t="s">
        <v>5716</v>
      </c>
      <c r="D1665" s="27" t="s">
        <v>123</v>
      </c>
      <c r="E1665" s="92">
        <f t="shared" si="1"/>
        <v>367644</v>
      </c>
      <c r="F1665" s="92" t="str">
        <f t="shared" si="2"/>
        <v>PK 15 Triton Vainilla +20% DCTO .</v>
      </c>
      <c r="G1665" s="92" t="str">
        <f t="shared" si="3"/>
        <v>GALLETAS</v>
      </c>
      <c r="H1665" s="89"/>
      <c r="I1665" s="89"/>
      <c r="J1665" s="89"/>
      <c r="K1665" s="89"/>
      <c r="L1665" s="89"/>
      <c r="M1665" s="89"/>
      <c r="N1665" s="89"/>
      <c r="O1665" s="89"/>
      <c r="P1665" s="89"/>
      <c r="Q1665" s="89"/>
      <c r="R1665" s="30"/>
      <c r="S1665" s="30"/>
      <c r="T1665" s="30"/>
      <c r="U1665" s="30"/>
      <c r="V1665" s="30"/>
      <c r="W1665" s="30"/>
      <c r="X1665" s="30"/>
      <c r="Y1665" s="30"/>
      <c r="Z1665" s="30"/>
      <c r="AA1665" s="30"/>
    </row>
    <row r="1666" ht="15.75" customHeight="1">
      <c r="A1666" s="27" t="s">
        <v>86</v>
      </c>
      <c r="B1666" s="27" t="s">
        <v>5719</v>
      </c>
      <c r="C1666" s="27" t="s">
        <v>5720</v>
      </c>
      <c r="D1666" s="27" t="s">
        <v>123</v>
      </c>
      <c r="E1666" s="92">
        <f t="shared" si="1"/>
        <v>367645</v>
      </c>
      <c r="F1666" s="92" t="str">
        <f t="shared" si="2"/>
        <v>PK 15 TRITON VAINILLA 20% DCTO B2B .</v>
      </c>
      <c r="G1666" s="92" t="str">
        <f t="shared" si="3"/>
        <v>GALLETAS</v>
      </c>
      <c r="H1666" s="89"/>
      <c r="I1666" s="89"/>
      <c r="J1666" s="89"/>
      <c r="K1666" s="89"/>
      <c r="L1666" s="89"/>
      <c r="M1666" s="89"/>
      <c r="N1666" s="89"/>
      <c r="O1666" s="89"/>
      <c r="P1666" s="89"/>
      <c r="Q1666" s="89"/>
      <c r="R1666" s="30"/>
      <c r="S1666" s="30"/>
      <c r="T1666" s="30"/>
      <c r="U1666" s="30"/>
      <c r="V1666" s="30"/>
      <c r="W1666" s="30"/>
      <c r="X1666" s="30"/>
      <c r="Y1666" s="30"/>
      <c r="Z1666" s="30"/>
      <c r="AA1666" s="30"/>
    </row>
    <row r="1667" ht="15.75" customHeight="1">
      <c r="A1667" s="27" t="s">
        <v>50</v>
      </c>
      <c r="B1667" s="27" t="s">
        <v>5722</v>
      </c>
      <c r="C1667" s="27" t="s">
        <v>2953</v>
      </c>
      <c r="D1667" s="83"/>
      <c r="E1667" s="92">
        <f t="shared" si="1"/>
        <v>36770</v>
      </c>
      <c r="F1667" s="92" t="str">
        <f t="shared" si="2"/>
        <v>PK 5 NESCAFE 50g+1grts </v>
      </c>
      <c r="G1667" s="92" t="str">
        <f t="shared" si="3"/>
        <v>CAFES</v>
      </c>
      <c r="H1667" s="89"/>
      <c r="I1667" s="89"/>
      <c r="J1667" s="89"/>
      <c r="K1667" s="89"/>
      <c r="L1667" s="89"/>
      <c r="M1667" s="89"/>
      <c r="N1667" s="89"/>
      <c r="O1667" s="89"/>
      <c r="P1667" s="89"/>
      <c r="Q1667" s="89"/>
      <c r="R1667" s="30"/>
      <c r="S1667" s="30"/>
      <c r="T1667" s="30"/>
      <c r="U1667" s="30"/>
      <c r="V1667" s="30"/>
      <c r="W1667" s="30"/>
      <c r="X1667" s="30"/>
      <c r="Y1667" s="30"/>
      <c r="Z1667" s="30"/>
      <c r="AA1667" s="30"/>
    </row>
    <row r="1668" ht="15.75" customHeight="1">
      <c r="A1668" s="27" t="s">
        <v>86</v>
      </c>
      <c r="B1668" s="27" t="s">
        <v>5724</v>
      </c>
      <c r="C1668" s="27" t="s">
        <v>2955</v>
      </c>
      <c r="D1668" s="27" t="s">
        <v>2952</v>
      </c>
      <c r="E1668" s="92">
        <f t="shared" si="1"/>
        <v>36780</v>
      </c>
      <c r="F1668" s="92" t="str">
        <f t="shared" si="2"/>
        <v>TRITON Regular Naranja 30x116g CL 30x116g</v>
      </c>
      <c r="G1668" s="92" t="str">
        <f t="shared" si="3"/>
        <v>GALLETAS</v>
      </c>
      <c r="H1668" s="89"/>
      <c r="I1668" s="89"/>
      <c r="J1668" s="89"/>
      <c r="K1668" s="89"/>
      <c r="L1668" s="89"/>
      <c r="M1668" s="89"/>
      <c r="N1668" s="89"/>
      <c r="O1668" s="89"/>
      <c r="P1668" s="89"/>
      <c r="Q1668" s="89"/>
      <c r="R1668" s="30"/>
      <c r="S1668" s="30"/>
      <c r="T1668" s="30"/>
      <c r="U1668" s="30"/>
      <c r="V1668" s="30"/>
      <c r="W1668" s="30"/>
      <c r="X1668" s="30"/>
      <c r="Y1668" s="30"/>
      <c r="Z1668" s="30"/>
      <c r="AA1668" s="30"/>
    </row>
    <row r="1669" ht="15.75" customHeight="1">
      <c r="A1669" s="27" t="s">
        <v>50</v>
      </c>
      <c r="B1669" s="27" t="s">
        <v>5727</v>
      </c>
      <c r="C1669" s="27" t="s">
        <v>2957</v>
      </c>
      <c r="D1669" s="83"/>
      <c r="E1669" s="92">
        <f t="shared" si="1"/>
        <v>36790</v>
      </c>
      <c r="F1669" s="92" t="str">
        <f t="shared" si="2"/>
        <v>PACK 4+1 NESCAFE TRAD 50 GRS </v>
      </c>
      <c r="G1669" s="92" t="str">
        <f t="shared" si="3"/>
        <v>CAFES</v>
      </c>
      <c r="H1669" s="89"/>
      <c r="I1669" s="89"/>
      <c r="J1669" s="89"/>
      <c r="K1669" s="89"/>
      <c r="L1669" s="89"/>
      <c r="M1669" s="89"/>
      <c r="N1669" s="89"/>
      <c r="O1669" s="89"/>
      <c r="P1669" s="89"/>
      <c r="Q1669" s="89"/>
      <c r="R1669" s="30"/>
      <c r="S1669" s="30"/>
      <c r="T1669" s="30"/>
      <c r="U1669" s="30"/>
      <c r="V1669" s="30"/>
      <c r="W1669" s="30"/>
      <c r="X1669" s="30"/>
      <c r="Y1669" s="30"/>
      <c r="Z1669" s="30"/>
      <c r="AA1669" s="30"/>
    </row>
    <row r="1670" ht="15.75" customHeight="1">
      <c r="A1670" s="27" t="s">
        <v>86</v>
      </c>
      <c r="B1670" s="27" t="s">
        <v>5730</v>
      </c>
      <c r="C1670" s="27" t="s">
        <v>2962</v>
      </c>
      <c r="D1670" s="27" t="s">
        <v>2952</v>
      </c>
      <c r="E1670" s="92">
        <f t="shared" si="1"/>
        <v>36800</v>
      </c>
      <c r="F1670" s="92" t="str">
        <f t="shared" si="2"/>
        <v>TRITON Regular Chocolate 30x116g CL 30x116g</v>
      </c>
      <c r="G1670" s="92" t="str">
        <f t="shared" si="3"/>
        <v>GALLETAS</v>
      </c>
      <c r="H1670" s="89"/>
      <c r="I1670" s="89"/>
      <c r="J1670" s="89"/>
      <c r="K1670" s="89"/>
      <c r="L1670" s="89"/>
      <c r="M1670" s="89"/>
      <c r="N1670" s="89"/>
      <c r="O1670" s="89"/>
      <c r="P1670" s="89"/>
      <c r="Q1670" s="89"/>
      <c r="R1670" s="30"/>
      <c r="S1670" s="30"/>
      <c r="T1670" s="30"/>
      <c r="U1670" s="30"/>
      <c r="V1670" s="30"/>
      <c r="W1670" s="30"/>
      <c r="X1670" s="30"/>
      <c r="Y1670" s="30"/>
      <c r="Z1670" s="30"/>
      <c r="AA1670" s="30"/>
    </row>
    <row r="1671" ht="15.75" customHeight="1">
      <c r="A1671" s="27" t="s">
        <v>86</v>
      </c>
      <c r="B1671" s="27" t="s">
        <v>5732</v>
      </c>
      <c r="C1671" s="27" t="s">
        <v>2964</v>
      </c>
      <c r="D1671" s="27" t="s">
        <v>123</v>
      </c>
      <c r="E1671" s="92">
        <f t="shared" si="1"/>
        <v>36801</v>
      </c>
      <c r="F1671" s="92" t="str">
        <f t="shared" si="2"/>
        <v>PK Super Promo 2 Triton Chocolate 116g 40% DCTO .</v>
      </c>
      <c r="G1671" s="92" t="str">
        <f t="shared" si="3"/>
        <v>GALLETAS</v>
      </c>
      <c r="H1671" s="89"/>
      <c r="I1671" s="89"/>
      <c r="J1671" s="89"/>
      <c r="K1671" s="89"/>
      <c r="L1671" s="89"/>
      <c r="M1671" s="89"/>
      <c r="N1671" s="89"/>
      <c r="O1671" s="89"/>
      <c r="P1671" s="89"/>
      <c r="Q1671" s="89"/>
      <c r="R1671" s="30"/>
      <c r="S1671" s="30"/>
      <c r="T1671" s="30"/>
      <c r="U1671" s="30"/>
      <c r="V1671" s="30"/>
      <c r="W1671" s="30"/>
      <c r="X1671" s="30"/>
      <c r="Y1671" s="30"/>
      <c r="Z1671" s="30"/>
      <c r="AA1671" s="30"/>
    </row>
    <row r="1672" ht="15.75" customHeight="1">
      <c r="A1672" s="27" t="s">
        <v>86</v>
      </c>
      <c r="B1672" s="27" t="s">
        <v>5735</v>
      </c>
      <c r="C1672" s="27" t="s">
        <v>2961</v>
      </c>
      <c r="D1672" s="27" t="s">
        <v>123</v>
      </c>
      <c r="E1672" s="92">
        <f t="shared" si="1"/>
        <v>36804</v>
      </c>
      <c r="F1672" s="92" t="str">
        <f t="shared" si="2"/>
        <v>PK TRITON CHOCOLATE 116G 30 UNI 16% DESCUENTO .</v>
      </c>
      <c r="G1672" s="92" t="str">
        <f t="shared" si="3"/>
        <v>GALLETAS</v>
      </c>
      <c r="H1672" s="89"/>
      <c r="I1672" s="89"/>
      <c r="J1672" s="89"/>
      <c r="K1672" s="89"/>
      <c r="L1672" s="89"/>
      <c r="M1672" s="89"/>
      <c r="N1672" s="89"/>
      <c r="O1672" s="89"/>
      <c r="P1672" s="89"/>
      <c r="Q1672" s="89"/>
      <c r="R1672" s="30"/>
      <c r="S1672" s="30"/>
      <c r="T1672" s="30"/>
      <c r="U1672" s="30"/>
      <c r="V1672" s="30"/>
      <c r="W1672" s="30"/>
      <c r="X1672" s="30"/>
      <c r="Y1672" s="30"/>
      <c r="Z1672" s="30"/>
      <c r="AA1672" s="30"/>
    </row>
    <row r="1673" ht="15.75" customHeight="1">
      <c r="A1673" s="27" t="s">
        <v>86</v>
      </c>
      <c r="B1673" s="27" t="s">
        <v>5738</v>
      </c>
      <c r="C1673" s="27" t="s">
        <v>2966</v>
      </c>
      <c r="D1673" s="27" t="s">
        <v>123</v>
      </c>
      <c r="E1673" s="92">
        <f t="shared" si="1"/>
        <v>36805</v>
      </c>
      <c r="F1673" s="92" t="str">
        <f t="shared" si="2"/>
        <v>PK 2 UNI TRITON CHOCOLATE 15% DESCUENTO .</v>
      </c>
      <c r="G1673" s="92" t="str">
        <f t="shared" si="3"/>
        <v>GALLETAS</v>
      </c>
      <c r="H1673" s="89"/>
      <c r="I1673" s="89"/>
      <c r="J1673" s="89"/>
      <c r="K1673" s="89"/>
      <c r="L1673" s="89"/>
      <c r="M1673" s="89"/>
      <c r="N1673" s="89"/>
      <c r="O1673" s="89"/>
      <c r="P1673" s="89"/>
      <c r="Q1673" s="89"/>
      <c r="R1673" s="30"/>
      <c r="S1673" s="30"/>
      <c r="T1673" s="30"/>
      <c r="U1673" s="30"/>
      <c r="V1673" s="30"/>
      <c r="W1673" s="30"/>
      <c r="X1673" s="30"/>
      <c r="Y1673" s="30"/>
      <c r="Z1673" s="30"/>
      <c r="AA1673" s="30"/>
    </row>
    <row r="1674" ht="15.75" customHeight="1">
      <c r="A1674" s="27" t="s">
        <v>86</v>
      </c>
      <c r="B1674" s="27" t="s">
        <v>5740</v>
      </c>
      <c r="C1674" s="27" t="s">
        <v>2959</v>
      </c>
      <c r="D1674" s="27" t="s">
        <v>123</v>
      </c>
      <c r="E1674" s="92">
        <f t="shared" si="1"/>
        <v>36807</v>
      </c>
      <c r="F1674" s="92" t="str">
        <f t="shared" si="2"/>
        <v>PK 5 TRITON CHOCOLATE + 1 INTENSA 1 GRATIS .</v>
      </c>
      <c r="G1674" s="92" t="str">
        <f t="shared" si="3"/>
        <v>GALLETAS</v>
      </c>
      <c r="H1674" s="89"/>
      <c r="I1674" s="89"/>
      <c r="J1674" s="89"/>
      <c r="K1674" s="89"/>
      <c r="L1674" s="89"/>
      <c r="M1674" s="89"/>
      <c r="N1674" s="89"/>
      <c r="O1674" s="89"/>
      <c r="P1674" s="89"/>
      <c r="Q1674" s="89"/>
      <c r="R1674" s="30"/>
      <c r="S1674" s="30"/>
      <c r="T1674" s="30"/>
      <c r="U1674" s="30"/>
      <c r="V1674" s="30"/>
      <c r="W1674" s="30"/>
      <c r="X1674" s="30"/>
      <c r="Y1674" s="30"/>
      <c r="Z1674" s="30"/>
      <c r="AA1674" s="30"/>
    </row>
    <row r="1675" ht="15.75" customHeight="1">
      <c r="A1675" s="27" t="s">
        <v>86</v>
      </c>
      <c r="B1675" s="27" t="s">
        <v>5742</v>
      </c>
      <c r="C1675" s="27" t="s">
        <v>5743</v>
      </c>
      <c r="D1675" s="27" t="s">
        <v>123</v>
      </c>
      <c r="E1675" s="92">
        <f t="shared" si="1"/>
        <v>36809</v>
      </c>
      <c r="F1675" s="92" t="str">
        <f t="shared" si="2"/>
        <v>PK 15 TRITON CHOCOLATE + 10% DCTO (B2B) .</v>
      </c>
      <c r="G1675" s="92" t="str">
        <f t="shared" si="3"/>
        <v>GALLETAS</v>
      </c>
      <c r="H1675" s="89"/>
      <c r="I1675" s="89"/>
      <c r="J1675" s="89"/>
      <c r="K1675" s="89"/>
      <c r="L1675" s="89"/>
      <c r="M1675" s="89"/>
      <c r="N1675" s="89"/>
      <c r="O1675" s="89"/>
      <c r="P1675" s="89"/>
      <c r="Q1675" s="89"/>
      <c r="R1675" s="30"/>
      <c r="S1675" s="30"/>
      <c r="T1675" s="30"/>
      <c r="U1675" s="30"/>
      <c r="V1675" s="30"/>
      <c r="W1675" s="30"/>
      <c r="X1675" s="30"/>
      <c r="Y1675" s="30"/>
      <c r="Z1675" s="30"/>
      <c r="AA1675" s="30"/>
    </row>
    <row r="1676" ht="15.75" customHeight="1">
      <c r="A1676" s="27" t="s">
        <v>86</v>
      </c>
      <c r="B1676" s="27" t="s">
        <v>5745</v>
      </c>
      <c r="C1676" s="27" t="s">
        <v>5746</v>
      </c>
      <c r="D1676" s="27" t="s">
        <v>123</v>
      </c>
      <c r="E1676" s="92">
        <f t="shared" si="1"/>
        <v>368010</v>
      </c>
      <c r="F1676" s="92" t="str">
        <f t="shared" si="2"/>
        <v>PK 30 TRITON CHOCOLATE + 15% DCTO (B2B) .</v>
      </c>
      <c r="G1676" s="92" t="str">
        <f t="shared" si="3"/>
        <v>GALLETAS</v>
      </c>
      <c r="H1676" s="89"/>
      <c r="I1676" s="89"/>
      <c r="J1676" s="89"/>
      <c r="K1676" s="89"/>
      <c r="L1676" s="89"/>
      <c r="M1676" s="89"/>
      <c r="N1676" s="89"/>
      <c r="O1676" s="89"/>
      <c r="P1676" s="89"/>
      <c r="Q1676" s="89"/>
      <c r="R1676" s="30"/>
      <c r="S1676" s="30"/>
      <c r="T1676" s="30"/>
      <c r="U1676" s="30"/>
      <c r="V1676" s="30"/>
      <c r="W1676" s="30"/>
      <c r="X1676" s="30"/>
      <c r="Y1676" s="30"/>
      <c r="Z1676" s="30"/>
      <c r="AA1676" s="30"/>
    </row>
    <row r="1677" ht="15.75" customHeight="1">
      <c r="A1677" s="27" t="s">
        <v>86</v>
      </c>
      <c r="B1677" s="27" t="s">
        <v>5748</v>
      </c>
      <c r="C1677" s="27" t="s">
        <v>5749</v>
      </c>
      <c r="D1677" s="27" t="s">
        <v>123</v>
      </c>
      <c r="E1677" s="92">
        <f t="shared" si="1"/>
        <v>368013</v>
      </c>
      <c r="F1677" s="92" t="str">
        <f t="shared" si="2"/>
        <v>PK 10 Triton Chocolate + 15% DCTO (DV) .</v>
      </c>
      <c r="G1677" s="92" t="str">
        <f t="shared" si="3"/>
        <v>GALLETAS</v>
      </c>
      <c r="H1677" s="89"/>
      <c r="I1677" s="89"/>
      <c r="J1677" s="89"/>
      <c r="K1677" s="89"/>
      <c r="L1677" s="89"/>
      <c r="M1677" s="89"/>
      <c r="N1677" s="89"/>
      <c r="O1677" s="89"/>
      <c r="P1677" s="89"/>
      <c r="Q1677" s="89"/>
      <c r="R1677" s="30"/>
      <c r="S1677" s="30"/>
      <c r="T1677" s="30"/>
      <c r="U1677" s="30"/>
      <c r="V1677" s="30"/>
      <c r="W1677" s="30"/>
      <c r="X1677" s="30"/>
      <c r="Y1677" s="30"/>
      <c r="Z1677" s="30"/>
      <c r="AA1677" s="30"/>
    </row>
    <row r="1678" ht="15.75" customHeight="1">
      <c r="A1678" s="27" t="s">
        <v>86</v>
      </c>
      <c r="B1678" s="27" t="s">
        <v>5751</v>
      </c>
      <c r="C1678" s="27" t="s">
        <v>5752</v>
      </c>
      <c r="D1678" s="27" t="s">
        <v>123</v>
      </c>
      <c r="E1678" s="92">
        <f t="shared" si="1"/>
        <v>368014</v>
      </c>
      <c r="F1678" s="92" t="str">
        <f t="shared" si="2"/>
        <v>PK 10 TRITON CHOCOLATE 15% DCTO B2B .</v>
      </c>
      <c r="G1678" s="92" t="str">
        <f t="shared" si="3"/>
        <v>GALLETAS</v>
      </c>
      <c r="H1678" s="89"/>
      <c r="I1678" s="89"/>
      <c r="J1678" s="89"/>
      <c r="K1678" s="89"/>
      <c r="L1678" s="89"/>
      <c r="M1678" s="89"/>
      <c r="N1678" s="89"/>
      <c r="O1678" s="89"/>
      <c r="P1678" s="89"/>
      <c r="Q1678" s="89"/>
      <c r="R1678" s="30"/>
      <c r="S1678" s="30"/>
      <c r="T1678" s="30"/>
      <c r="U1678" s="30"/>
      <c r="V1678" s="30"/>
      <c r="W1678" s="30"/>
      <c r="X1678" s="30"/>
      <c r="Y1678" s="30"/>
      <c r="Z1678" s="30"/>
      <c r="AA1678" s="30"/>
    </row>
    <row r="1679" ht="15.75" customHeight="1">
      <c r="A1679" s="27" t="s">
        <v>86</v>
      </c>
      <c r="B1679" s="27" t="s">
        <v>5754</v>
      </c>
      <c r="C1679" s="27" t="s">
        <v>5755</v>
      </c>
      <c r="D1679" s="27" t="s">
        <v>123</v>
      </c>
      <c r="E1679" s="92">
        <f t="shared" si="1"/>
        <v>368015</v>
      </c>
      <c r="F1679" s="92" t="str">
        <f t="shared" si="2"/>
        <v>PK 5TRITON CHOC116G+ 1TRENGALLCHOCOMANI100G+15%DTO .</v>
      </c>
      <c r="G1679" s="92" t="str">
        <f t="shared" si="3"/>
        <v>GALLETAS</v>
      </c>
      <c r="H1679" s="89"/>
      <c r="I1679" s="89"/>
      <c r="J1679" s="89"/>
      <c r="K1679" s="89"/>
      <c r="L1679" s="89"/>
      <c r="M1679" s="89"/>
      <c r="N1679" s="89"/>
      <c r="O1679" s="89"/>
      <c r="P1679" s="89"/>
      <c r="Q1679" s="89"/>
      <c r="R1679" s="30"/>
      <c r="S1679" s="30"/>
      <c r="T1679" s="30"/>
      <c r="U1679" s="30"/>
      <c r="V1679" s="30"/>
      <c r="W1679" s="30"/>
      <c r="X1679" s="30"/>
      <c r="Y1679" s="30"/>
      <c r="Z1679" s="30"/>
      <c r="AA1679" s="30"/>
    </row>
    <row r="1680" ht="15.75" customHeight="1">
      <c r="A1680" s="27" t="s">
        <v>86</v>
      </c>
      <c r="B1680" s="27" t="s">
        <v>5757</v>
      </c>
      <c r="C1680" s="27" t="s">
        <v>5758</v>
      </c>
      <c r="D1680" s="27" t="s">
        <v>123</v>
      </c>
      <c r="E1680" s="92">
        <f t="shared" si="1"/>
        <v>368017</v>
      </c>
      <c r="F1680" s="92" t="str">
        <f t="shared" si="2"/>
        <v>PK 2 Triton Chocolate + 31% DCTO (DV) .</v>
      </c>
      <c r="G1680" s="92" t="str">
        <f t="shared" si="3"/>
        <v>GALLETAS</v>
      </c>
      <c r="H1680" s="89"/>
      <c r="I1680" s="89"/>
      <c r="J1680" s="89"/>
      <c r="K1680" s="89"/>
      <c r="L1680" s="89"/>
      <c r="M1680" s="89"/>
      <c r="N1680" s="89"/>
      <c r="O1680" s="89"/>
      <c r="P1680" s="89"/>
      <c r="Q1680" s="89"/>
      <c r="R1680" s="30"/>
      <c r="S1680" s="30"/>
      <c r="T1680" s="30"/>
      <c r="U1680" s="30"/>
      <c r="V1680" s="30"/>
      <c r="W1680" s="30"/>
      <c r="X1680" s="30"/>
      <c r="Y1680" s="30"/>
      <c r="Z1680" s="30"/>
      <c r="AA1680" s="30"/>
    </row>
    <row r="1681" ht="15.75" customHeight="1">
      <c r="A1681" s="27" t="s">
        <v>86</v>
      </c>
      <c r="B1681" s="27" t="s">
        <v>5761</v>
      </c>
      <c r="C1681" s="27" t="s">
        <v>5762</v>
      </c>
      <c r="D1681" s="27" t="s">
        <v>123</v>
      </c>
      <c r="E1681" s="92">
        <f t="shared" si="1"/>
        <v>368018</v>
      </c>
      <c r="F1681" s="92" t="str">
        <f t="shared" si="2"/>
        <v>PK 2 Triton Chocolate + 31% DCTO (DV) (B2B) .</v>
      </c>
      <c r="G1681" s="92" t="str">
        <f t="shared" si="3"/>
        <v>GALLETAS</v>
      </c>
      <c r="H1681" s="89"/>
      <c r="I1681" s="89"/>
      <c r="J1681" s="89"/>
      <c r="K1681" s="89"/>
      <c r="L1681" s="89"/>
      <c r="M1681" s="89"/>
      <c r="N1681" s="89"/>
      <c r="O1681" s="89"/>
      <c r="P1681" s="89"/>
      <c r="Q1681" s="89"/>
      <c r="R1681" s="30"/>
      <c r="S1681" s="30"/>
      <c r="T1681" s="30"/>
      <c r="U1681" s="30"/>
      <c r="V1681" s="30"/>
      <c r="W1681" s="30"/>
      <c r="X1681" s="30"/>
      <c r="Y1681" s="30"/>
      <c r="Z1681" s="30"/>
      <c r="AA1681" s="30"/>
    </row>
    <row r="1682" ht="15.75" customHeight="1">
      <c r="A1682" s="27" t="s">
        <v>86</v>
      </c>
      <c r="B1682" s="27" t="s">
        <v>5764</v>
      </c>
      <c r="C1682" s="27" t="s">
        <v>2968</v>
      </c>
      <c r="D1682" s="27" t="s">
        <v>2969</v>
      </c>
      <c r="E1682" s="92">
        <f t="shared" si="1"/>
        <v>36810</v>
      </c>
      <c r="F1682" s="92" t="str">
        <f t="shared" si="2"/>
        <v>TRITON GallChocolateTripack 10(3x116g)CL 10(3x116g)</v>
      </c>
      <c r="G1682" s="92" t="str">
        <f t="shared" si="3"/>
        <v>GALLETAS</v>
      </c>
      <c r="H1682" s="89"/>
      <c r="I1682" s="89"/>
      <c r="J1682" s="89"/>
      <c r="K1682" s="89"/>
      <c r="L1682" s="89"/>
      <c r="M1682" s="89"/>
      <c r="N1682" s="89"/>
      <c r="O1682" s="89"/>
      <c r="P1682" s="89"/>
      <c r="Q1682" s="89"/>
      <c r="R1682" s="30"/>
      <c r="S1682" s="30"/>
      <c r="T1682" s="30"/>
      <c r="U1682" s="30"/>
      <c r="V1682" s="30"/>
      <c r="W1682" s="30"/>
      <c r="X1682" s="30"/>
      <c r="Y1682" s="30"/>
      <c r="Z1682" s="30"/>
      <c r="AA1682" s="30"/>
    </row>
    <row r="1683" ht="15.75" customHeight="1">
      <c r="A1683" s="27" t="s">
        <v>86</v>
      </c>
      <c r="B1683" s="27" t="s">
        <v>5766</v>
      </c>
      <c r="C1683" s="27" t="s">
        <v>2971</v>
      </c>
      <c r="D1683" s="27" t="s">
        <v>2972</v>
      </c>
      <c r="E1683" s="92">
        <f t="shared" si="1"/>
        <v>36820</v>
      </c>
      <c r="F1683" s="92" t="str">
        <f t="shared" si="2"/>
        <v>TRITON GallChocolate Bipack 15(2x116g)CL 15(2x116g)</v>
      </c>
      <c r="G1683" s="92" t="str">
        <f t="shared" si="3"/>
        <v>GALLETAS</v>
      </c>
      <c r="H1683" s="89"/>
      <c r="I1683" s="89"/>
      <c r="J1683" s="89"/>
      <c r="K1683" s="89"/>
      <c r="L1683" s="89"/>
      <c r="M1683" s="89"/>
      <c r="N1683" s="89"/>
      <c r="O1683" s="89"/>
      <c r="P1683" s="89"/>
      <c r="Q1683" s="89"/>
      <c r="R1683" s="30"/>
      <c r="S1683" s="30"/>
      <c r="T1683" s="30"/>
      <c r="U1683" s="30"/>
      <c r="V1683" s="30"/>
      <c r="W1683" s="30"/>
      <c r="X1683" s="30"/>
      <c r="Y1683" s="30"/>
      <c r="Z1683" s="30"/>
      <c r="AA1683" s="30"/>
    </row>
    <row r="1684" ht="15.75" customHeight="1">
      <c r="A1684" s="27" t="s">
        <v>86</v>
      </c>
      <c r="B1684" s="27" t="s">
        <v>5768</v>
      </c>
      <c r="C1684" s="27" t="s">
        <v>2974</v>
      </c>
      <c r="D1684" s="27" t="s">
        <v>2972</v>
      </c>
      <c r="E1684" s="92">
        <f t="shared" si="1"/>
        <v>36830</v>
      </c>
      <c r="F1684" s="92" t="str">
        <f t="shared" si="2"/>
        <v>TRITON Gall Vainilla Bipack 15(2x116g)CL 15(2x116g)</v>
      </c>
      <c r="G1684" s="92" t="str">
        <f t="shared" si="3"/>
        <v>GALLETAS</v>
      </c>
      <c r="H1684" s="89"/>
      <c r="I1684" s="89"/>
      <c r="J1684" s="89"/>
      <c r="K1684" s="89"/>
      <c r="L1684" s="89"/>
      <c r="M1684" s="89"/>
      <c r="N1684" s="89"/>
      <c r="O1684" s="89"/>
      <c r="P1684" s="89"/>
      <c r="Q1684" s="89"/>
      <c r="R1684" s="30"/>
      <c r="S1684" s="30"/>
      <c r="T1684" s="30"/>
      <c r="U1684" s="30"/>
      <c r="V1684" s="30"/>
      <c r="W1684" s="30"/>
      <c r="X1684" s="30"/>
      <c r="Y1684" s="30"/>
      <c r="Z1684" s="30"/>
      <c r="AA1684" s="30"/>
    </row>
    <row r="1685" ht="15.75" customHeight="1">
      <c r="A1685" s="27" t="s">
        <v>86</v>
      </c>
      <c r="B1685" s="27" t="s">
        <v>5770</v>
      </c>
      <c r="C1685" s="27" t="s">
        <v>2976</v>
      </c>
      <c r="D1685" s="27" t="s">
        <v>2952</v>
      </c>
      <c r="E1685" s="92">
        <f t="shared" si="1"/>
        <v>36840</v>
      </c>
      <c r="F1685" s="92" t="str">
        <f t="shared" si="2"/>
        <v>TRITON Regular ChocoWhite 30x116g CL 30x116g</v>
      </c>
      <c r="G1685" s="92" t="str">
        <f t="shared" si="3"/>
        <v>GALLETAS</v>
      </c>
      <c r="H1685" s="89"/>
      <c r="I1685" s="89"/>
      <c r="J1685" s="89"/>
      <c r="K1685" s="89"/>
      <c r="L1685" s="89"/>
      <c r="M1685" s="89"/>
      <c r="N1685" s="89"/>
      <c r="O1685" s="89"/>
      <c r="P1685" s="89"/>
      <c r="Q1685" s="89"/>
      <c r="R1685" s="30"/>
      <c r="S1685" s="30"/>
      <c r="T1685" s="30"/>
      <c r="U1685" s="30"/>
      <c r="V1685" s="30"/>
      <c r="W1685" s="30"/>
      <c r="X1685" s="30"/>
      <c r="Y1685" s="30"/>
      <c r="Z1685" s="30"/>
      <c r="AA1685" s="30"/>
    </row>
    <row r="1686" ht="15.75" customHeight="1">
      <c r="A1686" s="27" t="s">
        <v>86</v>
      </c>
      <c r="B1686" s="27" t="s">
        <v>5773</v>
      </c>
      <c r="C1686" s="27" t="s">
        <v>5774</v>
      </c>
      <c r="D1686" s="27" t="s">
        <v>2952</v>
      </c>
      <c r="E1686" s="92">
        <f t="shared" si="1"/>
        <v>36850</v>
      </c>
      <c r="F1686" s="92" t="str">
        <f t="shared" si="2"/>
        <v>TRITON Regular Frutilla 30x116g CL 30x116g</v>
      </c>
      <c r="G1686" s="92" t="str">
        <f t="shared" si="3"/>
        <v>GALLETAS</v>
      </c>
      <c r="H1686" s="89"/>
      <c r="I1686" s="89"/>
      <c r="J1686" s="89"/>
      <c r="K1686" s="89"/>
      <c r="L1686" s="89"/>
      <c r="M1686" s="89"/>
      <c r="N1686" s="89"/>
      <c r="O1686" s="89"/>
      <c r="P1686" s="89"/>
      <c r="Q1686" s="89"/>
      <c r="R1686" s="30"/>
      <c r="S1686" s="30"/>
      <c r="T1686" s="30"/>
      <c r="U1686" s="30"/>
      <c r="V1686" s="30"/>
      <c r="W1686" s="30"/>
      <c r="X1686" s="30"/>
      <c r="Y1686" s="30"/>
      <c r="Z1686" s="30"/>
      <c r="AA1686" s="30"/>
    </row>
    <row r="1687" ht="15.75" customHeight="1">
      <c r="A1687" s="27" t="s">
        <v>86</v>
      </c>
      <c r="B1687" s="27" t="s">
        <v>5777</v>
      </c>
      <c r="C1687" s="27" t="s">
        <v>2978</v>
      </c>
      <c r="D1687" s="27" t="s">
        <v>2979</v>
      </c>
      <c r="E1687" s="92">
        <f t="shared" si="1"/>
        <v>36860</v>
      </c>
      <c r="F1687" s="92" t="str">
        <f t="shared" si="2"/>
        <v>TRITON Gall Vainilla Colacion 50x39g CL 50x39g</v>
      </c>
      <c r="G1687" s="92" t="str">
        <f t="shared" si="3"/>
        <v>GALLETAS</v>
      </c>
      <c r="H1687" s="89"/>
      <c r="I1687" s="89"/>
      <c r="J1687" s="89"/>
      <c r="K1687" s="89"/>
      <c r="L1687" s="89"/>
      <c r="M1687" s="89"/>
      <c r="N1687" s="89"/>
      <c r="O1687" s="89"/>
      <c r="P1687" s="89"/>
      <c r="Q1687" s="89"/>
      <c r="R1687" s="30"/>
      <c r="S1687" s="30"/>
      <c r="T1687" s="30"/>
      <c r="U1687" s="30"/>
      <c r="V1687" s="30"/>
      <c r="W1687" s="30"/>
      <c r="X1687" s="30"/>
      <c r="Y1687" s="30"/>
      <c r="Z1687" s="30"/>
      <c r="AA1687" s="30"/>
    </row>
    <row r="1688" ht="15.75" customHeight="1">
      <c r="A1688" s="27" t="s">
        <v>86</v>
      </c>
      <c r="B1688" s="27" t="s">
        <v>5779</v>
      </c>
      <c r="C1688" s="27" t="s">
        <v>5780</v>
      </c>
      <c r="D1688" s="27" t="s">
        <v>123</v>
      </c>
      <c r="E1688" s="92">
        <f t="shared" si="1"/>
        <v>36861</v>
      </c>
      <c r="F1688" s="92" t="str">
        <f t="shared" si="2"/>
        <v>PK 25 Triton Colacion + 25% (DCTO)(DV) .</v>
      </c>
      <c r="G1688" s="92" t="str">
        <f t="shared" si="3"/>
        <v>GALLETAS</v>
      </c>
      <c r="H1688" s="89"/>
      <c r="I1688" s="89"/>
      <c r="J1688" s="89"/>
      <c r="K1688" s="89"/>
      <c r="L1688" s="89"/>
      <c r="M1688" s="89"/>
      <c r="N1688" s="89"/>
      <c r="O1688" s="89"/>
      <c r="P1688" s="89"/>
      <c r="Q1688" s="89"/>
      <c r="R1688" s="30"/>
      <c r="S1688" s="30"/>
      <c r="T1688" s="30"/>
      <c r="U1688" s="30"/>
      <c r="V1688" s="30"/>
      <c r="W1688" s="30"/>
      <c r="X1688" s="30"/>
      <c r="Y1688" s="30"/>
      <c r="Z1688" s="30"/>
      <c r="AA1688" s="30"/>
    </row>
    <row r="1689" ht="15.75" customHeight="1">
      <c r="A1689" s="27" t="s">
        <v>86</v>
      </c>
      <c r="B1689" s="27" t="s">
        <v>5782</v>
      </c>
      <c r="C1689" s="27" t="s">
        <v>5783</v>
      </c>
      <c r="D1689" s="27" t="s">
        <v>123</v>
      </c>
      <c r="E1689" s="92">
        <f t="shared" si="1"/>
        <v>36862</v>
      </c>
      <c r="F1689" s="92" t="str">
        <f t="shared" si="2"/>
        <v>PK 25 Triton Colacion + 25% DCTO(DV)(B2B) .</v>
      </c>
      <c r="G1689" s="92" t="str">
        <f t="shared" si="3"/>
        <v>GALLETAS</v>
      </c>
      <c r="H1689" s="89"/>
      <c r="I1689" s="89"/>
      <c r="J1689" s="89"/>
      <c r="K1689" s="89"/>
      <c r="L1689" s="89"/>
      <c r="M1689" s="89"/>
      <c r="N1689" s="89"/>
      <c r="O1689" s="89"/>
      <c r="P1689" s="89"/>
      <c r="Q1689" s="89"/>
      <c r="R1689" s="30"/>
      <c r="S1689" s="30"/>
      <c r="T1689" s="30"/>
      <c r="U1689" s="30"/>
      <c r="V1689" s="30"/>
      <c r="W1689" s="30"/>
      <c r="X1689" s="30"/>
      <c r="Y1689" s="30"/>
      <c r="Z1689" s="30"/>
      <c r="AA1689" s="30"/>
    </row>
    <row r="1690" ht="15.75" customHeight="1">
      <c r="A1690" s="27" t="s">
        <v>146</v>
      </c>
      <c r="B1690" s="27" t="s">
        <v>5786</v>
      </c>
      <c r="C1690" s="27" t="s">
        <v>2980</v>
      </c>
      <c r="D1690" s="27" t="s">
        <v>2982</v>
      </c>
      <c r="E1690" s="92">
        <f t="shared" si="1"/>
        <v>36890</v>
      </c>
      <c r="F1690" s="92" t="str">
        <f t="shared" si="2"/>
        <v>GLORIA Leche Condensada Tarro 48x397g CL 48x397g</v>
      </c>
      <c r="G1690" s="92" t="str">
        <f t="shared" si="3"/>
        <v>Lacteos Culinarios</v>
      </c>
      <c r="H1690" s="89"/>
      <c r="I1690" s="89"/>
      <c r="J1690" s="89"/>
      <c r="K1690" s="89"/>
      <c r="L1690" s="89"/>
      <c r="M1690" s="89"/>
      <c r="N1690" s="89"/>
      <c r="O1690" s="89"/>
      <c r="P1690" s="89"/>
      <c r="Q1690" s="89"/>
      <c r="R1690" s="30"/>
      <c r="S1690" s="30"/>
      <c r="T1690" s="30"/>
      <c r="U1690" s="30"/>
      <c r="V1690" s="30"/>
      <c r="W1690" s="30"/>
      <c r="X1690" s="30"/>
      <c r="Y1690" s="30"/>
      <c r="Z1690" s="30"/>
      <c r="AA1690" s="30"/>
    </row>
    <row r="1691" ht="15.75" customHeight="1">
      <c r="A1691" s="27" t="s">
        <v>39</v>
      </c>
      <c r="B1691" s="27" t="s">
        <v>5790</v>
      </c>
      <c r="C1691" s="27" t="s">
        <v>2983</v>
      </c>
      <c r="D1691" s="27" t="s">
        <v>2683</v>
      </c>
      <c r="E1691" s="92">
        <f t="shared" si="1"/>
        <v>36900</v>
      </c>
      <c r="F1691" s="92" t="str">
        <f t="shared" si="2"/>
        <v>SAHNE NUSS PRALINE Bombon 12x144g N1 CL 12x144g</v>
      </c>
      <c r="G1691" s="92" t="str">
        <f t="shared" si="3"/>
        <v>CHOCOLATES</v>
      </c>
      <c r="H1691" s="89"/>
      <c r="I1691" s="89"/>
      <c r="J1691" s="89"/>
      <c r="K1691" s="89"/>
      <c r="L1691" s="89"/>
      <c r="M1691" s="89"/>
      <c r="N1691" s="89"/>
      <c r="O1691" s="89"/>
      <c r="P1691" s="89"/>
      <c r="Q1691" s="89"/>
      <c r="R1691" s="30"/>
      <c r="S1691" s="30"/>
      <c r="T1691" s="30"/>
      <c r="U1691" s="30"/>
      <c r="V1691" s="30"/>
      <c r="W1691" s="30"/>
      <c r="X1691" s="30"/>
      <c r="Y1691" s="30"/>
      <c r="Z1691" s="30"/>
      <c r="AA1691" s="30"/>
    </row>
    <row r="1692" ht="15.75" customHeight="1">
      <c r="A1692" s="27" t="s">
        <v>76</v>
      </c>
      <c r="B1692" s="27" t="s">
        <v>5793</v>
      </c>
      <c r="C1692" s="27" t="s">
        <v>2990</v>
      </c>
      <c r="D1692" s="27" t="s">
        <v>725</v>
      </c>
      <c r="E1692" s="92">
        <f t="shared" si="1"/>
        <v>36910</v>
      </c>
      <c r="F1692" s="92" t="str">
        <f t="shared" si="2"/>
        <v>MILO ACTIV-GO BebChoc Stabilo 24x200g CL 24x200g</v>
      </c>
      <c r="G1692" s="92" t="str">
        <f t="shared" si="3"/>
        <v>OPPB</v>
      </c>
      <c r="H1692" s="89"/>
      <c r="I1692" s="89"/>
      <c r="J1692" s="89"/>
      <c r="K1692" s="89"/>
      <c r="L1692" s="89"/>
      <c r="M1692" s="89"/>
      <c r="N1692" s="89"/>
      <c r="O1692" s="89"/>
      <c r="P1692" s="89"/>
      <c r="Q1692" s="89"/>
      <c r="R1692" s="30"/>
      <c r="S1692" s="30"/>
      <c r="T1692" s="30"/>
      <c r="U1692" s="30"/>
      <c r="V1692" s="30"/>
      <c r="W1692" s="30"/>
      <c r="X1692" s="30"/>
      <c r="Y1692" s="30"/>
      <c r="Z1692" s="30"/>
      <c r="AA1692" s="30"/>
    </row>
    <row r="1693" ht="15.75" customHeight="1">
      <c r="A1693" s="27" t="s">
        <v>76</v>
      </c>
      <c r="B1693" s="27" t="s">
        <v>5796</v>
      </c>
      <c r="C1693" s="27" t="s">
        <v>2992</v>
      </c>
      <c r="D1693" s="27" t="s">
        <v>123</v>
      </c>
      <c r="E1693" s="92">
        <f t="shared" si="1"/>
        <v>36911</v>
      </c>
      <c r="F1693" s="92" t="str">
        <f t="shared" si="2"/>
        <v>PK MILO ACTIV-GO 200g + 15% DCTO (DV) .</v>
      </c>
      <c r="G1693" s="92" t="str">
        <f t="shared" si="3"/>
        <v>OPPB</v>
      </c>
      <c r="H1693" s="89"/>
      <c r="I1693" s="89"/>
      <c r="J1693" s="89"/>
      <c r="K1693" s="89"/>
      <c r="L1693" s="89"/>
      <c r="M1693" s="89"/>
      <c r="N1693" s="89"/>
      <c r="O1693" s="89"/>
      <c r="P1693" s="89"/>
      <c r="Q1693" s="89"/>
      <c r="R1693" s="30"/>
      <c r="S1693" s="30"/>
      <c r="T1693" s="30"/>
      <c r="U1693" s="30"/>
      <c r="V1693" s="30"/>
      <c r="W1693" s="30"/>
      <c r="X1693" s="30"/>
      <c r="Y1693" s="30"/>
      <c r="Z1693" s="30"/>
      <c r="AA1693" s="30"/>
    </row>
    <row r="1694" ht="15.75" customHeight="1">
      <c r="A1694" s="27" t="s">
        <v>76</v>
      </c>
      <c r="B1694" s="27" t="s">
        <v>5798</v>
      </c>
      <c r="C1694" s="27" t="s">
        <v>2985</v>
      </c>
      <c r="D1694" s="27" t="s">
        <v>123</v>
      </c>
      <c r="E1694" s="92">
        <f t="shared" si="1"/>
        <v>36912</v>
      </c>
      <c r="F1694" s="92" t="str">
        <f t="shared" si="2"/>
        <v>PK 4 MILO ACTIV-GO 200g + 20% DCTO (DV) .</v>
      </c>
      <c r="G1694" s="92" t="str">
        <f t="shared" si="3"/>
        <v>OPPB</v>
      </c>
      <c r="H1694" s="89"/>
      <c r="I1694" s="89"/>
      <c r="J1694" s="89"/>
      <c r="K1694" s="89"/>
      <c r="L1694" s="89"/>
      <c r="M1694" s="89"/>
      <c r="N1694" s="89"/>
      <c r="O1694" s="89"/>
      <c r="P1694" s="89"/>
      <c r="Q1694" s="89"/>
      <c r="R1694" s="30"/>
      <c r="S1694" s="30"/>
      <c r="T1694" s="30"/>
      <c r="U1694" s="30"/>
      <c r="V1694" s="30"/>
      <c r="W1694" s="30"/>
      <c r="X1694" s="30"/>
      <c r="Y1694" s="30"/>
      <c r="Z1694" s="30"/>
      <c r="AA1694" s="30"/>
    </row>
    <row r="1695" ht="15.75" customHeight="1">
      <c r="A1695" s="27" t="s">
        <v>76</v>
      </c>
      <c r="B1695" s="27" t="s">
        <v>5800</v>
      </c>
      <c r="C1695" s="27" t="s">
        <v>2987</v>
      </c>
      <c r="D1695" s="27" t="s">
        <v>123</v>
      </c>
      <c r="E1695" s="92">
        <f t="shared" si="1"/>
        <v>36913</v>
      </c>
      <c r="F1695" s="92" t="str">
        <f t="shared" si="2"/>
        <v>PK MILO ACTIV-GO 200g + 15% DCTO (B2B) (DV) .</v>
      </c>
      <c r="G1695" s="92" t="str">
        <f t="shared" si="3"/>
        <v>OPPB</v>
      </c>
      <c r="H1695" s="89"/>
      <c r="I1695" s="89"/>
      <c r="J1695" s="89"/>
      <c r="K1695" s="89"/>
      <c r="L1695" s="89"/>
      <c r="M1695" s="89"/>
      <c r="N1695" s="89"/>
      <c r="O1695" s="89"/>
      <c r="P1695" s="89"/>
      <c r="Q1695" s="89"/>
      <c r="R1695" s="30"/>
      <c r="S1695" s="30"/>
      <c r="T1695" s="30"/>
      <c r="U1695" s="30"/>
      <c r="V1695" s="30"/>
      <c r="W1695" s="30"/>
      <c r="X1695" s="30"/>
      <c r="Y1695" s="30"/>
      <c r="Z1695" s="30"/>
      <c r="AA1695" s="30"/>
    </row>
    <row r="1696" ht="15.75" customHeight="1">
      <c r="A1696" s="27" t="s">
        <v>76</v>
      </c>
      <c r="B1696" s="27" t="s">
        <v>5802</v>
      </c>
      <c r="C1696" s="27" t="s">
        <v>2989</v>
      </c>
      <c r="D1696" s="27" t="s">
        <v>123</v>
      </c>
      <c r="E1696" s="92">
        <f t="shared" si="1"/>
        <v>36914</v>
      </c>
      <c r="F1696" s="92" t="str">
        <f t="shared" si="2"/>
        <v>PK 4 MILO ACTIV-GO 200g + 20% DCTO (B2B) (DV) .</v>
      </c>
      <c r="G1696" s="92" t="str">
        <f t="shared" si="3"/>
        <v>OPPB</v>
      </c>
      <c r="H1696" s="89"/>
      <c r="I1696" s="89"/>
      <c r="J1696" s="89"/>
      <c r="K1696" s="89"/>
      <c r="L1696" s="89"/>
      <c r="M1696" s="89"/>
      <c r="N1696" s="89"/>
      <c r="O1696" s="89"/>
      <c r="P1696" s="89"/>
      <c r="Q1696" s="89"/>
      <c r="R1696" s="30"/>
      <c r="S1696" s="30"/>
      <c r="T1696" s="30"/>
      <c r="U1696" s="30"/>
      <c r="V1696" s="30"/>
      <c r="W1696" s="30"/>
      <c r="X1696" s="30"/>
      <c r="Y1696" s="30"/>
      <c r="Z1696" s="30"/>
      <c r="AA1696" s="30"/>
    </row>
    <row r="1697" ht="15.75" customHeight="1">
      <c r="A1697" s="27" t="s">
        <v>50</v>
      </c>
      <c r="B1697" s="27" t="s">
        <v>5805</v>
      </c>
      <c r="C1697" s="27" t="s">
        <v>2994</v>
      </c>
      <c r="D1697" s="27" t="s">
        <v>2995</v>
      </c>
      <c r="E1697" s="92">
        <f t="shared" si="1"/>
        <v>36920</v>
      </c>
      <c r="F1697" s="92" t="str">
        <f t="shared" si="2"/>
        <v>STARBUCKS Vanilla Latte 10(4x215g)N3 XJ 4x21.5g</v>
      </c>
      <c r="G1697" s="92" t="str">
        <f t="shared" si="3"/>
        <v>CAFES</v>
      </c>
      <c r="H1697" s="89"/>
      <c r="I1697" s="89"/>
      <c r="J1697" s="89"/>
      <c r="K1697" s="89"/>
      <c r="L1697" s="89"/>
      <c r="M1697" s="89"/>
      <c r="N1697" s="89"/>
      <c r="O1697" s="89"/>
      <c r="P1697" s="89"/>
      <c r="Q1697" s="89"/>
      <c r="R1697" s="30"/>
      <c r="S1697" s="30"/>
      <c r="T1697" s="30"/>
      <c r="U1697" s="30"/>
      <c r="V1697" s="30"/>
      <c r="W1697" s="30"/>
      <c r="X1697" s="30"/>
      <c r="Y1697" s="30"/>
      <c r="Z1697" s="30"/>
      <c r="AA1697" s="30"/>
    </row>
    <row r="1698" ht="15.75" customHeight="1">
      <c r="A1698" s="27" t="s">
        <v>39</v>
      </c>
      <c r="B1698" s="27" t="s">
        <v>5808</v>
      </c>
      <c r="C1698" s="27" t="s">
        <v>2997</v>
      </c>
      <c r="D1698" s="27" t="s">
        <v>2998</v>
      </c>
      <c r="E1698" s="92">
        <f t="shared" si="1"/>
        <v>369402</v>
      </c>
      <c r="F1698" s="92" t="str">
        <f t="shared" si="2"/>
        <v>KIT KAT 4Fngr Triplo Choc 4(24x41.5g) AR DSPLY 4(24x41.5g)</v>
      </c>
      <c r="G1698" s="92" t="str">
        <f t="shared" si="3"/>
        <v>CHOCOLATES</v>
      </c>
      <c r="H1698" s="89"/>
      <c r="I1698" s="89"/>
      <c r="J1698" s="89"/>
      <c r="K1698" s="89"/>
      <c r="L1698" s="89"/>
      <c r="M1698" s="89"/>
      <c r="N1698" s="89"/>
      <c r="O1698" s="89"/>
      <c r="P1698" s="89"/>
      <c r="Q1698" s="89"/>
      <c r="R1698" s="30"/>
      <c r="S1698" s="30"/>
      <c r="T1698" s="30"/>
      <c r="U1698" s="30"/>
      <c r="V1698" s="30"/>
      <c r="W1698" s="30"/>
      <c r="X1698" s="30"/>
      <c r="Y1698" s="30"/>
      <c r="Z1698" s="30"/>
      <c r="AA1698" s="30"/>
    </row>
    <row r="1699" ht="15.75" customHeight="1">
      <c r="A1699" s="27" t="s">
        <v>39</v>
      </c>
      <c r="B1699" s="27" t="s">
        <v>5810</v>
      </c>
      <c r="C1699" s="27" t="s">
        <v>5811</v>
      </c>
      <c r="D1699" s="27" t="s">
        <v>4588</v>
      </c>
      <c r="E1699" s="92">
        <f t="shared" si="1"/>
        <v>36948</v>
      </c>
      <c r="F1699" s="92" t="str">
        <f t="shared" si="2"/>
        <v>KIT KAT 4Fngr Misterio 4(24x41.5g) BR (DSPLY) 4(24x415g)</v>
      </c>
      <c r="G1699" s="92" t="str">
        <f t="shared" si="3"/>
        <v>CHOCOLATES</v>
      </c>
      <c r="H1699" s="89"/>
      <c r="I1699" s="89"/>
      <c r="J1699" s="89"/>
      <c r="K1699" s="89"/>
      <c r="L1699" s="89"/>
      <c r="M1699" s="89"/>
      <c r="N1699" s="89"/>
      <c r="O1699" s="89"/>
      <c r="P1699" s="89"/>
      <c r="Q1699" s="89"/>
      <c r="R1699" s="30"/>
      <c r="S1699" s="30"/>
      <c r="T1699" s="30"/>
      <c r="U1699" s="30"/>
      <c r="V1699" s="30"/>
      <c r="W1699" s="30"/>
      <c r="X1699" s="30"/>
      <c r="Y1699" s="30"/>
      <c r="Z1699" s="30"/>
      <c r="AA1699" s="30"/>
    </row>
    <row r="1700" ht="15.75" customHeight="1">
      <c r="A1700" s="27" t="s">
        <v>39</v>
      </c>
      <c r="B1700" s="27" t="s">
        <v>5814</v>
      </c>
      <c r="C1700" s="27" t="s">
        <v>5815</v>
      </c>
      <c r="D1700" s="27" t="s">
        <v>123</v>
      </c>
      <c r="E1700" s="92">
        <f t="shared" si="1"/>
        <v>36949</v>
      </c>
      <c r="F1700" s="92" t="str">
        <f t="shared" si="2"/>
        <v>PK 1 Display Kit Kat Mistery + Exhibidor Display .</v>
      </c>
      <c r="G1700" s="92" t="str">
        <f t="shared" si="3"/>
        <v>CHOCOLATES</v>
      </c>
      <c r="H1700" s="89"/>
      <c r="I1700" s="89"/>
      <c r="J1700" s="89"/>
      <c r="K1700" s="89"/>
      <c r="L1700" s="89"/>
      <c r="M1700" s="89"/>
      <c r="N1700" s="89"/>
      <c r="O1700" s="89"/>
      <c r="P1700" s="89"/>
      <c r="Q1700" s="89"/>
      <c r="R1700" s="30"/>
      <c r="S1700" s="30"/>
      <c r="T1700" s="30"/>
      <c r="U1700" s="30"/>
      <c r="V1700" s="30"/>
      <c r="W1700" s="30"/>
      <c r="X1700" s="30"/>
      <c r="Y1700" s="30"/>
      <c r="Z1700" s="30"/>
      <c r="AA1700" s="30"/>
    </row>
    <row r="1701" ht="15.75" customHeight="1">
      <c r="A1701" s="27" t="s">
        <v>39</v>
      </c>
      <c r="B1701" s="27" t="s">
        <v>5816</v>
      </c>
      <c r="C1701" s="27" t="s">
        <v>5818</v>
      </c>
      <c r="D1701" s="27" t="s">
        <v>123</v>
      </c>
      <c r="E1701" s="92">
        <f t="shared" si="1"/>
        <v>369410</v>
      </c>
      <c r="F1701" s="92" t="str">
        <f t="shared" si="2"/>
        <v>PK 1 DSPY KitKat Mist + 1 DSPY KitKay Milk + Jenga .</v>
      </c>
      <c r="G1701" s="92" t="str">
        <f t="shared" si="3"/>
        <v>CHOCOLATES</v>
      </c>
      <c r="H1701" s="89"/>
      <c r="I1701" s="89"/>
      <c r="J1701" s="89"/>
      <c r="K1701" s="89"/>
      <c r="L1701" s="89"/>
      <c r="M1701" s="89"/>
      <c r="N1701" s="89"/>
      <c r="O1701" s="89"/>
      <c r="P1701" s="89"/>
      <c r="Q1701" s="89"/>
      <c r="R1701" s="30"/>
      <c r="S1701" s="30"/>
      <c r="T1701" s="30"/>
      <c r="U1701" s="30"/>
      <c r="V1701" s="30"/>
      <c r="W1701" s="30"/>
      <c r="X1701" s="30"/>
      <c r="Y1701" s="30"/>
      <c r="Z1701" s="30"/>
      <c r="AA1701" s="30"/>
    </row>
    <row r="1702" ht="15.75" customHeight="1">
      <c r="A1702" s="27" t="s">
        <v>86</v>
      </c>
      <c r="B1702" s="27" t="s">
        <v>5822</v>
      </c>
      <c r="C1702" s="27" t="s">
        <v>3002</v>
      </c>
      <c r="D1702" s="27" t="s">
        <v>3003</v>
      </c>
      <c r="E1702" s="92">
        <f t="shared" si="1"/>
        <v>36950</v>
      </c>
      <c r="F1702" s="92" t="str">
        <f t="shared" si="2"/>
        <v>TRITON Gall Intensa Vainilla 30x79g CL 30x79g</v>
      </c>
      <c r="G1702" s="92" t="str">
        <f t="shared" si="3"/>
        <v>GALLETAS</v>
      </c>
      <c r="H1702" s="89"/>
      <c r="I1702" s="89"/>
      <c r="J1702" s="89"/>
      <c r="K1702" s="89"/>
      <c r="L1702" s="89"/>
      <c r="M1702" s="89"/>
      <c r="N1702" s="89"/>
      <c r="O1702" s="89"/>
      <c r="P1702" s="89"/>
      <c r="Q1702" s="89"/>
      <c r="R1702" s="30"/>
      <c r="S1702" s="30"/>
      <c r="T1702" s="30"/>
      <c r="U1702" s="30"/>
      <c r="V1702" s="30"/>
      <c r="W1702" s="30"/>
      <c r="X1702" s="30"/>
      <c r="Y1702" s="30"/>
      <c r="Z1702" s="30"/>
      <c r="AA1702" s="30"/>
    </row>
    <row r="1703" ht="15.75" customHeight="1">
      <c r="A1703" s="27" t="s">
        <v>86</v>
      </c>
      <c r="B1703" s="27" t="s">
        <v>5824</v>
      </c>
      <c r="C1703" s="27" t="s">
        <v>3007</v>
      </c>
      <c r="D1703" s="27" t="s">
        <v>123</v>
      </c>
      <c r="E1703" s="92">
        <f t="shared" si="1"/>
        <v>36953</v>
      </c>
      <c r="F1703" s="92" t="str">
        <f t="shared" si="2"/>
        <v>PK 4 Triton Intensa + 1 Unidad Gratis .</v>
      </c>
      <c r="G1703" s="92" t="str">
        <f t="shared" si="3"/>
        <v>GALLETAS</v>
      </c>
      <c r="H1703" s="89"/>
      <c r="I1703" s="89"/>
      <c r="J1703" s="89"/>
      <c r="K1703" s="89"/>
      <c r="L1703" s="89"/>
      <c r="M1703" s="89"/>
      <c r="N1703" s="89"/>
      <c r="O1703" s="89"/>
      <c r="P1703" s="89"/>
      <c r="Q1703" s="89"/>
      <c r="R1703" s="30"/>
      <c r="S1703" s="30"/>
      <c r="T1703" s="30"/>
      <c r="U1703" s="30"/>
      <c r="V1703" s="30"/>
      <c r="W1703" s="30"/>
      <c r="X1703" s="30"/>
      <c r="Y1703" s="30"/>
      <c r="Z1703" s="30"/>
      <c r="AA1703" s="30"/>
    </row>
    <row r="1704" ht="15.75" customHeight="1">
      <c r="A1704" s="27" t="s">
        <v>86</v>
      </c>
      <c r="B1704" s="27" t="s">
        <v>5826</v>
      </c>
      <c r="C1704" s="27" t="s">
        <v>3005</v>
      </c>
      <c r="D1704" s="27" t="s">
        <v>123</v>
      </c>
      <c r="E1704" s="92">
        <f t="shared" si="1"/>
        <v>36954</v>
      </c>
      <c r="F1704" s="92" t="str">
        <f t="shared" si="2"/>
        <v>PK 4 Triton Intensa + 1 Unidad Gratis (B2B) .</v>
      </c>
      <c r="G1704" s="92" t="str">
        <f t="shared" si="3"/>
        <v>GALLETAS</v>
      </c>
      <c r="H1704" s="89"/>
      <c r="I1704" s="89"/>
      <c r="J1704" s="89"/>
      <c r="K1704" s="89"/>
      <c r="L1704" s="89"/>
      <c r="M1704" s="89"/>
      <c r="N1704" s="89"/>
      <c r="O1704" s="89"/>
      <c r="P1704" s="89"/>
      <c r="Q1704" s="89"/>
      <c r="R1704" s="30"/>
      <c r="S1704" s="30"/>
      <c r="T1704" s="30"/>
      <c r="U1704" s="30"/>
      <c r="V1704" s="30"/>
      <c r="W1704" s="30"/>
      <c r="X1704" s="30"/>
      <c r="Y1704" s="30"/>
      <c r="Z1704" s="30"/>
      <c r="AA1704" s="30"/>
    </row>
    <row r="1705" ht="15.75" customHeight="1">
      <c r="A1705" s="27" t="s">
        <v>86</v>
      </c>
      <c r="B1705" s="27" t="s">
        <v>5830</v>
      </c>
      <c r="C1705" s="27" t="s">
        <v>3009</v>
      </c>
      <c r="D1705" s="27" t="s">
        <v>123</v>
      </c>
      <c r="E1705" s="92">
        <f t="shared" si="1"/>
        <v>36959</v>
      </c>
      <c r="F1705" s="92" t="str">
        <f t="shared" si="2"/>
        <v>PK 10 Triton Intensa + 2 unidades gratis (B2B) .</v>
      </c>
      <c r="G1705" s="92" t="str">
        <f t="shared" si="3"/>
        <v>GALLETAS</v>
      </c>
      <c r="H1705" s="89"/>
      <c r="I1705" s="89"/>
      <c r="J1705" s="89"/>
      <c r="K1705" s="89"/>
      <c r="L1705" s="89"/>
      <c r="M1705" s="89"/>
      <c r="N1705" s="89"/>
      <c r="O1705" s="89"/>
      <c r="P1705" s="89"/>
      <c r="Q1705" s="89"/>
      <c r="R1705" s="30"/>
      <c r="S1705" s="30"/>
      <c r="T1705" s="30"/>
      <c r="U1705" s="30"/>
      <c r="V1705" s="30"/>
      <c r="W1705" s="30"/>
      <c r="X1705" s="30"/>
      <c r="Y1705" s="30"/>
      <c r="Z1705" s="30"/>
      <c r="AA1705" s="30"/>
    </row>
    <row r="1706" ht="15.75" customHeight="1">
      <c r="A1706" s="27" t="s">
        <v>86</v>
      </c>
      <c r="B1706" s="27" t="s">
        <v>5833</v>
      </c>
      <c r="C1706" s="27" t="s">
        <v>3011</v>
      </c>
      <c r="D1706" s="27" t="s">
        <v>123</v>
      </c>
      <c r="E1706" s="92">
        <f t="shared" si="1"/>
        <v>369511</v>
      </c>
      <c r="F1706" s="92" t="str">
        <f t="shared" si="2"/>
        <v>PK 2 Triton Intensa + 1 Gratis (DV) .</v>
      </c>
      <c r="G1706" s="92" t="str">
        <f t="shared" si="3"/>
        <v>GALLETAS</v>
      </c>
      <c r="H1706" s="89"/>
      <c r="I1706" s="89"/>
      <c r="J1706" s="89"/>
      <c r="K1706" s="89"/>
      <c r="L1706" s="89"/>
      <c r="M1706" s="89"/>
      <c r="N1706" s="89"/>
      <c r="O1706" s="89"/>
      <c r="P1706" s="89"/>
      <c r="Q1706" s="89"/>
      <c r="R1706" s="30"/>
      <c r="S1706" s="30"/>
      <c r="T1706" s="30"/>
      <c r="U1706" s="30"/>
      <c r="V1706" s="30"/>
      <c r="W1706" s="30"/>
      <c r="X1706" s="30"/>
      <c r="Y1706" s="30"/>
      <c r="Z1706" s="30"/>
      <c r="AA1706" s="30"/>
    </row>
    <row r="1707" ht="15.75" customHeight="1">
      <c r="A1707" s="27" t="s">
        <v>86</v>
      </c>
      <c r="B1707" s="27" t="s">
        <v>5835</v>
      </c>
      <c r="C1707" s="27" t="s">
        <v>3000</v>
      </c>
      <c r="D1707" s="27" t="s">
        <v>123</v>
      </c>
      <c r="E1707" s="92">
        <f t="shared" si="1"/>
        <v>369512</v>
      </c>
      <c r="F1707" s="92" t="str">
        <f t="shared" si="2"/>
        <v>PK 2 Triton Intensa + 1 Gratis (B2B) .</v>
      </c>
      <c r="G1707" s="92" t="str">
        <f t="shared" si="3"/>
        <v>GALLETAS</v>
      </c>
      <c r="H1707" s="89"/>
      <c r="I1707" s="89"/>
      <c r="J1707" s="89"/>
      <c r="K1707" s="89"/>
      <c r="L1707" s="89"/>
      <c r="M1707" s="89"/>
      <c r="N1707" s="89"/>
      <c r="O1707" s="89"/>
      <c r="P1707" s="89"/>
      <c r="Q1707" s="89"/>
      <c r="R1707" s="30"/>
      <c r="S1707" s="30"/>
      <c r="T1707" s="30"/>
      <c r="U1707" s="30"/>
      <c r="V1707" s="30"/>
      <c r="W1707" s="30"/>
      <c r="X1707" s="30"/>
      <c r="Y1707" s="30"/>
      <c r="Z1707" s="30"/>
      <c r="AA1707" s="30"/>
    </row>
    <row r="1708" ht="15.75" customHeight="1">
      <c r="A1708" s="27" t="s">
        <v>86</v>
      </c>
      <c r="B1708" s="27" t="s">
        <v>5837</v>
      </c>
      <c r="C1708" s="27" t="s">
        <v>5838</v>
      </c>
      <c r="D1708" s="27" t="s">
        <v>123</v>
      </c>
      <c r="E1708" s="92">
        <f t="shared" si="1"/>
        <v>369514</v>
      </c>
      <c r="F1708" s="92" t="str">
        <f t="shared" si="2"/>
        <v>PK 5 Triton Intensa + 1 Gratis DV .</v>
      </c>
      <c r="G1708" s="92" t="str">
        <f t="shared" si="3"/>
        <v>GALLETAS</v>
      </c>
      <c r="H1708" s="89"/>
      <c r="I1708" s="89"/>
      <c r="J1708" s="89"/>
      <c r="K1708" s="89"/>
      <c r="L1708" s="89"/>
      <c r="M1708" s="89"/>
      <c r="N1708" s="89"/>
      <c r="O1708" s="89"/>
      <c r="P1708" s="89"/>
      <c r="Q1708" s="89"/>
      <c r="R1708" s="30"/>
      <c r="S1708" s="30"/>
      <c r="T1708" s="30"/>
      <c r="U1708" s="30"/>
      <c r="V1708" s="30"/>
      <c r="W1708" s="30"/>
      <c r="X1708" s="30"/>
      <c r="Y1708" s="30"/>
      <c r="Z1708" s="30"/>
      <c r="AA1708" s="30"/>
    </row>
    <row r="1709" ht="15.75" customHeight="1">
      <c r="A1709" s="27" t="s">
        <v>86</v>
      </c>
      <c r="B1709" s="27" t="s">
        <v>5840</v>
      </c>
      <c r="C1709" s="27" t="s">
        <v>5841</v>
      </c>
      <c r="D1709" s="27" t="s">
        <v>123</v>
      </c>
      <c r="E1709" s="92">
        <f t="shared" si="1"/>
        <v>369515</v>
      </c>
      <c r="F1709" s="92" t="str">
        <f t="shared" si="2"/>
        <v>PK 5 Triton Intensa +1 Gratis B2B .</v>
      </c>
      <c r="G1709" s="92" t="str">
        <f t="shared" si="3"/>
        <v>GALLETAS</v>
      </c>
      <c r="H1709" s="89"/>
      <c r="I1709" s="89"/>
      <c r="J1709" s="89"/>
      <c r="K1709" s="89"/>
      <c r="L1709" s="89"/>
      <c r="M1709" s="89"/>
      <c r="N1709" s="89"/>
      <c r="O1709" s="89"/>
      <c r="P1709" s="89"/>
      <c r="Q1709" s="89"/>
      <c r="R1709" s="30"/>
      <c r="S1709" s="30"/>
      <c r="T1709" s="30"/>
      <c r="U1709" s="30"/>
      <c r="V1709" s="30"/>
      <c r="W1709" s="30"/>
      <c r="X1709" s="30"/>
      <c r="Y1709" s="30"/>
      <c r="Z1709" s="30"/>
      <c r="AA1709" s="30"/>
    </row>
    <row r="1710" ht="15.75" customHeight="1">
      <c r="A1710" s="27" t="s">
        <v>86</v>
      </c>
      <c r="B1710" s="27" t="s">
        <v>5845</v>
      </c>
      <c r="C1710" s="27" t="s">
        <v>5846</v>
      </c>
      <c r="D1710" s="27" t="s">
        <v>123</v>
      </c>
      <c r="E1710" s="92">
        <f t="shared" si="1"/>
        <v>369518</v>
      </c>
      <c r="F1710" s="92" t="str">
        <f t="shared" si="2"/>
        <v>PK 2x1 Triton Intensa (DV) .</v>
      </c>
      <c r="G1710" s="92" t="str">
        <f t="shared" si="3"/>
        <v>GALLETAS</v>
      </c>
      <c r="H1710" s="89"/>
      <c r="I1710" s="89"/>
      <c r="J1710" s="89"/>
      <c r="K1710" s="89"/>
      <c r="L1710" s="89"/>
      <c r="M1710" s="89"/>
      <c r="N1710" s="89"/>
      <c r="O1710" s="89"/>
      <c r="P1710" s="89"/>
      <c r="Q1710" s="89"/>
      <c r="R1710" s="30"/>
      <c r="S1710" s="30"/>
      <c r="T1710" s="30"/>
      <c r="U1710" s="30"/>
      <c r="V1710" s="30"/>
      <c r="W1710" s="30"/>
      <c r="X1710" s="30"/>
      <c r="Y1710" s="30"/>
      <c r="Z1710" s="30"/>
      <c r="AA1710" s="30"/>
    </row>
    <row r="1711" ht="15.75" customHeight="1">
      <c r="A1711" s="27" t="s">
        <v>86</v>
      </c>
      <c r="B1711" s="27" t="s">
        <v>5850</v>
      </c>
      <c r="C1711" s="27" t="s">
        <v>5851</v>
      </c>
      <c r="D1711" s="27" t="s">
        <v>123</v>
      </c>
      <c r="E1711" s="92">
        <f t="shared" si="1"/>
        <v>369519</v>
      </c>
      <c r="F1711" s="92" t="str">
        <f t="shared" si="2"/>
        <v>PK 2x1 Triton Intensa (DV)(B2B) .</v>
      </c>
      <c r="G1711" s="92" t="str">
        <f t="shared" si="3"/>
        <v>GALLETAS</v>
      </c>
      <c r="H1711" s="89"/>
      <c r="I1711" s="89"/>
      <c r="J1711" s="89"/>
      <c r="K1711" s="89"/>
      <c r="L1711" s="89"/>
      <c r="M1711" s="89"/>
      <c r="N1711" s="89"/>
      <c r="O1711" s="89"/>
      <c r="P1711" s="89"/>
      <c r="Q1711" s="89"/>
      <c r="R1711" s="30"/>
      <c r="S1711" s="30"/>
      <c r="T1711" s="30"/>
      <c r="U1711" s="30"/>
      <c r="V1711" s="30"/>
      <c r="W1711" s="30"/>
      <c r="X1711" s="30"/>
      <c r="Y1711" s="30"/>
      <c r="Z1711" s="30"/>
      <c r="AA1711" s="30"/>
    </row>
    <row r="1712" ht="15.75" customHeight="1">
      <c r="A1712" s="27" t="s">
        <v>86</v>
      </c>
      <c r="B1712" s="27" t="s">
        <v>5853</v>
      </c>
      <c r="C1712" s="27" t="s">
        <v>3012</v>
      </c>
      <c r="D1712" s="27" t="s">
        <v>813</v>
      </c>
      <c r="E1712" s="92">
        <f t="shared" si="1"/>
        <v>36960</v>
      </c>
      <c r="F1712" s="92" t="str">
        <f t="shared" si="2"/>
        <v>ALTEZA Oblea ChocoVainilla 24x140g CL 24x140g</v>
      </c>
      <c r="G1712" s="92" t="str">
        <f t="shared" si="3"/>
        <v>GALLETAS</v>
      </c>
      <c r="H1712" s="89"/>
      <c r="I1712" s="89"/>
      <c r="J1712" s="89"/>
      <c r="K1712" s="89"/>
      <c r="L1712" s="89"/>
      <c r="M1712" s="89"/>
      <c r="N1712" s="89"/>
      <c r="O1712" s="89"/>
      <c r="P1712" s="89"/>
      <c r="Q1712" s="89"/>
      <c r="R1712" s="30"/>
      <c r="S1712" s="30"/>
      <c r="T1712" s="30"/>
      <c r="U1712" s="30"/>
      <c r="V1712" s="30"/>
      <c r="W1712" s="30"/>
      <c r="X1712" s="30"/>
      <c r="Y1712" s="30"/>
      <c r="Z1712" s="30"/>
      <c r="AA1712" s="30"/>
    </row>
    <row r="1713" ht="15.75" customHeight="1">
      <c r="A1713" s="27" t="s">
        <v>50</v>
      </c>
      <c r="B1713" s="27" t="s">
        <v>5856</v>
      </c>
      <c r="C1713" s="27" t="s">
        <v>3014</v>
      </c>
      <c r="D1713" s="27" t="s">
        <v>491</v>
      </c>
      <c r="E1713" s="92">
        <f t="shared" si="1"/>
        <v>36980</v>
      </c>
      <c r="F1713" s="92" t="str">
        <f t="shared" si="2"/>
        <v>NDG ESPRESSO Intense 10Caps 6x80g XR 6x80g</v>
      </c>
      <c r="G1713" s="92" t="str">
        <f t="shared" si="3"/>
        <v>CAFES</v>
      </c>
      <c r="H1713" s="89"/>
      <c r="I1713" s="89"/>
      <c r="J1713" s="89"/>
      <c r="K1713" s="89"/>
      <c r="L1713" s="89"/>
      <c r="M1713" s="89"/>
      <c r="N1713" s="89"/>
      <c r="O1713" s="89"/>
      <c r="P1713" s="89"/>
      <c r="Q1713" s="89"/>
      <c r="R1713" s="30"/>
      <c r="S1713" s="30"/>
      <c r="T1713" s="30"/>
      <c r="U1713" s="30"/>
      <c r="V1713" s="30"/>
      <c r="W1713" s="30"/>
      <c r="X1713" s="30"/>
      <c r="Y1713" s="30"/>
      <c r="Z1713" s="30"/>
      <c r="AA1713" s="30"/>
    </row>
    <row r="1714" ht="15.75" customHeight="1">
      <c r="A1714" s="27" t="s">
        <v>264</v>
      </c>
      <c r="B1714" s="27" t="s">
        <v>5860</v>
      </c>
      <c r="C1714" s="27" t="s">
        <v>3016</v>
      </c>
      <c r="D1714" s="27" t="s">
        <v>3017</v>
      </c>
      <c r="E1714" s="92">
        <f t="shared" si="1"/>
        <v>36990</v>
      </c>
      <c r="F1714" s="92" t="str">
        <f t="shared" si="2"/>
        <v>CHOCAPIC CEREAL 16 X 400 GRS</v>
      </c>
      <c r="G1714" s="92" t="str">
        <f t="shared" si="3"/>
        <v>CEREALES PARA EL DESAYUNO</v>
      </c>
      <c r="H1714" s="89"/>
      <c r="I1714" s="89"/>
      <c r="J1714" s="89"/>
      <c r="K1714" s="89"/>
      <c r="L1714" s="89"/>
      <c r="M1714" s="89"/>
      <c r="N1714" s="89"/>
      <c r="O1714" s="89"/>
      <c r="P1714" s="89"/>
      <c r="Q1714" s="89"/>
      <c r="R1714" s="30"/>
      <c r="S1714" s="30"/>
      <c r="T1714" s="30"/>
      <c r="U1714" s="30"/>
      <c r="V1714" s="30"/>
      <c r="W1714" s="30"/>
      <c r="X1714" s="30"/>
      <c r="Y1714" s="30"/>
      <c r="Z1714" s="30"/>
      <c r="AA1714" s="30"/>
    </row>
    <row r="1715" ht="15.75" customHeight="1">
      <c r="A1715" s="27" t="s">
        <v>264</v>
      </c>
      <c r="B1715" s="27" t="s">
        <v>5863</v>
      </c>
      <c r="C1715" s="27" t="s">
        <v>3016</v>
      </c>
      <c r="D1715" s="27" t="s">
        <v>3019</v>
      </c>
      <c r="E1715" s="92">
        <f t="shared" si="1"/>
        <v>37000</v>
      </c>
      <c r="F1715" s="92" t="str">
        <f t="shared" si="2"/>
        <v>CHOCAPIC CEREAL 16 X 600 GRS</v>
      </c>
      <c r="G1715" s="92" t="str">
        <f t="shared" si="3"/>
        <v>CEREALES PARA EL DESAYUNO</v>
      </c>
      <c r="H1715" s="89"/>
      <c r="I1715" s="89"/>
      <c r="J1715" s="89"/>
      <c r="K1715" s="89"/>
      <c r="L1715" s="89"/>
      <c r="M1715" s="89"/>
      <c r="N1715" s="89"/>
      <c r="O1715" s="89"/>
      <c r="P1715" s="89"/>
      <c r="Q1715" s="89"/>
      <c r="R1715" s="30"/>
      <c r="S1715" s="30"/>
      <c r="T1715" s="30"/>
      <c r="U1715" s="30"/>
      <c r="V1715" s="30"/>
      <c r="W1715" s="30"/>
      <c r="X1715" s="30"/>
      <c r="Y1715" s="30"/>
      <c r="Z1715" s="30"/>
      <c r="AA1715" s="30"/>
    </row>
    <row r="1716" ht="15.75" customHeight="1">
      <c r="A1716" s="27" t="s">
        <v>264</v>
      </c>
      <c r="B1716" s="27" t="s">
        <v>5866</v>
      </c>
      <c r="C1716" s="27" t="s">
        <v>3016</v>
      </c>
      <c r="D1716" s="27" t="s">
        <v>3021</v>
      </c>
      <c r="E1716" s="92">
        <f t="shared" si="1"/>
        <v>37010</v>
      </c>
      <c r="F1716" s="92" t="str">
        <f t="shared" si="2"/>
        <v>CHOCAPIC CEREAL 10 X 800 GRS</v>
      </c>
      <c r="G1716" s="92" t="str">
        <f t="shared" si="3"/>
        <v>CEREALES PARA EL DESAYUNO</v>
      </c>
      <c r="H1716" s="89"/>
      <c r="I1716" s="89"/>
      <c r="J1716" s="89"/>
      <c r="K1716" s="89"/>
      <c r="L1716" s="89"/>
      <c r="M1716" s="89"/>
      <c r="N1716" s="89"/>
      <c r="O1716" s="89"/>
      <c r="P1716" s="89"/>
      <c r="Q1716" s="89"/>
      <c r="R1716" s="30"/>
      <c r="S1716" s="30"/>
      <c r="T1716" s="30"/>
      <c r="U1716" s="30"/>
      <c r="V1716" s="30"/>
      <c r="W1716" s="30"/>
      <c r="X1716" s="30"/>
      <c r="Y1716" s="30"/>
      <c r="Z1716" s="30"/>
      <c r="AA1716" s="30"/>
    </row>
    <row r="1717" ht="15.75" customHeight="1">
      <c r="A1717" s="27" t="s">
        <v>264</v>
      </c>
      <c r="B1717" s="27" t="s">
        <v>5869</v>
      </c>
      <c r="C1717" s="27" t="s">
        <v>3023</v>
      </c>
      <c r="D1717" s="27" t="s">
        <v>3024</v>
      </c>
      <c r="E1717" s="92">
        <f t="shared" si="1"/>
        <v>37031</v>
      </c>
      <c r="F1717" s="92" t="str">
        <f t="shared" si="2"/>
        <v>KITKAT Cereal 14x25g CL 14x25g</v>
      </c>
      <c r="G1717" s="92" t="str">
        <f t="shared" si="3"/>
        <v>CEREALES PARA EL DESAYUNO</v>
      </c>
      <c r="H1717" s="89"/>
      <c r="I1717" s="89"/>
      <c r="J1717" s="89"/>
      <c r="K1717" s="89"/>
      <c r="L1717" s="89"/>
      <c r="M1717" s="89"/>
      <c r="N1717" s="89"/>
      <c r="O1717" s="89"/>
      <c r="P1717" s="89"/>
      <c r="Q1717" s="89"/>
      <c r="R1717" s="30"/>
      <c r="S1717" s="30"/>
      <c r="T1717" s="30"/>
      <c r="U1717" s="30"/>
      <c r="V1717" s="30"/>
      <c r="W1717" s="30"/>
      <c r="X1717" s="30"/>
      <c r="Y1717" s="30"/>
      <c r="Z1717" s="30"/>
      <c r="AA1717" s="30"/>
    </row>
    <row r="1718" ht="15.75" customHeight="1">
      <c r="A1718" s="27" t="s">
        <v>86</v>
      </c>
      <c r="B1718" s="27" t="s">
        <v>5872</v>
      </c>
      <c r="C1718" s="27" t="s">
        <v>3025</v>
      </c>
      <c r="D1718" s="27" t="s">
        <v>813</v>
      </c>
      <c r="E1718" s="92">
        <f t="shared" si="1"/>
        <v>37050</v>
      </c>
      <c r="F1718" s="92" t="str">
        <f t="shared" si="2"/>
        <v>ALTEZACLASICA ObleaChirimoya 24x140gN1CL 24x140g</v>
      </c>
      <c r="G1718" s="92" t="str">
        <f t="shared" si="3"/>
        <v>GALLETAS</v>
      </c>
      <c r="H1718" s="89"/>
      <c r="I1718" s="89"/>
      <c r="J1718" s="89"/>
      <c r="K1718" s="89"/>
      <c r="L1718" s="89"/>
      <c r="M1718" s="89"/>
      <c r="N1718" s="89"/>
      <c r="O1718" s="89"/>
      <c r="P1718" s="89"/>
      <c r="Q1718" s="89"/>
      <c r="R1718" s="30"/>
      <c r="S1718" s="30"/>
      <c r="T1718" s="30"/>
      <c r="U1718" s="30"/>
      <c r="V1718" s="30"/>
      <c r="W1718" s="30"/>
      <c r="X1718" s="30"/>
      <c r="Y1718" s="30"/>
      <c r="Z1718" s="30"/>
      <c r="AA1718" s="30"/>
    </row>
    <row r="1719" ht="15.75" customHeight="1">
      <c r="A1719" s="27" t="s">
        <v>86</v>
      </c>
      <c r="B1719" s="27" t="s">
        <v>5874</v>
      </c>
      <c r="C1719" s="27" t="s">
        <v>3031</v>
      </c>
      <c r="D1719" s="27" t="s">
        <v>3032</v>
      </c>
      <c r="E1719" s="92">
        <f t="shared" si="1"/>
        <v>370501</v>
      </c>
      <c r="F1719" s="92" t="str">
        <f t="shared" si="2"/>
        <v>ALTEZA CLASICA ObleaChirimoya24x140gN2CL 24x140</v>
      </c>
      <c r="G1719" s="92" t="str">
        <f t="shared" si="3"/>
        <v>GALLETAS</v>
      </c>
      <c r="H1719" s="89"/>
      <c r="I1719" s="89"/>
      <c r="J1719" s="89"/>
      <c r="K1719" s="89"/>
      <c r="L1719" s="89"/>
      <c r="M1719" s="89"/>
      <c r="N1719" s="89"/>
      <c r="O1719" s="89"/>
      <c r="P1719" s="89"/>
      <c r="Q1719" s="89"/>
      <c r="R1719" s="30"/>
      <c r="S1719" s="30"/>
      <c r="T1719" s="30"/>
      <c r="U1719" s="30"/>
      <c r="V1719" s="30"/>
      <c r="W1719" s="30"/>
      <c r="X1719" s="30"/>
      <c r="Y1719" s="30"/>
      <c r="Z1719" s="30"/>
      <c r="AA1719" s="30"/>
    </row>
    <row r="1720" ht="15.75" customHeight="1">
      <c r="A1720" s="27" t="s">
        <v>86</v>
      </c>
      <c r="B1720" s="27" t="s">
        <v>5876</v>
      </c>
      <c r="C1720" s="27" t="s">
        <v>3027</v>
      </c>
      <c r="D1720" s="27" t="s">
        <v>123</v>
      </c>
      <c r="E1720" s="92">
        <f t="shared" si="1"/>
        <v>37058</v>
      </c>
      <c r="F1720" s="92" t="str">
        <f t="shared" si="2"/>
        <v>PK ALTEZA CHIRIMOYA 6 UNI 10% DESCUENTO .</v>
      </c>
      <c r="G1720" s="92" t="str">
        <f t="shared" si="3"/>
        <v>GALLETAS</v>
      </c>
      <c r="H1720" s="89"/>
      <c r="I1720" s="89"/>
      <c r="J1720" s="89"/>
      <c r="K1720" s="89"/>
      <c r="L1720" s="89"/>
      <c r="M1720" s="89"/>
      <c r="N1720" s="89"/>
      <c r="O1720" s="89"/>
      <c r="P1720" s="89"/>
      <c r="Q1720" s="89"/>
      <c r="R1720" s="30"/>
      <c r="S1720" s="30"/>
      <c r="T1720" s="30"/>
      <c r="U1720" s="30"/>
      <c r="V1720" s="30"/>
      <c r="W1720" s="30"/>
      <c r="X1720" s="30"/>
      <c r="Y1720" s="30"/>
      <c r="Z1720" s="30"/>
      <c r="AA1720" s="30"/>
    </row>
    <row r="1721" ht="15.75" customHeight="1">
      <c r="A1721" s="27" t="s">
        <v>86</v>
      </c>
      <c r="B1721" s="27" t="s">
        <v>5877</v>
      </c>
      <c r="C1721" s="27" t="s">
        <v>3029</v>
      </c>
      <c r="D1721" s="27" t="s">
        <v>123</v>
      </c>
      <c r="E1721" s="92">
        <f t="shared" si="1"/>
        <v>370512</v>
      </c>
      <c r="F1721" s="92" t="str">
        <f t="shared" si="2"/>
        <v>PK 5 Alteza Chirimoya + 1 Gratis (B2B) (DV) .</v>
      </c>
      <c r="G1721" s="92" t="str">
        <f t="shared" si="3"/>
        <v>GALLETAS</v>
      </c>
      <c r="H1721" s="89"/>
      <c r="I1721" s="89"/>
      <c r="J1721" s="89"/>
      <c r="K1721" s="89"/>
      <c r="L1721" s="89"/>
      <c r="M1721" s="89"/>
      <c r="N1721" s="89"/>
      <c r="O1721" s="89"/>
      <c r="P1721" s="89"/>
      <c r="Q1721" s="89"/>
      <c r="R1721" s="30"/>
      <c r="S1721" s="30"/>
      <c r="T1721" s="30"/>
      <c r="U1721" s="30"/>
      <c r="V1721" s="30"/>
      <c r="W1721" s="30"/>
      <c r="X1721" s="30"/>
      <c r="Y1721" s="30"/>
      <c r="Z1721" s="30"/>
      <c r="AA1721" s="30"/>
    </row>
    <row r="1722" ht="15.75" customHeight="1">
      <c r="A1722" s="27" t="s">
        <v>708</v>
      </c>
      <c r="B1722" s="27" t="s">
        <v>5879</v>
      </c>
      <c r="C1722" s="27" t="s">
        <v>3034</v>
      </c>
      <c r="D1722" s="27" t="s">
        <v>2308</v>
      </c>
      <c r="E1722" s="92">
        <f t="shared" si="1"/>
        <v>37140</v>
      </c>
      <c r="F1722" s="92" t="str">
        <f t="shared" si="2"/>
        <v>NIDO 1+PROTECTUS LEP TARRO 6 X 1600 GRS</v>
      </c>
      <c r="G1722" s="92" t="str">
        <f t="shared" si="3"/>
        <v>GUMS</v>
      </c>
      <c r="H1722" s="89"/>
      <c r="I1722" s="89"/>
      <c r="J1722" s="89"/>
      <c r="K1722" s="89"/>
      <c r="L1722" s="89"/>
      <c r="M1722" s="89"/>
      <c r="N1722" s="89"/>
      <c r="O1722" s="89"/>
      <c r="P1722" s="89"/>
      <c r="Q1722" s="89"/>
      <c r="R1722" s="30"/>
      <c r="S1722" s="30"/>
      <c r="T1722" s="30"/>
      <c r="U1722" s="30"/>
      <c r="V1722" s="30"/>
      <c r="W1722" s="30"/>
      <c r="X1722" s="30"/>
      <c r="Y1722" s="30"/>
      <c r="Z1722" s="30"/>
      <c r="AA1722" s="30"/>
    </row>
    <row r="1723" ht="15.75" customHeight="1">
      <c r="A1723" s="27" t="s">
        <v>708</v>
      </c>
      <c r="B1723" s="27" t="s">
        <v>5882</v>
      </c>
      <c r="C1723" s="27" t="s">
        <v>3036</v>
      </c>
      <c r="D1723" s="27" t="s">
        <v>2468</v>
      </c>
      <c r="E1723" s="92">
        <f t="shared" si="1"/>
        <v>37150</v>
      </c>
      <c r="F1723" s="92" t="str">
        <f t="shared" si="2"/>
        <v>Leche en polvo NIDO 3 Protectus Tarro 6 x 1600 GRS</v>
      </c>
      <c r="G1723" s="92" t="str">
        <f t="shared" si="3"/>
        <v>GUMS</v>
      </c>
      <c r="H1723" s="89"/>
      <c r="I1723" s="89"/>
      <c r="J1723" s="89"/>
      <c r="K1723" s="89"/>
      <c r="L1723" s="89"/>
      <c r="M1723" s="89"/>
      <c r="N1723" s="89"/>
      <c r="O1723" s="89"/>
      <c r="P1723" s="89"/>
      <c r="Q1723" s="89"/>
      <c r="R1723" s="30"/>
      <c r="S1723" s="30"/>
      <c r="T1723" s="30"/>
      <c r="U1723" s="30"/>
      <c r="V1723" s="30"/>
      <c r="W1723" s="30"/>
      <c r="X1723" s="30"/>
      <c r="Y1723" s="30"/>
      <c r="Z1723" s="30"/>
      <c r="AA1723" s="30"/>
    </row>
    <row r="1724" ht="15.75" customHeight="1">
      <c r="A1724" s="27" t="s">
        <v>708</v>
      </c>
      <c r="B1724" s="27" t="s">
        <v>5886</v>
      </c>
      <c r="C1724" s="27" t="s">
        <v>3038</v>
      </c>
      <c r="D1724" s="27" t="s">
        <v>3039</v>
      </c>
      <c r="E1724" s="92">
        <f t="shared" si="1"/>
        <v>37160</v>
      </c>
      <c r="F1724" s="92" t="str">
        <f t="shared" si="2"/>
        <v>Leche en polvo NIDO 5 Protectus Tarro 6 x 1600</v>
      </c>
      <c r="G1724" s="92" t="str">
        <f t="shared" si="3"/>
        <v>GUMS</v>
      </c>
      <c r="H1724" s="89"/>
      <c r="I1724" s="89"/>
      <c r="J1724" s="89"/>
      <c r="K1724" s="89"/>
      <c r="L1724" s="89"/>
      <c r="M1724" s="89"/>
      <c r="N1724" s="89"/>
      <c r="O1724" s="89"/>
      <c r="P1724" s="89"/>
      <c r="Q1724" s="89"/>
      <c r="R1724" s="30"/>
      <c r="S1724" s="30"/>
      <c r="T1724" s="30"/>
      <c r="U1724" s="30"/>
      <c r="V1724" s="30"/>
      <c r="W1724" s="30"/>
      <c r="X1724" s="30"/>
      <c r="Y1724" s="30"/>
      <c r="Z1724" s="30"/>
      <c r="AA1724" s="30"/>
    </row>
    <row r="1725" ht="15.75" customHeight="1">
      <c r="A1725" s="27" t="s">
        <v>225</v>
      </c>
      <c r="B1725" s="27" t="s">
        <v>5887</v>
      </c>
      <c r="C1725" s="27" t="s">
        <v>3040</v>
      </c>
      <c r="D1725" s="27" t="s">
        <v>2468</v>
      </c>
      <c r="E1725" s="92">
        <f t="shared" si="1"/>
        <v>37170</v>
      </c>
      <c r="F1725" s="92" t="str">
        <f t="shared" si="2"/>
        <v>NIDO LEP INST NUEV FORM 1600g 6 x 1600 GRS</v>
      </c>
      <c r="G1725" s="92" t="str">
        <f t="shared" si="3"/>
        <v>Leche en Polvo</v>
      </c>
      <c r="H1725" s="89"/>
      <c r="I1725" s="89"/>
      <c r="J1725" s="89"/>
      <c r="K1725" s="89"/>
      <c r="L1725" s="89"/>
      <c r="M1725" s="89"/>
      <c r="N1725" s="89"/>
      <c r="O1725" s="89"/>
      <c r="P1725" s="89"/>
      <c r="Q1725" s="89"/>
      <c r="R1725" s="30"/>
      <c r="S1725" s="30"/>
      <c r="T1725" s="30"/>
      <c r="U1725" s="30"/>
      <c r="V1725" s="30"/>
      <c r="W1725" s="30"/>
      <c r="X1725" s="30"/>
      <c r="Y1725" s="30"/>
      <c r="Z1725" s="30"/>
      <c r="AA1725" s="30"/>
    </row>
    <row r="1726" ht="15.75" customHeight="1">
      <c r="A1726" s="27" t="s">
        <v>225</v>
      </c>
      <c r="B1726" s="27" t="s">
        <v>5891</v>
      </c>
      <c r="C1726" s="27" t="s">
        <v>1736</v>
      </c>
      <c r="D1726" s="27" t="s">
        <v>3039</v>
      </c>
      <c r="E1726" s="92">
        <f t="shared" si="1"/>
        <v>37180</v>
      </c>
      <c r="F1726" s="92" t="str">
        <f t="shared" si="2"/>
        <v>NIDO SEMIDESCREMADA 14% TARRO 6 x 1600</v>
      </c>
      <c r="G1726" s="92" t="str">
        <f t="shared" si="3"/>
        <v>Leche en Polvo</v>
      </c>
      <c r="H1726" s="89"/>
      <c r="I1726" s="89"/>
      <c r="J1726" s="89"/>
      <c r="K1726" s="89"/>
      <c r="L1726" s="89"/>
      <c r="M1726" s="89"/>
      <c r="N1726" s="89"/>
      <c r="O1726" s="89"/>
      <c r="P1726" s="89"/>
      <c r="Q1726" s="89"/>
      <c r="R1726" s="30"/>
      <c r="S1726" s="30"/>
      <c r="T1726" s="30"/>
      <c r="U1726" s="30"/>
      <c r="V1726" s="30"/>
      <c r="W1726" s="30"/>
      <c r="X1726" s="30"/>
      <c r="Y1726" s="30"/>
      <c r="Z1726" s="30"/>
      <c r="AA1726" s="30"/>
    </row>
    <row r="1727" ht="15.75" customHeight="1">
      <c r="A1727" s="27" t="s">
        <v>39</v>
      </c>
      <c r="B1727" s="27" t="s">
        <v>5895</v>
      </c>
      <c r="C1727" s="27" t="s">
        <v>3043</v>
      </c>
      <c r="D1727" s="27" t="s">
        <v>3044</v>
      </c>
      <c r="E1727" s="92">
        <f t="shared" si="1"/>
        <v>37190</v>
      </c>
      <c r="F1727" s="92" t="str">
        <f t="shared" si="2"/>
        <v>CAPRI CHOC NARANJA FONDANT BARRA 6 X 24 X 30 GRS</v>
      </c>
      <c r="G1727" s="92" t="str">
        <f t="shared" si="3"/>
        <v>CHOCOLATES</v>
      </c>
      <c r="H1727" s="89"/>
      <c r="I1727" s="89"/>
      <c r="J1727" s="89"/>
      <c r="K1727" s="89"/>
      <c r="L1727" s="89"/>
      <c r="M1727" s="89"/>
      <c r="N1727" s="89"/>
      <c r="O1727" s="89"/>
      <c r="P1727" s="89"/>
      <c r="Q1727" s="89"/>
      <c r="R1727" s="30"/>
      <c r="S1727" s="30"/>
      <c r="T1727" s="30"/>
      <c r="U1727" s="30"/>
      <c r="V1727" s="30"/>
      <c r="W1727" s="30"/>
      <c r="X1727" s="30"/>
      <c r="Y1727" s="30"/>
      <c r="Z1727" s="30"/>
      <c r="AA1727" s="30"/>
    </row>
    <row r="1728" ht="15.75" customHeight="1">
      <c r="A1728" s="27" t="s">
        <v>39</v>
      </c>
      <c r="B1728" s="27" t="s">
        <v>5898</v>
      </c>
      <c r="C1728" s="27" t="s">
        <v>3046</v>
      </c>
      <c r="D1728" s="27" t="s">
        <v>3047</v>
      </c>
      <c r="E1728" s="92">
        <f t="shared" si="1"/>
        <v>37340</v>
      </c>
      <c r="F1728" s="92" t="str">
        <f t="shared" si="2"/>
        <v>SAHNE NUSS CHOCOLATE BARRA 21 X 160 GRS</v>
      </c>
      <c r="G1728" s="92" t="str">
        <f t="shared" si="3"/>
        <v>CHOCOLATES</v>
      </c>
      <c r="H1728" s="89"/>
      <c r="I1728" s="89"/>
      <c r="J1728" s="89"/>
      <c r="K1728" s="89"/>
      <c r="L1728" s="89"/>
      <c r="M1728" s="89"/>
      <c r="N1728" s="89"/>
      <c r="O1728" s="89"/>
      <c r="P1728" s="89"/>
      <c r="Q1728" s="89"/>
      <c r="R1728" s="30"/>
      <c r="S1728" s="30"/>
      <c r="T1728" s="30"/>
      <c r="U1728" s="30"/>
      <c r="V1728" s="30"/>
      <c r="W1728" s="30"/>
      <c r="X1728" s="30"/>
      <c r="Y1728" s="30"/>
      <c r="Z1728" s="30"/>
      <c r="AA1728" s="30"/>
    </row>
    <row r="1729" ht="15.75" customHeight="1">
      <c r="A1729" s="27" t="s">
        <v>39</v>
      </c>
      <c r="B1729" s="27" t="s">
        <v>5900</v>
      </c>
      <c r="C1729" s="27" t="s">
        <v>1139</v>
      </c>
      <c r="D1729" s="27" t="s">
        <v>3049</v>
      </c>
      <c r="E1729" s="92">
        <f t="shared" si="1"/>
        <v>37350</v>
      </c>
      <c r="F1729" s="92" t="str">
        <f t="shared" si="2"/>
        <v>Chocolate SAHNE NUSS Barra 14 X 100 GRS</v>
      </c>
      <c r="G1729" s="92" t="str">
        <f t="shared" si="3"/>
        <v>CHOCOLATES</v>
      </c>
      <c r="H1729" s="89"/>
      <c r="I1729" s="89"/>
      <c r="J1729" s="89"/>
      <c r="K1729" s="89"/>
      <c r="L1729" s="89"/>
      <c r="M1729" s="89"/>
      <c r="N1729" s="89"/>
      <c r="O1729" s="89"/>
      <c r="P1729" s="89"/>
      <c r="Q1729" s="89"/>
      <c r="R1729" s="30"/>
      <c r="S1729" s="30"/>
      <c r="T1729" s="30"/>
      <c r="U1729" s="30"/>
      <c r="V1729" s="30"/>
      <c r="W1729" s="30"/>
      <c r="X1729" s="30"/>
      <c r="Y1729" s="30"/>
      <c r="Z1729" s="30"/>
      <c r="AA1729" s="30"/>
    </row>
    <row r="1730" ht="15.75" customHeight="1">
      <c r="A1730" s="27" t="s">
        <v>39</v>
      </c>
      <c r="B1730" s="27" t="s">
        <v>5902</v>
      </c>
      <c r="C1730" s="27" t="s">
        <v>3051</v>
      </c>
      <c r="D1730" s="27" t="s">
        <v>3052</v>
      </c>
      <c r="E1730" s="92">
        <f t="shared" si="1"/>
        <v>37420</v>
      </c>
      <c r="F1730" s="92" t="str">
        <f t="shared" si="2"/>
        <v>TRENCITO HUEVITOS ESTUCHE 8 X 500 GRS</v>
      </c>
      <c r="G1730" s="92" t="str">
        <f t="shared" si="3"/>
        <v>CHOCOLATES</v>
      </c>
      <c r="H1730" s="89"/>
      <c r="I1730" s="89"/>
      <c r="J1730" s="89"/>
      <c r="K1730" s="89"/>
      <c r="L1730" s="89"/>
      <c r="M1730" s="89"/>
      <c r="N1730" s="89"/>
      <c r="O1730" s="89"/>
      <c r="P1730" s="89"/>
      <c r="Q1730" s="89"/>
      <c r="R1730" s="30"/>
      <c r="S1730" s="30"/>
      <c r="T1730" s="30"/>
      <c r="U1730" s="30"/>
      <c r="V1730" s="30"/>
      <c r="W1730" s="30"/>
      <c r="X1730" s="30"/>
      <c r="Y1730" s="30"/>
      <c r="Z1730" s="30"/>
      <c r="AA1730" s="30"/>
    </row>
    <row r="1731" ht="15.75" customHeight="1">
      <c r="A1731" s="27" t="s">
        <v>39</v>
      </c>
      <c r="B1731" s="27" t="s">
        <v>5904</v>
      </c>
      <c r="C1731" s="27" t="s">
        <v>3053</v>
      </c>
      <c r="D1731" s="27" t="s">
        <v>3054</v>
      </c>
      <c r="E1731" s="92">
        <f t="shared" si="1"/>
        <v>37430</v>
      </c>
      <c r="F1731" s="92" t="str">
        <f t="shared" si="2"/>
        <v>BOLSA HUEVITOS 8,5g/uni 12 X 25 X 8,5 GRS</v>
      </c>
      <c r="G1731" s="92" t="str">
        <f t="shared" si="3"/>
        <v>CHOCOLATES</v>
      </c>
      <c r="H1731" s="89"/>
      <c r="I1731" s="89"/>
      <c r="J1731" s="89"/>
      <c r="K1731" s="89"/>
      <c r="L1731" s="89"/>
      <c r="M1731" s="89"/>
      <c r="N1731" s="89"/>
      <c r="O1731" s="89"/>
      <c r="P1731" s="89"/>
      <c r="Q1731" s="89"/>
      <c r="R1731" s="30"/>
      <c r="S1731" s="30"/>
      <c r="T1731" s="30"/>
      <c r="U1731" s="30"/>
      <c r="V1731" s="30"/>
      <c r="W1731" s="30"/>
      <c r="X1731" s="30"/>
      <c r="Y1731" s="30"/>
      <c r="Z1731" s="30"/>
      <c r="AA1731" s="30"/>
    </row>
    <row r="1732" ht="15.75" customHeight="1">
      <c r="A1732" s="27" t="s">
        <v>39</v>
      </c>
      <c r="B1732" s="27" t="s">
        <v>5908</v>
      </c>
      <c r="C1732" s="27" t="s">
        <v>3056</v>
      </c>
      <c r="D1732" s="27" t="s">
        <v>3058</v>
      </c>
      <c r="E1732" s="92">
        <f t="shared" si="1"/>
        <v>37440</v>
      </c>
      <c r="F1732" s="92" t="str">
        <f t="shared" si="2"/>
        <v>TRENCITO BANDEJA HUEVO 125g 27 X 125 GRS</v>
      </c>
      <c r="G1732" s="92" t="str">
        <f t="shared" si="3"/>
        <v>CHOCOLATES</v>
      </c>
      <c r="H1732" s="89"/>
      <c r="I1732" s="89"/>
      <c r="J1732" s="89"/>
      <c r="K1732" s="89"/>
      <c r="L1732" s="89"/>
      <c r="M1732" s="89"/>
      <c r="N1732" s="89"/>
      <c r="O1732" s="89"/>
      <c r="P1732" s="89"/>
      <c r="Q1732" s="89"/>
      <c r="R1732" s="30"/>
      <c r="S1732" s="30"/>
      <c r="T1732" s="30"/>
      <c r="U1732" s="30"/>
      <c r="V1732" s="30"/>
      <c r="W1732" s="30"/>
      <c r="X1732" s="30"/>
      <c r="Y1732" s="30"/>
      <c r="Z1732" s="30"/>
      <c r="AA1732" s="30"/>
    </row>
    <row r="1733" ht="15.75" customHeight="1">
      <c r="A1733" s="27" t="s">
        <v>39</v>
      </c>
      <c r="B1733" s="27" t="s">
        <v>5910</v>
      </c>
      <c r="C1733" s="27" t="s">
        <v>3059</v>
      </c>
      <c r="D1733" s="27" t="s">
        <v>3060</v>
      </c>
      <c r="E1733" s="92">
        <f t="shared" si="1"/>
        <v>37470</v>
      </c>
      <c r="F1733" s="92" t="str">
        <f t="shared" si="2"/>
        <v>NESTLE CLASSIC HUEVO DE PASCUA 15 X 240 GRS</v>
      </c>
      <c r="G1733" s="92" t="str">
        <f t="shared" si="3"/>
        <v>CHOCOLATES</v>
      </c>
      <c r="H1733" s="89"/>
      <c r="I1733" s="89"/>
      <c r="J1733" s="89"/>
      <c r="K1733" s="89"/>
      <c r="L1733" s="89"/>
      <c r="M1733" s="89"/>
      <c r="N1733" s="89"/>
      <c r="O1733" s="89"/>
      <c r="P1733" s="89"/>
      <c r="Q1733" s="89"/>
      <c r="R1733" s="30"/>
      <c r="S1733" s="30"/>
      <c r="T1733" s="30"/>
      <c r="U1733" s="30"/>
      <c r="V1733" s="30"/>
      <c r="W1733" s="30"/>
      <c r="X1733" s="30"/>
      <c r="Y1733" s="30"/>
      <c r="Z1733" s="30"/>
      <c r="AA1733" s="30"/>
    </row>
    <row r="1734" ht="15.75" customHeight="1">
      <c r="A1734" s="27" t="s">
        <v>39</v>
      </c>
      <c r="B1734" s="27" t="s">
        <v>5913</v>
      </c>
      <c r="C1734" s="27" t="s">
        <v>3062</v>
      </c>
      <c r="D1734" s="83"/>
      <c r="E1734" s="92">
        <f t="shared" si="1"/>
        <v>37480</v>
      </c>
      <c r="F1734" s="92" t="str">
        <f t="shared" si="2"/>
        <v>3DISP S8 + 1DISP S8 NARANJA GRTS </v>
      </c>
      <c r="G1734" s="92" t="str">
        <f t="shared" si="3"/>
        <v>CHOCOLATES</v>
      </c>
      <c r="H1734" s="89"/>
      <c r="I1734" s="89"/>
      <c r="J1734" s="89"/>
      <c r="K1734" s="89"/>
      <c r="L1734" s="89"/>
      <c r="M1734" s="89"/>
      <c r="N1734" s="89"/>
      <c r="O1734" s="89"/>
      <c r="P1734" s="89"/>
      <c r="Q1734" s="89"/>
      <c r="R1734" s="30"/>
      <c r="S1734" s="30"/>
      <c r="T1734" s="30"/>
      <c r="U1734" s="30"/>
      <c r="V1734" s="30"/>
      <c r="W1734" s="30"/>
      <c r="X1734" s="30"/>
      <c r="Y1734" s="30"/>
      <c r="Z1734" s="30"/>
      <c r="AA1734" s="30"/>
    </row>
    <row r="1735" ht="15.75" customHeight="1">
      <c r="A1735" s="27" t="s">
        <v>268</v>
      </c>
      <c r="B1735" s="27" t="s">
        <v>5914</v>
      </c>
      <c r="C1735" s="27" t="s">
        <v>3064</v>
      </c>
      <c r="D1735" s="83"/>
      <c r="E1735" s="92">
        <f t="shared" si="1"/>
        <v>37490</v>
      </c>
      <c r="F1735" s="92" t="str">
        <f t="shared" si="2"/>
        <v>PK CREC POLL 5+1+RASPE </v>
      </c>
      <c r="G1735" s="92" t="str">
        <f t="shared" si="3"/>
        <v>ALIMENTOS INFANTILES</v>
      </c>
      <c r="H1735" s="89"/>
      <c r="I1735" s="89"/>
      <c r="J1735" s="89"/>
      <c r="K1735" s="89"/>
      <c r="L1735" s="89"/>
      <c r="M1735" s="89"/>
      <c r="N1735" s="89"/>
      <c r="O1735" s="89"/>
      <c r="P1735" s="89"/>
      <c r="Q1735" s="89"/>
      <c r="R1735" s="30"/>
      <c r="S1735" s="30"/>
      <c r="T1735" s="30"/>
      <c r="U1735" s="30"/>
      <c r="V1735" s="30"/>
      <c r="W1735" s="30"/>
      <c r="X1735" s="30"/>
      <c r="Y1735" s="30"/>
      <c r="Z1735" s="30"/>
      <c r="AA1735" s="30"/>
    </row>
    <row r="1736" ht="15.75" customHeight="1">
      <c r="A1736" s="27" t="s">
        <v>268</v>
      </c>
      <c r="B1736" s="27" t="s">
        <v>5916</v>
      </c>
      <c r="C1736" s="27" t="s">
        <v>3066</v>
      </c>
      <c r="D1736" s="83"/>
      <c r="E1736" s="92">
        <f t="shared" si="1"/>
        <v>37500</v>
      </c>
      <c r="F1736" s="92" t="str">
        <f t="shared" si="2"/>
        <v>PK CREC CARN 5+1+RASPE </v>
      </c>
      <c r="G1736" s="92" t="str">
        <f t="shared" si="3"/>
        <v>ALIMENTOS INFANTILES</v>
      </c>
      <c r="H1736" s="89"/>
      <c r="I1736" s="89"/>
      <c r="J1736" s="89"/>
      <c r="K1736" s="89"/>
      <c r="L1736" s="89"/>
      <c r="M1736" s="89"/>
      <c r="N1736" s="89"/>
      <c r="O1736" s="89"/>
      <c r="P1736" s="89"/>
      <c r="Q1736" s="89"/>
      <c r="R1736" s="30"/>
      <c r="S1736" s="30"/>
      <c r="T1736" s="30"/>
      <c r="U1736" s="30"/>
      <c r="V1736" s="30"/>
      <c r="W1736" s="30"/>
      <c r="X1736" s="30"/>
      <c r="Y1736" s="30"/>
      <c r="Z1736" s="30"/>
      <c r="AA1736" s="30"/>
    </row>
    <row r="1737" ht="15.75" customHeight="1">
      <c r="A1737" s="27" t="s">
        <v>86</v>
      </c>
      <c r="B1737" s="27" t="s">
        <v>5919</v>
      </c>
      <c r="C1737" s="27" t="s">
        <v>3067</v>
      </c>
      <c r="D1737" s="83"/>
      <c r="E1737" s="92">
        <f t="shared" si="1"/>
        <v>37510</v>
      </c>
      <c r="F1737" s="92" t="str">
        <f t="shared" si="2"/>
        <v>PK 5+1 TRITON VAINILLA </v>
      </c>
      <c r="G1737" s="92" t="str">
        <f t="shared" si="3"/>
        <v>GALLETAS</v>
      </c>
      <c r="H1737" s="89"/>
      <c r="I1737" s="89"/>
      <c r="J1737" s="89"/>
      <c r="K1737" s="89"/>
      <c r="L1737" s="89"/>
      <c r="M1737" s="89"/>
      <c r="N1737" s="89"/>
      <c r="O1737" s="89"/>
      <c r="P1737" s="89"/>
      <c r="Q1737" s="89"/>
      <c r="R1737" s="30"/>
      <c r="S1737" s="30"/>
      <c r="T1737" s="30"/>
      <c r="U1737" s="30"/>
      <c r="V1737" s="30"/>
      <c r="W1737" s="30"/>
      <c r="X1737" s="30"/>
      <c r="Y1737" s="30"/>
      <c r="Z1737" s="30"/>
      <c r="AA1737" s="30"/>
    </row>
    <row r="1738" ht="15.75" customHeight="1">
      <c r="A1738" s="27" t="s">
        <v>86</v>
      </c>
      <c r="B1738" s="27" t="s">
        <v>5921</v>
      </c>
      <c r="C1738" s="27" t="s">
        <v>3069</v>
      </c>
      <c r="D1738" s="83"/>
      <c r="E1738" s="92">
        <f t="shared" si="1"/>
        <v>37520</v>
      </c>
      <c r="F1738" s="92" t="str">
        <f t="shared" si="2"/>
        <v>PACK 6+2 FITNESS IMPULSIVA </v>
      </c>
      <c r="G1738" s="92" t="str">
        <f t="shared" si="3"/>
        <v>GALLETAS</v>
      </c>
      <c r="H1738" s="89"/>
      <c r="I1738" s="89"/>
      <c r="J1738" s="89"/>
      <c r="K1738" s="89"/>
      <c r="L1738" s="89"/>
      <c r="M1738" s="89"/>
      <c r="N1738" s="89"/>
      <c r="O1738" s="89"/>
      <c r="P1738" s="89"/>
      <c r="Q1738" s="89"/>
      <c r="R1738" s="30"/>
      <c r="S1738" s="30"/>
      <c r="T1738" s="30"/>
      <c r="U1738" s="30"/>
      <c r="V1738" s="30"/>
      <c r="W1738" s="30"/>
      <c r="X1738" s="30"/>
      <c r="Y1738" s="30"/>
      <c r="Z1738" s="30"/>
      <c r="AA1738" s="30"/>
    </row>
    <row r="1739" ht="15.75" customHeight="1">
      <c r="A1739" s="27" t="s">
        <v>39</v>
      </c>
      <c r="B1739" s="27" t="s">
        <v>5923</v>
      </c>
      <c r="C1739" s="27" t="s">
        <v>3071</v>
      </c>
      <c r="D1739" s="83"/>
      <c r="E1739" s="92">
        <f t="shared" si="1"/>
        <v>37530</v>
      </c>
      <c r="F1739" s="92" t="str">
        <f t="shared" si="2"/>
        <v>PACK 2 SAHNE NUSS + 1 NSTLE CLASSIC </v>
      </c>
      <c r="G1739" s="92" t="str">
        <f t="shared" si="3"/>
        <v>CHOCOLATES</v>
      </c>
      <c r="H1739" s="89"/>
      <c r="I1739" s="89"/>
      <c r="J1739" s="89"/>
      <c r="K1739" s="89"/>
      <c r="L1739" s="89"/>
      <c r="M1739" s="89"/>
      <c r="N1739" s="89"/>
      <c r="O1739" s="89"/>
      <c r="P1739" s="89"/>
      <c r="Q1739" s="89"/>
      <c r="R1739" s="30"/>
      <c r="S1739" s="30"/>
      <c r="T1739" s="30"/>
      <c r="U1739" s="30"/>
      <c r="V1739" s="30"/>
      <c r="W1739" s="30"/>
      <c r="X1739" s="30"/>
      <c r="Y1739" s="30"/>
      <c r="Z1739" s="30"/>
      <c r="AA1739" s="30"/>
    </row>
    <row r="1740" ht="15.75" customHeight="1">
      <c r="A1740" s="27" t="s">
        <v>50</v>
      </c>
      <c r="B1740" s="27" t="s">
        <v>5925</v>
      </c>
      <c r="C1740" s="27" t="s">
        <v>3074</v>
      </c>
      <c r="D1740" s="83"/>
      <c r="E1740" s="92">
        <f t="shared" si="1"/>
        <v>37560</v>
      </c>
      <c r="F1740" s="92" t="str">
        <f t="shared" si="2"/>
        <v>PK NESC/TRAD/STK GRTS EST 3EN1 </v>
      </c>
      <c r="G1740" s="92" t="str">
        <f t="shared" si="3"/>
        <v>CAFES</v>
      </c>
      <c r="H1740" s="89"/>
      <c r="I1740" s="89"/>
      <c r="J1740" s="89"/>
      <c r="K1740" s="89"/>
      <c r="L1740" s="89"/>
      <c r="M1740" s="89"/>
      <c r="N1740" s="89"/>
      <c r="O1740" s="89"/>
      <c r="P1740" s="89"/>
      <c r="Q1740" s="89"/>
      <c r="R1740" s="30"/>
      <c r="S1740" s="30"/>
      <c r="T1740" s="30"/>
      <c r="U1740" s="30"/>
      <c r="V1740" s="30"/>
      <c r="W1740" s="30"/>
      <c r="X1740" s="30"/>
      <c r="Y1740" s="30"/>
      <c r="Z1740" s="30"/>
      <c r="AA1740" s="30"/>
    </row>
    <row r="1741" ht="15.75" customHeight="1">
      <c r="A1741" s="27" t="s">
        <v>146</v>
      </c>
      <c r="B1741" s="27" t="s">
        <v>5927</v>
      </c>
      <c r="C1741" s="27" t="s">
        <v>3077</v>
      </c>
      <c r="D1741" s="83"/>
      <c r="E1741" s="92">
        <f t="shared" si="1"/>
        <v>37570</v>
      </c>
      <c r="F1741" s="92" t="str">
        <f t="shared" si="2"/>
        <v>PK 3cond397+3crem157+1CREM157 </v>
      </c>
      <c r="G1741" s="92" t="str">
        <f t="shared" si="3"/>
        <v>Lacteos Culinarios</v>
      </c>
      <c r="H1741" s="89"/>
      <c r="I1741" s="89"/>
      <c r="J1741" s="89"/>
      <c r="K1741" s="89"/>
      <c r="L1741" s="89"/>
      <c r="M1741" s="89"/>
      <c r="N1741" s="89"/>
      <c r="O1741" s="89"/>
      <c r="P1741" s="89"/>
      <c r="Q1741" s="89"/>
      <c r="R1741" s="30"/>
      <c r="S1741" s="30"/>
      <c r="T1741" s="30"/>
      <c r="U1741" s="30"/>
      <c r="V1741" s="30"/>
      <c r="W1741" s="30"/>
      <c r="X1741" s="30"/>
      <c r="Y1741" s="30"/>
      <c r="Z1741" s="30"/>
      <c r="AA1741" s="30"/>
    </row>
    <row r="1742" ht="15.75" customHeight="1">
      <c r="A1742" s="27" t="s">
        <v>76</v>
      </c>
      <c r="B1742" s="27" t="s">
        <v>5929</v>
      </c>
      <c r="C1742" s="27" t="s">
        <v>3078</v>
      </c>
      <c r="D1742" s="83"/>
      <c r="E1742" s="92">
        <f t="shared" si="1"/>
        <v>37580</v>
      </c>
      <c r="F1742" s="92" t="str">
        <f t="shared" si="2"/>
        <v>PK MILO TIRA GRTS L.EVAPORADA </v>
      </c>
      <c r="G1742" s="92" t="str">
        <f t="shared" si="3"/>
        <v>OPPB</v>
      </c>
      <c r="H1742" s="89"/>
      <c r="I1742" s="89"/>
      <c r="J1742" s="89"/>
      <c r="K1742" s="89"/>
      <c r="L1742" s="89"/>
      <c r="M1742" s="89"/>
      <c r="N1742" s="89"/>
      <c r="O1742" s="89"/>
      <c r="P1742" s="89"/>
      <c r="Q1742" s="89"/>
      <c r="R1742" s="30"/>
      <c r="S1742" s="30"/>
      <c r="T1742" s="30"/>
      <c r="U1742" s="30"/>
      <c r="V1742" s="30"/>
      <c r="W1742" s="30"/>
      <c r="X1742" s="30"/>
      <c r="Y1742" s="30"/>
      <c r="Z1742" s="30"/>
      <c r="AA1742" s="30"/>
    </row>
    <row r="1743" ht="15.75" customHeight="1">
      <c r="A1743" s="27" t="s">
        <v>44</v>
      </c>
      <c r="B1743" s="27" t="s">
        <v>5932</v>
      </c>
      <c r="C1743" s="27" t="s">
        <v>3080</v>
      </c>
      <c r="D1743" s="83"/>
      <c r="E1743" s="92">
        <f t="shared" si="1"/>
        <v>37590</v>
      </c>
      <c r="F1743" s="92" t="str">
        <f t="shared" si="2"/>
        <v>PK 3 TUCOcarne\grtsPURE 125g </v>
      </c>
      <c r="G1743" s="92" t="str">
        <f t="shared" si="3"/>
        <v>CULINARIOS</v>
      </c>
      <c r="H1743" s="89"/>
      <c r="I1743" s="89"/>
      <c r="J1743" s="89"/>
      <c r="K1743" s="89"/>
      <c r="L1743" s="89"/>
      <c r="M1743" s="89"/>
      <c r="N1743" s="89"/>
      <c r="O1743" s="89"/>
      <c r="P1743" s="89"/>
      <c r="Q1743" s="89"/>
      <c r="R1743" s="30"/>
      <c r="S1743" s="30"/>
      <c r="T1743" s="30"/>
      <c r="U1743" s="30"/>
      <c r="V1743" s="30"/>
      <c r="W1743" s="30"/>
      <c r="X1743" s="30"/>
      <c r="Y1743" s="30"/>
      <c r="Z1743" s="30"/>
      <c r="AA1743" s="30"/>
    </row>
    <row r="1744" ht="15.75" customHeight="1">
      <c r="A1744" s="27" t="s">
        <v>76</v>
      </c>
      <c r="B1744" s="27" t="s">
        <v>5935</v>
      </c>
      <c r="C1744" s="27" t="s">
        <v>3082</v>
      </c>
      <c r="D1744" s="83"/>
      <c r="E1744" s="92">
        <f t="shared" si="1"/>
        <v>37600</v>
      </c>
      <c r="F1744" s="92" t="str">
        <f t="shared" si="2"/>
        <v>PK MILO TIRA GRTS N. BUEN DIA </v>
      </c>
      <c r="G1744" s="92" t="str">
        <f t="shared" si="3"/>
        <v>OPPB</v>
      </c>
      <c r="H1744" s="89"/>
      <c r="I1744" s="89"/>
      <c r="J1744" s="89"/>
      <c r="K1744" s="89"/>
      <c r="L1744" s="89"/>
      <c r="M1744" s="89"/>
      <c r="N1744" s="89"/>
      <c r="O1744" s="89"/>
      <c r="P1744" s="89"/>
      <c r="Q1744" s="89"/>
      <c r="R1744" s="30"/>
      <c r="S1744" s="30"/>
      <c r="T1744" s="30"/>
      <c r="U1744" s="30"/>
      <c r="V1744" s="30"/>
      <c r="W1744" s="30"/>
      <c r="X1744" s="30"/>
      <c r="Y1744" s="30"/>
      <c r="Z1744" s="30"/>
      <c r="AA1744" s="30"/>
    </row>
    <row r="1745" ht="15.75" customHeight="1">
      <c r="A1745" s="27" t="s">
        <v>39</v>
      </c>
      <c r="B1745" s="27" t="s">
        <v>5938</v>
      </c>
      <c r="C1745" s="27" t="s">
        <v>3085</v>
      </c>
      <c r="D1745" s="83"/>
      <c r="E1745" s="92">
        <f t="shared" si="1"/>
        <v>37670</v>
      </c>
      <c r="F1745" s="92" t="str">
        <f t="shared" si="2"/>
        <v>PK 3DISPS8+1DISP S8 NARANJA GRTS </v>
      </c>
      <c r="G1745" s="92" t="str">
        <f t="shared" si="3"/>
        <v>CHOCOLATES</v>
      </c>
      <c r="H1745" s="89"/>
      <c r="I1745" s="89"/>
      <c r="J1745" s="89"/>
      <c r="K1745" s="89"/>
      <c r="L1745" s="89"/>
      <c r="M1745" s="89"/>
      <c r="N1745" s="89"/>
      <c r="O1745" s="89"/>
      <c r="P1745" s="89"/>
      <c r="Q1745" s="89"/>
      <c r="R1745" s="30"/>
      <c r="S1745" s="30"/>
      <c r="T1745" s="30"/>
      <c r="U1745" s="30"/>
      <c r="V1745" s="30"/>
      <c r="W1745" s="30"/>
      <c r="X1745" s="30"/>
      <c r="Y1745" s="30"/>
      <c r="Z1745" s="30"/>
      <c r="AA1745" s="30"/>
    </row>
    <row r="1746" ht="15.75" customHeight="1">
      <c r="A1746" s="27" t="s">
        <v>39</v>
      </c>
      <c r="B1746" s="27" t="s">
        <v>5940</v>
      </c>
      <c r="C1746" s="27" t="s">
        <v>3086</v>
      </c>
      <c r="D1746" s="83"/>
      <c r="E1746" s="92">
        <f t="shared" si="1"/>
        <v>37710</v>
      </c>
      <c r="F1746" s="92" t="str">
        <f t="shared" si="2"/>
        <v>COMB12000 CFT BACK TO SCHOOL </v>
      </c>
      <c r="G1746" s="92" t="str">
        <f t="shared" si="3"/>
        <v>CHOCOLATES</v>
      </c>
      <c r="H1746" s="89"/>
      <c r="I1746" s="89"/>
      <c r="J1746" s="89"/>
      <c r="K1746" s="89"/>
      <c r="L1746" s="89"/>
      <c r="M1746" s="89"/>
      <c r="N1746" s="89"/>
      <c r="O1746" s="89"/>
      <c r="P1746" s="89"/>
      <c r="Q1746" s="89"/>
      <c r="R1746" s="30"/>
      <c r="S1746" s="30"/>
      <c r="T1746" s="30"/>
      <c r="U1746" s="30"/>
      <c r="V1746" s="30"/>
      <c r="W1746" s="30"/>
      <c r="X1746" s="30"/>
      <c r="Y1746" s="30"/>
      <c r="Z1746" s="30"/>
      <c r="AA1746" s="30"/>
    </row>
    <row r="1747" ht="15.75" customHeight="1">
      <c r="A1747" s="27" t="s">
        <v>39</v>
      </c>
      <c r="B1747" s="27" t="s">
        <v>5942</v>
      </c>
      <c r="C1747" s="27" t="s">
        <v>3088</v>
      </c>
      <c r="D1747" s="83"/>
      <c r="E1747" s="92">
        <f t="shared" si="1"/>
        <v>37740</v>
      </c>
      <c r="F1747" s="92" t="str">
        <f t="shared" si="2"/>
        <v>PK 5SAHNE250g+1GRATIS </v>
      </c>
      <c r="G1747" s="92" t="str">
        <f t="shared" si="3"/>
        <v>CHOCOLATES</v>
      </c>
      <c r="H1747" s="89"/>
      <c r="I1747" s="89"/>
      <c r="J1747" s="89"/>
      <c r="K1747" s="89"/>
      <c r="L1747" s="89"/>
      <c r="M1747" s="89"/>
      <c r="N1747" s="89"/>
      <c r="O1747" s="89"/>
      <c r="P1747" s="89"/>
      <c r="Q1747" s="89"/>
      <c r="R1747" s="30"/>
      <c r="S1747" s="30"/>
      <c r="T1747" s="30"/>
      <c r="U1747" s="30"/>
      <c r="V1747" s="30"/>
      <c r="W1747" s="30"/>
      <c r="X1747" s="30"/>
      <c r="Y1747" s="30"/>
      <c r="Z1747" s="30"/>
      <c r="AA1747" s="30"/>
    </row>
    <row r="1748" ht="15.75" customHeight="1">
      <c r="A1748" s="27" t="s">
        <v>39</v>
      </c>
      <c r="B1748" s="27" t="s">
        <v>5945</v>
      </c>
      <c r="C1748" s="27" t="s">
        <v>3090</v>
      </c>
      <c r="D1748" s="83"/>
      <c r="E1748" s="92">
        <f t="shared" si="1"/>
        <v>37750</v>
      </c>
      <c r="F1748" s="92" t="str">
        <f t="shared" si="2"/>
        <v>PK 4+1 display SUPER8 </v>
      </c>
      <c r="G1748" s="92" t="str">
        <f t="shared" si="3"/>
        <v>CHOCOLATES</v>
      </c>
      <c r="H1748" s="89"/>
      <c r="I1748" s="89"/>
      <c r="J1748" s="89"/>
      <c r="K1748" s="89"/>
      <c r="L1748" s="89"/>
      <c r="M1748" s="89"/>
      <c r="N1748" s="89"/>
      <c r="O1748" s="89"/>
      <c r="P1748" s="89"/>
      <c r="Q1748" s="89"/>
      <c r="R1748" s="30"/>
      <c r="S1748" s="30"/>
      <c r="T1748" s="30"/>
      <c r="U1748" s="30"/>
      <c r="V1748" s="30"/>
      <c r="W1748" s="30"/>
      <c r="X1748" s="30"/>
      <c r="Y1748" s="30"/>
      <c r="Z1748" s="30"/>
      <c r="AA1748" s="30"/>
    </row>
    <row r="1749" ht="15.75" customHeight="1">
      <c r="A1749" s="27" t="s">
        <v>39</v>
      </c>
      <c r="B1749" s="27" t="s">
        <v>5947</v>
      </c>
      <c r="C1749" s="27" t="s">
        <v>3091</v>
      </c>
      <c r="D1749" s="83"/>
      <c r="E1749" s="92">
        <f t="shared" si="1"/>
        <v>37760</v>
      </c>
      <c r="F1749" s="92" t="str">
        <f t="shared" si="2"/>
        <v>PK SAHNE NUSS 250 4+1 grts </v>
      </c>
      <c r="G1749" s="92" t="str">
        <f t="shared" si="3"/>
        <v>CHOCOLATES</v>
      </c>
      <c r="H1749" s="89"/>
      <c r="I1749" s="89"/>
      <c r="J1749" s="89"/>
      <c r="K1749" s="89"/>
      <c r="L1749" s="89"/>
      <c r="M1749" s="89"/>
      <c r="N1749" s="89"/>
      <c r="O1749" s="89"/>
      <c r="P1749" s="89"/>
      <c r="Q1749" s="89"/>
      <c r="R1749" s="30"/>
      <c r="S1749" s="30"/>
      <c r="T1749" s="30"/>
      <c r="U1749" s="30"/>
      <c r="V1749" s="30"/>
      <c r="W1749" s="30"/>
      <c r="X1749" s="30"/>
      <c r="Y1749" s="30"/>
      <c r="Z1749" s="30"/>
      <c r="AA1749" s="30"/>
    </row>
    <row r="1750" ht="15.75" customHeight="1">
      <c r="A1750" s="27" t="s">
        <v>86</v>
      </c>
      <c r="B1750" s="27" t="s">
        <v>5950</v>
      </c>
      <c r="C1750" s="27" t="s">
        <v>3094</v>
      </c>
      <c r="D1750" s="83"/>
      <c r="E1750" s="92">
        <f t="shared" si="1"/>
        <v>37770</v>
      </c>
      <c r="F1750" s="92" t="str">
        <f t="shared" si="2"/>
        <v>PK SODA 180G 3X2 </v>
      </c>
      <c r="G1750" s="92" t="str">
        <f t="shared" si="3"/>
        <v>GALLETAS</v>
      </c>
      <c r="H1750" s="89"/>
      <c r="I1750" s="89"/>
      <c r="J1750" s="89"/>
      <c r="K1750" s="89"/>
      <c r="L1750" s="89"/>
      <c r="M1750" s="89"/>
      <c r="N1750" s="89"/>
      <c r="O1750" s="89"/>
      <c r="P1750" s="89"/>
      <c r="Q1750" s="89"/>
      <c r="R1750" s="30"/>
      <c r="S1750" s="30"/>
      <c r="T1750" s="30"/>
      <c r="U1750" s="30"/>
      <c r="V1750" s="30"/>
      <c r="W1750" s="30"/>
      <c r="X1750" s="30"/>
      <c r="Y1750" s="30"/>
      <c r="Z1750" s="30"/>
      <c r="AA1750" s="30"/>
    </row>
    <row r="1751" ht="15.75" customHeight="1">
      <c r="A1751" s="27" t="s">
        <v>86</v>
      </c>
      <c r="B1751" s="27" t="s">
        <v>5952</v>
      </c>
      <c r="C1751" s="27" t="s">
        <v>3095</v>
      </c>
      <c r="D1751" s="27" t="s">
        <v>3096</v>
      </c>
      <c r="E1751" s="92">
        <f t="shared" si="1"/>
        <v>37780</v>
      </c>
      <c r="F1751" s="92" t="str">
        <f t="shared" si="2"/>
        <v>MCKAY Gall Vino Jirafa 24 x 175 GRS</v>
      </c>
      <c r="G1751" s="92" t="str">
        <f t="shared" si="3"/>
        <v>GALLETAS</v>
      </c>
      <c r="H1751" s="89"/>
      <c r="I1751" s="89"/>
      <c r="J1751" s="89"/>
      <c r="K1751" s="89"/>
      <c r="L1751" s="89"/>
      <c r="M1751" s="89"/>
      <c r="N1751" s="89"/>
      <c r="O1751" s="89"/>
      <c r="P1751" s="89"/>
      <c r="Q1751" s="89"/>
      <c r="R1751" s="30"/>
      <c r="S1751" s="30"/>
      <c r="T1751" s="30"/>
      <c r="U1751" s="30"/>
      <c r="V1751" s="30"/>
      <c r="W1751" s="30"/>
      <c r="X1751" s="30"/>
      <c r="Y1751" s="30"/>
      <c r="Z1751" s="30"/>
      <c r="AA1751" s="30"/>
    </row>
    <row r="1752" ht="15.75" customHeight="1">
      <c r="A1752" s="27" t="s">
        <v>86</v>
      </c>
      <c r="B1752" s="27" t="s">
        <v>5955</v>
      </c>
      <c r="C1752" s="27" t="s">
        <v>3098</v>
      </c>
      <c r="D1752" s="27" t="s">
        <v>119</v>
      </c>
      <c r="E1752" s="92">
        <f t="shared" si="1"/>
        <v>37790</v>
      </c>
      <c r="F1752" s="92" t="str">
        <f t="shared" si="2"/>
        <v>MCKAY NIZA Gall Jirafa 24 x 170 GRS</v>
      </c>
      <c r="G1752" s="92" t="str">
        <f t="shared" si="3"/>
        <v>GALLETAS</v>
      </c>
      <c r="H1752" s="89"/>
      <c r="I1752" s="89"/>
      <c r="J1752" s="89"/>
      <c r="K1752" s="89"/>
      <c r="L1752" s="89"/>
      <c r="M1752" s="89"/>
      <c r="N1752" s="89"/>
      <c r="O1752" s="89"/>
      <c r="P1752" s="89"/>
      <c r="Q1752" s="89"/>
      <c r="R1752" s="30"/>
      <c r="S1752" s="30"/>
      <c r="T1752" s="30"/>
      <c r="U1752" s="30"/>
      <c r="V1752" s="30"/>
      <c r="W1752" s="30"/>
      <c r="X1752" s="30"/>
      <c r="Y1752" s="30"/>
      <c r="Z1752" s="30"/>
      <c r="AA1752" s="30"/>
    </row>
    <row r="1753" ht="15.75" customHeight="1">
      <c r="A1753" s="27" t="s">
        <v>86</v>
      </c>
      <c r="B1753" s="27" t="s">
        <v>5957</v>
      </c>
      <c r="C1753" s="27" t="s">
        <v>3100</v>
      </c>
      <c r="D1753" s="27" t="s">
        <v>119</v>
      </c>
      <c r="E1753" s="92">
        <f t="shared" si="1"/>
        <v>37800</v>
      </c>
      <c r="F1753" s="92" t="str">
        <f t="shared" si="2"/>
        <v>MCKAY GallLimon Jirafa 24 x 170 GRS</v>
      </c>
      <c r="G1753" s="92" t="str">
        <f t="shared" si="3"/>
        <v>GALLETAS</v>
      </c>
      <c r="H1753" s="89"/>
      <c r="I1753" s="89"/>
      <c r="J1753" s="89"/>
      <c r="K1753" s="89"/>
      <c r="L1753" s="89"/>
      <c r="M1753" s="89"/>
      <c r="N1753" s="89"/>
      <c r="O1753" s="89"/>
      <c r="P1753" s="89"/>
      <c r="Q1753" s="89"/>
      <c r="R1753" s="30"/>
      <c r="S1753" s="30"/>
      <c r="T1753" s="30"/>
      <c r="U1753" s="30"/>
      <c r="V1753" s="30"/>
      <c r="W1753" s="30"/>
      <c r="X1753" s="30"/>
      <c r="Y1753" s="30"/>
      <c r="Z1753" s="30"/>
      <c r="AA1753" s="30"/>
    </row>
    <row r="1754" ht="15.75" customHeight="1">
      <c r="A1754" s="27" t="s">
        <v>86</v>
      </c>
      <c r="B1754" s="27" t="s">
        <v>5958</v>
      </c>
      <c r="C1754" s="27" t="s">
        <v>3101</v>
      </c>
      <c r="D1754" s="27" t="s">
        <v>3102</v>
      </c>
      <c r="E1754" s="92">
        <f t="shared" si="1"/>
        <v>37810</v>
      </c>
      <c r="F1754" s="92" t="str">
        <f t="shared" si="2"/>
        <v>MCKAY Gall Marav Jirafa 24 x 167 GRS</v>
      </c>
      <c r="G1754" s="92" t="str">
        <f t="shared" si="3"/>
        <v>GALLETAS</v>
      </c>
      <c r="H1754" s="89"/>
      <c r="I1754" s="89"/>
      <c r="J1754" s="89"/>
      <c r="K1754" s="89"/>
      <c r="L1754" s="89"/>
      <c r="M1754" s="89"/>
      <c r="N1754" s="89"/>
      <c r="O1754" s="89"/>
      <c r="P1754" s="89"/>
      <c r="Q1754" s="89"/>
      <c r="R1754" s="30"/>
      <c r="S1754" s="30"/>
      <c r="T1754" s="30"/>
      <c r="U1754" s="30"/>
      <c r="V1754" s="30"/>
      <c r="W1754" s="30"/>
      <c r="X1754" s="30"/>
      <c r="Y1754" s="30"/>
      <c r="Z1754" s="30"/>
      <c r="AA1754" s="30"/>
    </row>
    <row r="1755" ht="15.75" customHeight="1">
      <c r="A1755" s="27" t="s">
        <v>50</v>
      </c>
      <c r="B1755" s="27" t="s">
        <v>5961</v>
      </c>
      <c r="C1755" s="27" t="s">
        <v>3104</v>
      </c>
      <c r="D1755" s="27" t="s">
        <v>1701</v>
      </c>
      <c r="E1755" s="92">
        <f t="shared" si="1"/>
        <v>37820</v>
      </c>
      <c r="F1755" s="92" t="str">
        <f t="shared" si="2"/>
        <v>NESCAFE TRAD TARRO N2 24 x 50 GRM</v>
      </c>
      <c r="G1755" s="92" t="str">
        <f t="shared" si="3"/>
        <v>CAFES</v>
      </c>
      <c r="H1755" s="89"/>
      <c r="I1755" s="89"/>
      <c r="J1755" s="89"/>
      <c r="K1755" s="89"/>
      <c r="L1755" s="89"/>
      <c r="M1755" s="89"/>
      <c r="N1755" s="89"/>
      <c r="O1755" s="89"/>
      <c r="P1755" s="89"/>
      <c r="Q1755" s="89"/>
      <c r="R1755" s="30"/>
      <c r="S1755" s="30"/>
      <c r="T1755" s="30"/>
      <c r="U1755" s="30"/>
      <c r="V1755" s="30"/>
      <c r="W1755" s="30"/>
      <c r="X1755" s="30"/>
      <c r="Y1755" s="30"/>
      <c r="Z1755" s="30"/>
      <c r="AA1755" s="30"/>
    </row>
    <row r="1756" ht="15.75" customHeight="1">
      <c r="A1756" s="27" t="s">
        <v>50</v>
      </c>
      <c r="B1756" s="27" t="s">
        <v>5963</v>
      </c>
      <c r="C1756" s="27" t="s">
        <v>1351</v>
      </c>
      <c r="D1756" s="27" t="s">
        <v>1701</v>
      </c>
      <c r="E1756" s="92">
        <f t="shared" si="1"/>
        <v>37830</v>
      </c>
      <c r="F1756" s="92" t="str">
        <f t="shared" si="2"/>
        <v>NESCAFE DOLCA TARRO 24 x 50 GRM</v>
      </c>
      <c r="G1756" s="92" t="str">
        <f t="shared" si="3"/>
        <v>CAFES</v>
      </c>
      <c r="H1756" s="89"/>
      <c r="I1756" s="89"/>
      <c r="J1756" s="89"/>
      <c r="K1756" s="89"/>
      <c r="L1756" s="89"/>
      <c r="M1756" s="89"/>
      <c r="N1756" s="89"/>
      <c r="O1756" s="89"/>
      <c r="P1756" s="89"/>
      <c r="Q1756" s="89"/>
      <c r="R1756" s="30"/>
      <c r="S1756" s="30"/>
      <c r="T1756" s="30"/>
      <c r="U1756" s="30"/>
      <c r="V1756" s="30"/>
      <c r="W1756" s="30"/>
      <c r="X1756" s="30"/>
      <c r="Y1756" s="30"/>
      <c r="Z1756" s="30"/>
      <c r="AA1756" s="30"/>
    </row>
    <row r="1757" ht="15.75" customHeight="1">
      <c r="A1757" s="27" t="s">
        <v>50</v>
      </c>
      <c r="B1757" s="27" t="s">
        <v>5966</v>
      </c>
      <c r="C1757" s="27" t="s">
        <v>3107</v>
      </c>
      <c r="D1757" s="83"/>
      <c r="E1757" s="92">
        <f t="shared" si="1"/>
        <v>37890</v>
      </c>
      <c r="F1757" s="92" t="str">
        <f t="shared" si="2"/>
        <v>PACK COMB 12000 ABL BACK TO SCHOOL </v>
      </c>
      <c r="G1757" s="92" t="str">
        <f t="shared" si="3"/>
        <v>CAFES</v>
      </c>
      <c r="H1757" s="89"/>
      <c r="I1757" s="89"/>
      <c r="J1757" s="89"/>
      <c r="K1757" s="89"/>
      <c r="L1757" s="89"/>
      <c r="M1757" s="89"/>
      <c r="N1757" s="89"/>
      <c r="O1757" s="89"/>
      <c r="P1757" s="89"/>
      <c r="Q1757" s="89"/>
      <c r="R1757" s="30"/>
      <c r="S1757" s="30"/>
      <c r="T1757" s="30"/>
      <c r="U1757" s="30"/>
      <c r="V1757" s="30"/>
      <c r="W1757" s="30"/>
      <c r="X1757" s="30"/>
      <c r="Y1757" s="30"/>
      <c r="Z1757" s="30"/>
      <c r="AA1757" s="30"/>
    </row>
    <row r="1758" ht="15.75" customHeight="1">
      <c r="A1758" s="27" t="s">
        <v>86</v>
      </c>
      <c r="B1758" s="27" t="s">
        <v>5971</v>
      </c>
      <c r="C1758" s="27" t="s">
        <v>3108</v>
      </c>
      <c r="D1758" s="83"/>
      <c r="E1758" s="92">
        <f t="shared" si="1"/>
        <v>38110</v>
      </c>
      <c r="F1758" s="92" t="str">
        <f t="shared" si="2"/>
        <v>PK 4 DST VINO+2 DST COCO </v>
      </c>
      <c r="G1758" s="92" t="str">
        <f t="shared" si="3"/>
        <v>GALLETAS</v>
      </c>
      <c r="H1758" s="89"/>
      <c r="I1758" s="89"/>
      <c r="J1758" s="89"/>
      <c r="K1758" s="89"/>
      <c r="L1758" s="89"/>
      <c r="M1758" s="89"/>
      <c r="N1758" s="89"/>
      <c r="O1758" s="89"/>
      <c r="P1758" s="89"/>
      <c r="Q1758" s="89"/>
      <c r="R1758" s="30"/>
      <c r="S1758" s="30"/>
      <c r="T1758" s="30"/>
      <c r="U1758" s="30"/>
      <c r="V1758" s="30"/>
      <c r="W1758" s="30"/>
      <c r="X1758" s="30"/>
      <c r="Y1758" s="30"/>
      <c r="Z1758" s="30"/>
      <c r="AA1758" s="30"/>
    </row>
    <row r="1759" ht="15.75" customHeight="1">
      <c r="A1759" s="27" t="s">
        <v>86</v>
      </c>
      <c r="B1759" s="27" t="s">
        <v>5974</v>
      </c>
      <c r="C1759" s="27" t="s">
        <v>3110</v>
      </c>
      <c r="D1759" s="83"/>
      <c r="E1759" s="92">
        <f t="shared" si="1"/>
        <v>38120</v>
      </c>
      <c r="F1759" s="92" t="str">
        <f t="shared" si="2"/>
        <v>PACK 1 TRITON FITNESS + POSA VUELTO </v>
      </c>
      <c r="G1759" s="92" t="str">
        <f t="shared" si="3"/>
        <v>GALLETAS</v>
      </c>
      <c r="H1759" s="89"/>
      <c r="I1759" s="89"/>
      <c r="J1759" s="89"/>
      <c r="K1759" s="89"/>
      <c r="L1759" s="89"/>
      <c r="M1759" s="89"/>
      <c r="N1759" s="89"/>
      <c r="O1759" s="89"/>
      <c r="P1759" s="89"/>
      <c r="Q1759" s="89"/>
      <c r="R1759" s="30"/>
      <c r="S1759" s="30"/>
      <c r="T1759" s="30"/>
      <c r="U1759" s="30"/>
      <c r="V1759" s="30"/>
      <c r="W1759" s="30"/>
      <c r="X1759" s="30"/>
      <c r="Y1759" s="30"/>
      <c r="Z1759" s="30"/>
      <c r="AA1759" s="30"/>
    </row>
    <row r="1760" ht="15.75" customHeight="1">
      <c r="A1760" s="27" t="s">
        <v>86</v>
      </c>
      <c r="B1760" s="27" t="s">
        <v>5977</v>
      </c>
      <c r="C1760" s="27" t="s">
        <v>3112</v>
      </c>
      <c r="D1760" s="83"/>
      <c r="E1760" s="92">
        <f t="shared" si="1"/>
        <v>38130</v>
      </c>
      <c r="F1760" s="92" t="str">
        <f t="shared" si="2"/>
        <v>PACK 1 TRITON SODA AGUA + POSA VUELTO </v>
      </c>
      <c r="G1760" s="92" t="str">
        <f t="shared" si="3"/>
        <v>GALLETAS</v>
      </c>
      <c r="H1760" s="89"/>
      <c r="I1760" s="89"/>
      <c r="J1760" s="89"/>
      <c r="K1760" s="89"/>
      <c r="L1760" s="89"/>
      <c r="M1760" s="89"/>
      <c r="N1760" s="89"/>
      <c r="O1760" s="89"/>
      <c r="P1760" s="89"/>
      <c r="Q1760" s="89"/>
      <c r="R1760" s="30"/>
      <c r="S1760" s="30"/>
      <c r="T1760" s="30"/>
      <c r="U1760" s="30"/>
      <c r="V1760" s="30"/>
      <c r="W1760" s="30"/>
      <c r="X1760" s="30"/>
      <c r="Y1760" s="30"/>
      <c r="Z1760" s="30"/>
      <c r="AA1760" s="30"/>
    </row>
    <row r="1761" ht="15.75" customHeight="1">
      <c r="A1761" s="27" t="s">
        <v>39</v>
      </c>
      <c r="B1761" s="27" t="s">
        <v>5978</v>
      </c>
      <c r="C1761" s="27" t="s">
        <v>3114</v>
      </c>
      <c r="D1761" s="83"/>
      <c r="E1761" s="92">
        <f t="shared" si="1"/>
        <v>38140</v>
      </c>
      <c r="F1761" s="92" t="str">
        <f t="shared" si="2"/>
        <v>PK 3+1 DSP SUPER8 29g </v>
      </c>
      <c r="G1761" s="92" t="str">
        <f t="shared" si="3"/>
        <v>CHOCOLATES</v>
      </c>
      <c r="H1761" s="89"/>
      <c r="I1761" s="89"/>
      <c r="J1761" s="89"/>
      <c r="K1761" s="89"/>
      <c r="L1761" s="89"/>
      <c r="M1761" s="89"/>
      <c r="N1761" s="89"/>
      <c r="O1761" s="89"/>
      <c r="P1761" s="89"/>
      <c r="Q1761" s="89"/>
      <c r="R1761" s="30"/>
      <c r="S1761" s="30"/>
      <c r="T1761" s="30"/>
      <c r="U1761" s="30"/>
      <c r="V1761" s="30"/>
      <c r="W1761" s="30"/>
      <c r="X1761" s="30"/>
      <c r="Y1761" s="30"/>
      <c r="Z1761" s="30"/>
      <c r="AA1761" s="30"/>
    </row>
    <row r="1762" ht="15.75" customHeight="1">
      <c r="A1762" s="27" t="s">
        <v>146</v>
      </c>
      <c r="B1762" s="27" t="s">
        <v>5979</v>
      </c>
      <c r="C1762" s="27" t="s">
        <v>3115</v>
      </c>
      <c r="D1762" s="83"/>
      <c r="E1762" s="92">
        <f t="shared" si="1"/>
        <v>38150</v>
      </c>
      <c r="F1762" s="92" t="str">
        <f t="shared" si="2"/>
        <v>PACK CREMA 157 GRS 4+1 GRATIS. </v>
      </c>
      <c r="G1762" s="92" t="str">
        <f t="shared" si="3"/>
        <v>Lacteos Culinarios</v>
      </c>
      <c r="H1762" s="89"/>
      <c r="I1762" s="89"/>
      <c r="J1762" s="89"/>
      <c r="K1762" s="89"/>
      <c r="L1762" s="89"/>
      <c r="M1762" s="89"/>
      <c r="N1762" s="89"/>
      <c r="O1762" s="89"/>
      <c r="P1762" s="89"/>
      <c r="Q1762" s="89"/>
      <c r="R1762" s="30"/>
      <c r="S1762" s="30"/>
      <c r="T1762" s="30"/>
      <c r="U1762" s="30"/>
      <c r="V1762" s="30"/>
      <c r="W1762" s="30"/>
      <c r="X1762" s="30"/>
      <c r="Y1762" s="30"/>
      <c r="Z1762" s="30"/>
      <c r="AA1762" s="30"/>
    </row>
    <row r="1763" ht="15.75" customHeight="1">
      <c r="A1763" s="27" t="s">
        <v>50</v>
      </c>
      <c r="B1763" s="27" t="s">
        <v>5983</v>
      </c>
      <c r="C1763" s="27" t="s">
        <v>3117</v>
      </c>
      <c r="D1763" s="83"/>
      <c r="E1763" s="92">
        <f t="shared" si="1"/>
        <v>38160</v>
      </c>
      <c r="F1763" s="92" t="str">
        <f t="shared" si="2"/>
        <v>PK 4+1 ECCO 50 GRS </v>
      </c>
      <c r="G1763" s="92" t="str">
        <f t="shared" si="3"/>
        <v>CAFES</v>
      </c>
      <c r="H1763" s="89"/>
      <c r="I1763" s="89"/>
      <c r="J1763" s="89"/>
      <c r="K1763" s="89"/>
      <c r="L1763" s="89"/>
      <c r="M1763" s="89"/>
      <c r="N1763" s="89"/>
      <c r="O1763" s="89"/>
      <c r="P1763" s="89"/>
      <c r="Q1763" s="89"/>
      <c r="R1763" s="30"/>
      <c r="S1763" s="30"/>
      <c r="T1763" s="30"/>
      <c r="U1763" s="30"/>
      <c r="V1763" s="30"/>
      <c r="W1763" s="30"/>
      <c r="X1763" s="30"/>
      <c r="Y1763" s="30"/>
      <c r="Z1763" s="30"/>
      <c r="AA1763" s="30"/>
    </row>
    <row r="1764" ht="15.75" customHeight="1">
      <c r="A1764" s="27" t="s">
        <v>39</v>
      </c>
      <c r="B1764" s="27" t="s">
        <v>5985</v>
      </c>
      <c r="C1764" s="27" t="s">
        <v>3119</v>
      </c>
      <c r="D1764" s="83"/>
      <c r="E1764" s="92">
        <f t="shared" si="1"/>
        <v>38210</v>
      </c>
      <c r="F1764" s="92" t="str">
        <f t="shared" si="2"/>
        <v>PACK TRENCITO HV BOLSA 18, 4+1 GRATIS </v>
      </c>
      <c r="G1764" s="92" t="str">
        <f t="shared" si="3"/>
        <v>CHOCOLATES</v>
      </c>
      <c r="H1764" s="89"/>
      <c r="I1764" s="89"/>
      <c r="J1764" s="89"/>
      <c r="K1764" s="89"/>
      <c r="L1764" s="89"/>
      <c r="M1764" s="89"/>
      <c r="N1764" s="89"/>
      <c r="O1764" s="89"/>
      <c r="P1764" s="89"/>
      <c r="Q1764" s="89"/>
      <c r="R1764" s="30"/>
      <c r="S1764" s="30"/>
      <c r="T1764" s="30"/>
      <c r="U1764" s="30"/>
      <c r="V1764" s="30"/>
      <c r="W1764" s="30"/>
      <c r="X1764" s="30"/>
      <c r="Y1764" s="30"/>
      <c r="Z1764" s="30"/>
      <c r="AA1764" s="30"/>
    </row>
    <row r="1765" ht="15.75" customHeight="1">
      <c r="A1765" s="27" t="s">
        <v>50</v>
      </c>
      <c r="B1765" s="27" t="s">
        <v>5987</v>
      </c>
      <c r="C1765" s="27" t="s">
        <v>3122</v>
      </c>
      <c r="D1765" s="83"/>
      <c r="E1765" s="92">
        <f t="shared" si="1"/>
        <v>38220</v>
      </c>
      <c r="F1765" s="92" t="str">
        <f t="shared" si="2"/>
        <v>PK 2/STICK+TAR170/GRTS </v>
      </c>
      <c r="G1765" s="92" t="str">
        <f t="shared" si="3"/>
        <v>CAFES</v>
      </c>
      <c r="H1765" s="89"/>
      <c r="I1765" s="89"/>
      <c r="J1765" s="89"/>
      <c r="K1765" s="89"/>
      <c r="L1765" s="89"/>
      <c r="M1765" s="89"/>
      <c r="N1765" s="89"/>
      <c r="O1765" s="89"/>
      <c r="P1765" s="89"/>
      <c r="Q1765" s="89"/>
      <c r="R1765" s="30"/>
      <c r="S1765" s="30"/>
      <c r="T1765" s="30"/>
      <c r="U1765" s="30"/>
      <c r="V1765" s="30"/>
      <c r="W1765" s="30"/>
      <c r="X1765" s="30"/>
      <c r="Y1765" s="30"/>
      <c r="Z1765" s="30"/>
      <c r="AA1765" s="30"/>
    </row>
    <row r="1766" ht="15.75" customHeight="1">
      <c r="A1766" s="27" t="s">
        <v>44</v>
      </c>
      <c r="B1766" s="27" t="s">
        <v>5990</v>
      </c>
      <c r="C1766" s="27" t="s">
        <v>3123</v>
      </c>
      <c r="D1766" s="83"/>
      <c r="E1766" s="92">
        <f t="shared" si="1"/>
        <v>38260</v>
      </c>
      <c r="F1766" s="92" t="str">
        <f t="shared" si="2"/>
        <v>PK48uCALDOPO+CAR=1JUGOZOgts </v>
      </c>
      <c r="G1766" s="92" t="str">
        <f t="shared" si="3"/>
        <v>CULINARIOS</v>
      </c>
      <c r="H1766" s="89"/>
      <c r="I1766" s="89"/>
      <c r="J1766" s="89"/>
      <c r="K1766" s="89"/>
      <c r="L1766" s="89"/>
      <c r="M1766" s="89"/>
      <c r="N1766" s="89"/>
      <c r="O1766" s="89"/>
      <c r="P1766" s="89"/>
      <c r="Q1766" s="89"/>
      <c r="R1766" s="30"/>
      <c r="S1766" s="30"/>
      <c r="T1766" s="30"/>
      <c r="U1766" s="30"/>
      <c r="V1766" s="30"/>
      <c r="W1766" s="30"/>
      <c r="X1766" s="30"/>
      <c r="Y1766" s="30"/>
      <c r="Z1766" s="30"/>
      <c r="AA1766" s="30"/>
    </row>
    <row r="1767" ht="15.75" customHeight="1">
      <c r="A1767" s="27" t="s">
        <v>44</v>
      </c>
      <c r="B1767" s="27" t="s">
        <v>5993</v>
      </c>
      <c r="C1767" s="27" t="s">
        <v>3125</v>
      </c>
      <c r="D1767" s="83"/>
      <c r="E1767" s="92">
        <f t="shared" si="1"/>
        <v>38270</v>
      </c>
      <c r="F1767" s="92" t="str">
        <f t="shared" si="2"/>
        <v>PACK 5 SOPASpollofid+5 CREMAespar+1SOPA caracolGrtis </v>
      </c>
      <c r="G1767" s="92" t="str">
        <f t="shared" si="3"/>
        <v>CULINARIOS</v>
      </c>
      <c r="H1767" s="89"/>
      <c r="I1767" s="89"/>
      <c r="J1767" s="89"/>
      <c r="K1767" s="89"/>
      <c r="L1767" s="89"/>
      <c r="M1767" s="89"/>
      <c r="N1767" s="89"/>
      <c r="O1767" s="89"/>
      <c r="P1767" s="89"/>
      <c r="Q1767" s="89"/>
      <c r="R1767" s="30"/>
      <c r="S1767" s="30"/>
      <c r="T1767" s="30"/>
      <c r="U1767" s="30"/>
      <c r="V1767" s="30"/>
      <c r="W1767" s="30"/>
      <c r="X1767" s="30"/>
      <c r="Y1767" s="30"/>
      <c r="Z1767" s="30"/>
      <c r="AA1767" s="30"/>
    </row>
    <row r="1768" ht="15.75" customHeight="1">
      <c r="A1768" s="27" t="s">
        <v>76</v>
      </c>
      <c r="B1768" s="27" t="s">
        <v>5995</v>
      </c>
      <c r="C1768" s="27" t="s">
        <v>1856</v>
      </c>
      <c r="D1768" s="27" t="s">
        <v>3127</v>
      </c>
      <c r="E1768" s="92">
        <f t="shared" si="1"/>
        <v>38320</v>
      </c>
      <c r="F1768" s="92" t="str">
        <f t="shared" si="2"/>
        <v>MILO ACTIGEN-E Beb Chocolate 12 x 700</v>
      </c>
      <c r="G1768" s="92" t="str">
        <f t="shared" si="3"/>
        <v>OPPB</v>
      </c>
      <c r="H1768" s="89"/>
      <c r="I1768" s="89"/>
      <c r="J1768" s="89"/>
      <c r="K1768" s="89"/>
      <c r="L1768" s="89"/>
      <c r="M1768" s="89"/>
      <c r="N1768" s="89"/>
      <c r="O1768" s="89"/>
      <c r="P1768" s="89"/>
      <c r="Q1768" s="89"/>
      <c r="R1768" s="30"/>
      <c r="S1768" s="30"/>
      <c r="T1768" s="30"/>
      <c r="U1768" s="30"/>
      <c r="V1768" s="30"/>
      <c r="W1768" s="30"/>
      <c r="X1768" s="30"/>
      <c r="Y1768" s="30"/>
      <c r="Z1768" s="30"/>
      <c r="AA1768" s="30"/>
    </row>
    <row r="1769" ht="15.75" customHeight="1">
      <c r="A1769" s="27" t="s">
        <v>268</v>
      </c>
      <c r="B1769" s="27" t="s">
        <v>5997</v>
      </c>
      <c r="C1769" s="27" t="s">
        <v>3129</v>
      </c>
      <c r="D1769" s="83"/>
      <c r="E1769" s="92">
        <f t="shared" si="1"/>
        <v>38350</v>
      </c>
      <c r="F1769" s="92" t="str">
        <f t="shared" si="2"/>
        <v>PACK 3COL/CARNE+ 3COL/POLLO GRTS CRECID CARNE </v>
      </c>
      <c r="G1769" s="92" t="str">
        <f t="shared" si="3"/>
        <v>ALIMENTOS INFANTILES</v>
      </c>
      <c r="H1769" s="89"/>
      <c r="I1769" s="89"/>
      <c r="J1769" s="89"/>
      <c r="K1769" s="89"/>
      <c r="L1769" s="89"/>
      <c r="M1769" s="89"/>
      <c r="N1769" s="89"/>
      <c r="O1769" s="89"/>
      <c r="P1769" s="89"/>
      <c r="Q1769" s="89"/>
      <c r="R1769" s="30"/>
      <c r="S1769" s="30"/>
      <c r="T1769" s="30"/>
      <c r="U1769" s="30"/>
      <c r="V1769" s="30"/>
      <c r="W1769" s="30"/>
      <c r="X1769" s="30"/>
      <c r="Y1769" s="30"/>
      <c r="Z1769" s="30"/>
      <c r="AA1769" s="30"/>
    </row>
    <row r="1770" ht="15.75" customHeight="1">
      <c r="A1770" s="27" t="s">
        <v>39</v>
      </c>
      <c r="B1770" s="27" t="s">
        <v>6000</v>
      </c>
      <c r="C1770" s="27" t="s">
        <v>1139</v>
      </c>
      <c r="D1770" s="27" t="s">
        <v>3047</v>
      </c>
      <c r="E1770" s="92">
        <f t="shared" si="1"/>
        <v>38620</v>
      </c>
      <c r="F1770" s="92" t="str">
        <f t="shared" si="2"/>
        <v>Chocolate SAHNE NUSS Barra 21 X 160 GRS</v>
      </c>
      <c r="G1770" s="92" t="str">
        <f t="shared" si="3"/>
        <v>CHOCOLATES</v>
      </c>
      <c r="H1770" s="89"/>
      <c r="I1770" s="89"/>
      <c r="J1770" s="89"/>
      <c r="K1770" s="89"/>
      <c r="L1770" s="89"/>
      <c r="M1770" s="89"/>
      <c r="N1770" s="89"/>
      <c r="O1770" s="89"/>
      <c r="P1770" s="89"/>
      <c r="Q1770" s="89"/>
      <c r="R1770" s="30"/>
      <c r="S1770" s="30"/>
      <c r="T1770" s="30"/>
      <c r="U1770" s="30"/>
      <c r="V1770" s="30"/>
      <c r="W1770" s="30"/>
      <c r="X1770" s="30"/>
      <c r="Y1770" s="30"/>
      <c r="Z1770" s="30"/>
      <c r="AA1770" s="30"/>
    </row>
    <row r="1771" ht="15.75" customHeight="1">
      <c r="A1771" s="27" t="s">
        <v>39</v>
      </c>
      <c r="B1771" s="27" t="s">
        <v>6002</v>
      </c>
      <c r="C1771" s="27" t="s">
        <v>3131</v>
      </c>
      <c r="D1771" s="27" t="s">
        <v>123</v>
      </c>
      <c r="E1771" s="92">
        <f t="shared" si="1"/>
        <v>38625</v>
      </c>
      <c r="F1771" s="92" t="str">
        <f t="shared" si="2"/>
        <v>PK 4 Sahne Nuss 160g 25% DCTO BlackWeek .</v>
      </c>
      <c r="G1771" s="92" t="str">
        <f t="shared" si="3"/>
        <v>CHOCOLATES</v>
      </c>
      <c r="H1771" s="89"/>
      <c r="I1771" s="89"/>
      <c r="J1771" s="89"/>
      <c r="K1771" s="89"/>
      <c r="L1771" s="89"/>
      <c r="M1771" s="89"/>
      <c r="N1771" s="89"/>
      <c r="O1771" s="89"/>
      <c r="P1771" s="89"/>
      <c r="Q1771" s="89"/>
      <c r="R1771" s="30"/>
      <c r="S1771" s="30"/>
      <c r="T1771" s="30"/>
      <c r="U1771" s="30"/>
      <c r="V1771" s="30"/>
      <c r="W1771" s="30"/>
      <c r="X1771" s="30"/>
      <c r="Y1771" s="30"/>
      <c r="Z1771" s="30"/>
      <c r="AA1771" s="30"/>
    </row>
    <row r="1772" ht="15.75" customHeight="1">
      <c r="A1772" s="27" t="s">
        <v>39</v>
      </c>
      <c r="B1772" s="27" t="s">
        <v>6005</v>
      </c>
      <c r="C1772" s="27" t="s">
        <v>3136</v>
      </c>
      <c r="D1772" s="27" t="s">
        <v>123</v>
      </c>
      <c r="E1772" s="92">
        <f t="shared" si="1"/>
        <v>38627</v>
      </c>
      <c r="F1772" s="92" t="str">
        <f t="shared" si="2"/>
        <v>PK 7 Sahne Nuss 160g + 20% DCTO B2B (DV) .</v>
      </c>
      <c r="G1772" s="92" t="str">
        <f t="shared" si="3"/>
        <v>CHOCOLATES</v>
      </c>
      <c r="H1772" s="89"/>
      <c r="I1772" s="89"/>
      <c r="J1772" s="89"/>
      <c r="K1772" s="89"/>
      <c r="L1772" s="89"/>
      <c r="M1772" s="89"/>
      <c r="N1772" s="89"/>
      <c r="O1772" s="89"/>
      <c r="P1772" s="89"/>
      <c r="Q1772" s="89"/>
      <c r="R1772" s="30"/>
      <c r="S1772" s="30"/>
      <c r="T1772" s="30"/>
      <c r="U1772" s="30"/>
      <c r="V1772" s="30"/>
      <c r="W1772" s="30"/>
      <c r="X1772" s="30"/>
      <c r="Y1772" s="30"/>
      <c r="Z1772" s="30"/>
      <c r="AA1772" s="30"/>
    </row>
    <row r="1773" ht="15.75" customHeight="1">
      <c r="A1773" s="27" t="s">
        <v>39</v>
      </c>
      <c r="B1773" s="27" t="s">
        <v>6007</v>
      </c>
      <c r="C1773" s="27" t="s">
        <v>3134</v>
      </c>
      <c r="D1773" s="27" t="s">
        <v>123</v>
      </c>
      <c r="E1773" s="92">
        <f t="shared" si="1"/>
        <v>38628</v>
      </c>
      <c r="F1773" s="92" t="str">
        <f t="shared" si="2"/>
        <v>PK 7 SAHNE NUSS 160G 15% (B2B) (DV) .</v>
      </c>
      <c r="G1773" s="92" t="str">
        <f t="shared" si="3"/>
        <v>CHOCOLATES</v>
      </c>
      <c r="H1773" s="89"/>
      <c r="I1773" s="89"/>
      <c r="J1773" s="89"/>
      <c r="K1773" s="89"/>
      <c r="L1773" s="89"/>
      <c r="M1773" s="89"/>
      <c r="N1773" s="89"/>
      <c r="O1773" s="89"/>
      <c r="P1773" s="89"/>
      <c r="Q1773" s="89"/>
      <c r="R1773" s="30"/>
      <c r="S1773" s="30"/>
      <c r="T1773" s="30"/>
      <c r="U1773" s="30"/>
      <c r="V1773" s="30"/>
      <c r="W1773" s="30"/>
      <c r="X1773" s="30"/>
      <c r="Y1773" s="30"/>
      <c r="Z1773" s="30"/>
      <c r="AA1773" s="30"/>
    </row>
    <row r="1774" ht="15.75" customHeight="1">
      <c r="A1774" s="27" t="s">
        <v>39</v>
      </c>
      <c r="B1774" s="27" t="s">
        <v>6011</v>
      </c>
      <c r="C1774" s="27" t="s">
        <v>3133</v>
      </c>
      <c r="D1774" s="27" t="s">
        <v>123</v>
      </c>
      <c r="E1774" s="92">
        <f t="shared" si="1"/>
        <v>38629</v>
      </c>
      <c r="F1774" s="92" t="str">
        <f t="shared" si="2"/>
        <v>PK 3 Sahne Nuss 160g 10% (B2B) (DV) .</v>
      </c>
      <c r="G1774" s="92" t="str">
        <f t="shared" si="3"/>
        <v>CHOCOLATES</v>
      </c>
      <c r="H1774" s="89"/>
      <c r="I1774" s="89"/>
      <c r="J1774" s="89"/>
      <c r="K1774" s="89"/>
      <c r="L1774" s="89"/>
      <c r="M1774" s="89"/>
      <c r="N1774" s="89"/>
      <c r="O1774" s="89"/>
      <c r="P1774" s="89"/>
      <c r="Q1774" s="89"/>
      <c r="R1774" s="30"/>
      <c r="S1774" s="30"/>
      <c r="T1774" s="30"/>
      <c r="U1774" s="30"/>
      <c r="V1774" s="30"/>
      <c r="W1774" s="30"/>
      <c r="X1774" s="30"/>
      <c r="Y1774" s="30"/>
      <c r="Z1774" s="30"/>
      <c r="AA1774" s="30"/>
    </row>
    <row r="1775" ht="15.75" customHeight="1">
      <c r="A1775" s="27" t="s">
        <v>39</v>
      </c>
      <c r="B1775" s="27" t="s">
        <v>6012</v>
      </c>
      <c r="C1775" s="27" t="s">
        <v>3139</v>
      </c>
      <c r="D1775" s="27" t="s">
        <v>123</v>
      </c>
      <c r="E1775" s="92">
        <f t="shared" si="1"/>
        <v>386211</v>
      </c>
      <c r="F1775" s="92" t="str">
        <f t="shared" si="2"/>
        <v>PK 3 Sahne Nuss 160g 10% (DV) .</v>
      </c>
      <c r="G1775" s="92" t="str">
        <f t="shared" si="3"/>
        <v>CHOCOLATES</v>
      </c>
      <c r="H1775" s="89"/>
      <c r="I1775" s="89"/>
      <c r="J1775" s="89"/>
      <c r="K1775" s="89"/>
      <c r="L1775" s="89"/>
      <c r="M1775" s="89"/>
      <c r="N1775" s="89"/>
      <c r="O1775" s="89"/>
      <c r="P1775" s="89"/>
      <c r="Q1775" s="89"/>
      <c r="R1775" s="30"/>
      <c r="S1775" s="30"/>
      <c r="T1775" s="30"/>
      <c r="U1775" s="30"/>
      <c r="V1775" s="30"/>
      <c r="W1775" s="30"/>
      <c r="X1775" s="30"/>
      <c r="Y1775" s="30"/>
      <c r="Z1775" s="30"/>
      <c r="AA1775" s="30"/>
    </row>
    <row r="1776" ht="15.75" customHeight="1">
      <c r="A1776" s="27" t="s">
        <v>39</v>
      </c>
      <c r="B1776" s="27" t="s">
        <v>6014</v>
      </c>
      <c r="C1776" s="27" t="s">
        <v>3141</v>
      </c>
      <c r="D1776" s="27" t="s">
        <v>123</v>
      </c>
      <c r="E1776" s="92">
        <f t="shared" si="1"/>
        <v>386212</v>
      </c>
      <c r="F1776" s="92" t="str">
        <f t="shared" si="2"/>
        <v>PK 6 Sahnenuss 160g + 1 Unidad Gratis (B2B) .</v>
      </c>
      <c r="G1776" s="92" t="str">
        <f t="shared" si="3"/>
        <v>CHOCOLATES</v>
      </c>
      <c r="H1776" s="89"/>
      <c r="I1776" s="89"/>
      <c r="J1776" s="89"/>
      <c r="K1776" s="89"/>
      <c r="L1776" s="89"/>
      <c r="M1776" s="89"/>
      <c r="N1776" s="89"/>
      <c r="O1776" s="89"/>
      <c r="P1776" s="89"/>
      <c r="Q1776" s="89"/>
      <c r="R1776" s="30"/>
      <c r="S1776" s="30"/>
      <c r="T1776" s="30"/>
      <c r="U1776" s="30"/>
      <c r="V1776" s="30"/>
      <c r="W1776" s="30"/>
      <c r="X1776" s="30"/>
      <c r="Y1776" s="30"/>
      <c r="Z1776" s="30"/>
      <c r="AA1776" s="30"/>
    </row>
    <row r="1777" ht="15.75" customHeight="1">
      <c r="A1777" s="27" t="s">
        <v>39</v>
      </c>
      <c r="B1777" s="27" t="s">
        <v>6016</v>
      </c>
      <c r="C1777" s="27" t="s">
        <v>3143</v>
      </c>
      <c r="D1777" s="27" t="s">
        <v>123</v>
      </c>
      <c r="E1777" s="92">
        <f t="shared" si="1"/>
        <v>386213</v>
      </c>
      <c r="F1777" s="92" t="str">
        <f t="shared" si="2"/>
        <v>PK 6 Sahnenuss 160g con 15% (B2B) .</v>
      </c>
      <c r="G1777" s="92" t="str">
        <f t="shared" si="3"/>
        <v>CHOCOLATES</v>
      </c>
      <c r="H1777" s="89"/>
      <c r="I1777" s="89"/>
      <c r="J1777" s="89"/>
      <c r="K1777" s="89"/>
      <c r="L1777" s="89"/>
      <c r="M1777" s="89"/>
      <c r="N1777" s="89"/>
      <c r="O1777" s="89"/>
      <c r="P1777" s="89"/>
      <c r="Q1777" s="89"/>
      <c r="R1777" s="30"/>
      <c r="S1777" s="30"/>
      <c r="T1777" s="30"/>
      <c r="U1777" s="30"/>
      <c r="V1777" s="30"/>
      <c r="W1777" s="30"/>
      <c r="X1777" s="30"/>
      <c r="Y1777" s="30"/>
      <c r="Z1777" s="30"/>
      <c r="AA1777" s="30"/>
    </row>
    <row r="1778" ht="15.75" customHeight="1">
      <c r="A1778" s="27" t="s">
        <v>39</v>
      </c>
      <c r="B1778" s="27" t="s">
        <v>6018</v>
      </c>
      <c r="C1778" s="27" t="s">
        <v>6019</v>
      </c>
      <c r="D1778" s="27" t="s">
        <v>123</v>
      </c>
      <c r="E1778" s="92">
        <f t="shared" si="1"/>
        <v>386215</v>
      </c>
      <c r="F1778" s="92" t="str">
        <f t="shared" si="2"/>
        <v>2 SAHNENUSS160GR +1TRENCITOCHOCOLECHE90GR+15%DTO .</v>
      </c>
      <c r="G1778" s="92" t="str">
        <f t="shared" si="3"/>
        <v>CHOCOLATES</v>
      </c>
      <c r="H1778" s="89"/>
      <c r="I1778" s="89"/>
      <c r="J1778" s="89"/>
      <c r="K1778" s="89"/>
      <c r="L1778" s="89"/>
      <c r="M1778" s="89"/>
      <c r="N1778" s="89"/>
      <c r="O1778" s="89"/>
      <c r="P1778" s="89"/>
      <c r="Q1778" s="89"/>
      <c r="R1778" s="30"/>
      <c r="S1778" s="30"/>
      <c r="T1778" s="30"/>
      <c r="U1778" s="30"/>
      <c r="V1778" s="30"/>
      <c r="W1778" s="30"/>
      <c r="X1778" s="30"/>
      <c r="Y1778" s="30"/>
      <c r="Z1778" s="30"/>
      <c r="AA1778" s="30"/>
    </row>
    <row r="1779" ht="15.75" customHeight="1">
      <c r="A1779" s="27" t="s">
        <v>39</v>
      </c>
      <c r="B1779" s="27" t="s">
        <v>6022</v>
      </c>
      <c r="C1779" s="27" t="s">
        <v>6023</v>
      </c>
      <c r="D1779" s="27" t="s">
        <v>123</v>
      </c>
      <c r="E1779" s="92">
        <f t="shared" si="1"/>
        <v>386217</v>
      </c>
      <c r="F1779" s="92" t="str">
        <f t="shared" si="2"/>
        <v>PK 4 Sahne Nuss 160g 25% DCTO Cyber (B2B) .</v>
      </c>
      <c r="G1779" s="92" t="str">
        <f t="shared" si="3"/>
        <v>CHOCOLATES</v>
      </c>
      <c r="H1779" s="89"/>
      <c r="I1779" s="89"/>
      <c r="J1779" s="89"/>
      <c r="K1779" s="89"/>
      <c r="L1779" s="89"/>
      <c r="M1779" s="89"/>
      <c r="N1779" s="89"/>
      <c r="O1779" s="89"/>
      <c r="P1779" s="89"/>
      <c r="Q1779" s="89"/>
      <c r="R1779" s="30"/>
      <c r="S1779" s="30"/>
      <c r="T1779" s="30"/>
      <c r="U1779" s="30"/>
      <c r="V1779" s="30"/>
      <c r="W1779" s="30"/>
      <c r="X1779" s="30"/>
      <c r="Y1779" s="30"/>
      <c r="Z1779" s="30"/>
      <c r="AA1779" s="30"/>
    </row>
    <row r="1780" ht="15.75" customHeight="1">
      <c r="A1780" s="27" t="s">
        <v>39</v>
      </c>
      <c r="B1780" s="27" t="s">
        <v>6025</v>
      </c>
      <c r="C1780" s="27" t="s">
        <v>3145</v>
      </c>
      <c r="D1780" s="83"/>
      <c r="E1780" s="92">
        <f t="shared" si="1"/>
        <v>38730</v>
      </c>
      <c r="F1780" s="92" t="str">
        <f t="shared" si="2"/>
        <v>PK 2x1 NEST CLASSIC </v>
      </c>
      <c r="G1780" s="92" t="str">
        <f t="shared" si="3"/>
        <v>CHOCOLATES</v>
      </c>
      <c r="H1780" s="89"/>
      <c r="I1780" s="89"/>
      <c r="J1780" s="89"/>
      <c r="K1780" s="89"/>
      <c r="L1780" s="89"/>
      <c r="M1780" s="89"/>
      <c r="N1780" s="89"/>
      <c r="O1780" s="89"/>
      <c r="P1780" s="89"/>
      <c r="Q1780" s="89"/>
      <c r="R1780" s="30"/>
      <c r="S1780" s="30"/>
      <c r="T1780" s="30"/>
      <c r="U1780" s="30"/>
      <c r="V1780" s="30"/>
      <c r="W1780" s="30"/>
      <c r="X1780" s="30"/>
      <c r="Y1780" s="30"/>
      <c r="Z1780" s="30"/>
      <c r="AA1780" s="30"/>
    </row>
    <row r="1781" ht="15.75" customHeight="1">
      <c r="A1781" s="27" t="s">
        <v>39</v>
      </c>
      <c r="B1781" s="27" t="s">
        <v>6028</v>
      </c>
      <c r="C1781" s="27" t="s">
        <v>3146</v>
      </c>
      <c r="D1781" s="27" t="s">
        <v>3147</v>
      </c>
      <c r="E1781" s="92">
        <f t="shared" si="1"/>
        <v>38750</v>
      </c>
      <c r="F1781" s="92" t="str">
        <f t="shared" si="2"/>
        <v>TRENCITO Oblea Choc 23 g 4 x 24 x 23 GRS</v>
      </c>
      <c r="G1781" s="92" t="str">
        <f t="shared" si="3"/>
        <v>CHOCOLATES</v>
      </c>
      <c r="H1781" s="89"/>
      <c r="I1781" s="89"/>
      <c r="J1781" s="89"/>
      <c r="K1781" s="89"/>
      <c r="L1781" s="89"/>
      <c r="M1781" s="89"/>
      <c r="N1781" s="89"/>
      <c r="O1781" s="89"/>
      <c r="P1781" s="89"/>
      <c r="Q1781" s="89"/>
      <c r="R1781" s="30"/>
      <c r="S1781" s="30"/>
      <c r="T1781" s="30"/>
      <c r="U1781" s="30"/>
      <c r="V1781" s="30"/>
      <c r="W1781" s="30"/>
      <c r="X1781" s="30"/>
      <c r="Y1781" s="30"/>
      <c r="Z1781" s="30"/>
      <c r="AA1781" s="30"/>
    </row>
    <row r="1782" ht="15.75" customHeight="1">
      <c r="A1782" s="27" t="s">
        <v>86</v>
      </c>
      <c r="B1782" s="27" t="s">
        <v>6031</v>
      </c>
      <c r="C1782" s="27" t="s">
        <v>3149</v>
      </c>
      <c r="D1782" s="27" t="s">
        <v>134</v>
      </c>
      <c r="E1782" s="92">
        <f t="shared" si="1"/>
        <v>38780</v>
      </c>
      <c r="F1782" s="92" t="str">
        <f t="shared" si="2"/>
        <v>TRITON LUCUMA NUEZ 30 x 126 GRS</v>
      </c>
      <c r="G1782" s="92" t="str">
        <f t="shared" si="3"/>
        <v>GALLETAS</v>
      </c>
      <c r="H1782" s="89"/>
      <c r="I1782" s="89"/>
      <c r="J1782" s="89"/>
      <c r="K1782" s="89"/>
      <c r="L1782" s="89"/>
      <c r="M1782" s="89"/>
      <c r="N1782" s="89"/>
      <c r="O1782" s="89"/>
      <c r="P1782" s="89"/>
      <c r="Q1782" s="89"/>
      <c r="R1782" s="30"/>
      <c r="S1782" s="30"/>
      <c r="T1782" s="30"/>
      <c r="U1782" s="30"/>
      <c r="V1782" s="30"/>
      <c r="W1782" s="30"/>
      <c r="X1782" s="30"/>
      <c r="Y1782" s="30"/>
      <c r="Z1782" s="30"/>
      <c r="AA1782" s="30"/>
    </row>
    <row r="1783" ht="15.75" customHeight="1">
      <c r="A1783" s="27" t="s">
        <v>50</v>
      </c>
      <c r="B1783" s="27" t="s">
        <v>6034</v>
      </c>
      <c r="C1783" s="27" t="s">
        <v>3151</v>
      </c>
      <c r="D1783" s="27" t="s">
        <v>3152</v>
      </c>
      <c r="E1783" s="92">
        <f t="shared" si="1"/>
        <v>38800</v>
      </c>
      <c r="F1783" s="92" t="str">
        <f t="shared" si="2"/>
        <v>NESCAFE MIXES LATTE MACCHIATO 6 X 8 X 18 GRS</v>
      </c>
      <c r="G1783" s="92" t="str">
        <f t="shared" si="3"/>
        <v>CAFES</v>
      </c>
      <c r="H1783" s="89"/>
      <c r="I1783" s="89"/>
      <c r="J1783" s="89"/>
      <c r="K1783" s="89"/>
      <c r="L1783" s="89"/>
      <c r="M1783" s="89"/>
      <c r="N1783" s="89"/>
      <c r="O1783" s="89"/>
      <c r="P1783" s="89"/>
      <c r="Q1783" s="89"/>
      <c r="R1783" s="30"/>
      <c r="S1783" s="30"/>
      <c r="T1783" s="30"/>
      <c r="U1783" s="30"/>
      <c r="V1783" s="30"/>
      <c r="W1783" s="30"/>
      <c r="X1783" s="30"/>
      <c r="Y1783" s="30"/>
      <c r="Z1783" s="30"/>
      <c r="AA1783" s="30"/>
    </row>
    <row r="1784" ht="15.75" customHeight="1">
      <c r="A1784" s="27" t="s">
        <v>39</v>
      </c>
      <c r="B1784" s="27" t="s">
        <v>6036</v>
      </c>
      <c r="C1784" s="27" t="s">
        <v>3154</v>
      </c>
      <c r="D1784" s="83"/>
      <c r="E1784" s="92">
        <f t="shared" si="1"/>
        <v>38840</v>
      </c>
      <c r="F1784" s="92" t="str">
        <f t="shared" si="2"/>
        <v>PK CAPRI NARJ 20+4 GRATIS </v>
      </c>
      <c r="G1784" s="92" t="str">
        <f t="shared" si="3"/>
        <v>CHOCOLATES</v>
      </c>
      <c r="H1784" s="89"/>
      <c r="I1784" s="89"/>
      <c r="J1784" s="89"/>
      <c r="K1784" s="89"/>
      <c r="L1784" s="89"/>
      <c r="M1784" s="89"/>
      <c r="N1784" s="89"/>
      <c r="O1784" s="89"/>
      <c r="P1784" s="89"/>
      <c r="Q1784" s="89"/>
      <c r="R1784" s="30"/>
      <c r="S1784" s="30"/>
      <c r="T1784" s="30"/>
      <c r="U1784" s="30"/>
      <c r="V1784" s="30"/>
      <c r="W1784" s="30"/>
      <c r="X1784" s="30"/>
      <c r="Y1784" s="30"/>
      <c r="Z1784" s="30"/>
      <c r="AA1784" s="30"/>
    </row>
    <row r="1785" ht="15.75" customHeight="1">
      <c r="A1785" s="27" t="s">
        <v>50</v>
      </c>
      <c r="B1785" s="27" t="s">
        <v>6039</v>
      </c>
      <c r="C1785" s="27" t="s">
        <v>244</v>
      </c>
      <c r="D1785" s="27" t="s">
        <v>2920</v>
      </c>
      <c r="E1785" s="92">
        <f t="shared" si="1"/>
        <v>38850</v>
      </c>
      <c r="F1785" s="92" t="str">
        <f t="shared" si="2"/>
        <v>Cafe NESCAFE Tradicion tarro 24x50g</v>
      </c>
      <c r="G1785" s="92" t="str">
        <f t="shared" si="3"/>
        <v>CAFES</v>
      </c>
      <c r="H1785" s="89"/>
      <c r="I1785" s="89"/>
      <c r="J1785" s="89"/>
      <c r="K1785" s="89"/>
      <c r="L1785" s="89"/>
      <c r="M1785" s="89"/>
      <c r="N1785" s="89"/>
      <c r="O1785" s="89"/>
      <c r="P1785" s="89"/>
      <c r="Q1785" s="89"/>
      <c r="R1785" s="30"/>
      <c r="S1785" s="30"/>
      <c r="T1785" s="30"/>
      <c r="U1785" s="30"/>
      <c r="V1785" s="30"/>
      <c r="W1785" s="30"/>
      <c r="X1785" s="30"/>
      <c r="Y1785" s="30"/>
      <c r="Z1785" s="30"/>
      <c r="AA1785" s="30"/>
    </row>
    <row r="1786" ht="15.75" customHeight="1">
      <c r="A1786" s="27" t="s">
        <v>50</v>
      </c>
      <c r="B1786" s="27" t="s">
        <v>6041</v>
      </c>
      <c r="C1786" s="27" t="s">
        <v>3156</v>
      </c>
      <c r="D1786" s="27" t="s">
        <v>123</v>
      </c>
      <c r="E1786" s="92">
        <f t="shared" si="1"/>
        <v>38856</v>
      </c>
      <c r="F1786" s="92" t="str">
        <f t="shared" si="2"/>
        <v>PK 6 NESCAFÉ 50 GR + 10% DCTO (B2B) .</v>
      </c>
      <c r="G1786" s="92" t="str">
        <f t="shared" si="3"/>
        <v>CAFES</v>
      </c>
      <c r="H1786" s="89"/>
      <c r="I1786" s="89"/>
      <c r="J1786" s="89"/>
      <c r="K1786" s="89"/>
      <c r="L1786" s="89"/>
      <c r="M1786" s="89"/>
      <c r="N1786" s="89"/>
      <c r="O1786" s="89"/>
      <c r="P1786" s="89"/>
      <c r="Q1786" s="89"/>
      <c r="R1786" s="30"/>
      <c r="S1786" s="30"/>
      <c r="T1786" s="30"/>
      <c r="U1786" s="30"/>
      <c r="V1786" s="30"/>
      <c r="W1786" s="30"/>
      <c r="X1786" s="30"/>
      <c r="Y1786" s="30"/>
      <c r="Z1786" s="30"/>
      <c r="AA1786" s="30"/>
    </row>
    <row r="1787" ht="15.75" customHeight="1">
      <c r="A1787" s="27" t="s">
        <v>50</v>
      </c>
      <c r="B1787" s="27" t="s">
        <v>6043</v>
      </c>
      <c r="C1787" s="27" t="s">
        <v>3179</v>
      </c>
      <c r="D1787" s="27" t="s">
        <v>123</v>
      </c>
      <c r="E1787" s="92">
        <f t="shared" si="1"/>
        <v>38857</v>
      </c>
      <c r="F1787" s="92" t="str">
        <f t="shared" si="2"/>
        <v>PK 6 NESCAFÉ 50 GR + 10% DCTO .</v>
      </c>
      <c r="G1787" s="92" t="str">
        <f t="shared" si="3"/>
        <v>CAFES</v>
      </c>
      <c r="H1787" s="89"/>
      <c r="I1787" s="89"/>
      <c r="J1787" s="89"/>
      <c r="K1787" s="89"/>
      <c r="L1787" s="89"/>
      <c r="M1787" s="89"/>
      <c r="N1787" s="89"/>
      <c r="O1787" s="89"/>
      <c r="P1787" s="89"/>
      <c r="Q1787" s="89"/>
      <c r="R1787" s="30"/>
      <c r="S1787" s="30"/>
      <c r="T1787" s="30"/>
      <c r="U1787" s="30"/>
      <c r="V1787" s="30"/>
      <c r="W1787" s="30"/>
      <c r="X1787" s="30"/>
      <c r="Y1787" s="30"/>
      <c r="Z1787" s="30"/>
      <c r="AA1787" s="30"/>
    </row>
    <row r="1788" ht="15.75" customHeight="1">
      <c r="A1788" s="27" t="s">
        <v>50</v>
      </c>
      <c r="B1788" s="27" t="s">
        <v>6044</v>
      </c>
      <c r="C1788" s="27" t="s">
        <v>3181</v>
      </c>
      <c r="D1788" s="27" t="s">
        <v>123</v>
      </c>
      <c r="E1788" s="92">
        <f t="shared" si="1"/>
        <v>388510</v>
      </c>
      <c r="F1788" s="92" t="str">
        <f t="shared" si="2"/>
        <v>PK 6 Nescafe Tradicion 50g + 20% DCTO .</v>
      </c>
      <c r="G1788" s="92" t="str">
        <f t="shared" si="3"/>
        <v>CAFES</v>
      </c>
      <c r="H1788" s="89"/>
      <c r="I1788" s="89"/>
      <c r="J1788" s="89"/>
      <c r="K1788" s="89"/>
      <c r="L1788" s="89"/>
      <c r="M1788" s="89"/>
      <c r="N1788" s="89"/>
      <c r="O1788" s="89"/>
      <c r="P1788" s="89"/>
      <c r="Q1788" s="89"/>
      <c r="R1788" s="30"/>
      <c r="S1788" s="30"/>
      <c r="T1788" s="30"/>
      <c r="U1788" s="30"/>
      <c r="V1788" s="30"/>
      <c r="W1788" s="30"/>
      <c r="X1788" s="30"/>
      <c r="Y1788" s="30"/>
      <c r="Z1788" s="30"/>
      <c r="AA1788" s="30"/>
    </row>
    <row r="1789" ht="15.75" customHeight="1">
      <c r="A1789" s="27" t="s">
        <v>50</v>
      </c>
      <c r="B1789" s="27" t="s">
        <v>6046</v>
      </c>
      <c r="C1789" s="27" t="s">
        <v>3182</v>
      </c>
      <c r="D1789" s="27" t="s">
        <v>123</v>
      </c>
      <c r="E1789" s="92">
        <f t="shared" si="1"/>
        <v>388511</v>
      </c>
      <c r="F1789" s="92" t="str">
        <f t="shared" si="2"/>
        <v>PK 6 Nescafe Tradicion 50g + 20% DCTO (B2B) .</v>
      </c>
      <c r="G1789" s="92" t="str">
        <f t="shared" si="3"/>
        <v>CAFES</v>
      </c>
      <c r="H1789" s="89"/>
      <c r="I1789" s="89"/>
      <c r="J1789" s="89"/>
      <c r="K1789" s="89"/>
      <c r="L1789" s="89"/>
      <c r="M1789" s="89"/>
      <c r="N1789" s="89"/>
      <c r="O1789" s="89"/>
      <c r="P1789" s="89"/>
      <c r="Q1789" s="89"/>
      <c r="R1789" s="30"/>
      <c r="S1789" s="30"/>
      <c r="T1789" s="30"/>
      <c r="U1789" s="30"/>
      <c r="V1789" s="30"/>
      <c r="W1789" s="30"/>
      <c r="X1789" s="30"/>
      <c r="Y1789" s="30"/>
      <c r="Z1789" s="30"/>
      <c r="AA1789" s="30"/>
    </row>
    <row r="1790" ht="15.75" customHeight="1">
      <c r="A1790" s="27" t="s">
        <v>50</v>
      </c>
      <c r="B1790" s="27" t="s">
        <v>6048</v>
      </c>
      <c r="C1790" s="27" t="s">
        <v>3177</v>
      </c>
      <c r="D1790" s="27" t="s">
        <v>123</v>
      </c>
      <c r="E1790" s="92">
        <f t="shared" si="1"/>
        <v>388514</v>
      </c>
      <c r="F1790" s="92" t="str">
        <f t="shared" si="2"/>
        <v>PK 6 NESCAFE 50 GR + 15% DCTO .</v>
      </c>
      <c r="G1790" s="92" t="str">
        <f t="shared" si="3"/>
        <v>CAFES</v>
      </c>
      <c r="H1790" s="89"/>
      <c r="I1790" s="89"/>
      <c r="J1790" s="89"/>
      <c r="K1790" s="89"/>
      <c r="L1790" s="89"/>
      <c r="M1790" s="89"/>
      <c r="N1790" s="89"/>
      <c r="O1790" s="89"/>
      <c r="P1790" s="89"/>
      <c r="Q1790" s="89"/>
      <c r="R1790" s="30"/>
      <c r="S1790" s="30"/>
      <c r="T1790" s="30"/>
      <c r="U1790" s="30"/>
      <c r="V1790" s="30"/>
      <c r="W1790" s="30"/>
      <c r="X1790" s="30"/>
      <c r="Y1790" s="30"/>
      <c r="Z1790" s="30"/>
      <c r="AA1790" s="30"/>
    </row>
    <row r="1791" ht="15.75" customHeight="1">
      <c r="A1791" s="27" t="s">
        <v>50</v>
      </c>
      <c r="B1791" s="27" t="s">
        <v>6051</v>
      </c>
      <c r="C1791" s="27" t="s">
        <v>3175</v>
      </c>
      <c r="D1791" s="27" t="s">
        <v>123</v>
      </c>
      <c r="E1791" s="92">
        <f t="shared" si="1"/>
        <v>388515</v>
      </c>
      <c r="F1791" s="92" t="str">
        <f t="shared" si="2"/>
        <v>PK 6 NESCAFE 50 GR + 15% DCTO (B2B) .</v>
      </c>
      <c r="G1791" s="92" t="str">
        <f t="shared" si="3"/>
        <v>CAFES</v>
      </c>
      <c r="H1791" s="89"/>
      <c r="I1791" s="89"/>
      <c r="J1791" s="89"/>
      <c r="K1791" s="89"/>
      <c r="L1791" s="89"/>
      <c r="M1791" s="89"/>
      <c r="N1791" s="89"/>
      <c r="O1791" s="89"/>
      <c r="P1791" s="89"/>
      <c r="Q1791" s="89"/>
      <c r="R1791" s="30"/>
      <c r="S1791" s="30"/>
      <c r="T1791" s="30"/>
      <c r="U1791" s="30"/>
      <c r="V1791" s="30"/>
      <c r="W1791" s="30"/>
      <c r="X1791" s="30"/>
      <c r="Y1791" s="30"/>
      <c r="Z1791" s="30"/>
      <c r="AA1791" s="30"/>
    </row>
    <row r="1792" ht="15.75" customHeight="1">
      <c r="A1792" s="27" t="s">
        <v>50</v>
      </c>
      <c r="B1792" s="27" t="s">
        <v>6053</v>
      </c>
      <c r="C1792" s="27" t="s">
        <v>3172</v>
      </c>
      <c r="D1792" s="27" t="s">
        <v>123</v>
      </c>
      <c r="E1792" s="92">
        <f t="shared" si="1"/>
        <v>388516</v>
      </c>
      <c r="F1792" s="92" t="str">
        <f t="shared" si="2"/>
        <v>PK 6 Nescafe 50g 25% DCTO CyberDay (B2B) .</v>
      </c>
      <c r="G1792" s="92" t="str">
        <f t="shared" si="3"/>
        <v>CAFES</v>
      </c>
      <c r="H1792" s="89"/>
      <c r="I1792" s="89"/>
      <c r="J1792" s="89"/>
      <c r="K1792" s="89"/>
      <c r="L1792" s="89"/>
      <c r="M1792" s="89"/>
      <c r="N1792" s="89"/>
      <c r="O1792" s="89"/>
      <c r="P1792" s="89"/>
      <c r="Q1792" s="89"/>
      <c r="R1792" s="30"/>
      <c r="S1792" s="30"/>
      <c r="T1792" s="30"/>
      <c r="U1792" s="30"/>
      <c r="V1792" s="30"/>
      <c r="W1792" s="30"/>
      <c r="X1792" s="30"/>
      <c r="Y1792" s="30"/>
      <c r="Z1792" s="30"/>
      <c r="AA1792" s="30"/>
    </row>
    <row r="1793" ht="15.75" customHeight="1">
      <c r="A1793" s="27" t="s">
        <v>50</v>
      </c>
      <c r="B1793" s="27" t="s">
        <v>6055</v>
      </c>
      <c r="C1793" s="27" t="s">
        <v>3171</v>
      </c>
      <c r="D1793" s="27" t="s">
        <v>123</v>
      </c>
      <c r="E1793" s="92">
        <f t="shared" si="1"/>
        <v>388517</v>
      </c>
      <c r="F1793" s="92" t="str">
        <f t="shared" si="2"/>
        <v>PK 6 NESCAFE 50 GR 20% DCTO (B2B) .</v>
      </c>
      <c r="G1793" s="92" t="str">
        <f t="shared" si="3"/>
        <v>CAFES</v>
      </c>
      <c r="H1793" s="89"/>
      <c r="I1793" s="89"/>
      <c r="J1793" s="89"/>
      <c r="K1793" s="89"/>
      <c r="L1793" s="89"/>
      <c r="M1793" s="89"/>
      <c r="N1793" s="89"/>
      <c r="O1793" s="89"/>
      <c r="P1793" s="89"/>
      <c r="Q1793" s="89"/>
      <c r="R1793" s="30"/>
      <c r="S1793" s="30"/>
      <c r="T1793" s="30"/>
      <c r="U1793" s="30"/>
      <c r="V1793" s="30"/>
      <c r="W1793" s="30"/>
      <c r="X1793" s="30"/>
      <c r="Y1793" s="30"/>
      <c r="Z1793" s="30"/>
      <c r="AA1793" s="30"/>
    </row>
    <row r="1794" ht="15.75" customHeight="1">
      <c r="A1794" s="27" t="s">
        <v>50</v>
      </c>
      <c r="B1794" s="27" t="s">
        <v>6057</v>
      </c>
      <c r="C1794" s="27" t="s">
        <v>3168</v>
      </c>
      <c r="D1794" s="27" t="s">
        <v>123</v>
      </c>
      <c r="E1794" s="92">
        <f t="shared" si="1"/>
        <v>388518</v>
      </c>
      <c r="F1794" s="92" t="str">
        <f t="shared" si="2"/>
        <v>PK 6 NESCAFE 50 GR +15% DCTO .</v>
      </c>
      <c r="G1794" s="92" t="str">
        <f t="shared" si="3"/>
        <v>CAFES</v>
      </c>
      <c r="H1794" s="89"/>
      <c r="I1794" s="89"/>
      <c r="J1794" s="89"/>
      <c r="K1794" s="89"/>
      <c r="L1794" s="89"/>
      <c r="M1794" s="89"/>
      <c r="N1794" s="89"/>
      <c r="O1794" s="89"/>
      <c r="P1794" s="89"/>
      <c r="Q1794" s="89"/>
      <c r="R1794" s="30"/>
      <c r="S1794" s="30"/>
      <c r="T1794" s="30"/>
      <c r="U1794" s="30"/>
      <c r="V1794" s="30"/>
      <c r="W1794" s="30"/>
      <c r="X1794" s="30"/>
      <c r="Y1794" s="30"/>
      <c r="Z1794" s="30"/>
      <c r="AA1794" s="30"/>
    </row>
    <row r="1795" ht="15.75" customHeight="1">
      <c r="A1795" s="27" t="s">
        <v>50</v>
      </c>
      <c r="B1795" s="27" t="s">
        <v>6059</v>
      </c>
      <c r="C1795" s="27" t="s">
        <v>3165</v>
      </c>
      <c r="D1795" s="27" t="s">
        <v>123</v>
      </c>
      <c r="E1795" s="92">
        <f t="shared" si="1"/>
        <v>388520</v>
      </c>
      <c r="F1795" s="92" t="str">
        <f t="shared" si="2"/>
        <v>PK 12 Nescafe Tradicion 50g 15% (DV) .</v>
      </c>
      <c r="G1795" s="92" t="str">
        <f t="shared" si="3"/>
        <v>CAFES</v>
      </c>
      <c r="H1795" s="89"/>
      <c r="I1795" s="89"/>
      <c r="J1795" s="89"/>
      <c r="K1795" s="89"/>
      <c r="L1795" s="89"/>
      <c r="M1795" s="89"/>
      <c r="N1795" s="89"/>
      <c r="O1795" s="89"/>
      <c r="P1795" s="89"/>
      <c r="Q1795" s="89"/>
      <c r="R1795" s="30"/>
      <c r="S1795" s="30"/>
      <c r="T1795" s="30"/>
      <c r="U1795" s="30"/>
      <c r="V1795" s="30"/>
      <c r="W1795" s="30"/>
      <c r="X1795" s="30"/>
      <c r="Y1795" s="30"/>
      <c r="Z1795" s="30"/>
      <c r="AA1795" s="30"/>
    </row>
    <row r="1796" ht="15.75" customHeight="1">
      <c r="A1796" s="27" t="s">
        <v>50</v>
      </c>
      <c r="B1796" s="27" t="s">
        <v>6063</v>
      </c>
      <c r="C1796" s="27" t="s">
        <v>3163</v>
      </c>
      <c r="D1796" s="27" t="s">
        <v>123</v>
      </c>
      <c r="E1796" s="92">
        <f t="shared" si="1"/>
        <v>388522</v>
      </c>
      <c r="F1796" s="92" t="str">
        <f t="shared" si="2"/>
        <v>8 CAFÉ NESCAFÉ TRADICIÓN 50G 17% (B2B) .</v>
      </c>
      <c r="G1796" s="92" t="str">
        <f t="shared" si="3"/>
        <v>CAFES</v>
      </c>
      <c r="H1796" s="89"/>
      <c r="I1796" s="89"/>
      <c r="J1796" s="89"/>
      <c r="K1796" s="89"/>
      <c r="L1796" s="89"/>
      <c r="M1796" s="89"/>
      <c r="N1796" s="89"/>
      <c r="O1796" s="89"/>
      <c r="P1796" s="89"/>
      <c r="Q1796" s="89"/>
      <c r="R1796" s="30"/>
      <c r="S1796" s="30"/>
      <c r="T1796" s="30"/>
      <c r="U1796" s="30"/>
      <c r="V1796" s="30"/>
      <c r="W1796" s="30"/>
      <c r="X1796" s="30"/>
      <c r="Y1796" s="30"/>
      <c r="Z1796" s="30"/>
      <c r="AA1796" s="30"/>
    </row>
    <row r="1797" ht="15.75" customHeight="1">
      <c r="A1797" s="27" t="s">
        <v>50</v>
      </c>
      <c r="B1797" s="27" t="s">
        <v>6066</v>
      </c>
      <c r="C1797" s="27" t="s">
        <v>3159</v>
      </c>
      <c r="D1797" s="27" t="s">
        <v>123</v>
      </c>
      <c r="E1797" s="92">
        <f t="shared" si="1"/>
        <v>388523</v>
      </c>
      <c r="F1797" s="92" t="str">
        <f t="shared" si="2"/>
        <v>PK 6 NESCAFE 50 GR +10% DCTO (DV) .</v>
      </c>
      <c r="G1797" s="92" t="str">
        <f t="shared" si="3"/>
        <v>CAFES</v>
      </c>
      <c r="H1797" s="89"/>
      <c r="I1797" s="89"/>
      <c r="J1797" s="89"/>
      <c r="K1797" s="89"/>
      <c r="L1797" s="89"/>
      <c r="M1797" s="89"/>
      <c r="N1797" s="89"/>
      <c r="O1797" s="89"/>
      <c r="P1797" s="89"/>
      <c r="Q1797" s="89"/>
      <c r="R1797" s="30"/>
      <c r="S1797" s="30"/>
      <c r="T1797" s="30"/>
      <c r="U1797" s="30"/>
      <c r="V1797" s="30"/>
      <c r="W1797" s="30"/>
      <c r="X1797" s="30"/>
      <c r="Y1797" s="30"/>
      <c r="Z1797" s="30"/>
      <c r="AA1797" s="30"/>
    </row>
    <row r="1798" ht="15.75" customHeight="1">
      <c r="A1798" s="27" t="s">
        <v>50</v>
      </c>
      <c r="B1798" s="27" t="s">
        <v>6069</v>
      </c>
      <c r="C1798" s="27" t="s">
        <v>3158</v>
      </c>
      <c r="D1798" s="27" t="s">
        <v>123</v>
      </c>
      <c r="E1798" s="92">
        <f t="shared" si="1"/>
        <v>388524</v>
      </c>
      <c r="F1798" s="92" t="str">
        <f t="shared" si="2"/>
        <v>PK Nes Stick173 + 3 Nes 170 + 5 Nes 50g + Poleron Gratis .</v>
      </c>
      <c r="G1798" s="92" t="str">
        <f t="shared" si="3"/>
        <v>CAFES</v>
      </c>
      <c r="H1798" s="89"/>
      <c r="I1798" s="89"/>
      <c r="J1798" s="89"/>
      <c r="K1798" s="89"/>
      <c r="L1798" s="89"/>
      <c r="M1798" s="89"/>
      <c r="N1798" s="89"/>
      <c r="O1798" s="89"/>
      <c r="P1798" s="89"/>
      <c r="Q1798" s="89"/>
      <c r="R1798" s="30"/>
      <c r="S1798" s="30"/>
      <c r="T1798" s="30"/>
      <c r="U1798" s="30"/>
      <c r="V1798" s="30"/>
      <c r="W1798" s="30"/>
      <c r="X1798" s="30"/>
      <c r="Y1798" s="30"/>
      <c r="Z1798" s="30"/>
      <c r="AA1798" s="30"/>
    </row>
    <row r="1799" ht="15.75" customHeight="1">
      <c r="A1799" s="27" t="s">
        <v>50</v>
      </c>
      <c r="B1799" s="27" t="s">
        <v>6071</v>
      </c>
      <c r="C1799" s="27" t="s">
        <v>3161</v>
      </c>
      <c r="D1799" s="27" t="s">
        <v>123</v>
      </c>
      <c r="E1799" s="92">
        <f t="shared" si="1"/>
        <v>388525</v>
      </c>
      <c r="F1799" s="92" t="str">
        <f t="shared" si="2"/>
        <v>PKStick173+5Nes50g+Vainilla+Capucci+Poleron Gratis .</v>
      </c>
      <c r="G1799" s="92" t="str">
        <f t="shared" si="3"/>
        <v>CAFES</v>
      </c>
      <c r="H1799" s="89"/>
      <c r="I1799" s="89"/>
      <c r="J1799" s="89"/>
      <c r="K1799" s="89"/>
      <c r="L1799" s="89"/>
      <c r="M1799" s="89"/>
      <c r="N1799" s="89"/>
      <c r="O1799" s="89"/>
      <c r="P1799" s="89"/>
      <c r="Q1799" s="89"/>
      <c r="R1799" s="30"/>
      <c r="S1799" s="30"/>
      <c r="T1799" s="30"/>
      <c r="U1799" s="30"/>
      <c r="V1799" s="30"/>
      <c r="W1799" s="30"/>
      <c r="X1799" s="30"/>
      <c r="Y1799" s="30"/>
      <c r="Z1799" s="30"/>
      <c r="AA1799" s="30"/>
    </row>
    <row r="1800" ht="15.75" customHeight="1">
      <c r="A1800" s="27" t="s">
        <v>50</v>
      </c>
      <c r="B1800" s="27" t="s">
        <v>6074</v>
      </c>
      <c r="C1800" s="27" t="s">
        <v>3167</v>
      </c>
      <c r="D1800" s="27" t="s">
        <v>123</v>
      </c>
      <c r="E1800" s="92">
        <f t="shared" si="1"/>
        <v>388526</v>
      </c>
      <c r="F1800" s="92" t="str">
        <f t="shared" si="2"/>
        <v>PKStick173+5Nes50g+Vain+Capu+Moka+Doble+Termo Gratis .</v>
      </c>
      <c r="G1800" s="92" t="str">
        <f t="shared" si="3"/>
        <v>CAFES</v>
      </c>
      <c r="H1800" s="89"/>
      <c r="I1800" s="89"/>
      <c r="J1800" s="89"/>
      <c r="K1800" s="89"/>
      <c r="L1800" s="89"/>
      <c r="M1800" s="89"/>
      <c r="N1800" s="89"/>
      <c r="O1800" s="89"/>
      <c r="P1800" s="89"/>
      <c r="Q1800" s="89"/>
      <c r="R1800" s="30"/>
      <c r="S1800" s="30"/>
      <c r="T1800" s="30"/>
      <c r="U1800" s="30"/>
      <c r="V1800" s="30"/>
      <c r="W1800" s="30"/>
      <c r="X1800" s="30"/>
      <c r="Y1800" s="30"/>
      <c r="Z1800" s="30"/>
      <c r="AA1800" s="30"/>
    </row>
    <row r="1801" ht="15.75" customHeight="1">
      <c r="A1801" s="27" t="s">
        <v>39</v>
      </c>
      <c r="B1801" s="27" t="s">
        <v>6076</v>
      </c>
      <c r="C1801" s="27" t="s">
        <v>3184</v>
      </c>
      <c r="D1801" s="27" t="s">
        <v>3185</v>
      </c>
      <c r="E1801" s="92">
        <f t="shared" si="1"/>
        <v>38860</v>
      </c>
      <c r="F1801" s="92" t="str">
        <f t="shared" si="2"/>
        <v>SUPER 8 CHUAA PRBIP N2 4 X 24 X 42 gr.</v>
      </c>
      <c r="G1801" s="92" t="str">
        <f t="shared" si="3"/>
        <v>CHOCOLATES</v>
      </c>
      <c r="H1801" s="89"/>
      <c r="I1801" s="89"/>
      <c r="J1801" s="89"/>
      <c r="K1801" s="89"/>
      <c r="L1801" s="89"/>
      <c r="M1801" s="89"/>
      <c r="N1801" s="89"/>
      <c r="O1801" s="89"/>
      <c r="P1801" s="89"/>
      <c r="Q1801" s="89"/>
      <c r="R1801" s="30"/>
      <c r="S1801" s="30"/>
      <c r="T1801" s="30"/>
      <c r="U1801" s="30"/>
      <c r="V1801" s="30"/>
      <c r="W1801" s="30"/>
      <c r="X1801" s="30"/>
      <c r="Y1801" s="30"/>
      <c r="Z1801" s="30"/>
      <c r="AA1801" s="30"/>
    </row>
    <row r="1802" ht="15.75" customHeight="1">
      <c r="A1802" s="27" t="s">
        <v>39</v>
      </c>
      <c r="B1802" s="27" t="s">
        <v>6078</v>
      </c>
      <c r="C1802" s="27" t="s">
        <v>3187</v>
      </c>
      <c r="D1802" s="27" t="s">
        <v>3188</v>
      </c>
      <c r="E1802" s="92">
        <f t="shared" si="1"/>
        <v>38870</v>
      </c>
      <c r="F1802" s="92" t="str">
        <f t="shared" si="2"/>
        <v>SUPER8 OBLEA PRVTA N2 4 X 24 X 29 gr</v>
      </c>
      <c r="G1802" s="92" t="str">
        <f t="shared" si="3"/>
        <v>CHOCOLATES</v>
      </c>
      <c r="H1802" s="89"/>
      <c r="I1802" s="89"/>
      <c r="J1802" s="89"/>
      <c r="K1802" s="89"/>
      <c r="L1802" s="89"/>
      <c r="M1802" s="89"/>
      <c r="N1802" s="89"/>
      <c r="O1802" s="89"/>
      <c r="P1802" s="89"/>
      <c r="Q1802" s="89"/>
      <c r="R1802" s="30"/>
      <c r="S1802" s="30"/>
      <c r="T1802" s="30"/>
      <c r="U1802" s="30"/>
      <c r="V1802" s="30"/>
      <c r="W1802" s="30"/>
      <c r="X1802" s="30"/>
      <c r="Y1802" s="30"/>
      <c r="Z1802" s="30"/>
      <c r="AA1802" s="30"/>
    </row>
    <row r="1803" ht="15.75" customHeight="1">
      <c r="A1803" s="27" t="s">
        <v>39</v>
      </c>
      <c r="B1803" s="27" t="s">
        <v>6080</v>
      </c>
      <c r="C1803" s="27" t="s">
        <v>3190</v>
      </c>
      <c r="D1803" s="83"/>
      <c r="E1803" s="92">
        <f t="shared" si="1"/>
        <v>38880</v>
      </c>
      <c r="F1803" s="92" t="str">
        <f t="shared" si="2"/>
        <v>SUPER8 2.0 MANI PRVTA N2 </v>
      </c>
      <c r="G1803" s="92" t="str">
        <f t="shared" si="3"/>
        <v>CHOCOLATES</v>
      </c>
      <c r="H1803" s="89"/>
      <c r="I1803" s="89"/>
      <c r="J1803" s="89"/>
      <c r="K1803" s="89"/>
      <c r="L1803" s="89"/>
      <c r="M1803" s="89"/>
      <c r="N1803" s="89"/>
      <c r="O1803" s="89"/>
      <c r="P1803" s="89"/>
      <c r="Q1803" s="89"/>
      <c r="R1803" s="30"/>
      <c r="S1803" s="30"/>
      <c r="T1803" s="30"/>
      <c r="U1803" s="30"/>
      <c r="V1803" s="30"/>
      <c r="W1803" s="30"/>
      <c r="X1803" s="30"/>
      <c r="Y1803" s="30"/>
      <c r="Z1803" s="30"/>
      <c r="AA1803" s="30"/>
    </row>
    <row r="1804" ht="15.75" customHeight="1">
      <c r="A1804" s="27" t="s">
        <v>86</v>
      </c>
      <c r="B1804" s="27" t="s">
        <v>6084</v>
      </c>
      <c r="C1804" s="27" t="s">
        <v>3192</v>
      </c>
      <c r="D1804" s="83"/>
      <c r="E1804" s="92">
        <f t="shared" si="1"/>
        <v>38900</v>
      </c>
      <c r="F1804" s="92" t="str">
        <f t="shared" si="2"/>
        <v>Pk SODA 5 +1 GRATIS </v>
      </c>
      <c r="G1804" s="92" t="str">
        <f t="shared" si="3"/>
        <v>GALLETAS</v>
      </c>
      <c r="H1804" s="89"/>
      <c r="I1804" s="89"/>
      <c r="J1804" s="89"/>
      <c r="K1804" s="89"/>
      <c r="L1804" s="89"/>
      <c r="M1804" s="89"/>
      <c r="N1804" s="89"/>
      <c r="O1804" s="89"/>
      <c r="P1804" s="89"/>
      <c r="Q1804" s="89"/>
      <c r="R1804" s="30"/>
      <c r="S1804" s="30"/>
      <c r="T1804" s="30"/>
      <c r="U1804" s="30"/>
      <c r="V1804" s="30"/>
      <c r="W1804" s="30"/>
      <c r="X1804" s="30"/>
      <c r="Y1804" s="30"/>
      <c r="Z1804" s="30"/>
      <c r="AA1804" s="30"/>
    </row>
    <row r="1805" ht="15.75" customHeight="1">
      <c r="A1805" s="27" t="s">
        <v>1015</v>
      </c>
      <c r="B1805" s="27" t="s">
        <v>6086</v>
      </c>
      <c r="C1805" s="27" t="s">
        <v>3194</v>
      </c>
      <c r="D1805" s="27" t="s">
        <v>3195</v>
      </c>
      <c r="E1805" s="92">
        <f t="shared" si="1"/>
        <v>38910</v>
      </c>
      <c r="F1805" s="92" t="str">
        <f t="shared" si="2"/>
        <v>NAN3 LComfortis F V2 12x800 gr</v>
      </c>
      <c r="G1805" s="92" t="str">
        <f t="shared" si="3"/>
        <v>FÓRMULAS</v>
      </c>
      <c r="H1805" s="89"/>
      <c r="I1805" s="89"/>
      <c r="J1805" s="89"/>
      <c r="K1805" s="89"/>
      <c r="L1805" s="89"/>
      <c r="M1805" s="89"/>
      <c r="N1805" s="89"/>
      <c r="O1805" s="89"/>
      <c r="P1805" s="89"/>
      <c r="Q1805" s="89"/>
      <c r="R1805" s="30"/>
      <c r="S1805" s="30"/>
      <c r="T1805" s="30"/>
      <c r="U1805" s="30"/>
      <c r="V1805" s="30"/>
      <c r="W1805" s="30"/>
      <c r="X1805" s="30"/>
      <c r="Y1805" s="30"/>
      <c r="Z1805" s="30"/>
      <c r="AA1805" s="30"/>
    </row>
    <row r="1806" ht="15.75" customHeight="1">
      <c r="A1806" s="27" t="s">
        <v>39</v>
      </c>
      <c r="B1806" s="27" t="s">
        <v>6088</v>
      </c>
      <c r="C1806" s="27" t="s">
        <v>3197</v>
      </c>
      <c r="D1806" s="27" t="s">
        <v>2620</v>
      </c>
      <c r="E1806" s="92">
        <f t="shared" si="1"/>
        <v>38960</v>
      </c>
      <c r="F1806" s="92" t="str">
        <f t="shared" si="2"/>
        <v>SUPER 8 Frut Rjos Barra 4 x 20 x 42</v>
      </c>
      <c r="G1806" s="92" t="str">
        <f t="shared" si="3"/>
        <v>CHOCOLATES</v>
      </c>
      <c r="H1806" s="89"/>
      <c r="I1806" s="89"/>
      <c r="J1806" s="89"/>
      <c r="K1806" s="89"/>
      <c r="L1806" s="89"/>
      <c r="M1806" s="89"/>
      <c r="N1806" s="89"/>
      <c r="O1806" s="89"/>
      <c r="P1806" s="89"/>
      <c r="Q1806" s="89"/>
      <c r="R1806" s="30"/>
      <c r="S1806" s="30"/>
      <c r="T1806" s="30"/>
      <c r="U1806" s="30"/>
      <c r="V1806" s="30"/>
      <c r="W1806" s="30"/>
      <c r="X1806" s="30"/>
      <c r="Y1806" s="30"/>
      <c r="Z1806" s="30"/>
      <c r="AA1806" s="30"/>
    </row>
    <row r="1807" ht="15.75" customHeight="1">
      <c r="A1807" s="27" t="s">
        <v>50</v>
      </c>
      <c r="B1807" s="27" t="s">
        <v>6090</v>
      </c>
      <c r="C1807" s="27" t="s">
        <v>3201</v>
      </c>
      <c r="D1807" s="83"/>
      <c r="E1807" s="92">
        <f t="shared" si="1"/>
        <v>38970</v>
      </c>
      <c r="F1807" s="92" t="str">
        <f t="shared" si="2"/>
        <v>Pk 1 Nescafe+Hervidor </v>
      </c>
      <c r="G1807" s="92" t="str">
        <f t="shared" si="3"/>
        <v>CAFES</v>
      </c>
      <c r="H1807" s="89"/>
      <c r="I1807" s="89"/>
      <c r="J1807" s="89"/>
      <c r="K1807" s="89"/>
      <c r="L1807" s="89"/>
      <c r="M1807" s="89"/>
      <c r="N1807" s="89"/>
      <c r="O1807" s="89"/>
      <c r="P1807" s="89"/>
      <c r="Q1807" s="89"/>
      <c r="R1807" s="30"/>
      <c r="S1807" s="30"/>
      <c r="T1807" s="30"/>
      <c r="U1807" s="30"/>
      <c r="V1807" s="30"/>
      <c r="W1807" s="30"/>
      <c r="X1807" s="30"/>
      <c r="Y1807" s="30"/>
      <c r="Z1807" s="30"/>
      <c r="AA1807" s="30"/>
    </row>
    <row r="1808" ht="15.75" customHeight="1">
      <c r="A1808" s="27" t="s">
        <v>50</v>
      </c>
      <c r="B1808" s="27" t="s">
        <v>6092</v>
      </c>
      <c r="C1808" s="27" t="s">
        <v>3203</v>
      </c>
      <c r="D1808" s="83"/>
      <c r="E1808" s="92">
        <f t="shared" si="1"/>
        <v>38990</v>
      </c>
      <c r="F1808" s="92" t="str">
        <f t="shared" si="2"/>
        <v>Pk 3 Nescafe+Mochila </v>
      </c>
      <c r="G1808" s="92" t="str">
        <f t="shared" si="3"/>
        <v>CAFES</v>
      </c>
      <c r="H1808" s="89"/>
      <c r="I1808" s="89"/>
      <c r="J1808" s="89"/>
      <c r="K1808" s="89"/>
      <c r="L1808" s="89"/>
      <c r="M1808" s="89"/>
      <c r="N1808" s="89"/>
      <c r="O1808" s="89"/>
      <c r="P1808" s="89"/>
      <c r="Q1808" s="89"/>
      <c r="R1808" s="30"/>
      <c r="S1808" s="30"/>
      <c r="T1808" s="30"/>
      <c r="U1808" s="30"/>
      <c r="V1808" s="30"/>
      <c r="W1808" s="30"/>
      <c r="X1808" s="30"/>
      <c r="Y1808" s="30"/>
      <c r="Z1808" s="30"/>
      <c r="AA1808" s="30"/>
    </row>
    <row r="1809" ht="15.75" customHeight="1">
      <c r="A1809" s="27" t="s">
        <v>39</v>
      </c>
      <c r="B1809" s="27" t="s">
        <v>6094</v>
      </c>
      <c r="C1809" s="27" t="s">
        <v>3205</v>
      </c>
      <c r="D1809" s="83"/>
      <c r="E1809" s="92">
        <f t="shared" si="1"/>
        <v>39100</v>
      </c>
      <c r="F1809" s="92" t="str">
        <f t="shared" si="2"/>
        <v>PK SUPER8 20+4uni 29 grs </v>
      </c>
      <c r="G1809" s="92" t="str">
        <f t="shared" si="3"/>
        <v>CHOCOLATES</v>
      </c>
      <c r="H1809" s="89"/>
      <c r="I1809" s="89"/>
      <c r="J1809" s="89"/>
      <c r="K1809" s="89"/>
      <c r="L1809" s="89"/>
      <c r="M1809" s="89"/>
      <c r="N1809" s="89"/>
      <c r="O1809" s="89"/>
      <c r="P1809" s="89"/>
      <c r="Q1809" s="89"/>
      <c r="R1809" s="30"/>
      <c r="S1809" s="30"/>
      <c r="T1809" s="30"/>
      <c r="U1809" s="30"/>
      <c r="V1809" s="30"/>
      <c r="W1809" s="30"/>
      <c r="X1809" s="30"/>
      <c r="Y1809" s="30"/>
      <c r="Z1809" s="30"/>
      <c r="AA1809" s="30"/>
    </row>
    <row r="1810" ht="15.75" customHeight="1">
      <c r="A1810" s="27" t="s">
        <v>39</v>
      </c>
      <c r="B1810" s="27" t="s">
        <v>6097</v>
      </c>
      <c r="C1810" s="27" t="s">
        <v>3207</v>
      </c>
      <c r="D1810" s="83"/>
      <c r="E1810" s="92">
        <f t="shared" si="1"/>
        <v>39120</v>
      </c>
      <c r="F1810" s="92" t="str">
        <f t="shared" si="2"/>
        <v>PacK 2DSP SUPER8+PECHERA GRTS </v>
      </c>
      <c r="G1810" s="92" t="str">
        <f t="shared" si="3"/>
        <v>CHOCOLATES</v>
      </c>
      <c r="H1810" s="89"/>
      <c r="I1810" s="89"/>
      <c r="J1810" s="89"/>
      <c r="K1810" s="89"/>
      <c r="L1810" s="89"/>
      <c r="M1810" s="89"/>
      <c r="N1810" s="89"/>
      <c r="O1810" s="89"/>
      <c r="P1810" s="89"/>
      <c r="Q1810" s="89"/>
      <c r="R1810" s="30"/>
      <c r="S1810" s="30"/>
      <c r="T1810" s="30"/>
      <c r="U1810" s="30"/>
      <c r="V1810" s="30"/>
      <c r="W1810" s="30"/>
      <c r="X1810" s="30"/>
      <c r="Y1810" s="30"/>
      <c r="Z1810" s="30"/>
      <c r="AA1810" s="30"/>
    </row>
    <row r="1811" ht="15.75" customHeight="1">
      <c r="A1811" s="27" t="s">
        <v>225</v>
      </c>
      <c r="B1811" s="27" t="s">
        <v>6099</v>
      </c>
      <c r="C1811" s="27" t="s">
        <v>3208</v>
      </c>
      <c r="D1811" s="83"/>
      <c r="E1811" s="92">
        <f t="shared" si="1"/>
        <v>39180</v>
      </c>
      <c r="F1811" s="92" t="str">
        <f t="shared" si="2"/>
        <v>PK 4BUENDIA130g+1grtis </v>
      </c>
      <c r="G1811" s="92" t="str">
        <f t="shared" si="3"/>
        <v>Leche en Polvo</v>
      </c>
      <c r="H1811" s="89"/>
      <c r="I1811" s="89"/>
      <c r="J1811" s="89"/>
      <c r="K1811" s="89"/>
      <c r="L1811" s="89"/>
      <c r="M1811" s="89"/>
      <c r="N1811" s="89"/>
      <c r="O1811" s="89"/>
      <c r="P1811" s="89"/>
      <c r="Q1811" s="89"/>
      <c r="R1811" s="30"/>
      <c r="S1811" s="30"/>
      <c r="T1811" s="30"/>
      <c r="U1811" s="30"/>
      <c r="V1811" s="30"/>
      <c r="W1811" s="30"/>
      <c r="X1811" s="30"/>
      <c r="Y1811" s="30"/>
      <c r="Z1811" s="30"/>
      <c r="AA1811" s="30"/>
    </row>
    <row r="1812" ht="15.75" customHeight="1">
      <c r="A1812" s="27" t="s">
        <v>146</v>
      </c>
      <c r="B1812" s="27" t="s">
        <v>6101</v>
      </c>
      <c r="C1812" s="27" t="s">
        <v>3210</v>
      </c>
      <c r="D1812" s="83"/>
      <c r="E1812" s="92">
        <f t="shared" si="1"/>
        <v>39190</v>
      </c>
      <c r="F1812" s="92" t="str">
        <f t="shared" si="2"/>
        <v>PK LECHE CONDENSADA NESTLE 5+1 </v>
      </c>
      <c r="G1812" s="92" t="str">
        <f t="shared" si="3"/>
        <v>Lacteos Culinarios</v>
      </c>
      <c r="H1812" s="89"/>
      <c r="I1812" s="89"/>
      <c r="J1812" s="89"/>
      <c r="K1812" s="89"/>
      <c r="L1812" s="89"/>
      <c r="M1812" s="89"/>
      <c r="N1812" s="89"/>
      <c r="O1812" s="89"/>
      <c r="P1812" s="89"/>
      <c r="Q1812" s="89"/>
      <c r="R1812" s="30"/>
      <c r="S1812" s="30"/>
      <c r="T1812" s="30"/>
      <c r="U1812" s="30"/>
      <c r="V1812" s="30"/>
      <c r="W1812" s="30"/>
      <c r="X1812" s="30"/>
      <c r="Y1812" s="30"/>
      <c r="Z1812" s="30"/>
      <c r="AA1812" s="30"/>
    </row>
    <row r="1813" ht="15.75" customHeight="1">
      <c r="A1813" s="27" t="s">
        <v>146</v>
      </c>
      <c r="B1813" s="27" t="s">
        <v>6103</v>
      </c>
      <c r="C1813" s="27" t="s">
        <v>3212</v>
      </c>
      <c r="D1813" s="83"/>
      <c r="E1813" s="92">
        <f t="shared" si="1"/>
        <v>39200</v>
      </c>
      <c r="F1813" s="92" t="str">
        <f t="shared" si="2"/>
        <v>PK 5 CREMAS 157g+1grtis </v>
      </c>
      <c r="G1813" s="92" t="str">
        <f t="shared" si="3"/>
        <v>Lacteos Culinarios</v>
      </c>
      <c r="H1813" s="89"/>
      <c r="I1813" s="89"/>
      <c r="J1813" s="89"/>
      <c r="K1813" s="89"/>
      <c r="L1813" s="89"/>
      <c r="M1813" s="89"/>
      <c r="N1813" s="89"/>
      <c r="O1813" s="89"/>
      <c r="P1813" s="89"/>
      <c r="Q1813" s="89"/>
      <c r="R1813" s="30"/>
      <c r="S1813" s="30"/>
      <c r="T1813" s="30"/>
      <c r="U1813" s="30"/>
      <c r="V1813" s="30"/>
      <c r="W1813" s="30"/>
      <c r="X1813" s="30"/>
      <c r="Y1813" s="30"/>
      <c r="Z1813" s="30"/>
      <c r="AA1813" s="30"/>
    </row>
    <row r="1814" ht="15.75" customHeight="1">
      <c r="A1814" s="27" t="s">
        <v>44</v>
      </c>
      <c r="B1814" s="27" t="s">
        <v>6105</v>
      </c>
      <c r="C1814" s="27" t="s">
        <v>3214</v>
      </c>
      <c r="D1814" s="83"/>
      <c r="E1814" s="92">
        <f t="shared" si="1"/>
        <v>39220</v>
      </c>
      <c r="F1814" s="92" t="str">
        <f t="shared" si="2"/>
        <v>PK48uCALDOPO+CAR=1PURgts </v>
      </c>
      <c r="G1814" s="92" t="str">
        <f t="shared" si="3"/>
        <v>CULINARIOS</v>
      </c>
      <c r="H1814" s="89"/>
      <c r="I1814" s="89"/>
      <c r="J1814" s="89"/>
      <c r="K1814" s="89"/>
      <c r="L1814" s="89"/>
      <c r="M1814" s="89"/>
      <c r="N1814" s="89"/>
      <c r="O1814" s="89"/>
      <c r="P1814" s="89"/>
      <c r="Q1814" s="89"/>
      <c r="R1814" s="30"/>
      <c r="S1814" s="30"/>
      <c r="T1814" s="30"/>
      <c r="U1814" s="30"/>
      <c r="V1814" s="30"/>
      <c r="W1814" s="30"/>
      <c r="X1814" s="30"/>
      <c r="Y1814" s="30"/>
      <c r="Z1814" s="30"/>
      <c r="AA1814" s="30"/>
    </row>
    <row r="1815" ht="15.75" customHeight="1">
      <c r="A1815" s="27" t="s">
        <v>146</v>
      </c>
      <c r="B1815" s="27" t="s">
        <v>6107</v>
      </c>
      <c r="C1815" s="27" t="s">
        <v>3215</v>
      </c>
      <c r="D1815" s="27" t="s">
        <v>123</v>
      </c>
      <c r="E1815" s="92">
        <f t="shared" si="1"/>
        <v>39230</v>
      </c>
      <c r="F1815" s="92" t="str">
        <f t="shared" si="2"/>
        <v>PACK CREMAS 236GRS 5+1 Gts .</v>
      </c>
      <c r="G1815" s="92" t="str">
        <f t="shared" si="3"/>
        <v>Lacteos Culinarios</v>
      </c>
      <c r="H1815" s="89"/>
      <c r="I1815" s="89"/>
      <c r="J1815" s="89"/>
      <c r="K1815" s="89"/>
      <c r="L1815" s="89"/>
      <c r="M1815" s="89"/>
      <c r="N1815" s="89"/>
      <c r="O1815" s="89"/>
      <c r="P1815" s="89"/>
      <c r="Q1815" s="89"/>
      <c r="R1815" s="30"/>
      <c r="S1815" s="30"/>
      <c r="T1815" s="30"/>
      <c r="U1815" s="30"/>
      <c r="V1815" s="30"/>
      <c r="W1815" s="30"/>
      <c r="X1815" s="30"/>
      <c r="Y1815" s="30"/>
      <c r="Z1815" s="30"/>
      <c r="AA1815" s="30"/>
    </row>
    <row r="1816" ht="15.75" customHeight="1">
      <c r="A1816" s="27" t="s">
        <v>86</v>
      </c>
      <c r="B1816" s="27" t="s">
        <v>6109</v>
      </c>
      <c r="C1816" s="27" t="s">
        <v>3217</v>
      </c>
      <c r="D1816" s="83"/>
      <c r="E1816" s="92">
        <f t="shared" si="1"/>
        <v>39290</v>
      </c>
      <c r="F1816" s="92" t="str">
        <f t="shared" si="2"/>
        <v>PK Triton10Vai+2LucNueGRATIS </v>
      </c>
      <c r="G1816" s="92" t="str">
        <f t="shared" si="3"/>
        <v>GALLETAS</v>
      </c>
      <c r="H1816" s="89"/>
      <c r="I1816" s="89"/>
      <c r="J1816" s="89"/>
      <c r="K1816" s="89"/>
      <c r="L1816" s="89"/>
      <c r="M1816" s="89"/>
      <c r="N1816" s="89"/>
      <c r="O1816" s="89"/>
      <c r="P1816" s="89"/>
      <c r="Q1816" s="89"/>
      <c r="R1816" s="30"/>
      <c r="S1816" s="30"/>
      <c r="T1816" s="30"/>
      <c r="U1816" s="30"/>
      <c r="V1816" s="30"/>
      <c r="W1816" s="30"/>
      <c r="X1816" s="30"/>
      <c r="Y1816" s="30"/>
      <c r="Z1816" s="30"/>
      <c r="AA1816" s="30"/>
    </row>
    <row r="1817" ht="15.75" customHeight="1">
      <c r="A1817" s="27" t="s">
        <v>39</v>
      </c>
      <c r="B1817" s="27" t="s">
        <v>6112</v>
      </c>
      <c r="C1817" s="27" t="s">
        <v>3219</v>
      </c>
      <c r="D1817" s="83"/>
      <c r="E1817" s="92">
        <f t="shared" si="1"/>
        <v>39330</v>
      </c>
      <c r="F1817" s="92" t="str">
        <f t="shared" si="2"/>
        <v>PK CAPRIFRUTI24+5 GRATIS </v>
      </c>
      <c r="G1817" s="92" t="str">
        <f t="shared" si="3"/>
        <v>CHOCOLATES</v>
      </c>
      <c r="H1817" s="89"/>
      <c r="I1817" s="89"/>
      <c r="J1817" s="89"/>
      <c r="K1817" s="89"/>
      <c r="L1817" s="89"/>
      <c r="M1817" s="89"/>
      <c r="N1817" s="89"/>
      <c r="O1817" s="89"/>
      <c r="P1817" s="89"/>
      <c r="Q1817" s="89"/>
      <c r="R1817" s="30"/>
      <c r="S1817" s="30"/>
      <c r="T1817" s="30"/>
      <c r="U1817" s="30"/>
      <c r="V1817" s="30"/>
      <c r="W1817" s="30"/>
      <c r="X1817" s="30"/>
      <c r="Y1817" s="30"/>
      <c r="Z1817" s="30"/>
      <c r="AA1817" s="30"/>
    </row>
    <row r="1818" ht="15.75" customHeight="1">
      <c r="A1818" s="27" t="s">
        <v>50</v>
      </c>
      <c r="B1818" s="27" t="s">
        <v>6114</v>
      </c>
      <c r="C1818" s="27" t="s">
        <v>3221</v>
      </c>
      <c r="D1818" s="83"/>
      <c r="E1818" s="92">
        <f t="shared" si="1"/>
        <v>39340</v>
      </c>
      <c r="F1818" s="92" t="str">
        <f t="shared" si="2"/>
        <v>Pk 2 Nescafe+Horno </v>
      </c>
      <c r="G1818" s="92" t="str">
        <f t="shared" si="3"/>
        <v>CAFES</v>
      </c>
      <c r="H1818" s="89"/>
      <c r="I1818" s="89"/>
      <c r="J1818" s="89"/>
      <c r="K1818" s="89"/>
      <c r="L1818" s="89"/>
      <c r="M1818" s="89"/>
      <c r="N1818" s="89"/>
      <c r="O1818" s="89"/>
      <c r="P1818" s="89"/>
      <c r="Q1818" s="89"/>
      <c r="R1818" s="30"/>
      <c r="S1818" s="30"/>
      <c r="T1818" s="30"/>
      <c r="U1818" s="30"/>
      <c r="V1818" s="30"/>
      <c r="W1818" s="30"/>
      <c r="X1818" s="30"/>
      <c r="Y1818" s="30"/>
      <c r="Z1818" s="30"/>
      <c r="AA1818" s="30"/>
    </row>
    <row r="1819" ht="15.75" customHeight="1">
      <c r="A1819" s="27" t="s">
        <v>76</v>
      </c>
      <c r="B1819" s="27" t="s">
        <v>6116</v>
      </c>
      <c r="C1819" s="27" t="s">
        <v>3222</v>
      </c>
      <c r="D1819" s="83"/>
      <c r="E1819" s="92">
        <f t="shared" si="1"/>
        <v>39350</v>
      </c>
      <c r="F1819" s="92" t="str">
        <f t="shared" si="2"/>
        <v>PK 2MILO TIRA+1NESQUIK GRATIS </v>
      </c>
      <c r="G1819" s="92" t="str">
        <f t="shared" si="3"/>
        <v>OPPB</v>
      </c>
      <c r="H1819" s="89"/>
      <c r="I1819" s="89"/>
      <c r="J1819" s="89"/>
      <c r="K1819" s="89"/>
      <c r="L1819" s="89"/>
      <c r="M1819" s="89"/>
      <c r="N1819" s="89"/>
      <c r="O1819" s="89"/>
      <c r="P1819" s="89"/>
      <c r="Q1819" s="89"/>
      <c r="R1819" s="30"/>
      <c r="S1819" s="30"/>
      <c r="T1819" s="30"/>
      <c r="U1819" s="30"/>
      <c r="V1819" s="30"/>
      <c r="W1819" s="30"/>
      <c r="X1819" s="30"/>
      <c r="Y1819" s="30"/>
      <c r="Z1819" s="30"/>
      <c r="AA1819" s="30"/>
    </row>
    <row r="1820" ht="15.75" customHeight="1">
      <c r="A1820" s="27" t="s">
        <v>44</v>
      </c>
      <c r="B1820" s="27" t="s">
        <v>6117</v>
      </c>
      <c r="C1820" s="27" t="s">
        <v>3224</v>
      </c>
      <c r="D1820" s="27" t="s">
        <v>3225</v>
      </c>
      <c r="E1820" s="92">
        <f t="shared" si="1"/>
        <v>39410</v>
      </c>
      <c r="F1820" s="92" t="str">
        <f t="shared" si="2"/>
        <v>MAGGI SPPU OXTAIL 6 x 24 x 14g</v>
      </c>
      <c r="G1820" s="92" t="str">
        <f t="shared" si="3"/>
        <v>CULINARIOS</v>
      </c>
      <c r="H1820" s="89"/>
      <c r="I1820" s="89"/>
      <c r="J1820" s="89"/>
      <c r="K1820" s="89"/>
      <c r="L1820" s="89"/>
      <c r="M1820" s="89"/>
      <c r="N1820" s="89"/>
      <c r="O1820" s="89"/>
      <c r="P1820" s="89"/>
      <c r="Q1820" s="89"/>
      <c r="R1820" s="30"/>
      <c r="S1820" s="30"/>
      <c r="T1820" s="30"/>
      <c r="U1820" s="30"/>
      <c r="V1820" s="30"/>
      <c r="W1820" s="30"/>
      <c r="X1820" s="30"/>
      <c r="Y1820" s="30"/>
      <c r="Z1820" s="30"/>
      <c r="AA1820" s="30"/>
    </row>
    <row r="1821" ht="15.75" customHeight="1">
      <c r="A1821" s="27" t="s">
        <v>39</v>
      </c>
      <c r="B1821" s="27" t="s">
        <v>6122</v>
      </c>
      <c r="C1821" s="27" t="s">
        <v>3227</v>
      </c>
      <c r="D1821" s="83"/>
      <c r="E1821" s="92">
        <f t="shared" si="1"/>
        <v>39430</v>
      </c>
      <c r="F1821" s="92" t="str">
        <f t="shared" si="2"/>
        <v>PK 5+1 SAHNE160gALMD </v>
      </c>
      <c r="G1821" s="92" t="str">
        <f t="shared" si="3"/>
        <v>CHOCOLATES</v>
      </c>
      <c r="H1821" s="89"/>
      <c r="I1821" s="89"/>
      <c r="J1821" s="89"/>
      <c r="K1821" s="89"/>
      <c r="L1821" s="89"/>
      <c r="M1821" s="89"/>
      <c r="N1821" s="89"/>
      <c r="O1821" s="89"/>
      <c r="P1821" s="89"/>
      <c r="Q1821" s="89"/>
      <c r="R1821" s="30"/>
      <c r="S1821" s="30"/>
      <c r="T1821" s="30"/>
      <c r="U1821" s="30"/>
      <c r="V1821" s="30"/>
      <c r="W1821" s="30"/>
      <c r="X1821" s="30"/>
      <c r="Y1821" s="30"/>
      <c r="Z1821" s="30"/>
      <c r="AA1821" s="30"/>
    </row>
    <row r="1822" ht="15.75" customHeight="1">
      <c r="A1822" s="27" t="s">
        <v>50</v>
      </c>
      <c r="B1822" s="27" t="s">
        <v>6125</v>
      </c>
      <c r="C1822" s="27" t="s">
        <v>3229</v>
      </c>
      <c r="D1822" s="83"/>
      <c r="E1822" s="92">
        <f t="shared" si="1"/>
        <v>39440</v>
      </c>
      <c r="F1822" s="92" t="str">
        <f t="shared" si="2"/>
        <v>PK 5+1 NESCAFE 50g </v>
      </c>
      <c r="G1822" s="92" t="str">
        <f t="shared" si="3"/>
        <v>CAFES</v>
      </c>
      <c r="H1822" s="89"/>
      <c r="I1822" s="89"/>
      <c r="J1822" s="89"/>
      <c r="K1822" s="89"/>
      <c r="L1822" s="89"/>
      <c r="M1822" s="89"/>
      <c r="N1822" s="89"/>
      <c r="O1822" s="89"/>
      <c r="P1822" s="89"/>
      <c r="Q1822" s="89"/>
      <c r="R1822" s="30"/>
      <c r="S1822" s="30"/>
      <c r="T1822" s="30"/>
      <c r="U1822" s="30"/>
      <c r="V1822" s="30"/>
      <c r="W1822" s="30"/>
      <c r="X1822" s="30"/>
      <c r="Y1822" s="30"/>
      <c r="Z1822" s="30"/>
      <c r="AA1822" s="30"/>
    </row>
    <row r="1823" ht="15.75" customHeight="1">
      <c r="A1823" s="27" t="s">
        <v>146</v>
      </c>
      <c r="B1823" s="27" t="s">
        <v>6128</v>
      </c>
      <c r="C1823" s="27" t="s">
        <v>3231</v>
      </c>
      <c r="D1823" s="83"/>
      <c r="E1823" s="92">
        <f t="shared" si="1"/>
        <v>39460</v>
      </c>
      <c r="F1823" s="92" t="str">
        <f t="shared" si="2"/>
        <v>PK2Conde1Eva1CremGrtsS1Crem157g. </v>
      </c>
      <c r="G1823" s="92" t="str">
        <f t="shared" si="3"/>
        <v>Lacteos Culinarios</v>
      </c>
      <c r="H1823" s="89"/>
      <c r="I1823" s="89"/>
      <c r="J1823" s="89"/>
      <c r="K1823" s="89"/>
      <c r="L1823" s="89"/>
      <c r="M1823" s="89"/>
      <c r="N1823" s="89"/>
      <c r="O1823" s="89"/>
      <c r="P1823" s="89"/>
      <c r="Q1823" s="89"/>
      <c r="R1823" s="30"/>
      <c r="S1823" s="30"/>
      <c r="T1823" s="30"/>
      <c r="U1823" s="30"/>
      <c r="V1823" s="30"/>
      <c r="W1823" s="30"/>
      <c r="X1823" s="30"/>
      <c r="Y1823" s="30"/>
      <c r="Z1823" s="30"/>
      <c r="AA1823" s="30"/>
    </row>
    <row r="1824" ht="15.75" customHeight="1">
      <c r="A1824" s="27" t="s">
        <v>50</v>
      </c>
      <c r="B1824" s="27" t="s">
        <v>6133</v>
      </c>
      <c r="C1824" s="27" t="s">
        <v>3233</v>
      </c>
      <c r="D1824" s="83"/>
      <c r="E1824" s="92">
        <f t="shared" si="1"/>
        <v>39470</v>
      </c>
      <c r="F1824" s="92" t="str">
        <f t="shared" si="2"/>
        <v>PK 2NESCAFE 170g+Reloj Gratis </v>
      </c>
      <c r="G1824" s="92" t="str">
        <f t="shared" si="3"/>
        <v>CAFES</v>
      </c>
      <c r="H1824" s="89"/>
      <c r="I1824" s="89"/>
      <c r="J1824" s="89"/>
      <c r="K1824" s="89"/>
      <c r="L1824" s="89"/>
      <c r="M1824" s="89"/>
      <c r="N1824" s="89"/>
      <c r="O1824" s="89"/>
      <c r="P1824" s="89"/>
      <c r="Q1824" s="89"/>
      <c r="R1824" s="30"/>
      <c r="S1824" s="30"/>
      <c r="T1824" s="30"/>
      <c r="U1824" s="30"/>
      <c r="V1824" s="30"/>
      <c r="W1824" s="30"/>
      <c r="X1824" s="30"/>
      <c r="Y1824" s="30"/>
      <c r="Z1824" s="30"/>
      <c r="AA1824" s="30"/>
    </row>
    <row r="1825" ht="15.75" customHeight="1">
      <c r="A1825" s="27" t="s">
        <v>50</v>
      </c>
      <c r="B1825" s="27" t="s">
        <v>6135</v>
      </c>
      <c r="C1825" s="27" t="s">
        <v>3234</v>
      </c>
      <c r="D1825" s="83"/>
      <c r="E1825" s="92">
        <f t="shared" si="1"/>
        <v>39480</v>
      </c>
      <c r="F1825" s="92" t="str">
        <f t="shared" si="2"/>
        <v>PK 1NescafeStick/grtsCOLG3en1 </v>
      </c>
      <c r="G1825" s="92" t="str">
        <f t="shared" si="3"/>
        <v>CAFES</v>
      </c>
      <c r="H1825" s="89"/>
      <c r="I1825" s="89"/>
      <c r="J1825" s="89"/>
      <c r="K1825" s="89"/>
      <c r="L1825" s="89"/>
      <c r="M1825" s="89"/>
      <c r="N1825" s="89"/>
      <c r="O1825" s="89"/>
      <c r="P1825" s="89"/>
      <c r="Q1825" s="89"/>
      <c r="R1825" s="30"/>
      <c r="S1825" s="30"/>
      <c r="T1825" s="30"/>
      <c r="U1825" s="30"/>
      <c r="V1825" s="30"/>
      <c r="W1825" s="30"/>
      <c r="X1825" s="30"/>
      <c r="Y1825" s="30"/>
      <c r="Z1825" s="30"/>
      <c r="AA1825" s="30"/>
    </row>
    <row r="1826" ht="15.75" customHeight="1">
      <c r="A1826" s="27" t="s">
        <v>44</v>
      </c>
      <c r="B1826" s="27" t="s">
        <v>6137</v>
      </c>
      <c r="C1826" s="27" t="s">
        <v>3236</v>
      </c>
      <c r="D1826" s="83"/>
      <c r="E1826" s="92">
        <f t="shared" si="1"/>
        <v>39490</v>
      </c>
      <c r="F1826" s="92" t="str">
        <f t="shared" si="2"/>
        <v>pk 2DspCALDOgallGRTS1PURÉ 125g. </v>
      </c>
      <c r="G1826" s="92" t="str">
        <f t="shared" si="3"/>
        <v>CULINARIOS</v>
      </c>
      <c r="H1826" s="89"/>
      <c r="I1826" s="89"/>
      <c r="J1826" s="89"/>
      <c r="K1826" s="89"/>
      <c r="L1826" s="89"/>
      <c r="M1826" s="89"/>
      <c r="N1826" s="89"/>
      <c r="O1826" s="89"/>
      <c r="P1826" s="89"/>
      <c r="Q1826" s="89"/>
      <c r="R1826" s="30"/>
      <c r="S1826" s="30"/>
      <c r="T1826" s="30"/>
      <c r="U1826" s="30"/>
      <c r="V1826" s="30"/>
      <c r="W1826" s="30"/>
      <c r="X1826" s="30"/>
      <c r="Y1826" s="30"/>
      <c r="Z1826" s="30"/>
      <c r="AA1826" s="30"/>
    </row>
    <row r="1827" ht="15.75" customHeight="1">
      <c r="A1827" s="27" t="s">
        <v>44</v>
      </c>
      <c r="B1827" s="27" t="s">
        <v>6139</v>
      </c>
      <c r="C1827" s="27" t="s">
        <v>3238</v>
      </c>
      <c r="D1827" s="83"/>
      <c r="E1827" s="92">
        <f t="shared" si="1"/>
        <v>39500</v>
      </c>
      <c r="F1827" s="92" t="str">
        <f t="shared" si="2"/>
        <v>PK 18+2 SopaPOLLOc/Fideos </v>
      </c>
      <c r="G1827" s="92" t="str">
        <f t="shared" si="3"/>
        <v>CULINARIOS</v>
      </c>
      <c r="H1827" s="89"/>
      <c r="I1827" s="89"/>
      <c r="J1827" s="89"/>
      <c r="K1827" s="89"/>
      <c r="L1827" s="89"/>
      <c r="M1827" s="89"/>
      <c r="N1827" s="89"/>
      <c r="O1827" s="89"/>
      <c r="P1827" s="89"/>
      <c r="Q1827" s="89"/>
      <c r="R1827" s="30"/>
      <c r="S1827" s="30"/>
      <c r="T1827" s="30"/>
      <c r="U1827" s="30"/>
      <c r="V1827" s="30"/>
      <c r="W1827" s="30"/>
      <c r="X1827" s="30"/>
      <c r="Y1827" s="30"/>
      <c r="Z1827" s="30"/>
      <c r="AA1827" s="30"/>
    </row>
    <row r="1828" ht="15.75" customHeight="1">
      <c r="A1828" s="27" t="s">
        <v>44</v>
      </c>
      <c r="B1828" s="27" t="s">
        <v>6141</v>
      </c>
      <c r="C1828" s="27" t="s">
        <v>3240</v>
      </c>
      <c r="D1828" s="83"/>
      <c r="E1828" s="92">
        <f t="shared" si="1"/>
        <v>39510</v>
      </c>
      <c r="F1828" s="92" t="str">
        <f t="shared" si="2"/>
        <v>PK 4+1 TUCO CARNE </v>
      </c>
      <c r="G1828" s="92" t="str">
        <f t="shared" si="3"/>
        <v>CULINARIOS</v>
      </c>
      <c r="H1828" s="89"/>
      <c r="I1828" s="89"/>
      <c r="J1828" s="89"/>
      <c r="K1828" s="89"/>
      <c r="L1828" s="89"/>
      <c r="M1828" s="89"/>
      <c r="N1828" s="89"/>
      <c r="O1828" s="89"/>
      <c r="P1828" s="89"/>
      <c r="Q1828" s="89"/>
      <c r="R1828" s="30"/>
      <c r="S1828" s="30"/>
      <c r="T1828" s="30"/>
      <c r="U1828" s="30"/>
      <c r="V1828" s="30"/>
      <c r="W1828" s="30"/>
      <c r="X1828" s="30"/>
      <c r="Y1828" s="30"/>
      <c r="Z1828" s="30"/>
      <c r="AA1828" s="30"/>
    </row>
    <row r="1829" ht="15.75" customHeight="1">
      <c r="A1829" s="27" t="s">
        <v>76</v>
      </c>
      <c r="B1829" s="27" t="s">
        <v>6143</v>
      </c>
      <c r="C1829" s="27" t="s">
        <v>3241</v>
      </c>
      <c r="D1829" s="83"/>
      <c r="E1829" s="92">
        <f t="shared" si="1"/>
        <v>39520</v>
      </c>
      <c r="F1829" s="92" t="str">
        <f t="shared" si="2"/>
        <v>PK 2MILOTIRAgrts1tiraCHOCenPOLVO </v>
      </c>
      <c r="G1829" s="92" t="str">
        <f t="shared" si="3"/>
        <v>OPPB</v>
      </c>
      <c r="H1829" s="89"/>
      <c r="I1829" s="89"/>
      <c r="J1829" s="89"/>
      <c r="K1829" s="89"/>
      <c r="L1829" s="89"/>
      <c r="M1829" s="89"/>
      <c r="N1829" s="89"/>
      <c r="O1829" s="89"/>
      <c r="P1829" s="89"/>
      <c r="Q1829" s="89"/>
      <c r="R1829" s="30"/>
      <c r="S1829" s="30"/>
      <c r="T1829" s="30"/>
      <c r="U1829" s="30"/>
      <c r="V1829" s="30"/>
      <c r="W1829" s="30"/>
      <c r="X1829" s="30"/>
      <c r="Y1829" s="30"/>
      <c r="Z1829" s="30"/>
      <c r="AA1829" s="30"/>
    </row>
    <row r="1830" ht="15.75" customHeight="1">
      <c r="A1830" s="27" t="s">
        <v>76</v>
      </c>
      <c r="B1830" s="27" t="s">
        <v>6145</v>
      </c>
      <c r="C1830" s="27" t="s">
        <v>3243</v>
      </c>
      <c r="D1830" s="83"/>
      <c r="E1830" s="92">
        <f t="shared" si="1"/>
        <v>39530</v>
      </c>
      <c r="F1830" s="92" t="str">
        <f t="shared" si="2"/>
        <v>PK 4+1 MILO 150g </v>
      </c>
      <c r="G1830" s="92" t="str">
        <f t="shared" si="3"/>
        <v>OPPB</v>
      </c>
      <c r="H1830" s="89"/>
      <c r="I1830" s="89"/>
      <c r="J1830" s="89"/>
      <c r="K1830" s="89"/>
      <c r="L1830" s="89"/>
      <c r="M1830" s="89"/>
      <c r="N1830" s="89"/>
      <c r="O1830" s="89"/>
      <c r="P1830" s="89"/>
      <c r="Q1830" s="89"/>
      <c r="R1830" s="30"/>
      <c r="S1830" s="30"/>
      <c r="T1830" s="30"/>
      <c r="U1830" s="30"/>
      <c r="V1830" s="30"/>
      <c r="W1830" s="30"/>
      <c r="X1830" s="30"/>
      <c r="Y1830" s="30"/>
      <c r="Z1830" s="30"/>
      <c r="AA1830" s="30"/>
    </row>
    <row r="1831" ht="15.75" customHeight="1">
      <c r="A1831" s="27" t="s">
        <v>76</v>
      </c>
      <c r="B1831" s="27" t="s">
        <v>6148</v>
      </c>
      <c r="C1831" s="27" t="s">
        <v>3245</v>
      </c>
      <c r="D1831" s="83"/>
      <c r="E1831" s="92">
        <f t="shared" si="1"/>
        <v>39540</v>
      </c>
      <c r="F1831" s="92" t="str">
        <f t="shared" si="2"/>
        <v>PK 3 MILO 300g+1 gratis </v>
      </c>
      <c r="G1831" s="92" t="str">
        <f t="shared" si="3"/>
        <v>OPPB</v>
      </c>
      <c r="H1831" s="89"/>
      <c r="I1831" s="89"/>
      <c r="J1831" s="89"/>
      <c r="K1831" s="89"/>
      <c r="L1831" s="89"/>
      <c r="M1831" s="89"/>
      <c r="N1831" s="89"/>
      <c r="O1831" s="89"/>
      <c r="P1831" s="89"/>
      <c r="Q1831" s="89"/>
      <c r="R1831" s="30"/>
      <c r="S1831" s="30"/>
      <c r="T1831" s="30"/>
      <c r="U1831" s="30"/>
      <c r="V1831" s="30"/>
      <c r="W1831" s="30"/>
      <c r="X1831" s="30"/>
      <c r="Y1831" s="30"/>
      <c r="Z1831" s="30"/>
      <c r="AA1831" s="30"/>
    </row>
    <row r="1832" ht="15.75" customHeight="1">
      <c r="A1832" s="27" t="s">
        <v>268</v>
      </c>
      <c r="B1832" s="27" t="s">
        <v>6151</v>
      </c>
      <c r="C1832" s="27" t="s">
        <v>3247</v>
      </c>
      <c r="D1832" s="83"/>
      <c r="E1832" s="92">
        <f t="shared" si="1"/>
        <v>39550</v>
      </c>
      <c r="F1832" s="92" t="str">
        <f t="shared" si="2"/>
        <v>PK 6picadosPOLLOVERDgrts1coladoMANZANA </v>
      </c>
      <c r="G1832" s="92" t="str">
        <f t="shared" si="3"/>
        <v>ALIMENTOS INFANTILES</v>
      </c>
      <c r="H1832" s="89"/>
      <c r="I1832" s="89"/>
      <c r="J1832" s="89"/>
      <c r="K1832" s="89"/>
      <c r="L1832" s="89"/>
      <c r="M1832" s="89"/>
      <c r="N1832" s="89"/>
      <c r="O1832" s="89"/>
      <c r="P1832" s="89"/>
      <c r="Q1832" s="89"/>
      <c r="R1832" s="30"/>
      <c r="S1832" s="30"/>
      <c r="T1832" s="30"/>
      <c r="U1832" s="30"/>
      <c r="V1832" s="30"/>
      <c r="W1832" s="30"/>
      <c r="X1832" s="30"/>
      <c r="Y1832" s="30"/>
      <c r="Z1832" s="30"/>
      <c r="AA1832" s="30"/>
    </row>
    <row r="1833" ht="15.75" customHeight="1">
      <c r="A1833" s="27" t="s">
        <v>268</v>
      </c>
      <c r="B1833" s="27" t="s">
        <v>6153</v>
      </c>
      <c r="C1833" s="27" t="s">
        <v>3248</v>
      </c>
      <c r="D1833" s="83"/>
      <c r="E1833" s="92">
        <f t="shared" si="1"/>
        <v>39560</v>
      </c>
      <c r="F1833" s="92" t="str">
        <f t="shared" si="2"/>
        <v>PK 6coladoCARNEgrts1coladoDURAZNO </v>
      </c>
      <c r="G1833" s="92" t="str">
        <f t="shared" si="3"/>
        <v>ALIMENTOS INFANTILES</v>
      </c>
      <c r="H1833" s="89"/>
      <c r="I1833" s="89"/>
      <c r="J1833" s="89"/>
      <c r="K1833" s="89"/>
      <c r="L1833" s="89"/>
      <c r="M1833" s="89"/>
      <c r="N1833" s="89"/>
      <c r="O1833" s="89"/>
      <c r="P1833" s="89"/>
      <c r="Q1833" s="89"/>
      <c r="R1833" s="30"/>
      <c r="S1833" s="30"/>
      <c r="T1833" s="30"/>
      <c r="U1833" s="30"/>
      <c r="V1833" s="30"/>
      <c r="W1833" s="30"/>
      <c r="X1833" s="30"/>
      <c r="Y1833" s="30"/>
      <c r="Z1833" s="30"/>
      <c r="AA1833" s="30"/>
    </row>
    <row r="1834" ht="15.75" customHeight="1">
      <c r="A1834" s="27" t="s">
        <v>39</v>
      </c>
      <c r="B1834" s="27" t="s">
        <v>6155</v>
      </c>
      <c r="C1834" s="27" t="s">
        <v>3250</v>
      </c>
      <c r="D1834" s="83"/>
      <c r="E1834" s="92">
        <f t="shared" si="1"/>
        <v>39590</v>
      </c>
      <c r="F1834" s="92" t="str">
        <f t="shared" si="2"/>
        <v>PK CAPRI ALMD 24+5 GRATIS </v>
      </c>
      <c r="G1834" s="92" t="str">
        <f t="shared" si="3"/>
        <v>CHOCOLATES</v>
      </c>
      <c r="H1834" s="89"/>
      <c r="I1834" s="89"/>
      <c r="J1834" s="89"/>
      <c r="K1834" s="89"/>
      <c r="L1834" s="89"/>
      <c r="M1834" s="89"/>
      <c r="N1834" s="89"/>
      <c r="O1834" s="89"/>
      <c r="P1834" s="89"/>
      <c r="Q1834" s="89"/>
      <c r="R1834" s="30"/>
      <c r="S1834" s="30"/>
      <c r="T1834" s="30"/>
      <c r="U1834" s="30"/>
      <c r="V1834" s="30"/>
      <c r="W1834" s="30"/>
      <c r="X1834" s="30"/>
      <c r="Y1834" s="30"/>
      <c r="Z1834" s="30"/>
      <c r="AA1834" s="30"/>
    </row>
    <row r="1835" ht="15.75" customHeight="1">
      <c r="A1835" s="27" t="s">
        <v>50</v>
      </c>
      <c r="B1835" s="27" t="s">
        <v>6157</v>
      </c>
      <c r="C1835" s="27" t="s">
        <v>3252</v>
      </c>
      <c r="D1835" s="27" t="s">
        <v>3253</v>
      </c>
      <c r="E1835" s="92">
        <f t="shared" si="1"/>
        <v>39600</v>
      </c>
      <c r="F1835" s="92" t="str">
        <f t="shared" si="2"/>
        <v>NESCAFE MochaDoubleChoca 6 x 8 x 23g</v>
      </c>
      <c r="G1835" s="92" t="str">
        <f t="shared" si="3"/>
        <v>CAFES</v>
      </c>
      <c r="H1835" s="89"/>
      <c r="I1835" s="89"/>
      <c r="J1835" s="89"/>
      <c r="K1835" s="89"/>
      <c r="L1835" s="89"/>
      <c r="M1835" s="89"/>
      <c r="N1835" s="89"/>
      <c r="O1835" s="89"/>
      <c r="P1835" s="89"/>
      <c r="Q1835" s="89"/>
      <c r="R1835" s="30"/>
      <c r="S1835" s="30"/>
      <c r="T1835" s="30"/>
      <c r="U1835" s="30"/>
      <c r="V1835" s="30"/>
      <c r="W1835" s="30"/>
      <c r="X1835" s="30"/>
      <c r="Y1835" s="30"/>
      <c r="Z1835" s="30"/>
      <c r="AA1835" s="30"/>
    </row>
    <row r="1836" ht="15.75" customHeight="1">
      <c r="A1836" s="27" t="s">
        <v>50</v>
      </c>
      <c r="B1836" s="27" t="s">
        <v>6159</v>
      </c>
      <c r="C1836" s="27" t="s">
        <v>3255</v>
      </c>
      <c r="D1836" s="27" t="s">
        <v>3256</v>
      </c>
      <c r="E1836" s="92">
        <f t="shared" si="1"/>
        <v>39610</v>
      </c>
      <c r="F1836" s="92" t="str">
        <f t="shared" si="2"/>
        <v>NESC TRADtarro+NESCmixVAIN 10 x (170+148g)</v>
      </c>
      <c r="G1836" s="92" t="str">
        <f t="shared" si="3"/>
        <v>CAFES</v>
      </c>
      <c r="H1836" s="89"/>
      <c r="I1836" s="89"/>
      <c r="J1836" s="89"/>
      <c r="K1836" s="89"/>
      <c r="L1836" s="89"/>
      <c r="M1836" s="89"/>
      <c r="N1836" s="89"/>
      <c r="O1836" s="89"/>
      <c r="P1836" s="89"/>
      <c r="Q1836" s="89"/>
      <c r="R1836" s="30"/>
      <c r="S1836" s="30"/>
      <c r="T1836" s="30"/>
      <c r="U1836" s="30"/>
      <c r="V1836" s="30"/>
      <c r="W1836" s="30"/>
      <c r="X1836" s="30"/>
      <c r="Y1836" s="30"/>
      <c r="Z1836" s="30"/>
      <c r="AA1836" s="30"/>
    </row>
    <row r="1837" ht="15.75" customHeight="1">
      <c r="A1837" s="27" t="s">
        <v>264</v>
      </c>
      <c r="B1837" s="27" t="s">
        <v>6161</v>
      </c>
      <c r="C1837" s="27" t="s">
        <v>3258</v>
      </c>
      <c r="D1837" s="27" t="s">
        <v>3259</v>
      </c>
      <c r="E1837" s="92">
        <f t="shared" si="1"/>
        <v>39620</v>
      </c>
      <c r="F1837" s="92" t="str">
        <f t="shared" si="2"/>
        <v>CHOCAPIC MANJAR Cereal 380g 16 x 380g</v>
      </c>
      <c r="G1837" s="92" t="str">
        <f t="shared" si="3"/>
        <v>CEREALES PARA EL DESAYUNO</v>
      </c>
      <c r="H1837" s="89"/>
      <c r="I1837" s="89"/>
      <c r="J1837" s="89"/>
      <c r="K1837" s="89"/>
      <c r="L1837" s="89"/>
      <c r="M1837" s="89"/>
      <c r="N1837" s="89"/>
      <c r="O1837" s="89"/>
      <c r="P1837" s="89"/>
      <c r="Q1837" s="89"/>
      <c r="R1837" s="30"/>
      <c r="S1837" s="30"/>
      <c r="T1837" s="30"/>
      <c r="U1837" s="30"/>
      <c r="V1837" s="30"/>
      <c r="W1837" s="30"/>
      <c r="X1837" s="30"/>
      <c r="Y1837" s="30"/>
      <c r="Z1837" s="30"/>
      <c r="AA1837" s="30"/>
    </row>
    <row r="1838" ht="15.75" customHeight="1">
      <c r="A1838" s="27" t="s">
        <v>50</v>
      </c>
      <c r="B1838" s="27" t="s">
        <v>6165</v>
      </c>
      <c r="C1838" s="27" t="s">
        <v>3260</v>
      </c>
      <c r="D1838" s="27" t="s">
        <v>3261</v>
      </c>
      <c r="E1838" s="92">
        <f t="shared" si="1"/>
        <v>39640</v>
      </c>
      <c r="F1838" s="92" t="str">
        <f t="shared" si="2"/>
        <v>NESCAFE TRAD Tr+Vaso Promo 12 x 170g</v>
      </c>
      <c r="G1838" s="92" t="str">
        <f t="shared" si="3"/>
        <v>CAFES</v>
      </c>
      <c r="H1838" s="89"/>
      <c r="I1838" s="89"/>
      <c r="J1838" s="89"/>
      <c r="K1838" s="89"/>
      <c r="L1838" s="89"/>
      <c r="M1838" s="89"/>
      <c r="N1838" s="89"/>
      <c r="O1838" s="89"/>
      <c r="P1838" s="89"/>
      <c r="Q1838" s="89"/>
      <c r="R1838" s="30"/>
      <c r="S1838" s="30"/>
      <c r="T1838" s="30"/>
      <c r="U1838" s="30"/>
      <c r="V1838" s="30"/>
      <c r="W1838" s="30"/>
      <c r="X1838" s="30"/>
      <c r="Y1838" s="30"/>
      <c r="Z1838" s="30"/>
      <c r="AA1838" s="30"/>
    </row>
    <row r="1839" ht="15.75" customHeight="1">
      <c r="A1839" s="27" t="s">
        <v>225</v>
      </c>
      <c r="B1839" s="27" t="s">
        <v>6169</v>
      </c>
      <c r="C1839" s="27" t="s">
        <v>3263</v>
      </c>
      <c r="D1839" s="27" t="s">
        <v>3264</v>
      </c>
      <c r="E1839" s="92">
        <f t="shared" si="1"/>
        <v>39650</v>
      </c>
      <c r="F1839" s="92" t="str">
        <f t="shared" si="2"/>
        <v>SVELTY CALCILOCK LEP Tarro 650g 12 x 650g</v>
      </c>
      <c r="G1839" s="92" t="str">
        <f t="shared" si="3"/>
        <v>Leche en Polvo</v>
      </c>
      <c r="H1839" s="89"/>
      <c r="I1839" s="89"/>
      <c r="J1839" s="89"/>
      <c r="K1839" s="89"/>
      <c r="L1839" s="89"/>
      <c r="M1839" s="89"/>
      <c r="N1839" s="89"/>
      <c r="O1839" s="89"/>
      <c r="P1839" s="89"/>
      <c r="Q1839" s="89"/>
      <c r="R1839" s="30"/>
      <c r="S1839" s="30"/>
      <c r="T1839" s="30"/>
      <c r="U1839" s="30"/>
      <c r="V1839" s="30"/>
      <c r="W1839" s="30"/>
      <c r="X1839" s="30"/>
      <c r="Y1839" s="30"/>
      <c r="Z1839" s="30"/>
      <c r="AA1839" s="30"/>
    </row>
    <row r="1840" ht="15.75" customHeight="1">
      <c r="A1840" s="27" t="s">
        <v>50</v>
      </c>
      <c r="B1840" s="27" t="s">
        <v>6171</v>
      </c>
      <c r="C1840" s="27" t="s">
        <v>3267</v>
      </c>
      <c r="D1840" s="27" t="s">
        <v>3268</v>
      </c>
      <c r="E1840" s="92">
        <f t="shared" si="1"/>
        <v>39670</v>
      </c>
      <c r="F1840" s="92" t="str">
        <f t="shared" si="2"/>
        <v>NESCAFE TRAD Grnul Tarro 12 x 400g</v>
      </c>
      <c r="G1840" s="92" t="str">
        <f t="shared" si="3"/>
        <v>CAFES</v>
      </c>
      <c r="H1840" s="89"/>
      <c r="I1840" s="89"/>
      <c r="J1840" s="89"/>
      <c r="K1840" s="89"/>
      <c r="L1840" s="89"/>
      <c r="M1840" s="89"/>
      <c r="N1840" s="89"/>
      <c r="O1840" s="89"/>
      <c r="P1840" s="89"/>
      <c r="Q1840" s="89"/>
      <c r="R1840" s="30"/>
      <c r="S1840" s="30"/>
      <c r="T1840" s="30"/>
      <c r="U1840" s="30"/>
      <c r="V1840" s="30"/>
      <c r="W1840" s="30"/>
      <c r="X1840" s="30"/>
      <c r="Y1840" s="30"/>
      <c r="Z1840" s="30"/>
      <c r="AA1840" s="30"/>
    </row>
    <row r="1841" ht="15.75" customHeight="1">
      <c r="A1841" s="27" t="s">
        <v>225</v>
      </c>
      <c r="B1841" s="27" t="s">
        <v>6173</v>
      </c>
      <c r="C1841" s="27" t="s">
        <v>3270</v>
      </c>
      <c r="D1841" s="27" t="s">
        <v>3271</v>
      </c>
      <c r="E1841" s="92">
        <f t="shared" si="1"/>
        <v>39680</v>
      </c>
      <c r="F1841" s="92" t="str">
        <f t="shared" si="2"/>
        <v>NESTLE ACTICOL LEP Tarro 620g 12 x 620g</v>
      </c>
      <c r="G1841" s="92" t="str">
        <f t="shared" si="3"/>
        <v>Leche en Polvo</v>
      </c>
      <c r="H1841" s="89"/>
      <c r="I1841" s="89"/>
      <c r="J1841" s="89"/>
      <c r="K1841" s="89"/>
      <c r="L1841" s="89"/>
      <c r="M1841" s="89"/>
      <c r="N1841" s="89"/>
      <c r="O1841" s="89"/>
      <c r="P1841" s="89"/>
      <c r="Q1841" s="89"/>
      <c r="R1841" s="30"/>
      <c r="S1841" s="30"/>
      <c r="T1841" s="30"/>
      <c r="U1841" s="30"/>
      <c r="V1841" s="30"/>
      <c r="W1841" s="30"/>
      <c r="X1841" s="30"/>
      <c r="Y1841" s="30"/>
      <c r="Z1841" s="30"/>
      <c r="AA1841" s="30"/>
    </row>
    <row r="1842" ht="15.75" customHeight="1">
      <c r="A1842" s="27" t="s">
        <v>39</v>
      </c>
      <c r="B1842" s="27" t="s">
        <v>6175</v>
      </c>
      <c r="C1842" s="27" t="s">
        <v>3273</v>
      </c>
      <c r="D1842" s="83"/>
      <c r="E1842" s="92">
        <f t="shared" si="1"/>
        <v>39690</v>
      </c>
      <c r="F1842" s="92" t="str">
        <f t="shared" si="2"/>
        <v>PK 20+4 TRENC OBLEA 23g </v>
      </c>
      <c r="G1842" s="92" t="str">
        <f t="shared" si="3"/>
        <v>CHOCOLATES</v>
      </c>
      <c r="H1842" s="89"/>
      <c r="I1842" s="89"/>
      <c r="J1842" s="89"/>
      <c r="K1842" s="89"/>
      <c r="L1842" s="89"/>
      <c r="M1842" s="89"/>
      <c r="N1842" s="89"/>
      <c r="O1842" s="89"/>
      <c r="P1842" s="89"/>
      <c r="Q1842" s="89"/>
      <c r="R1842" s="30"/>
      <c r="S1842" s="30"/>
      <c r="T1842" s="30"/>
      <c r="U1842" s="30"/>
      <c r="V1842" s="30"/>
      <c r="W1842" s="30"/>
      <c r="X1842" s="30"/>
      <c r="Y1842" s="30"/>
      <c r="Z1842" s="30"/>
      <c r="AA1842" s="30"/>
    </row>
    <row r="1843" ht="15.75" customHeight="1">
      <c r="A1843" s="27" t="s">
        <v>39</v>
      </c>
      <c r="B1843" s="27" t="s">
        <v>6178</v>
      </c>
      <c r="C1843" s="27" t="s">
        <v>3274</v>
      </c>
      <c r="D1843" s="83"/>
      <c r="E1843" s="92">
        <f t="shared" si="1"/>
        <v>39700</v>
      </c>
      <c r="F1843" s="92" t="str">
        <f t="shared" si="2"/>
        <v>PK 1DSP SUPER8+1HUEV18uni </v>
      </c>
      <c r="G1843" s="92" t="str">
        <f t="shared" si="3"/>
        <v>CHOCOLATES</v>
      </c>
      <c r="H1843" s="89"/>
      <c r="I1843" s="89"/>
      <c r="J1843" s="89"/>
      <c r="K1843" s="89"/>
      <c r="L1843" s="89"/>
      <c r="M1843" s="89"/>
      <c r="N1843" s="89"/>
      <c r="O1843" s="89"/>
      <c r="P1843" s="89"/>
      <c r="Q1843" s="89"/>
      <c r="R1843" s="30"/>
      <c r="S1843" s="30"/>
      <c r="T1843" s="30"/>
      <c r="U1843" s="30"/>
      <c r="V1843" s="30"/>
      <c r="W1843" s="30"/>
      <c r="X1843" s="30"/>
      <c r="Y1843" s="30"/>
      <c r="Z1843" s="30"/>
      <c r="AA1843" s="30"/>
    </row>
    <row r="1844" ht="15.75" customHeight="1">
      <c r="A1844" s="27" t="s">
        <v>39</v>
      </c>
      <c r="B1844" s="27" t="s">
        <v>6180</v>
      </c>
      <c r="C1844" s="27" t="s">
        <v>3276</v>
      </c>
      <c r="D1844" s="83"/>
      <c r="E1844" s="92">
        <f t="shared" si="1"/>
        <v>39710</v>
      </c>
      <c r="F1844" s="92" t="str">
        <f t="shared" si="2"/>
        <v>PK 2DSP SUPER8+1HUEV25un. </v>
      </c>
      <c r="G1844" s="92" t="str">
        <f t="shared" si="3"/>
        <v>CHOCOLATES</v>
      </c>
      <c r="H1844" s="89"/>
      <c r="I1844" s="89"/>
      <c r="J1844" s="89"/>
      <c r="K1844" s="89"/>
      <c r="L1844" s="89"/>
      <c r="M1844" s="89"/>
      <c r="N1844" s="89"/>
      <c r="O1844" s="89"/>
      <c r="P1844" s="89"/>
      <c r="Q1844" s="89"/>
      <c r="R1844" s="30"/>
      <c r="S1844" s="30"/>
      <c r="T1844" s="30"/>
      <c r="U1844" s="30"/>
      <c r="V1844" s="30"/>
      <c r="W1844" s="30"/>
      <c r="X1844" s="30"/>
      <c r="Y1844" s="30"/>
      <c r="Z1844" s="30"/>
      <c r="AA1844" s="30"/>
    </row>
    <row r="1845" ht="15.75" customHeight="1">
      <c r="A1845" s="27" t="s">
        <v>39</v>
      </c>
      <c r="B1845" s="27" t="s">
        <v>6182</v>
      </c>
      <c r="C1845" s="27" t="s">
        <v>3278</v>
      </c>
      <c r="D1845" s="83"/>
      <c r="E1845" s="92">
        <f t="shared" si="1"/>
        <v>39720</v>
      </c>
      <c r="F1845" s="92" t="str">
        <f t="shared" si="2"/>
        <v>PK 5SAHNE250g+1bls HUEVmnjrCAPRI </v>
      </c>
      <c r="G1845" s="92" t="str">
        <f t="shared" si="3"/>
        <v>CHOCOLATES</v>
      </c>
      <c r="H1845" s="89"/>
      <c r="I1845" s="89"/>
      <c r="J1845" s="89"/>
      <c r="K1845" s="89"/>
      <c r="L1845" s="89"/>
      <c r="M1845" s="89"/>
      <c r="N1845" s="89"/>
      <c r="O1845" s="89"/>
      <c r="P1845" s="89"/>
      <c r="Q1845" s="89"/>
      <c r="R1845" s="30"/>
      <c r="S1845" s="30"/>
      <c r="T1845" s="30"/>
      <c r="U1845" s="30"/>
      <c r="V1845" s="30"/>
      <c r="W1845" s="30"/>
      <c r="X1845" s="30"/>
      <c r="Y1845" s="30"/>
      <c r="Z1845" s="30"/>
      <c r="AA1845" s="30"/>
    </row>
    <row r="1846" ht="15.75" customHeight="1">
      <c r="A1846" s="27" t="s">
        <v>39</v>
      </c>
      <c r="B1846" s="27" t="s">
        <v>6186</v>
      </c>
      <c r="C1846" s="27" t="s">
        <v>3280</v>
      </c>
      <c r="D1846" s="83"/>
      <c r="E1846" s="92">
        <f t="shared" si="1"/>
        <v>39730</v>
      </c>
      <c r="F1846" s="92" t="str">
        <f t="shared" si="2"/>
        <v>PK 5SAHNE250g+1bls HUEVCAPRI </v>
      </c>
      <c r="G1846" s="92" t="str">
        <f t="shared" si="3"/>
        <v>CHOCOLATES</v>
      </c>
      <c r="H1846" s="89"/>
      <c r="I1846" s="89"/>
      <c r="J1846" s="89"/>
      <c r="K1846" s="89"/>
      <c r="L1846" s="89"/>
      <c r="M1846" s="89"/>
      <c r="N1846" s="89"/>
      <c r="O1846" s="89"/>
      <c r="P1846" s="89"/>
      <c r="Q1846" s="89"/>
      <c r="R1846" s="30"/>
      <c r="S1846" s="30"/>
      <c r="T1846" s="30"/>
      <c r="U1846" s="30"/>
      <c r="V1846" s="30"/>
      <c r="W1846" s="30"/>
      <c r="X1846" s="30"/>
      <c r="Y1846" s="30"/>
      <c r="Z1846" s="30"/>
      <c r="AA1846" s="30"/>
    </row>
    <row r="1847" ht="15.75" customHeight="1">
      <c r="A1847" s="27" t="s">
        <v>86</v>
      </c>
      <c r="B1847" s="27" t="s">
        <v>6189</v>
      </c>
      <c r="C1847" s="27" t="s">
        <v>3282</v>
      </c>
      <c r="D1847" s="83"/>
      <c r="E1847" s="92">
        <f t="shared" si="1"/>
        <v>39750</v>
      </c>
      <c r="F1847" s="92" t="str">
        <f t="shared" si="2"/>
        <v>PK TRITONvainPR6+2GRTS </v>
      </c>
      <c r="G1847" s="92" t="str">
        <f t="shared" si="3"/>
        <v>GALLETAS</v>
      </c>
      <c r="H1847" s="89"/>
      <c r="I1847" s="89"/>
      <c r="J1847" s="89"/>
      <c r="K1847" s="89"/>
      <c r="L1847" s="89"/>
      <c r="M1847" s="89"/>
      <c r="N1847" s="89"/>
      <c r="O1847" s="89"/>
      <c r="P1847" s="89"/>
      <c r="Q1847" s="89"/>
      <c r="R1847" s="30"/>
      <c r="S1847" s="30"/>
      <c r="T1847" s="30"/>
      <c r="U1847" s="30"/>
      <c r="V1847" s="30"/>
      <c r="W1847" s="30"/>
      <c r="X1847" s="30"/>
      <c r="Y1847" s="30"/>
      <c r="Z1847" s="30"/>
      <c r="AA1847" s="30"/>
    </row>
    <row r="1848" ht="15.75" customHeight="1">
      <c r="A1848" s="27" t="s">
        <v>86</v>
      </c>
      <c r="B1848" s="27" t="s">
        <v>6192</v>
      </c>
      <c r="C1848" s="27" t="s">
        <v>3283</v>
      </c>
      <c r="D1848" s="83"/>
      <c r="E1848" s="92">
        <f t="shared" si="1"/>
        <v>39760</v>
      </c>
      <c r="F1848" s="92" t="str">
        <f t="shared" si="2"/>
        <v>PK TRITON 10vain+3lucuNUEZ </v>
      </c>
      <c r="G1848" s="92" t="str">
        <f t="shared" si="3"/>
        <v>GALLETAS</v>
      </c>
      <c r="H1848" s="89"/>
      <c r="I1848" s="89"/>
      <c r="J1848" s="89"/>
      <c r="K1848" s="89"/>
      <c r="L1848" s="89"/>
      <c r="M1848" s="89"/>
      <c r="N1848" s="89"/>
      <c r="O1848" s="89"/>
      <c r="P1848" s="89"/>
      <c r="Q1848" s="89"/>
      <c r="R1848" s="30"/>
      <c r="S1848" s="30"/>
      <c r="T1848" s="30"/>
      <c r="U1848" s="30"/>
      <c r="V1848" s="30"/>
      <c r="W1848" s="30"/>
      <c r="X1848" s="30"/>
      <c r="Y1848" s="30"/>
      <c r="Z1848" s="30"/>
      <c r="AA1848" s="30"/>
    </row>
    <row r="1849" ht="15.75" customHeight="1">
      <c r="A1849" s="27" t="s">
        <v>39</v>
      </c>
      <c r="B1849" s="27" t="s">
        <v>6194</v>
      </c>
      <c r="C1849" s="27" t="s">
        <v>3285</v>
      </c>
      <c r="D1849" s="83"/>
      <c r="E1849" s="92">
        <f t="shared" si="1"/>
        <v>39790</v>
      </c>
      <c r="F1849" s="92" t="str">
        <f t="shared" si="2"/>
        <v>PK 2DSP SUPER8+CUELLO GRTS </v>
      </c>
      <c r="G1849" s="92" t="str">
        <f t="shared" si="3"/>
        <v>CHOCOLATES</v>
      </c>
      <c r="H1849" s="89"/>
      <c r="I1849" s="89"/>
      <c r="J1849" s="89"/>
      <c r="K1849" s="89"/>
      <c r="L1849" s="89"/>
      <c r="M1849" s="89"/>
      <c r="N1849" s="89"/>
      <c r="O1849" s="89"/>
      <c r="P1849" s="89"/>
      <c r="Q1849" s="89"/>
      <c r="R1849" s="30"/>
      <c r="S1849" s="30"/>
      <c r="T1849" s="30"/>
      <c r="U1849" s="30"/>
      <c r="V1849" s="30"/>
      <c r="W1849" s="30"/>
      <c r="X1849" s="30"/>
      <c r="Y1849" s="30"/>
      <c r="Z1849" s="30"/>
      <c r="AA1849" s="30"/>
    </row>
    <row r="1850" ht="15.75" customHeight="1">
      <c r="A1850" s="27" t="s">
        <v>1015</v>
      </c>
      <c r="B1850" s="27" t="s">
        <v>6197</v>
      </c>
      <c r="C1850" s="27" t="s">
        <v>3288</v>
      </c>
      <c r="D1850" s="27" t="s">
        <v>3289</v>
      </c>
      <c r="E1850" s="92">
        <f t="shared" si="1"/>
        <v>39840</v>
      </c>
      <c r="F1850" s="92" t="str">
        <f t="shared" si="2"/>
        <v>NAN 3 PRO BL FormInf 12 x 800g</v>
      </c>
      <c r="G1850" s="92" t="str">
        <f t="shared" si="3"/>
        <v>FÓRMULAS</v>
      </c>
      <c r="H1850" s="89"/>
      <c r="I1850" s="89"/>
      <c r="J1850" s="89"/>
      <c r="K1850" s="89"/>
      <c r="L1850" s="89"/>
      <c r="M1850" s="89"/>
      <c r="N1850" s="89"/>
      <c r="O1850" s="89"/>
      <c r="P1850" s="89"/>
      <c r="Q1850" s="89"/>
      <c r="R1850" s="30"/>
      <c r="S1850" s="30"/>
      <c r="T1850" s="30"/>
      <c r="U1850" s="30"/>
      <c r="V1850" s="30"/>
      <c r="W1850" s="30"/>
      <c r="X1850" s="30"/>
      <c r="Y1850" s="30"/>
      <c r="Z1850" s="30"/>
      <c r="AA1850" s="30"/>
    </row>
    <row r="1851" ht="15.75" customHeight="1">
      <c r="A1851" s="27" t="s">
        <v>146</v>
      </c>
      <c r="B1851" s="27" t="s">
        <v>6198</v>
      </c>
      <c r="C1851" s="27" t="s">
        <v>3291</v>
      </c>
      <c r="D1851" s="83"/>
      <c r="E1851" s="92">
        <f t="shared" si="1"/>
        <v>39850</v>
      </c>
      <c r="F1851" s="92" t="str">
        <f t="shared" si="2"/>
        <v>PK3Crem3condes+1Crem157g. </v>
      </c>
      <c r="G1851" s="92" t="str">
        <f t="shared" si="3"/>
        <v>Lacteos Culinarios</v>
      </c>
      <c r="H1851" s="89"/>
      <c r="I1851" s="89"/>
      <c r="J1851" s="89"/>
      <c r="K1851" s="89"/>
      <c r="L1851" s="89"/>
      <c r="M1851" s="89"/>
      <c r="N1851" s="89"/>
      <c r="O1851" s="89"/>
      <c r="P1851" s="89"/>
      <c r="Q1851" s="89"/>
      <c r="R1851" s="30"/>
      <c r="S1851" s="30"/>
      <c r="T1851" s="30"/>
      <c r="U1851" s="30"/>
      <c r="V1851" s="30"/>
      <c r="W1851" s="30"/>
      <c r="X1851" s="30"/>
      <c r="Y1851" s="30"/>
      <c r="Z1851" s="30"/>
      <c r="AA1851" s="30"/>
    </row>
    <row r="1852" ht="15.75" customHeight="1">
      <c r="A1852" s="27" t="s">
        <v>44</v>
      </c>
      <c r="B1852" s="27" t="s">
        <v>6201</v>
      </c>
      <c r="C1852" s="27" t="s">
        <v>3293</v>
      </c>
      <c r="D1852" s="83"/>
      <c r="E1852" s="92">
        <f t="shared" si="1"/>
        <v>39860</v>
      </c>
      <c r="F1852" s="92" t="str">
        <f t="shared" si="2"/>
        <v>4 Puré 125 grs + 1 Puré 125 grs gratis </v>
      </c>
      <c r="G1852" s="92" t="str">
        <f t="shared" si="3"/>
        <v>CULINARIOS</v>
      </c>
      <c r="H1852" s="89"/>
      <c r="I1852" s="89"/>
      <c r="J1852" s="89"/>
      <c r="K1852" s="89"/>
      <c r="L1852" s="89"/>
      <c r="M1852" s="89"/>
      <c r="N1852" s="89"/>
      <c r="O1852" s="89"/>
      <c r="P1852" s="89"/>
      <c r="Q1852" s="89"/>
      <c r="R1852" s="30"/>
      <c r="S1852" s="30"/>
      <c r="T1852" s="30"/>
      <c r="U1852" s="30"/>
      <c r="V1852" s="30"/>
      <c r="W1852" s="30"/>
      <c r="X1852" s="30"/>
      <c r="Y1852" s="30"/>
      <c r="Z1852" s="30"/>
      <c r="AA1852" s="30"/>
    </row>
    <row r="1853" ht="15.75" customHeight="1">
      <c r="A1853" s="27" t="s">
        <v>50</v>
      </c>
      <c r="B1853" s="27" t="s">
        <v>6204</v>
      </c>
      <c r="C1853" s="27" t="s">
        <v>3295</v>
      </c>
      <c r="D1853" s="83"/>
      <c r="E1853" s="92">
        <f t="shared" si="1"/>
        <v>39870</v>
      </c>
      <c r="F1853" s="92" t="str">
        <f t="shared" si="2"/>
        <v>PK 4+1 NESCAFE 50g TRADICION </v>
      </c>
      <c r="G1853" s="92" t="str">
        <f t="shared" si="3"/>
        <v>CAFES</v>
      </c>
      <c r="H1853" s="89"/>
      <c r="I1853" s="89"/>
      <c r="J1853" s="89"/>
      <c r="K1853" s="89"/>
      <c r="L1853" s="89"/>
      <c r="M1853" s="89"/>
      <c r="N1853" s="89"/>
      <c r="O1853" s="89"/>
      <c r="P1853" s="89"/>
      <c r="Q1853" s="89"/>
      <c r="R1853" s="30"/>
      <c r="S1853" s="30"/>
      <c r="T1853" s="30"/>
      <c r="U1853" s="30"/>
      <c r="V1853" s="30"/>
      <c r="W1853" s="30"/>
      <c r="X1853" s="30"/>
      <c r="Y1853" s="30"/>
      <c r="Z1853" s="30"/>
      <c r="AA1853" s="30"/>
    </row>
    <row r="1854" ht="15.75" customHeight="1">
      <c r="A1854" s="27" t="s">
        <v>50</v>
      </c>
      <c r="B1854" s="27" t="s">
        <v>6205</v>
      </c>
      <c r="C1854" s="27" t="s">
        <v>3296</v>
      </c>
      <c r="D1854" s="83"/>
      <c r="E1854" s="92">
        <f t="shared" si="1"/>
        <v>39880</v>
      </c>
      <c r="F1854" s="92" t="str">
        <f t="shared" si="2"/>
        <v>PK NESCAFEstick+MIXESvainGRTS </v>
      </c>
      <c r="G1854" s="92" t="str">
        <f t="shared" si="3"/>
        <v>CAFES</v>
      </c>
      <c r="H1854" s="89"/>
      <c r="I1854" s="89"/>
      <c r="J1854" s="89"/>
      <c r="K1854" s="89"/>
      <c r="L1854" s="89"/>
      <c r="M1854" s="89"/>
      <c r="N1854" s="89"/>
      <c r="O1854" s="89"/>
      <c r="P1854" s="89"/>
      <c r="Q1854" s="89"/>
      <c r="R1854" s="30"/>
      <c r="S1854" s="30"/>
      <c r="T1854" s="30"/>
      <c r="U1854" s="30"/>
      <c r="V1854" s="30"/>
      <c r="W1854" s="30"/>
      <c r="X1854" s="30"/>
      <c r="Y1854" s="30"/>
      <c r="Z1854" s="30"/>
      <c r="AA1854" s="30"/>
    </row>
    <row r="1855" ht="15.75" customHeight="1">
      <c r="A1855" s="27" t="s">
        <v>268</v>
      </c>
      <c r="B1855" s="27" t="s">
        <v>6208</v>
      </c>
      <c r="C1855" s="27" t="s">
        <v>3298</v>
      </c>
      <c r="D1855" s="83"/>
      <c r="E1855" s="92">
        <f t="shared" si="1"/>
        <v>39890</v>
      </c>
      <c r="F1855" s="92" t="str">
        <f t="shared" si="2"/>
        <v>PK 5+1COLADOpolloVERD 132g </v>
      </c>
      <c r="G1855" s="92" t="str">
        <f t="shared" si="3"/>
        <v>ALIMENTOS INFANTILES</v>
      </c>
      <c r="H1855" s="89"/>
      <c r="I1855" s="89"/>
      <c r="J1855" s="89"/>
      <c r="K1855" s="89"/>
      <c r="L1855" s="89"/>
      <c r="M1855" s="89"/>
      <c r="N1855" s="89"/>
      <c r="O1855" s="89"/>
      <c r="P1855" s="89"/>
      <c r="Q1855" s="89"/>
      <c r="R1855" s="30"/>
      <c r="S1855" s="30"/>
      <c r="T1855" s="30"/>
      <c r="U1855" s="30"/>
      <c r="V1855" s="30"/>
      <c r="W1855" s="30"/>
      <c r="X1855" s="30"/>
      <c r="Y1855" s="30"/>
      <c r="Z1855" s="30"/>
      <c r="AA1855" s="30"/>
    </row>
    <row r="1856" ht="15.75" customHeight="1">
      <c r="A1856" s="27" t="s">
        <v>50</v>
      </c>
      <c r="B1856" s="27" t="s">
        <v>6210</v>
      </c>
      <c r="C1856" s="27" t="s">
        <v>3300</v>
      </c>
      <c r="D1856" s="27" t="s">
        <v>3301</v>
      </c>
      <c r="E1856" s="92">
        <f t="shared" si="1"/>
        <v>39900</v>
      </c>
      <c r="F1856" s="92" t="str">
        <f t="shared" si="2"/>
        <v>NESCAFE MIXES CAPPUCCINO 12 x 10 x 14g</v>
      </c>
      <c r="G1856" s="92" t="str">
        <f t="shared" si="3"/>
        <v>CAFES</v>
      </c>
      <c r="H1856" s="89"/>
      <c r="I1856" s="89"/>
      <c r="J1856" s="89"/>
      <c r="K1856" s="89"/>
      <c r="L1856" s="89"/>
      <c r="M1856" s="89"/>
      <c r="N1856" s="89"/>
      <c r="O1856" s="89"/>
      <c r="P1856" s="89"/>
      <c r="Q1856" s="89"/>
      <c r="R1856" s="30"/>
      <c r="S1856" s="30"/>
      <c r="T1856" s="30"/>
      <c r="U1856" s="30"/>
      <c r="V1856" s="30"/>
      <c r="W1856" s="30"/>
      <c r="X1856" s="30"/>
      <c r="Y1856" s="30"/>
      <c r="Z1856" s="30"/>
      <c r="AA1856" s="30"/>
    </row>
    <row r="1857" ht="15.75" customHeight="1">
      <c r="A1857" s="27" t="s">
        <v>50</v>
      </c>
      <c r="B1857" s="27" t="s">
        <v>6213</v>
      </c>
      <c r="C1857" s="27" t="s">
        <v>3303</v>
      </c>
      <c r="D1857" s="27" t="s">
        <v>3304</v>
      </c>
      <c r="E1857" s="92">
        <f t="shared" si="1"/>
        <v>39910</v>
      </c>
      <c r="F1857" s="92" t="str">
        <f t="shared" si="2"/>
        <v>NESCAFE MIXES CAFE VANILLE 6 X 8 X 18.5g</v>
      </c>
      <c r="G1857" s="92" t="str">
        <f t="shared" si="3"/>
        <v>CAFES</v>
      </c>
      <c r="H1857" s="89"/>
      <c r="I1857" s="89"/>
      <c r="J1857" s="89"/>
      <c r="K1857" s="89"/>
      <c r="L1857" s="89"/>
      <c r="M1857" s="89"/>
      <c r="N1857" s="89"/>
      <c r="O1857" s="89"/>
      <c r="P1857" s="89"/>
      <c r="Q1857" s="89"/>
      <c r="R1857" s="30"/>
      <c r="S1857" s="30"/>
      <c r="T1857" s="30"/>
      <c r="U1857" s="30"/>
      <c r="V1857" s="30"/>
      <c r="W1857" s="30"/>
      <c r="X1857" s="30"/>
      <c r="Y1857" s="30"/>
      <c r="Z1857" s="30"/>
      <c r="AA1857" s="30"/>
    </row>
    <row r="1858" ht="15.75" customHeight="1">
      <c r="A1858" s="27" t="s">
        <v>44</v>
      </c>
      <c r="B1858" s="27" t="s">
        <v>6215</v>
      </c>
      <c r="C1858" s="27" t="s">
        <v>3306</v>
      </c>
      <c r="D1858" s="83"/>
      <c r="E1858" s="92">
        <f t="shared" si="1"/>
        <v>39980</v>
      </c>
      <c r="F1858" s="92" t="str">
        <f t="shared" si="2"/>
        <v>PK DSPY SPPUespa+DELANTAL grts </v>
      </c>
      <c r="G1858" s="92" t="str">
        <f t="shared" si="3"/>
        <v>CULINARIOS</v>
      </c>
      <c r="H1858" s="89"/>
      <c r="I1858" s="89"/>
      <c r="J1858" s="89"/>
      <c r="K1858" s="89"/>
      <c r="L1858" s="89"/>
      <c r="M1858" s="89"/>
      <c r="N1858" s="89"/>
      <c r="O1858" s="89"/>
      <c r="P1858" s="89"/>
      <c r="Q1858" s="89"/>
      <c r="R1858" s="30"/>
      <c r="S1858" s="30"/>
      <c r="T1858" s="30"/>
      <c r="U1858" s="30"/>
      <c r="V1858" s="30"/>
      <c r="W1858" s="30"/>
      <c r="X1858" s="30"/>
      <c r="Y1858" s="30"/>
      <c r="Z1858" s="30"/>
      <c r="AA1858" s="30"/>
    </row>
    <row r="1859" ht="15.75" customHeight="1">
      <c r="A1859" s="27" t="s">
        <v>76</v>
      </c>
      <c r="B1859" s="27" t="s">
        <v>6218</v>
      </c>
      <c r="C1859" s="27" t="s">
        <v>3307</v>
      </c>
      <c r="D1859" s="27" t="s">
        <v>3308</v>
      </c>
      <c r="E1859" s="92">
        <f t="shared" si="1"/>
        <v>40020</v>
      </c>
      <c r="F1859" s="92" t="str">
        <f t="shared" si="2"/>
        <v>MILO Tira ACTIGEN-E BebChoc 6 x 20 x 28g</v>
      </c>
      <c r="G1859" s="92" t="str">
        <f t="shared" si="3"/>
        <v>OPPB</v>
      </c>
      <c r="H1859" s="89"/>
      <c r="I1859" s="89"/>
      <c r="J1859" s="89"/>
      <c r="K1859" s="89"/>
      <c r="L1859" s="89"/>
      <c r="M1859" s="89"/>
      <c r="N1859" s="89"/>
      <c r="O1859" s="89"/>
      <c r="P1859" s="89"/>
      <c r="Q1859" s="89"/>
      <c r="R1859" s="30"/>
      <c r="S1859" s="30"/>
      <c r="T1859" s="30"/>
      <c r="U1859" s="30"/>
      <c r="V1859" s="30"/>
      <c r="W1859" s="30"/>
      <c r="X1859" s="30"/>
      <c r="Y1859" s="30"/>
      <c r="Z1859" s="30"/>
      <c r="AA1859" s="30"/>
    </row>
    <row r="1860" ht="15.75" customHeight="1">
      <c r="A1860" s="27" t="s">
        <v>264</v>
      </c>
      <c r="B1860" s="27" t="s">
        <v>6220</v>
      </c>
      <c r="C1860" s="27" t="s">
        <v>3310</v>
      </c>
      <c r="D1860" s="27" t="s">
        <v>3311</v>
      </c>
      <c r="E1860" s="92">
        <f t="shared" si="1"/>
        <v>40040</v>
      </c>
      <c r="F1860" s="92" t="str">
        <f t="shared" si="2"/>
        <v>FITNESS Cereal 360g 18 x 360g</v>
      </c>
      <c r="G1860" s="92" t="str">
        <f t="shared" si="3"/>
        <v>CEREALES PARA EL DESAYUNO</v>
      </c>
      <c r="H1860" s="89"/>
      <c r="I1860" s="89"/>
      <c r="J1860" s="89"/>
      <c r="K1860" s="89"/>
      <c r="L1860" s="89"/>
      <c r="M1860" s="89"/>
      <c r="N1860" s="89"/>
      <c r="O1860" s="89"/>
      <c r="P1860" s="89"/>
      <c r="Q1860" s="89"/>
      <c r="R1860" s="30"/>
      <c r="S1860" s="30"/>
      <c r="T1860" s="30"/>
      <c r="U1860" s="30"/>
      <c r="V1860" s="30"/>
      <c r="W1860" s="30"/>
      <c r="X1860" s="30"/>
      <c r="Y1860" s="30"/>
      <c r="Z1860" s="30"/>
      <c r="AA1860" s="30"/>
    </row>
    <row r="1861" ht="15.75" customHeight="1">
      <c r="A1861" s="27" t="s">
        <v>264</v>
      </c>
      <c r="B1861" s="27" t="s">
        <v>6222</v>
      </c>
      <c r="C1861" s="27" t="s">
        <v>3313</v>
      </c>
      <c r="D1861" s="27" t="s">
        <v>3314</v>
      </c>
      <c r="E1861" s="92">
        <f t="shared" si="1"/>
        <v>40050</v>
      </c>
      <c r="F1861" s="92" t="str">
        <f t="shared" si="2"/>
        <v>FITNESS Cereal 670g 16 x 670g</v>
      </c>
      <c r="G1861" s="92" t="str">
        <f t="shared" si="3"/>
        <v>CEREALES PARA EL DESAYUNO</v>
      </c>
      <c r="H1861" s="89"/>
      <c r="I1861" s="89"/>
      <c r="J1861" s="89"/>
      <c r="K1861" s="89"/>
      <c r="L1861" s="89"/>
      <c r="M1861" s="89"/>
      <c r="N1861" s="89"/>
      <c r="O1861" s="89"/>
      <c r="P1861" s="89"/>
      <c r="Q1861" s="89"/>
      <c r="R1861" s="30"/>
      <c r="S1861" s="30"/>
      <c r="T1861" s="30"/>
      <c r="U1861" s="30"/>
      <c r="V1861" s="30"/>
      <c r="W1861" s="30"/>
      <c r="X1861" s="30"/>
      <c r="Y1861" s="30"/>
      <c r="Z1861" s="30"/>
      <c r="AA1861" s="30"/>
    </row>
    <row r="1862" ht="15.75" customHeight="1">
      <c r="A1862" s="27" t="s">
        <v>50</v>
      </c>
      <c r="B1862" s="27" t="s">
        <v>6224</v>
      </c>
      <c r="C1862" s="27" t="s">
        <v>3316</v>
      </c>
      <c r="D1862" s="27" t="s">
        <v>3317</v>
      </c>
      <c r="E1862" s="92">
        <f t="shared" si="1"/>
        <v>40130</v>
      </c>
      <c r="F1862" s="92" t="str">
        <f t="shared" si="2"/>
        <v>NESCAFE MIXES CAFE VIENES 6 x 8 x 18g</v>
      </c>
      <c r="G1862" s="92" t="str">
        <f t="shared" si="3"/>
        <v>CAFES</v>
      </c>
      <c r="H1862" s="89"/>
      <c r="I1862" s="89"/>
      <c r="J1862" s="89"/>
      <c r="K1862" s="89"/>
      <c r="L1862" s="89"/>
      <c r="M1862" s="89"/>
      <c r="N1862" s="89"/>
      <c r="O1862" s="89"/>
      <c r="P1862" s="89"/>
      <c r="Q1862" s="89"/>
      <c r="R1862" s="30"/>
      <c r="S1862" s="30"/>
      <c r="T1862" s="30"/>
      <c r="U1862" s="30"/>
      <c r="V1862" s="30"/>
      <c r="W1862" s="30"/>
      <c r="X1862" s="30"/>
      <c r="Y1862" s="30"/>
      <c r="Z1862" s="30"/>
      <c r="AA1862" s="30"/>
    </row>
    <row r="1863" ht="15.75" customHeight="1">
      <c r="A1863" s="27" t="s">
        <v>50</v>
      </c>
      <c r="B1863" s="27" t="s">
        <v>6227</v>
      </c>
      <c r="C1863" s="27" t="s">
        <v>253</v>
      </c>
      <c r="D1863" s="27" t="s">
        <v>3319</v>
      </c>
      <c r="E1863" s="92">
        <f t="shared" si="1"/>
        <v>40150</v>
      </c>
      <c r="F1863" s="92" t="str">
        <f t="shared" si="2"/>
        <v>Cafe NESCAFE Dolca tarro 24 x 50g</v>
      </c>
      <c r="G1863" s="92" t="str">
        <f t="shared" si="3"/>
        <v>CAFES</v>
      </c>
      <c r="H1863" s="89"/>
      <c r="I1863" s="89"/>
      <c r="J1863" s="89"/>
      <c r="K1863" s="89"/>
      <c r="L1863" s="89"/>
      <c r="M1863" s="89"/>
      <c r="N1863" s="89"/>
      <c r="O1863" s="89"/>
      <c r="P1863" s="89"/>
      <c r="Q1863" s="89"/>
      <c r="R1863" s="30"/>
      <c r="S1863" s="30"/>
      <c r="T1863" s="30"/>
      <c r="U1863" s="30"/>
      <c r="V1863" s="30"/>
      <c r="W1863" s="30"/>
      <c r="X1863" s="30"/>
      <c r="Y1863" s="30"/>
      <c r="Z1863" s="30"/>
      <c r="AA1863" s="30"/>
    </row>
    <row r="1864" ht="15.75" customHeight="1">
      <c r="A1864" s="27" t="s">
        <v>50</v>
      </c>
      <c r="B1864" s="27" t="s">
        <v>6230</v>
      </c>
      <c r="C1864" s="27" t="s">
        <v>6231</v>
      </c>
      <c r="D1864" s="27" t="s">
        <v>123</v>
      </c>
      <c r="E1864" s="92">
        <f t="shared" si="1"/>
        <v>40152</v>
      </c>
      <c r="F1864" s="92" t="str">
        <f t="shared" si="2"/>
        <v>PK 6 CAFE NESCAFE DOLCA 50G 5% B2B .</v>
      </c>
      <c r="G1864" s="92" t="str">
        <f t="shared" si="3"/>
        <v>CAFES</v>
      </c>
      <c r="H1864" s="89"/>
      <c r="I1864" s="89"/>
      <c r="J1864" s="89"/>
      <c r="K1864" s="89"/>
      <c r="L1864" s="89"/>
      <c r="M1864" s="89"/>
      <c r="N1864" s="89"/>
      <c r="O1864" s="89"/>
      <c r="P1864" s="89"/>
      <c r="Q1864" s="89"/>
      <c r="R1864" s="30"/>
      <c r="S1864" s="30"/>
      <c r="T1864" s="30"/>
      <c r="U1864" s="30"/>
      <c r="V1864" s="30"/>
      <c r="W1864" s="30"/>
      <c r="X1864" s="30"/>
      <c r="Y1864" s="30"/>
      <c r="Z1864" s="30"/>
      <c r="AA1864" s="30"/>
    </row>
    <row r="1865" ht="15.75" customHeight="1">
      <c r="A1865" s="27" t="s">
        <v>44</v>
      </c>
      <c r="B1865" s="27" t="s">
        <v>6234</v>
      </c>
      <c r="C1865" s="27" t="s">
        <v>3320</v>
      </c>
      <c r="D1865" s="83"/>
      <c r="E1865" s="92">
        <f t="shared" si="1"/>
        <v>40160</v>
      </c>
      <c r="F1865" s="92" t="str">
        <f t="shared" si="2"/>
        <v>PK 10 SOPPOLLO+2CRMESPgrtis </v>
      </c>
      <c r="G1865" s="92" t="str">
        <f t="shared" si="3"/>
        <v>CULINARIOS</v>
      </c>
      <c r="H1865" s="89"/>
      <c r="I1865" s="89"/>
      <c r="J1865" s="89"/>
      <c r="K1865" s="89"/>
      <c r="L1865" s="89"/>
      <c r="M1865" s="89"/>
      <c r="N1865" s="89"/>
      <c r="O1865" s="89"/>
      <c r="P1865" s="89"/>
      <c r="Q1865" s="89"/>
      <c r="R1865" s="30"/>
      <c r="S1865" s="30"/>
      <c r="T1865" s="30"/>
      <c r="U1865" s="30"/>
      <c r="V1865" s="30"/>
      <c r="W1865" s="30"/>
      <c r="X1865" s="30"/>
      <c r="Y1865" s="30"/>
      <c r="Z1865" s="30"/>
      <c r="AA1865" s="30"/>
    </row>
    <row r="1866" ht="15.75" customHeight="1">
      <c r="A1866" s="27" t="s">
        <v>39</v>
      </c>
      <c r="B1866" s="27" t="s">
        <v>6236</v>
      </c>
      <c r="C1866" s="27" t="s">
        <v>3322</v>
      </c>
      <c r="D1866" s="83"/>
      <c r="E1866" s="92">
        <f t="shared" si="1"/>
        <v>40170</v>
      </c>
      <c r="F1866" s="92" t="str">
        <f t="shared" si="2"/>
        <v>PK CAPRI 2frut+1nar grts </v>
      </c>
      <c r="G1866" s="92" t="str">
        <f t="shared" si="3"/>
        <v>CHOCOLATES</v>
      </c>
      <c r="H1866" s="89"/>
      <c r="I1866" s="89"/>
      <c r="J1866" s="89"/>
      <c r="K1866" s="89"/>
      <c r="L1866" s="89"/>
      <c r="M1866" s="89"/>
      <c r="N1866" s="89"/>
      <c r="O1866" s="89"/>
      <c r="P1866" s="89"/>
      <c r="Q1866" s="89"/>
      <c r="R1866" s="30"/>
      <c r="S1866" s="30"/>
      <c r="T1866" s="30"/>
      <c r="U1866" s="30"/>
      <c r="V1866" s="30"/>
      <c r="W1866" s="30"/>
      <c r="X1866" s="30"/>
      <c r="Y1866" s="30"/>
      <c r="Z1866" s="30"/>
      <c r="AA1866" s="30"/>
    </row>
    <row r="1867" ht="15.75" customHeight="1">
      <c r="A1867" s="27" t="s">
        <v>39</v>
      </c>
      <c r="B1867" s="27" t="s">
        <v>6239</v>
      </c>
      <c r="C1867" s="27" t="s">
        <v>3325</v>
      </c>
      <c r="D1867" s="83"/>
      <c r="E1867" s="92">
        <f t="shared" si="1"/>
        <v>40180</v>
      </c>
      <c r="F1867" s="92" t="str">
        <f t="shared" si="2"/>
        <v>PK CAPRI 2fond+1nar grts </v>
      </c>
      <c r="G1867" s="92" t="str">
        <f t="shared" si="3"/>
        <v>CHOCOLATES</v>
      </c>
      <c r="H1867" s="89"/>
      <c r="I1867" s="89"/>
      <c r="J1867" s="89"/>
      <c r="K1867" s="89"/>
      <c r="L1867" s="89"/>
      <c r="M1867" s="89"/>
      <c r="N1867" s="89"/>
      <c r="O1867" s="89"/>
      <c r="P1867" s="89"/>
      <c r="Q1867" s="89"/>
      <c r="R1867" s="30"/>
      <c r="S1867" s="30"/>
      <c r="T1867" s="30"/>
      <c r="U1867" s="30"/>
      <c r="V1867" s="30"/>
      <c r="W1867" s="30"/>
      <c r="X1867" s="30"/>
      <c r="Y1867" s="30"/>
      <c r="Z1867" s="30"/>
      <c r="AA1867" s="30"/>
    </row>
    <row r="1868" ht="15.75" customHeight="1">
      <c r="A1868" s="27" t="s">
        <v>39</v>
      </c>
      <c r="B1868" s="27" t="s">
        <v>6241</v>
      </c>
      <c r="C1868" s="27" t="s">
        <v>3327</v>
      </c>
      <c r="D1868" s="83"/>
      <c r="E1868" s="92">
        <f t="shared" si="1"/>
        <v>40190</v>
      </c>
      <c r="F1868" s="92" t="str">
        <f t="shared" si="2"/>
        <v>PK CAPRI 2Trufa+1nar grts </v>
      </c>
      <c r="G1868" s="92" t="str">
        <f t="shared" si="3"/>
        <v>CHOCOLATES</v>
      </c>
      <c r="H1868" s="89"/>
      <c r="I1868" s="89"/>
      <c r="J1868" s="89"/>
      <c r="K1868" s="89"/>
      <c r="L1868" s="89"/>
      <c r="M1868" s="89"/>
      <c r="N1868" s="89"/>
      <c r="O1868" s="89"/>
      <c r="P1868" s="89"/>
      <c r="Q1868" s="89"/>
      <c r="R1868" s="30"/>
      <c r="S1868" s="30"/>
      <c r="T1868" s="30"/>
      <c r="U1868" s="30"/>
      <c r="V1868" s="30"/>
      <c r="W1868" s="30"/>
      <c r="X1868" s="30"/>
      <c r="Y1868" s="30"/>
      <c r="Z1868" s="30"/>
      <c r="AA1868" s="30"/>
    </row>
    <row r="1869" ht="15.75" customHeight="1">
      <c r="A1869" s="27" t="s">
        <v>39</v>
      </c>
      <c r="B1869" s="27" t="s">
        <v>6244</v>
      </c>
      <c r="C1869" s="27" t="s">
        <v>3329</v>
      </c>
      <c r="D1869" s="83"/>
      <c r="E1869" s="92">
        <f t="shared" si="1"/>
        <v>40200</v>
      </c>
      <c r="F1869" s="92" t="str">
        <f t="shared" si="2"/>
        <v>PK CAPRI 2Guinda+1nar grts </v>
      </c>
      <c r="G1869" s="92" t="str">
        <f t="shared" si="3"/>
        <v>CHOCOLATES</v>
      </c>
      <c r="H1869" s="89"/>
      <c r="I1869" s="89"/>
      <c r="J1869" s="89"/>
      <c r="K1869" s="89"/>
      <c r="L1869" s="89"/>
      <c r="M1869" s="89"/>
      <c r="N1869" s="89"/>
      <c r="O1869" s="89"/>
      <c r="P1869" s="89"/>
      <c r="Q1869" s="89"/>
      <c r="R1869" s="30"/>
      <c r="S1869" s="30"/>
      <c r="T1869" s="30"/>
      <c r="U1869" s="30"/>
      <c r="V1869" s="30"/>
      <c r="W1869" s="30"/>
      <c r="X1869" s="30"/>
      <c r="Y1869" s="30"/>
      <c r="Z1869" s="30"/>
      <c r="AA1869" s="30"/>
    </row>
    <row r="1870" ht="15.75" customHeight="1">
      <c r="A1870" s="27" t="s">
        <v>39</v>
      </c>
      <c r="B1870" s="27" t="s">
        <v>6246</v>
      </c>
      <c r="C1870" s="27" t="s">
        <v>3330</v>
      </c>
      <c r="D1870" s="83"/>
      <c r="E1870" s="92">
        <f t="shared" si="1"/>
        <v>40230</v>
      </c>
      <c r="F1870" s="92" t="str">
        <f t="shared" si="2"/>
        <v>PK 4+1 SAHNENUSS 100g </v>
      </c>
      <c r="G1870" s="92" t="str">
        <f t="shared" si="3"/>
        <v>CHOCOLATES</v>
      </c>
      <c r="H1870" s="89"/>
      <c r="I1870" s="89"/>
      <c r="J1870" s="89"/>
      <c r="K1870" s="89"/>
      <c r="L1870" s="89"/>
      <c r="M1870" s="89"/>
      <c r="N1870" s="89"/>
      <c r="O1870" s="89"/>
      <c r="P1870" s="89"/>
      <c r="Q1870" s="89"/>
      <c r="R1870" s="30"/>
      <c r="S1870" s="30"/>
      <c r="T1870" s="30"/>
      <c r="U1870" s="30"/>
      <c r="V1870" s="30"/>
      <c r="W1870" s="30"/>
      <c r="X1870" s="30"/>
      <c r="Y1870" s="30"/>
      <c r="Z1870" s="30"/>
      <c r="AA1870" s="30"/>
    </row>
    <row r="1871" ht="15.75" customHeight="1">
      <c r="A1871" s="27" t="s">
        <v>264</v>
      </c>
      <c r="B1871" s="27" t="s">
        <v>6249</v>
      </c>
      <c r="C1871" s="27" t="s">
        <v>3332</v>
      </c>
      <c r="D1871" s="83"/>
      <c r="E1871" s="92">
        <f t="shared" si="1"/>
        <v>40240</v>
      </c>
      <c r="F1871" s="92" t="str">
        <f t="shared" si="2"/>
        <v>PK 10+1 CHOCAPIC 30g </v>
      </c>
      <c r="G1871" s="92" t="str">
        <f t="shared" si="3"/>
        <v>CEREALES PARA EL DESAYUNO</v>
      </c>
      <c r="H1871" s="89"/>
      <c r="I1871" s="89"/>
      <c r="J1871" s="89"/>
      <c r="K1871" s="89"/>
      <c r="L1871" s="89"/>
      <c r="M1871" s="89"/>
      <c r="N1871" s="89"/>
      <c r="O1871" s="89"/>
      <c r="P1871" s="89"/>
      <c r="Q1871" s="89"/>
      <c r="R1871" s="30"/>
      <c r="S1871" s="30"/>
      <c r="T1871" s="30"/>
      <c r="U1871" s="30"/>
      <c r="V1871" s="30"/>
      <c r="W1871" s="30"/>
      <c r="X1871" s="30"/>
      <c r="Y1871" s="30"/>
      <c r="Z1871" s="30"/>
      <c r="AA1871" s="30"/>
    </row>
    <row r="1872" ht="15.75" customHeight="1">
      <c r="A1872" s="27" t="s">
        <v>50</v>
      </c>
      <c r="B1872" s="27" t="s">
        <v>6251</v>
      </c>
      <c r="C1872" s="27" t="s">
        <v>3334</v>
      </c>
      <c r="D1872" s="27" t="s">
        <v>3335</v>
      </c>
      <c r="E1872" s="92">
        <f t="shared" si="1"/>
        <v>40250</v>
      </c>
      <c r="F1872" s="92" t="str">
        <f t="shared" si="2"/>
        <v>NESCAFE FINAselecEdenJar 50g 12 x 50g</v>
      </c>
      <c r="G1872" s="92" t="str">
        <f t="shared" si="3"/>
        <v>CAFES</v>
      </c>
      <c r="H1872" s="89"/>
      <c r="I1872" s="89"/>
      <c r="J1872" s="89"/>
      <c r="K1872" s="89"/>
      <c r="L1872" s="89"/>
      <c r="M1872" s="89"/>
      <c r="N1872" s="89"/>
      <c r="O1872" s="89"/>
      <c r="P1872" s="89"/>
      <c r="Q1872" s="89"/>
      <c r="R1872" s="30"/>
      <c r="S1872" s="30"/>
      <c r="T1872" s="30"/>
      <c r="U1872" s="30"/>
      <c r="V1872" s="30"/>
      <c r="W1872" s="30"/>
      <c r="X1872" s="30"/>
      <c r="Y1872" s="30"/>
      <c r="Z1872" s="30"/>
      <c r="AA1872" s="30"/>
    </row>
    <row r="1873" ht="15.75" customHeight="1">
      <c r="A1873" s="27" t="s">
        <v>50</v>
      </c>
      <c r="B1873" s="27" t="s">
        <v>6253</v>
      </c>
      <c r="C1873" s="27" t="s">
        <v>3337</v>
      </c>
      <c r="D1873" s="27" t="s">
        <v>3338</v>
      </c>
      <c r="E1873" s="92">
        <f t="shared" si="1"/>
        <v>40260</v>
      </c>
      <c r="F1873" s="92" t="str">
        <f t="shared" si="2"/>
        <v>NESCAFE FINAselecEdenJar 100g 12 x 100g</v>
      </c>
      <c r="G1873" s="92" t="str">
        <f t="shared" si="3"/>
        <v>CAFES</v>
      </c>
      <c r="H1873" s="89"/>
      <c r="I1873" s="89"/>
      <c r="J1873" s="89"/>
      <c r="K1873" s="89"/>
      <c r="L1873" s="89"/>
      <c r="M1873" s="89"/>
      <c r="N1873" s="89"/>
      <c r="O1873" s="89"/>
      <c r="P1873" s="89"/>
      <c r="Q1873" s="89"/>
      <c r="R1873" s="30"/>
      <c r="S1873" s="30"/>
      <c r="T1873" s="30"/>
      <c r="U1873" s="30"/>
      <c r="V1873" s="30"/>
      <c r="W1873" s="30"/>
      <c r="X1873" s="30"/>
      <c r="Y1873" s="30"/>
      <c r="Z1873" s="30"/>
      <c r="AA1873" s="30"/>
    </row>
    <row r="1874" ht="15.75" customHeight="1">
      <c r="A1874" s="27" t="s">
        <v>50</v>
      </c>
      <c r="B1874" s="27" t="s">
        <v>6256</v>
      </c>
      <c r="C1874" s="27" t="s">
        <v>3339</v>
      </c>
      <c r="D1874" s="27" t="s">
        <v>3261</v>
      </c>
      <c r="E1874" s="92">
        <f t="shared" si="1"/>
        <v>40270</v>
      </c>
      <c r="F1874" s="92" t="str">
        <f t="shared" si="2"/>
        <v>NESCAFE FINAselecEdenJar 170g 12 x 170g</v>
      </c>
      <c r="G1874" s="92" t="str">
        <f t="shared" si="3"/>
        <v>CAFES</v>
      </c>
      <c r="H1874" s="89"/>
      <c r="I1874" s="89"/>
      <c r="J1874" s="89"/>
      <c r="K1874" s="89"/>
      <c r="L1874" s="89"/>
      <c r="M1874" s="89"/>
      <c r="N1874" s="89"/>
      <c r="O1874" s="89"/>
      <c r="P1874" s="89"/>
      <c r="Q1874" s="89"/>
      <c r="R1874" s="30"/>
      <c r="S1874" s="30"/>
      <c r="T1874" s="30"/>
      <c r="U1874" s="30"/>
      <c r="V1874" s="30"/>
      <c r="W1874" s="30"/>
      <c r="X1874" s="30"/>
      <c r="Y1874" s="30"/>
      <c r="Z1874" s="30"/>
      <c r="AA1874" s="30"/>
    </row>
    <row r="1875" ht="15.75" customHeight="1">
      <c r="A1875" s="27" t="s">
        <v>225</v>
      </c>
      <c r="B1875" s="27" t="s">
        <v>6258</v>
      </c>
      <c r="C1875" s="27" t="s">
        <v>3341</v>
      </c>
      <c r="D1875" s="83"/>
      <c r="E1875" s="92">
        <f t="shared" si="1"/>
        <v>40290</v>
      </c>
      <c r="F1875" s="92" t="str">
        <f t="shared" si="2"/>
        <v>PACK 6+1 BUEN DIA 130g </v>
      </c>
      <c r="G1875" s="92" t="str">
        <f t="shared" si="3"/>
        <v>Leche en Polvo</v>
      </c>
      <c r="H1875" s="89"/>
      <c r="I1875" s="89"/>
      <c r="J1875" s="89"/>
      <c r="K1875" s="89"/>
      <c r="L1875" s="89"/>
      <c r="M1875" s="89"/>
      <c r="N1875" s="89"/>
      <c r="O1875" s="89"/>
      <c r="P1875" s="89"/>
      <c r="Q1875" s="89"/>
      <c r="R1875" s="30"/>
      <c r="S1875" s="30"/>
      <c r="T1875" s="30"/>
      <c r="U1875" s="30"/>
      <c r="V1875" s="30"/>
      <c r="W1875" s="30"/>
      <c r="X1875" s="30"/>
      <c r="Y1875" s="30"/>
      <c r="Z1875" s="30"/>
      <c r="AA1875" s="30"/>
    </row>
    <row r="1876" ht="15.75" customHeight="1">
      <c r="A1876" s="27" t="s">
        <v>225</v>
      </c>
      <c r="B1876" s="27" t="s">
        <v>6260</v>
      </c>
      <c r="C1876" s="27" t="s">
        <v>3343</v>
      </c>
      <c r="D1876" s="83"/>
      <c r="E1876" s="92">
        <f t="shared" si="1"/>
        <v>40300</v>
      </c>
      <c r="F1876" s="92" t="str">
        <f t="shared" si="2"/>
        <v>PK 5+1 BUEN DIA 400g </v>
      </c>
      <c r="G1876" s="92" t="str">
        <f t="shared" si="3"/>
        <v>Leche en Polvo</v>
      </c>
      <c r="H1876" s="89"/>
      <c r="I1876" s="89"/>
      <c r="J1876" s="89"/>
      <c r="K1876" s="89"/>
      <c r="L1876" s="89"/>
      <c r="M1876" s="89"/>
      <c r="N1876" s="89"/>
      <c r="O1876" s="89"/>
      <c r="P1876" s="89"/>
      <c r="Q1876" s="89"/>
      <c r="R1876" s="30"/>
      <c r="S1876" s="30"/>
      <c r="T1876" s="30"/>
      <c r="U1876" s="30"/>
      <c r="V1876" s="30"/>
      <c r="W1876" s="30"/>
      <c r="X1876" s="30"/>
      <c r="Y1876" s="30"/>
      <c r="Z1876" s="30"/>
      <c r="AA1876" s="30"/>
    </row>
    <row r="1877" ht="15.75" customHeight="1">
      <c r="A1877" s="27" t="s">
        <v>50</v>
      </c>
      <c r="B1877" s="27" t="s">
        <v>6263</v>
      </c>
      <c r="C1877" s="27" t="s">
        <v>3345</v>
      </c>
      <c r="D1877" s="83"/>
      <c r="E1877" s="92">
        <f t="shared" si="1"/>
        <v>40310</v>
      </c>
      <c r="F1877" s="92" t="str">
        <f t="shared" si="2"/>
        <v>PK 7+1 NESCAFE 100g </v>
      </c>
      <c r="G1877" s="92" t="str">
        <f t="shared" si="3"/>
        <v>CAFES</v>
      </c>
      <c r="H1877" s="89"/>
      <c r="I1877" s="89"/>
      <c r="J1877" s="89"/>
      <c r="K1877" s="89"/>
      <c r="L1877" s="89"/>
      <c r="M1877" s="89"/>
      <c r="N1877" s="89"/>
      <c r="O1877" s="89"/>
      <c r="P1877" s="89"/>
      <c r="Q1877" s="89"/>
      <c r="R1877" s="30"/>
      <c r="S1877" s="30"/>
      <c r="T1877" s="30"/>
      <c r="U1877" s="30"/>
      <c r="V1877" s="30"/>
      <c r="W1877" s="30"/>
      <c r="X1877" s="30"/>
      <c r="Y1877" s="30"/>
      <c r="Z1877" s="30"/>
      <c r="AA1877" s="30"/>
    </row>
    <row r="1878" ht="15.75" customHeight="1">
      <c r="A1878" s="27" t="s">
        <v>50</v>
      </c>
      <c r="B1878" s="27" t="s">
        <v>6264</v>
      </c>
      <c r="C1878" s="27" t="s">
        <v>3346</v>
      </c>
      <c r="D1878" s="83"/>
      <c r="E1878" s="92">
        <f t="shared" si="1"/>
        <v>40320</v>
      </c>
      <c r="F1878" s="92" t="str">
        <f t="shared" si="2"/>
        <v>PK 7+1 DOLCA 100g </v>
      </c>
      <c r="G1878" s="92" t="str">
        <f t="shared" si="3"/>
        <v>CAFES</v>
      </c>
      <c r="H1878" s="89"/>
      <c r="I1878" s="89"/>
      <c r="J1878" s="89"/>
      <c r="K1878" s="89"/>
      <c r="L1878" s="89"/>
      <c r="M1878" s="89"/>
      <c r="N1878" s="89"/>
      <c r="O1878" s="89"/>
      <c r="P1878" s="89"/>
      <c r="Q1878" s="89"/>
      <c r="R1878" s="30"/>
      <c r="S1878" s="30"/>
      <c r="T1878" s="30"/>
      <c r="U1878" s="30"/>
      <c r="V1878" s="30"/>
      <c r="W1878" s="30"/>
      <c r="X1878" s="30"/>
      <c r="Y1878" s="30"/>
      <c r="Z1878" s="30"/>
      <c r="AA1878" s="30"/>
    </row>
    <row r="1879" ht="15.75" customHeight="1">
      <c r="A1879" s="27" t="s">
        <v>76</v>
      </c>
      <c r="B1879" s="27" t="s">
        <v>6270</v>
      </c>
      <c r="C1879" s="27" t="s">
        <v>3348</v>
      </c>
      <c r="D1879" s="83"/>
      <c r="E1879" s="92">
        <f t="shared" si="1"/>
        <v>40330</v>
      </c>
      <c r="F1879" s="92" t="str">
        <f t="shared" si="2"/>
        <v>PK 5 MILO+1 NESQUIK 200g </v>
      </c>
      <c r="G1879" s="92" t="str">
        <f t="shared" si="3"/>
        <v>OPPB</v>
      </c>
      <c r="H1879" s="89"/>
      <c r="I1879" s="89"/>
      <c r="J1879" s="89"/>
      <c r="K1879" s="89"/>
      <c r="L1879" s="89"/>
      <c r="M1879" s="89"/>
      <c r="N1879" s="89"/>
      <c r="O1879" s="89"/>
      <c r="P1879" s="89"/>
      <c r="Q1879" s="89"/>
      <c r="R1879" s="30"/>
      <c r="S1879" s="30"/>
      <c r="T1879" s="30"/>
      <c r="U1879" s="30"/>
      <c r="V1879" s="30"/>
      <c r="W1879" s="30"/>
      <c r="X1879" s="30"/>
      <c r="Y1879" s="30"/>
      <c r="Z1879" s="30"/>
      <c r="AA1879" s="30"/>
    </row>
    <row r="1880" ht="15.75" customHeight="1">
      <c r="A1880" s="27" t="s">
        <v>76</v>
      </c>
      <c r="B1880" s="27" t="s">
        <v>6272</v>
      </c>
      <c r="C1880" s="27" t="s">
        <v>3350</v>
      </c>
      <c r="D1880" s="83"/>
      <c r="E1880" s="92">
        <f t="shared" si="1"/>
        <v>40350</v>
      </c>
      <c r="F1880" s="92" t="str">
        <f t="shared" si="2"/>
        <v>PK 5+1 MILO 150g </v>
      </c>
      <c r="G1880" s="92" t="str">
        <f t="shared" si="3"/>
        <v>OPPB</v>
      </c>
      <c r="H1880" s="89"/>
      <c r="I1880" s="89"/>
      <c r="J1880" s="89"/>
      <c r="K1880" s="89"/>
      <c r="L1880" s="89"/>
      <c r="M1880" s="89"/>
      <c r="N1880" s="89"/>
      <c r="O1880" s="89"/>
      <c r="P1880" s="89"/>
      <c r="Q1880" s="89"/>
      <c r="R1880" s="30"/>
      <c r="S1880" s="30"/>
      <c r="T1880" s="30"/>
      <c r="U1880" s="30"/>
      <c r="V1880" s="30"/>
      <c r="W1880" s="30"/>
      <c r="X1880" s="30"/>
      <c r="Y1880" s="30"/>
      <c r="Z1880" s="30"/>
      <c r="AA1880" s="30"/>
    </row>
    <row r="1881" ht="15.75" customHeight="1">
      <c r="A1881" s="27" t="s">
        <v>50</v>
      </c>
      <c r="B1881" s="27" t="s">
        <v>6275</v>
      </c>
      <c r="C1881" s="27" t="s">
        <v>3352</v>
      </c>
      <c r="D1881" s="83"/>
      <c r="E1881" s="92">
        <f t="shared" si="1"/>
        <v>40390</v>
      </c>
      <c r="F1881" s="92" t="str">
        <f t="shared" si="2"/>
        <v>Pk Nescafe+Basurero N1 </v>
      </c>
      <c r="G1881" s="92" t="str">
        <f t="shared" si="3"/>
        <v>CAFES</v>
      </c>
      <c r="H1881" s="89"/>
      <c r="I1881" s="89"/>
      <c r="J1881" s="89"/>
      <c r="K1881" s="89"/>
      <c r="L1881" s="89"/>
      <c r="M1881" s="89"/>
      <c r="N1881" s="89"/>
      <c r="O1881" s="89"/>
      <c r="P1881" s="89"/>
      <c r="Q1881" s="89"/>
      <c r="R1881" s="30"/>
      <c r="S1881" s="30"/>
      <c r="T1881" s="30"/>
      <c r="U1881" s="30"/>
      <c r="V1881" s="30"/>
      <c r="W1881" s="30"/>
      <c r="X1881" s="30"/>
      <c r="Y1881" s="30"/>
      <c r="Z1881" s="30"/>
      <c r="AA1881" s="30"/>
    </row>
    <row r="1882" ht="15.75" customHeight="1">
      <c r="A1882" s="27" t="s">
        <v>50</v>
      </c>
      <c r="B1882" s="27" t="s">
        <v>6277</v>
      </c>
      <c r="C1882" s="27" t="s">
        <v>3353</v>
      </c>
      <c r="D1882" s="83"/>
      <c r="E1882" s="92">
        <f t="shared" si="1"/>
        <v>40410</v>
      </c>
      <c r="F1882" s="92" t="str">
        <f t="shared" si="2"/>
        <v>PK DspCALDOgall+1PURÉ125g.grts </v>
      </c>
      <c r="G1882" s="92" t="str">
        <f t="shared" si="3"/>
        <v>CAFES</v>
      </c>
      <c r="H1882" s="89"/>
      <c r="I1882" s="89"/>
      <c r="J1882" s="89"/>
      <c r="K1882" s="89"/>
      <c r="L1882" s="89"/>
      <c r="M1882" s="89"/>
      <c r="N1882" s="89"/>
      <c r="O1882" s="89"/>
      <c r="P1882" s="89"/>
      <c r="Q1882" s="89"/>
      <c r="R1882" s="30"/>
      <c r="S1882" s="30"/>
      <c r="T1882" s="30"/>
      <c r="U1882" s="30"/>
      <c r="V1882" s="30"/>
      <c r="W1882" s="30"/>
      <c r="X1882" s="30"/>
      <c r="Y1882" s="30"/>
      <c r="Z1882" s="30"/>
      <c r="AA1882" s="30"/>
    </row>
    <row r="1883" ht="15.75" customHeight="1">
      <c r="A1883" s="27" t="s">
        <v>50</v>
      </c>
      <c r="B1883" s="27" t="s">
        <v>6280</v>
      </c>
      <c r="C1883" s="27" t="s">
        <v>3355</v>
      </c>
      <c r="D1883" s="83"/>
      <c r="E1883" s="92">
        <f t="shared" si="1"/>
        <v>40430</v>
      </c>
      <c r="F1883" s="92" t="str">
        <f t="shared" si="2"/>
        <v>Pk Nescafe+Manta Polar N2 </v>
      </c>
      <c r="G1883" s="92" t="str">
        <f t="shared" si="3"/>
        <v>CAFES</v>
      </c>
      <c r="H1883" s="89"/>
      <c r="I1883" s="89"/>
      <c r="J1883" s="89"/>
      <c r="K1883" s="89"/>
      <c r="L1883" s="89"/>
      <c r="M1883" s="89"/>
      <c r="N1883" s="89"/>
      <c r="O1883" s="89"/>
      <c r="P1883" s="89"/>
      <c r="Q1883" s="89"/>
      <c r="R1883" s="30"/>
      <c r="S1883" s="30"/>
      <c r="T1883" s="30"/>
      <c r="U1883" s="30"/>
      <c r="V1883" s="30"/>
      <c r="W1883" s="30"/>
      <c r="X1883" s="30"/>
      <c r="Y1883" s="30"/>
      <c r="Z1883" s="30"/>
      <c r="AA1883" s="30"/>
    </row>
    <row r="1884" ht="15.75" customHeight="1">
      <c r="A1884" s="27" t="s">
        <v>86</v>
      </c>
      <c r="B1884" s="27" t="s">
        <v>6282</v>
      </c>
      <c r="C1884" s="27" t="s">
        <v>3358</v>
      </c>
      <c r="D1884" s="83"/>
      <c r="E1884" s="92">
        <f t="shared" si="1"/>
        <v>40460</v>
      </c>
      <c r="F1884" s="92" t="str">
        <f t="shared" si="2"/>
        <v>PACK 10DST+3DSTVINO </v>
      </c>
      <c r="G1884" s="92" t="str">
        <f t="shared" si="3"/>
        <v>GALLETAS</v>
      </c>
      <c r="H1884" s="89"/>
      <c r="I1884" s="89"/>
      <c r="J1884" s="89"/>
      <c r="K1884" s="89"/>
      <c r="L1884" s="89"/>
      <c r="M1884" s="89"/>
      <c r="N1884" s="89"/>
      <c r="O1884" s="89"/>
      <c r="P1884" s="89"/>
      <c r="Q1884" s="89"/>
      <c r="R1884" s="30"/>
      <c r="S1884" s="30"/>
      <c r="T1884" s="30"/>
      <c r="U1884" s="30"/>
      <c r="V1884" s="30"/>
      <c r="W1884" s="30"/>
      <c r="X1884" s="30"/>
      <c r="Y1884" s="30"/>
      <c r="Z1884" s="30"/>
      <c r="AA1884" s="30"/>
    </row>
    <row r="1885" ht="15.75" customHeight="1">
      <c r="A1885" s="27" t="s">
        <v>39</v>
      </c>
      <c r="B1885" s="27" t="s">
        <v>6285</v>
      </c>
      <c r="C1885" s="27" t="s">
        <v>3360</v>
      </c>
      <c r="D1885" s="83"/>
      <c r="E1885" s="92">
        <f t="shared" si="1"/>
        <v>40490</v>
      </c>
      <c r="F1885" s="92" t="str">
        <f t="shared" si="2"/>
        <v>PK 4+1 SAHNE 160g ALMD </v>
      </c>
      <c r="G1885" s="92" t="str">
        <f t="shared" si="3"/>
        <v>CHOCOLATES</v>
      </c>
      <c r="H1885" s="89"/>
      <c r="I1885" s="89"/>
      <c r="J1885" s="89"/>
      <c r="K1885" s="89"/>
      <c r="L1885" s="89"/>
      <c r="M1885" s="89"/>
      <c r="N1885" s="89"/>
      <c r="O1885" s="89"/>
      <c r="P1885" s="89"/>
      <c r="Q1885" s="89"/>
      <c r="R1885" s="30"/>
      <c r="S1885" s="30"/>
      <c r="T1885" s="30"/>
      <c r="U1885" s="30"/>
      <c r="V1885" s="30"/>
      <c r="W1885" s="30"/>
      <c r="X1885" s="30"/>
      <c r="Y1885" s="30"/>
      <c r="Z1885" s="30"/>
      <c r="AA1885" s="30"/>
    </row>
    <row r="1886" ht="15.75" customHeight="1">
      <c r="A1886" s="27" t="s">
        <v>86</v>
      </c>
      <c r="B1886" s="27" t="s">
        <v>6287</v>
      </c>
      <c r="C1886" s="27" t="s">
        <v>3361</v>
      </c>
      <c r="D1886" s="83"/>
      <c r="E1886" s="92">
        <f t="shared" si="1"/>
        <v>40500</v>
      </c>
      <c r="F1886" s="92" t="str">
        <f t="shared" si="2"/>
        <v>PK 4 SODA+1 MERMELADA grts </v>
      </c>
      <c r="G1886" s="92" t="str">
        <f t="shared" si="3"/>
        <v>GALLETAS</v>
      </c>
      <c r="H1886" s="89"/>
      <c r="I1886" s="89"/>
      <c r="J1886" s="89"/>
      <c r="K1886" s="89"/>
      <c r="L1886" s="89"/>
      <c r="M1886" s="89"/>
      <c r="N1886" s="89"/>
      <c r="O1886" s="89"/>
      <c r="P1886" s="89"/>
      <c r="Q1886" s="89"/>
      <c r="R1886" s="30"/>
      <c r="S1886" s="30"/>
      <c r="T1886" s="30"/>
      <c r="U1886" s="30"/>
      <c r="V1886" s="30"/>
      <c r="W1886" s="30"/>
      <c r="X1886" s="30"/>
      <c r="Y1886" s="30"/>
      <c r="Z1886" s="30"/>
      <c r="AA1886" s="30"/>
    </row>
    <row r="1887" ht="15.75" customHeight="1">
      <c r="A1887" s="27" t="s">
        <v>39</v>
      </c>
      <c r="B1887" s="27" t="s">
        <v>6291</v>
      </c>
      <c r="C1887" s="27" t="s">
        <v>3363</v>
      </c>
      <c r="D1887" s="83"/>
      <c r="E1887" s="92">
        <f t="shared" si="1"/>
        <v>40510</v>
      </c>
      <c r="F1887" s="92" t="str">
        <f t="shared" si="2"/>
        <v>PK IMPUL1tren+1SNUSS+grtsSN100g </v>
      </c>
      <c r="G1887" s="92" t="str">
        <f t="shared" si="3"/>
        <v>CHOCOLATES</v>
      </c>
      <c r="H1887" s="89"/>
      <c r="I1887" s="89"/>
      <c r="J1887" s="89"/>
      <c r="K1887" s="89"/>
      <c r="L1887" s="89"/>
      <c r="M1887" s="89"/>
      <c r="N1887" s="89"/>
      <c r="O1887" s="89"/>
      <c r="P1887" s="89"/>
      <c r="Q1887" s="89"/>
      <c r="R1887" s="30"/>
      <c r="S1887" s="30"/>
      <c r="T1887" s="30"/>
      <c r="U1887" s="30"/>
      <c r="V1887" s="30"/>
      <c r="W1887" s="30"/>
      <c r="X1887" s="30"/>
      <c r="Y1887" s="30"/>
      <c r="Z1887" s="30"/>
      <c r="AA1887" s="30"/>
    </row>
    <row r="1888" ht="15.75" customHeight="1">
      <c r="A1888" s="27" t="s">
        <v>268</v>
      </c>
      <c r="B1888" s="27" t="s">
        <v>6293</v>
      </c>
      <c r="C1888" s="27" t="s">
        <v>3365</v>
      </c>
      <c r="D1888" s="83"/>
      <c r="E1888" s="92">
        <f t="shared" si="1"/>
        <v>40520</v>
      </c>
      <c r="F1888" s="92" t="str">
        <f t="shared" si="2"/>
        <v>PK CRECI 6carneverd+1 Medias grts </v>
      </c>
      <c r="G1888" s="92" t="str">
        <f t="shared" si="3"/>
        <v>ALIMENTOS INFANTILES</v>
      </c>
      <c r="H1888" s="89"/>
      <c r="I1888" s="89"/>
      <c r="J1888" s="89"/>
      <c r="K1888" s="89"/>
      <c r="L1888" s="89"/>
      <c r="M1888" s="89"/>
      <c r="N1888" s="89"/>
      <c r="O1888" s="89"/>
      <c r="P1888" s="89"/>
      <c r="Q1888" s="89"/>
      <c r="R1888" s="30"/>
      <c r="S1888" s="30"/>
      <c r="T1888" s="30"/>
      <c r="U1888" s="30"/>
      <c r="V1888" s="30"/>
      <c r="W1888" s="30"/>
      <c r="X1888" s="30"/>
      <c r="Y1888" s="30"/>
      <c r="Z1888" s="30"/>
      <c r="AA1888" s="30"/>
    </row>
    <row r="1889" ht="15.75" customHeight="1">
      <c r="A1889" s="27" t="s">
        <v>268</v>
      </c>
      <c r="B1889" s="27" t="s">
        <v>6298</v>
      </c>
      <c r="C1889" s="27" t="s">
        <v>3367</v>
      </c>
      <c r="D1889" s="83"/>
      <c r="E1889" s="92">
        <f t="shared" si="1"/>
        <v>40530</v>
      </c>
      <c r="F1889" s="92" t="str">
        <f t="shared" si="2"/>
        <v>PK CRECI 6polloverd+1 Medias grts </v>
      </c>
      <c r="G1889" s="92" t="str">
        <f t="shared" si="3"/>
        <v>ALIMENTOS INFANTILES</v>
      </c>
      <c r="H1889" s="89"/>
      <c r="I1889" s="89"/>
      <c r="J1889" s="89"/>
      <c r="K1889" s="89"/>
      <c r="L1889" s="89"/>
      <c r="M1889" s="89"/>
      <c r="N1889" s="89"/>
      <c r="O1889" s="89"/>
      <c r="P1889" s="89"/>
      <c r="Q1889" s="89"/>
      <c r="R1889" s="30"/>
      <c r="S1889" s="30"/>
      <c r="T1889" s="30"/>
      <c r="U1889" s="30"/>
      <c r="V1889" s="30"/>
      <c r="W1889" s="30"/>
      <c r="X1889" s="30"/>
      <c r="Y1889" s="30"/>
      <c r="Z1889" s="30"/>
      <c r="AA1889" s="30"/>
    </row>
    <row r="1890" ht="15.75" customHeight="1">
      <c r="A1890" s="27" t="s">
        <v>44</v>
      </c>
      <c r="B1890" s="27" t="s">
        <v>6300</v>
      </c>
      <c r="C1890" s="27" t="s">
        <v>3370</v>
      </c>
      <c r="D1890" s="83"/>
      <c r="E1890" s="92">
        <f t="shared" si="1"/>
        <v>40540</v>
      </c>
      <c r="F1890" s="92" t="str">
        <f t="shared" si="2"/>
        <v>PK 10 SOPPOLL+2CRMESPgrtis </v>
      </c>
      <c r="G1890" s="92" t="str">
        <f t="shared" si="3"/>
        <v>CULINARIOS</v>
      </c>
      <c r="H1890" s="89"/>
      <c r="I1890" s="89"/>
      <c r="J1890" s="89"/>
      <c r="K1890" s="89"/>
      <c r="L1890" s="89"/>
      <c r="M1890" s="89"/>
      <c r="N1890" s="89"/>
      <c r="O1890" s="89"/>
      <c r="P1890" s="89"/>
      <c r="Q1890" s="89"/>
      <c r="R1890" s="30"/>
      <c r="S1890" s="30"/>
      <c r="T1890" s="30"/>
      <c r="U1890" s="30"/>
      <c r="V1890" s="30"/>
      <c r="W1890" s="30"/>
      <c r="X1890" s="30"/>
      <c r="Y1890" s="30"/>
      <c r="Z1890" s="30"/>
      <c r="AA1890" s="30"/>
    </row>
    <row r="1891" ht="15.75" customHeight="1">
      <c r="A1891" s="27" t="s">
        <v>50</v>
      </c>
      <c r="B1891" s="27" t="s">
        <v>6303</v>
      </c>
      <c r="C1891" s="27" t="s">
        <v>3372</v>
      </c>
      <c r="D1891" s="83"/>
      <c r="E1891" s="92">
        <f t="shared" si="1"/>
        <v>40610</v>
      </c>
      <c r="F1891" s="92" t="str">
        <f t="shared" si="2"/>
        <v>PK 1NESCFstick+RELOJ grts </v>
      </c>
      <c r="G1891" s="92" t="str">
        <f t="shared" si="3"/>
        <v>CAFES</v>
      </c>
      <c r="H1891" s="89"/>
      <c r="I1891" s="89"/>
      <c r="J1891" s="89"/>
      <c r="K1891" s="89"/>
      <c r="L1891" s="89"/>
      <c r="M1891" s="89"/>
      <c r="N1891" s="89"/>
      <c r="O1891" s="89"/>
      <c r="P1891" s="89"/>
      <c r="Q1891" s="89"/>
      <c r="R1891" s="30"/>
      <c r="S1891" s="30"/>
      <c r="T1891" s="30"/>
      <c r="U1891" s="30"/>
      <c r="V1891" s="30"/>
      <c r="W1891" s="30"/>
      <c r="X1891" s="30"/>
      <c r="Y1891" s="30"/>
      <c r="Z1891" s="30"/>
      <c r="AA1891" s="30"/>
    </row>
    <row r="1892" ht="15.75" customHeight="1">
      <c r="A1892" s="27" t="s">
        <v>44</v>
      </c>
      <c r="B1892" s="27" t="s">
        <v>6306</v>
      </c>
      <c r="C1892" s="27" t="s">
        <v>3374</v>
      </c>
      <c r="D1892" s="83"/>
      <c r="E1892" s="92">
        <f t="shared" si="1"/>
        <v>40650</v>
      </c>
      <c r="F1892" s="92" t="str">
        <f t="shared" si="2"/>
        <v>PK CaldoGALL48u+ P3M grts </v>
      </c>
      <c r="G1892" s="92" t="str">
        <f t="shared" si="3"/>
        <v>CULINARIOS</v>
      </c>
      <c r="H1892" s="89"/>
      <c r="I1892" s="89"/>
      <c r="J1892" s="89"/>
      <c r="K1892" s="89"/>
      <c r="L1892" s="89"/>
      <c r="M1892" s="89"/>
      <c r="N1892" s="89"/>
      <c r="O1892" s="89"/>
      <c r="P1892" s="89"/>
      <c r="Q1892" s="89"/>
      <c r="R1892" s="30"/>
      <c r="S1892" s="30"/>
      <c r="T1892" s="30"/>
      <c r="U1892" s="30"/>
      <c r="V1892" s="30"/>
      <c r="W1892" s="30"/>
      <c r="X1892" s="30"/>
      <c r="Y1892" s="30"/>
      <c r="Z1892" s="30"/>
      <c r="AA1892" s="30"/>
    </row>
    <row r="1893" ht="15.75" customHeight="1">
      <c r="A1893" s="27" t="s">
        <v>86</v>
      </c>
      <c r="B1893" s="27" t="s">
        <v>6307</v>
      </c>
      <c r="C1893" s="27" t="s">
        <v>3375</v>
      </c>
      <c r="D1893" s="83"/>
      <c r="E1893" s="92">
        <f t="shared" si="1"/>
        <v>40720</v>
      </c>
      <c r="F1893" s="92" t="str">
        <f t="shared" si="2"/>
        <v>PK 4 FITNESS+ GANCHERA </v>
      </c>
      <c r="G1893" s="92" t="str">
        <f t="shared" si="3"/>
        <v>GALLETAS</v>
      </c>
      <c r="H1893" s="89"/>
      <c r="I1893" s="89"/>
      <c r="J1893" s="89"/>
      <c r="K1893" s="89"/>
      <c r="L1893" s="89"/>
      <c r="M1893" s="89"/>
      <c r="N1893" s="89"/>
      <c r="O1893" s="89"/>
      <c r="P1893" s="89"/>
      <c r="Q1893" s="89"/>
      <c r="R1893" s="30"/>
      <c r="S1893" s="30"/>
      <c r="T1893" s="30"/>
      <c r="U1893" s="30"/>
      <c r="V1893" s="30"/>
      <c r="W1893" s="30"/>
      <c r="X1893" s="30"/>
      <c r="Y1893" s="30"/>
      <c r="Z1893" s="30"/>
      <c r="AA1893" s="30"/>
    </row>
    <row r="1894" ht="15.75" customHeight="1">
      <c r="A1894" s="27" t="s">
        <v>86</v>
      </c>
      <c r="B1894" s="27" t="s">
        <v>6308</v>
      </c>
      <c r="C1894" s="27" t="s">
        <v>3377</v>
      </c>
      <c r="D1894" s="83"/>
      <c r="E1894" s="92">
        <f t="shared" si="1"/>
        <v>40730</v>
      </c>
      <c r="F1894" s="92" t="str">
        <f t="shared" si="2"/>
        <v>PK 6 FITNESS+GANCHERA </v>
      </c>
      <c r="G1894" s="92" t="str">
        <f t="shared" si="3"/>
        <v>GALLETAS</v>
      </c>
      <c r="H1894" s="89"/>
      <c r="I1894" s="89"/>
      <c r="J1894" s="89"/>
      <c r="K1894" s="89"/>
      <c r="L1894" s="89"/>
      <c r="M1894" s="89"/>
      <c r="N1894" s="89"/>
      <c r="O1894" s="89"/>
      <c r="P1894" s="89"/>
      <c r="Q1894" s="89"/>
      <c r="R1894" s="30"/>
      <c r="S1894" s="30"/>
      <c r="T1894" s="30"/>
      <c r="U1894" s="30"/>
      <c r="V1894" s="30"/>
      <c r="W1894" s="30"/>
      <c r="X1894" s="30"/>
      <c r="Y1894" s="30"/>
      <c r="Z1894" s="30"/>
      <c r="AA1894" s="30"/>
    </row>
    <row r="1895" ht="15.75" customHeight="1">
      <c r="A1895" s="27" t="s">
        <v>39</v>
      </c>
      <c r="B1895" s="27" t="s">
        <v>6310</v>
      </c>
      <c r="C1895" s="27" t="s">
        <v>3379</v>
      </c>
      <c r="D1895" s="83"/>
      <c r="E1895" s="92">
        <f t="shared" si="1"/>
        <v>40750</v>
      </c>
      <c r="F1895" s="92" t="str">
        <f t="shared" si="2"/>
        <v>PK CAPRI2almd1truf+1frutGRTS </v>
      </c>
      <c r="G1895" s="92" t="str">
        <f t="shared" si="3"/>
        <v>CHOCOLATES</v>
      </c>
      <c r="H1895" s="89"/>
      <c r="I1895" s="89"/>
      <c r="J1895" s="89"/>
      <c r="K1895" s="89"/>
      <c r="L1895" s="89"/>
      <c r="M1895" s="89"/>
      <c r="N1895" s="89"/>
      <c r="O1895" s="89"/>
      <c r="P1895" s="89"/>
      <c r="Q1895" s="89"/>
      <c r="R1895" s="30"/>
      <c r="S1895" s="30"/>
      <c r="T1895" s="30"/>
      <c r="U1895" s="30"/>
      <c r="V1895" s="30"/>
      <c r="W1895" s="30"/>
      <c r="X1895" s="30"/>
      <c r="Y1895" s="30"/>
      <c r="Z1895" s="30"/>
      <c r="AA1895" s="30"/>
    </row>
    <row r="1896" ht="15.75" customHeight="1">
      <c r="A1896" s="27" t="s">
        <v>44</v>
      </c>
      <c r="B1896" s="27" t="s">
        <v>6314</v>
      </c>
      <c r="C1896" s="27" t="s">
        <v>3381</v>
      </c>
      <c r="D1896" s="83"/>
      <c r="E1896" s="92">
        <f t="shared" si="1"/>
        <v>40770</v>
      </c>
      <c r="F1896" s="92" t="str">
        <f t="shared" si="2"/>
        <v>PK CALDOcarne48u/48ugall+2AMPOLLETA </v>
      </c>
      <c r="G1896" s="92" t="str">
        <f t="shared" si="3"/>
        <v>CULINARIOS</v>
      </c>
      <c r="H1896" s="89"/>
      <c r="I1896" s="89"/>
      <c r="J1896" s="89"/>
      <c r="K1896" s="89"/>
      <c r="L1896" s="89"/>
      <c r="M1896" s="89"/>
      <c r="N1896" s="89"/>
      <c r="O1896" s="89"/>
      <c r="P1896" s="89"/>
      <c r="Q1896" s="89"/>
      <c r="R1896" s="30"/>
      <c r="S1896" s="30"/>
      <c r="T1896" s="30"/>
      <c r="U1896" s="30"/>
      <c r="V1896" s="30"/>
      <c r="W1896" s="30"/>
      <c r="X1896" s="30"/>
      <c r="Y1896" s="30"/>
      <c r="Z1896" s="30"/>
      <c r="AA1896" s="30"/>
    </row>
    <row r="1897" ht="15.75" customHeight="1">
      <c r="A1897" s="27" t="s">
        <v>86</v>
      </c>
      <c r="B1897" s="27" t="s">
        <v>6315</v>
      </c>
      <c r="C1897" s="27" t="s">
        <v>3382</v>
      </c>
      <c r="D1897" s="83"/>
      <c r="E1897" s="92">
        <f t="shared" si="1"/>
        <v>40810</v>
      </c>
      <c r="F1897" s="92" t="str">
        <f t="shared" si="2"/>
        <v>PK 30+6 MINI SURTIDO limon GRTS </v>
      </c>
      <c r="G1897" s="92" t="str">
        <f t="shared" si="3"/>
        <v>GALLETAS</v>
      </c>
      <c r="H1897" s="89"/>
      <c r="I1897" s="89"/>
      <c r="J1897" s="89"/>
      <c r="K1897" s="89"/>
      <c r="L1897" s="89"/>
      <c r="M1897" s="89"/>
      <c r="N1897" s="89"/>
      <c r="O1897" s="89"/>
      <c r="P1897" s="89"/>
      <c r="Q1897" s="89"/>
      <c r="R1897" s="30"/>
      <c r="S1897" s="30"/>
      <c r="T1897" s="30"/>
      <c r="U1897" s="30"/>
      <c r="V1897" s="30"/>
      <c r="W1897" s="30"/>
      <c r="X1897" s="30"/>
      <c r="Y1897" s="30"/>
      <c r="Z1897" s="30"/>
      <c r="AA1897" s="30"/>
    </row>
    <row r="1898" ht="15.75" customHeight="1">
      <c r="A1898" s="27" t="s">
        <v>86</v>
      </c>
      <c r="B1898" s="27" t="s">
        <v>6317</v>
      </c>
      <c r="C1898" s="27" t="s">
        <v>3384</v>
      </c>
      <c r="D1898" s="83"/>
      <c r="E1898" s="92">
        <f t="shared" si="1"/>
        <v>40820</v>
      </c>
      <c r="F1898" s="92" t="str">
        <f t="shared" si="2"/>
        <v>PK 10+2 CRIOLLITAS </v>
      </c>
      <c r="G1898" s="92" t="str">
        <f t="shared" si="3"/>
        <v>GALLETAS</v>
      </c>
      <c r="H1898" s="89"/>
      <c r="I1898" s="89"/>
      <c r="J1898" s="89"/>
      <c r="K1898" s="89"/>
      <c r="L1898" s="89"/>
      <c r="M1898" s="89"/>
      <c r="N1898" s="89"/>
      <c r="O1898" s="89"/>
      <c r="P1898" s="89"/>
      <c r="Q1898" s="89"/>
      <c r="R1898" s="30"/>
      <c r="S1898" s="30"/>
      <c r="T1898" s="30"/>
      <c r="U1898" s="30"/>
      <c r="V1898" s="30"/>
      <c r="W1898" s="30"/>
      <c r="X1898" s="30"/>
      <c r="Y1898" s="30"/>
      <c r="Z1898" s="30"/>
      <c r="AA1898" s="30"/>
    </row>
    <row r="1899" ht="15.75" customHeight="1">
      <c r="A1899" s="27" t="s">
        <v>86</v>
      </c>
      <c r="B1899" s="27" t="s">
        <v>6319</v>
      </c>
      <c r="C1899" s="27" t="s">
        <v>3386</v>
      </c>
      <c r="D1899" s="83"/>
      <c r="E1899" s="92">
        <f t="shared" si="1"/>
        <v>40830</v>
      </c>
      <c r="F1899" s="92" t="str">
        <f t="shared" si="2"/>
        <v>PK 10+2 ALTEZA OBLEA </v>
      </c>
      <c r="G1899" s="92" t="str">
        <f t="shared" si="3"/>
        <v>GALLETAS</v>
      </c>
      <c r="H1899" s="89"/>
      <c r="I1899" s="89"/>
      <c r="J1899" s="89"/>
      <c r="K1899" s="89"/>
      <c r="L1899" s="89"/>
      <c r="M1899" s="89"/>
      <c r="N1899" s="89"/>
      <c r="O1899" s="89"/>
      <c r="P1899" s="89"/>
      <c r="Q1899" s="89"/>
      <c r="R1899" s="30"/>
      <c r="S1899" s="30"/>
      <c r="T1899" s="30"/>
      <c r="U1899" s="30"/>
      <c r="V1899" s="30"/>
      <c r="W1899" s="30"/>
      <c r="X1899" s="30"/>
      <c r="Y1899" s="30"/>
      <c r="Z1899" s="30"/>
      <c r="AA1899" s="30"/>
    </row>
    <row r="1900" ht="15.75" customHeight="1">
      <c r="A1900" s="27" t="s">
        <v>44</v>
      </c>
      <c r="B1900" s="27" t="s">
        <v>6320</v>
      </c>
      <c r="C1900" s="27" t="s">
        <v>3388</v>
      </c>
      <c r="D1900" s="83"/>
      <c r="E1900" s="92">
        <f t="shared" si="1"/>
        <v>40870</v>
      </c>
      <c r="F1900" s="92" t="str">
        <f t="shared" si="2"/>
        <v>PK 18+2 SopPOLLOc/Fideos </v>
      </c>
      <c r="G1900" s="92" t="str">
        <f t="shared" si="3"/>
        <v>CULINARIOS</v>
      </c>
      <c r="H1900" s="89"/>
      <c r="I1900" s="89"/>
      <c r="J1900" s="89"/>
      <c r="K1900" s="89"/>
      <c r="L1900" s="89"/>
      <c r="M1900" s="89"/>
      <c r="N1900" s="89"/>
      <c r="O1900" s="89"/>
      <c r="P1900" s="89"/>
      <c r="Q1900" s="89"/>
      <c r="R1900" s="30"/>
      <c r="S1900" s="30"/>
      <c r="T1900" s="30"/>
      <c r="U1900" s="30"/>
      <c r="V1900" s="30"/>
      <c r="W1900" s="30"/>
      <c r="X1900" s="30"/>
      <c r="Y1900" s="30"/>
      <c r="Z1900" s="30"/>
      <c r="AA1900" s="30"/>
    </row>
    <row r="1901" ht="15.75" customHeight="1">
      <c r="A1901" s="27" t="s">
        <v>86</v>
      </c>
      <c r="B1901" s="27" t="s">
        <v>6322</v>
      </c>
      <c r="C1901" s="27" t="s">
        <v>3389</v>
      </c>
      <c r="D1901" s="83"/>
      <c r="E1901" s="92">
        <f t="shared" si="1"/>
        <v>40880</v>
      </c>
      <c r="F1901" s="92" t="str">
        <f t="shared" si="2"/>
        <v>PK 35+7 MINI SURTIDO limon GRTS </v>
      </c>
      <c r="G1901" s="92" t="str">
        <f t="shared" si="3"/>
        <v>GALLETAS</v>
      </c>
      <c r="H1901" s="89"/>
      <c r="I1901" s="89"/>
      <c r="J1901" s="89"/>
      <c r="K1901" s="89"/>
      <c r="L1901" s="89"/>
      <c r="M1901" s="89"/>
      <c r="N1901" s="89"/>
      <c r="O1901" s="89"/>
      <c r="P1901" s="89"/>
      <c r="Q1901" s="89"/>
      <c r="R1901" s="30"/>
      <c r="S1901" s="30"/>
      <c r="T1901" s="30"/>
      <c r="U1901" s="30"/>
      <c r="V1901" s="30"/>
      <c r="W1901" s="30"/>
      <c r="X1901" s="30"/>
      <c r="Y1901" s="30"/>
      <c r="Z1901" s="30"/>
      <c r="AA1901" s="30"/>
    </row>
    <row r="1902" ht="15.75" customHeight="1">
      <c r="A1902" s="27" t="s">
        <v>225</v>
      </c>
      <c r="B1902" s="27" t="s">
        <v>6325</v>
      </c>
      <c r="C1902" s="27" t="s">
        <v>3391</v>
      </c>
      <c r="D1902" s="27" t="s">
        <v>3392</v>
      </c>
      <c r="E1902" s="92">
        <f t="shared" si="1"/>
        <v>40900</v>
      </c>
      <c r="F1902" s="92" t="str">
        <f t="shared" si="2"/>
        <v>IDEAL LEP Softpack 900 g 10 x 900 grs</v>
      </c>
      <c r="G1902" s="92" t="str">
        <f t="shared" si="3"/>
        <v>Leche en Polvo</v>
      </c>
      <c r="H1902" s="89"/>
      <c r="I1902" s="89"/>
      <c r="J1902" s="89"/>
      <c r="K1902" s="89"/>
      <c r="L1902" s="89"/>
      <c r="M1902" s="89"/>
      <c r="N1902" s="89"/>
      <c r="O1902" s="89"/>
      <c r="P1902" s="89"/>
      <c r="Q1902" s="89"/>
      <c r="R1902" s="30"/>
      <c r="S1902" s="30"/>
      <c r="T1902" s="30"/>
      <c r="U1902" s="30"/>
      <c r="V1902" s="30"/>
      <c r="W1902" s="30"/>
      <c r="X1902" s="30"/>
      <c r="Y1902" s="30"/>
      <c r="Z1902" s="30"/>
      <c r="AA1902" s="30"/>
    </row>
    <row r="1903" ht="15.75" customHeight="1">
      <c r="A1903" s="27" t="s">
        <v>225</v>
      </c>
      <c r="B1903" s="27" t="s">
        <v>6327</v>
      </c>
      <c r="C1903" s="27" t="s">
        <v>3394</v>
      </c>
      <c r="D1903" s="27" t="s">
        <v>3395</v>
      </c>
      <c r="E1903" s="92">
        <f t="shared" si="1"/>
        <v>40910</v>
      </c>
      <c r="F1903" s="92" t="str">
        <f t="shared" si="2"/>
        <v>IDEAL LEP Softpack 400 g 18 x 400 grs</v>
      </c>
      <c r="G1903" s="92" t="str">
        <f t="shared" si="3"/>
        <v>Leche en Polvo</v>
      </c>
      <c r="H1903" s="89"/>
      <c r="I1903" s="89"/>
      <c r="J1903" s="89"/>
      <c r="K1903" s="89"/>
      <c r="L1903" s="89"/>
      <c r="M1903" s="89"/>
      <c r="N1903" s="89"/>
      <c r="O1903" s="89"/>
      <c r="P1903" s="89"/>
      <c r="Q1903" s="89"/>
      <c r="R1903" s="30"/>
      <c r="S1903" s="30"/>
      <c r="T1903" s="30"/>
      <c r="U1903" s="30"/>
      <c r="V1903" s="30"/>
      <c r="W1903" s="30"/>
      <c r="X1903" s="30"/>
      <c r="Y1903" s="30"/>
      <c r="Z1903" s="30"/>
      <c r="AA1903" s="30"/>
    </row>
    <row r="1904" ht="15.75" customHeight="1">
      <c r="A1904" s="27" t="s">
        <v>268</v>
      </c>
      <c r="B1904" s="27" t="s">
        <v>6329</v>
      </c>
      <c r="C1904" s="27" t="s">
        <v>3397</v>
      </c>
      <c r="D1904" s="83"/>
      <c r="E1904" s="92">
        <f t="shared" si="1"/>
        <v>40920</v>
      </c>
      <c r="F1904" s="92" t="str">
        <f t="shared" si="2"/>
        <v>PK 5+1 COLADOcarneVERD 132g </v>
      </c>
      <c r="G1904" s="92" t="str">
        <f t="shared" si="3"/>
        <v>ALIMENTOS INFANTILES</v>
      </c>
      <c r="H1904" s="89"/>
      <c r="I1904" s="89"/>
      <c r="J1904" s="89"/>
      <c r="K1904" s="89"/>
      <c r="L1904" s="89"/>
      <c r="M1904" s="89"/>
      <c r="N1904" s="89"/>
      <c r="O1904" s="89"/>
      <c r="P1904" s="89"/>
      <c r="Q1904" s="89"/>
      <c r="R1904" s="30"/>
      <c r="S1904" s="30"/>
      <c r="T1904" s="30"/>
      <c r="U1904" s="30"/>
      <c r="V1904" s="30"/>
      <c r="W1904" s="30"/>
      <c r="X1904" s="30"/>
      <c r="Y1904" s="30"/>
      <c r="Z1904" s="30"/>
      <c r="AA1904" s="30"/>
    </row>
    <row r="1905" ht="15.75" customHeight="1">
      <c r="A1905" s="27" t="s">
        <v>721</v>
      </c>
      <c r="B1905" s="27" t="s">
        <v>6331</v>
      </c>
      <c r="C1905" s="27" t="s">
        <v>3399</v>
      </c>
      <c r="D1905" s="83"/>
      <c r="E1905" s="92">
        <f t="shared" si="1"/>
        <v>40930</v>
      </c>
      <c r="F1905" s="92" t="str">
        <f t="shared" si="2"/>
        <v>PK 2NESTUM 350g+1HUGGIES </v>
      </c>
      <c r="G1905" s="92" t="str">
        <f t="shared" si="3"/>
        <v>CEREALES INFANTILES</v>
      </c>
      <c r="H1905" s="89"/>
      <c r="I1905" s="89"/>
      <c r="J1905" s="89"/>
      <c r="K1905" s="89"/>
      <c r="L1905" s="89"/>
      <c r="M1905" s="89"/>
      <c r="N1905" s="89"/>
      <c r="O1905" s="89"/>
      <c r="P1905" s="89"/>
      <c r="Q1905" s="89"/>
      <c r="R1905" s="30"/>
      <c r="S1905" s="30"/>
      <c r="T1905" s="30"/>
      <c r="U1905" s="30"/>
      <c r="V1905" s="30"/>
      <c r="W1905" s="30"/>
      <c r="X1905" s="30"/>
      <c r="Y1905" s="30"/>
      <c r="Z1905" s="30"/>
      <c r="AA1905" s="30"/>
    </row>
    <row r="1906" ht="15.75" customHeight="1">
      <c r="A1906" s="27" t="s">
        <v>86</v>
      </c>
      <c r="B1906" s="27" t="s">
        <v>6333</v>
      </c>
      <c r="C1906" s="27" t="s">
        <v>3401</v>
      </c>
      <c r="D1906" s="27" t="s">
        <v>134</v>
      </c>
      <c r="E1906" s="92">
        <f t="shared" si="1"/>
        <v>40950</v>
      </c>
      <c r="F1906" s="92" t="str">
        <f t="shared" si="2"/>
        <v>TRITON DARK 126g 30 x 126 GRS</v>
      </c>
      <c r="G1906" s="92" t="str">
        <f t="shared" si="3"/>
        <v>GALLETAS</v>
      </c>
      <c r="H1906" s="89"/>
      <c r="I1906" s="89"/>
      <c r="J1906" s="89"/>
      <c r="K1906" s="89"/>
      <c r="L1906" s="89"/>
      <c r="M1906" s="89"/>
      <c r="N1906" s="89"/>
      <c r="O1906" s="89"/>
      <c r="P1906" s="89"/>
      <c r="Q1906" s="89"/>
      <c r="R1906" s="30"/>
      <c r="S1906" s="30"/>
      <c r="T1906" s="30"/>
      <c r="U1906" s="30"/>
      <c r="V1906" s="30"/>
      <c r="W1906" s="30"/>
      <c r="X1906" s="30"/>
      <c r="Y1906" s="30"/>
      <c r="Z1906" s="30"/>
      <c r="AA1906" s="30"/>
    </row>
    <row r="1907" ht="15.75" customHeight="1">
      <c r="A1907" s="27" t="s">
        <v>721</v>
      </c>
      <c r="B1907" s="27" t="s">
        <v>6339</v>
      </c>
      <c r="C1907" s="27" t="s">
        <v>3403</v>
      </c>
      <c r="D1907" s="27" t="s">
        <v>3404</v>
      </c>
      <c r="E1907" s="92">
        <f t="shared" si="1"/>
        <v>41010</v>
      </c>
      <c r="F1907" s="92" t="str">
        <f t="shared" si="2"/>
        <v>NESTUM TrigoMiel PRPlatoCL 6x2x350grs</v>
      </c>
      <c r="G1907" s="92" t="str">
        <f t="shared" si="3"/>
        <v>CEREALES INFANTILES</v>
      </c>
      <c r="H1907" s="89"/>
      <c r="I1907" s="89"/>
      <c r="J1907" s="89"/>
      <c r="K1907" s="89"/>
      <c r="L1907" s="89"/>
      <c r="M1907" s="89"/>
      <c r="N1907" s="89"/>
      <c r="O1907" s="89"/>
      <c r="P1907" s="89"/>
      <c r="Q1907" s="89"/>
      <c r="R1907" s="30"/>
      <c r="S1907" s="30"/>
      <c r="T1907" s="30"/>
      <c r="U1907" s="30"/>
      <c r="V1907" s="30"/>
      <c r="W1907" s="30"/>
      <c r="X1907" s="30"/>
      <c r="Y1907" s="30"/>
      <c r="Z1907" s="30"/>
      <c r="AA1907" s="30"/>
    </row>
    <row r="1908" ht="15.75" customHeight="1">
      <c r="A1908" s="27" t="s">
        <v>44</v>
      </c>
      <c r="B1908" s="27" t="s">
        <v>6341</v>
      </c>
      <c r="C1908" s="27" t="s">
        <v>3407</v>
      </c>
      <c r="D1908" s="27" t="s">
        <v>3408</v>
      </c>
      <c r="E1908" s="92">
        <f t="shared" si="1"/>
        <v>41040</v>
      </c>
      <c r="F1908" s="92" t="str">
        <f t="shared" si="2"/>
        <v>MAGGI Espi/SalsaCarne 82g 12x82grs</v>
      </c>
      <c r="G1908" s="92" t="str">
        <f t="shared" si="3"/>
        <v>CULINARIOS</v>
      </c>
      <c r="H1908" s="89"/>
      <c r="I1908" s="89"/>
      <c r="J1908" s="89"/>
      <c r="K1908" s="89"/>
      <c r="L1908" s="89"/>
      <c r="M1908" s="89"/>
      <c r="N1908" s="89"/>
      <c r="O1908" s="89"/>
      <c r="P1908" s="89"/>
      <c r="Q1908" s="89"/>
      <c r="R1908" s="30"/>
      <c r="S1908" s="30"/>
      <c r="T1908" s="30"/>
      <c r="U1908" s="30"/>
      <c r="V1908" s="30"/>
      <c r="W1908" s="30"/>
      <c r="X1908" s="30"/>
      <c r="Y1908" s="30"/>
      <c r="Z1908" s="30"/>
      <c r="AA1908" s="30"/>
    </row>
    <row r="1909" ht="15.75" customHeight="1">
      <c r="A1909" s="27" t="s">
        <v>44</v>
      </c>
      <c r="B1909" s="27" t="s">
        <v>6344</v>
      </c>
      <c r="C1909" s="27" t="s">
        <v>3409</v>
      </c>
      <c r="D1909" s="27" t="s">
        <v>3408</v>
      </c>
      <c r="E1909" s="92">
        <f t="shared" si="1"/>
        <v>41050</v>
      </c>
      <c r="F1909" s="92" t="str">
        <f t="shared" si="2"/>
        <v>MAGGI Espi/SalsaPollo 82g 12x82grs</v>
      </c>
      <c r="G1909" s="92" t="str">
        <f t="shared" si="3"/>
        <v>CULINARIOS</v>
      </c>
      <c r="H1909" s="89"/>
      <c r="I1909" s="89"/>
      <c r="J1909" s="89"/>
      <c r="K1909" s="89"/>
      <c r="L1909" s="89"/>
      <c r="M1909" s="89"/>
      <c r="N1909" s="89"/>
      <c r="O1909" s="89"/>
      <c r="P1909" s="89"/>
      <c r="Q1909" s="89"/>
      <c r="R1909" s="30"/>
      <c r="S1909" s="30"/>
      <c r="T1909" s="30"/>
      <c r="U1909" s="30"/>
      <c r="V1909" s="30"/>
      <c r="W1909" s="30"/>
      <c r="X1909" s="30"/>
      <c r="Y1909" s="30"/>
      <c r="Z1909" s="30"/>
      <c r="AA1909" s="30"/>
    </row>
    <row r="1910" ht="15.75" customHeight="1">
      <c r="A1910" s="27" t="s">
        <v>44</v>
      </c>
      <c r="B1910" s="27" t="s">
        <v>6347</v>
      </c>
      <c r="C1910" s="27" t="s">
        <v>3411</v>
      </c>
      <c r="D1910" s="27" t="s">
        <v>3408</v>
      </c>
      <c r="E1910" s="92">
        <f t="shared" si="1"/>
        <v>41060</v>
      </c>
      <c r="F1910" s="92" t="str">
        <f t="shared" si="2"/>
        <v>MAGGI Espi/SalsaQueso 82g 12x82grs</v>
      </c>
      <c r="G1910" s="92" t="str">
        <f t="shared" si="3"/>
        <v>CULINARIOS</v>
      </c>
      <c r="H1910" s="89"/>
      <c r="I1910" s="89"/>
      <c r="J1910" s="89"/>
      <c r="K1910" s="89"/>
      <c r="L1910" s="89"/>
      <c r="M1910" s="89"/>
      <c r="N1910" s="89"/>
      <c r="O1910" s="89"/>
      <c r="P1910" s="89"/>
      <c r="Q1910" s="89"/>
      <c r="R1910" s="30"/>
      <c r="S1910" s="30"/>
      <c r="T1910" s="30"/>
      <c r="U1910" s="30"/>
      <c r="V1910" s="30"/>
      <c r="W1910" s="30"/>
      <c r="X1910" s="30"/>
      <c r="Y1910" s="30"/>
      <c r="Z1910" s="30"/>
      <c r="AA1910" s="30"/>
    </row>
    <row r="1911" ht="15.75" customHeight="1">
      <c r="A1911" s="27" t="s">
        <v>264</v>
      </c>
      <c r="B1911" s="27" t="s">
        <v>6349</v>
      </c>
      <c r="C1911" s="27" t="s">
        <v>3413</v>
      </c>
      <c r="D1911" s="27" t="s">
        <v>3414</v>
      </c>
      <c r="E1911" s="92">
        <f t="shared" si="1"/>
        <v>41070</v>
      </c>
      <c r="F1911" s="92" t="str">
        <f t="shared" si="2"/>
        <v>CHOCAPIC Cereal 150gr 18 x 150gr</v>
      </c>
      <c r="G1911" s="92" t="str">
        <f t="shared" si="3"/>
        <v>CEREALES PARA EL DESAYUNO</v>
      </c>
      <c r="H1911" s="89"/>
      <c r="I1911" s="89"/>
      <c r="J1911" s="89"/>
      <c r="K1911" s="89"/>
      <c r="L1911" s="89"/>
      <c r="M1911" s="89"/>
      <c r="N1911" s="89"/>
      <c r="O1911" s="89"/>
      <c r="P1911" s="89"/>
      <c r="Q1911" s="89"/>
      <c r="R1911" s="30"/>
      <c r="S1911" s="30"/>
      <c r="T1911" s="30"/>
      <c r="U1911" s="30"/>
      <c r="V1911" s="30"/>
      <c r="W1911" s="30"/>
      <c r="X1911" s="30"/>
      <c r="Y1911" s="30"/>
      <c r="Z1911" s="30"/>
      <c r="AA1911" s="30"/>
    </row>
    <row r="1912" ht="15.75" customHeight="1">
      <c r="A1912" s="27" t="s">
        <v>39</v>
      </c>
      <c r="B1912" s="27" t="s">
        <v>6352</v>
      </c>
      <c r="C1912" s="27" t="s">
        <v>3416</v>
      </c>
      <c r="D1912" s="27" t="s">
        <v>2620</v>
      </c>
      <c r="E1912" s="92">
        <f t="shared" si="1"/>
        <v>41090</v>
      </c>
      <c r="F1912" s="92" t="str">
        <f t="shared" si="2"/>
        <v>SUPER 8 Frut Rojos Barra 4 x 20 x 42</v>
      </c>
      <c r="G1912" s="92" t="str">
        <f t="shared" si="3"/>
        <v>CHOCOLATES</v>
      </c>
      <c r="H1912" s="89"/>
      <c r="I1912" s="89"/>
      <c r="J1912" s="89"/>
      <c r="K1912" s="89"/>
      <c r="L1912" s="89"/>
      <c r="M1912" s="89"/>
      <c r="N1912" s="89"/>
      <c r="O1912" s="89"/>
      <c r="P1912" s="89"/>
      <c r="Q1912" s="89"/>
      <c r="R1912" s="30"/>
      <c r="S1912" s="30"/>
      <c r="T1912" s="30"/>
      <c r="U1912" s="30"/>
      <c r="V1912" s="30"/>
      <c r="W1912" s="30"/>
      <c r="X1912" s="30"/>
      <c r="Y1912" s="30"/>
      <c r="Z1912" s="30"/>
      <c r="AA1912" s="30"/>
    </row>
    <row r="1913" ht="15.75" customHeight="1">
      <c r="A1913" s="27" t="s">
        <v>39</v>
      </c>
      <c r="B1913" s="27" t="s">
        <v>6353</v>
      </c>
      <c r="C1913" s="27" t="s">
        <v>3419</v>
      </c>
      <c r="D1913" s="27" t="s">
        <v>3420</v>
      </c>
      <c r="E1913" s="92">
        <f t="shared" si="1"/>
        <v>41100</v>
      </c>
      <c r="F1913" s="92" t="str">
        <f t="shared" si="2"/>
        <v>NESTLE CLASSIC Galleta Choc 100g 50 x 100g</v>
      </c>
      <c r="G1913" s="92" t="str">
        <f t="shared" si="3"/>
        <v>CHOCOLATES</v>
      </c>
      <c r="H1913" s="89"/>
      <c r="I1913" s="89"/>
      <c r="J1913" s="89"/>
      <c r="K1913" s="89"/>
      <c r="L1913" s="89"/>
      <c r="M1913" s="89"/>
      <c r="N1913" s="89"/>
      <c r="O1913" s="89"/>
      <c r="P1913" s="89"/>
      <c r="Q1913" s="89"/>
      <c r="R1913" s="30"/>
      <c r="S1913" s="30"/>
      <c r="T1913" s="30"/>
      <c r="U1913" s="30"/>
      <c r="V1913" s="30"/>
      <c r="W1913" s="30"/>
      <c r="X1913" s="30"/>
      <c r="Y1913" s="30"/>
      <c r="Z1913" s="30"/>
      <c r="AA1913" s="30"/>
    </row>
    <row r="1914" ht="15.75" customHeight="1">
      <c r="A1914" s="27" t="s">
        <v>39</v>
      </c>
      <c r="B1914" s="27" t="s">
        <v>6358</v>
      </c>
      <c r="C1914" s="27" t="s">
        <v>3422</v>
      </c>
      <c r="D1914" s="27" t="s">
        <v>3423</v>
      </c>
      <c r="E1914" s="92">
        <f t="shared" si="1"/>
        <v>41110</v>
      </c>
      <c r="F1914" s="92" t="str">
        <f t="shared" si="2"/>
        <v>NESTLE ESPECIALIDADES 375g 30 x 375 grs</v>
      </c>
      <c r="G1914" s="92" t="str">
        <f t="shared" si="3"/>
        <v>CHOCOLATES</v>
      </c>
      <c r="H1914" s="89"/>
      <c r="I1914" s="89"/>
      <c r="J1914" s="89"/>
      <c r="K1914" s="89"/>
      <c r="L1914" s="89"/>
      <c r="M1914" s="89"/>
      <c r="N1914" s="89"/>
      <c r="O1914" s="89"/>
      <c r="P1914" s="89"/>
      <c r="Q1914" s="89"/>
      <c r="R1914" s="30"/>
      <c r="S1914" s="30"/>
      <c r="T1914" s="30"/>
      <c r="U1914" s="30"/>
      <c r="V1914" s="30"/>
      <c r="W1914" s="30"/>
      <c r="X1914" s="30"/>
      <c r="Y1914" s="30"/>
      <c r="Z1914" s="30"/>
      <c r="AA1914" s="30"/>
    </row>
    <row r="1915" ht="15.75" customHeight="1">
      <c r="A1915" s="27" t="s">
        <v>86</v>
      </c>
      <c r="B1915" s="27" t="s">
        <v>6361</v>
      </c>
      <c r="C1915" s="27" t="s">
        <v>3425</v>
      </c>
      <c r="D1915" s="27" t="s">
        <v>3426</v>
      </c>
      <c r="E1915" s="92">
        <f t="shared" si="1"/>
        <v>41120</v>
      </c>
      <c r="F1915" s="92" t="str">
        <f t="shared" si="2"/>
        <v>Galleta chip KUKY ChipChipers 20 x 190grs</v>
      </c>
      <c r="G1915" s="92" t="str">
        <f t="shared" si="3"/>
        <v>GALLETAS</v>
      </c>
      <c r="H1915" s="89"/>
      <c r="I1915" s="89"/>
      <c r="J1915" s="89"/>
      <c r="K1915" s="89"/>
      <c r="L1915" s="89"/>
      <c r="M1915" s="89"/>
      <c r="N1915" s="89"/>
      <c r="O1915" s="89"/>
      <c r="P1915" s="89"/>
      <c r="Q1915" s="89"/>
      <c r="R1915" s="30"/>
      <c r="S1915" s="30"/>
      <c r="T1915" s="30"/>
      <c r="U1915" s="30"/>
      <c r="V1915" s="30"/>
      <c r="W1915" s="30"/>
      <c r="X1915" s="30"/>
      <c r="Y1915" s="30"/>
      <c r="Z1915" s="30"/>
      <c r="AA1915" s="30"/>
    </row>
    <row r="1916" ht="15.75" customHeight="1">
      <c r="A1916" s="27" t="s">
        <v>50</v>
      </c>
      <c r="B1916" s="27" t="s">
        <v>6362</v>
      </c>
      <c r="C1916" s="27" t="s">
        <v>3427</v>
      </c>
      <c r="D1916" s="83"/>
      <c r="E1916" s="92">
        <f t="shared" si="1"/>
        <v>41160</v>
      </c>
      <c r="F1916" s="92" t="str">
        <f t="shared" si="2"/>
        <v>PK 15% 1NescafeStick/COLG3en1 </v>
      </c>
      <c r="G1916" s="92" t="str">
        <f t="shared" si="3"/>
        <v>CAFES</v>
      </c>
      <c r="H1916" s="89"/>
      <c r="I1916" s="89"/>
      <c r="J1916" s="89"/>
      <c r="K1916" s="89"/>
      <c r="L1916" s="89"/>
      <c r="M1916" s="89"/>
      <c r="N1916" s="89"/>
      <c r="O1916" s="89"/>
      <c r="P1916" s="89"/>
      <c r="Q1916" s="89"/>
      <c r="R1916" s="30"/>
      <c r="S1916" s="30"/>
      <c r="T1916" s="30"/>
      <c r="U1916" s="30"/>
      <c r="V1916" s="30"/>
      <c r="W1916" s="30"/>
      <c r="X1916" s="30"/>
      <c r="Y1916" s="30"/>
      <c r="Z1916" s="30"/>
      <c r="AA1916" s="30"/>
    </row>
    <row r="1917" ht="15.75" customHeight="1">
      <c r="A1917" s="27" t="s">
        <v>268</v>
      </c>
      <c r="B1917" s="27" t="s">
        <v>6364</v>
      </c>
      <c r="C1917" s="27" t="s">
        <v>3429</v>
      </c>
      <c r="D1917" s="83"/>
      <c r="E1917" s="92">
        <f t="shared" si="1"/>
        <v>41180</v>
      </c>
      <c r="F1917" s="92" t="str">
        <f t="shared" si="2"/>
        <v>PK 6crecCARNE+W/HUGGIES48U </v>
      </c>
      <c r="G1917" s="92" t="str">
        <f t="shared" si="3"/>
        <v>ALIMENTOS INFANTILES</v>
      </c>
      <c r="H1917" s="89"/>
      <c r="I1917" s="89"/>
      <c r="J1917" s="89"/>
      <c r="K1917" s="89"/>
      <c r="L1917" s="89"/>
      <c r="M1917" s="89"/>
      <c r="N1917" s="89"/>
      <c r="O1917" s="89"/>
      <c r="P1917" s="89"/>
      <c r="Q1917" s="89"/>
      <c r="R1917" s="30"/>
      <c r="S1917" s="30"/>
      <c r="T1917" s="30"/>
      <c r="U1917" s="30"/>
      <c r="V1917" s="30"/>
      <c r="W1917" s="30"/>
      <c r="X1917" s="30"/>
      <c r="Y1917" s="30"/>
      <c r="Z1917" s="30"/>
      <c r="AA1917" s="30"/>
    </row>
    <row r="1918" ht="15.75" customHeight="1">
      <c r="A1918" s="27" t="s">
        <v>268</v>
      </c>
      <c r="B1918" s="27" t="s">
        <v>6366</v>
      </c>
      <c r="C1918" s="27" t="s">
        <v>3431</v>
      </c>
      <c r="D1918" s="83"/>
      <c r="E1918" s="92">
        <f t="shared" si="1"/>
        <v>41190</v>
      </c>
      <c r="F1918" s="92" t="str">
        <f t="shared" si="2"/>
        <v>PK 6crecPOLLO+W/HUGGIES48U </v>
      </c>
      <c r="G1918" s="92" t="str">
        <f t="shared" si="3"/>
        <v>ALIMENTOS INFANTILES</v>
      </c>
      <c r="H1918" s="89"/>
      <c r="I1918" s="89"/>
      <c r="J1918" s="89"/>
      <c r="K1918" s="89"/>
      <c r="L1918" s="89"/>
      <c r="M1918" s="89"/>
      <c r="N1918" s="89"/>
      <c r="O1918" s="89"/>
      <c r="P1918" s="89"/>
      <c r="Q1918" s="89"/>
      <c r="R1918" s="30"/>
      <c r="S1918" s="30"/>
      <c r="T1918" s="30"/>
      <c r="U1918" s="30"/>
      <c r="V1918" s="30"/>
      <c r="W1918" s="30"/>
      <c r="X1918" s="30"/>
      <c r="Y1918" s="30"/>
      <c r="Z1918" s="30"/>
      <c r="AA1918" s="30"/>
    </row>
    <row r="1919" ht="15.75" customHeight="1">
      <c r="A1919" s="27" t="s">
        <v>50</v>
      </c>
      <c r="B1919" s="27" t="s">
        <v>6369</v>
      </c>
      <c r="C1919" s="27" t="s">
        <v>3433</v>
      </c>
      <c r="D1919" s="83"/>
      <c r="E1919" s="92">
        <f t="shared" si="1"/>
        <v>41220</v>
      </c>
      <c r="F1919" s="92" t="str">
        <f t="shared" si="2"/>
        <v>PK 1 cappu+1mixesVain Grts </v>
      </c>
      <c r="G1919" s="92" t="str">
        <f t="shared" si="3"/>
        <v>CAFES</v>
      </c>
      <c r="H1919" s="89"/>
      <c r="I1919" s="89"/>
      <c r="J1919" s="89"/>
      <c r="K1919" s="89"/>
      <c r="L1919" s="89"/>
      <c r="M1919" s="89"/>
      <c r="N1919" s="89"/>
      <c r="O1919" s="89"/>
      <c r="P1919" s="89"/>
      <c r="Q1919" s="89"/>
      <c r="R1919" s="30"/>
      <c r="S1919" s="30"/>
      <c r="T1919" s="30"/>
      <c r="U1919" s="30"/>
      <c r="V1919" s="30"/>
      <c r="W1919" s="30"/>
      <c r="X1919" s="30"/>
      <c r="Y1919" s="30"/>
      <c r="Z1919" s="30"/>
      <c r="AA1919" s="30"/>
    </row>
    <row r="1920" ht="15.75" customHeight="1">
      <c r="A1920" s="27" t="s">
        <v>50</v>
      </c>
      <c r="B1920" s="27" t="s">
        <v>6372</v>
      </c>
      <c r="C1920" s="27" t="s">
        <v>3434</v>
      </c>
      <c r="D1920" s="83"/>
      <c r="E1920" s="92">
        <f t="shared" si="1"/>
        <v>41230</v>
      </c>
      <c r="F1920" s="92" t="str">
        <f t="shared" si="2"/>
        <v>PK 1 cappu+1 Macchiato Grts </v>
      </c>
      <c r="G1920" s="92" t="str">
        <f t="shared" si="3"/>
        <v>CAFES</v>
      </c>
      <c r="H1920" s="89"/>
      <c r="I1920" s="89"/>
      <c r="J1920" s="89"/>
      <c r="K1920" s="89"/>
      <c r="L1920" s="89"/>
      <c r="M1920" s="89"/>
      <c r="N1920" s="89"/>
      <c r="O1920" s="89"/>
      <c r="P1920" s="89"/>
      <c r="Q1920" s="89"/>
      <c r="R1920" s="30"/>
      <c r="S1920" s="30"/>
      <c r="T1920" s="30"/>
      <c r="U1920" s="30"/>
      <c r="V1920" s="30"/>
      <c r="W1920" s="30"/>
      <c r="X1920" s="30"/>
      <c r="Y1920" s="30"/>
      <c r="Z1920" s="30"/>
      <c r="AA1920" s="30"/>
    </row>
    <row r="1921" ht="15.75" customHeight="1">
      <c r="A1921" s="27" t="s">
        <v>50</v>
      </c>
      <c r="B1921" s="27" t="s">
        <v>6374</v>
      </c>
      <c r="C1921" s="27" t="s">
        <v>3436</v>
      </c>
      <c r="D1921" s="83"/>
      <c r="E1921" s="92">
        <f t="shared" si="1"/>
        <v>41240</v>
      </c>
      <c r="F1921" s="92" t="str">
        <f t="shared" si="2"/>
        <v>PK V2 1 cappu+1mixesVain Grts </v>
      </c>
      <c r="G1921" s="92" t="str">
        <f t="shared" si="3"/>
        <v>CAFES</v>
      </c>
      <c r="H1921" s="89"/>
      <c r="I1921" s="89"/>
      <c r="J1921" s="89"/>
      <c r="K1921" s="89"/>
      <c r="L1921" s="89"/>
      <c r="M1921" s="89"/>
      <c r="N1921" s="89"/>
      <c r="O1921" s="89"/>
      <c r="P1921" s="89"/>
      <c r="Q1921" s="89"/>
      <c r="R1921" s="30"/>
      <c r="S1921" s="30"/>
      <c r="T1921" s="30"/>
      <c r="U1921" s="30"/>
      <c r="V1921" s="30"/>
      <c r="W1921" s="30"/>
      <c r="X1921" s="30"/>
      <c r="Y1921" s="30"/>
      <c r="Z1921" s="30"/>
      <c r="AA1921" s="30"/>
    </row>
    <row r="1922" ht="15.75" customHeight="1">
      <c r="A1922" s="27" t="s">
        <v>50</v>
      </c>
      <c r="B1922" s="27" t="s">
        <v>6377</v>
      </c>
      <c r="C1922" s="27" t="s">
        <v>3438</v>
      </c>
      <c r="D1922" s="83"/>
      <c r="E1922" s="92">
        <f t="shared" si="1"/>
        <v>41250</v>
      </c>
      <c r="F1922" s="92" t="str">
        <f t="shared" si="2"/>
        <v>PK V2 1 cappu+1 Macchiato Grts </v>
      </c>
      <c r="G1922" s="92" t="str">
        <f t="shared" si="3"/>
        <v>CAFES</v>
      </c>
      <c r="H1922" s="89"/>
      <c r="I1922" s="89"/>
      <c r="J1922" s="89"/>
      <c r="K1922" s="89"/>
      <c r="L1922" s="89"/>
      <c r="M1922" s="89"/>
      <c r="N1922" s="89"/>
      <c r="O1922" s="89"/>
      <c r="P1922" s="89"/>
      <c r="Q1922" s="89"/>
      <c r="R1922" s="30"/>
      <c r="S1922" s="30"/>
      <c r="T1922" s="30"/>
      <c r="U1922" s="30"/>
      <c r="V1922" s="30"/>
      <c r="W1922" s="30"/>
      <c r="X1922" s="30"/>
      <c r="Y1922" s="30"/>
      <c r="Z1922" s="30"/>
      <c r="AA1922" s="30"/>
    </row>
    <row r="1923" ht="15.75" customHeight="1">
      <c r="A1923" s="27" t="s">
        <v>39</v>
      </c>
      <c r="B1923" s="27" t="s">
        <v>6379</v>
      </c>
      <c r="C1923" s="27" t="s">
        <v>3439</v>
      </c>
      <c r="D1923" s="27" t="s">
        <v>3440</v>
      </c>
      <c r="E1923" s="92">
        <f t="shared" si="1"/>
        <v>41300</v>
      </c>
      <c r="F1923" s="92" t="str">
        <f t="shared" si="2"/>
        <v>NSTL CLASSIC Choc Alm 100g 50 X 100grs</v>
      </c>
      <c r="G1923" s="92" t="str">
        <f t="shared" si="3"/>
        <v>CHOCOLATES</v>
      </c>
      <c r="H1923" s="89"/>
      <c r="I1923" s="89"/>
      <c r="J1923" s="89"/>
      <c r="K1923" s="89"/>
      <c r="L1923" s="89"/>
      <c r="M1923" s="89"/>
      <c r="N1923" s="89"/>
      <c r="O1923" s="89"/>
      <c r="P1923" s="89"/>
      <c r="Q1923" s="89"/>
      <c r="R1923" s="30"/>
      <c r="S1923" s="30"/>
      <c r="T1923" s="30"/>
      <c r="U1923" s="30"/>
      <c r="V1923" s="30"/>
      <c r="W1923" s="30"/>
      <c r="X1923" s="30"/>
      <c r="Y1923" s="30"/>
      <c r="Z1923" s="30"/>
      <c r="AA1923" s="30"/>
    </row>
    <row r="1924" ht="15.75" customHeight="1">
      <c r="A1924" s="27" t="s">
        <v>225</v>
      </c>
      <c r="B1924" s="27" t="s">
        <v>6382</v>
      </c>
      <c r="C1924" s="27" t="s">
        <v>3442</v>
      </c>
      <c r="D1924" s="83"/>
      <c r="E1924" s="92">
        <f t="shared" si="1"/>
        <v>41310</v>
      </c>
      <c r="F1924" s="92" t="str">
        <f t="shared" si="2"/>
        <v>PK 10+2 NIDO BUEN DIA </v>
      </c>
      <c r="G1924" s="92" t="str">
        <f t="shared" si="3"/>
        <v>Leche en Polvo</v>
      </c>
      <c r="H1924" s="89"/>
      <c r="I1924" s="89"/>
      <c r="J1924" s="89"/>
      <c r="K1924" s="89"/>
      <c r="L1924" s="89"/>
      <c r="M1924" s="89"/>
      <c r="N1924" s="89"/>
      <c r="O1924" s="89"/>
      <c r="P1924" s="89"/>
      <c r="Q1924" s="89"/>
      <c r="R1924" s="30"/>
      <c r="S1924" s="30"/>
      <c r="T1924" s="30"/>
      <c r="U1924" s="30"/>
      <c r="V1924" s="30"/>
      <c r="W1924" s="30"/>
      <c r="X1924" s="30"/>
      <c r="Y1924" s="30"/>
      <c r="Z1924" s="30"/>
      <c r="AA1924" s="30"/>
    </row>
    <row r="1925" ht="15.75" customHeight="1">
      <c r="A1925" s="27" t="s">
        <v>50</v>
      </c>
      <c r="B1925" s="27" t="s">
        <v>6385</v>
      </c>
      <c r="C1925" s="27" t="s">
        <v>3444</v>
      </c>
      <c r="D1925" s="83"/>
      <c r="E1925" s="92">
        <f t="shared" si="1"/>
        <v>41370</v>
      </c>
      <c r="F1925" s="92" t="str">
        <f t="shared" si="2"/>
        <v>PK 40+8 NESCAFE 50g </v>
      </c>
      <c r="G1925" s="92" t="str">
        <f t="shared" si="3"/>
        <v>CAFES</v>
      </c>
      <c r="H1925" s="89"/>
      <c r="I1925" s="89"/>
      <c r="J1925" s="89"/>
      <c r="K1925" s="89"/>
      <c r="L1925" s="89"/>
      <c r="M1925" s="89"/>
      <c r="N1925" s="89"/>
      <c r="O1925" s="89"/>
      <c r="P1925" s="89"/>
      <c r="Q1925" s="89"/>
      <c r="R1925" s="30"/>
      <c r="S1925" s="30"/>
      <c r="T1925" s="30"/>
      <c r="U1925" s="30"/>
      <c r="V1925" s="30"/>
      <c r="W1925" s="30"/>
      <c r="X1925" s="30"/>
      <c r="Y1925" s="30"/>
      <c r="Z1925" s="30"/>
      <c r="AA1925" s="30"/>
    </row>
    <row r="1926" ht="15.75" customHeight="1">
      <c r="A1926" s="27" t="s">
        <v>264</v>
      </c>
      <c r="B1926" s="27" t="s">
        <v>6387</v>
      </c>
      <c r="C1926" s="27" t="s">
        <v>3446</v>
      </c>
      <c r="D1926" s="27" t="s">
        <v>3447</v>
      </c>
      <c r="E1926" s="92">
        <f t="shared" si="1"/>
        <v>41380</v>
      </c>
      <c r="F1926" s="92" t="str">
        <f t="shared" si="2"/>
        <v>FITNESS Cereal Fresa 370g 20x370g</v>
      </c>
      <c r="G1926" s="92" t="str">
        <f t="shared" si="3"/>
        <v>CEREALES PARA EL DESAYUNO</v>
      </c>
      <c r="H1926" s="89"/>
      <c r="I1926" s="89"/>
      <c r="J1926" s="89"/>
      <c r="K1926" s="89"/>
      <c r="L1926" s="89"/>
      <c r="M1926" s="89"/>
      <c r="N1926" s="89"/>
      <c r="O1926" s="89"/>
      <c r="P1926" s="89"/>
      <c r="Q1926" s="89"/>
      <c r="R1926" s="30"/>
      <c r="S1926" s="30"/>
      <c r="T1926" s="30"/>
      <c r="U1926" s="30"/>
      <c r="V1926" s="30"/>
      <c r="W1926" s="30"/>
      <c r="X1926" s="30"/>
      <c r="Y1926" s="30"/>
      <c r="Z1926" s="30"/>
      <c r="AA1926" s="30"/>
    </row>
    <row r="1927" ht="15.75" customHeight="1">
      <c r="A1927" s="27" t="s">
        <v>146</v>
      </c>
      <c r="B1927" s="27" t="s">
        <v>6390</v>
      </c>
      <c r="C1927" s="27" t="s">
        <v>3448</v>
      </c>
      <c r="D1927" s="83"/>
      <c r="E1927" s="92">
        <f t="shared" si="1"/>
        <v>41390</v>
      </c>
      <c r="F1927" s="92" t="str">
        <f t="shared" si="2"/>
        <v>PK 10+2 CONDENSADA 397g </v>
      </c>
      <c r="G1927" s="92" t="str">
        <f t="shared" si="3"/>
        <v>Lacteos Culinarios</v>
      </c>
      <c r="H1927" s="89"/>
      <c r="I1927" s="89"/>
      <c r="J1927" s="89"/>
      <c r="K1927" s="89"/>
      <c r="L1927" s="89"/>
      <c r="M1927" s="89"/>
      <c r="N1927" s="89"/>
      <c r="O1927" s="89"/>
      <c r="P1927" s="89"/>
      <c r="Q1927" s="89"/>
      <c r="R1927" s="30"/>
      <c r="S1927" s="30"/>
      <c r="T1927" s="30"/>
      <c r="U1927" s="30"/>
      <c r="V1927" s="30"/>
      <c r="W1927" s="30"/>
      <c r="X1927" s="30"/>
      <c r="Y1927" s="30"/>
      <c r="Z1927" s="30"/>
      <c r="AA1927" s="30"/>
    </row>
    <row r="1928" ht="15.75" customHeight="1">
      <c r="A1928" s="27" t="s">
        <v>86</v>
      </c>
      <c r="B1928" s="27" t="s">
        <v>6392</v>
      </c>
      <c r="C1928" s="27" t="s">
        <v>3450</v>
      </c>
      <c r="D1928" s="83"/>
      <c r="E1928" s="92">
        <f t="shared" si="1"/>
        <v>41400</v>
      </c>
      <c r="F1928" s="92" t="str">
        <f t="shared" si="2"/>
        <v>PK 10+2 ALTEZA OBLEA 5BOC-7FRUT </v>
      </c>
      <c r="G1928" s="92" t="str">
        <f t="shared" si="3"/>
        <v>GALLETAS</v>
      </c>
      <c r="H1928" s="89"/>
      <c r="I1928" s="89"/>
      <c r="J1928" s="89"/>
      <c r="K1928" s="89"/>
      <c r="L1928" s="89"/>
      <c r="M1928" s="89"/>
      <c r="N1928" s="89"/>
      <c r="O1928" s="89"/>
      <c r="P1928" s="89"/>
      <c r="Q1928" s="89"/>
      <c r="R1928" s="30"/>
      <c r="S1928" s="30"/>
      <c r="T1928" s="30"/>
      <c r="U1928" s="30"/>
      <c r="V1928" s="30"/>
      <c r="W1928" s="30"/>
      <c r="X1928" s="30"/>
      <c r="Y1928" s="30"/>
      <c r="Z1928" s="30"/>
      <c r="AA1928" s="30"/>
    </row>
    <row r="1929" ht="15.75" customHeight="1">
      <c r="A1929" s="27" t="s">
        <v>86</v>
      </c>
      <c r="B1929" s="27" t="s">
        <v>6396</v>
      </c>
      <c r="C1929" s="27" t="s">
        <v>3452</v>
      </c>
      <c r="D1929" s="83"/>
      <c r="E1929" s="92">
        <f t="shared" si="1"/>
        <v>41410</v>
      </c>
      <c r="F1929" s="92" t="str">
        <f t="shared" si="2"/>
        <v>PK 6KUKY/5MiloUHT+1MiloUHT </v>
      </c>
      <c r="G1929" s="92" t="str">
        <f t="shared" si="3"/>
        <v>GALLETAS</v>
      </c>
      <c r="H1929" s="89"/>
      <c r="I1929" s="89"/>
      <c r="J1929" s="89"/>
      <c r="K1929" s="89"/>
      <c r="L1929" s="89"/>
      <c r="M1929" s="89"/>
      <c r="N1929" s="89"/>
      <c r="O1929" s="89"/>
      <c r="P1929" s="89"/>
      <c r="Q1929" s="89"/>
      <c r="R1929" s="30"/>
      <c r="S1929" s="30"/>
      <c r="T1929" s="30"/>
      <c r="U1929" s="30"/>
      <c r="V1929" s="30"/>
      <c r="W1929" s="30"/>
      <c r="X1929" s="30"/>
      <c r="Y1929" s="30"/>
      <c r="Z1929" s="30"/>
      <c r="AA1929" s="30"/>
    </row>
    <row r="1930" ht="15.75" customHeight="1">
      <c r="A1930" s="27" t="s">
        <v>44</v>
      </c>
      <c r="B1930" s="27" t="s">
        <v>6398</v>
      </c>
      <c r="C1930" s="27" t="s">
        <v>3454</v>
      </c>
      <c r="D1930" s="83"/>
      <c r="E1930" s="92">
        <f t="shared" si="1"/>
        <v>41430</v>
      </c>
      <c r="F1930" s="92" t="str">
        <f t="shared" si="2"/>
        <v>PK5SopPOLL/Fideos+1Caracolitos </v>
      </c>
      <c r="G1930" s="92" t="str">
        <f t="shared" si="3"/>
        <v>CULINARIOS</v>
      </c>
      <c r="H1930" s="89"/>
      <c r="I1930" s="89"/>
      <c r="J1930" s="89"/>
      <c r="K1930" s="89"/>
      <c r="L1930" s="89"/>
      <c r="M1930" s="89"/>
      <c r="N1930" s="89"/>
      <c r="O1930" s="89"/>
      <c r="P1930" s="89"/>
      <c r="Q1930" s="89"/>
      <c r="R1930" s="30"/>
      <c r="S1930" s="30"/>
      <c r="T1930" s="30"/>
      <c r="U1930" s="30"/>
      <c r="V1930" s="30"/>
      <c r="W1930" s="30"/>
      <c r="X1930" s="30"/>
      <c r="Y1930" s="30"/>
      <c r="Z1930" s="30"/>
      <c r="AA1930" s="30"/>
    </row>
    <row r="1931" ht="15.75" customHeight="1">
      <c r="A1931" s="27" t="s">
        <v>146</v>
      </c>
      <c r="B1931" s="27" t="s">
        <v>6400</v>
      </c>
      <c r="C1931" s="27" t="s">
        <v>3455</v>
      </c>
      <c r="D1931" s="83"/>
      <c r="E1931" s="92">
        <f t="shared" si="1"/>
        <v>41460</v>
      </c>
      <c r="F1931" s="92" t="str">
        <f t="shared" si="2"/>
        <v>PK 10+2 NestleCrema157g </v>
      </c>
      <c r="G1931" s="92" t="str">
        <f t="shared" si="3"/>
        <v>Lacteos Culinarios</v>
      </c>
      <c r="H1931" s="89"/>
      <c r="I1931" s="89"/>
      <c r="J1931" s="89"/>
      <c r="K1931" s="89"/>
      <c r="L1931" s="89"/>
      <c r="M1931" s="89"/>
      <c r="N1931" s="89"/>
      <c r="O1931" s="89"/>
      <c r="P1931" s="89"/>
      <c r="Q1931" s="89"/>
      <c r="R1931" s="30"/>
      <c r="S1931" s="30"/>
      <c r="T1931" s="30"/>
      <c r="U1931" s="30"/>
      <c r="V1931" s="30"/>
      <c r="W1931" s="30"/>
      <c r="X1931" s="30"/>
      <c r="Y1931" s="30"/>
      <c r="Z1931" s="30"/>
      <c r="AA1931" s="30"/>
    </row>
    <row r="1932" ht="15.75" customHeight="1">
      <c r="A1932" s="27" t="s">
        <v>50</v>
      </c>
      <c r="B1932" s="27" t="s">
        <v>6402</v>
      </c>
      <c r="C1932" s="27" t="s">
        <v>3457</v>
      </c>
      <c r="D1932" s="83"/>
      <c r="E1932" s="92">
        <f t="shared" si="1"/>
        <v>41470</v>
      </c>
      <c r="F1932" s="92" t="str">
        <f t="shared" si="2"/>
        <v>PK 5+1 Nescafe Stick </v>
      </c>
      <c r="G1932" s="92" t="str">
        <f t="shared" si="3"/>
        <v>CAFES</v>
      </c>
      <c r="H1932" s="89"/>
      <c r="I1932" s="89"/>
      <c r="J1932" s="89"/>
      <c r="K1932" s="89"/>
      <c r="L1932" s="89"/>
      <c r="M1932" s="89"/>
      <c r="N1932" s="89"/>
      <c r="O1932" s="89"/>
      <c r="P1932" s="89"/>
      <c r="Q1932" s="89"/>
      <c r="R1932" s="30"/>
      <c r="S1932" s="30"/>
      <c r="T1932" s="30"/>
      <c r="U1932" s="30"/>
      <c r="V1932" s="30"/>
      <c r="W1932" s="30"/>
      <c r="X1932" s="30"/>
      <c r="Y1932" s="30"/>
      <c r="Z1932" s="30"/>
      <c r="AA1932" s="30"/>
    </row>
    <row r="1933" ht="15.75" customHeight="1">
      <c r="A1933" s="27" t="s">
        <v>76</v>
      </c>
      <c r="B1933" s="27" t="s">
        <v>6404</v>
      </c>
      <c r="C1933" s="27" t="s">
        <v>3459</v>
      </c>
      <c r="D1933" s="83"/>
      <c r="E1933" s="92">
        <f t="shared" si="1"/>
        <v>41480</v>
      </c>
      <c r="F1933" s="92" t="str">
        <f t="shared" si="2"/>
        <v>PK 5+1 MiloTira Actigen </v>
      </c>
      <c r="G1933" s="92" t="str">
        <f t="shared" si="3"/>
        <v>OPPB</v>
      </c>
      <c r="H1933" s="89"/>
      <c r="I1933" s="89"/>
      <c r="J1933" s="89"/>
      <c r="K1933" s="89"/>
      <c r="L1933" s="89"/>
      <c r="M1933" s="89"/>
      <c r="N1933" s="89"/>
      <c r="O1933" s="89"/>
      <c r="P1933" s="89"/>
      <c r="Q1933" s="89"/>
      <c r="R1933" s="30"/>
      <c r="S1933" s="30"/>
      <c r="T1933" s="30"/>
      <c r="U1933" s="30"/>
      <c r="V1933" s="30"/>
      <c r="W1933" s="30"/>
      <c r="X1933" s="30"/>
      <c r="Y1933" s="30"/>
      <c r="Z1933" s="30"/>
      <c r="AA1933" s="30"/>
    </row>
    <row r="1934" ht="15.75" customHeight="1">
      <c r="A1934" s="27" t="s">
        <v>44</v>
      </c>
      <c r="B1934" s="27" t="s">
        <v>6407</v>
      </c>
      <c r="C1934" s="27" t="s">
        <v>3461</v>
      </c>
      <c r="D1934" s="83"/>
      <c r="E1934" s="92">
        <f t="shared" si="1"/>
        <v>41500</v>
      </c>
      <c r="F1934" s="92" t="str">
        <f t="shared" si="2"/>
        <v>PK 18+2 PURE 125g </v>
      </c>
      <c r="G1934" s="92" t="str">
        <f t="shared" si="3"/>
        <v>CULINARIOS</v>
      </c>
      <c r="H1934" s="89"/>
      <c r="I1934" s="89"/>
      <c r="J1934" s="89"/>
      <c r="K1934" s="89"/>
      <c r="L1934" s="89"/>
      <c r="M1934" s="89"/>
      <c r="N1934" s="89"/>
      <c r="O1934" s="89"/>
      <c r="P1934" s="89"/>
      <c r="Q1934" s="89"/>
      <c r="R1934" s="30"/>
      <c r="S1934" s="30"/>
      <c r="T1934" s="30"/>
      <c r="U1934" s="30"/>
      <c r="V1934" s="30"/>
      <c r="W1934" s="30"/>
      <c r="X1934" s="30"/>
      <c r="Y1934" s="30"/>
      <c r="Z1934" s="30"/>
      <c r="AA1934" s="30"/>
    </row>
    <row r="1935" ht="15.75" customHeight="1">
      <c r="A1935" s="27" t="s">
        <v>268</v>
      </c>
      <c r="B1935" s="27" t="s">
        <v>6409</v>
      </c>
      <c r="C1935" s="27" t="s">
        <v>3464</v>
      </c>
      <c r="D1935" s="27" t="s">
        <v>3465</v>
      </c>
      <c r="E1935" s="92">
        <f t="shared" si="1"/>
        <v>41510</v>
      </c>
      <c r="F1935" s="92" t="str">
        <f t="shared" si="2"/>
        <v>Frutoso MznPeraDuraz 120g 12x120gr</v>
      </c>
      <c r="G1935" s="92" t="str">
        <f t="shared" si="3"/>
        <v>ALIMENTOS INFANTILES</v>
      </c>
      <c r="H1935" s="89"/>
      <c r="I1935" s="89"/>
      <c r="J1935" s="89"/>
      <c r="K1935" s="89"/>
      <c r="L1935" s="89"/>
      <c r="M1935" s="89"/>
      <c r="N1935" s="89"/>
      <c r="O1935" s="89"/>
      <c r="P1935" s="89"/>
      <c r="Q1935" s="89"/>
      <c r="R1935" s="30"/>
      <c r="S1935" s="30"/>
      <c r="T1935" s="30"/>
      <c r="U1935" s="30"/>
      <c r="V1935" s="30"/>
      <c r="W1935" s="30"/>
      <c r="X1935" s="30"/>
      <c r="Y1935" s="30"/>
      <c r="Z1935" s="30"/>
      <c r="AA1935" s="30"/>
    </row>
    <row r="1936" ht="15.75" customHeight="1">
      <c r="A1936" s="27" t="s">
        <v>268</v>
      </c>
      <c r="B1936" s="27" t="s">
        <v>6412</v>
      </c>
      <c r="C1936" s="27" t="s">
        <v>3467</v>
      </c>
      <c r="D1936" s="27" t="s">
        <v>3465</v>
      </c>
      <c r="E1936" s="92">
        <f t="shared" si="1"/>
        <v>41520</v>
      </c>
      <c r="F1936" s="92" t="str">
        <f t="shared" si="2"/>
        <v>Frutoso Mango Pera 120g 12x120gr</v>
      </c>
      <c r="G1936" s="92" t="str">
        <f t="shared" si="3"/>
        <v>ALIMENTOS INFANTILES</v>
      </c>
      <c r="H1936" s="89"/>
      <c r="I1936" s="89"/>
      <c r="J1936" s="89"/>
      <c r="K1936" s="89"/>
      <c r="L1936" s="89"/>
      <c r="M1936" s="89"/>
      <c r="N1936" s="89"/>
      <c r="O1936" s="89"/>
      <c r="P1936" s="89"/>
      <c r="Q1936" s="89"/>
      <c r="R1936" s="30"/>
      <c r="S1936" s="30"/>
      <c r="T1936" s="30"/>
      <c r="U1936" s="30"/>
      <c r="V1936" s="30"/>
      <c r="W1936" s="30"/>
      <c r="X1936" s="30"/>
      <c r="Y1936" s="30"/>
      <c r="Z1936" s="30"/>
      <c r="AA1936" s="30"/>
    </row>
    <row r="1937" ht="15.75" customHeight="1">
      <c r="A1937" s="27" t="s">
        <v>268</v>
      </c>
      <c r="B1937" s="27" t="s">
        <v>6413</v>
      </c>
      <c r="C1937" s="27" t="s">
        <v>3469</v>
      </c>
      <c r="D1937" s="27" t="s">
        <v>3465</v>
      </c>
      <c r="E1937" s="92">
        <f t="shared" si="1"/>
        <v>41530</v>
      </c>
      <c r="F1937" s="92" t="str">
        <f t="shared" si="2"/>
        <v>Frutoso Mix Tropical 120g 12x120gr</v>
      </c>
      <c r="G1937" s="92" t="str">
        <f t="shared" si="3"/>
        <v>ALIMENTOS INFANTILES</v>
      </c>
      <c r="H1937" s="89"/>
      <c r="I1937" s="89"/>
      <c r="J1937" s="89"/>
      <c r="K1937" s="89"/>
      <c r="L1937" s="89"/>
      <c r="M1937" s="89"/>
      <c r="N1937" s="89"/>
      <c r="O1937" s="89"/>
      <c r="P1937" s="89"/>
      <c r="Q1937" s="89"/>
      <c r="R1937" s="30"/>
      <c r="S1937" s="30"/>
      <c r="T1937" s="30"/>
      <c r="U1937" s="30"/>
      <c r="V1937" s="30"/>
      <c r="W1937" s="30"/>
      <c r="X1937" s="30"/>
      <c r="Y1937" s="30"/>
      <c r="Z1937" s="30"/>
      <c r="AA1937" s="30"/>
    </row>
    <row r="1938" ht="15.75" customHeight="1">
      <c r="A1938" s="27" t="s">
        <v>264</v>
      </c>
      <c r="B1938" s="27" t="s">
        <v>6415</v>
      </c>
      <c r="C1938" s="27" t="s">
        <v>3471</v>
      </c>
      <c r="D1938" s="27" t="s">
        <v>3472</v>
      </c>
      <c r="E1938" s="92">
        <f t="shared" si="1"/>
        <v>41550</v>
      </c>
      <c r="F1938" s="92" t="str">
        <f t="shared" si="2"/>
        <v>CHOCAPIC Cereal 30g 60 X 30g</v>
      </c>
      <c r="G1938" s="92" t="str">
        <f t="shared" si="3"/>
        <v>CEREALES PARA EL DESAYUNO</v>
      </c>
      <c r="H1938" s="89"/>
      <c r="I1938" s="89"/>
      <c r="J1938" s="89"/>
      <c r="K1938" s="89"/>
      <c r="L1938" s="89"/>
      <c r="M1938" s="89"/>
      <c r="N1938" s="89"/>
      <c r="O1938" s="89"/>
      <c r="P1938" s="89"/>
      <c r="Q1938" s="89"/>
      <c r="R1938" s="30"/>
      <c r="S1938" s="30"/>
      <c r="T1938" s="30"/>
      <c r="U1938" s="30"/>
      <c r="V1938" s="30"/>
      <c r="W1938" s="30"/>
      <c r="X1938" s="30"/>
      <c r="Y1938" s="30"/>
      <c r="Z1938" s="30"/>
      <c r="AA1938" s="30"/>
    </row>
    <row r="1939" ht="15.75" customHeight="1">
      <c r="A1939" s="27" t="s">
        <v>264</v>
      </c>
      <c r="B1939" s="27" t="s">
        <v>6419</v>
      </c>
      <c r="C1939" s="27" t="s">
        <v>3474</v>
      </c>
      <c r="D1939" s="83"/>
      <c r="E1939" s="92">
        <f t="shared" si="1"/>
        <v>41560</v>
      </c>
      <c r="F1939" s="92" t="str">
        <f t="shared" si="2"/>
        <v>PK 5+1 Chocapic 30g </v>
      </c>
      <c r="G1939" s="92" t="str">
        <f t="shared" si="3"/>
        <v>CEREALES PARA EL DESAYUNO</v>
      </c>
      <c r="H1939" s="89"/>
      <c r="I1939" s="89"/>
      <c r="J1939" s="89"/>
      <c r="K1939" s="89"/>
      <c r="L1939" s="89"/>
      <c r="M1939" s="89"/>
      <c r="N1939" s="89"/>
      <c r="O1939" s="89"/>
      <c r="P1939" s="89"/>
      <c r="Q1939" s="89"/>
      <c r="R1939" s="30"/>
      <c r="S1939" s="30"/>
      <c r="T1939" s="30"/>
      <c r="U1939" s="30"/>
      <c r="V1939" s="30"/>
      <c r="W1939" s="30"/>
      <c r="X1939" s="30"/>
      <c r="Y1939" s="30"/>
      <c r="Z1939" s="30"/>
      <c r="AA1939" s="30"/>
    </row>
    <row r="1940" ht="15.75" customHeight="1">
      <c r="A1940" s="27" t="s">
        <v>50</v>
      </c>
      <c r="B1940" s="27" t="s">
        <v>6421</v>
      </c>
      <c r="C1940" s="27" t="s">
        <v>3475</v>
      </c>
      <c r="D1940" s="27" t="s">
        <v>3476</v>
      </c>
      <c r="E1940" s="92">
        <f t="shared" si="1"/>
        <v>41600</v>
      </c>
      <c r="F1940" s="92" t="str">
        <f t="shared" si="2"/>
        <v>NESCAFE DECAF Stick 1,8g 24x20x1,8g</v>
      </c>
      <c r="G1940" s="92" t="str">
        <f t="shared" si="3"/>
        <v>CAFES</v>
      </c>
      <c r="H1940" s="89"/>
      <c r="I1940" s="89"/>
      <c r="J1940" s="89"/>
      <c r="K1940" s="89"/>
      <c r="L1940" s="89"/>
      <c r="M1940" s="89"/>
      <c r="N1940" s="89"/>
      <c r="O1940" s="89"/>
      <c r="P1940" s="89"/>
      <c r="Q1940" s="89"/>
      <c r="R1940" s="30"/>
      <c r="S1940" s="30"/>
      <c r="T1940" s="30"/>
      <c r="U1940" s="30"/>
      <c r="V1940" s="30"/>
      <c r="W1940" s="30"/>
      <c r="X1940" s="30"/>
      <c r="Y1940" s="30"/>
      <c r="Z1940" s="30"/>
      <c r="AA1940" s="30"/>
    </row>
    <row r="1941" ht="15.75" customHeight="1">
      <c r="A1941" s="27" t="s">
        <v>50</v>
      </c>
      <c r="B1941" s="27" t="s">
        <v>6424</v>
      </c>
      <c r="C1941" s="27" t="s">
        <v>3478</v>
      </c>
      <c r="D1941" s="27" t="s">
        <v>3479</v>
      </c>
      <c r="E1941" s="92">
        <f t="shared" si="1"/>
        <v>41610</v>
      </c>
      <c r="F1941" s="92" t="str">
        <f t="shared" si="2"/>
        <v>NESCAFE DECAF Frasco 50g 12x50g</v>
      </c>
      <c r="G1941" s="92" t="str">
        <f t="shared" si="3"/>
        <v>CAFES</v>
      </c>
      <c r="H1941" s="89"/>
      <c r="I1941" s="89"/>
      <c r="J1941" s="89"/>
      <c r="K1941" s="89"/>
      <c r="L1941" s="89"/>
      <c r="M1941" s="89"/>
      <c r="N1941" s="89"/>
      <c r="O1941" s="89"/>
      <c r="P1941" s="89"/>
      <c r="Q1941" s="89"/>
      <c r="R1941" s="30"/>
      <c r="S1941" s="30"/>
      <c r="T1941" s="30"/>
      <c r="U1941" s="30"/>
      <c r="V1941" s="30"/>
      <c r="W1941" s="30"/>
      <c r="X1941" s="30"/>
      <c r="Y1941" s="30"/>
      <c r="Z1941" s="30"/>
      <c r="AA1941" s="30"/>
    </row>
    <row r="1942" ht="15.75" customHeight="1">
      <c r="A1942" s="27" t="s">
        <v>50</v>
      </c>
      <c r="B1942" s="27" t="s">
        <v>6426</v>
      </c>
      <c r="C1942" s="27" t="s">
        <v>3481</v>
      </c>
      <c r="D1942" s="27" t="s">
        <v>1174</v>
      </c>
      <c r="E1942" s="92">
        <f t="shared" si="1"/>
        <v>41620</v>
      </c>
      <c r="F1942" s="92" t="str">
        <f t="shared" si="2"/>
        <v>NESCAFE DECAF Frasco 100g 12x100g</v>
      </c>
      <c r="G1942" s="92" t="str">
        <f t="shared" si="3"/>
        <v>CAFES</v>
      </c>
      <c r="H1942" s="89"/>
      <c r="I1942" s="89"/>
      <c r="J1942" s="89"/>
      <c r="K1942" s="89"/>
      <c r="L1942" s="89"/>
      <c r="M1942" s="89"/>
      <c r="N1942" s="89"/>
      <c r="O1942" s="89"/>
      <c r="P1942" s="89"/>
      <c r="Q1942" s="89"/>
      <c r="R1942" s="30"/>
      <c r="S1942" s="30"/>
      <c r="T1942" s="30"/>
      <c r="U1942" s="30"/>
      <c r="V1942" s="30"/>
      <c r="W1942" s="30"/>
      <c r="X1942" s="30"/>
      <c r="Y1942" s="30"/>
      <c r="Z1942" s="30"/>
      <c r="AA1942" s="30"/>
    </row>
    <row r="1943" ht="15.75" customHeight="1">
      <c r="A1943" s="27" t="s">
        <v>50</v>
      </c>
      <c r="B1943" s="27" t="s">
        <v>6428</v>
      </c>
      <c r="C1943" s="27" t="s">
        <v>3482</v>
      </c>
      <c r="D1943" s="27" t="s">
        <v>328</v>
      </c>
      <c r="E1943" s="92">
        <f t="shared" si="1"/>
        <v>41630</v>
      </c>
      <c r="F1943" s="92" t="str">
        <f t="shared" si="2"/>
        <v>NESCAFE DECAF Frasco 170g 12x170g</v>
      </c>
      <c r="G1943" s="92" t="str">
        <f t="shared" si="3"/>
        <v>CAFES</v>
      </c>
      <c r="H1943" s="89"/>
      <c r="I1943" s="89"/>
      <c r="J1943" s="89"/>
      <c r="K1943" s="89"/>
      <c r="L1943" s="89"/>
      <c r="M1943" s="89"/>
      <c r="N1943" s="89"/>
      <c r="O1943" s="89"/>
      <c r="P1943" s="89"/>
      <c r="Q1943" s="89"/>
      <c r="R1943" s="30"/>
      <c r="S1943" s="30"/>
      <c r="T1943" s="30"/>
      <c r="U1943" s="30"/>
      <c r="V1943" s="30"/>
      <c r="W1943" s="30"/>
      <c r="X1943" s="30"/>
      <c r="Y1943" s="30"/>
      <c r="Z1943" s="30"/>
      <c r="AA1943" s="30"/>
    </row>
    <row r="1944" ht="15.75" customHeight="1">
      <c r="A1944" s="27" t="s">
        <v>268</v>
      </c>
      <c r="B1944" s="27" t="s">
        <v>6430</v>
      </c>
      <c r="C1944" s="27" t="s">
        <v>3484</v>
      </c>
      <c r="D1944" s="83"/>
      <c r="E1944" s="92">
        <f t="shared" si="1"/>
        <v>41670</v>
      </c>
      <c r="F1944" s="92" t="str">
        <f t="shared" si="2"/>
        <v>PK 4+2 Crec POLLO VERD </v>
      </c>
      <c r="G1944" s="92" t="str">
        <f t="shared" si="3"/>
        <v>ALIMENTOS INFANTILES</v>
      </c>
      <c r="H1944" s="89"/>
      <c r="I1944" s="89"/>
      <c r="J1944" s="89"/>
      <c r="K1944" s="89"/>
      <c r="L1944" s="89"/>
      <c r="M1944" s="89"/>
      <c r="N1944" s="89"/>
      <c r="O1944" s="89"/>
      <c r="P1944" s="89"/>
      <c r="Q1944" s="89"/>
      <c r="R1944" s="30"/>
      <c r="S1944" s="30"/>
      <c r="T1944" s="30"/>
      <c r="U1944" s="30"/>
      <c r="V1944" s="30"/>
      <c r="W1944" s="30"/>
      <c r="X1944" s="30"/>
      <c r="Y1944" s="30"/>
      <c r="Z1944" s="30"/>
      <c r="AA1944" s="30"/>
    </row>
    <row r="1945" ht="15.75" customHeight="1">
      <c r="A1945" s="27" t="s">
        <v>86</v>
      </c>
      <c r="B1945" s="27" t="s">
        <v>6434</v>
      </c>
      <c r="C1945" s="27" t="s">
        <v>3487</v>
      </c>
      <c r="D1945" s="83"/>
      <c r="E1945" s="92">
        <f t="shared" si="1"/>
        <v>41790</v>
      </c>
      <c r="F1945" s="92" t="str">
        <f t="shared" si="2"/>
        <v>PK Triton10Vai+3tritonDARK </v>
      </c>
      <c r="G1945" s="92" t="str">
        <f t="shared" si="3"/>
        <v>GALLETAS</v>
      </c>
      <c r="H1945" s="89"/>
      <c r="I1945" s="89"/>
      <c r="J1945" s="89"/>
      <c r="K1945" s="89"/>
      <c r="L1945" s="89"/>
      <c r="M1945" s="89"/>
      <c r="N1945" s="89"/>
      <c r="O1945" s="89"/>
      <c r="P1945" s="89"/>
      <c r="Q1945" s="89"/>
      <c r="R1945" s="30"/>
      <c r="S1945" s="30"/>
      <c r="T1945" s="30"/>
      <c r="U1945" s="30"/>
      <c r="V1945" s="30"/>
      <c r="W1945" s="30"/>
      <c r="X1945" s="30"/>
      <c r="Y1945" s="30"/>
      <c r="Z1945" s="30"/>
      <c r="AA1945" s="30"/>
    </row>
    <row r="1946" ht="15.75" customHeight="1">
      <c r="A1946" s="27" t="s">
        <v>39</v>
      </c>
      <c r="B1946" s="27" t="s">
        <v>6437</v>
      </c>
      <c r="C1946" s="27" t="s">
        <v>3488</v>
      </c>
      <c r="D1946" s="83"/>
      <c r="E1946" s="92">
        <f t="shared" si="1"/>
        <v>41810</v>
      </c>
      <c r="F1946" s="92" t="str">
        <f t="shared" si="2"/>
        <v>PK 4+1 NEGRITA BOLSA </v>
      </c>
      <c r="G1946" s="92" t="str">
        <f t="shared" si="3"/>
        <v>CHOCOLATES</v>
      </c>
      <c r="H1946" s="89"/>
      <c r="I1946" s="89"/>
      <c r="J1946" s="89"/>
      <c r="K1946" s="89"/>
      <c r="L1946" s="89"/>
      <c r="M1946" s="89"/>
      <c r="N1946" s="89"/>
      <c r="O1946" s="89"/>
      <c r="P1946" s="89"/>
      <c r="Q1946" s="89"/>
      <c r="R1946" s="30"/>
      <c r="S1946" s="30"/>
      <c r="T1946" s="30"/>
      <c r="U1946" s="30"/>
      <c r="V1946" s="30"/>
      <c r="W1946" s="30"/>
      <c r="X1946" s="30"/>
      <c r="Y1946" s="30"/>
      <c r="Z1946" s="30"/>
      <c r="AA1946" s="30"/>
    </row>
    <row r="1947" ht="15.75" customHeight="1">
      <c r="A1947" s="27" t="s">
        <v>44</v>
      </c>
      <c r="B1947" s="27" t="s">
        <v>6441</v>
      </c>
      <c r="C1947" s="27" t="s">
        <v>3490</v>
      </c>
      <c r="D1947" s="83"/>
      <c r="E1947" s="92">
        <f t="shared" si="1"/>
        <v>41830</v>
      </c>
      <c r="F1947" s="92" t="str">
        <f t="shared" si="2"/>
        <v>PK 6 Espirales+Tenedores </v>
      </c>
      <c r="G1947" s="92" t="str">
        <f t="shared" si="3"/>
        <v>CULINARIOS</v>
      </c>
      <c r="H1947" s="89"/>
      <c r="I1947" s="89"/>
      <c r="J1947" s="89"/>
      <c r="K1947" s="89"/>
      <c r="L1947" s="89"/>
      <c r="M1947" s="89"/>
      <c r="N1947" s="89"/>
      <c r="O1947" s="89"/>
      <c r="P1947" s="89"/>
      <c r="Q1947" s="89"/>
      <c r="R1947" s="30"/>
      <c r="S1947" s="30"/>
      <c r="T1947" s="30"/>
      <c r="U1947" s="30"/>
      <c r="V1947" s="30"/>
      <c r="W1947" s="30"/>
      <c r="X1947" s="30"/>
      <c r="Y1947" s="30"/>
      <c r="Z1947" s="30"/>
      <c r="AA1947" s="30"/>
    </row>
    <row r="1948" ht="15.75" customHeight="1">
      <c r="A1948" s="27" t="s">
        <v>44</v>
      </c>
      <c r="B1948" s="27" t="s">
        <v>6443</v>
      </c>
      <c r="C1948" s="27" t="s">
        <v>3492</v>
      </c>
      <c r="D1948" s="83"/>
      <c r="E1948" s="92">
        <f t="shared" si="1"/>
        <v>41870</v>
      </c>
      <c r="F1948" s="92" t="str">
        <f t="shared" si="2"/>
        <v>PK20%dscto Caldo gall+Costilla </v>
      </c>
      <c r="G1948" s="92" t="str">
        <f t="shared" si="3"/>
        <v>CULINARIOS</v>
      </c>
      <c r="H1948" s="89"/>
      <c r="I1948" s="89"/>
      <c r="J1948" s="89"/>
      <c r="K1948" s="89"/>
      <c r="L1948" s="89"/>
      <c r="M1948" s="89"/>
      <c r="N1948" s="89"/>
      <c r="O1948" s="89"/>
      <c r="P1948" s="89"/>
      <c r="Q1948" s="89"/>
      <c r="R1948" s="30"/>
      <c r="S1948" s="30"/>
      <c r="T1948" s="30"/>
      <c r="U1948" s="30"/>
      <c r="V1948" s="30"/>
      <c r="W1948" s="30"/>
      <c r="X1948" s="30"/>
      <c r="Y1948" s="30"/>
      <c r="Z1948" s="30"/>
      <c r="AA1948" s="30"/>
    </row>
    <row r="1949" ht="15.75" customHeight="1">
      <c r="A1949" s="27" t="s">
        <v>44</v>
      </c>
      <c r="B1949" s="27" t="s">
        <v>6445</v>
      </c>
      <c r="C1949" s="27" t="s">
        <v>3494</v>
      </c>
      <c r="D1949" s="83"/>
      <c r="E1949" s="92">
        <f t="shared" si="1"/>
        <v>41880</v>
      </c>
      <c r="F1949" s="92" t="str">
        <f t="shared" si="2"/>
        <v>PK20%dscto Caldo Carne+verdura </v>
      </c>
      <c r="G1949" s="92" t="str">
        <f t="shared" si="3"/>
        <v>CULINARIOS</v>
      </c>
      <c r="H1949" s="89"/>
      <c r="I1949" s="89"/>
      <c r="J1949" s="89"/>
      <c r="K1949" s="89"/>
      <c r="L1949" s="89"/>
      <c r="M1949" s="89"/>
      <c r="N1949" s="89"/>
      <c r="O1949" s="89"/>
      <c r="P1949" s="89"/>
      <c r="Q1949" s="89"/>
      <c r="R1949" s="30"/>
      <c r="S1949" s="30"/>
      <c r="T1949" s="30"/>
      <c r="U1949" s="30"/>
      <c r="V1949" s="30"/>
      <c r="W1949" s="30"/>
      <c r="X1949" s="30"/>
      <c r="Y1949" s="30"/>
      <c r="Z1949" s="30"/>
      <c r="AA1949" s="30"/>
    </row>
    <row r="1950" ht="15.75" customHeight="1">
      <c r="A1950" s="27" t="s">
        <v>50</v>
      </c>
      <c r="B1950" s="27" t="s">
        <v>6447</v>
      </c>
      <c r="C1950" s="27" t="s">
        <v>3496</v>
      </c>
      <c r="D1950" s="83"/>
      <c r="E1950" s="92">
        <f t="shared" si="1"/>
        <v>41890</v>
      </c>
      <c r="F1950" s="92" t="str">
        <f t="shared" si="2"/>
        <v>PK NESCAFE stick+Trad 50g </v>
      </c>
      <c r="G1950" s="92" t="str">
        <f t="shared" si="3"/>
        <v>CAFES</v>
      </c>
      <c r="H1950" s="89"/>
      <c r="I1950" s="89"/>
      <c r="J1950" s="89"/>
      <c r="K1950" s="89"/>
      <c r="L1950" s="89"/>
      <c r="M1950" s="89"/>
      <c r="N1950" s="89"/>
      <c r="O1950" s="89"/>
      <c r="P1950" s="89"/>
      <c r="Q1950" s="89"/>
      <c r="R1950" s="30"/>
      <c r="S1950" s="30"/>
      <c r="T1950" s="30"/>
      <c r="U1950" s="30"/>
      <c r="V1950" s="30"/>
      <c r="W1950" s="30"/>
      <c r="X1950" s="30"/>
      <c r="Y1950" s="30"/>
      <c r="Z1950" s="30"/>
      <c r="AA1950" s="30"/>
    </row>
    <row r="1951" ht="15.75" customHeight="1">
      <c r="A1951" s="27" t="s">
        <v>264</v>
      </c>
      <c r="B1951" s="27" t="s">
        <v>6449</v>
      </c>
      <c r="C1951" s="27" t="s">
        <v>1620</v>
      </c>
      <c r="D1951" s="27" t="s">
        <v>2688</v>
      </c>
      <c r="E1951" s="92">
        <f t="shared" si="1"/>
        <v>41900</v>
      </c>
      <c r="F1951" s="92" t="str">
        <f t="shared" si="2"/>
        <v>Cereal ZUCOSOS 18x350g</v>
      </c>
      <c r="G1951" s="92" t="str">
        <f t="shared" si="3"/>
        <v>CEREALES PARA EL DESAYUNO</v>
      </c>
      <c r="H1951" s="89"/>
      <c r="I1951" s="89"/>
      <c r="J1951" s="89"/>
      <c r="K1951" s="89"/>
      <c r="L1951" s="89"/>
      <c r="M1951" s="89"/>
      <c r="N1951" s="89"/>
      <c r="O1951" s="89"/>
      <c r="P1951" s="89"/>
      <c r="Q1951" s="89"/>
      <c r="R1951" s="30"/>
      <c r="S1951" s="30"/>
      <c r="T1951" s="30"/>
      <c r="U1951" s="30"/>
      <c r="V1951" s="30"/>
      <c r="W1951" s="30"/>
      <c r="X1951" s="30"/>
      <c r="Y1951" s="30"/>
      <c r="Z1951" s="30"/>
      <c r="AA1951" s="30"/>
    </row>
    <row r="1952" ht="15.75" customHeight="1">
      <c r="A1952" s="27" t="s">
        <v>264</v>
      </c>
      <c r="B1952" s="27" t="s">
        <v>6452</v>
      </c>
      <c r="C1952" s="27" t="s">
        <v>3498</v>
      </c>
      <c r="D1952" s="27" t="s">
        <v>3499</v>
      </c>
      <c r="E1952" s="92">
        <f t="shared" si="1"/>
        <v>41910</v>
      </c>
      <c r="F1952" s="92" t="str">
        <f t="shared" si="2"/>
        <v>Cereal CHOCAPIC Trocitos 16x440g</v>
      </c>
      <c r="G1952" s="92" t="str">
        <f t="shared" si="3"/>
        <v>CEREALES PARA EL DESAYUNO</v>
      </c>
      <c r="H1952" s="89"/>
      <c r="I1952" s="89"/>
      <c r="J1952" s="89"/>
      <c r="K1952" s="89"/>
      <c r="L1952" s="89"/>
      <c r="M1952" s="89"/>
      <c r="N1952" s="89"/>
      <c r="O1952" s="89"/>
      <c r="P1952" s="89"/>
      <c r="Q1952" s="89"/>
      <c r="R1952" s="30"/>
      <c r="S1952" s="30"/>
      <c r="T1952" s="30"/>
      <c r="U1952" s="30"/>
      <c r="V1952" s="30"/>
      <c r="W1952" s="30"/>
      <c r="X1952" s="30"/>
      <c r="Y1952" s="30"/>
      <c r="Z1952" s="30"/>
      <c r="AA1952" s="30"/>
    </row>
    <row r="1953" ht="15.75" customHeight="1">
      <c r="A1953" s="27" t="s">
        <v>264</v>
      </c>
      <c r="B1953" s="27" t="s">
        <v>6455</v>
      </c>
      <c r="C1953" s="27" t="s">
        <v>1620</v>
      </c>
      <c r="D1953" s="27" t="s">
        <v>3501</v>
      </c>
      <c r="E1953" s="92">
        <f t="shared" si="1"/>
        <v>41920</v>
      </c>
      <c r="F1953" s="92" t="str">
        <f t="shared" si="2"/>
        <v>Cereal ZUCOSOS 12x530g XW</v>
      </c>
      <c r="G1953" s="92" t="str">
        <f t="shared" si="3"/>
        <v>CEREALES PARA EL DESAYUNO</v>
      </c>
      <c r="H1953" s="89"/>
      <c r="I1953" s="89"/>
      <c r="J1953" s="89"/>
      <c r="K1953" s="89"/>
      <c r="L1953" s="89"/>
      <c r="M1953" s="89"/>
      <c r="N1953" s="89"/>
      <c r="O1953" s="89"/>
      <c r="P1953" s="89"/>
      <c r="Q1953" s="89"/>
      <c r="R1953" s="30"/>
      <c r="S1953" s="30"/>
      <c r="T1953" s="30"/>
      <c r="U1953" s="30"/>
      <c r="V1953" s="30"/>
      <c r="W1953" s="30"/>
      <c r="X1953" s="30"/>
      <c r="Y1953" s="30"/>
      <c r="Z1953" s="30"/>
      <c r="AA1953" s="30"/>
    </row>
    <row r="1954" ht="15.75" customHeight="1">
      <c r="A1954" s="27" t="s">
        <v>264</v>
      </c>
      <c r="B1954" s="27" t="s">
        <v>6457</v>
      </c>
      <c r="C1954" s="27" t="s">
        <v>3503</v>
      </c>
      <c r="D1954" s="27" t="s">
        <v>1218</v>
      </c>
      <c r="E1954" s="92">
        <f t="shared" si="1"/>
        <v>41930</v>
      </c>
      <c r="F1954" s="92" t="str">
        <f t="shared" si="2"/>
        <v>NESTLE CORN FLAKES Cereal 510g 16x510g</v>
      </c>
      <c r="G1954" s="92" t="str">
        <f t="shared" si="3"/>
        <v>CEREALES PARA EL DESAYUNO</v>
      </c>
      <c r="H1954" s="89"/>
      <c r="I1954" s="89"/>
      <c r="J1954" s="89"/>
      <c r="K1954" s="89"/>
      <c r="L1954" s="89"/>
      <c r="M1954" s="89"/>
      <c r="N1954" s="89"/>
      <c r="O1954" s="89"/>
      <c r="P1954" s="89"/>
      <c r="Q1954" s="89"/>
      <c r="R1954" s="30"/>
      <c r="S1954" s="30"/>
      <c r="T1954" s="30"/>
      <c r="U1954" s="30"/>
      <c r="V1954" s="30"/>
      <c r="W1954" s="30"/>
      <c r="X1954" s="30"/>
      <c r="Y1954" s="30"/>
      <c r="Z1954" s="30"/>
      <c r="AA1954" s="30"/>
    </row>
    <row r="1955" ht="15.75" customHeight="1">
      <c r="A1955" s="27" t="s">
        <v>264</v>
      </c>
      <c r="B1955" s="27" t="s">
        <v>6460</v>
      </c>
      <c r="C1955" s="27" t="s">
        <v>3505</v>
      </c>
      <c r="D1955" s="27" t="s">
        <v>1203</v>
      </c>
      <c r="E1955" s="92">
        <f t="shared" si="1"/>
        <v>41940</v>
      </c>
      <c r="F1955" s="92" t="str">
        <f t="shared" si="2"/>
        <v>NESQUIK Cereal 400g 16x400g</v>
      </c>
      <c r="G1955" s="92" t="str">
        <f t="shared" si="3"/>
        <v>CEREALES PARA EL DESAYUNO</v>
      </c>
      <c r="H1955" s="89"/>
      <c r="I1955" s="89"/>
      <c r="J1955" s="89"/>
      <c r="K1955" s="89"/>
      <c r="L1955" s="89"/>
      <c r="M1955" s="89"/>
      <c r="N1955" s="89"/>
      <c r="O1955" s="89"/>
      <c r="P1955" s="89"/>
      <c r="Q1955" s="89"/>
      <c r="R1955" s="30"/>
      <c r="S1955" s="30"/>
      <c r="T1955" s="30"/>
      <c r="U1955" s="30"/>
      <c r="V1955" s="30"/>
      <c r="W1955" s="30"/>
      <c r="X1955" s="30"/>
      <c r="Y1955" s="30"/>
      <c r="Z1955" s="30"/>
      <c r="AA1955" s="30"/>
    </row>
    <row r="1956" ht="15.75" customHeight="1">
      <c r="A1956" s="27" t="s">
        <v>264</v>
      </c>
      <c r="B1956" s="27" t="s">
        <v>6462</v>
      </c>
      <c r="C1956" s="27" t="s">
        <v>3507</v>
      </c>
      <c r="D1956" s="27" t="s">
        <v>3508</v>
      </c>
      <c r="E1956" s="92">
        <f t="shared" si="1"/>
        <v>41950</v>
      </c>
      <c r="F1956" s="92" t="str">
        <f t="shared" si="2"/>
        <v>MILO Cereal 800g 10x800g</v>
      </c>
      <c r="G1956" s="92" t="str">
        <f t="shared" si="3"/>
        <v>CEREALES PARA EL DESAYUNO</v>
      </c>
      <c r="H1956" s="89"/>
      <c r="I1956" s="89"/>
      <c r="J1956" s="89"/>
      <c r="K1956" s="89"/>
      <c r="L1956" s="89"/>
      <c r="M1956" s="89"/>
      <c r="N1956" s="89"/>
      <c r="O1956" s="89"/>
      <c r="P1956" s="89"/>
      <c r="Q1956" s="89"/>
      <c r="R1956" s="30"/>
      <c r="S1956" s="30"/>
      <c r="T1956" s="30"/>
      <c r="U1956" s="30"/>
      <c r="V1956" s="30"/>
      <c r="W1956" s="30"/>
      <c r="X1956" s="30"/>
      <c r="Y1956" s="30"/>
      <c r="Z1956" s="30"/>
      <c r="AA1956" s="30"/>
    </row>
    <row r="1957" ht="15.75" customHeight="1">
      <c r="A1957" s="27" t="s">
        <v>50</v>
      </c>
      <c r="B1957" s="27" t="s">
        <v>6464</v>
      </c>
      <c r="C1957" s="27" t="s">
        <v>259</v>
      </c>
      <c r="D1957" s="27" t="s">
        <v>2920</v>
      </c>
      <c r="E1957" s="92">
        <f t="shared" si="1"/>
        <v>41960</v>
      </c>
      <c r="F1957" s="92" t="str">
        <f t="shared" si="2"/>
        <v>Bebida a base de cebada ECCO 24x50g</v>
      </c>
      <c r="G1957" s="92" t="str">
        <f t="shared" si="3"/>
        <v>CAFES</v>
      </c>
      <c r="H1957" s="89"/>
      <c r="I1957" s="89"/>
      <c r="J1957" s="89"/>
      <c r="K1957" s="89"/>
      <c r="L1957" s="89"/>
      <c r="M1957" s="89"/>
      <c r="N1957" s="89"/>
      <c r="O1957" s="89"/>
      <c r="P1957" s="89"/>
      <c r="Q1957" s="89"/>
      <c r="R1957" s="30"/>
      <c r="S1957" s="30"/>
      <c r="T1957" s="30"/>
      <c r="U1957" s="30"/>
      <c r="V1957" s="30"/>
      <c r="W1957" s="30"/>
      <c r="X1957" s="30"/>
      <c r="Y1957" s="30"/>
      <c r="Z1957" s="30"/>
      <c r="AA1957" s="30"/>
    </row>
    <row r="1958" ht="15.75" customHeight="1">
      <c r="A1958" s="27" t="s">
        <v>50</v>
      </c>
      <c r="B1958" s="27" t="s">
        <v>6467</v>
      </c>
      <c r="C1958" s="27" t="s">
        <v>1439</v>
      </c>
      <c r="D1958" s="27" t="s">
        <v>3511</v>
      </c>
      <c r="E1958" s="92">
        <f t="shared" si="1"/>
        <v>41980</v>
      </c>
      <c r="F1958" s="92" t="str">
        <f t="shared" si="2"/>
        <v>NESCAFE CAPPUCCINO 6x10x14g</v>
      </c>
      <c r="G1958" s="92" t="str">
        <f t="shared" si="3"/>
        <v>CAFES</v>
      </c>
      <c r="H1958" s="89"/>
      <c r="I1958" s="89"/>
      <c r="J1958" s="89"/>
      <c r="K1958" s="89"/>
      <c r="L1958" s="89"/>
      <c r="M1958" s="89"/>
      <c r="N1958" s="89"/>
      <c r="O1958" s="89"/>
      <c r="P1958" s="89"/>
      <c r="Q1958" s="89"/>
      <c r="R1958" s="30"/>
      <c r="S1958" s="30"/>
      <c r="T1958" s="30"/>
      <c r="U1958" s="30"/>
      <c r="V1958" s="30"/>
      <c r="W1958" s="30"/>
      <c r="X1958" s="30"/>
      <c r="Y1958" s="30"/>
      <c r="Z1958" s="30"/>
      <c r="AA1958" s="30"/>
    </row>
    <row r="1959" ht="15.75" customHeight="1">
      <c r="A1959" s="27" t="s">
        <v>50</v>
      </c>
      <c r="B1959" s="27" t="s">
        <v>6469</v>
      </c>
      <c r="C1959" s="27" t="s">
        <v>3513</v>
      </c>
      <c r="D1959" s="27" t="s">
        <v>3261</v>
      </c>
      <c r="E1959" s="92">
        <f t="shared" si="1"/>
        <v>41990</v>
      </c>
      <c r="F1959" s="92" t="str">
        <f t="shared" si="2"/>
        <v>Crema para cafe COFFEE MATE Original 12 x 170g</v>
      </c>
      <c r="G1959" s="92" t="str">
        <f t="shared" si="3"/>
        <v>CAFES</v>
      </c>
      <c r="H1959" s="89"/>
      <c r="I1959" s="89"/>
      <c r="J1959" s="89"/>
      <c r="K1959" s="89"/>
      <c r="L1959" s="89"/>
      <c r="M1959" s="89"/>
      <c r="N1959" s="89"/>
      <c r="O1959" s="89"/>
      <c r="P1959" s="89"/>
      <c r="Q1959" s="89"/>
      <c r="R1959" s="30"/>
      <c r="S1959" s="30"/>
      <c r="T1959" s="30"/>
      <c r="U1959" s="30"/>
      <c r="V1959" s="30"/>
      <c r="W1959" s="30"/>
      <c r="X1959" s="30"/>
      <c r="Y1959" s="30"/>
      <c r="Z1959" s="30"/>
      <c r="AA1959" s="30"/>
    </row>
    <row r="1960" ht="15.75" customHeight="1">
      <c r="A1960" s="27" t="s">
        <v>50</v>
      </c>
      <c r="B1960" s="27" t="s">
        <v>6471</v>
      </c>
      <c r="C1960" s="27" t="s">
        <v>3514</v>
      </c>
      <c r="D1960" s="27">
        <v>0.0</v>
      </c>
      <c r="E1960" s="92">
        <f t="shared" si="1"/>
        <v>42000</v>
      </c>
      <c r="F1960" s="92" t="str">
        <f t="shared" si="2"/>
        <v>PK BON TRD 5+ 1 NESCAFE TRADICION 170GR 0</v>
      </c>
      <c r="G1960" s="92" t="str">
        <f t="shared" si="3"/>
        <v>CAFES</v>
      </c>
      <c r="H1960" s="89"/>
      <c r="I1960" s="89"/>
      <c r="J1960" s="89"/>
      <c r="K1960" s="89"/>
      <c r="L1960" s="89"/>
      <c r="M1960" s="89"/>
      <c r="N1960" s="89"/>
      <c r="O1960" s="89"/>
      <c r="P1960" s="89"/>
      <c r="Q1960" s="89"/>
      <c r="R1960" s="30"/>
      <c r="S1960" s="30"/>
      <c r="T1960" s="30"/>
      <c r="U1960" s="30"/>
      <c r="V1960" s="30"/>
      <c r="W1960" s="30"/>
      <c r="X1960" s="30"/>
      <c r="Y1960" s="30"/>
      <c r="Z1960" s="30"/>
      <c r="AA1960" s="30"/>
    </row>
    <row r="1961" ht="15.75" customHeight="1">
      <c r="A1961" s="27" t="s">
        <v>86</v>
      </c>
      <c r="B1961" s="27" t="s">
        <v>6474</v>
      </c>
      <c r="C1961" s="27" t="s">
        <v>3516</v>
      </c>
      <c r="D1961" s="83"/>
      <c r="E1961" s="92">
        <f t="shared" si="1"/>
        <v>42090</v>
      </c>
      <c r="F1961" s="92" t="str">
        <f t="shared" si="2"/>
        <v>PK Alteza 10+2 hel/boc </v>
      </c>
      <c r="G1961" s="92" t="str">
        <f t="shared" si="3"/>
        <v>GALLETAS</v>
      </c>
      <c r="H1961" s="89"/>
      <c r="I1961" s="89"/>
      <c r="J1961" s="89"/>
      <c r="K1961" s="89"/>
      <c r="L1961" s="89"/>
      <c r="M1961" s="89"/>
      <c r="N1961" s="89"/>
      <c r="O1961" s="89"/>
      <c r="P1961" s="89"/>
      <c r="Q1961" s="89"/>
      <c r="R1961" s="30"/>
      <c r="S1961" s="30"/>
      <c r="T1961" s="30"/>
      <c r="U1961" s="30"/>
      <c r="V1961" s="30"/>
      <c r="W1961" s="30"/>
      <c r="X1961" s="30"/>
      <c r="Y1961" s="30"/>
      <c r="Z1961" s="30"/>
      <c r="AA1961" s="30"/>
    </row>
    <row r="1962" ht="15.75" customHeight="1">
      <c r="A1962" s="27" t="s">
        <v>44</v>
      </c>
      <c r="B1962" s="27" t="s">
        <v>6476</v>
      </c>
      <c r="C1962" s="27" t="s">
        <v>3518</v>
      </c>
      <c r="D1962" s="83"/>
      <c r="E1962" s="92">
        <f t="shared" si="1"/>
        <v>42130</v>
      </c>
      <c r="F1962" s="92" t="str">
        <f t="shared" si="2"/>
        <v>PK 10+2 SopPOLLOc/Fideos </v>
      </c>
      <c r="G1962" s="92" t="str">
        <f t="shared" si="3"/>
        <v>CULINARIOS</v>
      </c>
      <c r="H1962" s="89"/>
      <c r="I1962" s="89"/>
      <c r="J1962" s="89"/>
      <c r="K1962" s="89"/>
      <c r="L1962" s="89"/>
      <c r="M1962" s="89"/>
      <c r="N1962" s="89"/>
      <c r="O1962" s="89"/>
      <c r="P1962" s="89"/>
      <c r="Q1962" s="89"/>
      <c r="R1962" s="30"/>
      <c r="S1962" s="30"/>
      <c r="T1962" s="30"/>
      <c r="U1962" s="30"/>
      <c r="V1962" s="30"/>
      <c r="W1962" s="30"/>
      <c r="X1962" s="30"/>
      <c r="Y1962" s="30"/>
      <c r="Z1962" s="30"/>
      <c r="AA1962" s="30"/>
    </row>
    <row r="1963" ht="15.75" customHeight="1">
      <c r="A1963" s="27" t="s">
        <v>268</v>
      </c>
      <c r="B1963" s="27" t="s">
        <v>6478</v>
      </c>
      <c r="C1963" s="27" t="s">
        <v>3520</v>
      </c>
      <c r="D1963" s="83"/>
      <c r="E1963" s="92">
        <f t="shared" si="1"/>
        <v>42160</v>
      </c>
      <c r="F1963" s="92" t="str">
        <f t="shared" si="2"/>
        <v>PK RASPE 5+1 carne Crec </v>
      </c>
      <c r="G1963" s="92" t="str">
        <f t="shared" si="3"/>
        <v>ALIMENTOS INFANTILES</v>
      </c>
      <c r="H1963" s="89"/>
      <c r="I1963" s="89"/>
      <c r="J1963" s="89"/>
      <c r="K1963" s="89"/>
      <c r="L1963" s="89"/>
      <c r="M1963" s="89"/>
      <c r="N1963" s="89"/>
      <c r="O1963" s="89"/>
      <c r="P1963" s="89"/>
      <c r="Q1963" s="89"/>
      <c r="R1963" s="30"/>
      <c r="S1963" s="30"/>
      <c r="T1963" s="30"/>
      <c r="U1963" s="30"/>
      <c r="V1963" s="30"/>
      <c r="W1963" s="30"/>
      <c r="X1963" s="30"/>
      <c r="Y1963" s="30"/>
      <c r="Z1963" s="30"/>
      <c r="AA1963" s="30"/>
    </row>
    <row r="1964" ht="15.75" customHeight="1">
      <c r="A1964" s="27" t="s">
        <v>268</v>
      </c>
      <c r="B1964" s="27" t="s">
        <v>6480</v>
      </c>
      <c r="C1964" s="27" t="s">
        <v>3522</v>
      </c>
      <c r="D1964" s="83"/>
      <c r="E1964" s="92">
        <f t="shared" si="1"/>
        <v>42170</v>
      </c>
      <c r="F1964" s="92" t="str">
        <f t="shared" si="2"/>
        <v>PK RASPE 5+1 VERD CREC </v>
      </c>
      <c r="G1964" s="92" t="str">
        <f t="shared" si="3"/>
        <v>ALIMENTOS INFANTILES</v>
      </c>
      <c r="H1964" s="89"/>
      <c r="I1964" s="89"/>
      <c r="J1964" s="89"/>
      <c r="K1964" s="89"/>
      <c r="L1964" s="89"/>
      <c r="M1964" s="89"/>
      <c r="N1964" s="89"/>
      <c r="O1964" s="89"/>
      <c r="P1964" s="89"/>
      <c r="Q1964" s="89"/>
      <c r="R1964" s="30"/>
      <c r="S1964" s="30"/>
      <c r="T1964" s="30"/>
      <c r="U1964" s="30"/>
      <c r="V1964" s="30"/>
      <c r="W1964" s="30"/>
      <c r="X1964" s="30"/>
      <c r="Y1964" s="30"/>
      <c r="Z1964" s="30"/>
      <c r="AA1964" s="30"/>
    </row>
    <row r="1965" ht="15.75" customHeight="1">
      <c r="A1965" s="27" t="s">
        <v>268</v>
      </c>
      <c r="B1965" s="27" t="s">
        <v>6483</v>
      </c>
      <c r="C1965" s="27" t="s">
        <v>3524</v>
      </c>
      <c r="D1965" s="83"/>
      <c r="E1965" s="92">
        <f t="shared" si="1"/>
        <v>42180</v>
      </c>
      <c r="F1965" s="92" t="str">
        <f t="shared" si="2"/>
        <v>PK 4+2 CARNE CRECIDITOS </v>
      </c>
      <c r="G1965" s="92" t="str">
        <f t="shared" si="3"/>
        <v>ALIMENTOS INFANTILES</v>
      </c>
      <c r="H1965" s="89"/>
      <c r="I1965" s="89"/>
      <c r="J1965" s="89"/>
      <c r="K1965" s="89"/>
      <c r="L1965" s="89"/>
      <c r="M1965" s="89"/>
      <c r="N1965" s="89"/>
      <c r="O1965" s="89"/>
      <c r="P1965" s="89"/>
      <c r="Q1965" s="89"/>
      <c r="R1965" s="30"/>
      <c r="S1965" s="30"/>
      <c r="T1965" s="30"/>
      <c r="U1965" s="30"/>
      <c r="V1965" s="30"/>
      <c r="W1965" s="30"/>
      <c r="X1965" s="30"/>
      <c r="Y1965" s="30"/>
      <c r="Z1965" s="30"/>
      <c r="AA1965" s="30"/>
    </row>
    <row r="1966" ht="15.75" customHeight="1">
      <c r="A1966" s="27" t="s">
        <v>86</v>
      </c>
      <c r="B1966" s="27" t="s">
        <v>6485</v>
      </c>
      <c r="C1966" s="27" t="s">
        <v>3525</v>
      </c>
      <c r="D1966" s="27" t="s">
        <v>3526</v>
      </c>
      <c r="E1966" s="92">
        <f t="shared" si="1"/>
        <v>42240</v>
      </c>
      <c r="F1966" s="92" t="str">
        <f t="shared" si="2"/>
        <v>Galletas NESTLE Fitness Naranja y Miel 30x125g</v>
      </c>
      <c r="G1966" s="92" t="str">
        <f t="shared" si="3"/>
        <v>GALLETAS</v>
      </c>
      <c r="H1966" s="89"/>
      <c r="I1966" s="89"/>
      <c r="J1966" s="89"/>
      <c r="K1966" s="89"/>
      <c r="L1966" s="89"/>
      <c r="M1966" s="89"/>
      <c r="N1966" s="89"/>
      <c r="O1966" s="89"/>
      <c r="P1966" s="89"/>
      <c r="Q1966" s="89"/>
      <c r="R1966" s="30"/>
      <c r="S1966" s="30"/>
      <c r="T1966" s="30"/>
      <c r="U1966" s="30"/>
      <c r="V1966" s="30"/>
      <c r="W1966" s="30"/>
      <c r="X1966" s="30"/>
      <c r="Y1966" s="30"/>
      <c r="Z1966" s="30"/>
      <c r="AA1966" s="30"/>
    </row>
    <row r="1967" ht="15.75" customHeight="1">
      <c r="A1967" s="27" t="s">
        <v>86</v>
      </c>
      <c r="B1967" s="27" t="s">
        <v>6487</v>
      </c>
      <c r="C1967" s="27" t="s">
        <v>3528</v>
      </c>
      <c r="D1967" s="83"/>
      <c r="E1967" s="92">
        <f t="shared" si="1"/>
        <v>42290</v>
      </c>
      <c r="F1967" s="92" t="str">
        <f t="shared" si="2"/>
        <v>PK15%dscto4TritnDark/1NSCF50g </v>
      </c>
      <c r="G1967" s="92" t="str">
        <f t="shared" si="3"/>
        <v>GALLETAS</v>
      </c>
      <c r="H1967" s="89"/>
      <c r="I1967" s="89"/>
      <c r="J1967" s="89"/>
      <c r="K1967" s="89"/>
      <c r="L1967" s="89"/>
      <c r="M1967" s="89"/>
      <c r="N1967" s="89"/>
      <c r="O1967" s="89"/>
      <c r="P1967" s="89"/>
      <c r="Q1967" s="89"/>
      <c r="R1967" s="30"/>
      <c r="S1967" s="30"/>
      <c r="T1967" s="30"/>
      <c r="U1967" s="30"/>
      <c r="V1967" s="30"/>
      <c r="W1967" s="30"/>
      <c r="X1967" s="30"/>
      <c r="Y1967" s="30"/>
      <c r="Z1967" s="30"/>
      <c r="AA1967" s="30"/>
    </row>
    <row r="1968" ht="15.75" customHeight="1">
      <c r="A1968" s="27" t="s">
        <v>264</v>
      </c>
      <c r="B1968" s="27" t="s">
        <v>6489</v>
      </c>
      <c r="C1968" s="27" t="s">
        <v>3530</v>
      </c>
      <c r="D1968" s="27" t="s">
        <v>3531</v>
      </c>
      <c r="E1968" s="92">
        <f t="shared" si="1"/>
        <v>42390</v>
      </c>
      <c r="F1968" s="92" t="str">
        <f t="shared" si="2"/>
        <v>CHOCAPIC Cereal 600g 16 x 600 GRS</v>
      </c>
      <c r="G1968" s="92" t="str">
        <f t="shared" si="3"/>
        <v>CEREALES PARA EL DESAYUNO</v>
      </c>
      <c r="H1968" s="89"/>
      <c r="I1968" s="89"/>
      <c r="J1968" s="89"/>
      <c r="K1968" s="89"/>
      <c r="L1968" s="89"/>
      <c r="M1968" s="89"/>
      <c r="N1968" s="89"/>
      <c r="O1968" s="89"/>
      <c r="P1968" s="89"/>
      <c r="Q1968" s="89"/>
      <c r="R1968" s="30"/>
      <c r="S1968" s="30"/>
      <c r="T1968" s="30"/>
      <c r="U1968" s="30"/>
      <c r="V1968" s="30"/>
      <c r="W1968" s="30"/>
      <c r="X1968" s="30"/>
      <c r="Y1968" s="30"/>
      <c r="Z1968" s="30"/>
      <c r="AA1968" s="30"/>
    </row>
    <row r="1969" ht="15.75" customHeight="1">
      <c r="A1969" s="27" t="s">
        <v>264</v>
      </c>
      <c r="B1969" s="27" t="s">
        <v>6493</v>
      </c>
      <c r="C1969" s="27" t="s">
        <v>3533</v>
      </c>
      <c r="D1969" s="27" t="s">
        <v>1203</v>
      </c>
      <c r="E1969" s="92">
        <f t="shared" si="1"/>
        <v>42400</v>
      </c>
      <c r="F1969" s="92" t="str">
        <f t="shared" si="2"/>
        <v>CHOCAPIC Cereal 400g 16x400g</v>
      </c>
      <c r="G1969" s="92" t="str">
        <f t="shared" si="3"/>
        <v>CEREALES PARA EL DESAYUNO</v>
      </c>
      <c r="H1969" s="89"/>
      <c r="I1969" s="89"/>
      <c r="J1969" s="89"/>
      <c r="K1969" s="89"/>
      <c r="L1969" s="89"/>
      <c r="M1969" s="89"/>
      <c r="N1969" s="89"/>
      <c r="O1969" s="89"/>
      <c r="P1969" s="89"/>
      <c r="Q1969" s="89"/>
      <c r="R1969" s="30"/>
      <c r="S1969" s="30"/>
      <c r="T1969" s="30"/>
      <c r="U1969" s="30"/>
      <c r="V1969" s="30"/>
      <c r="W1969" s="30"/>
      <c r="X1969" s="30"/>
      <c r="Y1969" s="30"/>
      <c r="Z1969" s="30"/>
      <c r="AA1969" s="30"/>
    </row>
    <row r="1970" ht="15.75" customHeight="1">
      <c r="A1970" s="27" t="s">
        <v>86</v>
      </c>
      <c r="B1970" s="27" t="s">
        <v>6495</v>
      </c>
      <c r="C1970" s="27" t="s">
        <v>3535</v>
      </c>
      <c r="D1970" s="83"/>
      <c r="E1970" s="92">
        <f t="shared" si="1"/>
        <v>42420</v>
      </c>
      <c r="F1970" s="92" t="str">
        <f t="shared" si="2"/>
        <v>PK 20+4 MINI MOROCHA </v>
      </c>
      <c r="G1970" s="92" t="str">
        <f t="shared" si="3"/>
        <v>GALLETAS</v>
      </c>
      <c r="H1970" s="89"/>
      <c r="I1970" s="89"/>
      <c r="J1970" s="89"/>
      <c r="K1970" s="89"/>
      <c r="L1970" s="89"/>
      <c r="M1970" s="89"/>
      <c r="N1970" s="89"/>
      <c r="O1970" s="89"/>
      <c r="P1970" s="89"/>
      <c r="Q1970" s="89"/>
      <c r="R1970" s="30"/>
      <c r="S1970" s="30"/>
      <c r="T1970" s="30"/>
      <c r="U1970" s="30"/>
      <c r="V1970" s="30"/>
      <c r="W1970" s="30"/>
      <c r="X1970" s="30"/>
      <c r="Y1970" s="30"/>
      <c r="Z1970" s="30"/>
      <c r="AA1970" s="30"/>
    </row>
    <row r="1971" ht="15.75" customHeight="1">
      <c r="A1971" s="27" t="s">
        <v>86</v>
      </c>
      <c r="B1971" s="27" t="s">
        <v>6497</v>
      </c>
      <c r="C1971" s="27" t="s">
        <v>3536</v>
      </c>
      <c r="D1971" s="83"/>
      <c r="E1971" s="92">
        <f t="shared" si="1"/>
        <v>42430</v>
      </c>
      <c r="F1971" s="92" t="str">
        <f t="shared" si="2"/>
        <v>PK 10+2 Criollita </v>
      </c>
      <c r="G1971" s="92" t="str">
        <f t="shared" si="3"/>
        <v>GALLETAS</v>
      </c>
      <c r="H1971" s="89"/>
      <c r="I1971" s="89"/>
      <c r="J1971" s="89"/>
      <c r="K1971" s="89"/>
      <c r="L1971" s="89"/>
      <c r="M1971" s="89"/>
      <c r="N1971" s="89"/>
      <c r="O1971" s="89"/>
      <c r="P1971" s="89"/>
      <c r="Q1971" s="89"/>
      <c r="R1971" s="30"/>
      <c r="S1971" s="30"/>
      <c r="T1971" s="30"/>
      <c r="U1971" s="30"/>
      <c r="V1971" s="30"/>
      <c r="W1971" s="30"/>
      <c r="X1971" s="30"/>
      <c r="Y1971" s="30"/>
      <c r="Z1971" s="30"/>
      <c r="AA1971" s="30"/>
    </row>
    <row r="1972" ht="15.75" customHeight="1">
      <c r="A1972" s="27" t="s">
        <v>39</v>
      </c>
      <c r="B1972" s="27" t="s">
        <v>6499</v>
      </c>
      <c r="C1972" s="27" t="s">
        <v>3538</v>
      </c>
      <c r="D1972" s="83"/>
      <c r="E1972" s="92">
        <f t="shared" si="1"/>
        <v>42500</v>
      </c>
      <c r="F1972" s="92" t="str">
        <f t="shared" si="2"/>
        <v>PK 26+4 Trencito 24 gr </v>
      </c>
      <c r="G1972" s="92" t="str">
        <f t="shared" si="3"/>
        <v>CHOCOLATES</v>
      </c>
      <c r="H1972" s="89"/>
      <c r="I1972" s="89"/>
      <c r="J1972" s="89"/>
      <c r="K1972" s="89"/>
      <c r="L1972" s="89"/>
      <c r="M1972" s="89"/>
      <c r="N1972" s="89"/>
      <c r="O1972" s="89"/>
      <c r="P1972" s="89"/>
      <c r="Q1972" s="89"/>
      <c r="R1972" s="30"/>
      <c r="S1972" s="30"/>
      <c r="T1972" s="30"/>
      <c r="U1972" s="30"/>
      <c r="V1972" s="30"/>
      <c r="W1972" s="30"/>
      <c r="X1972" s="30"/>
      <c r="Y1972" s="30"/>
      <c r="Z1972" s="30"/>
      <c r="AA1972" s="30"/>
    </row>
    <row r="1973" ht="15.75" customHeight="1">
      <c r="A1973" s="27" t="s">
        <v>44</v>
      </c>
      <c r="B1973" s="27" t="s">
        <v>6501</v>
      </c>
      <c r="C1973" s="27" t="s">
        <v>3540</v>
      </c>
      <c r="D1973" s="83"/>
      <c r="E1973" s="92">
        <f t="shared" si="1"/>
        <v>42520</v>
      </c>
      <c r="F1973" s="92" t="str">
        <f t="shared" si="2"/>
        <v>PK CaldoCARNE48u+ P3M grts </v>
      </c>
      <c r="G1973" s="92" t="str">
        <f t="shared" si="3"/>
        <v>CULINARIOS</v>
      </c>
      <c r="H1973" s="89"/>
      <c r="I1973" s="89"/>
      <c r="J1973" s="89"/>
      <c r="K1973" s="89"/>
      <c r="L1973" s="89"/>
      <c r="M1973" s="89"/>
      <c r="N1973" s="89"/>
      <c r="O1973" s="89"/>
      <c r="P1973" s="89"/>
      <c r="Q1973" s="89"/>
      <c r="R1973" s="30"/>
      <c r="S1973" s="30"/>
      <c r="T1973" s="30"/>
      <c r="U1973" s="30"/>
      <c r="V1973" s="30"/>
      <c r="W1973" s="30"/>
      <c r="X1973" s="30"/>
      <c r="Y1973" s="30"/>
      <c r="Z1973" s="30"/>
      <c r="AA1973" s="30"/>
    </row>
    <row r="1974" ht="15.75" customHeight="1">
      <c r="A1974" s="27" t="s">
        <v>225</v>
      </c>
      <c r="B1974" s="27" t="s">
        <v>6504</v>
      </c>
      <c r="C1974" s="27" t="s">
        <v>3541</v>
      </c>
      <c r="D1974" s="83"/>
      <c r="E1974" s="92">
        <f t="shared" si="1"/>
        <v>42590</v>
      </c>
      <c r="F1974" s="92" t="str">
        <f t="shared" si="2"/>
        <v>PK 1NIDO1600g+1Milo150g </v>
      </c>
      <c r="G1974" s="92" t="str">
        <f t="shared" si="3"/>
        <v>Leche en Polvo</v>
      </c>
      <c r="H1974" s="89"/>
      <c r="I1974" s="89"/>
      <c r="J1974" s="89"/>
      <c r="K1974" s="89"/>
      <c r="L1974" s="89"/>
      <c r="M1974" s="89"/>
      <c r="N1974" s="89"/>
      <c r="O1974" s="89"/>
      <c r="P1974" s="89"/>
      <c r="Q1974" s="89"/>
      <c r="R1974" s="30"/>
      <c r="S1974" s="30"/>
      <c r="T1974" s="30"/>
      <c r="U1974" s="30"/>
      <c r="V1974" s="30"/>
      <c r="W1974" s="30"/>
      <c r="X1974" s="30"/>
      <c r="Y1974" s="30"/>
      <c r="Z1974" s="30"/>
      <c r="AA1974" s="30"/>
    </row>
    <row r="1975" ht="15.75" customHeight="1">
      <c r="A1975" s="27" t="s">
        <v>76</v>
      </c>
      <c r="B1975" s="27" t="s">
        <v>6506</v>
      </c>
      <c r="C1975" s="27" t="s">
        <v>3543</v>
      </c>
      <c r="D1975" s="27" t="s">
        <v>3544</v>
      </c>
      <c r="E1975" s="92">
        <f t="shared" si="1"/>
        <v>42600</v>
      </c>
      <c r="F1975" s="92" t="str">
        <f t="shared" si="2"/>
        <v>NESQUIK OPST Choc St 200g 36 x 200g</v>
      </c>
      <c r="G1975" s="92" t="str">
        <f t="shared" si="3"/>
        <v>OPPB</v>
      </c>
      <c r="H1975" s="89"/>
      <c r="I1975" s="89"/>
      <c r="J1975" s="89"/>
      <c r="K1975" s="89"/>
      <c r="L1975" s="89"/>
      <c r="M1975" s="89"/>
      <c r="N1975" s="89"/>
      <c r="O1975" s="89"/>
      <c r="P1975" s="89"/>
      <c r="Q1975" s="89"/>
      <c r="R1975" s="30"/>
      <c r="S1975" s="30"/>
      <c r="T1975" s="30"/>
      <c r="U1975" s="30"/>
      <c r="V1975" s="30"/>
      <c r="W1975" s="30"/>
      <c r="X1975" s="30"/>
      <c r="Y1975" s="30"/>
      <c r="Z1975" s="30"/>
      <c r="AA1975" s="30"/>
    </row>
    <row r="1976" ht="15.75" customHeight="1">
      <c r="A1976" s="27" t="s">
        <v>76</v>
      </c>
      <c r="B1976" s="27" t="s">
        <v>6509</v>
      </c>
      <c r="C1976" s="27" t="s">
        <v>3545</v>
      </c>
      <c r="D1976" s="27" t="s">
        <v>3546</v>
      </c>
      <c r="E1976" s="92">
        <f t="shared" si="1"/>
        <v>42610</v>
      </c>
      <c r="F1976" s="92" t="str">
        <f t="shared" si="2"/>
        <v>NESQUIK OPST Choc Tr 400g 24 x 400g</v>
      </c>
      <c r="G1976" s="92" t="str">
        <f t="shared" si="3"/>
        <v>OPPB</v>
      </c>
      <c r="H1976" s="89"/>
      <c r="I1976" s="89"/>
      <c r="J1976" s="89"/>
      <c r="K1976" s="89"/>
      <c r="L1976" s="89"/>
      <c r="M1976" s="89"/>
      <c r="N1976" s="89"/>
      <c r="O1976" s="89"/>
      <c r="P1976" s="89"/>
      <c r="Q1976" s="89"/>
      <c r="R1976" s="30"/>
      <c r="S1976" s="30"/>
      <c r="T1976" s="30"/>
      <c r="U1976" s="30"/>
      <c r="V1976" s="30"/>
      <c r="W1976" s="30"/>
      <c r="X1976" s="30"/>
      <c r="Y1976" s="30"/>
      <c r="Z1976" s="30"/>
      <c r="AA1976" s="30"/>
    </row>
    <row r="1977" ht="15.75" customHeight="1">
      <c r="A1977" s="27" t="s">
        <v>76</v>
      </c>
      <c r="B1977" s="27" t="s">
        <v>6511</v>
      </c>
      <c r="C1977" s="27" t="s">
        <v>3548</v>
      </c>
      <c r="D1977" s="27" t="s">
        <v>915</v>
      </c>
      <c r="E1977" s="92">
        <f t="shared" si="1"/>
        <v>42620</v>
      </c>
      <c r="F1977" s="92" t="str">
        <f t="shared" si="2"/>
        <v>NESQUIK OPST Choc St 500g 24 x 500g</v>
      </c>
      <c r="G1977" s="92" t="str">
        <f t="shared" si="3"/>
        <v>OPPB</v>
      </c>
      <c r="H1977" s="89"/>
      <c r="I1977" s="89"/>
      <c r="J1977" s="89"/>
      <c r="K1977" s="89"/>
      <c r="L1977" s="89"/>
      <c r="M1977" s="89"/>
      <c r="N1977" s="89"/>
      <c r="O1977" s="89"/>
      <c r="P1977" s="89"/>
      <c r="Q1977" s="89"/>
      <c r="R1977" s="30"/>
      <c r="S1977" s="30"/>
      <c r="T1977" s="30"/>
      <c r="U1977" s="30"/>
      <c r="V1977" s="30"/>
      <c r="W1977" s="30"/>
      <c r="X1977" s="30"/>
      <c r="Y1977" s="30"/>
      <c r="Z1977" s="30"/>
      <c r="AA1977" s="30"/>
    </row>
    <row r="1978" ht="15.75" customHeight="1">
      <c r="A1978" s="27" t="s">
        <v>44</v>
      </c>
      <c r="B1978" s="27" t="s">
        <v>6514</v>
      </c>
      <c r="C1978" s="27" t="s">
        <v>3550</v>
      </c>
      <c r="D1978" s="27" t="s">
        <v>3551</v>
      </c>
      <c r="E1978" s="92">
        <f t="shared" si="1"/>
        <v>42640</v>
      </c>
      <c r="F1978" s="92" t="str">
        <f t="shared" si="2"/>
        <v>Caldo Cebolla/Ajo cj 30x8x10g</v>
      </c>
      <c r="G1978" s="92" t="str">
        <f t="shared" si="3"/>
        <v>CULINARIOS</v>
      </c>
      <c r="H1978" s="89"/>
      <c r="I1978" s="89"/>
      <c r="J1978" s="89"/>
      <c r="K1978" s="89"/>
      <c r="L1978" s="89"/>
      <c r="M1978" s="89"/>
      <c r="N1978" s="89"/>
      <c r="O1978" s="89"/>
      <c r="P1978" s="89"/>
      <c r="Q1978" s="89"/>
      <c r="R1978" s="30"/>
      <c r="S1978" s="30"/>
      <c r="T1978" s="30"/>
      <c r="U1978" s="30"/>
      <c r="V1978" s="30"/>
      <c r="W1978" s="30"/>
      <c r="X1978" s="30"/>
      <c r="Y1978" s="30"/>
      <c r="Z1978" s="30"/>
      <c r="AA1978" s="30"/>
    </row>
    <row r="1979" ht="15.75" customHeight="1">
      <c r="A1979" s="27" t="s">
        <v>44</v>
      </c>
      <c r="B1979" s="27" t="s">
        <v>6516</v>
      </c>
      <c r="C1979" s="27" t="s">
        <v>3552</v>
      </c>
      <c r="D1979" s="27" t="s">
        <v>3553</v>
      </c>
      <c r="E1979" s="92">
        <f t="shared" si="1"/>
        <v>42650</v>
      </c>
      <c r="F1979" s="92" t="str">
        <f t="shared" si="2"/>
        <v>Caldo Cebolla/Ajo colg 36x48x10g</v>
      </c>
      <c r="G1979" s="92" t="str">
        <f t="shared" si="3"/>
        <v>CULINARIOS</v>
      </c>
      <c r="H1979" s="89"/>
      <c r="I1979" s="89"/>
      <c r="J1979" s="89"/>
      <c r="K1979" s="89"/>
      <c r="L1979" s="89"/>
      <c r="M1979" s="89"/>
      <c r="N1979" s="89"/>
      <c r="O1979" s="89"/>
      <c r="P1979" s="89"/>
      <c r="Q1979" s="89"/>
      <c r="R1979" s="30"/>
      <c r="S1979" s="30"/>
      <c r="T1979" s="30"/>
      <c r="U1979" s="30"/>
      <c r="V1979" s="30"/>
      <c r="W1979" s="30"/>
      <c r="X1979" s="30"/>
      <c r="Y1979" s="30"/>
      <c r="Z1979" s="30"/>
      <c r="AA1979" s="30"/>
    </row>
    <row r="1980" ht="15.75" customHeight="1">
      <c r="A1980" s="27" t="s">
        <v>264</v>
      </c>
      <c r="B1980" s="27" t="s">
        <v>6518</v>
      </c>
      <c r="C1980" s="27" t="s">
        <v>3555</v>
      </c>
      <c r="D1980" s="27" t="s">
        <v>1209</v>
      </c>
      <c r="E1980" s="92">
        <f t="shared" si="1"/>
        <v>42720</v>
      </c>
      <c r="F1980" s="92" t="str">
        <f t="shared" si="2"/>
        <v>NESQUIK Cereal Estuche 20x230g</v>
      </c>
      <c r="G1980" s="92" t="str">
        <f t="shared" si="3"/>
        <v>CEREALES PARA EL DESAYUNO</v>
      </c>
      <c r="H1980" s="89"/>
      <c r="I1980" s="89"/>
      <c r="J1980" s="89"/>
      <c r="K1980" s="89"/>
      <c r="L1980" s="89"/>
      <c r="M1980" s="89"/>
      <c r="N1980" s="89"/>
      <c r="O1980" s="89"/>
      <c r="P1980" s="89"/>
      <c r="Q1980" s="89"/>
      <c r="R1980" s="30"/>
      <c r="S1980" s="30"/>
      <c r="T1980" s="30"/>
      <c r="U1980" s="30"/>
      <c r="V1980" s="30"/>
      <c r="W1980" s="30"/>
      <c r="X1980" s="30"/>
      <c r="Y1980" s="30"/>
      <c r="Z1980" s="30"/>
      <c r="AA1980" s="30"/>
    </row>
    <row r="1981" ht="15.75" customHeight="1">
      <c r="A1981" s="27" t="s">
        <v>264</v>
      </c>
      <c r="B1981" s="27" t="s">
        <v>6521</v>
      </c>
      <c r="C1981" s="27" t="s">
        <v>3557</v>
      </c>
      <c r="D1981" s="27" t="s">
        <v>1209</v>
      </c>
      <c r="E1981" s="92">
        <f t="shared" si="1"/>
        <v>42730</v>
      </c>
      <c r="F1981" s="92" t="str">
        <f t="shared" si="2"/>
        <v>TRIX Cereal Estuche 20x230g</v>
      </c>
      <c r="G1981" s="92" t="str">
        <f t="shared" si="3"/>
        <v>CEREALES PARA EL DESAYUNO</v>
      </c>
      <c r="H1981" s="89"/>
      <c r="I1981" s="89"/>
      <c r="J1981" s="89"/>
      <c r="K1981" s="89"/>
      <c r="L1981" s="89"/>
      <c r="M1981" s="89"/>
      <c r="N1981" s="89"/>
      <c r="O1981" s="89"/>
      <c r="P1981" s="89"/>
      <c r="Q1981" s="89"/>
      <c r="R1981" s="30"/>
      <c r="S1981" s="30"/>
      <c r="T1981" s="30"/>
      <c r="U1981" s="30"/>
      <c r="V1981" s="30"/>
      <c r="W1981" s="30"/>
      <c r="X1981" s="30"/>
      <c r="Y1981" s="30"/>
      <c r="Z1981" s="30"/>
      <c r="AA1981" s="30"/>
    </row>
    <row r="1982" ht="15.75" customHeight="1">
      <c r="A1982" s="27" t="s">
        <v>39</v>
      </c>
      <c r="B1982" s="27" t="s">
        <v>6523</v>
      </c>
      <c r="C1982" s="27" t="s">
        <v>3559</v>
      </c>
      <c r="D1982" s="83"/>
      <c r="E1982" s="92">
        <f t="shared" si="1"/>
        <v>42790</v>
      </c>
      <c r="F1982" s="92" t="str">
        <f t="shared" si="2"/>
        <v>PK S8 display+ganchera S8 </v>
      </c>
      <c r="G1982" s="92" t="str">
        <f t="shared" si="3"/>
        <v>CHOCOLATES</v>
      </c>
      <c r="H1982" s="89"/>
      <c r="I1982" s="89"/>
      <c r="J1982" s="89"/>
      <c r="K1982" s="89"/>
      <c r="L1982" s="89"/>
      <c r="M1982" s="89"/>
      <c r="N1982" s="89"/>
      <c r="O1982" s="89"/>
      <c r="P1982" s="89"/>
      <c r="Q1982" s="89"/>
      <c r="R1982" s="30"/>
      <c r="S1982" s="30"/>
      <c r="T1982" s="30"/>
      <c r="U1982" s="30"/>
      <c r="V1982" s="30"/>
      <c r="W1982" s="30"/>
      <c r="X1982" s="30"/>
      <c r="Y1982" s="30"/>
      <c r="Z1982" s="30"/>
      <c r="AA1982" s="30"/>
    </row>
    <row r="1983" ht="15.75" customHeight="1">
      <c r="A1983" s="27" t="s">
        <v>39</v>
      </c>
      <c r="B1983" s="27" t="s">
        <v>6525</v>
      </c>
      <c r="C1983" s="27" t="s">
        <v>3560</v>
      </c>
      <c r="D1983" s="83"/>
      <c r="E1983" s="92">
        <f t="shared" si="1"/>
        <v>42800</v>
      </c>
      <c r="F1983" s="92" t="str">
        <f t="shared" si="2"/>
        <v>PK S8chuaadisplay+ganchera S8 </v>
      </c>
      <c r="G1983" s="92" t="str">
        <f t="shared" si="3"/>
        <v>CHOCOLATES</v>
      </c>
      <c r="H1983" s="89"/>
      <c r="I1983" s="89"/>
      <c r="J1983" s="89"/>
      <c r="K1983" s="89"/>
      <c r="L1983" s="89"/>
      <c r="M1983" s="89"/>
      <c r="N1983" s="89"/>
      <c r="O1983" s="89"/>
      <c r="P1983" s="89"/>
      <c r="Q1983" s="89"/>
      <c r="R1983" s="30"/>
      <c r="S1983" s="30"/>
      <c r="T1983" s="30"/>
      <c r="U1983" s="30"/>
      <c r="V1983" s="30"/>
      <c r="W1983" s="30"/>
      <c r="X1983" s="30"/>
      <c r="Y1983" s="30"/>
      <c r="Z1983" s="30"/>
      <c r="AA1983" s="30"/>
    </row>
    <row r="1984" ht="15.75" customHeight="1">
      <c r="A1984" s="27" t="s">
        <v>146</v>
      </c>
      <c r="B1984" s="27" t="s">
        <v>6527</v>
      </c>
      <c r="C1984" s="27" t="s">
        <v>3562</v>
      </c>
      <c r="D1984" s="27" t="s">
        <v>3563</v>
      </c>
      <c r="E1984" s="92">
        <f t="shared" si="1"/>
        <v>42820</v>
      </c>
      <c r="F1984" s="92" t="str">
        <f t="shared" si="2"/>
        <v>NESTLE Leche Cond Tarro MP 100g 12 (4x100g)</v>
      </c>
      <c r="G1984" s="92" t="str">
        <f t="shared" si="3"/>
        <v>Lacteos Culinarios</v>
      </c>
      <c r="H1984" s="89"/>
      <c r="I1984" s="89"/>
      <c r="J1984" s="89"/>
      <c r="K1984" s="89"/>
      <c r="L1984" s="89"/>
      <c r="M1984" s="89"/>
      <c r="N1984" s="89"/>
      <c r="O1984" s="89"/>
      <c r="P1984" s="89"/>
      <c r="Q1984" s="89"/>
      <c r="R1984" s="30"/>
      <c r="S1984" s="30"/>
      <c r="T1984" s="30"/>
      <c r="U1984" s="30"/>
      <c r="V1984" s="30"/>
      <c r="W1984" s="30"/>
      <c r="X1984" s="30"/>
      <c r="Y1984" s="30"/>
      <c r="Z1984" s="30"/>
      <c r="AA1984" s="30"/>
    </row>
    <row r="1985" ht="15.75" customHeight="1">
      <c r="A1985" s="27" t="s">
        <v>146</v>
      </c>
      <c r="B1985" s="27" t="s">
        <v>6529</v>
      </c>
      <c r="C1985" s="27" t="s">
        <v>3565</v>
      </c>
      <c r="D1985" s="83"/>
      <c r="E1985" s="92">
        <f t="shared" si="1"/>
        <v>42880</v>
      </c>
      <c r="F1985" s="92" t="str">
        <f t="shared" si="2"/>
        <v>PK 10+2 CREMA 236g </v>
      </c>
      <c r="G1985" s="92" t="str">
        <f t="shared" si="3"/>
        <v>Lacteos Culinarios</v>
      </c>
      <c r="H1985" s="89"/>
      <c r="I1985" s="89"/>
      <c r="J1985" s="89"/>
      <c r="K1985" s="89"/>
      <c r="L1985" s="89"/>
      <c r="M1985" s="89"/>
      <c r="N1985" s="89"/>
      <c r="O1985" s="89"/>
      <c r="P1985" s="89"/>
      <c r="Q1985" s="89"/>
      <c r="R1985" s="30"/>
      <c r="S1985" s="30"/>
      <c r="T1985" s="30"/>
      <c r="U1985" s="30"/>
      <c r="V1985" s="30"/>
      <c r="W1985" s="30"/>
      <c r="X1985" s="30"/>
      <c r="Y1985" s="30"/>
      <c r="Z1985" s="30"/>
      <c r="AA1985" s="30"/>
    </row>
    <row r="1986" ht="15.75" customHeight="1">
      <c r="A1986" s="27" t="s">
        <v>86</v>
      </c>
      <c r="B1986" s="27" t="s">
        <v>6531</v>
      </c>
      <c r="C1986" s="27" t="s">
        <v>3566</v>
      </c>
      <c r="D1986" s="83"/>
      <c r="E1986" s="92">
        <f t="shared" si="1"/>
        <v>42940</v>
      </c>
      <c r="F1986" s="92" t="str">
        <f t="shared" si="2"/>
        <v>10 + 2 KUKY CLASICA </v>
      </c>
      <c r="G1986" s="92" t="str">
        <f t="shared" si="3"/>
        <v>GALLETAS</v>
      </c>
      <c r="H1986" s="89"/>
      <c r="I1986" s="89"/>
      <c r="J1986" s="89"/>
      <c r="K1986" s="89"/>
      <c r="L1986" s="89"/>
      <c r="M1986" s="89"/>
      <c r="N1986" s="89"/>
      <c r="O1986" s="89"/>
      <c r="P1986" s="89"/>
      <c r="Q1986" s="89"/>
      <c r="R1986" s="30"/>
      <c r="S1986" s="30"/>
      <c r="T1986" s="30"/>
      <c r="U1986" s="30"/>
      <c r="V1986" s="30"/>
      <c r="W1986" s="30"/>
      <c r="X1986" s="30"/>
      <c r="Y1986" s="30"/>
      <c r="Z1986" s="30"/>
      <c r="AA1986" s="30"/>
    </row>
    <row r="1987" ht="15.75" customHeight="1">
      <c r="A1987" s="27" t="s">
        <v>29</v>
      </c>
      <c r="B1987" s="27" t="s">
        <v>6535</v>
      </c>
      <c r="C1987" s="27" t="s">
        <v>3568</v>
      </c>
      <c r="D1987" s="83"/>
      <c r="E1987" s="92">
        <f t="shared" si="1"/>
        <v>42970</v>
      </c>
      <c r="F1987" s="92" t="str">
        <f t="shared" si="2"/>
        <v>Exhibidor ABL </v>
      </c>
      <c r="G1987" s="92" t="str">
        <f t="shared" si="3"/>
        <v>DESHABILITADOS</v>
      </c>
      <c r="H1987" s="89"/>
      <c r="I1987" s="89"/>
      <c r="J1987" s="89"/>
      <c r="K1987" s="89"/>
      <c r="L1987" s="89"/>
      <c r="M1987" s="89"/>
      <c r="N1987" s="89"/>
      <c r="O1987" s="89"/>
      <c r="P1987" s="89"/>
      <c r="Q1987" s="89"/>
      <c r="R1987" s="30"/>
      <c r="S1987" s="30"/>
      <c r="T1987" s="30"/>
      <c r="U1987" s="30"/>
      <c r="V1987" s="30"/>
      <c r="W1987" s="30"/>
      <c r="X1987" s="30"/>
      <c r="Y1987" s="30"/>
      <c r="Z1987" s="30"/>
      <c r="AA1987" s="30"/>
    </row>
    <row r="1988" ht="15.75" customHeight="1">
      <c r="A1988" s="27" t="s">
        <v>268</v>
      </c>
      <c r="B1988" s="27" t="s">
        <v>6537</v>
      </c>
      <c r="C1988" s="27" t="s">
        <v>3570</v>
      </c>
      <c r="D1988" s="83"/>
      <c r="E1988" s="92">
        <f t="shared" si="1"/>
        <v>42990</v>
      </c>
      <c r="F1988" s="92" t="str">
        <f t="shared" si="2"/>
        <v>6 Creciditos Pollo Verduras + Galletita Nestum Gratis </v>
      </c>
      <c r="G1988" s="92" t="str">
        <f t="shared" si="3"/>
        <v>ALIMENTOS INFANTILES</v>
      </c>
      <c r="H1988" s="89"/>
      <c r="I1988" s="89"/>
      <c r="J1988" s="89"/>
      <c r="K1988" s="89"/>
      <c r="L1988" s="89"/>
      <c r="M1988" s="89"/>
      <c r="N1988" s="89"/>
      <c r="O1988" s="89"/>
      <c r="P1988" s="89"/>
      <c r="Q1988" s="89"/>
      <c r="R1988" s="30"/>
      <c r="S1988" s="30"/>
      <c r="T1988" s="30"/>
      <c r="U1988" s="30"/>
      <c r="V1988" s="30"/>
      <c r="W1988" s="30"/>
      <c r="X1988" s="30"/>
      <c r="Y1988" s="30"/>
      <c r="Z1988" s="30"/>
      <c r="AA1988" s="30"/>
    </row>
    <row r="1989" ht="15.75" customHeight="1">
      <c r="A1989" s="27" t="s">
        <v>146</v>
      </c>
      <c r="B1989" s="27" t="s">
        <v>6541</v>
      </c>
      <c r="C1989" s="27" t="s">
        <v>3572</v>
      </c>
      <c r="D1989" s="27" t="s">
        <v>3573</v>
      </c>
      <c r="E1989" s="92">
        <f t="shared" si="1"/>
        <v>43010</v>
      </c>
      <c r="F1989" s="92" t="str">
        <f t="shared" si="2"/>
        <v>Manjar NESTLE Receta Casera 12x1kg</v>
      </c>
      <c r="G1989" s="92" t="str">
        <f t="shared" si="3"/>
        <v>Lacteos Culinarios</v>
      </c>
      <c r="H1989" s="89"/>
      <c r="I1989" s="89"/>
      <c r="J1989" s="89"/>
      <c r="K1989" s="89"/>
      <c r="L1989" s="89"/>
      <c r="M1989" s="89"/>
      <c r="N1989" s="89"/>
      <c r="O1989" s="89"/>
      <c r="P1989" s="89"/>
      <c r="Q1989" s="89"/>
      <c r="R1989" s="30"/>
      <c r="S1989" s="30"/>
      <c r="T1989" s="30"/>
      <c r="U1989" s="30"/>
      <c r="V1989" s="30"/>
      <c r="W1989" s="30"/>
      <c r="X1989" s="30"/>
      <c r="Y1989" s="30"/>
      <c r="Z1989" s="30"/>
      <c r="AA1989" s="30"/>
    </row>
    <row r="1990" ht="15.75" customHeight="1">
      <c r="A1990" s="27" t="s">
        <v>146</v>
      </c>
      <c r="B1990" s="27" t="s">
        <v>6544</v>
      </c>
      <c r="C1990" s="27" t="s">
        <v>3574</v>
      </c>
      <c r="D1990" s="27" t="s">
        <v>941</v>
      </c>
      <c r="E1990" s="92">
        <f t="shared" si="1"/>
        <v>43020</v>
      </c>
      <c r="F1990" s="92" t="str">
        <f t="shared" si="2"/>
        <v>Manjar NESTLE El Manjar 24x500g</v>
      </c>
      <c r="G1990" s="92" t="str">
        <f t="shared" si="3"/>
        <v>Lacteos Culinarios</v>
      </c>
      <c r="H1990" s="89"/>
      <c r="I1990" s="89"/>
      <c r="J1990" s="89"/>
      <c r="K1990" s="89"/>
      <c r="L1990" s="89"/>
      <c r="M1990" s="89"/>
      <c r="N1990" s="89"/>
      <c r="O1990" s="89"/>
      <c r="P1990" s="89"/>
      <c r="Q1990" s="89"/>
      <c r="R1990" s="30"/>
      <c r="S1990" s="30"/>
      <c r="T1990" s="30"/>
      <c r="U1990" s="30"/>
      <c r="V1990" s="30"/>
      <c r="W1990" s="30"/>
      <c r="X1990" s="30"/>
      <c r="Y1990" s="30"/>
      <c r="Z1990" s="30"/>
      <c r="AA1990" s="30"/>
    </row>
    <row r="1991" ht="15.75" customHeight="1">
      <c r="A1991" s="27" t="s">
        <v>86</v>
      </c>
      <c r="B1991" s="27" t="s">
        <v>6545</v>
      </c>
      <c r="C1991" s="27" t="s">
        <v>3576</v>
      </c>
      <c r="D1991" s="83"/>
      <c r="E1991" s="92">
        <f t="shared" si="1"/>
        <v>43290</v>
      </c>
      <c r="F1991" s="92" t="str">
        <f t="shared" si="2"/>
        <v>PK 4+1 TRITON VAINILLA NORMAL </v>
      </c>
      <c r="G1991" s="92" t="str">
        <f t="shared" si="3"/>
        <v>GALLETAS</v>
      </c>
      <c r="H1991" s="89"/>
      <c r="I1991" s="89"/>
      <c r="J1991" s="89"/>
      <c r="K1991" s="89"/>
      <c r="L1991" s="89"/>
      <c r="M1991" s="89"/>
      <c r="N1991" s="89"/>
      <c r="O1991" s="89"/>
      <c r="P1991" s="89"/>
      <c r="Q1991" s="89"/>
      <c r="R1991" s="30"/>
      <c r="S1991" s="30"/>
      <c r="T1991" s="30"/>
      <c r="U1991" s="30"/>
      <c r="V1991" s="30"/>
      <c r="W1991" s="30"/>
      <c r="X1991" s="30"/>
      <c r="Y1991" s="30"/>
      <c r="Z1991" s="30"/>
      <c r="AA1991" s="30"/>
    </row>
    <row r="1992" ht="15.75" customHeight="1">
      <c r="A1992" s="27" t="s">
        <v>86</v>
      </c>
      <c r="B1992" s="27" t="s">
        <v>6546</v>
      </c>
      <c r="C1992" s="27" t="s">
        <v>3578</v>
      </c>
      <c r="D1992" s="83"/>
      <c r="E1992" s="92">
        <f t="shared" si="1"/>
        <v>43300</v>
      </c>
      <c r="F1992" s="92" t="str">
        <f t="shared" si="2"/>
        <v>PK 4+1 TRITON PR </v>
      </c>
      <c r="G1992" s="92" t="str">
        <f t="shared" si="3"/>
        <v>GALLETAS</v>
      </c>
      <c r="H1992" s="89"/>
      <c r="I1992" s="89"/>
      <c r="J1992" s="89"/>
      <c r="K1992" s="89"/>
      <c r="L1992" s="89"/>
      <c r="M1992" s="89"/>
      <c r="N1992" s="89"/>
      <c r="O1992" s="89"/>
      <c r="P1992" s="89"/>
      <c r="Q1992" s="89"/>
      <c r="R1992" s="30"/>
      <c r="S1992" s="30"/>
      <c r="T1992" s="30"/>
      <c r="U1992" s="30"/>
      <c r="V1992" s="30"/>
      <c r="W1992" s="30"/>
      <c r="X1992" s="30"/>
      <c r="Y1992" s="30"/>
      <c r="Z1992" s="30"/>
      <c r="AA1992" s="30"/>
    </row>
    <row r="1993" ht="15.75" customHeight="1">
      <c r="A1993" s="27" t="s">
        <v>86</v>
      </c>
      <c r="B1993" s="27" t="s">
        <v>6547</v>
      </c>
      <c r="C1993" s="27" t="s">
        <v>3580</v>
      </c>
      <c r="D1993" s="83"/>
      <c r="E1993" s="92">
        <f t="shared" si="1"/>
        <v>43310</v>
      </c>
      <c r="F1993" s="92" t="str">
        <f t="shared" si="2"/>
        <v>PK 4+1 TRITON NARANJA </v>
      </c>
      <c r="G1993" s="92" t="str">
        <f t="shared" si="3"/>
        <v>GALLETAS</v>
      </c>
      <c r="H1993" s="89"/>
      <c r="I1993" s="89"/>
      <c r="J1993" s="89"/>
      <c r="K1993" s="89"/>
      <c r="L1993" s="89"/>
      <c r="M1993" s="89"/>
      <c r="N1993" s="89"/>
      <c r="O1993" s="89"/>
      <c r="P1993" s="89"/>
      <c r="Q1993" s="89"/>
      <c r="R1993" s="30"/>
      <c r="S1993" s="30"/>
      <c r="T1993" s="30"/>
      <c r="U1993" s="30"/>
      <c r="V1993" s="30"/>
      <c r="W1993" s="30"/>
      <c r="X1993" s="30"/>
      <c r="Y1993" s="30"/>
      <c r="Z1993" s="30"/>
      <c r="AA1993" s="30"/>
    </row>
    <row r="1994" ht="15.75" customHeight="1">
      <c r="A1994" s="27" t="s">
        <v>86</v>
      </c>
      <c r="B1994" s="27" t="s">
        <v>6550</v>
      </c>
      <c r="C1994" s="27" t="s">
        <v>3582</v>
      </c>
      <c r="D1994" s="83"/>
      <c r="E1994" s="92">
        <f t="shared" si="1"/>
        <v>43320</v>
      </c>
      <c r="F1994" s="92" t="str">
        <f t="shared" si="2"/>
        <v>PK 4+1 TRITON CAPPUCCINO </v>
      </c>
      <c r="G1994" s="92" t="str">
        <f t="shared" si="3"/>
        <v>GALLETAS</v>
      </c>
      <c r="H1994" s="89"/>
      <c r="I1994" s="89"/>
      <c r="J1994" s="89"/>
      <c r="K1994" s="89"/>
      <c r="L1994" s="89"/>
      <c r="M1994" s="89"/>
      <c r="N1994" s="89"/>
      <c r="O1994" s="89"/>
      <c r="P1994" s="89"/>
      <c r="Q1994" s="89"/>
      <c r="R1994" s="30"/>
      <c r="S1994" s="30"/>
      <c r="T1994" s="30"/>
      <c r="U1994" s="30"/>
      <c r="V1994" s="30"/>
      <c r="W1994" s="30"/>
      <c r="X1994" s="30"/>
      <c r="Y1994" s="30"/>
      <c r="Z1994" s="30"/>
      <c r="AA1994" s="30"/>
    </row>
    <row r="1995" ht="15.75" customHeight="1">
      <c r="A1995" s="27" t="s">
        <v>86</v>
      </c>
      <c r="B1995" s="27" t="s">
        <v>6552</v>
      </c>
      <c r="C1995" s="27" t="s">
        <v>3584</v>
      </c>
      <c r="D1995" s="83"/>
      <c r="E1995" s="92">
        <f t="shared" si="1"/>
        <v>43330</v>
      </c>
      <c r="F1995" s="92" t="str">
        <f t="shared" si="2"/>
        <v>PK 4+1 TRITON CHOCOLATE </v>
      </c>
      <c r="G1995" s="92" t="str">
        <f t="shared" si="3"/>
        <v>GALLETAS</v>
      </c>
      <c r="H1995" s="89"/>
      <c r="I1995" s="89"/>
      <c r="J1995" s="89"/>
      <c r="K1995" s="89"/>
      <c r="L1995" s="89"/>
      <c r="M1995" s="89"/>
      <c r="N1995" s="89"/>
      <c r="O1995" s="89"/>
      <c r="P1995" s="89"/>
      <c r="Q1995" s="89"/>
      <c r="R1995" s="30"/>
      <c r="S1995" s="30"/>
      <c r="T1995" s="30"/>
      <c r="U1995" s="30"/>
      <c r="V1995" s="30"/>
      <c r="W1995" s="30"/>
      <c r="X1995" s="30"/>
      <c r="Y1995" s="30"/>
      <c r="Z1995" s="30"/>
      <c r="AA1995" s="30"/>
    </row>
    <row r="1996" ht="15.75" customHeight="1">
      <c r="A1996" s="27" t="s">
        <v>86</v>
      </c>
      <c r="B1996" s="27" t="s">
        <v>6555</v>
      </c>
      <c r="C1996" s="27" t="s">
        <v>3586</v>
      </c>
      <c r="D1996" s="83"/>
      <c r="E1996" s="92">
        <f t="shared" si="1"/>
        <v>43340</v>
      </c>
      <c r="F1996" s="92" t="str">
        <f t="shared" si="2"/>
        <v>PK 4+1 TRITON LUCUMA </v>
      </c>
      <c r="G1996" s="92" t="str">
        <f t="shared" si="3"/>
        <v>GALLETAS</v>
      </c>
      <c r="H1996" s="89"/>
      <c r="I1996" s="89"/>
      <c r="J1996" s="89"/>
      <c r="K1996" s="89"/>
      <c r="L1996" s="89"/>
      <c r="M1996" s="89"/>
      <c r="N1996" s="89"/>
      <c r="O1996" s="89"/>
      <c r="P1996" s="89"/>
      <c r="Q1996" s="89"/>
      <c r="R1996" s="30"/>
      <c r="S1996" s="30"/>
      <c r="T1996" s="30"/>
      <c r="U1996" s="30"/>
      <c r="V1996" s="30"/>
      <c r="W1996" s="30"/>
      <c r="X1996" s="30"/>
      <c r="Y1996" s="30"/>
      <c r="Z1996" s="30"/>
      <c r="AA1996" s="30"/>
    </row>
    <row r="1997" ht="15.75" customHeight="1">
      <c r="A1997" s="27" t="s">
        <v>86</v>
      </c>
      <c r="B1997" s="27" t="s">
        <v>6557</v>
      </c>
      <c r="C1997" s="27" t="s">
        <v>3587</v>
      </c>
      <c r="D1997" s="83"/>
      <c r="E1997" s="92">
        <f t="shared" si="1"/>
        <v>43350</v>
      </c>
      <c r="F1997" s="92" t="str">
        <f t="shared" si="2"/>
        <v>PK 4+1 TRITON DARK </v>
      </c>
      <c r="G1997" s="92" t="str">
        <f t="shared" si="3"/>
        <v>GALLETAS</v>
      </c>
      <c r="H1997" s="89"/>
      <c r="I1997" s="89"/>
      <c r="J1997" s="89"/>
      <c r="K1997" s="89"/>
      <c r="L1997" s="89"/>
      <c r="M1997" s="89"/>
      <c r="N1997" s="89"/>
      <c r="O1997" s="89"/>
      <c r="P1997" s="89"/>
      <c r="Q1997" s="89"/>
      <c r="R1997" s="30"/>
      <c r="S1997" s="30"/>
      <c r="T1997" s="30"/>
      <c r="U1997" s="30"/>
      <c r="V1997" s="30"/>
      <c r="W1997" s="30"/>
      <c r="X1997" s="30"/>
      <c r="Y1997" s="30"/>
      <c r="Z1997" s="30"/>
      <c r="AA1997" s="30"/>
    </row>
    <row r="1998" ht="15.75" customHeight="1">
      <c r="A1998" s="27" t="s">
        <v>553</v>
      </c>
      <c r="B1998" s="27" t="s">
        <v>6559</v>
      </c>
      <c r="C1998" s="27" t="s">
        <v>3589</v>
      </c>
      <c r="D1998" s="83"/>
      <c r="E1998" s="92">
        <f t="shared" si="1"/>
        <v>43570</v>
      </c>
      <c r="F1998" s="92" t="str">
        <f t="shared" si="2"/>
        <v>PK Batido 4 Frut+4Dam+4Vain (10+2) </v>
      </c>
      <c r="G1998" s="92" t="str">
        <f t="shared" si="3"/>
        <v>REFRIGERADOS</v>
      </c>
      <c r="H1998" s="89"/>
      <c r="I1998" s="89"/>
      <c r="J1998" s="89"/>
      <c r="K1998" s="89"/>
      <c r="L1998" s="89"/>
      <c r="M1998" s="89"/>
      <c r="N1998" s="89"/>
      <c r="O1998" s="89"/>
      <c r="P1998" s="89"/>
      <c r="Q1998" s="89"/>
      <c r="R1998" s="30"/>
      <c r="S1998" s="30"/>
      <c r="T1998" s="30"/>
      <c r="U1998" s="30"/>
      <c r="V1998" s="30"/>
      <c r="W1998" s="30"/>
      <c r="X1998" s="30"/>
      <c r="Y1998" s="30"/>
      <c r="Z1998" s="30"/>
      <c r="AA1998" s="30"/>
    </row>
    <row r="1999" ht="15.75" customHeight="1">
      <c r="A1999" s="27" t="s">
        <v>44</v>
      </c>
      <c r="B1999" s="27" t="s">
        <v>6561</v>
      </c>
      <c r="C1999" s="27" t="s">
        <v>3591</v>
      </c>
      <c r="D1999" s="83"/>
      <c r="E1999" s="92">
        <f t="shared" si="1"/>
        <v>43590</v>
      </c>
      <c r="F1999" s="92" t="str">
        <f t="shared" si="2"/>
        <v>PK 3+1 Sopas GRTS </v>
      </c>
      <c r="G1999" s="92" t="str">
        <f t="shared" si="3"/>
        <v>CULINARIOS</v>
      </c>
      <c r="H1999" s="89"/>
      <c r="I1999" s="89"/>
      <c r="J1999" s="89"/>
      <c r="K1999" s="89"/>
      <c r="L1999" s="89"/>
      <c r="M1999" s="89"/>
      <c r="N1999" s="89"/>
      <c r="O1999" s="89"/>
      <c r="P1999" s="89"/>
      <c r="Q1999" s="89"/>
      <c r="R1999" s="30"/>
      <c r="S1999" s="30"/>
      <c r="T1999" s="30"/>
      <c r="U1999" s="30"/>
      <c r="V1999" s="30"/>
      <c r="W1999" s="30"/>
      <c r="X1999" s="30"/>
      <c r="Y1999" s="30"/>
      <c r="Z1999" s="30"/>
      <c r="AA1999" s="30"/>
    </row>
    <row r="2000" ht="15.75" customHeight="1">
      <c r="A2000" s="27" t="s">
        <v>86</v>
      </c>
      <c r="B2000" s="27" t="s">
        <v>6562</v>
      </c>
      <c r="C2000" s="27" t="s">
        <v>3593</v>
      </c>
      <c r="D2000" s="83"/>
      <c r="E2000" s="92">
        <f t="shared" si="1"/>
        <v>43630</v>
      </c>
      <c r="F2000" s="92" t="str">
        <f t="shared" si="2"/>
        <v>Pack Triton Vainilla 10+2 </v>
      </c>
      <c r="G2000" s="92" t="str">
        <f t="shared" si="3"/>
        <v>GALLETAS</v>
      </c>
      <c r="H2000" s="89"/>
      <c r="I2000" s="89"/>
      <c r="J2000" s="89"/>
      <c r="K2000" s="89"/>
      <c r="L2000" s="89"/>
      <c r="M2000" s="89"/>
      <c r="N2000" s="89"/>
      <c r="O2000" s="89"/>
      <c r="P2000" s="89"/>
      <c r="Q2000" s="89"/>
      <c r="R2000" s="30"/>
      <c r="S2000" s="30"/>
      <c r="T2000" s="30"/>
      <c r="U2000" s="30"/>
      <c r="V2000" s="30"/>
      <c r="W2000" s="30"/>
      <c r="X2000" s="30"/>
      <c r="Y2000" s="30"/>
      <c r="Z2000" s="30"/>
      <c r="AA2000" s="30"/>
    </row>
    <row r="2001" ht="15.75" customHeight="1">
      <c r="A2001" s="27" t="s">
        <v>44</v>
      </c>
      <c r="B2001" s="27" t="s">
        <v>6563</v>
      </c>
      <c r="C2001" s="27" t="s">
        <v>3594</v>
      </c>
      <c r="D2001" s="27" t="s">
        <v>3595</v>
      </c>
      <c r="E2001" s="92">
        <f t="shared" si="1"/>
        <v>43700</v>
      </c>
      <c r="F2001" s="92" t="str">
        <f t="shared" si="2"/>
        <v>MAGGI Sopa CostillaFid ViveBien CL 20x56g</v>
      </c>
      <c r="G2001" s="92" t="str">
        <f t="shared" si="3"/>
        <v>CULINARIOS</v>
      </c>
      <c r="H2001" s="89"/>
      <c r="I2001" s="89"/>
      <c r="J2001" s="89"/>
      <c r="K2001" s="89"/>
      <c r="L2001" s="89"/>
      <c r="M2001" s="89"/>
      <c r="N2001" s="89"/>
      <c r="O2001" s="89"/>
      <c r="P2001" s="89"/>
      <c r="Q2001" s="89"/>
      <c r="R2001" s="30"/>
      <c r="S2001" s="30"/>
      <c r="T2001" s="30"/>
      <c r="U2001" s="30"/>
      <c r="V2001" s="30"/>
      <c r="W2001" s="30"/>
      <c r="X2001" s="30"/>
      <c r="Y2001" s="30"/>
      <c r="Z2001" s="30"/>
      <c r="AA2001" s="30"/>
    </row>
    <row r="2002" ht="15.75" customHeight="1">
      <c r="A2002" s="27" t="s">
        <v>44</v>
      </c>
      <c r="B2002" s="27" t="s">
        <v>6565</v>
      </c>
      <c r="C2002" s="27" t="s">
        <v>3597</v>
      </c>
      <c r="D2002" s="27" t="s">
        <v>3598</v>
      </c>
      <c r="E2002" s="92">
        <f t="shared" si="1"/>
        <v>43720</v>
      </c>
      <c r="F2002" s="92" t="str">
        <f t="shared" si="2"/>
        <v>Sopa MAGGI Vive Bien Pollo con Fideos 20x60</v>
      </c>
      <c r="G2002" s="92" t="str">
        <f t="shared" si="3"/>
        <v>CULINARIOS</v>
      </c>
      <c r="H2002" s="89"/>
      <c r="I2002" s="89"/>
      <c r="J2002" s="89"/>
      <c r="K2002" s="89"/>
      <c r="L2002" s="89"/>
      <c r="M2002" s="89"/>
      <c r="N2002" s="89"/>
      <c r="O2002" s="89"/>
      <c r="P2002" s="89"/>
      <c r="Q2002" s="89"/>
      <c r="R2002" s="30"/>
      <c r="S2002" s="30"/>
      <c r="T2002" s="30"/>
      <c r="U2002" s="30"/>
      <c r="V2002" s="30"/>
      <c r="W2002" s="30"/>
      <c r="X2002" s="30"/>
      <c r="Y2002" s="30"/>
      <c r="Z2002" s="30"/>
      <c r="AA2002" s="30"/>
    </row>
    <row r="2003" ht="15.75" customHeight="1">
      <c r="A2003" s="27" t="s">
        <v>44</v>
      </c>
      <c r="B2003" s="27" t="s">
        <v>6568</v>
      </c>
      <c r="C2003" s="27" t="s">
        <v>3600</v>
      </c>
      <c r="D2003" s="27" t="s">
        <v>625</v>
      </c>
      <c r="E2003" s="92">
        <f t="shared" si="1"/>
        <v>43730</v>
      </c>
      <c r="F2003" s="92" t="str">
        <f t="shared" si="2"/>
        <v>Sopa MAGGI Vive Bien Caracolitos 20x68g</v>
      </c>
      <c r="G2003" s="92" t="str">
        <f t="shared" si="3"/>
        <v>CULINARIOS</v>
      </c>
      <c r="H2003" s="89"/>
      <c r="I2003" s="89"/>
      <c r="J2003" s="89"/>
      <c r="K2003" s="89"/>
      <c r="L2003" s="89"/>
      <c r="M2003" s="89"/>
      <c r="N2003" s="89"/>
      <c r="O2003" s="89"/>
      <c r="P2003" s="89"/>
      <c r="Q2003" s="89"/>
      <c r="R2003" s="30"/>
      <c r="S2003" s="30"/>
      <c r="T2003" s="30"/>
      <c r="U2003" s="30"/>
      <c r="V2003" s="30"/>
      <c r="W2003" s="30"/>
      <c r="X2003" s="30"/>
      <c r="Y2003" s="30"/>
      <c r="Z2003" s="30"/>
      <c r="AA2003" s="30"/>
    </row>
    <row r="2004" ht="15.75" customHeight="1">
      <c r="A2004" s="27" t="s">
        <v>44</v>
      </c>
      <c r="B2004" s="27" t="s">
        <v>6570</v>
      </c>
      <c r="C2004" s="27" t="s">
        <v>3602</v>
      </c>
      <c r="D2004" s="27" t="s">
        <v>3603</v>
      </c>
      <c r="E2004" s="92">
        <f t="shared" si="1"/>
        <v>43750</v>
      </c>
      <c r="F2004" s="92" t="str">
        <f t="shared" si="2"/>
        <v>Crema MAGGI Vive Bien de Esparragos 20x64g</v>
      </c>
      <c r="G2004" s="92" t="str">
        <f t="shared" si="3"/>
        <v>CULINARIOS</v>
      </c>
      <c r="H2004" s="89"/>
      <c r="I2004" s="89"/>
      <c r="J2004" s="89"/>
      <c r="K2004" s="89"/>
      <c r="L2004" s="89"/>
      <c r="M2004" s="89"/>
      <c r="N2004" s="89"/>
      <c r="O2004" s="89"/>
      <c r="P2004" s="89"/>
      <c r="Q2004" s="89"/>
      <c r="R2004" s="30"/>
      <c r="S2004" s="30"/>
      <c r="T2004" s="30"/>
      <c r="U2004" s="30"/>
      <c r="V2004" s="30"/>
      <c r="W2004" s="30"/>
      <c r="X2004" s="30"/>
      <c r="Y2004" s="30"/>
      <c r="Z2004" s="30"/>
      <c r="AA2004" s="30"/>
    </row>
    <row r="2005" ht="15.75" customHeight="1">
      <c r="A2005" s="27" t="s">
        <v>44</v>
      </c>
      <c r="B2005" s="27" t="s">
        <v>6574</v>
      </c>
      <c r="C2005" s="27" t="s">
        <v>3605</v>
      </c>
      <c r="D2005" s="27" t="s">
        <v>3606</v>
      </c>
      <c r="E2005" s="92">
        <f t="shared" si="1"/>
        <v>43770</v>
      </c>
      <c r="F2005" s="92" t="str">
        <f t="shared" si="2"/>
        <v>MAGGI SPU Esparrago ViveBien CL 6(24x14g)</v>
      </c>
      <c r="G2005" s="92" t="str">
        <f t="shared" si="3"/>
        <v>CULINARIOS</v>
      </c>
      <c r="H2005" s="89"/>
      <c r="I2005" s="89"/>
      <c r="J2005" s="89"/>
      <c r="K2005" s="89"/>
      <c r="L2005" s="89"/>
      <c r="M2005" s="89"/>
      <c r="N2005" s="89"/>
      <c r="O2005" s="89"/>
      <c r="P2005" s="89"/>
      <c r="Q2005" s="89"/>
      <c r="R2005" s="30"/>
      <c r="S2005" s="30"/>
      <c r="T2005" s="30"/>
      <c r="U2005" s="30"/>
      <c r="V2005" s="30"/>
      <c r="W2005" s="30"/>
      <c r="X2005" s="30"/>
      <c r="Y2005" s="30"/>
      <c r="Z2005" s="30"/>
      <c r="AA2005" s="30"/>
    </row>
    <row r="2006" ht="15.75" customHeight="1">
      <c r="A2006" s="27" t="s">
        <v>44</v>
      </c>
      <c r="B2006" s="27" t="s">
        <v>6576</v>
      </c>
      <c r="C2006" s="27" t="s">
        <v>3607</v>
      </c>
      <c r="D2006" s="27" t="s">
        <v>3606</v>
      </c>
      <c r="E2006" s="92">
        <f t="shared" si="1"/>
        <v>43780</v>
      </c>
      <c r="F2006" s="92" t="str">
        <f t="shared" si="2"/>
        <v>MAGGI SPU Pollo Vive Bien CL 6(24x14g)</v>
      </c>
      <c r="G2006" s="92" t="str">
        <f t="shared" si="3"/>
        <v>CULINARIOS</v>
      </c>
      <c r="H2006" s="89"/>
      <c r="I2006" s="89"/>
      <c r="J2006" s="89"/>
      <c r="K2006" s="89"/>
      <c r="L2006" s="89"/>
      <c r="M2006" s="89"/>
      <c r="N2006" s="89"/>
      <c r="O2006" s="89"/>
      <c r="P2006" s="89"/>
      <c r="Q2006" s="89"/>
      <c r="R2006" s="30"/>
      <c r="S2006" s="30"/>
      <c r="T2006" s="30"/>
      <c r="U2006" s="30"/>
      <c r="V2006" s="30"/>
      <c r="W2006" s="30"/>
      <c r="X2006" s="30"/>
      <c r="Y2006" s="30"/>
      <c r="Z2006" s="30"/>
      <c r="AA2006" s="30"/>
    </row>
    <row r="2007" ht="15.75" customHeight="1">
      <c r="A2007" s="27" t="s">
        <v>44</v>
      </c>
      <c r="B2007" s="27" t="s">
        <v>6578</v>
      </c>
      <c r="C2007" s="27" t="s">
        <v>3609</v>
      </c>
      <c r="D2007" s="27" t="s">
        <v>3606</v>
      </c>
      <c r="E2007" s="92">
        <f t="shared" si="1"/>
        <v>43790</v>
      </c>
      <c r="F2007" s="92" t="str">
        <f t="shared" si="2"/>
        <v>MAGGI SPU Tomate Vive Bien CL 6(24x14g)</v>
      </c>
      <c r="G2007" s="92" t="str">
        <f t="shared" si="3"/>
        <v>CULINARIOS</v>
      </c>
      <c r="H2007" s="89"/>
      <c r="I2007" s="89"/>
      <c r="J2007" s="89"/>
      <c r="K2007" s="89"/>
      <c r="L2007" s="89"/>
      <c r="M2007" s="89"/>
      <c r="N2007" s="89"/>
      <c r="O2007" s="89"/>
      <c r="P2007" s="89"/>
      <c r="Q2007" s="89"/>
      <c r="R2007" s="30"/>
      <c r="S2007" s="30"/>
      <c r="T2007" s="30"/>
      <c r="U2007" s="30"/>
      <c r="V2007" s="30"/>
      <c r="W2007" s="30"/>
      <c r="X2007" s="30"/>
      <c r="Y2007" s="30"/>
      <c r="Z2007" s="30"/>
      <c r="AA2007" s="30"/>
    </row>
    <row r="2008" ht="15.75" customHeight="1">
      <c r="A2008" s="27" t="s">
        <v>44</v>
      </c>
      <c r="B2008" s="27" t="s">
        <v>6580</v>
      </c>
      <c r="C2008" s="27" t="s">
        <v>3611</v>
      </c>
      <c r="D2008" s="27" t="s">
        <v>3612</v>
      </c>
      <c r="E2008" s="92">
        <f t="shared" si="1"/>
        <v>43860</v>
      </c>
      <c r="F2008" s="92" t="str">
        <f t="shared" si="2"/>
        <v>MAGGI Caldo Gallina en Polvo CL 30(10x8g)</v>
      </c>
      <c r="G2008" s="92" t="str">
        <f t="shared" si="3"/>
        <v>CULINARIOS</v>
      </c>
      <c r="H2008" s="89"/>
      <c r="I2008" s="89"/>
      <c r="J2008" s="89"/>
      <c r="K2008" s="89"/>
      <c r="L2008" s="89"/>
      <c r="M2008" s="89"/>
      <c r="N2008" s="89"/>
      <c r="O2008" s="89"/>
      <c r="P2008" s="89"/>
      <c r="Q2008" s="89"/>
      <c r="R2008" s="30"/>
      <c r="S2008" s="30"/>
      <c r="T2008" s="30"/>
      <c r="U2008" s="30"/>
      <c r="V2008" s="30"/>
      <c r="W2008" s="30"/>
      <c r="X2008" s="30"/>
      <c r="Y2008" s="30"/>
      <c r="Z2008" s="30"/>
      <c r="AA2008" s="30"/>
    </row>
    <row r="2009" ht="15.75" customHeight="1">
      <c r="A2009" s="27" t="s">
        <v>44</v>
      </c>
      <c r="B2009" s="27" t="s">
        <v>6582</v>
      </c>
      <c r="C2009" s="27" t="s">
        <v>3614</v>
      </c>
      <c r="D2009" s="27" t="s">
        <v>3612</v>
      </c>
      <c r="E2009" s="92">
        <f t="shared" si="1"/>
        <v>43870</v>
      </c>
      <c r="F2009" s="92" t="str">
        <f t="shared" si="2"/>
        <v>MAGGI Caldo En Polvo Verdura CL 30(10x8g)</v>
      </c>
      <c r="G2009" s="92" t="str">
        <f t="shared" si="3"/>
        <v>CULINARIOS</v>
      </c>
      <c r="H2009" s="89"/>
      <c r="I2009" s="89"/>
      <c r="J2009" s="89"/>
      <c r="K2009" s="89"/>
      <c r="L2009" s="89"/>
      <c r="M2009" s="89"/>
      <c r="N2009" s="89"/>
      <c r="O2009" s="89"/>
      <c r="P2009" s="89"/>
      <c r="Q2009" s="89"/>
      <c r="R2009" s="30"/>
      <c r="S2009" s="30"/>
      <c r="T2009" s="30"/>
      <c r="U2009" s="30"/>
      <c r="V2009" s="30"/>
      <c r="W2009" s="30"/>
      <c r="X2009" s="30"/>
      <c r="Y2009" s="30"/>
      <c r="Z2009" s="30"/>
      <c r="AA2009" s="30"/>
    </row>
    <row r="2010" ht="15.75" customHeight="1">
      <c r="A2010" s="27" t="s">
        <v>44</v>
      </c>
      <c r="B2010" s="27" t="s">
        <v>6584</v>
      </c>
      <c r="C2010" s="27" t="s">
        <v>3616</v>
      </c>
      <c r="D2010" s="27" t="s">
        <v>3612</v>
      </c>
      <c r="E2010" s="92">
        <f t="shared" si="1"/>
        <v>43880</v>
      </c>
      <c r="F2010" s="92" t="str">
        <f t="shared" si="2"/>
        <v>MAGGI Caldo En Polvo Costilla CL 30(10x8g)</v>
      </c>
      <c r="G2010" s="92" t="str">
        <f t="shared" si="3"/>
        <v>CULINARIOS</v>
      </c>
      <c r="H2010" s="89"/>
      <c r="I2010" s="89"/>
      <c r="J2010" s="89"/>
      <c r="K2010" s="89"/>
      <c r="L2010" s="89"/>
      <c r="M2010" s="89"/>
      <c r="N2010" s="89"/>
      <c r="O2010" s="89"/>
      <c r="P2010" s="89"/>
      <c r="Q2010" s="89"/>
      <c r="R2010" s="30"/>
      <c r="S2010" s="30"/>
      <c r="T2010" s="30"/>
      <c r="U2010" s="30"/>
      <c r="V2010" s="30"/>
      <c r="W2010" s="30"/>
      <c r="X2010" s="30"/>
      <c r="Y2010" s="30"/>
      <c r="Z2010" s="30"/>
      <c r="AA2010" s="30"/>
    </row>
    <row r="2011" ht="15.75" customHeight="1">
      <c r="A2011" s="27" t="s">
        <v>146</v>
      </c>
      <c r="B2011" s="27" t="s">
        <v>6586</v>
      </c>
      <c r="C2011" s="27" t="s">
        <v>3618</v>
      </c>
      <c r="D2011" s="83"/>
      <c r="E2011" s="92">
        <f t="shared" si="1"/>
        <v>44020</v>
      </c>
      <c r="F2011" s="92" t="str">
        <f t="shared" si="2"/>
        <v>2CondNestlé+2Crem157+2Evap+2Mnjar200+Pizarra Grts </v>
      </c>
      <c r="G2011" s="92" t="str">
        <f t="shared" si="3"/>
        <v>Lacteos Culinarios</v>
      </c>
      <c r="H2011" s="89"/>
      <c r="I2011" s="89"/>
      <c r="J2011" s="89"/>
      <c r="K2011" s="89"/>
      <c r="L2011" s="89"/>
      <c r="M2011" s="89"/>
      <c r="N2011" s="89"/>
      <c r="O2011" s="89"/>
      <c r="P2011" s="89"/>
      <c r="Q2011" s="89"/>
      <c r="R2011" s="30"/>
      <c r="S2011" s="30"/>
      <c r="T2011" s="30"/>
      <c r="U2011" s="30"/>
      <c r="V2011" s="30"/>
      <c r="W2011" s="30"/>
      <c r="X2011" s="30"/>
      <c r="Y2011" s="30"/>
      <c r="Z2011" s="30"/>
      <c r="AA2011" s="30"/>
    </row>
    <row r="2012" ht="15.75" customHeight="1">
      <c r="A2012" s="27" t="s">
        <v>50</v>
      </c>
      <c r="B2012" s="27" t="s">
        <v>6587</v>
      </c>
      <c r="C2012" s="27" t="s">
        <v>3619</v>
      </c>
      <c r="D2012" s="27" t="s">
        <v>3622</v>
      </c>
      <c r="E2012" s="92">
        <f t="shared" si="1"/>
        <v>44230</v>
      </c>
      <c r="F2012" s="92" t="str">
        <f t="shared" si="2"/>
        <v>NESC DLC GST EspRistArdenza16Cap 3x112</v>
      </c>
      <c r="G2012" s="92" t="str">
        <f t="shared" si="3"/>
        <v>CAFES</v>
      </c>
      <c r="H2012" s="89"/>
      <c r="I2012" s="89"/>
      <c r="J2012" s="89"/>
      <c r="K2012" s="89"/>
      <c r="L2012" s="89"/>
      <c r="M2012" s="89"/>
      <c r="N2012" s="89"/>
      <c r="O2012" s="89"/>
      <c r="P2012" s="89"/>
      <c r="Q2012" s="89"/>
      <c r="R2012" s="30"/>
      <c r="S2012" s="30"/>
      <c r="T2012" s="30"/>
      <c r="U2012" s="30"/>
      <c r="V2012" s="30"/>
      <c r="W2012" s="30"/>
      <c r="X2012" s="30"/>
      <c r="Y2012" s="30"/>
      <c r="Z2012" s="30"/>
      <c r="AA2012" s="30"/>
    </row>
    <row r="2013" ht="15.75" customHeight="1">
      <c r="A2013" s="27" t="s">
        <v>553</v>
      </c>
      <c r="B2013" s="27" t="s">
        <v>6589</v>
      </c>
      <c r="C2013" s="27" t="s">
        <v>3627</v>
      </c>
      <c r="D2013" s="27" t="s">
        <v>3628</v>
      </c>
      <c r="E2013" s="92">
        <f t="shared" si="1"/>
        <v>44280</v>
      </c>
      <c r="F2013" s="92" t="str">
        <f t="shared" si="2"/>
        <v>SVELTY Yoghurt Trozos PiñaDur CL 48x120</v>
      </c>
      <c r="G2013" s="92" t="str">
        <f t="shared" si="3"/>
        <v>REFRIGERADOS</v>
      </c>
      <c r="H2013" s="89"/>
      <c r="I2013" s="89"/>
      <c r="J2013" s="89"/>
      <c r="K2013" s="89"/>
      <c r="L2013" s="89"/>
      <c r="M2013" s="89"/>
      <c r="N2013" s="89"/>
      <c r="O2013" s="89"/>
      <c r="P2013" s="89"/>
      <c r="Q2013" s="89"/>
      <c r="R2013" s="30"/>
      <c r="S2013" s="30"/>
      <c r="T2013" s="30"/>
      <c r="U2013" s="30"/>
      <c r="V2013" s="30"/>
      <c r="W2013" s="30"/>
      <c r="X2013" s="30"/>
      <c r="Y2013" s="30"/>
      <c r="Z2013" s="30"/>
      <c r="AA2013" s="30"/>
    </row>
    <row r="2014" ht="15.75" customHeight="1">
      <c r="A2014" s="27" t="s">
        <v>264</v>
      </c>
      <c r="B2014" s="27" t="s">
        <v>6591</v>
      </c>
      <c r="C2014" s="27" t="s">
        <v>3630</v>
      </c>
      <c r="D2014" s="27" t="s">
        <v>3631</v>
      </c>
      <c r="E2014" s="92">
        <f t="shared" si="1"/>
        <v>44290</v>
      </c>
      <c r="F2014" s="92" t="str">
        <f t="shared" si="2"/>
        <v>FITNESS Cereal PR JIRAFA CL 16x420</v>
      </c>
      <c r="G2014" s="92" t="str">
        <f t="shared" si="3"/>
        <v>CEREALES PARA EL DESAYUNO</v>
      </c>
      <c r="H2014" s="89"/>
      <c r="I2014" s="89"/>
      <c r="J2014" s="89"/>
      <c r="K2014" s="89"/>
      <c r="L2014" s="89"/>
      <c r="M2014" s="89"/>
      <c r="N2014" s="89"/>
      <c r="O2014" s="89"/>
      <c r="P2014" s="89"/>
      <c r="Q2014" s="89"/>
      <c r="R2014" s="30"/>
      <c r="S2014" s="30"/>
      <c r="T2014" s="30"/>
      <c r="U2014" s="30"/>
      <c r="V2014" s="30"/>
      <c r="W2014" s="30"/>
      <c r="X2014" s="30"/>
      <c r="Y2014" s="30"/>
      <c r="Z2014" s="30"/>
      <c r="AA2014" s="30"/>
    </row>
    <row r="2015" ht="15.75" customHeight="1">
      <c r="A2015" s="27" t="s">
        <v>50</v>
      </c>
      <c r="B2015" s="27" t="s">
        <v>6593</v>
      </c>
      <c r="C2015" s="27" t="s">
        <v>3633</v>
      </c>
      <c r="D2015" s="83"/>
      <c r="E2015" s="92">
        <f t="shared" si="1"/>
        <v>44600</v>
      </c>
      <c r="F2015" s="92" t="str">
        <f t="shared" si="2"/>
        <v>1 Tradición Stick +50 Vasos de regalo </v>
      </c>
      <c r="G2015" s="92" t="str">
        <f t="shared" si="3"/>
        <v>CAFES</v>
      </c>
      <c r="H2015" s="89"/>
      <c r="I2015" s="89"/>
      <c r="J2015" s="89"/>
      <c r="K2015" s="89"/>
      <c r="L2015" s="89"/>
      <c r="M2015" s="89"/>
      <c r="N2015" s="89"/>
      <c r="O2015" s="89"/>
      <c r="P2015" s="89"/>
      <c r="Q2015" s="89"/>
      <c r="R2015" s="30"/>
      <c r="S2015" s="30"/>
      <c r="T2015" s="30"/>
      <c r="U2015" s="30"/>
      <c r="V2015" s="30"/>
      <c r="W2015" s="30"/>
      <c r="X2015" s="30"/>
      <c r="Y2015" s="30"/>
      <c r="Z2015" s="30"/>
      <c r="AA2015" s="30"/>
    </row>
    <row r="2016" ht="15.75" customHeight="1">
      <c r="A2016" s="27" t="s">
        <v>44</v>
      </c>
      <c r="B2016" s="27" t="s">
        <v>6596</v>
      </c>
      <c r="C2016" s="27" t="s">
        <v>3635</v>
      </c>
      <c r="D2016" s="83"/>
      <c r="E2016" s="92">
        <f t="shared" si="1"/>
        <v>44640</v>
      </c>
      <c r="F2016" s="92" t="str">
        <f t="shared" si="2"/>
        <v>MAGGI Soup Beef With Vegetable 20x72g CL 30% </v>
      </c>
      <c r="G2016" s="92" t="str">
        <f t="shared" si="3"/>
        <v>CULINARIOS</v>
      </c>
      <c r="H2016" s="89"/>
      <c r="I2016" s="89"/>
      <c r="J2016" s="89"/>
      <c r="K2016" s="89"/>
      <c r="L2016" s="89"/>
      <c r="M2016" s="89"/>
      <c r="N2016" s="89"/>
      <c r="O2016" s="89"/>
      <c r="P2016" s="89"/>
      <c r="Q2016" s="89"/>
      <c r="R2016" s="30"/>
      <c r="S2016" s="30"/>
      <c r="T2016" s="30"/>
      <c r="U2016" s="30"/>
      <c r="V2016" s="30"/>
      <c r="W2016" s="30"/>
      <c r="X2016" s="30"/>
      <c r="Y2016" s="30"/>
      <c r="Z2016" s="30"/>
      <c r="AA2016" s="30"/>
    </row>
    <row r="2017" ht="15.75" customHeight="1">
      <c r="A2017" s="27" t="s">
        <v>44</v>
      </c>
      <c r="B2017" s="27" t="s">
        <v>6599</v>
      </c>
      <c r="C2017" s="27" t="s">
        <v>3637</v>
      </c>
      <c r="D2017" s="83"/>
      <c r="E2017" s="92">
        <f t="shared" si="1"/>
        <v>44800</v>
      </c>
      <c r="F2017" s="92" t="str">
        <f t="shared" si="2"/>
        <v>Caldo de Carne 48 con 25% </v>
      </c>
      <c r="G2017" s="92" t="str">
        <f t="shared" si="3"/>
        <v>CULINARIOS</v>
      </c>
      <c r="H2017" s="89"/>
      <c r="I2017" s="89"/>
      <c r="J2017" s="89"/>
      <c r="K2017" s="89"/>
      <c r="L2017" s="89"/>
      <c r="M2017" s="89"/>
      <c r="N2017" s="89"/>
      <c r="O2017" s="89"/>
      <c r="P2017" s="89"/>
      <c r="Q2017" s="89"/>
      <c r="R2017" s="30"/>
      <c r="S2017" s="30"/>
      <c r="T2017" s="30"/>
      <c r="U2017" s="30"/>
      <c r="V2017" s="30"/>
      <c r="W2017" s="30"/>
      <c r="X2017" s="30"/>
      <c r="Y2017" s="30"/>
      <c r="Z2017" s="30"/>
      <c r="AA2017" s="30"/>
    </row>
    <row r="2018" ht="15.75" customHeight="1">
      <c r="A2018" s="27" t="s">
        <v>50</v>
      </c>
      <c r="B2018" s="27" t="s">
        <v>6601</v>
      </c>
      <c r="C2018" s="27" t="s">
        <v>3638</v>
      </c>
      <c r="D2018" s="83"/>
      <c r="E2018" s="92">
        <f t="shared" si="1"/>
        <v>44810</v>
      </c>
      <c r="F2018" s="92" t="str">
        <f t="shared" si="2"/>
        <v>PK 1Nesc stick+1Nescafe 50gr Grts </v>
      </c>
      <c r="G2018" s="92" t="str">
        <f t="shared" si="3"/>
        <v>CAFES</v>
      </c>
      <c r="H2018" s="89"/>
      <c r="I2018" s="89"/>
      <c r="J2018" s="89"/>
      <c r="K2018" s="89"/>
      <c r="L2018" s="89"/>
      <c r="M2018" s="89"/>
      <c r="N2018" s="89"/>
      <c r="O2018" s="89"/>
      <c r="P2018" s="89"/>
      <c r="Q2018" s="89"/>
      <c r="R2018" s="30"/>
      <c r="S2018" s="30"/>
      <c r="T2018" s="30"/>
      <c r="U2018" s="30"/>
      <c r="V2018" s="30"/>
      <c r="W2018" s="30"/>
      <c r="X2018" s="30"/>
      <c r="Y2018" s="30"/>
      <c r="Z2018" s="30"/>
      <c r="AA2018" s="30"/>
    </row>
    <row r="2019" ht="15.75" customHeight="1">
      <c r="A2019" s="27" t="s">
        <v>39</v>
      </c>
      <c r="B2019" s="27" t="s">
        <v>6603</v>
      </c>
      <c r="C2019" s="27" t="s">
        <v>3640</v>
      </c>
      <c r="D2019" s="83"/>
      <c r="E2019" s="92">
        <f t="shared" si="1"/>
        <v>44960</v>
      </c>
      <c r="F2019" s="92" t="str">
        <f t="shared" si="2"/>
        <v>PK S8 Maní + S8 Normal 25% descto </v>
      </c>
      <c r="G2019" s="92" t="str">
        <f t="shared" si="3"/>
        <v>CHOCOLATES</v>
      </c>
      <c r="H2019" s="89"/>
      <c r="I2019" s="89"/>
      <c r="J2019" s="89"/>
      <c r="K2019" s="89"/>
      <c r="L2019" s="89"/>
      <c r="M2019" s="89"/>
      <c r="N2019" s="89"/>
      <c r="O2019" s="89"/>
      <c r="P2019" s="89"/>
      <c r="Q2019" s="89"/>
      <c r="R2019" s="30"/>
      <c r="S2019" s="30"/>
      <c r="T2019" s="30"/>
      <c r="U2019" s="30"/>
      <c r="V2019" s="30"/>
      <c r="W2019" s="30"/>
      <c r="X2019" s="30"/>
      <c r="Y2019" s="30"/>
      <c r="Z2019" s="30"/>
      <c r="AA2019" s="30"/>
    </row>
    <row r="2020" ht="15.75" customHeight="1">
      <c r="A2020" s="27" t="s">
        <v>50</v>
      </c>
      <c r="B2020" s="27" t="s">
        <v>6606</v>
      </c>
      <c r="C2020" s="27" t="s">
        <v>3642</v>
      </c>
      <c r="D2020" s="83"/>
      <c r="E2020" s="92">
        <f t="shared" si="1"/>
        <v>44970</v>
      </c>
      <c r="F2020" s="92" t="str">
        <f t="shared" si="2"/>
        <v>PK TradStick+DecafStick + Exhibidor Regalo </v>
      </c>
      <c r="G2020" s="92" t="str">
        <f t="shared" si="3"/>
        <v>CAFES</v>
      </c>
      <c r="H2020" s="89"/>
      <c r="I2020" s="89"/>
      <c r="J2020" s="89"/>
      <c r="K2020" s="89"/>
      <c r="L2020" s="89"/>
      <c r="M2020" s="89"/>
      <c r="N2020" s="89"/>
      <c r="O2020" s="89"/>
      <c r="P2020" s="89"/>
      <c r="Q2020" s="89"/>
      <c r="R2020" s="30"/>
      <c r="S2020" s="30"/>
      <c r="T2020" s="30"/>
      <c r="U2020" s="30"/>
      <c r="V2020" s="30"/>
      <c r="W2020" s="30"/>
      <c r="X2020" s="30"/>
      <c r="Y2020" s="30"/>
      <c r="Z2020" s="30"/>
      <c r="AA2020" s="30"/>
    </row>
    <row r="2021" ht="15.75" customHeight="1">
      <c r="A2021" s="27" t="s">
        <v>50</v>
      </c>
      <c r="B2021" s="27" t="s">
        <v>6608</v>
      </c>
      <c r="C2021" s="27" t="s">
        <v>3644</v>
      </c>
      <c r="D2021" s="83"/>
      <c r="E2021" s="92">
        <f t="shared" si="1"/>
        <v>44980</v>
      </c>
      <c r="F2021" s="92" t="str">
        <f t="shared" si="2"/>
        <v>PK Mixes (1Cappuc+1Vain+1Mok+1DChMok)+ Exhibidor Pai de Regalo </v>
      </c>
      <c r="G2021" s="92" t="str">
        <f t="shared" si="3"/>
        <v>CAFES</v>
      </c>
      <c r="H2021" s="89"/>
      <c r="I2021" s="89"/>
      <c r="J2021" s="89"/>
      <c r="K2021" s="89"/>
      <c r="L2021" s="89"/>
      <c r="M2021" s="89"/>
      <c r="N2021" s="89"/>
      <c r="O2021" s="89"/>
      <c r="P2021" s="89"/>
      <c r="Q2021" s="89"/>
      <c r="R2021" s="30"/>
      <c r="S2021" s="30"/>
      <c r="T2021" s="30"/>
      <c r="U2021" s="30"/>
      <c r="V2021" s="30"/>
      <c r="W2021" s="30"/>
      <c r="X2021" s="30"/>
      <c r="Y2021" s="30"/>
      <c r="Z2021" s="30"/>
      <c r="AA2021" s="30"/>
    </row>
    <row r="2022" ht="15.75" customHeight="1">
      <c r="A2022" s="27" t="s">
        <v>86</v>
      </c>
      <c r="B2022" s="27" t="s">
        <v>6611</v>
      </c>
      <c r="C2022" s="27" t="s">
        <v>3645</v>
      </c>
      <c r="D2022" s="27" t="s">
        <v>3647</v>
      </c>
      <c r="E2022" s="92">
        <f t="shared" si="1"/>
        <v>45150</v>
      </c>
      <c r="F2022" s="92" t="str">
        <f t="shared" si="2"/>
        <v>Galleta sandwich TRITON Limon - White 30x126g</v>
      </c>
      <c r="G2022" s="92" t="str">
        <f t="shared" si="3"/>
        <v>GALLETAS</v>
      </c>
      <c r="H2022" s="89"/>
      <c r="I2022" s="89"/>
      <c r="J2022" s="89"/>
      <c r="K2022" s="89"/>
      <c r="L2022" s="89"/>
      <c r="M2022" s="89"/>
      <c r="N2022" s="89"/>
      <c r="O2022" s="89"/>
      <c r="P2022" s="89"/>
      <c r="Q2022" s="89"/>
      <c r="R2022" s="30"/>
      <c r="S2022" s="30"/>
      <c r="T2022" s="30"/>
      <c r="U2022" s="30"/>
      <c r="V2022" s="30"/>
      <c r="W2022" s="30"/>
      <c r="X2022" s="30"/>
      <c r="Y2022" s="30"/>
      <c r="Z2022" s="30"/>
      <c r="AA2022" s="30"/>
    </row>
    <row r="2023" ht="15.75" customHeight="1">
      <c r="A2023" s="27" t="s">
        <v>50</v>
      </c>
      <c r="B2023" s="27" t="s">
        <v>6614</v>
      </c>
      <c r="C2023" s="27" t="s">
        <v>3648</v>
      </c>
      <c r="D2023" s="83"/>
      <c r="E2023" s="92">
        <f t="shared" si="1"/>
        <v>45170</v>
      </c>
      <c r="F2023" s="92" t="str">
        <f t="shared" si="2"/>
        <v>PK Mixes (1Cappuc+1Vain+1Mok+1DChMok)+ Exhibidor Cartón de Regalo </v>
      </c>
      <c r="G2023" s="92" t="str">
        <f t="shared" si="3"/>
        <v>CAFES</v>
      </c>
      <c r="H2023" s="89"/>
      <c r="I2023" s="89"/>
      <c r="J2023" s="89"/>
      <c r="K2023" s="89"/>
      <c r="L2023" s="89"/>
      <c r="M2023" s="89"/>
      <c r="N2023" s="89"/>
      <c r="O2023" s="89"/>
      <c r="P2023" s="89"/>
      <c r="Q2023" s="89"/>
      <c r="R2023" s="30"/>
      <c r="S2023" s="30"/>
      <c r="T2023" s="30"/>
      <c r="U2023" s="30"/>
      <c r="V2023" s="30"/>
      <c r="W2023" s="30"/>
      <c r="X2023" s="30"/>
      <c r="Y2023" s="30"/>
      <c r="Z2023" s="30"/>
      <c r="AA2023" s="30"/>
    </row>
    <row r="2024" ht="15.75" customHeight="1">
      <c r="A2024" s="27" t="s">
        <v>39</v>
      </c>
      <c r="B2024" s="27" t="s">
        <v>6617</v>
      </c>
      <c r="C2024" s="27" t="s">
        <v>3650</v>
      </c>
      <c r="D2024" s="83"/>
      <c r="E2024" s="92">
        <f t="shared" si="1"/>
        <v>45220</v>
      </c>
      <c r="F2024" s="92" t="str">
        <f t="shared" si="2"/>
        <v>PK 15 + 2 KITKAT + EXHIBIDOR PROMOCIONAL </v>
      </c>
      <c r="G2024" s="92" t="str">
        <f t="shared" si="3"/>
        <v>CHOCOLATES</v>
      </c>
      <c r="H2024" s="89"/>
      <c r="I2024" s="89"/>
      <c r="J2024" s="89"/>
      <c r="K2024" s="89"/>
      <c r="L2024" s="89"/>
      <c r="M2024" s="89"/>
      <c r="N2024" s="89"/>
      <c r="O2024" s="89"/>
      <c r="P2024" s="89"/>
      <c r="Q2024" s="89"/>
      <c r="R2024" s="30"/>
      <c r="S2024" s="30"/>
      <c r="T2024" s="30"/>
      <c r="U2024" s="30"/>
      <c r="V2024" s="30"/>
      <c r="W2024" s="30"/>
      <c r="X2024" s="30"/>
      <c r="Y2024" s="30"/>
      <c r="Z2024" s="30"/>
      <c r="AA2024" s="30"/>
    </row>
    <row r="2025" ht="15.75" customHeight="1">
      <c r="A2025" s="27" t="s">
        <v>39</v>
      </c>
      <c r="B2025" s="27" t="s">
        <v>6621</v>
      </c>
      <c r="C2025" s="27" t="s">
        <v>3652</v>
      </c>
      <c r="D2025" s="83"/>
      <c r="E2025" s="92">
        <f t="shared" si="1"/>
        <v>45230</v>
      </c>
      <c r="F2025" s="92" t="str">
        <f t="shared" si="2"/>
        <v>PK 20 + 4 KITKAT + EXHIBIDOR PROMOCIONAL </v>
      </c>
      <c r="G2025" s="92" t="str">
        <f t="shared" si="3"/>
        <v>CHOCOLATES</v>
      </c>
      <c r="H2025" s="89"/>
      <c r="I2025" s="89"/>
      <c r="J2025" s="89"/>
      <c r="K2025" s="89"/>
      <c r="L2025" s="89"/>
      <c r="M2025" s="89"/>
      <c r="N2025" s="89"/>
      <c r="O2025" s="89"/>
      <c r="P2025" s="89"/>
      <c r="Q2025" s="89"/>
      <c r="R2025" s="30"/>
      <c r="S2025" s="30"/>
      <c r="T2025" s="30"/>
      <c r="U2025" s="30"/>
      <c r="V2025" s="30"/>
      <c r="W2025" s="30"/>
      <c r="X2025" s="30"/>
      <c r="Y2025" s="30"/>
      <c r="Z2025" s="30"/>
      <c r="AA2025" s="30"/>
    </row>
    <row r="2026" ht="15.75" customHeight="1">
      <c r="A2026" s="27" t="s">
        <v>39</v>
      </c>
      <c r="B2026" s="27" t="s">
        <v>6623</v>
      </c>
      <c r="C2026" s="27" t="s">
        <v>3654</v>
      </c>
      <c r="D2026" s="83"/>
      <c r="E2026" s="92">
        <f t="shared" si="1"/>
        <v>45240</v>
      </c>
      <c r="F2026" s="92" t="str">
        <f t="shared" si="2"/>
        <v>PK 30 + 6 KITKAT + EXHIBIDOR PROMOCIONAL </v>
      </c>
      <c r="G2026" s="92" t="str">
        <f t="shared" si="3"/>
        <v>CHOCOLATES</v>
      </c>
      <c r="H2026" s="89"/>
      <c r="I2026" s="89"/>
      <c r="J2026" s="89"/>
      <c r="K2026" s="89"/>
      <c r="L2026" s="89"/>
      <c r="M2026" s="89"/>
      <c r="N2026" s="89"/>
      <c r="O2026" s="89"/>
      <c r="P2026" s="89"/>
      <c r="Q2026" s="89"/>
      <c r="R2026" s="30"/>
      <c r="S2026" s="30"/>
      <c r="T2026" s="30"/>
      <c r="U2026" s="30"/>
      <c r="V2026" s="30"/>
      <c r="W2026" s="30"/>
      <c r="X2026" s="30"/>
      <c r="Y2026" s="30"/>
      <c r="Z2026" s="30"/>
      <c r="AA2026" s="30"/>
    </row>
    <row r="2027" ht="15.75" customHeight="1">
      <c r="A2027" s="27" t="s">
        <v>44</v>
      </c>
      <c r="B2027" s="27" t="s">
        <v>6626</v>
      </c>
      <c r="C2027" s="27" t="s">
        <v>3655</v>
      </c>
      <c r="D2027" s="83"/>
      <c r="E2027" s="92">
        <f t="shared" si="1"/>
        <v>45250</v>
      </c>
      <c r="F2027" s="92" t="str">
        <f t="shared" si="2"/>
        <v>1 Tuco 245grs+Tallarin Regalo </v>
      </c>
      <c r="G2027" s="92" t="str">
        <f t="shared" si="3"/>
        <v>CULINARIOS</v>
      </c>
      <c r="H2027" s="89"/>
      <c r="I2027" s="89"/>
      <c r="J2027" s="89"/>
      <c r="K2027" s="89"/>
      <c r="L2027" s="89"/>
      <c r="M2027" s="89"/>
      <c r="N2027" s="89"/>
      <c r="O2027" s="89"/>
      <c r="P2027" s="89"/>
      <c r="Q2027" s="89"/>
      <c r="R2027" s="30"/>
      <c r="S2027" s="30"/>
      <c r="T2027" s="30"/>
      <c r="U2027" s="30"/>
      <c r="V2027" s="30"/>
      <c r="W2027" s="30"/>
      <c r="X2027" s="30"/>
      <c r="Y2027" s="30"/>
      <c r="Z2027" s="30"/>
      <c r="AA2027" s="30"/>
    </row>
    <row r="2028" ht="15.75" customHeight="1">
      <c r="A2028" s="27" t="s">
        <v>44</v>
      </c>
      <c r="B2028" s="27" t="s">
        <v>6629</v>
      </c>
      <c r="C2028" s="27" t="s">
        <v>3657</v>
      </c>
      <c r="D2028" s="83"/>
      <c r="E2028" s="92">
        <f t="shared" si="1"/>
        <v>45260</v>
      </c>
      <c r="F2028" s="92" t="str">
        <f t="shared" si="2"/>
        <v>2 pack Tuco 4x3 + Exhibidor Regalo </v>
      </c>
      <c r="G2028" s="92" t="str">
        <f t="shared" si="3"/>
        <v>CULINARIOS</v>
      </c>
      <c r="H2028" s="89"/>
      <c r="I2028" s="89"/>
      <c r="J2028" s="89"/>
      <c r="K2028" s="89"/>
      <c r="L2028" s="89"/>
      <c r="M2028" s="89"/>
      <c r="N2028" s="89"/>
      <c r="O2028" s="89"/>
      <c r="P2028" s="89"/>
      <c r="Q2028" s="89"/>
      <c r="R2028" s="30"/>
      <c r="S2028" s="30"/>
      <c r="T2028" s="30"/>
      <c r="U2028" s="30"/>
      <c r="V2028" s="30"/>
      <c r="W2028" s="30"/>
      <c r="X2028" s="30"/>
      <c r="Y2028" s="30"/>
      <c r="Z2028" s="30"/>
      <c r="AA2028" s="30"/>
    </row>
    <row r="2029" ht="15.75" customHeight="1">
      <c r="A2029" s="27" t="s">
        <v>44</v>
      </c>
      <c r="B2029" s="27" t="s">
        <v>6631</v>
      </c>
      <c r="C2029" s="27" t="s">
        <v>3659</v>
      </c>
      <c r="D2029" s="83"/>
      <c r="E2029" s="92">
        <f t="shared" si="1"/>
        <v>45270</v>
      </c>
      <c r="F2029" s="92" t="str">
        <f t="shared" si="2"/>
        <v>2 Tiras Caldos en Polvo + Exhibidor Regalo </v>
      </c>
      <c r="G2029" s="92" t="str">
        <f t="shared" si="3"/>
        <v>CULINARIOS</v>
      </c>
      <c r="H2029" s="89"/>
      <c r="I2029" s="89"/>
      <c r="J2029" s="89"/>
      <c r="K2029" s="89"/>
      <c r="L2029" s="89"/>
      <c r="M2029" s="89"/>
      <c r="N2029" s="89"/>
      <c r="O2029" s="89"/>
      <c r="P2029" s="89"/>
      <c r="Q2029" s="89"/>
      <c r="R2029" s="30"/>
      <c r="S2029" s="30"/>
      <c r="T2029" s="30"/>
      <c r="U2029" s="30"/>
      <c r="V2029" s="30"/>
      <c r="W2029" s="30"/>
      <c r="X2029" s="30"/>
      <c r="Y2029" s="30"/>
      <c r="Z2029" s="30"/>
      <c r="AA2029" s="30"/>
    </row>
    <row r="2030" ht="15.75" customHeight="1">
      <c r="A2030" s="27" t="s">
        <v>146</v>
      </c>
      <c r="B2030" s="27" t="s">
        <v>6633</v>
      </c>
      <c r="C2030" s="27" t="s">
        <v>3661</v>
      </c>
      <c r="D2030" s="83"/>
      <c r="E2030" s="92">
        <f t="shared" si="1"/>
        <v>45280</v>
      </c>
      <c r="F2030" s="92" t="str">
        <f t="shared" si="2"/>
        <v>2 Condensada + 3 Manjar 20% Descuento </v>
      </c>
      <c r="G2030" s="92" t="str">
        <f t="shared" si="3"/>
        <v>Lacteos Culinarios</v>
      </c>
      <c r="H2030" s="89"/>
      <c r="I2030" s="89"/>
      <c r="J2030" s="89"/>
      <c r="K2030" s="89"/>
      <c r="L2030" s="89"/>
      <c r="M2030" s="89"/>
      <c r="N2030" s="89"/>
      <c r="O2030" s="89"/>
      <c r="P2030" s="89"/>
      <c r="Q2030" s="89"/>
      <c r="R2030" s="30"/>
      <c r="S2030" s="30"/>
      <c r="T2030" s="30"/>
      <c r="U2030" s="30"/>
      <c r="V2030" s="30"/>
      <c r="W2030" s="30"/>
      <c r="X2030" s="30"/>
      <c r="Y2030" s="30"/>
      <c r="Z2030" s="30"/>
      <c r="AA2030" s="30"/>
    </row>
    <row r="2031" ht="15.75" customHeight="1">
      <c r="A2031" s="27" t="s">
        <v>44</v>
      </c>
      <c r="B2031" s="27" t="s">
        <v>6635</v>
      </c>
      <c r="C2031" s="27" t="s">
        <v>3663</v>
      </c>
      <c r="D2031" s="83"/>
      <c r="E2031" s="92">
        <f t="shared" si="1"/>
        <v>45290</v>
      </c>
      <c r="F2031" s="92" t="str">
        <f t="shared" si="2"/>
        <v>2 Pollo Fideos, 2 Caracolitos y 1 crema Pollo + Exhibidor de Regalo </v>
      </c>
      <c r="G2031" s="92" t="str">
        <f t="shared" si="3"/>
        <v>CULINARIOS</v>
      </c>
      <c r="H2031" s="89"/>
      <c r="I2031" s="89"/>
      <c r="J2031" s="89"/>
      <c r="K2031" s="89"/>
      <c r="L2031" s="89"/>
      <c r="M2031" s="89"/>
      <c r="N2031" s="89"/>
      <c r="O2031" s="89"/>
      <c r="P2031" s="89"/>
      <c r="Q2031" s="89"/>
      <c r="R2031" s="30"/>
      <c r="S2031" s="30"/>
      <c r="T2031" s="30"/>
      <c r="U2031" s="30"/>
      <c r="V2031" s="30"/>
      <c r="W2031" s="30"/>
      <c r="X2031" s="30"/>
      <c r="Y2031" s="30"/>
      <c r="Z2031" s="30"/>
      <c r="AA2031" s="30"/>
    </row>
    <row r="2032" ht="15.75" customHeight="1">
      <c r="A2032" s="27" t="s">
        <v>86</v>
      </c>
      <c r="B2032" s="27" t="s">
        <v>6638</v>
      </c>
      <c r="C2032" s="27" t="s">
        <v>3664</v>
      </c>
      <c r="D2032" s="83"/>
      <c r="E2032" s="92">
        <f t="shared" si="1"/>
        <v>45300</v>
      </c>
      <c r="F2032" s="92" t="str">
        <f t="shared" si="2"/>
        <v>TRITONAZO (3 VAIN) 32% DSCTO </v>
      </c>
      <c r="G2032" s="92" t="str">
        <f t="shared" si="3"/>
        <v>GALLETAS</v>
      </c>
      <c r="H2032" s="89"/>
      <c r="I2032" s="89"/>
      <c r="J2032" s="89"/>
      <c r="K2032" s="89"/>
      <c r="L2032" s="89"/>
      <c r="M2032" s="89"/>
      <c r="N2032" s="89"/>
      <c r="O2032" s="89"/>
      <c r="P2032" s="89"/>
      <c r="Q2032" s="89"/>
      <c r="R2032" s="30"/>
      <c r="S2032" s="30"/>
      <c r="T2032" s="30"/>
      <c r="U2032" s="30"/>
      <c r="V2032" s="30"/>
      <c r="W2032" s="30"/>
      <c r="X2032" s="30"/>
      <c r="Y2032" s="30"/>
      <c r="Z2032" s="30"/>
      <c r="AA2032" s="30"/>
    </row>
    <row r="2033" ht="15.75" customHeight="1">
      <c r="A2033" s="27" t="s">
        <v>86</v>
      </c>
      <c r="B2033" s="27" t="s">
        <v>6641</v>
      </c>
      <c r="C2033" s="27" t="s">
        <v>3666</v>
      </c>
      <c r="D2033" s="83"/>
      <c r="E2033" s="92">
        <f t="shared" si="1"/>
        <v>45310</v>
      </c>
      <c r="F2033" s="92" t="str">
        <f t="shared" si="2"/>
        <v>TRITONAZO (3 CHOCO) 32% DSCTO </v>
      </c>
      <c r="G2033" s="92" t="str">
        <f t="shared" si="3"/>
        <v>GALLETAS</v>
      </c>
      <c r="H2033" s="89"/>
      <c r="I2033" s="89"/>
      <c r="J2033" s="89"/>
      <c r="K2033" s="89"/>
      <c r="L2033" s="89"/>
      <c r="M2033" s="89"/>
      <c r="N2033" s="89"/>
      <c r="O2033" s="89"/>
      <c r="P2033" s="89"/>
      <c r="Q2033" s="89"/>
      <c r="R2033" s="30"/>
      <c r="S2033" s="30"/>
      <c r="T2033" s="30"/>
      <c r="U2033" s="30"/>
      <c r="V2033" s="30"/>
      <c r="W2033" s="30"/>
      <c r="X2033" s="30"/>
      <c r="Y2033" s="30"/>
      <c r="Z2033" s="30"/>
      <c r="AA2033" s="30"/>
    </row>
    <row r="2034" ht="15.75" customHeight="1">
      <c r="A2034" s="27" t="s">
        <v>86</v>
      </c>
      <c r="B2034" s="27" t="s">
        <v>6643</v>
      </c>
      <c r="C2034" s="27" t="s">
        <v>3668</v>
      </c>
      <c r="D2034" s="83"/>
      <c r="E2034" s="92">
        <f t="shared" si="1"/>
        <v>45320</v>
      </c>
      <c r="F2034" s="92" t="str">
        <f t="shared" si="2"/>
        <v>TRITONAZO (3 DARK) 32% DSCTO </v>
      </c>
      <c r="G2034" s="92" t="str">
        <f t="shared" si="3"/>
        <v>GALLETAS</v>
      </c>
      <c r="H2034" s="89"/>
      <c r="I2034" s="89"/>
      <c r="J2034" s="89"/>
      <c r="K2034" s="89"/>
      <c r="L2034" s="89"/>
      <c r="M2034" s="89"/>
      <c r="N2034" s="89"/>
      <c r="O2034" s="89"/>
      <c r="P2034" s="89"/>
      <c r="Q2034" s="89"/>
      <c r="R2034" s="30"/>
      <c r="S2034" s="30"/>
      <c r="T2034" s="30"/>
      <c r="U2034" s="30"/>
      <c r="V2034" s="30"/>
      <c r="W2034" s="30"/>
      <c r="X2034" s="30"/>
      <c r="Y2034" s="30"/>
      <c r="Z2034" s="30"/>
      <c r="AA2034" s="30"/>
    </row>
    <row r="2035" ht="15.75" customHeight="1">
      <c r="A2035" s="27" t="s">
        <v>86</v>
      </c>
      <c r="B2035" s="27" t="s">
        <v>6645</v>
      </c>
      <c r="C2035" s="27" t="s">
        <v>3669</v>
      </c>
      <c r="D2035" s="83"/>
      <c r="E2035" s="92">
        <f t="shared" si="1"/>
        <v>45330</v>
      </c>
      <c r="F2035" s="92" t="str">
        <f t="shared" si="2"/>
        <v>TRITONAZO (1Vain+1Choco+1Dark) 32% DSCTO </v>
      </c>
      <c r="G2035" s="92" t="str">
        <f t="shared" si="3"/>
        <v>GALLETAS</v>
      </c>
      <c r="H2035" s="89"/>
      <c r="I2035" s="89"/>
      <c r="J2035" s="89"/>
      <c r="K2035" s="89"/>
      <c r="L2035" s="89"/>
      <c r="M2035" s="89"/>
      <c r="N2035" s="89"/>
      <c r="O2035" s="89"/>
      <c r="P2035" s="89"/>
      <c r="Q2035" s="89"/>
      <c r="R2035" s="30"/>
      <c r="S2035" s="30"/>
      <c r="T2035" s="30"/>
      <c r="U2035" s="30"/>
      <c r="V2035" s="30"/>
      <c r="W2035" s="30"/>
      <c r="X2035" s="30"/>
      <c r="Y2035" s="30"/>
      <c r="Z2035" s="30"/>
      <c r="AA2035" s="30"/>
    </row>
    <row r="2036" ht="15.75" customHeight="1">
      <c r="A2036" s="27" t="s">
        <v>50</v>
      </c>
      <c r="B2036" s="27" t="s">
        <v>6648</v>
      </c>
      <c r="C2036" s="27" t="s">
        <v>3671</v>
      </c>
      <c r="D2036" s="83"/>
      <c r="E2036" s="92">
        <f t="shared" si="1"/>
        <v>45450</v>
      </c>
      <c r="F2036" s="92" t="str">
        <f t="shared" si="2"/>
        <v>PK 1MixCap+MixVain+Trad50gr+TradStick+DecaStick+3en1ti+Basur grts </v>
      </c>
      <c r="G2036" s="92" t="str">
        <f t="shared" si="3"/>
        <v>CAFES</v>
      </c>
      <c r="H2036" s="89"/>
      <c r="I2036" s="89"/>
      <c r="J2036" s="89"/>
      <c r="K2036" s="89"/>
      <c r="L2036" s="89"/>
      <c r="M2036" s="89"/>
      <c r="N2036" s="89"/>
      <c r="O2036" s="89"/>
      <c r="P2036" s="89"/>
      <c r="Q2036" s="89"/>
      <c r="R2036" s="30"/>
      <c r="S2036" s="30"/>
      <c r="T2036" s="30"/>
      <c r="U2036" s="30"/>
      <c r="V2036" s="30"/>
      <c r="W2036" s="30"/>
      <c r="X2036" s="30"/>
      <c r="Y2036" s="30"/>
      <c r="Z2036" s="30"/>
      <c r="AA2036" s="30"/>
    </row>
    <row r="2037" ht="15.75" customHeight="1">
      <c r="A2037" s="27" t="s">
        <v>86</v>
      </c>
      <c r="B2037" s="27" t="s">
        <v>6650</v>
      </c>
      <c r="C2037" s="27" t="s">
        <v>3673</v>
      </c>
      <c r="D2037" s="27" t="s">
        <v>960</v>
      </c>
      <c r="E2037" s="92">
        <f t="shared" si="1"/>
        <v>45540</v>
      </c>
      <c r="F2037" s="92" t="str">
        <f t="shared" si="2"/>
        <v>PRESTIGIO Galleta Oblea 32x80g CL 32x80g</v>
      </c>
      <c r="G2037" s="92" t="str">
        <f t="shared" si="3"/>
        <v>GALLETAS</v>
      </c>
      <c r="H2037" s="89"/>
      <c r="I2037" s="89"/>
      <c r="J2037" s="89"/>
      <c r="K2037" s="89"/>
      <c r="L2037" s="89"/>
      <c r="M2037" s="89"/>
      <c r="N2037" s="89"/>
      <c r="O2037" s="89"/>
      <c r="P2037" s="89"/>
      <c r="Q2037" s="89"/>
      <c r="R2037" s="30"/>
      <c r="S2037" s="30"/>
      <c r="T2037" s="30"/>
      <c r="U2037" s="30"/>
      <c r="V2037" s="30"/>
      <c r="W2037" s="30"/>
      <c r="X2037" s="30"/>
      <c r="Y2037" s="30"/>
      <c r="Z2037" s="30"/>
      <c r="AA2037" s="30"/>
    </row>
    <row r="2038" ht="15.75" customHeight="1">
      <c r="A2038" s="27" t="s">
        <v>44</v>
      </c>
      <c r="B2038" s="27" t="s">
        <v>6652</v>
      </c>
      <c r="C2038" s="27" t="s">
        <v>3675</v>
      </c>
      <c r="D2038" s="27" t="s">
        <v>3676</v>
      </c>
      <c r="E2038" s="92">
        <f t="shared" si="1"/>
        <v>45690</v>
      </c>
      <c r="F2038" s="92" t="str">
        <f t="shared" si="2"/>
        <v>MAGGI Pack Sopa y Crema CL 4x352g</v>
      </c>
      <c r="G2038" s="92" t="str">
        <f t="shared" si="3"/>
        <v>CULINARIOS</v>
      </c>
      <c r="H2038" s="89"/>
      <c r="I2038" s="89"/>
      <c r="J2038" s="89"/>
      <c r="K2038" s="89"/>
      <c r="L2038" s="89"/>
      <c r="M2038" s="89"/>
      <c r="N2038" s="89"/>
      <c r="O2038" s="89"/>
      <c r="P2038" s="89"/>
      <c r="Q2038" s="89"/>
      <c r="R2038" s="30"/>
      <c r="S2038" s="30"/>
      <c r="T2038" s="30"/>
      <c r="U2038" s="30"/>
      <c r="V2038" s="30"/>
      <c r="W2038" s="30"/>
      <c r="X2038" s="30"/>
      <c r="Y2038" s="30"/>
      <c r="Z2038" s="30"/>
      <c r="AA2038" s="30"/>
    </row>
    <row r="2039" ht="15.75" customHeight="1">
      <c r="A2039" s="27" t="s">
        <v>86</v>
      </c>
      <c r="B2039" s="27" t="s">
        <v>6656</v>
      </c>
      <c r="C2039" s="27" t="s">
        <v>3677</v>
      </c>
      <c r="D2039" s="83"/>
      <c r="E2039" s="92">
        <f t="shared" si="1"/>
        <v>45700</v>
      </c>
      <c r="F2039" s="92" t="str">
        <f t="shared" si="2"/>
        <v>3 MINILIMON/2MINIMANT+1MINIMANTGRTS </v>
      </c>
      <c r="G2039" s="92" t="str">
        <f t="shared" si="3"/>
        <v>GALLETAS</v>
      </c>
      <c r="H2039" s="89"/>
      <c r="I2039" s="89"/>
      <c r="J2039" s="89"/>
      <c r="K2039" s="89"/>
      <c r="L2039" s="89"/>
      <c r="M2039" s="89"/>
      <c r="N2039" s="89"/>
      <c r="O2039" s="89"/>
      <c r="P2039" s="89"/>
      <c r="Q2039" s="89"/>
      <c r="R2039" s="30"/>
      <c r="S2039" s="30"/>
      <c r="T2039" s="30"/>
      <c r="U2039" s="30"/>
      <c r="V2039" s="30"/>
      <c r="W2039" s="30"/>
      <c r="X2039" s="30"/>
      <c r="Y2039" s="30"/>
      <c r="Z2039" s="30"/>
      <c r="AA2039" s="30"/>
    </row>
    <row r="2040" ht="15.75" customHeight="1">
      <c r="A2040" s="27" t="s">
        <v>86</v>
      </c>
      <c r="B2040" s="27" t="s">
        <v>6658</v>
      </c>
      <c r="C2040" s="27" t="s">
        <v>3679</v>
      </c>
      <c r="D2040" s="83"/>
      <c r="E2040" s="92">
        <f t="shared" si="1"/>
        <v>45710</v>
      </c>
      <c r="F2040" s="92" t="str">
        <f t="shared" si="2"/>
        <v>MINI MOROCHA 5+1 GRTS </v>
      </c>
      <c r="G2040" s="92" t="str">
        <f t="shared" si="3"/>
        <v>GALLETAS</v>
      </c>
      <c r="H2040" s="89"/>
      <c r="I2040" s="89"/>
      <c r="J2040" s="89"/>
      <c r="K2040" s="89"/>
      <c r="L2040" s="89"/>
      <c r="M2040" s="89"/>
      <c r="N2040" s="89"/>
      <c r="O2040" s="89"/>
      <c r="P2040" s="89"/>
      <c r="Q2040" s="89"/>
      <c r="R2040" s="30"/>
      <c r="S2040" s="30"/>
      <c r="T2040" s="30"/>
      <c r="U2040" s="30"/>
      <c r="V2040" s="30"/>
      <c r="W2040" s="30"/>
      <c r="X2040" s="30"/>
      <c r="Y2040" s="30"/>
      <c r="Z2040" s="30"/>
      <c r="AA2040" s="30"/>
    </row>
    <row r="2041" ht="15.75" customHeight="1">
      <c r="A2041" s="27" t="s">
        <v>50</v>
      </c>
      <c r="B2041" s="27" t="s">
        <v>6662</v>
      </c>
      <c r="C2041" s="27" t="s">
        <v>3681</v>
      </c>
      <c r="D2041" s="83"/>
      <c r="E2041" s="92">
        <f t="shared" si="1"/>
        <v>45850</v>
      </c>
      <c r="F2041" s="92" t="str">
        <f t="shared" si="2"/>
        <v>PR NESCDLCGST MarrakeshStTea16Cap3x116,8 15% </v>
      </c>
      <c r="G2041" s="92" t="str">
        <f t="shared" si="3"/>
        <v>CAFES</v>
      </c>
      <c r="H2041" s="89"/>
      <c r="I2041" s="89"/>
      <c r="J2041" s="89"/>
      <c r="K2041" s="89"/>
      <c r="L2041" s="89"/>
      <c r="M2041" s="89"/>
      <c r="N2041" s="89"/>
      <c r="O2041" s="89"/>
      <c r="P2041" s="89"/>
      <c r="Q2041" s="89"/>
      <c r="R2041" s="30"/>
      <c r="S2041" s="30"/>
      <c r="T2041" s="30"/>
      <c r="U2041" s="30"/>
      <c r="V2041" s="30"/>
      <c r="W2041" s="30"/>
      <c r="X2041" s="30"/>
      <c r="Y2041" s="30"/>
      <c r="Z2041" s="30"/>
      <c r="AA2041" s="30"/>
    </row>
    <row r="2042" ht="15.75" customHeight="1">
      <c r="A2042" s="27" t="s">
        <v>39</v>
      </c>
      <c r="B2042" s="27" t="s">
        <v>6664</v>
      </c>
      <c r="C2042" s="27" t="s">
        <v>3683</v>
      </c>
      <c r="D2042" s="83"/>
      <c r="E2042" s="92">
        <f t="shared" si="1"/>
        <v>46010</v>
      </c>
      <c r="F2042" s="92" t="str">
        <f t="shared" si="2"/>
        <v>PK S8 rayado 20+4 GRTS </v>
      </c>
      <c r="G2042" s="92" t="str">
        <f t="shared" si="3"/>
        <v>CHOCOLATES</v>
      </c>
      <c r="H2042" s="89"/>
      <c r="I2042" s="89"/>
      <c r="J2042" s="89"/>
      <c r="K2042" s="89"/>
      <c r="L2042" s="89"/>
      <c r="M2042" s="89"/>
      <c r="N2042" s="89"/>
      <c r="O2042" s="89"/>
      <c r="P2042" s="89"/>
      <c r="Q2042" s="89"/>
      <c r="R2042" s="30"/>
      <c r="S2042" s="30"/>
      <c r="T2042" s="30"/>
      <c r="U2042" s="30"/>
      <c r="V2042" s="30"/>
      <c r="W2042" s="30"/>
      <c r="X2042" s="30"/>
      <c r="Y2042" s="30"/>
      <c r="Z2042" s="30"/>
      <c r="AA2042" s="30"/>
    </row>
    <row r="2043" ht="15.75" customHeight="1">
      <c r="A2043" s="27" t="s">
        <v>39</v>
      </c>
      <c r="B2043" s="27" t="s">
        <v>6667</v>
      </c>
      <c r="C2043" s="27" t="s">
        <v>3684</v>
      </c>
      <c r="D2043" s="83"/>
      <c r="E2043" s="92">
        <f t="shared" si="1"/>
        <v>46030</v>
      </c>
      <c r="F2043" s="92" t="str">
        <f t="shared" si="2"/>
        <v>PK 3 S8 Normal+1 S8 Rayado Grts </v>
      </c>
      <c r="G2043" s="92" t="str">
        <f t="shared" si="3"/>
        <v>CHOCOLATES</v>
      </c>
      <c r="H2043" s="89"/>
      <c r="I2043" s="89"/>
      <c r="J2043" s="89"/>
      <c r="K2043" s="89"/>
      <c r="L2043" s="89"/>
      <c r="M2043" s="89"/>
      <c r="N2043" s="89"/>
      <c r="O2043" s="89"/>
      <c r="P2043" s="89"/>
      <c r="Q2043" s="89"/>
      <c r="R2043" s="30"/>
      <c r="S2043" s="30"/>
      <c r="T2043" s="30"/>
      <c r="U2043" s="30"/>
      <c r="V2043" s="30"/>
      <c r="W2043" s="30"/>
      <c r="X2043" s="30"/>
      <c r="Y2043" s="30"/>
      <c r="Z2043" s="30"/>
      <c r="AA2043" s="30"/>
    </row>
    <row r="2044" ht="15.75" customHeight="1">
      <c r="A2044" s="27" t="s">
        <v>146</v>
      </c>
      <c r="B2044" s="27" t="s">
        <v>6670</v>
      </c>
      <c r="C2044" s="27" t="s">
        <v>3686</v>
      </c>
      <c r="D2044" s="83"/>
      <c r="E2044" s="92">
        <f t="shared" si="1"/>
        <v>46200</v>
      </c>
      <c r="F2044" s="92" t="str">
        <f t="shared" si="2"/>
        <v>PROMO 5 Crema Nestlé 157g 10% </v>
      </c>
      <c r="G2044" s="92" t="str">
        <f t="shared" si="3"/>
        <v>Lacteos Culinarios</v>
      </c>
      <c r="H2044" s="89"/>
      <c r="I2044" s="89"/>
      <c r="J2044" s="89"/>
      <c r="K2044" s="89"/>
      <c r="L2044" s="89"/>
      <c r="M2044" s="89"/>
      <c r="N2044" s="89"/>
      <c r="O2044" s="89"/>
      <c r="P2044" s="89"/>
      <c r="Q2044" s="89"/>
      <c r="R2044" s="30"/>
      <c r="S2044" s="30"/>
      <c r="T2044" s="30"/>
      <c r="U2044" s="30"/>
      <c r="V2044" s="30"/>
      <c r="W2044" s="30"/>
      <c r="X2044" s="30"/>
      <c r="Y2044" s="30"/>
      <c r="Z2044" s="30"/>
      <c r="AA2044" s="30"/>
    </row>
    <row r="2045" ht="15.75" customHeight="1">
      <c r="A2045" s="27" t="s">
        <v>50</v>
      </c>
      <c r="B2045" s="27" t="s">
        <v>6673</v>
      </c>
      <c r="C2045" s="27" t="s">
        <v>3688</v>
      </c>
      <c r="D2045" s="27" t="s">
        <v>3689</v>
      </c>
      <c r="E2045" s="92">
        <f t="shared" si="1"/>
        <v>46330</v>
      </c>
      <c r="F2045" s="92" t="str">
        <f t="shared" si="2"/>
        <v>NESCAFE FINA SELECCION Stk 12(60x1.8g)CL 12(60x1.8g)</v>
      </c>
      <c r="G2045" s="92" t="str">
        <f t="shared" si="3"/>
        <v>CAFES</v>
      </c>
      <c r="H2045" s="89"/>
      <c r="I2045" s="89"/>
      <c r="J2045" s="89"/>
      <c r="K2045" s="89"/>
      <c r="L2045" s="89"/>
      <c r="M2045" s="89"/>
      <c r="N2045" s="89"/>
      <c r="O2045" s="89"/>
      <c r="P2045" s="89"/>
      <c r="Q2045" s="89"/>
      <c r="R2045" s="30"/>
      <c r="S2045" s="30"/>
      <c r="T2045" s="30"/>
      <c r="U2045" s="30"/>
      <c r="V2045" s="30"/>
      <c r="W2045" s="30"/>
      <c r="X2045" s="30"/>
      <c r="Y2045" s="30"/>
      <c r="Z2045" s="30"/>
      <c r="AA2045" s="30"/>
    </row>
    <row r="2046" ht="15.75" customHeight="1">
      <c r="A2046" s="27" t="s">
        <v>553</v>
      </c>
      <c r="B2046" s="27" t="s">
        <v>6675</v>
      </c>
      <c r="C2046" s="27" t="s">
        <v>3690</v>
      </c>
      <c r="D2046" s="27" t="s">
        <v>3692</v>
      </c>
      <c r="E2046" s="92">
        <f t="shared" si="1"/>
        <v>46410</v>
      </c>
      <c r="F2046" s="92" t="str">
        <f t="shared" si="2"/>
        <v>NESCAFE Shakissimo Capp Vaso 20x190ml C 20x190ml</v>
      </c>
      <c r="G2046" s="92" t="str">
        <f t="shared" si="3"/>
        <v>REFRIGERADOS</v>
      </c>
      <c r="H2046" s="89"/>
      <c r="I2046" s="89"/>
      <c r="J2046" s="89"/>
      <c r="K2046" s="89"/>
      <c r="L2046" s="89"/>
      <c r="M2046" s="89"/>
      <c r="N2046" s="89"/>
      <c r="O2046" s="89"/>
      <c r="P2046" s="89"/>
      <c r="Q2046" s="89"/>
      <c r="R2046" s="30"/>
      <c r="S2046" s="30"/>
      <c r="T2046" s="30"/>
      <c r="U2046" s="30"/>
      <c r="V2046" s="30"/>
      <c r="W2046" s="30"/>
      <c r="X2046" s="30"/>
      <c r="Y2046" s="30"/>
      <c r="Z2046" s="30"/>
      <c r="AA2046" s="30"/>
    </row>
    <row r="2047" ht="15.75" customHeight="1">
      <c r="A2047" s="27" t="s">
        <v>553</v>
      </c>
      <c r="B2047" s="27" t="s">
        <v>6678</v>
      </c>
      <c r="C2047" s="27" t="s">
        <v>3693</v>
      </c>
      <c r="D2047" s="27" t="s">
        <v>3692</v>
      </c>
      <c r="E2047" s="92">
        <f t="shared" si="1"/>
        <v>46420</v>
      </c>
      <c r="F2047" s="92" t="str">
        <f t="shared" si="2"/>
        <v>NESCAFE Shakissimo Caram Vaso20x190mlC 20x190ml</v>
      </c>
      <c r="G2047" s="92" t="str">
        <f t="shared" si="3"/>
        <v>REFRIGERADOS</v>
      </c>
      <c r="H2047" s="89"/>
      <c r="I2047" s="89"/>
      <c r="J2047" s="89"/>
      <c r="K2047" s="89"/>
      <c r="L2047" s="89"/>
      <c r="M2047" s="89"/>
      <c r="N2047" s="89"/>
      <c r="O2047" s="89"/>
      <c r="P2047" s="89"/>
      <c r="Q2047" s="89"/>
      <c r="R2047" s="30"/>
      <c r="S2047" s="30"/>
      <c r="T2047" s="30"/>
      <c r="U2047" s="30"/>
      <c r="V2047" s="30"/>
      <c r="W2047" s="30"/>
      <c r="X2047" s="30"/>
      <c r="Y2047" s="30"/>
      <c r="Z2047" s="30"/>
      <c r="AA2047" s="30"/>
    </row>
    <row r="2048" ht="15.75" customHeight="1">
      <c r="A2048" s="27" t="s">
        <v>553</v>
      </c>
      <c r="B2048" s="27" t="s">
        <v>6680</v>
      </c>
      <c r="C2048" s="27" t="s">
        <v>3695</v>
      </c>
      <c r="D2048" s="27" t="s">
        <v>3692</v>
      </c>
      <c r="E2048" s="92">
        <f t="shared" si="1"/>
        <v>46430</v>
      </c>
      <c r="F2048" s="92" t="str">
        <f t="shared" si="2"/>
        <v>NESCAFE Shakissimo Moka Vaso 20x190ml CL 20x190ml</v>
      </c>
      <c r="G2048" s="92" t="str">
        <f t="shared" si="3"/>
        <v>REFRIGERADOS</v>
      </c>
      <c r="H2048" s="89"/>
      <c r="I2048" s="89"/>
      <c r="J2048" s="89"/>
      <c r="K2048" s="89"/>
      <c r="L2048" s="89"/>
      <c r="M2048" s="89"/>
      <c r="N2048" s="89"/>
      <c r="O2048" s="89"/>
      <c r="P2048" s="89"/>
      <c r="Q2048" s="89"/>
      <c r="R2048" s="30"/>
      <c r="S2048" s="30"/>
      <c r="T2048" s="30"/>
      <c r="U2048" s="30"/>
      <c r="V2048" s="30"/>
      <c r="W2048" s="30"/>
      <c r="X2048" s="30"/>
      <c r="Y2048" s="30"/>
      <c r="Z2048" s="30"/>
      <c r="AA2048" s="30"/>
    </row>
    <row r="2049" ht="15.75" customHeight="1">
      <c r="A2049" s="27" t="s">
        <v>225</v>
      </c>
      <c r="B2049" s="27" t="s">
        <v>6683</v>
      </c>
      <c r="C2049" s="27" t="s">
        <v>3697</v>
      </c>
      <c r="D2049" s="27" t="s">
        <v>3698</v>
      </c>
      <c r="E2049" s="92">
        <f t="shared" si="1"/>
        <v>46470</v>
      </c>
      <c r="F2049" s="92" t="str">
        <f t="shared" si="2"/>
        <v>Leche en polvo NIDO Forticrece Sin lac Tarro 6x1440g</v>
      </c>
      <c r="G2049" s="92" t="str">
        <f t="shared" si="3"/>
        <v>Leche en Polvo</v>
      </c>
      <c r="H2049" s="89"/>
      <c r="I2049" s="89"/>
      <c r="J2049" s="89"/>
      <c r="K2049" s="89"/>
      <c r="L2049" s="89"/>
      <c r="M2049" s="89"/>
      <c r="N2049" s="89"/>
      <c r="O2049" s="89"/>
      <c r="P2049" s="89"/>
      <c r="Q2049" s="89"/>
      <c r="R2049" s="30"/>
      <c r="S2049" s="30"/>
      <c r="T2049" s="30"/>
      <c r="U2049" s="30"/>
      <c r="V2049" s="30"/>
      <c r="W2049" s="30"/>
      <c r="X2049" s="30"/>
      <c r="Y2049" s="30"/>
      <c r="Z2049" s="30"/>
      <c r="AA2049" s="30"/>
    </row>
    <row r="2050" ht="15.75" customHeight="1">
      <c r="A2050" s="27" t="s">
        <v>268</v>
      </c>
      <c r="B2050" s="27" t="s">
        <v>6684</v>
      </c>
      <c r="C2050" s="27" t="s">
        <v>3700</v>
      </c>
      <c r="D2050" s="27" t="s">
        <v>3701</v>
      </c>
      <c r="E2050" s="92">
        <f t="shared" si="1"/>
        <v>46620</v>
      </c>
      <c r="F2050" s="92" t="str">
        <f t="shared" si="2"/>
        <v>NESTLE AIC Carne Verduras 8(6x132g)N1 CL NATURNES 8(6x132g)</v>
      </c>
      <c r="G2050" s="92" t="str">
        <f t="shared" si="3"/>
        <v>ALIMENTOS INFANTILES</v>
      </c>
      <c r="H2050" s="89"/>
      <c r="I2050" s="89"/>
      <c r="J2050" s="89"/>
      <c r="K2050" s="89"/>
      <c r="L2050" s="89"/>
      <c r="M2050" s="89"/>
      <c r="N2050" s="89"/>
      <c r="O2050" s="89"/>
      <c r="P2050" s="89"/>
      <c r="Q2050" s="89"/>
      <c r="R2050" s="30"/>
      <c r="S2050" s="30"/>
      <c r="T2050" s="30"/>
      <c r="U2050" s="30"/>
      <c r="V2050" s="30"/>
      <c r="W2050" s="30"/>
      <c r="X2050" s="30"/>
      <c r="Y2050" s="30"/>
      <c r="Z2050" s="30"/>
      <c r="AA2050" s="30"/>
    </row>
    <row r="2051" ht="15.75" customHeight="1">
      <c r="A2051" s="27" t="s">
        <v>268</v>
      </c>
      <c r="B2051" s="27" t="s">
        <v>6686</v>
      </c>
      <c r="C2051" s="27" t="s">
        <v>3703</v>
      </c>
      <c r="D2051" s="27" t="s">
        <v>3701</v>
      </c>
      <c r="E2051" s="92">
        <f t="shared" si="1"/>
        <v>46630</v>
      </c>
      <c r="F2051" s="92" t="str">
        <f t="shared" si="2"/>
        <v>NESTLE AIC Pollo Verduras 8(6x132g)N1CL NATURNES 8(6x132g)</v>
      </c>
      <c r="G2051" s="92" t="str">
        <f t="shared" si="3"/>
        <v>ALIMENTOS INFANTILES</v>
      </c>
      <c r="H2051" s="89"/>
      <c r="I2051" s="89"/>
      <c r="J2051" s="89"/>
      <c r="K2051" s="89"/>
      <c r="L2051" s="89"/>
      <c r="M2051" s="89"/>
      <c r="N2051" s="89"/>
      <c r="O2051" s="89"/>
      <c r="P2051" s="89"/>
      <c r="Q2051" s="89"/>
      <c r="R2051" s="30"/>
      <c r="S2051" s="30"/>
      <c r="T2051" s="30"/>
      <c r="U2051" s="30"/>
      <c r="V2051" s="30"/>
      <c r="W2051" s="30"/>
      <c r="X2051" s="30"/>
      <c r="Y2051" s="30"/>
      <c r="Z2051" s="30"/>
      <c r="AA2051" s="30"/>
    </row>
    <row r="2052" ht="15.75" customHeight="1">
      <c r="A2052" s="27" t="s">
        <v>268</v>
      </c>
      <c r="B2052" s="27" t="s">
        <v>6690</v>
      </c>
      <c r="C2052" s="27" t="s">
        <v>3706</v>
      </c>
      <c r="D2052" s="27" t="s">
        <v>3707</v>
      </c>
      <c r="E2052" s="92">
        <f t="shared" si="1"/>
        <v>46640</v>
      </c>
      <c r="F2052" s="92" t="str">
        <f t="shared" si="2"/>
        <v>Colado NESTLE NATURNES Pavo y Verduras 4(6x215g)</v>
      </c>
      <c r="G2052" s="92" t="str">
        <f t="shared" si="3"/>
        <v>ALIMENTOS INFANTILES</v>
      </c>
      <c r="H2052" s="89"/>
      <c r="I2052" s="89"/>
      <c r="J2052" s="89"/>
      <c r="K2052" s="89"/>
      <c r="L2052" s="89"/>
      <c r="M2052" s="89"/>
      <c r="N2052" s="89"/>
      <c r="O2052" s="89"/>
      <c r="P2052" s="89"/>
      <c r="Q2052" s="89"/>
      <c r="R2052" s="30"/>
      <c r="S2052" s="30"/>
      <c r="T2052" s="30"/>
      <c r="U2052" s="30"/>
      <c r="V2052" s="30"/>
      <c r="W2052" s="30"/>
      <c r="X2052" s="30"/>
      <c r="Y2052" s="30"/>
      <c r="Z2052" s="30"/>
      <c r="AA2052" s="30"/>
    </row>
    <row r="2053" ht="15.75" customHeight="1">
      <c r="A2053" s="27" t="s">
        <v>268</v>
      </c>
      <c r="B2053" s="27" t="s">
        <v>6692</v>
      </c>
      <c r="C2053" s="27" t="s">
        <v>3705</v>
      </c>
      <c r="D2053" s="27" t="s">
        <v>123</v>
      </c>
      <c r="E2053" s="92">
        <f t="shared" si="1"/>
        <v>46641</v>
      </c>
      <c r="F2053" s="92" t="str">
        <f t="shared" si="2"/>
        <v>PK 2 Colado Pavo Verdura +1 gratis .</v>
      </c>
      <c r="G2053" s="92" t="str">
        <f t="shared" si="3"/>
        <v>ALIMENTOS INFANTILES</v>
      </c>
      <c r="H2053" s="89"/>
      <c r="I2053" s="89"/>
      <c r="J2053" s="89"/>
      <c r="K2053" s="89"/>
      <c r="L2053" s="89"/>
      <c r="M2053" s="89"/>
      <c r="N2053" s="89"/>
      <c r="O2053" s="89"/>
      <c r="P2053" s="89"/>
      <c r="Q2053" s="89"/>
      <c r="R2053" s="30"/>
      <c r="S2053" s="30"/>
      <c r="T2053" s="30"/>
      <c r="U2053" s="30"/>
      <c r="V2053" s="30"/>
      <c r="W2053" s="30"/>
      <c r="X2053" s="30"/>
      <c r="Y2053" s="30"/>
      <c r="Z2053" s="30"/>
      <c r="AA2053" s="30"/>
    </row>
    <row r="2054" ht="15.75" customHeight="1">
      <c r="A2054" s="27" t="s">
        <v>268</v>
      </c>
      <c r="B2054" s="27" t="s">
        <v>6694</v>
      </c>
      <c r="C2054" s="27" t="s">
        <v>3709</v>
      </c>
      <c r="D2054" s="27" t="s">
        <v>3707</v>
      </c>
      <c r="E2054" s="92">
        <f t="shared" si="1"/>
        <v>46650</v>
      </c>
      <c r="F2054" s="92" t="str">
        <f t="shared" si="2"/>
        <v>Colado NESTLE NATURNES Carne y Verduras 4(6x215g)</v>
      </c>
      <c r="G2054" s="92" t="str">
        <f t="shared" si="3"/>
        <v>ALIMENTOS INFANTILES</v>
      </c>
      <c r="H2054" s="89"/>
      <c r="I2054" s="89"/>
      <c r="J2054" s="89"/>
      <c r="K2054" s="89"/>
      <c r="L2054" s="89"/>
      <c r="M2054" s="89"/>
      <c r="N2054" s="89"/>
      <c r="O2054" s="89"/>
      <c r="P2054" s="89"/>
      <c r="Q2054" s="89"/>
      <c r="R2054" s="30"/>
      <c r="S2054" s="30"/>
      <c r="T2054" s="30"/>
      <c r="U2054" s="30"/>
      <c r="V2054" s="30"/>
      <c r="W2054" s="30"/>
      <c r="X2054" s="30"/>
      <c r="Y2054" s="30"/>
      <c r="Z2054" s="30"/>
      <c r="AA2054" s="30"/>
    </row>
    <row r="2055" ht="15.75" customHeight="1">
      <c r="A2055" s="27" t="s">
        <v>268</v>
      </c>
      <c r="B2055" s="27" t="s">
        <v>6697</v>
      </c>
      <c r="C2055" s="27" t="s">
        <v>3720</v>
      </c>
      <c r="D2055" s="27" t="s">
        <v>123</v>
      </c>
      <c r="E2055" s="92">
        <f t="shared" si="1"/>
        <v>46654</v>
      </c>
      <c r="F2055" s="92" t="str">
        <f t="shared" si="2"/>
        <v>PK 6 Colado NATCarne y Verduras 215g 10% DCTO (B2B) .</v>
      </c>
      <c r="G2055" s="92" t="str">
        <f t="shared" si="3"/>
        <v>ALIMENTOS INFANTILES</v>
      </c>
      <c r="H2055" s="89"/>
      <c r="I2055" s="89"/>
      <c r="J2055" s="89"/>
      <c r="K2055" s="89"/>
      <c r="L2055" s="89"/>
      <c r="M2055" s="89"/>
      <c r="N2055" s="89"/>
      <c r="O2055" s="89"/>
      <c r="P2055" s="89"/>
      <c r="Q2055" s="89"/>
      <c r="R2055" s="30"/>
      <c r="S2055" s="30"/>
      <c r="T2055" s="30"/>
      <c r="U2055" s="30"/>
      <c r="V2055" s="30"/>
      <c r="W2055" s="30"/>
      <c r="X2055" s="30"/>
      <c r="Y2055" s="30"/>
      <c r="Z2055" s="30"/>
      <c r="AA2055" s="30"/>
    </row>
    <row r="2056" ht="15.75" customHeight="1">
      <c r="A2056" s="27" t="s">
        <v>268</v>
      </c>
      <c r="B2056" s="27" t="s">
        <v>6700</v>
      </c>
      <c r="C2056" s="27" t="s">
        <v>3713</v>
      </c>
      <c r="D2056" s="27" t="s">
        <v>123</v>
      </c>
      <c r="E2056" s="92">
        <f t="shared" si="1"/>
        <v>46655</v>
      </c>
      <c r="F2056" s="92" t="str">
        <f t="shared" si="2"/>
        <v>PK 6 Colado NATCarne y Verduras 215g 10% DCTO .</v>
      </c>
      <c r="G2056" s="92" t="str">
        <f t="shared" si="3"/>
        <v>ALIMENTOS INFANTILES</v>
      </c>
      <c r="H2056" s="89"/>
      <c r="I2056" s="89"/>
      <c r="J2056" s="89"/>
      <c r="K2056" s="89"/>
      <c r="L2056" s="89"/>
      <c r="M2056" s="89"/>
      <c r="N2056" s="89"/>
      <c r="O2056" s="89"/>
      <c r="P2056" s="89"/>
      <c r="Q2056" s="89"/>
      <c r="R2056" s="30"/>
      <c r="S2056" s="30"/>
      <c r="T2056" s="30"/>
      <c r="U2056" s="30"/>
      <c r="V2056" s="30"/>
      <c r="W2056" s="30"/>
      <c r="X2056" s="30"/>
      <c r="Y2056" s="30"/>
      <c r="Z2056" s="30"/>
      <c r="AA2056" s="30"/>
    </row>
    <row r="2057" ht="15.75" customHeight="1">
      <c r="A2057" s="27" t="s">
        <v>268</v>
      </c>
      <c r="B2057" s="27" t="s">
        <v>6702</v>
      </c>
      <c r="C2057" s="27" t="s">
        <v>3719</v>
      </c>
      <c r="D2057" s="27" t="s">
        <v>123</v>
      </c>
      <c r="E2057" s="92">
        <f t="shared" si="1"/>
        <v>46656</v>
      </c>
      <c r="F2057" s="92" t="str">
        <f t="shared" si="2"/>
        <v>PK 6 Colado Carne y verduras 25% DCTO BlackWeek .</v>
      </c>
      <c r="G2057" s="92" t="str">
        <f t="shared" si="3"/>
        <v>ALIMENTOS INFANTILES</v>
      </c>
      <c r="H2057" s="89"/>
      <c r="I2057" s="89"/>
      <c r="J2057" s="89"/>
      <c r="K2057" s="89"/>
      <c r="L2057" s="89"/>
      <c r="M2057" s="89"/>
      <c r="N2057" s="89"/>
      <c r="O2057" s="89"/>
      <c r="P2057" s="89"/>
      <c r="Q2057" s="89"/>
      <c r="R2057" s="30"/>
      <c r="S2057" s="30"/>
      <c r="T2057" s="30"/>
      <c r="U2057" s="30"/>
      <c r="V2057" s="30"/>
      <c r="W2057" s="30"/>
      <c r="X2057" s="30"/>
      <c r="Y2057" s="30"/>
      <c r="Z2057" s="30"/>
      <c r="AA2057" s="30"/>
    </row>
    <row r="2058" ht="15.75" customHeight="1">
      <c r="A2058" s="27" t="s">
        <v>268</v>
      </c>
      <c r="B2058" s="27" t="s">
        <v>6704</v>
      </c>
      <c r="C2058" s="27" t="s">
        <v>3711</v>
      </c>
      <c r="D2058" s="27" t="s">
        <v>123</v>
      </c>
      <c r="E2058" s="92">
        <f t="shared" si="1"/>
        <v>46657</v>
      </c>
      <c r="F2058" s="92" t="str">
        <f t="shared" si="2"/>
        <v>PK 3 Colado Carne Verduras + 10% DCTO .</v>
      </c>
      <c r="G2058" s="92" t="str">
        <f t="shared" si="3"/>
        <v>ALIMENTOS INFANTILES</v>
      </c>
      <c r="H2058" s="89"/>
      <c r="I2058" s="89"/>
      <c r="J2058" s="89"/>
      <c r="K2058" s="89"/>
      <c r="L2058" s="89"/>
      <c r="M2058" s="89"/>
      <c r="N2058" s="89"/>
      <c r="O2058" s="89"/>
      <c r="P2058" s="89"/>
      <c r="Q2058" s="89"/>
      <c r="R2058" s="30"/>
      <c r="S2058" s="30"/>
      <c r="T2058" s="30"/>
      <c r="U2058" s="30"/>
      <c r="V2058" s="30"/>
      <c r="W2058" s="30"/>
      <c r="X2058" s="30"/>
      <c r="Y2058" s="30"/>
      <c r="Z2058" s="30"/>
      <c r="AA2058" s="30"/>
    </row>
    <row r="2059" ht="15.75" customHeight="1">
      <c r="A2059" s="27" t="s">
        <v>268</v>
      </c>
      <c r="B2059" s="27" t="s">
        <v>6706</v>
      </c>
      <c r="C2059" s="27" t="s">
        <v>3714</v>
      </c>
      <c r="D2059" s="27" t="s">
        <v>123</v>
      </c>
      <c r="E2059" s="92">
        <f t="shared" si="1"/>
        <v>466511</v>
      </c>
      <c r="F2059" s="92" t="str">
        <f t="shared" si="2"/>
        <v>PK 2 Colado Carnes y verduras + 1 gratis .</v>
      </c>
      <c r="G2059" s="92" t="str">
        <f t="shared" si="3"/>
        <v>ALIMENTOS INFANTILES</v>
      </c>
      <c r="H2059" s="89"/>
      <c r="I2059" s="89"/>
      <c r="J2059" s="89"/>
      <c r="K2059" s="89"/>
      <c r="L2059" s="89"/>
      <c r="M2059" s="89"/>
      <c r="N2059" s="89"/>
      <c r="O2059" s="89"/>
      <c r="P2059" s="89"/>
      <c r="Q2059" s="89"/>
      <c r="R2059" s="30"/>
      <c r="S2059" s="30"/>
      <c r="T2059" s="30"/>
      <c r="U2059" s="30"/>
      <c r="V2059" s="30"/>
      <c r="W2059" s="30"/>
      <c r="X2059" s="30"/>
      <c r="Y2059" s="30"/>
      <c r="Z2059" s="30"/>
      <c r="AA2059" s="30"/>
    </row>
    <row r="2060" ht="15.75" customHeight="1">
      <c r="A2060" s="27" t="s">
        <v>268</v>
      </c>
      <c r="B2060" s="27" t="s">
        <v>6708</v>
      </c>
      <c r="C2060" s="27" t="s">
        <v>3717</v>
      </c>
      <c r="D2060" s="27" t="s">
        <v>123</v>
      </c>
      <c r="E2060" s="92">
        <f t="shared" si="1"/>
        <v>466512</v>
      </c>
      <c r="F2060" s="92" t="str">
        <f t="shared" si="2"/>
        <v>PK 5+1 Colado NESTLE NATURNES Carne y Verduras 215g (B2B) .</v>
      </c>
      <c r="G2060" s="92" t="str">
        <f t="shared" si="3"/>
        <v>ALIMENTOS INFANTILES</v>
      </c>
      <c r="H2060" s="89"/>
      <c r="I2060" s="89"/>
      <c r="J2060" s="89"/>
      <c r="K2060" s="89"/>
      <c r="L2060" s="89"/>
      <c r="M2060" s="89"/>
      <c r="N2060" s="89"/>
      <c r="O2060" s="89"/>
      <c r="P2060" s="89"/>
      <c r="Q2060" s="89"/>
      <c r="R2060" s="30"/>
      <c r="S2060" s="30"/>
      <c r="T2060" s="30"/>
      <c r="U2060" s="30"/>
      <c r="V2060" s="30"/>
      <c r="W2060" s="30"/>
      <c r="X2060" s="30"/>
      <c r="Y2060" s="30"/>
      <c r="Z2060" s="30"/>
      <c r="AA2060" s="30"/>
    </row>
    <row r="2061" ht="15.75" customHeight="1">
      <c r="A2061" s="27" t="s">
        <v>268</v>
      </c>
      <c r="B2061" s="27" t="s">
        <v>6710</v>
      </c>
      <c r="C2061" s="27" t="s">
        <v>3726</v>
      </c>
      <c r="D2061" s="27" t="s">
        <v>3707</v>
      </c>
      <c r="E2061" s="92">
        <f t="shared" si="1"/>
        <v>46660</v>
      </c>
      <c r="F2061" s="92" t="str">
        <f t="shared" si="2"/>
        <v>NESTLE AIC Pollo Verdura 4(6x215g)N1CL (Colado) 4(6x215g)</v>
      </c>
      <c r="G2061" s="92" t="str">
        <f t="shared" si="3"/>
        <v>ALIMENTOS INFANTILES</v>
      </c>
      <c r="H2061" s="89"/>
      <c r="I2061" s="89"/>
      <c r="J2061" s="89"/>
      <c r="K2061" s="89"/>
      <c r="L2061" s="89"/>
      <c r="M2061" s="89"/>
      <c r="N2061" s="89"/>
      <c r="O2061" s="89"/>
      <c r="P2061" s="89"/>
      <c r="Q2061" s="89"/>
      <c r="R2061" s="30"/>
      <c r="S2061" s="30"/>
      <c r="T2061" s="30"/>
      <c r="U2061" s="30"/>
      <c r="V2061" s="30"/>
      <c r="W2061" s="30"/>
      <c r="X2061" s="30"/>
      <c r="Y2061" s="30"/>
      <c r="Z2061" s="30"/>
      <c r="AA2061" s="30"/>
    </row>
    <row r="2062" ht="15.75" customHeight="1">
      <c r="A2062" s="27" t="s">
        <v>268</v>
      </c>
      <c r="B2062" s="27" t="s">
        <v>6712</v>
      </c>
      <c r="C2062" s="27" t="s">
        <v>3739</v>
      </c>
      <c r="D2062" s="27" t="s">
        <v>123</v>
      </c>
      <c r="E2062" s="92">
        <f t="shared" si="1"/>
        <v>46663</v>
      </c>
      <c r="F2062" s="92" t="str">
        <f t="shared" si="2"/>
        <v>PK 6 Colado NAT Pollo y Verduras 215g 10% DCTO (B2B) .</v>
      </c>
      <c r="G2062" s="92" t="str">
        <f t="shared" si="3"/>
        <v>ALIMENTOS INFANTILES</v>
      </c>
      <c r="H2062" s="89"/>
      <c r="I2062" s="89"/>
      <c r="J2062" s="89"/>
      <c r="K2062" s="89"/>
      <c r="L2062" s="89"/>
      <c r="M2062" s="89"/>
      <c r="N2062" s="89"/>
      <c r="O2062" s="89"/>
      <c r="P2062" s="89"/>
      <c r="Q2062" s="89"/>
      <c r="R2062" s="30"/>
      <c r="S2062" s="30"/>
      <c r="T2062" s="30"/>
      <c r="U2062" s="30"/>
      <c r="V2062" s="30"/>
      <c r="W2062" s="30"/>
      <c r="X2062" s="30"/>
      <c r="Y2062" s="30"/>
      <c r="Z2062" s="30"/>
      <c r="AA2062" s="30"/>
    </row>
    <row r="2063" ht="15.75" customHeight="1">
      <c r="A2063" s="27" t="s">
        <v>268</v>
      </c>
      <c r="B2063" s="27" t="s">
        <v>6714</v>
      </c>
      <c r="C2063" s="27" t="s">
        <v>3733</v>
      </c>
      <c r="D2063" s="27" t="s">
        <v>123</v>
      </c>
      <c r="E2063" s="92">
        <f t="shared" si="1"/>
        <v>46664</v>
      </c>
      <c r="F2063" s="92" t="str">
        <f t="shared" si="2"/>
        <v>PK 6 Colado NAT Pollo y Verduras 215g 10% DCTO .</v>
      </c>
      <c r="G2063" s="92" t="str">
        <f t="shared" si="3"/>
        <v>ALIMENTOS INFANTILES</v>
      </c>
      <c r="H2063" s="89"/>
      <c r="I2063" s="89"/>
      <c r="J2063" s="89"/>
      <c r="K2063" s="89"/>
      <c r="L2063" s="89"/>
      <c r="M2063" s="89"/>
      <c r="N2063" s="89"/>
      <c r="O2063" s="89"/>
      <c r="P2063" s="89"/>
      <c r="Q2063" s="89"/>
      <c r="R2063" s="30"/>
      <c r="S2063" s="30"/>
      <c r="T2063" s="30"/>
      <c r="U2063" s="30"/>
      <c r="V2063" s="30"/>
      <c r="W2063" s="30"/>
      <c r="X2063" s="30"/>
      <c r="Y2063" s="30"/>
      <c r="Z2063" s="30"/>
      <c r="AA2063" s="30"/>
    </row>
    <row r="2064" ht="15.75" customHeight="1">
      <c r="A2064" s="27" t="s">
        <v>268</v>
      </c>
      <c r="B2064" s="27" t="s">
        <v>6716</v>
      </c>
      <c r="C2064" s="27" t="s">
        <v>3731</v>
      </c>
      <c r="D2064" s="27" t="s">
        <v>123</v>
      </c>
      <c r="E2064" s="92">
        <f t="shared" si="1"/>
        <v>46665</v>
      </c>
      <c r="F2064" s="92" t="str">
        <f t="shared" si="2"/>
        <v>PK 5 Colado Pollo verdura + 1 Gratis .</v>
      </c>
      <c r="G2064" s="92" t="str">
        <f t="shared" si="3"/>
        <v>ALIMENTOS INFANTILES</v>
      </c>
      <c r="H2064" s="89"/>
      <c r="I2064" s="89"/>
      <c r="J2064" s="89"/>
      <c r="K2064" s="89"/>
      <c r="L2064" s="89"/>
      <c r="M2064" s="89"/>
      <c r="N2064" s="89"/>
      <c r="O2064" s="89"/>
      <c r="P2064" s="89"/>
      <c r="Q2064" s="89"/>
      <c r="R2064" s="30"/>
      <c r="S2064" s="30"/>
      <c r="T2064" s="30"/>
      <c r="U2064" s="30"/>
      <c r="V2064" s="30"/>
      <c r="W2064" s="30"/>
      <c r="X2064" s="30"/>
      <c r="Y2064" s="30"/>
      <c r="Z2064" s="30"/>
      <c r="AA2064" s="30"/>
    </row>
    <row r="2065" ht="15.75" customHeight="1">
      <c r="A2065" s="27" t="s">
        <v>268</v>
      </c>
      <c r="B2065" s="27" t="s">
        <v>6718</v>
      </c>
      <c r="C2065" s="27" t="s">
        <v>3728</v>
      </c>
      <c r="D2065" s="27" t="s">
        <v>123</v>
      </c>
      <c r="E2065" s="92">
        <f t="shared" si="1"/>
        <v>46666</v>
      </c>
      <c r="F2065" s="92" t="str">
        <f t="shared" si="2"/>
        <v>PK 5 Colado Pollo verdura + 1 Gratis (B2B) .</v>
      </c>
      <c r="G2065" s="92" t="str">
        <f t="shared" si="3"/>
        <v>ALIMENTOS INFANTILES</v>
      </c>
      <c r="H2065" s="89"/>
      <c r="I2065" s="89"/>
      <c r="J2065" s="89"/>
      <c r="K2065" s="89"/>
      <c r="L2065" s="89"/>
      <c r="M2065" s="89"/>
      <c r="N2065" s="89"/>
      <c r="O2065" s="89"/>
      <c r="P2065" s="89"/>
      <c r="Q2065" s="89"/>
      <c r="R2065" s="30"/>
      <c r="S2065" s="30"/>
      <c r="T2065" s="30"/>
      <c r="U2065" s="30"/>
      <c r="V2065" s="30"/>
      <c r="W2065" s="30"/>
      <c r="X2065" s="30"/>
      <c r="Y2065" s="30"/>
      <c r="Z2065" s="30"/>
      <c r="AA2065" s="30"/>
    </row>
    <row r="2066" ht="15.75" customHeight="1">
      <c r="A2066" s="27" t="s">
        <v>268</v>
      </c>
      <c r="B2066" s="27" t="s">
        <v>6720</v>
      </c>
      <c r="C2066" s="27" t="s">
        <v>3722</v>
      </c>
      <c r="D2066" s="27" t="s">
        <v>123</v>
      </c>
      <c r="E2066" s="92">
        <f t="shared" si="1"/>
        <v>46667</v>
      </c>
      <c r="F2066" s="92" t="str">
        <f t="shared" si="2"/>
        <v>PK 3 Colado Pollo y Verduras + 10% DCTO .</v>
      </c>
      <c r="G2066" s="92" t="str">
        <f t="shared" si="3"/>
        <v>ALIMENTOS INFANTILES</v>
      </c>
      <c r="H2066" s="89"/>
      <c r="I2066" s="89"/>
      <c r="J2066" s="89"/>
      <c r="K2066" s="89"/>
      <c r="L2066" s="89"/>
      <c r="M2066" s="89"/>
      <c r="N2066" s="89"/>
      <c r="O2066" s="89"/>
      <c r="P2066" s="89"/>
      <c r="Q2066" s="89"/>
      <c r="R2066" s="30"/>
      <c r="S2066" s="30"/>
      <c r="T2066" s="30"/>
      <c r="U2066" s="30"/>
      <c r="V2066" s="30"/>
      <c r="W2066" s="30"/>
      <c r="X2066" s="30"/>
      <c r="Y2066" s="30"/>
      <c r="Z2066" s="30"/>
      <c r="AA2066" s="30"/>
    </row>
    <row r="2067" ht="15.75" customHeight="1">
      <c r="A2067" s="27" t="s">
        <v>268</v>
      </c>
      <c r="B2067" s="27" t="s">
        <v>6723</v>
      </c>
      <c r="C2067" s="27" t="s">
        <v>3740</v>
      </c>
      <c r="D2067" s="27" t="s">
        <v>123</v>
      </c>
      <c r="E2067" s="92">
        <f t="shared" si="1"/>
        <v>46668</v>
      </c>
      <c r="F2067" s="92" t="str">
        <f t="shared" si="2"/>
        <v>PK 3 Colado Pollo y Verduras + 10% DCTO (B2B) .</v>
      </c>
      <c r="G2067" s="92" t="str">
        <f t="shared" si="3"/>
        <v>ALIMENTOS INFANTILES</v>
      </c>
      <c r="H2067" s="89"/>
      <c r="I2067" s="89"/>
      <c r="J2067" s="89"/>
      <c r="K2067" s="89"/>
      <c r="L2067" s="89"/>
      <c r="M2067" s="89"/>
      <c r="N2067" s="89"/>
      <c r="O2067" s="89"/>
      <c r="P2067" s="89"/>
      <c r="Q2067" s="89"/>
      <c r="R2067" s="30"/>
      <c r="S2067" s="30"/>
      <c r="T2067" s="30"/>
      <c r="U2067" s="30"/>
      <c r="V2067" s="30"/>
      <c r="W2067" s="30"/>
      <c r="X2067" s="30"/>
      <c r="Y2067" s="30"/>
      <c r="Z2067" s="30"/>
      <c r="AA2067" s="30"/>
    </row>
    <row r="2068" ht="15.75" customHeight="1">
      <c r="A2068" s="27" t="s">
        <v>268</v>
      </c>
      <c r="B2068" s="27" t="s">
        <v>6725</v>
      </c>
      <c r="C2068" s="27" t="s">
        <v>3735</v>
      </c>
      <c r="D2068" s="27" t="s">
        <v>2716</v>
      </c>
      <c r="E2068" s="92">
        <f t="shared" si="1"/>
        <v>46669</v>
      </c>
      <c r="F2068" s="92" t="str">
        <f t="shared" si="2"/>
        <v>Colado NATURNES Pollo Verduras 4(6x205g) CL 4(6x205g)</v>
      </c>
      <c r="G2068" s="92" t="str">
        <f t="shared" si="3"/>
        <v>ALIMENTOS INFANTILES</v>
      </c>
      <c r="H2068" s="89"/>
      <c r="I2068" s="89"/>
      <c r="J2068" s="89"/>
      <c r="K2068" s="89"/>
      <c r="L2068" s="89"/>
      <c r="M2068" s="89"/>
      <c r="N2068" s="89"/>
      <c r="O2068" s="89"/>
      <c r="P2068" s="89"/>
      <c r="Q2068" s="89"/>
      <c r="R2068" s="30"/>
      <c r="S2068" s="30"/>
      <c r="T2068" s="30"/>
      <c r="U2068" s="30"/>
      <c r="V2068" s="30"/>
      <c r="W2068" s="30"/>
      <c r="X2068" s="30"/>
      <c r="Y2068" s="30"/>
      <c r="Z2068" s="30"/>
      <c r="AA2068" s="30"/>
    </row>
    <row r="2069" ht="15.75" customHeight="1">
      <c r="A2069" s="27" t="s">
        <v>268</v>
      </c>
      <c r="B2069" s="27" t="s">
        <v>6728</v>
      </c>
      <c r="C2069" s="27" t="s">
        <v>3737</v>
      </c>
      <c r="D2069" s="27" t="s">
        <v>123</v>
      </c>
      <c r="E2069" s="92">
        <f t="shared" si="1"/>
        <v>466610</v>
      </c>
      <c r="F2069" s="92" t="str">
        <f t="shared" si="2"/>
        <v>PK 2 Colado Pollo Verdura + 1 gratis .</v>
      </c>
      <c r="G2069" s="92" t="str">
        <f t="shared" si="3"/>
        <v>ALIMENTOS INFANTILES</v>
      </c>
      <c r="H2069" s="89"/>
      <c r="I2069" s="89"/>
      <c r="J2069" s="89"/>
      <c r="K2069" s="89"/>
      <c r="L2069" s="89"/>
      <c r="M2069" s="89"/>
      <c r="N2069" s="89"/>
      <c r="O2069" s="89"/>
      <c r="P2069" s="89"/>
      <c r="Q2069" s="89"/>
      <c r="R2069" s="30"/>
      <c r="S2069" s="30"/>
      <c r="T2069" s="30"/>
      <c r="U2069" s="30"/>
      <c r="V2069" s="30"/>
      <c r="W2069" s="30"/>
      <c r="X2069" s="30"/>
      <c r="Y2069" s="30"/>
      <c r="Z2069" s="30"/>
      <c r="AA2069" s="30"/>
    </row>
    <row r="2070" ht="15.75" customHeight="1">
      <c r="A2070" s="27" t="s">
        <v>268</v>
      </c>
      <c r="B2070" s="27" t="s">
        <v>6729</v>
      </c>
      <c r="C2070" s="27" t="s">
        <v>3730</v>
      </c>
      <c r="D2070" s="27" t="s">
        <v>123</v>
      </c>
      <c r="E2070" s="92">
        <f t="shared" si="1"/>
        <v>466611</v>
      </c>
      <c r="F2070" s="92" t="str">
        <f t="shared" si="2"/>
        <v>PK 2 Picados Pollo verdura 215g + 1 gratis .</v>
      </c>
      <c r="G2070" s="92" t="str">
        <f t="shared" si="3"/>
        <v>ALIMENTOS INFANTILES</v>
      </c>
      <c r="H2070" s="89"/>
      <c r="I2070" s="89"/>
      <c r="J2070" s="89"/>
      <c r="K2070" s="89"/>
      <c r="L2070" s="89"/>
      <c r="M2070" s="89"/>
      <c r="N2070" s="89"/>
      <c r="O2070" s="89"/>
      <c r="P2070" s="89"/>
      <c r="Q2070" s="89"/>
      <c r="R2070" s="30"/>
      <c r="S2070" s="30"/>
      <c r="T2070" s="30"/>
      <c r="U2070" s="30"/>
      <c r="V2070" s="30"/>
      <c r="W2070" s="30"/>
      <c r="X2070" s="30"/>
      <c r="Y2070" s="30"/>
      <c r="Z2070" s="30"/>
      <c r="AA2070" s="30"/>
    </row>
    <row r="2071" ht="15.75" customHeight="1">
      <c r="A2071" s="27" t="s">
        <v>268</v>
      </c>
      <c r="B2071" s="27" t="s">
        <v>6732</v>
      </c>
      <c r="C2071" s="27" t="s">
        <v>3724</v>
      </c>
      <c r="D2071" s="27" t="s">
        <v>123</v>
      </c>
      <c r="E2071" s="92">
        <f t="shared" si="1"/>
        <v>466613</v>
      </c>
      <c r="F2071" s="92" t="str">
        <f t="shared" si="2"/>
        <v>PK 2 Colado Pollo verdura 215g + 1 gratis (B2B) .</v>
      </c>
      <c r="G2071" s="92" t="str">
        <f t="shared" si="3"/>
        <v>ALIMENTOS INFANTILES</v>
      </c>
      <c r="H2071" s="89"/>
      <c r="I2071" s="89"/>
      <c r="J2071" s="89"/>
      <c r="K2071" s="89"/>
      <c r="L2071" s="89"/>
      <c r="M2071" s="89"/>
      <c r="N2071" s="89"/>
      <c r="O2071" s="89"/>
      <c r="P2071" s="89"/>
      <c r="Q2071" s="89"/>
      <c r="R2071" s="30"/>
      <c r="S2071" s="30"/>
      <c r="T2071" s="30"/>
      <c r="U2071" s="30"/>
      <c r="V2071" s="30"/>
      <c r="W2071" s="30"/>
      <c r="X2071" s="30"/>
      <c r="Y2071" s="30"/>
      <c r="Z2071" s="30"/>
      <c r="AA2071" s="30"/>
    </row>
    <row r="2072" ht="15.75" customHeight="1">
      <c r="A2072" s="27" t="s">
        <v>268</v>
      </c>
      <c r="B2072" s="27" t="s">
        <v>6734</v>
      </c>
      <c r="C2072" s="27" t="s">
        <v>3742</v>
      </c>
      <c r="D2072" s="27" t="s">
        <v>123</v>
      </c>
      <c r="E2072" s="92">
        <f t="shared" si="1"/>
        <v>46678</v>
      </c>
      <c r="F2072" s="92" t="str">
        <f t="shared" si="2"/>
        <v>PK 3 Colado Carne Verduras + 10 DCTO% (B2B) .</v>
      </c>
      <c r="G2072" s="92" t="str">
        <f t="shared" si="3"/>
        <v>ALIMENTOS INFANTILES</v>
      </c>
      <c r="H2072" s="89"/>
      <c r="I2072" s="89"/>
      <c r="J2072" s="89"/>
      <c r="K2072" s="89"/>
      <c r="L2072" s="89"/>
      <c r="M2072" s="89"/>
      <c r="N2072" s="89"/>
      <c r="O2072" s="89"/>
      <c r="P2072" s="89"/>
      <c r="Q2072" s="89"/>
      <c r="R2072" s="30"/>
      <c r="S2072" s="30"/>
      <c r="T2072" s="30"/>
      <c r="U2072" s="30"/>
      <c r="V2072" s="30"/>
      <c r="W2072" s="30"/>
      <c r="X2072" s="30"/>
      <c r="Y2072" s="30"/>
      <c r="Z2072" s="30"/>
      <c r="AA2072" s="30"/>
    </row>
    <row r="2073" ht="15.75" customHeight="1">
      <c r="A2073" s="27" t="s">
        <v>268</v>
      </c>
      <c r="B2073" s="27" t="s">
        <v>6736</v>
      </c>
      <c r="C2073" s="27" t="s">
        <v>3744</v>
      </c>
      <c r="D2073" s="27" t="s">
        <v>3707</v>
      </c>
      <c r="E2073" s="92">
        <f t="shared" si="1"/>
        <v>46680</v>
      </c>
      <c r="F2073" s="92" t="str">
        <f t="shared" si="2"/>
        <v>Colado NESTLE NATURNES Zapallito Carne 4(6x215g)</v>
      </c>
      <c r="G2073" s="92" t="str">
        <f t="shared" si="3"/>
        <v>ALIMENTOS INFANTILES</v>
      </c>
      <c r="H2073" s="89"/>
      <c r="I2073" s="89"/>
      <c r="J2073" s="89"/>
      <c r="K2073" s="89"/>
      <c r="L2073" s="89"/>
      <c r="M2073" s="89"/>
      <c r="N2073" s="89"/>
      <c r="O2073" s="89"/>
      <c r="P2073" s="89"/>
      <c r="Q2073" s="89"/>
      <c r="R2073" s="30"/>
      <c r="S2073" s="30"/>
      <c r="T2073" s="30"/>
      <c r="U2073" s="30"/>
      <c r="V2073" s="30"/>
      <c r="W2073" s="30"/>
      <c r="X2073" s="30"/>
      <c r="Y2073" s="30"/>
      <c r="Z2073" s="30"/>
      <c r="AA2073" s="30"/>
    </row>
    <row r="2074" ht="15.75" customHeight="1">
      <c r="A2074" s="27" t="s">
        <v>268</v>
      </c>
      <c r="B2074" s="27" t="s">
        <v>6738</v>
      </c>
      <c r="C2074" s="27" t="s">
        <v>3753</v>
      </c>
      <c r="D2074" s="27" t="s">
        <v>3707</v>
      </c>
      <c r="E2074" s="92">
        <f t="shared" si="1"/>
        <v>46690</v>
      </c>
      <c r="F2074" s="92" t="str">
        <f t="shared" si="2"/>
        <v>Picado NESTLE NATURNES Carne Verduras 4(6x215g)</v>
      </c>
      <c r="G2074" s="92" t="str">
        <f t="shared" si="3"/>
        <v>ALIMENTOS INFANTILES</v>
      </c>
      <c r="H2074" s="89"/>
      <c r="I2074" s="89"/>
      <c r="J2074" s="89"/>
      <c r="K2074" s="89"/>
      <c r="L2074" s="89"/>
      <c r="M2074" s="89"/>
      <c r="N2074" s="89"/>
      <c r="O2074" s="89"/>
      <c r="P2074" s="89"/>
      <c r="Q2074" s="89"/>
      <c r="R2074" s="30"/>
      <c r="S2074" s="30"/>
      <c r="T2074" s="30"/>
      <c r="U2074" s="30"/>
      <c r="V2074" s="30"/>
      <c r="W2074" s="30"/>
      <c r="X2074" s="30"/>
      <c r="Y2074" s="30"/>
      <c r="Z2074" s="30"/>
      <c r="AA2074" s="30"/>
    </row>
    <row r="2075" ht="15.75" customHeight="1">
      <c r="A2075" s="27" t="s">
        <v>268</v>
      </c>
      <c r="B2075" s="27" t="s">
        <v>6739</v>
      </c>
      <c r="C2075" s="27" t="s">
        <v>3751</v>
      </c>
      <c r="D2075" s="27" t="s">
        <v>123</v>
      </c>
      <c r="E2075" s="92">
        <f t="shared" si="1"/>
        <v>46691</v>
      </c>
      <c r="F2075" s="92" t="str">
        <f t="shared" si="2"/>
        <v>PK 5 Picados Carne Verdura + 1 Gratis .</v>
      </c>
      <c r="G2075" s="92" t="str">
        <f t="shared" si="3"/>
        <v>ALIMENTOS INFANTILES</v>
      </c>
      <c r="H2075" s="89"/>
      <c r="I2075" s="89"/>
      <c r="J2075" s="89"/>
      <c r="K2075" s="89"/>
      <c r="L2075" s="89"/>
      <c r="M2075" s="89"/>
      <c r="N2075" s="89"/>
      <c r="O2075" s="89"/>
      <c r="P2075" s="89"/>
      <c r="Q2075" s="89"/>
      <c r="R2075" s="30"/>
      <c r="S2075" s="30"/>
      <c r="T2075" s="30"/>
      <c r="U2075" s="30"/>
      <c r="V2075" s="30"/>
      <c r="W2075" s="30"/>
      <c r="X2075" s="30"/>
      <c r="Y2075" s="30"/>
      <c r="Z2075" s="30"/>
      <c r="AA2075" s="30"/>
    </row>
    <row r="2076" ht="15.75" customHeight="1">
      <c r="A2076" s="27" t="s">
        <v>268</v>
      </c>
      <c r="B2076" s="27" t="s">
        <v>6742</v>
      </c>
      <c r="C2076" s="27" t="s">
        <v>3754</v>
      </c>
      <c r="D2076" s="27" t="s">
        <v>123</v>
      </c>
      <c r="E2076" s="92">
        <f t="shared" si="1"/>
        <v>46692</v>
      </c>
      <c r="F2076" s="92" t="str">
        <f t="shared" si="2"/>
        <v>PK 5 Picados Carne Verdura + 1 Gratis (B2B) .</v>
      </c>
      <c r="G2076" s="92" t="str">
        <f t="shared" si="3"/>
        <v>ALIMENTOS INFANTILES</v>
      </c>
      <c r="H2076" s="89"/>
      <c r="I2076" s="89"/>
      <c r="J2076" s="89"/>
      <c r="K2076" s="89"/>
      <c r="L2076" s="89"/>
      <c r="M2076" s="89"/>
      <c r="N2076" s="89"/>
      <c r="O2076" s="89"/>
      <c r="P2076" s="89"/>
      <c r="Q2076" s="89"/>
      <c r="R2076" s="30"/>
      <c r="S2076" s="30"/>
      <c r="T2076" s="30"/>
      <c r="U2076" s="30"/>
      <c r="V2076" s="30"/>
      <c r="W2076" s="30"/>
      <c r="X2076" s="30"/>
      <c r="Y2076" s="30"/>
      <c r="Z2076" s="30"/>
      <c r="AA2076" s="30"/>
    </row>
    <row r="2077" ht="15.75" customHeight="1">
      <c r="A2077" s="27" t="s">
        <v>268</v>
      </c>
      <c r="B2077" s="27" t="s">
        <v>6744</v>
      </c>
      <c r="C2077" s="27" t="s">
        <v>3749</v>
      </c>
      <c r="D2077" s="27" t="s">
        <v>2716</v>
      </c>
      <c r="E2077" s="92">
        <f t="shared" si="1"/>
        <v>46694</v>
      </c>
      <c r="F2077" s="92" t="str">
        <f t="shared" si="2"/>
        <v>NATURNES Carne Verduras 4(6x205g) CL 4(6x205g)</v>
      </c>
      <c r="G2077" s="92" t="str">
        <f t="shared" si="3"/>
        <v>ALIMENTOS INFANTILES</v>
      </c>
      <c r="H2077" s="89"/>
      <c r="I2077" s="89"/>
      <c r="J2077" s="89"/>
      <c r="K2077" s="89"/>
      <c r="L2077" s="89"/>
      <c r="M2077" s="89"/>
      <c r="N2077" s="89"/>
      <c r="O2077" s="89"/>
      <c r="P2077" s="89"/>
      <c r="Q2077" s="89"/>
      <c r="R2077" s="30"/>
      <c r="S2077" s="30"/>
      <c r="T2077" s="30"/>
      <c r="U2077" s="30"/>
      <c r="V2077" s="30"/>
      <c r="W2077" s="30"/>
      <c r="X2077" s="30"/>
      <c r="Y2077" s="30"/>
      <c r="Z2077" s="30"/>
      <c r="AA2077" s="30"/>
    </row>
    <row r="2078" ht="15.75" customHeight="1">
      <c r="A2078" s="27" t="s">
        <v>268</v>
      </c>
      <c r="B2078" s="27" t="s">
        <v>6747</v>
      </c>
      <c r="C2078" s="27" t="s">
        <v>3746</v>
      </c>
      <c r="D2078" s="27" t="s">
        <v>2716</v>
      </c>
      <c r="E2078" s="92">
        <f t="shared" si="1"/>
        <v>46695</v>
      </c>
      <c r="F2078" s="92" t="str">
        <f t="shared" si="2"/>
        <v>NATURNES AIP Carne Verduras 4(6x205g) CL 4(6x205g)</v>
      </c>
      <c r="G2078" s="92" t="str">
        <f t="shared" si="3"/>
        <v>ALIMENTOS INFANTILES</v>
      </c>
      <c r="H2078" s="89"/>
      <c r="I2078" s="89"/>
      <c r="J2078" s="89"/>
      <c r="K2078" s="89"/>
      <c r="L2078" s="89"/>
      <c r="M2078" s="89"/>
      <c r="N2078" s="89"/>
      <c r="O2078" s="89"/>
      <c r="P2078" s="89"/>
      <c r="Q2078" s="89"/>
      <c r="R2078" s="30"/>
      <c r="S2078" s="30"/>
      <c r="T2078" s="30"/>
      <c r="U2078" s="30"/>
      <c r="V2078" s="30"/>
      <c r="W2078" s="30"/>
      <c r="X2078" s="30"/>
      <c r="Y2078" s="30"/>
      <c r="Z2078" s="30"/>
      <c r="AA2078" s="30"/>
    </row>
    <row r="2079" ht="15.75" customHeight="1">
      <c r="A2079" s="27" t="s">
        <v>268</v>
      </c>
      <c r="B2079" s="27" t="s">
        <v>6749</v>
      </c>
      <c r="C2079" s="27" t="s">
        <v>3747</v>
      </c>
      <c r="D2079" s="27" t="s">
        <v>123</v>
      </c>
      <c r="E2079" s="92">
        <f t="shared" si="1"/>
        <v>46696</v>
      </c>
      <c r="F2079" s="92" t="str">
        <f t="shared" si="2"/>
        <v>PK 2 Picado Carne Verduras + 1 gratis .</v>
      </c>
      <c r="G2079" s="92" t="str">
        <f t="shared" si="3"/>
        <v>ALIMENTOS INFANTILES</v>
      </c>
      <c r="H2079" s="89"/>
      <c r="I2079" s="89"/>
      <c r="J2079" s="89"/>
      <c r="K2079" s="89"/>
      <c r="L2079" s="89"/>
      <c r="M2079" s="89"/>
      <c r="N2079" s="89"/>
      <c r="O2079" s="89"/>
      <c r="P2079" s="89"/>
      <c r="Q2079" s="89"/>
      <c r="R2079" s="30"/>
      <c r="S2079" s="30"/>
      <c r="T2079" s="30"/>
      <c r="U2079" s="30"/>
      <c r="V2079" s="30"/>
      <c r="W2079" s="30"/>
      <c r="X2079" s="30"/>
      <c r="Y2079" s="30"/>
      <c r="Z2079" s="30"/>
      <c r="AA2079" s="30"/>
    </row>
    <row r="2080" ht="15.75" customHeight="1">
      <c r="A2080" s="27" t="s">
        <v>268</v>
      </c>
      <c r="B2080" s="27" t="s">
        <v>6751</v>
      </c>
      <c r="C2080" s="27" t="s">
        <v>6753</v>
      </c>
      <c r="D2080" s="27" t="s">
        <v>123</v>
      </c>
      <c r="E2080" s="92">
        <f t="shared" si="1"/>
        <v>466917</v>
      </c>
      <c r="F2080" s="92" t="str">
        <f t="shared" si="2"/>
        <v>PK 6 Colado Carne y verduras 25% DCTO BlackWeek (B2B) .</v>
      </c>
      <c r="G2080" s="92" t="str">
        <f t="shared" si="3"/>
        <v>ALIMENTOS INFANTILES</v>
      </c>
      <c r="H2080" s="89"/>
      <c r="I2080" s="89"/>
      <c r="J2080" s="89"/>
      <c r="K2080" s="89"/>
      <c r="L2080" s="89"/>
      <c r="M2080" s="89"/>
      <c r="N2080" s="89"/>
      <c r="O2080" s="89"/>
      <c r="P2080" s="89"/>
      <c r="Q2080" s="89"/>
      <c r="R2080" s="30"/>
      <c r="S2080" s="30"/>
      <c r="T2080" s="30"/>
      <c r="U2080" s="30"/>
      <c r="V2080" s="30"/>
      <c r="W2080" s="30"/>
      <c r="X2080" s="30"/>
      <c r="Y2080" s="30"/>
      <c r="Z2080" s="30"/>
      <c r="AA2080" s="30"/>
    </row>
    <row r="2081" ht="15.75" customHeight="1">
      <c r="A2081" s="27" t="s">
        <v>268</v>
      </c>
      <c r="B2081" s="27" t="s">
        <v>6755</v>
      </c>
      <c r="C2081" s="27" t="s">
        <v>6756</v>
      </c>
      <c r="D2081" s="27" t="s">
        <v>123</v>
      </c>
      <c r="E2081" s="92">
        <f t="shared" si="1"/>
        <v>466918</v>
      </c>
      <c r="F2081" s="92" t="str">
        <f t="shared" si="2"/>
        <v>PK Colado Pollo verdura 205g 3x2 (B2B) .</v>
      </c>
      <c r="G2081" s="92" t="str">
        <f t="shared" si="3"/>
        <v>ALIMENTOS INFANTILES</v>
      </c>
      <c r="H2081" s="89"/>
      <c r="I2081" s="89"/>
      <c r="J2081" s="89"/>
      <c r="K2081" s="89"/>
      <c r="L2081" s="89"/>
      <c r="M2081" s="89"/>
      <c r="N2081" s="89"/>
      <c r="O2081" s="89"/>
      <c r="P2081" s="89"/>
      <c r="Q2081" s="89"/>
      <c r="R2081" s="30"/>
      <c r="S2081" s="30"/>
      <c r="T2081" s="30"/>
      <c r="U2081" s="30"/>
      <c r="V2081" s="30"/>
      <c r="W2081" s="30"/>
      <c r="X2081" s="30"/>
      <c r="Y2081" s="30"/>
      <c r="Z2081" s="30"/>
      <c r="AA2081" s="30"/>
    </row>
    <row r="2082" ht="15.75" customHeight="1">
      <c r="A2082" s="27" t="s">
        <v>268</v>
      </c>
      <c r="B2082" s="27" t="s">
        <v>6758</v>
      </c>
      <c r="C2082" s="27" t="s">
        <v>6759</v>
      </c>
      <c r="D2082" s="27" t="s">
        <v>123</v>
      </c>
      <c r="E2082" s="92">
        <f t="shared" si="1"/>
        <v>466920</v>
      </c>
      <c r="F2082" s="92" t="str">
        <f t="shared" si="2"/>
        <v>PK1CAJA COLADOCARNE+1 CAJA NATURNES POUCH 100G GRATIS .</v>
      </c>
      <c r="G2082" s="92" t="str">
        <f t="shared" si="3"/>
        <v>ALIMENTOS INFANTILES</v>
      </c>
      <c r="H2082" s="89"/>
      <c r="I2082" s="89"/>
      <c r="J2082" s="89"/>
      <c r="K2082" s="89"/>
      <c r="L2082" s="89"/>
      <c r="M2082" s="89"/>
      <c r="N2082" s="89"/>
      <c r="O2082" s="89"/>
      <c r="P2082" s="89"/>
      <c r="Q2082" s="89"/>
      <c r="R2082" s="30"/>
      <c r="S2082" s="30"/>
      <c r="T2082" s="30"/>
      <c r="U2082" s="30"/>
      <c r="V2082" s="30"/>
      <c r="W2082" s="30"/>
      <c r="X2082" s="30"/>
      <c r="Y2082" s="30"/>
      <c r="Z2082" s="30"/>
      <c r="AA2082" s="30"/>
    </row>
    <row r="2083" ht="15.75" customHeight="1">
      <c r="A2083" s="27" t="s">
        <v>268</v>
      </c>
      <c r="B2083" s="27" t="s">
        <v>6761</v>
      </c>
      <c r="C2083" s="27" t="s">
        <v>3756</v>
      </c>
      <c r="D2083" s="27" t="s">
        <v>3707</v>
      </c>
      <c r="E2083" s="92">
        <f t="shared" si="1"/>
        <v>46700</v>
      </c>
      <c r="F2083" s="92" t="str">
        <f t="shared" si="2"/>
        <v>Picado NESTLE NATURNES Pollo Zanah Arroz 4(6x215g)</v>
      </c>
      <c r="G2083" s="92" t="str">
        <f t="shared" si="3"/>
        <v>ALIMENTOS INFANTILES</v>
      </c>
      <c r="H2083" s="89"/>
      <c r="I2083" s="89"/>
      <c r="J2083" s="89"/>
      <c r="K2083" s="89"/>
      <c r="L2083" s="89"/>
      <c r="M2083" s="89"/>
      <c r="N2083" s="89"/>
      <c r="O2083" s="89"/>
      <c r="P2083" s="89"/>
      <c r="Q2083" s="89"/>
      <c r="R2083" s="30"/>
      <c r="S2083" s="30"/>
      <c r="T2083" s="30"/>
      <c r="U2083" s="30"/>
      <c r="V2083" s="30"/>
      <c r="W2083" s="30"/>
      <c r="X2083" s="30"/>
      <c r="Y2083" s="30"/>
      <c r="Z2083" s="30"/>
      <c r="AA2083" s="30"/>
    </row>
    <row r="2084" ht="15.75" customHeight="1">
      <c r="A2084" s="27" t="s">
        <v>268</v>
      </c>
      <c r="B2084" s="27" t="s">
        <v>6763</v>
      </c>
      <c r="C2084" s="27" t="s">
        <v>3758</v>
      </c>
      <c r="D2084" s="27" t="s">
        <v>3707</v>
      </c>
      <c r="E2084" s="92">
        <f t="shared" si="1"/>
        <v>46710</v>
      </c>
      <c r="F2084" s="92" t="str">
        <f t="shared" si="2"/>
        <v>Picado NESTLE NATURNES Pollo y Verduras 4(6x215g)</v>
      </c>
      <c r="G2084" s="92" t="str">
        <f t="shared" si="3"/>
        <v>ALIMENTOS INFANTILES</v>
      </c>
      <c r="H2084" s="89"/>
      <c r="I2084" s="89"/>
      <c r="J2084" s="89"/>
      <c r="K2084" s="89"/>
      <c r="L2084" s="89"/>
      <c r="M2084" s="89"/>
      <c r="N2084" s="89"/>
      <c r="O2084" s="89"/>
      <c r="P2084" s="89"/>
      <c r="Q2084" s="89"/>
      <c r="R2084" s="30"/>
      <c r="S2084" s="30"/>
      <c r="T2084" s="30"/>
      <c r="U2084" s="30"/>
      <c r="V2084" s="30"/>
      <c r="W2084" s="30"/>
      <c r="X2084" s="30"/>
      <c r="Y2084" s="30"/>
      <c r="Z2084" s="30"/>
      <c r="AA2084" s="30"/>
    </row>
    <row r="2085" ht="15.75" customHeight="1">
      <c r="A2085" s="27" t="s">
        <v>268</v>
      </c>
      <c r="B2085" s="27" t="s">
        <v>6765</v>
      </c>
      <c r="C2085" s="27" t="s">
        <v>3760</v>
      </c>
      <c r="D2085" s="27" t="s">
        <v>123</v>
      </c>
      <c r="E2085" s="92">
        <f t="shared" si="1"/>
        <v>46712</v>
      </c>
      <c r="F2085" s="92" t="str">
        <f t="shared" si="2"/>
        <v>PK 2 Picado Pollo Verduras + 1 gratis .</v>
      </c>
      <c r="G2085" s="92" t="str">
        <f t="shared" si="3"/>
        <v>ALIMENTOS INFANTILES</v>
      </c>
      <c r="H2085" s="89"/>
      <c r="I2085" s="89"/>
      <c r="J2085" s="89"/>
      <c r="K2085" s="89"/>
      <c r="L2085" s="89"/>
      <c r="M2085" s="89"/>
      <c r="N2085" s="89"/>
      <c r="O2085" s="89"/>
      <c r="P2085" s="89"/>
      <c r="Q2085" s="89"/>
      <c r="R2085" s="30"/>
      <c r="S2085" s="30"/>
      <c r="T2085" s="30"/>
      <c r="U2085" s="30"/>
      <c r="V2085" s="30"/>
      <c r="W2085" s="30"/>
      <c r="X2085" s="30"/>
      <c r="Y2085" s="30"/>
      <c r="Z2085" s="30"/>
      <c r="AA2085" s="30"/>
    </row>
    <row r="2086" ht="15.75" customHeight="1">
      <c r="A2086" s="27" t="s">
        <v>268</v>
      </c>
      <c r="B2086" s="27" t="s">
        <v>6768</v>
      </c>
      <c r="C2086" s="27" t="s">
        <v>3762</v>
      </c>
      <c r="D2086" s="27" t="s">
        <v>123</v>
      </c>
      <c r="E2086" s="92">
        <f t="shared" si="1"/>
        <v>46715</v>
      </c>
      <c r="F2086" s="92" t="str">
        <f t="shared" si="2"/>
        <v>PK 2 Picados Pollo verdura 215g + 1 gratis (B2B) .</v>
      </c>
      <c r="G2086" s="92" t="str">
        <f t="shared" si="3"/>
        <v>ALIMENTOS INFANTILES</v>
      </c>
      <c r="H2086" s="89"/>
      <c r="I2086" s="89"/>
      <c r="J2086" s="89"/>
      <c r="K2086" s="89"/>
      <c r="L2086" s="89"/>
      <c r="M2086" s="89"/>
      <c r="N2086" s="89"/>
      <c r="O2086" s="89"/>
      <c r="P2086" s="89"/>
      <c r="Q2086" s="89"/>
      <c r="R2086" s="30"/>
      <c r="S2086" s="30"/>
      <c r="T2086" s="30"/>
      <c r="U2086" s="30"/>
      <c r="V2086" s="30"/>
      <c r="W2086" s="30"/>
      <c r="X2086" s="30"/>
      <c r="Y2086" s="30"/>
      <c r="Z2086" s="30"/>
      <c r="AA2086" s="30"/>
    </row>
    <row r="2087" ht="15.75" customHeight="1">
      <c r="A2087" s="27" t="s">
        <v>268</v>
      </c>
      <c r="B2087" s="27" t="s">
        <v>6770</v>
      </c>
      <c r="C2087" s="27" t="s">
        <v>6771</v>
      </c>
      <c r="D2087" s="27" t="s">
        <v>2716</v>
      </c>
      <c r="E2087" s="92">
        <f t="shared" si="1"/>
        <v>46716</v>
      </c>
      <c r="F2087" s="92" t="str">
        <f t="shared" si="2"/>
        <v>NESTLE AIP Pollo Verduras 4(6x205g) CL 4(6x205g)</v>
      </c>
      <c r="G2087" s="92" t="str">
        <f t="shared" si="3"/>
        <v>ALIMENTOS INFANTILES</v>
      </c>
      <c r="H2087" s="89"/>
      <c r="I2087" s="89"/>
      <c r="J2087" s="89"/>
      <c r="K2087" s="89"/>
      <c r="L2087" s="89"/>
      <c r="M2087" s="89"/>
      <c r="N2087" s="89"/>
      <c r="O2087" s="89"/>
      <c r="P2087" s="89"/>
      <c r="Q2087" s="89"/>
      <c r="R2087" s="30"/>
      <c r="S2087" s="30"/>
      <c r="T2087" s="30"/>
      <c r="U2087" s="30"/>
      <c r="V2087" s="30"/>
      <c r="W2087" s="30"/>
      <c r="X2087" s="30"/>
      <c r="Y2087" s="30"/>
      <c r="Z2087" s="30"/>
      <c r="AA2087" s="30"/>
    </row>
    <row r="2088" ht="15.75" customHeight="1">
      <c r="A2088" s="27" t="s">
        <v>268</v>
      </c>
      <c r="B2088" s="27" t="s">
        <v>6773</v>
      </c>
      <c r="C2088" s="27" t="s">
        <v>6774</v>
      </c>
      <c r="D2088" s="27" t="s">
        <v>123</v>
      </c>
      <c r="E2088" s="92">
        <f t="shared" si="1"/>
        <v>467110</v>
      </c>
      <c r="F2088" s="92" t="str">
        <f t="shared" si="2"/>
        <v>PK Picados Pollo 205 3x2 (B2B) .</v>
      </c>
      <c r="G2088" s="92" t="str">
        <f t="shared" si="3"/>
        <v>ALIMENTOS INFANTILES</v>
      </c>
      <c r="H2088" s="89"/>
      <c r="I2088" s="89"/>
      <c r="J2088" s="89"/>
      <c r="K2088" s="89"/>
      <c r="L2088" s="89"/>
      <c r="M2088" s="89"/>
      <c r="N2088" s="89"/>
      <c r="O2088" s="89"/>
      <c r="P2088" s="89"/>
      <c r="Q2088" s="89"/>
      <c r="R2088" s="30"/>
      <c r="S2088" s="30"/>
      <c r="T2088" s="30"/>
      <c r="U2088" s="30"/>
      <c r="V2088" s="30"/>
      <c r="W2088" s="30"/>
      <c r="X2088" s="30"/>
      <c r="Y2088" s="30"/>
      <c r="Z2088" s="30"/>
      <c r="AA2088" s="30"/>
    </row>
    <row r="2089" ht="15.75" customHeight="1">
      <c r="A2089" s="27" t="s">
        <v>268</v>
      </c>
      <c r="B2089" s="27" t="s">
        <v>6776</v>
      </c>
      <c r="C2089" s="27" t="s">
        <v>3763</v>
      </c>
      <c r="D2089" s="27" t="s">
        <v>3707</v>
      </c>
      <c r="E2089" s="92">
        <f t="shared" si="1"/>
        <v>46720</v>
      </c>
      <c r="F2089" s="92" t="str">
        <f t="shared" si="2"/>
        <v>Picado NESTLE NATURNES Carne Espinaca 4(6x215g)</v>
      </c>
      <c r="G2089" s="92" t="str">
        <f t="shared" si="3"/>
        <v>ALIMENTOS INFANTILES</v>
      </c>
      <c r="H2089" s="89"/>
      <c r="I2089" s="89"/>
      <c r="J2089" s="89"/>
      <c r="K2089" s="89"/>
      <c r="L2089" s="89"/>
      <c r="M2089" s="89"/>
      <c r="N2089" s="89"/>
      <c r="O2089" s="89"/>
      <c r="P2089" s="89"/>
      <c r="Q2089" s="89"/>
      <c r="R2089" s="30"/>
      <c r="S2089" s="30"/>
      <c r="T2089" s="30"/>
      <c r="U2089" s="30"/>
      <c r="V2089" s="30"/>
      <c r="W2089" s="30"/>
      <c r="X2089" s="30"/>
      <c r="Y2089" s="30"/>
      <c r="Z2089" s="30"/>
      <c r="AA2089" s="30"/>
    </row>
    <row r="2090" ht="15.75" customHeight="1">
      <c r="A2090" s="27" t="s">
        <v>268</v>
      </c>
      <c r="B2090" s="27" t="s">
        <v>6778</v>
      </c>
      <c r="C2090" s="27" t="s">
        <v>3765</v>
      </c>
      <c r="D2090" s="27" t="s">
        <v>3766</v>
      </c>
      <c r="E2090" s="92">
        <f t="shared" si="1"/>
        <v>46730</v>
      </c>
      <c r="F2090" s="92" t="str">
        <f t="shared" si="2"/>
        <v>Picado NESTLE NATURNES Carbonada 12x250g</v>
      </c>
      <c r="G2090" s="92" t="str">
        <f t="shared" si="3"/>
        <v>ALIMENTOS INFANTILES</v>
      </c>
      <c r="H2090" s="89"/>
      <c r="I2090" s="89"/>
      <c r="J2090" s="89"/>
      <c r="K2090" s="89"/>
      <c r="L2090" s="89"/>
      <c r="M2090" s="89"/>
      <c r="N2090" s="89"/>
      <c r="O2090" s="89"/>
      <c r="P2090" s="89"/>
      <c r="Q2090" s="89"/>
      <c r="R2090" s="30"/>
      <c r="S2090" s="30"/>
      <c r="T2090" s="30"/>
      <c r="U2090" s="30"/>
      <c r="V2090" s="30"/>
      <c r="W2090" s="30"/>
      <c r="X2090" s="30"/>
      <c r="Y2090" s="30"/>
      <c r="Z2090" s="30"/>
      <c r="AA2090" s="30"/>
    </row>
    <row r="2091" ht="15.75" customHeight="1">
      <c r="A2091" s="27" t="s">
        <v>268</v>
      </c>
      <c r="B2091" s="27" t="s">
        <v>6780</v>
      </c>
      <c r="C2091" s="27" t="s">
        <v>3768</v>
      </c>
      <c r="D2091" s="27" t="s">
        <v>786</v>
      </c>
      <c r="E2091" s="92">
        <f t="shared" si="1"/>
        <v>46740</v>
      </c>
      <c r="F2091" s="92" t="str">
        <f t="shared" si="2"/>
        <v>Picado NESTLE NATURNES Cazuela de Ave 24x250g</v>
      </c>
      <c r="G2091" s="92" t="str">
        <f t="shared" si="3"/>
        <v>ALIMENTOS INFANTILES</v>
      </c>
      <c r="H2091" s="89"/>
      <c r="I2091" s="89"/>
      <c r="J2091" s="89"/>
      <c r="K2091" s="89"/>
      <c r="L2091" s="89"/>
      <c r="M2091" s="89"/>
      <c r="N2091" s="89"/>
      <c r="O2091" s="89"/>
      <c r="P2091" s="89"/>
      <c r="Q2091" s="89"/>
      <c r="R2091" s="30"/>
      <c r="S2091" s="30"/>
      <c r="T2091" s="30"/>
      <c r="U2091" s="30"/>
      <c r="V2091" s="30"/>
      <c r="W2091" s="30"/>
      <c r="X2091" s="30"/>
      <c r="Y2091" s="30"/>
      <c r="Z2091" s="30"/>
      <c r="AA2091" s="30"/>
    </row>
    <row r="2092" ht="15.75" customHeight="1">
      <c r="A2092" s="27" t="s">
        <v>268</v>
      </c>
      <c r="B2092" s="27" t="s">
        <v>6783</v>
      </c>
      <c r="C2092" s="27" t="s">
        <v>3770</v>
      </c>
      <c r="D2092" s="27" t="s">
        <v>786</v>
      </c>
      <c r="E2092" s="92">
        <f t="shared" si="1"/>
        <v>46750</v>
      </c>
      <c r="F2092" s="92" t="str">
        <f t="shared" si="2"/>
        <v>Picado NESTLE NATURNES Cazuela de Vacuno 24x250g</v>
      </c>
      <c r="G2092" s="92" t="str">
        <f t="shared" si="3"/>
        <v>ALIMENTOS INFANTILES</v>
      </c>
      <c r="H2092" s="89"/>
      <c r="I2092" s="89"/>
      <c r="J2092" s="89"/>
      <c r="K2092" s="89"/>
      <c r="L2092" s="89"/>
      <c r="M2092" s="89"/>
      <c r="N2092" s="89"/>
      <c r="O2092" s="89"/>
      <c r="P2092" s="89"/>
      <c r="Q2092" s="89"/>
      <c r="R2092" s="30"/>
      <c r="S2092" s="30"/>
      <c r="T2092" s="30"/>
      <c r="U2092" s="30"/>
      <c r="V2092" s="30"/>
      <c r="W2092" s="30"/>
      <c r="X2092" s="30"/>
      <c r="Y2092" s="30"/>
      <c r="Z2092" s="30"/>
      <c r="AA2092" s="30"/>
    </row>
    <row r="2093" ht="15.75" customHeight="1">
      <c r="A2093" s="27" t="s">
        <v>268</v>
      </c>
      <c r="B2093" s="27" t="s">
        <v>6785</v>
      </c>
      <c r="C2093" s="27" t="s">
        <v>3772</v>
      </c>
      <c r="D2093" s="27" t="s">
        <v>3766</v>
      </c>
      <c r="E2093" s="92">
        <f t="shared" si="1"/>
        <v>46760</v>
      </c>
      <c r="F2093" s="92" t="str">
        <f t="shared" si="2"/>
        <v>Picado NESTLE NATURNES Charquican 12x250g</v>
      </c>
      <c r="G2093" s="92" t="str">
        <f t="shared" si="3"/>
        <v>ALIMENTOS INFANTILES</v>
      </c>
      <c r="H2093" s="89"/>
      <c r="I2093" s="89"/>
      <c r="J2093" s="89"/>
      <c r="K2093" s="89"/>
      <c r="L2093" s="89"/>
      <c r="M2093" s="89"/>
      <c r="N2093" s="89"/>
      <c r="O2093" s="89"/>
      <c r="P2093" s="89"/>
      <c r="Q2093" s="89"/>
      <c r="R2093" s="30"/>
      <c r="S2093" s="30"/>
      <c r="T2093" s="30"/>
      <c r="U2093" s="30"/>
      <c r="V2093" s="30"/>
      <c r="W2093" s="30"/>
      <c r="X2093" s="30"/>
      <c r="Y2093" s="30"/>
      <c r="Z2093" s="30"/>
      <c r="AA2093" s="30"/>
    </row>
    <row r="2094" ht="15.75" customHeight="1">
      <c r="A2094" s="27" t="s">
        <v>268</v>
      </c>
      <c r="B2094" s="27" t="s">
        <v>6788</v>
      </c>
      <c r="C2094" s="27" t="s">
        <v>3773</v>
      </c>
      <c r="D2094" s="27" t="s">
        <v>450</v>
      </c>
      <c r="E2094" s="92">
        <f t="shared" si="1"/>
        <v>46770</v>
      </c>
      <c r="F2094" s="92" t="str">
        <f t="shared" si="2"/>
        <v>NESTLE AIC Durazno 8(6x115g)N1 CL NATURNES 8(6x115g)</v>
      </c>
      <c r="G2094" s="92" t="str">
        <f t="shared" si="3"/>
        <v>ALIMENTOS INFANTILES</v>
      </c>
      <c r="H2094" s="89"/>
      <c r="I2094" s="89"/>
      <c r="J2094" s="89"/>
      <c r="K2094" s="89"/>
      <c r="L2094" s="89"/>
      <c r="M2094" s="89"/>
      <c r="N2094" s="89"/>
      <c r="O2094" s="89"/>
      <c r="P2094" s="89"/>
      <c r="Q2094" s="89"/>
      <c r="R2094" s="30"/>
      <c r="S2094" s="30"/>
      <c r="T2094" s="30"/>
      <c r="U2094" s="30"/>
      <c r="V2094" s="30"/>
      <c r="W2094" s="30"/>
      <c r="X2094" s="30"/>
      <c r="Y2094" s="30"/>
      <c r="Z2094" s="30"/>
      <c r="AA2094" s="30"/>
    </row>
    <row r="2095" ht="15.75" customHeight="1">
      <c r="A2095" s="27" t="s">
        <v>268</v>
      </c>
      <c r="B2095" s="27" t="s">
        <v>6791</v>
      </c>
      <c r="C2095" s="27" t="s">
        <v>3776</v>
      </c>
      <c r="D2095" s="27" t="s">
        <v>450</v>
      </c>
      <c r="E2095" s="92">
        <f t="shared" si="1"/>
        <v>46780</v>
      </c>
      <c r="F2095" s="92" t="str">
        <f t="shared" si="2"/>
        <v>NESTLE AIC Manzana 8(6x115g)N1 CL NATURNES 8(6x115g)</v>
      </c>
      <c r="G2095" s="92" t="str">
        <f t="shared" si="3"/>
        <v>ALIMENTOS INFANTILES</v>
      </c>
      <c r="H2095" s="89"/>
      <c r="I2095" s="89"/>
      <c r="J2095" s="89"/>
      <c r="K2095" s="89"/>
      <c r="L2095" s="89"/>
      <c r="M2095" s="89"/>
      <c r="N2095" s="89"/>
      <c r="O2095" s="89"/>
      <c r="P2095" s="89"/>
      <c r="Q2095" s="89"/>
      <c r="R2095" s="30"/>
      <c r="S2095" s="30"/>
      <c r="T2095" s="30"/>
      <c r="U2095" s="30"/>
      <c r="V2095" s="30"/>
      <c r="W2095" s="30"/>
      <c r="X2095" s="30"/>
      <c r="Y2095" s="30"/>
      <c r="Z2095" s="30"/>
      <c r="AA2095" s="30"/>
    </row>
    <row r="2096" ht="15.75" customHeight="1">
      <c r="A2096" s="27" t="s">
        <v>268</v>
      </c>
      <c r="B2096" s="27" t="s">
        <v>6793</v>
      </c>
      <c r="C2096" s="27" t="s">
        <v>3777</v>
      </c>
      <c r="D2096" s="27" t="s">
        <v>450</v>
      </c>
      <c r="E2096" s="92">
        <f t="shared" si="1"/>
        <v>46790</v>
      </c>
      <c r="F2096" s="92" t="str">
        <f t="shared" si="2"/>
        <v>NESTLE AIC Pera 8(6x115g)N1 CL NATURNES 8(6x115g)</v>
      </c>
      <c r="G2096" s="92" t="str">
        <f t="shared" si="3"/>
        <v>ALIMENTOS INFANTILES</v>
      </c>
      <c r="H2096" s="89"/>
      <c r="I2096" s="89"/>
      <c r="J2096" s="89"/>
      <c r="K2096" s="89"/>
      <c r="L2096" s="89"/>
      <c r="M2096" s="89"/>
      <c r="N2096" s="89"/>
      <c r="O2096" s="89"/>
      <c r="P2096" s="89"/>
      <c r="Q2096" s="89"/>
      <c r="R2096" s="30"/>
      <c r="S2096" s="30"/>
      <c r="T2096" s="30"/>
      <c r="U2096" s="30"/>
      <c r="V2096" s="30"/>
      <c r="W2096" s="30"/>
      <c r="X2096" s="30"/>
      <c r="Y2096" s="30"/>
      <c r="Z2096" s="30"/>
      <c r="AA2096" s="30"/>
    </row>
    <row r="2097" ht="15.75" customHeight="1">
      <c r="A2097" s="27" t="s">
        <v>146</v>
      </c>
      <c r="B2097" s="27" t="s">
        <v>6795</v>
      </c>
      <c r="C2097" s="27" t="s">
        <v>3779</v>
      </c>
      <c r="D2097" s="83"/>
      <c r="E2097" s="92">
        <f t="shared" si="1"/>
        <v>46800</v>
      </c>
      <c r="F2097" s="92" t="str">
        <f t="shared" si="2"/>
        <v>Promo 5 crema Nestle 157grs 10% </v>
      </c>
      <c r="G2097" s="92" t="str">
        <f t="shared" si="3"/>
        <v>Lacteos Culinarios</v>
      </c>
      <c r="H2097" s="89"/>
      <c r="I2097" s="89"/>
      <c r="J2097" s="89"/>
      <c r="K2097" s="89"/>
      <c r="L2097" s="89"/>
      <c r="M2097" s="89"/>
      <c r="N2097" s="89"/>
      <c r="O2097" s="89"/>
      <c r="P2097" s="89"/>
      <c r="Q2097" s="89"/>
      <c r="R2097" s="30"/>
      <c r="S2097" s="30"/>
      <c r="T2097" s="30"/>
      <c r="U2097" s="30"/>
      <c r="V2097" s="30"/>
      <c r="W2097" s="30"/>
      <c r="X2097" s="30"/>
      <c r="Y2097" s="30"/>
      <c r="Z2097" s="30"/>
      <c r="AA2097" s="30"/>
    </row>
    <row r="2098" ht="15.75" customHeight="1">
      <c r="A2098" s="27" t="s">
        <v>86</v>
      </c>
      <c r="B2098" s="27" t="s">
        <v>6798</v>
      </c>
      <c r="C2098" s="27" t="s">
        <v>3781</v>
      </c>
      <c r="D2098" s="83"/>
      <c r="E2098" s="92">
        <f t="shared" si="1"/>
        <v>46920</v>
      </c>
      <c r="F2098" s="92" t="str">
        <f t="shared" si="2"/>
        <v>PK 5MINI LIMON+1MANTEQ GRTS </v>
      </c>
      <c r="G2098" s="92" t="str">
        <f t="shared" si="3"/>
        <v>GALLETAS</v>
      </c>
      <c r="H2098" s="89"/>
      <c r="I2098" s="89"/>
      <c r="J2098" s="89"/>
      <c r="K2098" s="89"/>
      <c r="L2098" s="89"/>
      <c r="M2098" s="89"/>
      <c r="N2098" s="89"/>
      <c r="O2098" s="89"/>
      <c r="P2098" s="89"/>
      <c r="Q2098" s="89"/>
      <c r="R2098" s="30"/>
      <c r="S2098" s="30"/>
      <c r="T2098" s="30"/>
      <c r="U2098" s="30"/>
      <c r="V2098" s="30"/>
      <c r="W2098" s="30"/>
      <c r="X2098" s="30"/>
      <c r="Y2098" s="30"/>
      <c r="Z2098" s="30"/>
      <c r="AA2098" s="30"/>
    </row>
    <row r="2099" ht="15.75" customHeight="1">
      <c r="A2099" s="27" t="s">
        <v>39</v>
      </c>
      <c r="B2099" s="27" t="s">
        <v>6801</v>
      </c>
      <c r="C2099" s="27" t="s">
        <v>3783</v>
      </c>
      <c r="D2099" s="83"/>
      <c r="E2099" s="92">
        <f t="shared" si="1"/>
        <v>46990</v>
      </c>
      <c r="F2099" s="92" t="str">
        <f t="shared" si="2"/>
        <v>PK 3+1 SUPER 8 RAYADO </v>
      </c>
      <c r="G2099" s="92" t="str">
        <f t="shared" si="3"/>
        <v>CHOCOLATES</v>
      </c>
      <c r="H2099" s="89"/>
      <c r="I2099" s="89"/>
      <c r="J2099" s="89"/>
      <c r="K2099" s="89"/>
      <c r="L2099" s="89"/>
      <c r="M2099" s="89"/>
      <c r="N2099" s="89"/>
      <c r="O2099" s="89"/>
      <c r="P2099" s="89"/>
      <c r="Q2099" s="89"/>
      <c r="R2099" s="30"/>
      <c r="S2099" s="30"/>
      <c r="T2099" s="30"/>
      <c r="U2099" s="30"/>
      <c r="V2099" s="30"/>
      <c r="W2099" s="30"/>
      <c r="X2099" s="30"/>
      <c r="Y2099" s="30"/>
      <c r="Z2099" s="30"/>
      <c r="AA2099" s="30"/>
    </row>
    <row r="2100" ht="15.75" customHeight="1">
      <c r="A2100" s="27" t="s">
        <v>86</v>
      </c>
      <c r="B2100" s="27" t="s">
        <v>6803</v>
      </c>
      <c r="C2100" s="27" t="s">
        <v>3785</v>
      </c>
      <c r="D2100" s="27" t="s">
        <v>1716</v>
      </c>
      <c r="E2100" s="92">
        <f t="shared" si="1"/>
        <v>47230</v>
      </c>
      <c r="F2100" s="92" t="str">
        <f t="shared" si="2"/>
        <v>NESTLE MCKAY SURTIDO MINI GALL MP 4 x 12 x 40 GRM</v>
      </c>
      <c r="G2100" s="92" t="str">
        <f t="shared" si="3"/>
        <v>GALLETAS</v>
      </c>
      <c r="H2100" s="89"/>
      <c r="I2100" s="89"/>
      <c r="J2100" s="89"/>
      <c r="K2100" s="89"/>
      <c r="L2100" s="89"/>
      <c r="M2100" s="89"/>
      <c r="N2100" s="89"/>
      <c r="O2100" s="89"/>
      <c r="P2100" s="89"/>
      <c r="Q2100" s="89"/>
      <c r="R2100" s="30"/>
      <c r="S2100" s="30"/>
      <c r="T2100" s="30"/>
      <c r="U2100" s="30"/>
      <c r="V2100" s="30"/>
      <c r="W2100" s="30"/>
      <c r="X2100" s="30"/>
      <c r="Y2100" s="30"/>
      <c r="Z2100" s="30"/>
      <c r="AA2100" s="30"/>
    </row>
    <row r="2101" ht="15.75" customHeight="1">
      <c r="A2101" s="27" t="s">
        <v>146</v>
      </c>
      <c r="B2101" s="27" t="s">
        <v>6805</v>
      </c>
      <c r="C2101" s="27" t="s">
        <v>3574</v>
      </c>
      <c r="D2101" s="27" t="s">
        <v>1119</v>
      </c>
      <c r="E2101" s="92">
        <f t="shared" si="1"/>
        <v>47270</v>
      </c>
      <c r="F2101" s="92" t="str">
        <f t="shared" si="2"/>
        <v>Manjar NESTLE El Manjar 4(12x200g)</v>
      </c>
      <c r="G2101" s="92" t="str">
        <f t="shared" si="3"/>
        <v>Lacteos Culinarios</v>
      </c>
      <c r="H2101" s="89"/>
      <c r="I2101" s="89"/>
      <c r="J2101" s="89"/>
      <c r="K2101" s="89"/>
      <c r="L2101" s="89"/>
      <c r="M2101" s="89"/>
      <c r="N2101" s="89"/>
      <c r="O2101" s="89"/>
      <c r="P2101" s="89"/>
      <c r="Q2101" s="89"/>
      <c r="R2101" s="30"/>
      <c r="S2101" s="30"/>
      <c r="T2101" s="30"/>
      <c r="U2101" s="30"/>
      <c r="V2101" s="30"/>
      <c r="W2101" s="30"/>
      <c r="X2101" s="30"/>
      <c r="Y2101" s="30"/>
      <c r="Z2101" s="30"/>
      <c r="AA2101" s="30"/>
    </row>
    <row r="2102" ht="15.75" customHeight="1">
      <c r="A2102" s="27" t="s">
        <v>146</v>
      </c>
      <c r="B2102" s="27" t="s">
        <v>6807</v>
      </c>
      <c r="C2102" s="27" t="s">
        <v>3787</v>
      </c>
      <c r="D2102" s="83"/>
      <c r="E2102" s="92">
        <f t="shared" si="1"/>
        <v>47440</v>
      </c>
      <c r="F2102" s="92" t="str">
        <f t="shared" si="2"/>
        <v>PK 5 Leche cond Leche Sur+1 grts </v>
      </c>
      <c r="G2102" s="92" t="str">
        <f t="shared" si="3"/>
        <v>Lacteos Culinarios</v>
      </c>
      <c r="H2102" s="89"/>
      <c r="I2102" s="89"/>
      <c r="J2102" s="89"/>
      <c r="K2102" s="89"/>
      <c r="L2102" s="89"/>
      <c r="M2102" s="89"/>
      <c r="N2102" s="89"/>
      <c r="O2102" s="89"/>
      <c r="P2102" s="89"/>
      <c r="Q2102" s="89"/>
      <c r="R2102" s="30"/>
      <c r="S2102" s="30"/>
      <c r="T2102" s="30"/>
      <c r="U2102" s="30"/>
      <c r="V2102" s="30"/>
      <c r="W2102" s="30"/>
      <c r="X2102" s="30"/>
      <c r="Y2102" s="30"/>
      <c r="Z2102" s="30"/>
      <c r="AA2102" s="30"/>
    </row>
    <row r="2103" ht="15.75" customHeight="1">
      <c r="A2103" s="27" t="s">
        <v>39</v>
      </c>
      <c r="B2103" s="27" t="s">
        <v>6809</v>
      </c>
      <c r="C2103" s="27" t="s">
        <v>3789</v>
      </c>
      <c r="D2103" s="27" t="s">
        <v>3790</v>
      </c>
      <c r="E2103" s="92">
        <f t="shared" si="1"/>
        <v>47450</v>
      </c>
      <c r="F2103" s="92" t="str">
        <f t="shared" si="2"/>
        <v>CAPRI Choc Manjar Fondant Bar 30g 6x24x30g</v>
      </c>
      <c r="G2103" s="92" t="str">
        <f t="shared" si="3"/>
        <v>CHOCOLATES</v>
      </c>
      <c r="H2103" s="89"/>
      <c r="I2103" s="89"/>
      <c r="J2103" s="89"/>
      <c r="K2103" s="89"/>
      <c r="L2103" s="89"/>
      <c r="M2103" s="89"/>
      <c r="N2103" s="89"/>
      <c r="O2103" s="89"/>
      <c r="P2103" s="89"/>
      <c r="Q2103" s="89"/>
      <c r="R2103" s="30"/>
      <c r="S2103" s="30"/>
      <c r="T2103" s="30"/>
      <c r="U2103" s="30"/>
      <c r="V2103" s="30"/>
      <c r="W2103" s="30"/>
      <c r="X2103" s="30"/>
      <c r="Y2103" s="30"/>
      <c r="Z2103" s="30"/>
      <c r="AA2103" s="30"/>
    </row>
    <row r="2104" ht="15.75" customHeight="1">
      <c r="A2104" s="27" t="s">
        <v>86</v>
      </c>
      <c r="B2104" s="27" t="s">
        <v>6811</v>
      </c>
      <c r="C2104" s="27" t="s">
        <v>3792</v>
      </c>
      <c r="D2104" s="27" t="s">
        <v>3793</v>
      </c>
      <c r="E2104" s="92">
        <f t="shared" si="1"/>
        <v>47470</v>
      </c>
      <c r="F2104" s="92" t="str">
        <f t="shared" si="2"/>
        <v>NESTUM Mi Primera Galletita 6x180g</v>
      </c>
      <c r="G2104" s="92" t="str">
        <f t="shared" si="3"/>
        <v>GALLETAS</v>
      </c>
      <c r="H2104" s="89"/>
      <c r="I2104" s="89"/>
      <c r="J2104" s="89"/>
      <c r="K2104" s="89"/>
      <c r="L2104" s="89"/>
      <c r="M2104" s="89"/>
      <c r="N2104" s="89"/>
      <c r="O2104" s="89"/>
      <c r="P2104" s="89"/>
      <c r="Q2104" s="89"/>
      <c r="R2104" s="30"/>
      <c r="S2104" s="30"/>
      <c r="T2104" s="30"/>
      <c r="U2104" s="30"/>
      <c r="V2104" s="30"/>
      <c r="W2104" s="30"/>
      <c r="X2104" s="30"/>
      <c r="Y2104" s="30"/>
      <c r="Z2104" s="30"/>
      <c r="AA2104" s="30"/>
    </row>
    <row r="2105" ht="15.75" customHeight="1">
      <c r="A2105" s="27" t="s">
        <v>39</v>
      </c>
      <c r="B2105" s="27" t="s">
        <v>6813</v>
      </c>
      <c r="C2105" s="27" t="s">
        <v>3794</v>
      </c>
      <c r="D2105" s="27" t="s">
        <v>817</v>
      </c>
      <c r="E2105" s="92">
        <f t="shared" si="1"/>
        <v>47480</v>
      </c>
      <c r="F2105" s="92" t="str">
        <f t="shared" si="2"/>
        <v>NESTLE AIR Leche Choc Barra CL 18x105g</v>
      </c>
      <c r="G2105" s="92" t="str">
        <f t="shared" si="3"/>
        <v>CHOCOLATES</v>
      </c>
      <c r="H2105" s="89"/>
      <c r="I2105" s="89"/>
      <c r="J2105" s="89"/>
      <c r="K2105" s="89"/>
      <c r="L2105" s="89"/>
      <c r="M2105" s="89"/>
      <c r="N2105" s="89"/>
      <c r="O2105" s="89"/>
      <c r="P2105" s="89"/>
      <c r="Q2105" s="89"/>
      <c r="R2105" s="30"/>
      <c r="S2105" s="30"/>
      <c r="T2105" s="30"/>
      <c r="U2105" s="30"/>
      <c r="V2105" s="30"/>
      <c r="W2105" s="30"/>
      <c r="X2105" s="30"/>
      <c r="Y2105" s="30"/>
      <c r="Z2105" s="30"/>
      <c r="AA2105" s="30"/>
    </row>
    <row r="2106" ht="15.75" customHeight="1">
      <c r="A2106" s="27" t="s">
        <v>39</v>
      </c>
      <c r="B2106" s="27" t="s">
        <v>6815</v>
      </c>
      <c r="C2106" s="27" t="s">
        <v>3796</v>
      </c>
      <c r="D2106" s="27" t="s">
        <v>817</v>
      </c>
      <c r="E2106" s="92">
        <f t="shared" si="1"/>
        <v>47490</v>
      </c>
      <c r="F2106" s="92" t="str">
        <f t="shared" si="2"/>
        <v>NESTLE AIR Duo Choc Barra CL 18x105g</v>
      </c>
      <c r="G2106" s="92" t="str">
        <f t="shared" si="3"/>
        <v>CHOCOLATES</v>
      </c>
      <c r="H2106" s="89"/>
      <c r="I2106" s="89"/>
      <c r="J2106" s="89"/>
      <c r="K2106" s="89"/>
      <c r="L2106" s="89"/>
      <c r="M2106" s="89"/>
      <c r="N2106" s="89"/>
      <c r="O2106" s="89"/>
      <c r="P2106" s="89"/>
      <c r="Q2106" s="89"/>
      <c r="R2106" s="30"/>
      <c r="S2106" s="30"/>
      <c r="T2106" s="30"/>
      <c r="U2106" s="30"/>
      <c r="V2106" s="30"/>
      <c r="W2106" s="30"/>
      <c r="X2106" s="30"/>
      <c r="Y2106" s="30"/>
      <c r="Z2106" s="30"/>
      <c r="AA2106" s="30"/>
    </row>
    <row r="2107" ht="15.75" customHeight="1">
      <c r="A2107" s="27" t="s">
        <v>264</v>
      </c>
      <c r="B2107" s="27" t="s">
        <v>6817</v>
      </c>
      <c r="C2107" s="27" t="s">
        <v>3798</v>
      </c>
      <c r="D2107" s="27" t="s">
        <v>1177</v>
      </c>
      <c r="E2107" s="92">
        <f t="shared" si="1"/>
        <v>47570</v>
      </c>
      <c r="F2107" s="92" t="str">
        <f t="shared" si="2"/>
        <v>FITNESS Cereal CL 60x30g</v>
      </c>
      <c r="G2107" s="92" t="str">
        <f t="shared" si="3"/>
        <v>CEREALES PARA EL DESAYUNO</v>
      </c>
      <c r="H2107" s="89"/>
      <c r="I2107" s="89"/>
      <c r="J2107" s="89"/>
      <c r="K2107" s="89"/>
      <c r="L2107" s="89"/>
      <c r="M2107" s="89"/>
      <c r="N2107" s="89"/>
      <c r="O2107" s="89"/>
      <c r="P2107" s="89"/>
      <c r="Q2107" s="89"/>
      <c r="R2107" s="30"/>
      <c r="S2107" s="30"/>
      <c r="T2107" s="30"/>
      <c r="U2107" s="30"/>
      <c r="V2107" s="30"/>
      <c r="W2107" s="30"/>
      <c r="X2107" s="30"/>
      <c r="Y2107" s="30"/>
      <c r="Z2107" s="30"/>
      <c r="AA2107" s="30"/>
    </row>
    <row r="2108" ht="15.75" customHeight="1">
      <c r="A2108" s="27" t="s">
        <v>86</v>
      </c>
      <c r="B2108" s="27" t="s">
        <v>6819</v>
      </c>
      <c r="C2108" s="27" t="s">
        <v>3800</v>
      </c>
      <c r="D2108" s="27" t="s">
        <v>3801</v>
      </c>
      <c r="E2108" s="92">
        <f t="shared" si="1"/>
        <v>47670</v>
      </c>
      <c r="F2108" s="92" t="str">
        <f t="shared" si="2"/>
        <v>MCKAY NutriActive ChocoChips CL 14(5x22g)</v>
      </c>
      <c r="G2108" s="92" t="str">
        <f t="shared" si="3"/>
        <v>GALLETAS</v>
      </c>
      <c r="H2108" s="89"/>
      <c r="I2108" s="89"/>
      <c r="J2108" s="89"/>
      <c r="K2108" s="89"/>
      <c r="L2108" s="89"/>
      <c r="M2108" s="89"/>
      <c r="N2108" s="89"/>
      <c r="O2108" s="89"/>
      <c r="P2108" s="89"/>
      <c r="Q2108" s="89"/>
      <c r="R2108" s="30"/>
      <c r="S2108" s="30"/>
      <c r="T2108" s="30"/>
      <c r="U2108" s="30"/>
      <c r="V2108" s="30"/>
      <c r="W2108" s="30"/>
      <c r="X2108" s="30"/>
      <c r="Y2108" s="30"/>
      <c r="Z2108" s="30"/>
      <c r="AA2108" s="30"/>
    </row>
    <row r="2109" ht="15.75" customHeight="1">
      <c r="A2109" s="27" t="s">
        <v>86</v>
      </c>
      <c r="B2109" s="27" t="s">
        <v>6821</v>
      </c>
      <c r="C2109" s="27" t="s">
        <v>3802</v>
      </c>
      <c r="D2109" s="27" t="s">
        <v>3803</v>
      </c>
      <c r="E2109" s="92">
        <f t="shared" si="1"/>
        <v>47680</v>
      </c>
      <c r="F2109" s="92" t="str">
        <f t="shared" si="2"/>
        <v>MCKAY NutriActive Gall Frut CL 12(5x25g)</v>
      </c>
      <c r="G2109" s="92" t="str">
        <f t="shared" si="3"/>
        <v>GALLETAS</v>
      </c>
      <c r="H2109" s="89"/>
      <c r="I2109" s="89"/>
      <c r="J2109" s="89"/>
      <c r="K2109" s="89"/>
      <c r="L2109" s="89"/>
      <c r="M2109" s="89"/>
      <c r="N2109" s="89"/>
      <c r="O2109" s="89"/>
      <c r="P2109" s="89"/>
      <c r="Q2109" s="89"/>
      <c r="R2109" s="30"/>
      <c r="S2109" s="30"/>
      <c r="T2109" s="30"/>
      <c r="U2109" s="30"/>
      <c r="V2109" s="30"/>
      <c r="W2109" s="30"/>
      <c r="X2109" s="30"/>
      <c r="Y2109" s="30"/>
      <c r="Z2109" s="30"/>
      <c r="AA2109" s="30"/>
    </row>
    <row r="2110" ht="15.75" customHeight="1">
      <c r="A2110" s="27" t="s">
        <v>39</v>
      </c>
      <c r="B2110" s="27" t="s">
        <v>6824</v>
      </c>
      <c r="C2110" s="27" t="s">
        <v>3806</v>
      </c>
      <c r="D2110" s="27" t="s">
        <v>3807</v>
      </c>
      <c r="E2110" s="92">
        <f t="shared" si="1"/>
        <v>47690</v>
      </c>
      <c r="F2110" s="92" t="str">
        <f t="shared" si="2"/>
        <v>SAHNE NUSS AIR Chocolate Barra CL 15x160g</v>
      </c>
      <c r="G2110" s="92" t="str">
        <f t="shared" si="3"/>
        <v>CHOCOLATES</v>
      </c>
      <c r="H2110" s="89"/>
      <c r="I2110" s="89"/>
      <c r="J2110" s="89"/>
      <c r="K2110" s="89"/>
      <c r="L2110" s="89"/>
      <c r="M2110" s="89"/>
      <c r="N2110" s="89"/>
      <c r="O2110" s="89"/>
      <c r="P2110" s="89"/>
      <c r="Q2110" s="89"/>
      <c r="R2110" s="30"/>
      <c r="S2110" s="30"/>
      <c r="T2110" s="30"/>
      <c r="U2110" s="30"/>
      <c r="V2110" s="30"/>
      <c r="W2110" s="30"/>
      <c r="X2110" s="30"/>
      <c r="Y2110" s="30"/>
      <c r="Z2110" s="30"/>
      <c r="AA2110" s="30"/>
    </row>
    <row r="2111" ht="15.75" customHeight="1">
      <c r="A2111" s="27" t="s">
        <v>39</v>
      </c>
      <c r="B2111" s="27" t="s">
        <v>6826</v>
      </c>
      <c r="C2111" s="27" t="s">
        <v>3809</v>
      </c>
      <c r="D2111" s="27" t="s">
        <v>3810</v>
      </c>
      <c r="E2111" s="92">
        <f t="shared" si="1"/>
        <v>47700</v>
      </c>
      <c r="F2111" s="92" t="str">
        <f t="shared" si="2"/>
        <v>SAHNE NUSS PRALINE Choc Bar CL 15x205g</v>
      </c>
      <c r="G2111" s="92" t="str">
        <f t="shared" si="3"/>
        <v>CHOCOLATES</v>
      </c>
      <c r="H2111" s="89"/>
      <c r="I2111" s="89"/>
      <c r="J2111" s="89"/>
      <c r="K2111" s="89"/>
      <c r="L2111" s="89"/>
      <c r="M2111" s="89"/>
      <c r="N2111" s="89"/>
      <c r="O2111" s="89"/>
      <c r="P2111" s="89"/>
      <c r="Q2111" s="89"/>
      <c r="R2111" s="30"/>
      <c r="S2111" s="30"/>
      <c r="T2111" s="30"/>
      <c r="U2111" s="30"/>
      <c r="V2111" s="30"/>
      <c r="W2111" s="30"/>
      <c r="X2111" s="30"/>
      <c r="Y2111" s="30"/>
      <c r="Z2111" s="30"/>
      <c r="AA2111" s="30"/>
    </row>
    <row r="2112" ht="15.75" customHeight="1">
      <c r="A2112" s="27" t="s">
        <v>39</v>
      </c>
      <c r="B2112" s="27" t="s">
        <v>6829</v>
      </c>
      <c r="C2112" s="27" t="s">
        <v>3812</v>
      </c>
      <c r="D2112" s="27" t="s">
        <v>3810</v>
      </c>
      <c r="E2112" s="92">
        <f t="shared" si="1"/>
        <v>47710</v>
      </c>
      <c r="F2112" s="92" t="str">
        <f t="shared" si="2"/>
        <v>SAHNE NUSS Mazapan Choc Barra CL 15x205g</v>
      </c>
      <c r="G2112" s="92" t="str">
        <f t="shared" si="3"/>
        <v>CHOCOLATES</v>
      </c>
      <c r="H2112" s="89"/>
      <c r="I2112" s="89"/>
      <c r="J2112" s="89"/>
      <c r="K2112" s="89"/>
      <c r="L2112" s="89"/>
      <c r="M2112" s="89"/>
      <c r="N2112" s="89"/>
      <c r="O2112" s="89"/>
      <c r="P2112" s="89"/>
      <c r="Q2112" s="89"/>
      <c r="R2112" s="30"/>
      <c r="S2112" s="30"/>
      <c r="T2112" s="30"/>
      <c r="U2112" s="30"/>
      <c r="V2112" s="30"/>
      <c r="W2112" s="30"/>
      <c r="X2112" s="30"/>
      <c r="Y2112" s="30"/>
      <c r="Z2112" s="30"/>
      <c r="AA2112" s="30"/>
    </row>
    <row r="2113" ht="15.75" customHeight="1">
      <c r="A2113" s="27" t="s">
        <v>86</v>
      </c>
      <c r="B2113" s="27" t="s">
        <v>6832</v>
      </c>
      <c r="C2113" s="27" t="s">
        <v>3814</v>
      </c>
      <c r="D2113" s="27" t="s">
        <v>1650</v>
      </c>
      <c r="E2113" s="92">
        <f t="shared" si="1"/>
        <v>48200</v>
      </c>
      <c r="F2113" s="92" t="str">
        <f t="shared" si="2"/>
        <v>VITALIFE AVENA MIEL PQ 30 x 135 GRM</v>
      </c>
      <c r="G2113" s="92" t="str">
        <f t="shared" si="3"/>
        <v>GALLETAS</v>
      </c>
      <c r="H2113" s="89"/>
      <c r="I2113" s="89"/>
      <c r="J2113" s="89"/>
      <c r="K2113" s="89"/>
      <c r="L2113" s="89"/>
      <c r="M2113" s="89"/>
      <c r="N2113" s="89"/>
      <c r="O2113" s="89"/>
      <c r="P2113" s="89"/>
      <c r="Q2113" s="89"/>
      <c r="R2113" s="30"/>
      <c r="S2113" s="30"/>
      <c r="T2113" s="30"/>
      <c r="U2113" s="30"/>
      <c r="V2113" s="30"/>
      <c r="W2113" s="30"/>
      <c r="X2113" s="30"/>
      <c r="Y2113" s="30"/>
      <c r="Z2113" s="30"/>
      <c r="AA2113" s="30"/>
    </row>
    <row r="2114" ht="15.75" customHeight="1">
      <c r="A2114" s="27" t="s">
        <v>86</v>
      </c>
      <c r="B2114" s="27" t="s">
        <v>6835</v>
      </c>
      <c r="C2114" s="27" t="s">
        <v>3815</v>
      </c>
      <c r="D2114" s="27" t="s">
        <v>1650</v>
      </c>
      <c r="E2114" s="92">
        <f t="shared" si="1"/>
        <v>48210</v>
      </c>
      <c r="F2114" s="92" t="str">
        <f t="shared" si="2"/>
        <v>VITALIFE 4 CEREALES PQ 30 x 135 GRM</v>
      </c>
      <c r="G2114" s="92" t="str">
        <f t="shared" si="3"/>
        <v>GALLETAS</v>
      </c>
      <c r="H2114" s="89"/>
      <c r="I2114" s="89"/>
      <c r="J2114" s="89"/>
      <c r="K2114" s="89"/>
      <c r="L2114" s="89"/>
      <c r="M2114" s="89"/>
      <c r="N2114" s="89"/>
      <c r="O2114" s="89"/>
      <c r="P2114" s="89"/>
      <c r="Q2114" s="89"/>
      <c r="R2114" s="30"/>
      <c r="S2114" s="30"/>
      <c r="T2114" s="30"/>
      <c r="U2114" s="30"/>
      <c r="V2114" s="30"/>
      <c r="W2114" s="30"/>
      <c r="X2114" s="30"/>
      <c r="Y2114" s="30"/>
      <c r="Z2114" s="30"/>
      <c r="AA2114" s="30"/>
    </row>
    <row r="2115" ht="15.75" customHeight="1">
      <c r="A2115" s="27" t="s">
        <v>86</v>
      </c>
      <c r="B2115" s="27" t="s">
        <v>6837</v>
      </c>
      <c r="C2115" s="27" t="s">
        <v>3818</v>
      </c>
      <c r="D2115" s="27" t="s">
        <v>2051</v>
      </c>
      <c r="E2115" s="92">
        <f t="shared" si="1"/>
        <v>48220</v>
      </c>
      <c r="F2115" s="92" t="str">
        <f t="shared" si="2"/>
        <v>VITALIFE MINI 4 CEREALES SB 42 x 40 GRM</v>
      </c>
      <c r="G2115" s="92" t="str">
        <f t="shared" si="3"/>
        <v>GALLETAS</v>
      </c>
      <c r="H2115" s="89"/>
      <c r="I2115" s="89"/>
      <c r="J2115" s="89"/>
      <c r="K2115" s="89"/>
      <c r="L2115" s="89"/>
      <c r="M2115" s="89"/>
      <c r="N2115" s="89"/>
      <c r="O2115" s="89"/>
      <c r="P2115" s="89"/>
      <c r="Q2115" s="89"/>
      <c r="R2115" s="30"/>
      <c r="S2115" s="30"/>
      <c r="T2115" s="30"/>
      <c r="U2115" s="30"/>
      <c r="V2115" s="30"/>
      <c r="W2115" s="30"/>
      <c r="X2115" s="30"/>
      <c r="Y2115" s="30"/>
      <c r="Z2115" s="30"/>
      <c r="AA2115" s="30"/>
    </row>
    <row r="2116" ht="15.75" customHeight="1">
      <c r="A2116" s="27" t="s">
        <v>86</v>
      </c>
      <c r="B2116" s="27" t="s">
        <v>6839</v>
      </c>
      <c r="C2116" s="27" t="s">
        <v>3821</v>
      </c>
      <c r="D2116" s="27" t="s">
        <v>336</v>
      </c>
      <c r="E2116" s="92">
        <f t="shared" si="1"/>
        <v>48230</v>
      </c>
      <c r="F2116" s="92" t="str">
        <f t="shared" si="2"/>
        <v>MILO GALLETA FAMILIAR PQTE 30 x 120 GRM</v>
      </c>
      <c r="G2116" s="92" t="str">
        <f t="shared" si="3"/>
        <v>GALLETAS</v>
      </c>
      <c r="H2116" s="89"/>
      <c r="I2116" s="89"/>
      <c r="J2116" s="89"/>
      <c r="K2116" s="89"/>
      <c r="L2116" s="89"/>
      <c r="M2116" s="89"/>
      <c r="N2116" s="89"/>
      <c r="O2116" s="89"/>
      <c r="P2116" s="89"/>
      <c r="Q2116" s="89"/>
      <c r="R2116" s="30"/>
      <c r="S2116" s="30"/>
      <c r="T2116" s="30"/>
      <c r="U2116" s="30"/>
      <c r="V2116" s="30"/>
      <c r="W2116" s="30"/>
      <c r="X2116" s="30"/>
      <c r="Y2116" s="30"/>
      <c r="Z2116" s="30"/>
      <c r="AA2116" s="30"/>
    </row>
    <row r="2117" ht="15.75" customHeight="1">
      <c r="A2117" s="27" t="s">
        <v>86</v>
      </c>
      <c r="B2117" s="27" t="s">
        <v>6840</v>
      </c>
      <c r="C2117" s="27" t="s">
        <v>3823</v>
      </c>
      <c r="D2117" s="27" t="s">
        <v>336</v>
      </c>
      <c r="E2117" s="92">
        <f t="shared" si="1"/>
        <v>48250</v>
      </c>
      <c r="F2117" s="92" t="str">
        <f t="shared" si="2"/>
        <v>MILO GALLETA FAMILIAR PQTE (B) 30 x 120 GRM</v>
      </c>
      <c r="G2117" s="92" t="str">
        <f t="shared" si="3"/>
        <v>GALLETAS</v>
      </c>
      <c r="H2117" s="89"/>
      <c r="I2117" s="89"/>
      <c r="J2117" s="89"/>
      <c r="K2117" s="89"/>
      <c r="L2117" s="89"/>
      <c r="M2117" s="89"/>
      <c r="N2117" s="89"/>
      <c r="O2117" s="89"/>
      <c r="P2117" s="89"/>
      <c r="Q2117" s="89"/>
      <c r="R2117" s="30"/>
      <c r="S2117" s="30"/>
      <c r="T2117" s="30"/>
      <c r="U2117" s="30"/>
      <c r="V2117" s="30"/>
      <c r="W2117" s="30"/>
      <c r="X2117" s="30"/>
      <c r="Y2117" s="30"/>
      <c r="Z2117" s="30"/>
      <c r="AA2117" s="30"/>
    </row>
    <row r="2118" ht="15.75" customHeight="1">
      <c r="A2118" s="27" t="s">
        <v>39</v>
      </c>
      <c r="B2118" s="27" t="s">
        <v>6842</v>
      </c>
      <c r="C2118" s="27" t="s">
        <v>3824</v>
      </c>
      <c r="D2118" s="27" t="s">
        <v>3825</v>
      </c>
      <c r="E2118" s="92">
        <f t="shared" si="1"/>
        <v>48270</v>
      </c>
      <c r="F2118" s="92" t="str">
        <f t="shared" si="2"/>
        <v>TRENCITO BARRA PROMO 14 x 150 GRS</v>
      </c>
      <c r="G2118" s="92" t="str">
        <f t="shared" si="3"/>
        <v>CHOCOLATES</v>
      </c>
      <c r="H2118" s="89"/>
      <c r="I2118" s="89"/>
      <c r="J2118" s="89"/>
      <c r="K2118" s="89"/>
      <c r="L2118" s="89"/>
      <c r="M2118" s="89"/>
      <c r="N2118" s="89"/>
      <c r="O2118" s="89"/>
      <c r="P2118" s="89"/>
      <c r="Q2118" s="89"/>
      <c r="R2118" s="30"/>
      <c r="S2118" s="30"/>
      <c r="T2118" s="30"/>
      <c r="U2118" s="30"/>
      <c r="V2118" s="30"/>
      <c r="W2118" s="30"/>
      <c r="X2118" s="30"/>
      <c r="Y2118" s="30"/>
      <c r="Z2118" s="30"/>
      <c r="AA2118" s="30"/>
    </row>
    <row r="2119" ht="15.75" customHeight="1">
      <c r="A2119" s="27" t="s">
        <v>86</v>
      </c>
      <c r="B2119" s="27" t="s">
        <v>6843</v>
      </c>
      <c r="C2119" s="27" t="s">
        <v>3827</v>
      </c>
      <c r="D2119" s="27" t="s">
        <v>3828</v>
      </c>
      <c r="E2119" s="92">
        <f t="shared" si="1"/>
        <v>48280</v>
      </c>
      <c r="F2119" s="92" t="str">
        <f t="shared" si="2"/>
        <v>PACK GALLETAS DST MAYO 24 X140 GRS</v>
      </c>
      <c r="G2119" s="92" t="str">
        <f t="shared" si="3"/>
        <v>GALLETAS</v>
      </c>
      <c r="H2119" s="89"/>
      <c r="I2119" s="89"/>
      <c r="J2119" s="89"/>
      <c r="K2119" s="89"/>
      <c r="L2119" s="89"/>
      <c r="M2119" s="89"/>
      <c r="N2119" s="89"/>
      <c r="O2119" s="89"/>
      <c r="P2119" s="89"/>
      <c r="Q2119" s="89"/>
      <c r="R2119" s="30"/>
      <c r="S2119" s="30"/>
      <c r="T2119" s="30"/>
      <c r="U2119" s="30"/>
      <c r="V2119" s="30"/>
      <c r="W2119" s="30"/>
      <c r="X2119" s="30"/>
      <c r="Y2119" s="30"/>
      <c r="Z2119" s="30"/>
      <c r="AA2119" s="30"/>
    </row>
    <row r="2120" ht="15.75" customHeight="1">
      <c r="A2120" s="27" t="s">
        <v>50</v>
      </c>
      <c r="B2120" s="27" t="s">
        <v>6846</v>
      </c>
      <c r="C2120" s="27" t="s">
        <v>3830</v>
      </c>
      <c r="D2120" s="27" t="s">
        <v>3831</v>
      </c>
      <c r="E2120" s="92">
        <f t="shared" si="1"/>
        <v>48310</v>
      </c>
      <c r="F2120" s="92" t="str">
        <f t="shared" si="2"/>
        <v>NESCAFE Tr BLSA 10 x 170 GRS</v>
      </c>
      <c r="G2120" s="92" t="str">
        <f t="shared" si="3"/>
        <v>CAFES</v>
      </c>
      <c r="H2120" s="89"/>
      <c r="I2120" s="89"/>
      <c r="J2120" s="89"/>
      <c r="K2120" s="89"/>
      <c r="L2120" s="89"/>
      <c r="M2120" s="89"/>
      <c r="N2120" s="89"/>
      <c r="O2120" s="89"/>
      <c r="P2120" s="89"/>
      <c r="Q2120" s="89"/>
      <c r="R2120" s="30"/>
      <c r="S2120" s="30"/>
      <c r="T2120" s="30"/>
      <c r="U2120" s="30"/>
      <c r="V2120" s="30"/>
      <c r="W2120" s="30"/>
      <c r="X2120" s="30"/>
      <c r="Y2120" s="30"/>
      <c r="Z2120" s="30"/>
      <c r="AA2120" s="30"/>
    </row>
    <row r="2121" ht="15.75" customHeight="1">
      <c r="A2121" s="27" t="s">
        <v>50</v>
      </c>
      <c r="B2121" s="27" t="s">
        <v>6848</v>
      </c>
      <c r="C2121" s="27" t="s">
        <v>3833</v>
      </c>
      <c r="D2121" s="27" t="s">
        <v>3834</v>
      </c>
      <c r="E2121" s="92">
        <f t="shared" si="1"/>
        <v>48340</v>
      </c>
      <c r="F2121" s="92" t="str">
        <f t="shared" si="2"/>
        <v>PACK CAFES/HERVIDOR 12(96 x 1,8) GRS</v>
      </c>
      <c r="G2121" s="92" t="str">
        <f t="shared" si="3"/>
        <v>CAFES</v>
      </c>
      <c r="H2121" s="89"/>
      <c r="I2121" s="89"/>
      <c r="J2121" s="89"/>
      <c r="K2121" s="89"/>
      <c r="L2121" s="89"/>
      <c r="M2121" s="89"/>
      <c r="N2121" s="89"/>
      <c r="O2121" s="89"/>
      <c r="P2121" s="89"/>
      <c r="Q2121" s="89"/>
      <c r="R2121" s="30"/>
      <c r="S2121" s="30"/>
      <c r="T2121" s="30"/>
      <c r="U2121" s="30"/>
      <c r="V2121" s="30"/>
      <c r="W2121" s="30"/>
      <c r="X2121" s="30"/>
      <c r="Y2121" s="30"/>
      <c r="Z2121" s="30"/>
      <c r="AA2121" s="30"/>
    </row>
    <row r="2122" ht="15.75" customHeight="1">
      <c r="A2122" s="27" t="s">
        <v>50</v>
      </c>
      <c r="B2122" s="27" t="s">
        <v>6850</v>
      </c>
      <c r="C2122" s="27" t="s">
        <v>3836</v>
      </c>
      <c r="D2122" s="27" t="s">
        <v>3834</v>
      </c>
      <c r="E2122" s="92">
        <f t="shared" si="1"/>
        <v>48350</v>
      </c>
      <c r="F2122" s="92" t="str">
        <f t="shared" si="2"/>
        <v>PACK CAFES/MINI MUGS 12(96 x 1,8) GRS</v>
      </c>
      <c r="G2122" s="92" t="str">
        <f t="shared" si="3"/>
        <v>CAFES</v>
      </c>
      <c r="H2122" s="89"/>
      <c r="I2122" s="89"/>
      <c r="J2122" s="89"/>
      <c r="K2122" s="89"/>
      <c r="L2122" s="89"/>
      <c r="M2122" s="89"/>
      <c r="N2122" s="89"/>
      <c r="O2122" s="89"/>
      <c r="P2122" s="89"/>
      <c r="Q2122" s="89"/>
      <c r="R2122" s="30"/>
      <c r="S2122" s="30"/>
      <c r="T2122" s="30"/>
      <c r="U2122" s="30"/>
      <c r="V2122" s="30"/>
      <c r="W2122" s="30"/>
      <c r="X2122" s="30"/>
      <c r="Y2122" s="30"/>
      <c r="Z2122" s="30"/>
      <c r="AA2122" s="30"/>
    </row>
    <row r="2123" ht="15.75" customHeight="1">
      <c r="A2123" s="27" t="s">
        <v>50</v>
      </c>
      <c r="B2123" s="27" t="s">
        <v>6853</v>
      </c>
      <c r="C2123" s="27" t="s">
        <v>3838</v>
      </c>
      <c r="D2123" s="27" t="s">
        <v>3839</v>
      </c>
      <c r="E2123" s="92">
        <f t="shared" si="1"/>
        <v>48370</v>
      </c>
      <c r="F2123" s="92" t="str">
        <f t="shared" si="2"/>
        <v>NESCAFE MIXES MACCHIATO 6 x 8 x 22 GRS</v>
      </c>
      <c r="G2123" s="92" t="str">
        <f t="shared" si="3"/>
        <v>CAFES</v>
      </c>
      <c r="H2123" s="89"/>
      <c r="I2123" s="89"/>
      <c r="J2123" s="89"/>
      <c r="K2123" s="89"/>
      <c r="L2123" s="89"/>
      <c r="M2123" s="89"/>
      <c r="N2123" s="89"/>
      <c r="O2123" s="89"/>
      <c r="P2123" s="89"/>
      <c r="Q2123" s="89"/>
      <c r="R2123" s="30"/>
      <c r="S2123" s="30"/>
      <c r="T2123" s="30"/>
      <c r="U2123" s="30"/>
      <c r="V2123" s="30"/>
      <c r="W2123" s="30"/>
      <c r="X2123" s="30"/>
      <c r="Y2123" s="30"/>
      <c r="Z2123" s="30"/>
      <c r="AA2123" s="30"/>
    </row>
    <row r="2124" ht="15.75" customHeight="1">
      <c r="A2124" s="27" t="s">
        <v>50</v>
      </c>
      <c r="B2124" s="27" t="s">
        <v>6856</v>
      </c>
      <c r="C2124" s="27" t="s">
        <v>3840</v>
      </c>
      <c r="D2124" s="27" t="s">
        <v>3841</v>
      </c>
      <c r="E2124" s="92">
        <f t="shared" si="1"/>
        <v>48380</v>
      </c>
      <c r="F2124" s="92" t="str">
        <f t="shared" si="2"/>
        <v>NESCAFE MOCHA D CHOCA 6 x 8 x 23 GRS</v>
      </c>
      <c r="G2124" s="92" t="str">
        <f t="shared" si="3"/>
        <v>CAFES</v>
      </c>
      <c r="H2124" s="89"/>
      <c r="I2124" s="89"/>
      <c r="J2124" s="89"/>
      <c r="K2124" s="89"/>
      <c r="L2124" s="89"/>
      <c r="M2124" s="89"/>
      <c r="N2124" s="89"/>
      <c r="O2124" s="89"/>
      <c r="P2124" s="89"/>
      <c r="Q2124" s="89"/>
      <c r="R2124" s="30"/>
      <c r="S2124" s="30"/>
      <c r="T2124" s="30"/>
      <c r="U2124" s="30"/>
      <c r="V2124" s="30"/>
      <c r="W2124" s="30"/>
      <c r="X2124" s="30"/>
      <c r="Y2124" s="30"/>
      <c r="Z2124" s="30"/>
      <c r="AA2124" s="30"/>
    </row>
    <row r="2125" ht="15.75" customHeight="1">
      <c r="A2125" s="27" t="s">
        <v>44</v>
      </c>
      <c r="B2125" s="27" t="s">
        <v>6859</v>
      </c>
      <c r="C2125" s="27" t="s">
        <v>3843</v>
      </c>
      <c r="D2125" s="27" t="s">
        <v>3844</v>
      </c>
      <c r="E2125" s="92">
        <f t="shared" si="1"/>
        <v>48400</v>
      </c>
      <c r="F2125" s="92" t="str">
        <f t="shared" si="2"/>
        <v>PASTA 3MIN QUESO 24 x 85 GRS</v>
      </c>
      <c r="G2125" s="92" t="str">
        <f t="shared" si="3"/>
        <v>CULINARIOS</v>
      </c>
      <c r="H2125" s="89"/>
      <c r="I2125" s="89"/>
      <c r="J2125" s="89"/>
      <c r="K2125" s="89"/>
      <c r="L2125" s="89"/>
      <c r="M2125" s="89"/>
      <c r="N2125" s="89"/>
      <c r="O2125" s="89"/>
      <c r="P2125" s="89"/>
      <c r="Q2125" s="89"/>
      <c r="R2125" s="30"/>
      <c r="S2125" s="30"/>
      <c r="T2125" s="30"/>
      <c r="U2125" s="30"/>
      <c r="V2125" s="30"/>
      <c r="W2125" s="30"/>
      <c r="X2125" s="30"/>
      <c r="Y2125" s="30"/>
      <c r="Z2125" s="30"/>
      <c r="AA2125" s="30"/>
    </row>
    <row r="2126" ht="15.75" customHeight="1">
      <c r="A2126" s="27" t="s">
        <v>44</v>
      </c>
      <c r="B2126" s="27" t="s">
        <v>6862</v>
      </c>
      <c r="C2126" s="27" t="s">
        <v>3846</v>
      </c>
      <c r="D2126" s="27" t="s">
        <v>3844</v>
      </c>
      <c r="E2126" s="92">
        <f t="shared" si="1"/>
        <v>48410</v>
      </c>
      <c r="F2126" s="92" t="str">
        <f t="shared" si="2"/>
        <v>PASTA 3MIN VERDURAS 24 x 85 GRS</v>
      </c>
      <c r="G2126" s="92" t="str">
        <f t="shared" si="3"/>
        <v>CULINARIOS</v>
      </c>
      <c r="H2126" s="89"/>
      <c r="I2126" s="89"/>
      <c r="J2126" s="89"/>
      <c r="K2126" s="89"/>
      <c r="L2126" s="89"/>
      <c r="M2126" s="89"/>
      <c r="N2126" s="89"/>
      <c r="O2126" s="89"/>
      <c r="P2126" s="89"/>
      <c r="Q2126" s="89"/>
      <c r="R2126" s="30"/>
      <c r="S2126" s="30"/>
      <c r="T2126" s="30"/>
      <c r="U2126" s="30"/>
      <c r="V2126" s="30"/>
      <c r="W2126" s="30"/>
      <c r="X2126" s="30"/>
      <c r="Y2126" s="30"/>
      <c r="Z2126" s="30"/>
      <c r="AA2126" s="30"/>
    </row>
    <row r="2127" ht="15.75" customHeight="1">
      <c r="A2127" s="27" t="s">
        <v>44</v>
      </c>
      <c r="B2127" s="27" t="s">
        <v>6864</v>
      </c>
      <c r="C2127" s="27" t="s">
        <v>3848</v>
      </c>
      <c r="D2127" s="27" t="s">
        <v>3844</v>
      </c>
      <c r="E2127" s="92">
        <f t="shared" si="1"/>
        <v>48430</v>
      </c>
      <c r="F2127" s="92" t="str">
        <f t="shared" si="2"/>
        <v>PASTA 3MIN COSTILLA 24 x 85 GRS</v>
      </c>
      <c r="G2127" s="92" t="str">
        <f t="shared" si="3"/>
        <v>CULINARIOS</v>
      </c>
      <c r="H2127" s="89"/>
      <c r="I2127" s="89"/>
      <c r="J2127" s="89"/>
      <c r="K2127" s="89"/>
      <c r="L2127" s="89"/>
      <c r="M2127" s="89"/>
      <c r="N2127" s="89"/>
      <c r="O2127" s="89"/>
      <c r="P2127" s="89"/>
      <c r="Q2127" s="89"/>
      <c r="R2127" s="30"/>
      <c r="S2127" s="30"/>
      <c r="T2127" s="30"/>
      <c r="U2127" s="30"/>
      <c r="V2127" s="30"/>
      <c r="W2127" s="30"/>
      <c r="X2127" s="30"/>
      <c r="Y2127" s="30"/>
      <c r="Z2127" s="30"/>
      <c r="AA2127" s="30"/>
    </row>
    <row r="2128" ht="15.75" customHeight="1">
      <c r="A2128" s="27" t="s">
        <v>44</v>
      </c>
      <c r="B2128" s="27" t="s">
        <v>6867</v>
      </c>
      <c r="C2128" s="27" t="s">
        <v>3849</v>
      </c>
      <c r="D2128" s="27" t="s">
        <v>3851</v>
      </c>
      <c r="E2128" s="92">
        <f t="shared" si="1"/>
        <v>48530</v>
      </c>
      <c r="F2128" s="92" t="str">
        <f t="shared" si="2"/>
        <v>MAGGI PURE DE PAPAS MERKEN 20 x 140 GRS</v>
      </c>
      <c r="G2128" s="92" t="str">
        <f t="shared" si="3"/>
        <v>CULINARIOS</v>
      </c>
      <c r="H2128" s="89"/>
      <c r="I2128" s="89"/>
      <c r="J2128" s="89"/>
      <c r="K2128" s="89"/>
      <c r="L2128" s="89"/>
      <c r="M2128" s="89"/>
      <c r="N2128" s="89"/>
      <c r="O2128" s="89"/>
      <c r="P2128" s="89"/>
      <c r="Q2128" s="89"/>
      <c r="R2128" s="30"/>
      <c r="S2128" s="30"/>
      <c r="T2128" s="30"/>
      <c r="U2128" s="30"/>
      <c r="V2128" s="30"/>
      <c r="W2128" s="30"/>
      <c r="X2128" s="30"/>
      <c r="Y2128" s="30"/>
      <c r="Z2128" s="30"/>
      <c r="AA2128" s="30"/>
    </row>
    <row r="2129" ht="15.75" customHeight="1">
      <c r="A2129" s="27" t="s">
        <v>44</v>
      </c>
      <c r="B2129" s="27" t="s">
        <v>6870</v>
      </c>
      <c r="C2129" s="27" t="s">
        <v>3852</v>
      </c>
      <c r="D2129" s="27" t="s">
        <v>3851</v>
      </c>
      <c r="E2129" s="92">
        <f t="shared" si="1"/>
        <v>48540</v>
      </c>
      <c r="F2129" s="92" t="str">
        <f t="shared" si="2"/>
        <v>MAGGI PURE PAPASA NAP 20 x 140 GRS</v>
      </c>
      <c r="G2129" s="92" t="str">
        <f t="shared" si="3"/>
        <v>CULINARIOS</v>
      </c>
      <c r="H2129" s="89"/>
      <c r="I2129" s="89"/>
      <c r="J2129" s="89"/>
      <c r="K2129" s="89"/>
      <c r="L2129" s="89"/>
      <c r="M2129" s="89"/>
      <c r="N2129" s="89"/>
      <c r="O2129" s="89"/>
      <c r="P2129" s="89"/>
      <c r="Q2129" s="89"/>
      <c r="R2129" s="30"/>
      <c r="S2129" s="30"/>
      <c r="T2129" s="30"/>
      <c r="U2129" s="30"/>
      <c r="V2129" s="30"/>
      <c r="W2129" s="30"/>
      <c r="X2129" s="30"/>
      <c r="Y2129" s="30"/>
      <c r="Z2129" s="30"/>
      <c r="AA2129" s="30"/>
    </row>
    <row r="2130" ht="15.75" customHeight="1">
      <c r="A2130" s="27" t="s">
        <v>39</v>
      </c>
      <c r="B2130" s="27" t="s">
        <v>6873</v>
      </c>
      <c r="C2130" s="27" t="s">
        <v>3854</v>
      </c>
      <c r="D2130" s="27" t="s">
        <v>3855</v>
      </c>
      <c r="E2130" s="92">
        <f t="shared" si="1"/>
        <v>48550</v>
      </c>
      <c r="F2130" s="92" t="str">
        <f t="shared" si="2"/>
        <v>PACK 2 SUPER8/HUEVOS 4 x 24 x 29 GRM</v>
      </c>
      <c r="G2130" s="92" t="str">
        <f t="shared" si="3"/>
        <v>CHOCOLATES</v>
      </c>
      <c r="H2130" s="89"/>
      <c r="I2130" s="89"/>
      <c r="J2130" s="89"/>
      <c r="K2130" s="89"/>
      <c r="L2130" s="89"/>
      <c r="M2130" s="89"/>
      <c r="N2130" s="89"/>
      <c r="O2130" s="89"/>
      <c r="P2130" s="89"/>
      <c r="Q2130" s="89"/>
      <c r="R2130" s="30"/>
      <c r="S2130" s="30"/>
      <c r="T2130" s="30"/>
      <c r="U2130" s="30"/>
      <c r="V2130" s="30"/>
      <c r="W2130" s="30"/>
      <c r="X2130" s="30"/>
      <c r="Y2130" s="30"/>
      <c r="Z2130" s="30"/>
      <c r="AA2130" s="30"/>
    </row>
    <row r="2131" ht="15.75" customHeight="1">
      <c r="A2131" s="27" t="s">
        <v>39</v>
      </c>
      <c r="B2131" s="27" t="s">
        <v>6875</v>
      </c>
      <c r="C2131" s="27" t="s">
        <v>3857</v>
      </c>
      <c r="D2131" s="27" t="s">
        <v>110</v>
      </c>
      <c r="E2131" s="92">
        <f t="shared" si="1"/>
        <v>48560</v>
      </c>
      <c r="F2131" s="92" t="str">
        <f t="shared" si="2"/>
        <v>PACK 2 SNUSS/HUEVOS 22 x 140 GRM</v>
      </c>
      <c r="G2131" s="92" t="str">
        <f t="shared" si="3"/>
        <v>CHOCOLATES</v>
      </c>
      <c r="H2131" s="89"/>
      <c r="I2131" s="89"/>
      <c r="J2131" s="89"/>
      <c r="K2131" s="89"/>
      <c r="L2131" s="89"/>
      <c r="M2131" s="89"/>
      <c r="N2131" s="89"/>
      <c r="O2131" s="89"/>
      <c r="P2131" s="89"/>
      <c r="Q2131" s="89"/>
      <c r="R2131" s="30"/>
      <c r="S2131" s="30"/>
      <c r="T2131" s="30"/>
      <c r="U2131" s="30"/>
      <c r="V2131" s="30"/>
      <c r="W2131" s="30"/>
      <c r="X2131" s="30"/>
      <c r="Y2131" s="30"/>
      <c r="Z2131" s="30"/>
      <c r="AA2131" s="30"/>
    </row>
    <row r="2132" ht="15.75" customHeight="1">
      <c r="A2132" s="27" t="s">
        <v>39</v>
      </c>
      <c r="B2132" s="27" t="s">
        <v>6878</v>
      </c>
      <c r="C2132" s="27" t="s">
        <v>3859</v>
      </c>
      <c r="D2132" s="27" t="s">
        <v>3860</v>
      </c>
      <c r="E2132" s="92">
        <f t="shared" si="1"/>
        <v>48570</v>
      </c>
      <c r="F2132" s="92" t="str">
        <f t="shared" si="2"/>
        <v>SAHNE NUSS CRISPY NUTS 14 x 90 GRM</v>
      </c>
      <c r="G2132" s="92" t="str">
        <f t="shared" si="3"/>
        <v>CHOCOLATES</v>
      </c>
      <c r="H2132" s="89"/>
      <c r="I2132" s="89"/>
      <c r="J2132" s="89"/>
      <c r="K2132" s="89"/>
      <c r="L2132" s="89"/>
      <c r="M2132" s="89"/>
      <c r="N2132" s="89"/>
      <c r="O2132" s="89"/>
      <c r="P2132" s="89"/>
      <c r="Q2132" s="89"/>
      <c r="R2132" s="30"/>
      <c r="S2132" s="30"/>
      <c r="T2132" s="30"/>
      <c r="U2132" s="30"/>
      <c r="V2132" s="30"/>
      <c r="W2132" s="30"/>
      <c r="X2132" s="30"/>
      <c r="Y2132" s="30"/>
      <c r="Z2132" s="30"/>
      <c r="AA2132" s="30"/>
    </row>
    <row r="2133" ht="15.75" customHeight="1">
      <c r="A2133" s="27" t="s">
        <v>264</v>
      </c>
      <c r="B2133" s="27" t="s">
        <v>6881</v>
      </c>
      <c r="C2133" s="27" t="s">
        <v>3861</v>
      </c>
      <c r="D2133" s="27" t="s">
        <v>3862</v>
      </c>
      <c r="E2133" s="92">
        <f t="shared" si="1"/>
        <v>48680</v>
      </c>
      <c r="F2133" s="92" t="str">
        <f t="shared" si="2"/>
        <v>CHOCAPIC Cereal PDQ PRIA5 288x400g CL</v>
      </c>
      <c r="G2133" s="92" t="str">
        <f t="shared" si="3"/>
        <v>CEREALES PARA EL DESAYUNO</v>
      </c>
      <c r="H2133" s="89"/>
      <c r="I2133" s="89"/>
      <c r="J2133" s="89"/>
      <c r="K2133" s="89"/>
      <c r="L2133" s="89"/>
      <c r="M2133" s="89"/>
      <c r="N2133" s="89"/>
      <c r="O2133" s="89"/>
      <c r="P2133" s="89"/>
      <c r="Q2133" s="89"/>
      <c r="R2133" s="30"/>
      <c r="S2133" s="30"/>
      <c r="T2133" s="30"/>
      <c r="U2133" s="30"/>
      <c r="V2133" s="30"/>
      <c r="W2133" s="30"/>
      <c r="X2133" s="30"/>
      <c r="Y2133" s="30"/>
      <c r="Z2133" s="30"/>
      <c r="AA2133" s="30"/>
    </row>
    <row r="2134" ht="15.75" customHeight="1">
      <c r="A2134" s="27" t="s">
        <v>50</v>
      </c>
      <c r="B2134" s="27" t="s">
        <v>6884</v>
      </c>
      <c r="C2134" s="27" t="s">
        <v>1051</v>
      </c>
      <c r="D2134" s="27" t="s">
        <v>3864</v>
      </c>
      <c r="E2134" s="92">
        <f t="shared" si="1"/>
        <v>48810</v>
      </c>
      <c r="F2134" s="92" t="str">
        <f t="shared" si="2"/>
        <v>NESCAFE TRADICION Tarro PDQ 960x150g</v>
      </c>
      <c r="G2134" s="92" t="str">
        <f t="shared" si="3"/>
        <v>CAFES</v>
      </c>
      <c r="H2134" s="89"/>
      <c r="I2134" s="89"/>
      <c r="J2134" s="89"/>
      <c r="K2134" s="89"/>
      <c r="L2134" s="89"/>
      <c r="M2134" s="89"/>
      <c r="N2134" s="89"/>
      <c r="O2134" s="89"/>
      <c r="P2134" s="89"/>
      <c r="Q2134" s="89"/>
      <c r="R2134" s="30"/>
      <c r="S2134" s="30"/>
      <c r="T2134" s="30"/>
      <c r="U2134" s="30"/>
      <c r="V2134" s="30"/>
      <c r="W2134" s="30"/>
      <c r="X2134" s="30"/>
      <c r="Y2134" s="30"/>
      <c r="Z2134" s="30"/>
      <c r="AA2134" s="30"/>
    </row>
    <row r="2135" ht="15.75" customHeight="1">
      <c r="A2135" s="27" t="s">
        <v>264</v>
      </c>
      <c r="B2135" s="27" t="s">
        <v>6887</v>
      </c>
      <c r="C2135" s="27" t="s">
        <v>3865</v>
      </c>
      <c r="D2135" s="27" t="s">
        <v>1214</v>
      </c>
      <c r="E2135" s="92">
        <f t="shared" si="1"/>
        <v>48920</v>
      </c>
      <c r="F2135" s="92" t="str">
        <f t="shared" si="2"/>
        <v>FIT CarameloBarraCeMP 8(6x23.5g) 8(6x23.5g)</v>
      </c>
      <c r="G2135" s="92" t="str">
        <f t="shared" si="3"/>
        <v>CEREALES PARA EL DESAYUNO</v>
      </c>
      <c r="H2135" s="89"/>
      <c r="I2135" s="89"/>
      <c r="J2135" s="89"/>
      <c r="K2135" s="89"/>
      <c r="L2135" s="89"/>
      <c r="M2135" s="89"/>
      <c r="N2135" s="89"/>
      <c r="O2135" s="89"/>
      <c r="P2135" s="89"/>
      <c r="Q2135" s="89"/>
      <c r="R2135" s="30"/>
      <c r="S2135" s="30"/>
      <c r="T2135" s="30"/>
      <c r="U2135" s="30"/>
      <c r="V2135" s="30"/>
      <c r="W2135" s="30"/>
      <c r="X2135" s="30"/>
      <c r="Y2135" s="30"/>
      <c r="Z2135" s="30"/>
      <c r="AA2135" s="30"/>
    </row>
    <row r="2136" ht="15.75" customHeight="1">
      <c r="A2136" s="27" t="s">
        <v>264</v>
      </c>
      <c r="B2136" s="27" t="s">
        <v>6889</v>
      </c>
      <c r="C2136" s="27" t="s">
        <v>3867</v>
      </c>
      <c r="D2136" s="27" t="s">
        <v>1214</v>
      </c>
      <c r="E2136" s="92">
        <f t="shared" si="1"/>
        <v>48930</v>
      </c>
      <c r="F2136" s="92" t="str">
        <f t="shared" si="2"/>
        <v>FIT Chocolate BarraCeMP 8(6x23.5g) 8(6x23.5g)</v>
      </c>
      <c r="G2136" s="92" t="str">
        <f t="shared" si="3"/>
        <v>CEREALES PARA EL DESAYUNO</v>
      </c>
      <c r="H2136" s="89"/>
      <c r="I2136" s="89"/>
      <c r="J2136" s="89"/>
      <c r="K2136" s="89"/>
      <c r="L2136" s="89"/>
      <c r="M2136" s="89"/>
      <c r="N2136" s="89"/>
      <c r="O2136" s="89"/>
      <c r="P2136" s="89"/>
      <c r="Q2136" s="89"/>
      <c r="R2136" s="30"/>
      <c r="S2136" s="30"/>
      <c r="T2136" s="30"/>
      <c r="U2136" s="30"/>
      <c r="V2136" s="30"/>
      <c r="W2136" s="30"/>
      <c r="X2136" s="30"/>
      <c r="Y2136" s="30"/>
      <c r="Z2136" s="30"/>
      <c r="AA2136" s="30"/>
    </row>
    <row r="2137" ht="15.75" customHeight="1">
      <c r="A2137" s="27" t="s">
        <v>264</v>
      </c>
      <c r="B2137" s="27" t="s">
        <v>6892</v>
      </c>
      <c r="C2137" s="27" t="s">
        <v>3869</v>
      </c>
      <c r="D2137" s="27" t="s">
        <v>1214</v>
      </c>
      <c r="E2137" s="92">
        <f t="shared" si="1"/>
        <v>48940</v>
      </c>
      <c r="F2137" s="92" t="str">
        <f t="shared" si="2"/>
        <v>FITNESS NTR CerBr MP 8(6x23.5g) 8(6x23.5g)</v>
      </c>
      <c r="G2137" s="92" t="str">
        <f t="shared" si="3"/>
        <v>CEREALES PARA EL DESAYUNO</v>
      </c>
      <c r="H2137" s="89"/>
      <c r="I2137" s="89"/>
      <c r="J2137" s="89"/>
      <c r="K2137" s="89"/>
      <c r="L2137" s="89"/>
      <c r="M2137" s="89"/>
      <c r="N2137" s="89"/>
      <c r="O2137" s="89"/>
      <c r="P2137" s="89"/>
      <c r="Q2137" s="89"/>
      <c r="R2137" s="30"/>
      <c r="S2137" s="30"/>
      <c r="T2137" s="30"/>
      <c r="U2137" s="30"/>
      <c r="V2137" s="30"/>
      <c r="W2137" s="30"/>
      <c r="X2137" s="30"/>
      <c r="Y2137" s="30"/>
      <c r="Z2137" s="30"/>
      <c r="AA2137" s="30"/>
    </row>
    <row r="2138" ht="15.75" customHeight="1">
      <c r="A2138" s="27" t="s">
        <v>264</v>
      </c>
      <c r="B2138" s="27" t="s">
        <v>6895</v>
      </c>
      <c r="C2138" s="27" t="s">
        <v>3871</v>
      </c>
      <c r="D2138" s="27" t="s">
        <v>3872</v>
      </c>
      <c r="E2138" s="92">
        <f t="shared" si="1"/>
        <v>48950</v>
      </c>
      <c r="F2138" s="92" t="str">
        <f t="shared" si="2"/>
        <v>Barra de cereal CHOCAPIC 8(6x25g)</v>
      </c>
      <c r="G2138" s="92" t="str">
        <f t="shared" si="3"/>
        <v>CEREALES PARA EL DESAYUNO</v>
      </c>
      <c r="H2138" s="89"/>
      <c r="I2138" s="89"/>
      <c r="J2138" s="89"/>
      <c r="K2138" s="89"/>
      <c r="L2138" s="89"/>
      <c r="M2138" s="89"/>
      <c r="N2138" s="89"/>
      <c r="O2138" s="89"/>
      <c r="P2138" s="89"/>
      <c r="Q2138" s="89"/>
      <c r="R2138" s="30"/>
      <c r="S2138" s="30"/>
      <c r="T2138" s="30"/>
      <c r="U2138" s="30"/>
      <c r="V2138" s="30"/>
      <c r="W2138" s="30"/>
      <c r="X2138" s="30"/>
      <c r="Y2138" s="30"/>
      <c r="Z2138" s="30"/>
      <c r="AA2138" s="30"/>
    </row>
    <row r="2139" ht="15.75" customHeight="1">
      <c r="A2139" s="27" t="s">
        <v>264</v>
      </c>
      <c r="B2139" s="27" t="s">
        <v>6897</v>
      </c>
      <c r="C2139" s="27" t="s">
        <v>1208</v>
      </c>
      <c r="D2139" s="27" t="s">
        <v>3874</v>
      </c>
      <c r="E2139" s="92">
        <f t="shared" si="1"/>
        <v>49020</v>
      </c>
      <c r="F2139" s="92" t="str">
        <f t="shared" si="2"/>
        <v>Cereal TRIX 12x480g</v>
      </c>
      <c r="G2139" s="92" t="str">
        <f t="shared" si="3"/>
        <v>CEREALES PARA EL DESAYUNO</v>
      </c>
      <c r="H2139" s="89"/>
      <c r="I2139" s="89"/>
      <c r="J2139" s="89"/>
      <c r="K2139" s="89"/>
      <c r="L2139" s="89"/>
      <c r="M2139" s="89"/>
      <c r="N2139" s="89"/>
      <c r="O2139" s="89"/>
      <c r="P2139" s="89"/>
      <c r="Q2139" s="89"/>
      <c r="R2139" s="30"/>
      <c r="S2139" s="30"/>
      <c r="T2139" s="30"/>
      <c r="U2139" s="30"/>
      <c r="V2139" s="30"/>
      <c r="W2139" s="30"/>
      <c r="X2139" s="30"/>
      <c r="Y2139" s="30"/>
      <c r="Z2139" s="30"/>
      <c r="AA2139" s="30"/>
    </row>
    <row r="2140" ht="15.75" customHeight="1">
      <c r="A2140" s="27" t="s">
        <v>264</v>
      </c>
      <c r="B2140" s="27" t="s">
        <v>6901</v>
      </c>
      <c r="C2140" s="27" t="s">
        <v>1129</v>
      </c>
      <c r="D2140" s="27" t="s">
        <v>1210</v>
      </c>
      <c r="E2140" s="92">
        <f t="shared" si="1"/>
        <v>49030</v>
      </c>
      <c r="F2140" s="92" t="str">
        <f t="shared" si="2"/>
        <v>Cereal MILO 18x330g</v>
      </c>
      <c r="G2140" s="92" t="str">
        <f t="shared" si="3"/>
        <v>CEREALES PARA EL DESAYUNO</v>
      </c>
      <c r="H2140" s="89"/>
      <c r="I2140" s="89"/>
      <c r="J2140" s="89"/>
      <c r="K2140" s="89"/>
      <c r="L2140" s="89"/>
      <c r="M2140" s="89"/>
      <c r="N2140" s="89"/>
      <c r="O2140" s="89"/>
      <c r="P2140" s="89"/>
      <c r="Q2140" s="89"/>
      <c r="R2140" s="30"/>
      <c r="S2140" s="30"/>
      <c r="T2140" s="30"/>
      <c r="U2140" s="30"/>
      <c r="V2140" s="30"/>
      <c r="W2140" s="30"/>
      <c r="X2140" s="30"/>
      <c r="Y2140" s="30"/>
      <c r="Z2140" s="30"/>
      <c r="AA2140" s="30"/>
    </row>
    <row r="2141" ht="15.75" customHeight="1">
      <c r="A2141" s="27" t="s">
        <v>264</v>
      </c>
      <c r="B2141" s="27" t="s">
        <v>6905</v>
      </c>
      <c r="C2141" s="27" t="s">
        <v>1129</v>
      </c>
      <c r="D2141" s="27" t="s">
        <v>1207</v>
      </c>
      <c r="E2141" s="92">
        <f t="shared" si="1"/>
        <v>49040</v>
      </c>
      <c r="F2141" s="92" t="str">
        <f t="shared" si="2"/>
        <v>Cereal MILO 12x500g</v>
      </c>
      <c r="G2141" s="92" t="str">
        <f t="shared" si="3"/>
        <v>CEREALES PARA EL DESAYUNO</v>
      </c>
      <c r="H2141" s="89"/>
      <c r="I2141" s="89"/>
      <c r="J2141" s="89"/>
      <c r="K2141" s="89"/>
      <c r="L2141" s="89"/>
      <c r="M2141" s="89"/>
      <c r="N2141" s="89"/>
      <c r="O2141" s="89"/>
      <c r="P2141" s="89"/>
      <c r="Q2141" s="89"/>
      <c r="R2141" s="30"/>
      <c r="S2141" s="30"/>
      <c r="T2141" s="30"/>
      <c r="U2141" s="30"/>
      <c r="V2141" s="30"/>
      <c r="W2141" s="30"/>
      <c r="X2141" s="30"/>
      <c r="Y2141" s="30"/>
      <c r="Z2141" s="30"/>
      <c r="AA2141" s="30"/>
    </row>
    <row r="2142" ht="15.75" customHeight="1">
      <c r="A2142" s="27" t="s">
        <v>50</v>
      </c>
      <c r="B2142" s="27" t="s">
        <v>6908</v>
      </c>
      <c r="C2142" s="27" t="s">
        <v>3877</v>
      </c>
      <c r="D2142" s="83"/>
      <c r="E2142" s="92">
        <f t="shared" si="1"/>
        <v>49180</v>
      </c>
      <c r="F2142" s="92" t="str">
        <f t="shared" si="2"/>
        <v>PK TradStick+4Tarro50+Carro grts </v>
      </c>
      <c r="G2142" s="92" t="str">
        <f t="shared" si="3"/>
        <v>CAFES</v>
      </c>
      <c r="H2142" s="89"/>
      <c r="I2142" s="89"/>
      <c r="J2142" s="89"/>
      <c r="K2142" s="89"/>
      <c r="L2142" s="89"/>
      <c r="M2142" s="89"/>
      <c r="N2142" s="89"/>
      <c r="O2142" s="89"/>
      <c r="P2142" s="89"/>
      <c r="Q2142" s="89"/>
      <c r="R2142" s="30"/>
      <c r="S2142" s="30"/>
      <c r="T2142" s="30"/>
      <c r="U2142" s="30"/>
      <c r="V2142" s="30"/>
      <c r="W2142" s="30"/>
      <c r="X2142" s="30"/>
      <c r="Y2142" s="30"/>
      <c r="Z2142" s="30"/>
      <c r="AA2142" s="30"/>
    </row>
    <row r="2143" ht="15.75" customHeight="1">
      <c r="A2143" s="27" t="s">
        <v>50</v>
      </c>
      <c r="B2143" s="27" t="s">
        <v>6912</v>
      </c>
      <c r="C2143" s="27" t="s">
        <v>3879</v>
      </c>
      <c r="D2143" s="83"/>
      <c r="E2143" s="92">
        <f t="shared" si="1"/>
        <v>49370</v>
      </c>
      <c r="F2143" s="92" t="str">
        <f t="shared" si="2"/>
        <v>Nescafé Dolca 50g. 5+1 </v>
      </c>
      <c r="G2143" s="92" t="str">
        <f t="shared" si="3"/>
        <v>CAFES</v>
      </c>
      <c r="H2143" s="89"/>
      <c r="I2143" s="89"/>
      <c r="J2143" s="89"/>
      <c r="K2143" s="89"/>
      <c r="L2143" s="89"/>
      <c r="M2143" s="89"/>
      <c r="N2143" s="89"/>
      <c r="O2143" s="89"/>
      <c r="P2143" s="89"/>
      <c r="Q2143" s="89"/>
      <c r="R2143" s="30"/>
      <c r="S2143" s="30"/>
      <c r="T2143" s="30"/>
      <c r="U2143" s="30"/>
      <c r="V2143" s="30"/>
      <c r="W2143" s="30"/>
      <c r="X2143" s="30"/>
      <c r="Y2143" s="30"/>
      <c r="Z2143" s="30"/>
      <c r="AA2143" s="30"/>
    </row>
    <row r="2144" ht="15.75" customHeight="1">
      <c r="A2144" s="27" t="s">
        <v>264</v>
      </c>
      <c r="B2144" s="27" t="s">
        <v>6913</v>
      </c>
      <c r="C2144" s="27" t="s">
        <v>3880</v>
      </c>
      <c r="D2144" s="83"/>
      <c r="E2144" s="92">
        <f t="shared" si="1"/>
        <v>49380</v>
      </c>
      <c r="F2144" s="92" t="str">
        <f t="shared" si="2"/>
        <v>PK CHOCAPIC 30GR 10+2 </v>
      </c>
      <c r="G2144" s="92" t="str">
        <f t="shared" si="3"/>
        <v>CEREALES PARA EL DESAYUNO</v>
      </c>
      <c r="H2144" s="89"/>
      <c r="I2144" s="89"/>
      <c r="J2144" s="89"/>
      <c r="K2144" s="89"/>
      <c r="L2144" s="89"/>
      <c r="M2144" s="89"/>
      <c r="N2144" s="89"/>
      <c r="O2144" s="89"/>
      <c r="P2144" s="89"/>
      <c r="Q2144" s="89"/>
      <c r="R2144" s="30"/>
      <c r="S2144" s="30"/>
      <c r="T2144" s="30"/>
      <c r="U2144" s="30"/>
      <c r="V2144" s="30"/>
      <c r="W2144" s="30"/>
      <c r="X2144" s="30"/>
      <c r="Y2144" s="30"/>
      <c r="Z2144" s="30"/>
      <c r="AA2144" s="30"/>
    </row>
    <row r="2145" ht="15.75" customHeight="1">
      <c r="A2145" s="27" t="s">
        <v>39</v>
      </c>
      <c r="B2145" s="27" t="s">
        <v>6916</v>
      </c>
      <c r="C2145" s="27" t="s">
        <v>3882</v>
      </c>
      <c r="D2145" s="83"/>
      <c r="E2145" s="92">
        <f t="shared" si="1"/>
        <v>49450</v>
      </c>
      <c r="F2145" s="92" t="str">
        <f t="shared" si="2"/>
        <v>PK 20 KIT KAT + GATO KITKAT DE REGALO </v>
      </c>
      <c r="G2145" s="92" t="str">
        <f t="shared" si="3"/>
        <v>CHOCOLATES</v>
      </c>
      <c r="H2145" s="89"/>
      <c r="I2145" s="89"/>
      <c r="J2145" s="89"/>
      <c r="K2145" s="89"/>
      <c r="L2145" s="89"/>
      <c r="M2145" s="89"/>
      <c r="N2145" s="89"/>
      <c r="O2145" s="89"/>
      <c r="P2145" s="89"/>
      <c r="Q2145" s="89"/>
      <c r="R2145" s="30"/>
      <c r="S2145" s="30"/>
      <c r="T2145" s="30"/>
      <c r="U2145" s="30"/>
      <c r="V2145" s="30"/>
      <c r="W2145" s="30"/>
      <c r="X2145" s="30"/>
      <c r="Y2145" s="30"/>
      <c r="Z2145" s="30"/>
      <c r="AA2145" s="30"/>
    </row>
    <row r="2146" ht="15.75" customHeight="1">
      <c r="A2146" s="27" t="s">
        <v>39</v>
      </c>
      <c r="B2146" s="27" t="s">
        <v>6920</v>
      </c>
      <c r="C2146" s="27" t="s">
        <v>3883</v>
      </c>
      <c r="D2146" s="83"/>
      <c r="E2146" s="92">
        <f t="shared" si="1"/>
        <v>49460</v>
      </c>
      <c r="F2146" s="92" t="str">
        <f t="shared" si="2"/>
        <v>PK 24 KIT KAT + RELOJ DE REGALO </v>
      </c>
      <c r="G2146" s="92" t="str">
        <f t="shared" si="3"/>
        <v>CHOCOLATES</v>
      </c>
      <c r="H2146" s="89"/>
      <c r="I2146" s="89"/>
      <c r="J2146" s="89"/>
      <c r="K2146" s="89"/>
      <c r="L2146" s="89"/>
      <c r="M2146" s="89"/>
      <c r="N2146" s="89"/>
      <c r="O2146" s="89"/>
      <c r="P2146" s="89"/>
      <c r="Q2146" s="89"/>
      <c r="R2146" s="30"/>
      <c r="S2146" s="30"/>
      <c r="T2146" s="30"/>
      <c r="U2146" s="30"/>
      <c r="V2146" s="30"/>
      <c r="W2146" s="30"/>
      <c r="X2146" s="30"/>
      <c r="Y2146" s="30"/>
      <c r="Z2146" s="30"/>
      <c r="AA2146" s="30"/>
    </row>
    <row r="2147" ht="15.75" customHeight="1">
      <c r="A2147" s="27" t="s">
        <v>39</v>
      </c>
      <c r="B2147" s="27" t="s">
        <v>6922</v>
      </c>
      <c r="C2147" s="27" t="s">
        <v>3885</v>
      </c>
      <c r="D2147" s="83"/>
      <c r="E2147" s="92">
        <f t="shared" si="1"/>
        <v>49480</v>
      </c>
      <c r="F2147" s="92" t="str">
        <f t="shared" si="2"/>
        <v>PK 10 KIT KAT + MITONES DE REGALO </v>
      </c>
      <c r="G2147" s="92" t="str">
        <f t="shared" si="3"/>
        <v>CHOCOLATES</v>
      </c>
      <c r="H2147" s="89"/>
      <c r="I2147" s="89"/>
      <c r="J2147" s="89"/>
      <c r="K2147" s="89"/>
      <c r="L2147" s="89"/>
      <c r="M2147" s="89"/>
      <c r="N2147" s="89"/>
      <c r="O2147" s="89"/>
      <c r="P2147" s="89"/>
      <c r="Q2147" s="89"/>
      <c r="R2147" s="30"/>
      <c r="S2147" s="30"/>
      <c r="T2147" s="30"/>
      <c r="U2147" s="30"/>
      <c r="V2147" s="30"/>
      <c r="W2147" s="30"/>
      <c r="X2147" s="30"/>
      <c r="Y2147" s="30"/>
      <c r="Z2147" s="30"/>
      <c r="AA2147" s="30"/>
    </row>
    <row r="2148" ht="15.75" customHeight="1">
      <c r="A2148" s="27" t="s">
        <v>39</v>
      </c>
      <c r="B2148" s="27" t="s">
        <v>6924</v>
      </c>
      <c r="C2148" s="27" t="s">
        <v>3887</v>
      </c>
      <c r="D2148" s="83"/>
      <c r="E2148" s="92">
        <f t="shared" si="1"/>
        <v>49490</v>
      </c>
      <c r="F2148" s="92" t="str">
        <f t="shared" si="2"/>
        <v>PK 36 KIT KAT + POLAR DE REGALO </v>
      </c>
      <c r="G2148" s="92" t="str">
        <f t="shared" si="3"/>
        <v>CHOCOLATES</v>
      </c>
      <c r="H2148" s="89"/>
      <c r="I2148" s="89"/>
      <c r="J2148" s="89"/>
      <c r="K2148" s="89"/>
      <c r="L2148" s="89"/>
      <c r="M2148" s="89"/>
      <c r="N2148" s="89"/>
      <c r="O2148" s="89"/>
      <c r="P2148" s="89"/>
      <c r="Q2148" s="89"/>
      <c r="R2148" s="30"/>
      <c r="S2148" s="30"/>
      <c r="T2148" s="30"/>
      <c r="U2148" s="30"/>
      <c r="V2148" s="30"/>
      <c r="W2148" s="30"/>
      <c r="X2148" s="30"/>
      <c r="Y2148" s="30"/>
      <c r="Z2148" s="30"/>
      <c r="AA2148" s="30"/>
    </row>
    <row r="2149" ht="15.75" customHeight="1">
      <c r="A2149" s="27" t="s">
        <v>268</v>
      </c>
      <c r="B2149" s="27" t="s">
        <v>6927</v>
      </c>
      <c r="C2149" s="27" t="s">
        <v>3888</v>
      </c>
      <c r="D2149" s="83"/>
      <c r="E2149" s="92">
        <f t="shared" si="1"/>
        <v>49530</v>
      </c>
      <c r="F2149" s="92" t="str">
        <f t="shared" si="2"/>
        <v>6 Creciditos Carne Verduras + Galletita Nestum Gratis </v>
      </c>
      <c r="G2149" s="92" t="str">
        <f t="shared" si="3"/>
        <v>ALIMENTOS INFANTILES</v>
      </c>
      <c r="H2149" s="89"/>
      <c r="I2149" s="89"/>
      <c r="J2149" s="89"/>
      <c r="K2149" s="89"/>
      <c r="L2149" s="89"/>
      <c r="M2149" s="89"/>
      <c r="N2149" s="89"/>
      <c r="O2149" s="89"/>
      <c r="P2149" s="89"/>
      <c r="Q2149" s="89"/>
      <c r="R2149" s="30"/>
      <c r="S2149" s="30"/>
      <c r="T2149" s="30"/>
      <c r="U2149" s="30"/>
      <c r="V2149" s="30"/>
      <c r="W2149" s="30"/>
      <c r="X2149" s="30"/>
      <c r="Y2149" s="30"/>
      <c r="Z2149" s="30"/>
      <c r="AA2149" s="30"/>
    </row>
    <row r="2150" ht="15.75" customHeight="1">
      <c r="A2150" s="27" t="s">
        <v>86</v>
      </c>
      <c r="B2150" s="27" t="s">
        <v>6930</v>
      </c>
      <c r="C2150" s="27" t="s">
        <v>3890</v>
      </c>
      <c r="D2150" s="83"/>
      <c r="E2150" s="92">
        <f t="shared" si="1"/>
        <v>49610</v>
      </c>
      <c r="F2150" s="92" t="str">
        <f t="shared" si="2"/>
        <v>PK MINI KUKY 35+7 Grts </v>
      </c>
      <c r="G2150" s="92" t="str">
        <f t="shared" si="3"/>
        <v>GALLETAS</v>
      </c>
      <c r="H2150" s="89"/>
      <c r="I2150" s="89"/>
      <c r="J2150" s="89"/>
      <c r="K2150" s="89"/>
      <c r="L2150" s="89"/>
      <c r="M2150" s="89"/>
      <c r="N2150" s="89"/>
      <c r="O2150" s="89"/>
      <c r="P2150" s="89"/>
      <c r="Q2150" s="89"/>
      <c r="R2150" s="30"/>
      <c r="S2150" s="30"/>
      <c r="T2150" s="30"/>
      <c r="U2150" s="30"/>
      <c r="V2150" s="30"/>
      <c r="W2150" s="30"/>
      <c r="X2150" s="30"/>
      <c r="Y2150" s="30"/>
      <c r="Z2150" s="30"/>
      <c r="AA2150" s="30"/>
    </row>
    <row r="2151" ht="15.75" customHeight="1">
      <c r="A2151" s="27" t="s">
        <v>39</v>
      </c>
      <c r="B2151" s="27" t="s">
        <v>6932</v>
      </c>
      <c r="C2151" s="27" t="s">
        <v>3892</v>
      </c>
      <c r="D2151" s="83"/>
      <c r="E2151" s="92">
        <f t="shared" si="1"/>
        <v>49630</v>
      </c>
      <c r="F2151" s="92" t="str">
        <f t="shared" si="2"/>
        <v>PK S8 2DISP+1MUEBLE S8 </v>
      </c>
      <c r="G2151" s="92" t="str">
        <f t="shared" si="3"/>
        <v>CHOCOLATES</v>
      </c>
      <c r="H2151" s="89"/>
      <c r="I2151" s="89"/>
      <c r="J2151" s="89"/>
      <c r="K2151" s="89"/>
      <c r="L2151" s="89"/>
      <c r="M2151" s="89"/>
      <c r="N2151" s="89"/>
      <c r="O2151" s="89"/>
      <c r="P2151" s="89"/>
      <c r="Q2151" s="89"/>
      <c r="R2151" s="30"/>
      <c r="S2151" s="30"/>
      <c r="T2151" s="30"/>
      <c r="U2151" s="30"/>
      <c r="V2151" s="30"/>
      <c r="W2151" s="30"/>
      <c r="X2151" s="30"/>
      <c r="Y2151" s="30"/>
      <c r="Z2151" s="30"/>
      <c r="AA2151" s="30"/>
    </row>
    <row r="2152" ht="15.75" customHeight="1">
      <c r="A2152" s="27" t="s">
        <v>39</v>
      </c>
      <c r="B2152" s="27" t="s">
        <v>6934</v>
      </c>
      <c r="C2152" s="27" t="s">
        <v>3893</v>
      </c>
      <c r="D2152" s="83"/>
      <c r="E2152" s="92">
        <f t="shared" si="1"/>
        <v>49640</v>
      </c>
      <c r="F2152" s="92" t="str">
        <f t="shared" si="2"/>
        <v>PK S8chuaa 1disp+1MUEBLE S8 </v>
      </c>
      <c r="G2152" s="92" t="str">
        <f t="shared" si="3"/>
        <v>CHOCOLATES</v>
      </c>
      <c r="H2152" s="89"/>
      <c r="I2152" s="89"/>
      <c r="J2152" s="89"/>
      <c r="K2152" s="89"/>
      <c r="L2152" s="89"/>
      <c r="M2152" s="89"/>
      <c r="N2152" s="89"/>
      <c r="O2152" s="89"/>
      <c r="P2152" s="89"/>
      <c r="Q2152" s="89"/>
      <c r="R2152" s="30"/>
      <c r="S2152" s="30"/>
      <c r="T2152" s="30"/>
      <c r="U2152" s="30"/>
      <c r="V2152" s="30"/>
      <c r="W2152" s="30"/>
      <c r="X2152" s="30"/>
      <c r="Y2152" s="30"/>
      <c r="Z2152" s="30"/>
      <c r="AA2152" s="30"/>
    </row>
    <row r="2153" ht="15.75" customHeight="1">
      <c r="A2153" s="27" t="s">
        <v>86</v>
      </c>
      <c r="B2153" s="27" t="s">
        <v>6937</v>
      </c>
      <c r="C2153" s="27" t="s">
        <v>3895</v>
      </c>
      <c r="D2153" s="83"/>
      <c r="E2153" s="92">
        <f t="shared" si="1"/>
        <v>49650</v>
      </c>
      <c r="F2153" s="92" t="str">
        <f t="shared" si="2"/>
        <v>PK 40MINIS+GANCHERA CONQUISTA </v>
      </c>
      <c r="G2153" s="92" t="str">
        <f t="shared" si="3"/>
        <v>GALLETAS</v>
      </c>
      <c r="H2153" s="89"/>
      <c r="I2153" s="89"/>
      <c r="J2153" s="89"/>
      <c r="K2153" s="89"/>
      <c r="L2153" s="89"/>
      <c r="M2153" s="89"/>
      <c r="N2153" s="89"/>
      <c r="O2153" s="89"/>
      <c r="P2153" s="89"/>
      <c r="Q2153" s="89"/>
      <c r="R2153" s="30"/>
      <c r="S2153" s="30"/>
      <c r="T2153" s="30"/>
      <c r="U2153" s="30"/>
      <c r="V2153" s="30"/>
      <c r="W2153" s="30"/>
      <c r="X2153" s="30"/>
      <c r="Y2153" s="30"/>
      <c r="Z2153" s="30"/>
      <c r="AA2153" s="30"/>
    </row>
    <row r="2154" ht="15.75" customHeight="1">
      <c r="A2154" s="27" t="s">
        <v>86</v>
      </c>
      <c r="B2154" s="27" t="s">
        <v>6938</v>
      </c>
      <c r="C2154" s="27" t="s">
        <v>3897</v>
      </c>
      <c r="D2154" s="83"/>
      <c r="E2154" s="92">
        <f t="shared" si="1"/>
        <v>49660</v>
      </c>
      <c r="F2154" s="92" t="str">
        <f t="shared" si="2"/>
        <v>PK 20MINIS+GANCHERA McKay </v>
      </c>
      <c r="G2154" s="92" t="str">
        <f t="shared" si="3"/>
        <v>GALLETAS</v>
      </c>
      <c r="H2154" s="89"/>
      <c r="I2154" s="89"/>
      <c r="J2154" s="89"/>
      <c r="K2154" s="89"/>
      <c r="L2154" s="89"/>
      <c r="M2154" s="89"/>
      <c r="N2154" s="89"/>
      <c r="O2154" s="89"/>
      <c r="P2154" s="89"/>
      <c r="Q2154" s="89"/>
      <c r="R2154" s="30"/>
      <c r="S2154" s="30"/>
      <c r="T2154" s="30"/>
      <c r="U2154" s="30"/>
      <c r="V2154" s="30"/>
      <c r="W2154" s="30"/>
      <c r="X2154" s="30"/>
      <c r="Y2154" s="30"/>
      <c r="Z2154" s="30"/>
      <c r="AA2154" s="30"/>
    </row>
    <row r="2155" ht="15.75" customHeight="1">
      <c r="A2155" s="27" t="s">
        <v>76</v>
      </c>
      <c r="B2155" s="27" t="s">
        <v>6943</v>
      </c>
      <c r="C2155" s="27" t="s">
        <v>3899</v>
      </c>
      <c r="D2155" s="27" t="s">
        <v>3544</v>
      </c>
      <c r="E2155" s="92">
        <f t="shared" si="1"/>
        <v>49680</v>
      </c>
      <c r="F2155" s="92" t="str">
        <f t="shared" si="2"/>
        <v>NESQUIK OPTISTARTFrutStabilo 36 x 200g</v>
      </c>
      <c r="G2155" s="92" t="str">
        <f t="shared" si="3"/>
        <v>OPPB</v>
      </c>
      <c r="H2155" s="89"/>
      <c r="I2155" s="89"/>
      <c r="J2155" s="89"/>
      <c r="K2155" s="89"/>
      <c r="L2155" s="89"/>
      <c r="M2155" s="89"/>
      <c r="N2155" s="89"/>
      <c r="O2155" s="89"/>
      <c r="P2155" s="89"/>
      <c r="Q2155" s="89"/>
      <c r="R2155" s="30"/>
      <c r="S2155" s="30"/>
      <c r="T2155" s="30"/>
      <c r="U2155" s="30"/>
      <c r="V2155" s="30"/>
      <c r="W2155" s="30"/>
      <c r="X2155" s="30"/>
      <c r="Y2155" s="30"/>
      <c r="Z2155" s="30"/>
      <c r="AA2155" s="30"/>
    </row>
    <row r="2156" ht="15.75" customHeight="1">
      <c r="A2156" s="27" t="s">
        <v>76</v>
      </c>
      <c r="B2156" s="27" t="s">
        <v>6945</v>
      </c>
      <c r="C2156" s="27" t="s">
        <v>3899</v>
      </c>
      <c r="D2156" s="27" t="s">
        <v>915</v>
      </c>
      <c r="E2156" s="92">
        <f t="shared" si="1"/>
        <v>49690</v>
      </c>
      <c r="F2156" s="92" t="str">
        <f t="shared" si="2"/>
        <v>NESQUIK OPTISTARTFrutStabilo 24 x 500g</v>
      </c>
      <c r="G2156" s="92" t="str">
        <f t="shared" si="3"/>
        <v>OPPB</v>
      </c>
      <c r="H2156" s="89"/>
      <c r="I2156" s="89"/>
      <c r="J2156" s="89"/>
      <c r="K2156" s="89"/>
      <c r="L2156" s="89"/>
      <c r="M2156" s="89"/>
      <c r="N2156" s="89"/>
      <c r="O2156" s="89"/>
      <c r="P2156" s="89"/>
      <c r="Q2156" s="89"/>
      <c r="R2156" s="30"/>
      <c r="S2156" s="30"/>
      <c r="T2156" s="30"/>
      <c r="U2156" s="30"/>
      <c r="V2156" s="30"/>
      <c r="W2156" s="30"/>
      <c r="X2156" s="30"/>
      <c r="Y2156" s="30"/>
      <c r="Z2156" s="30"/>
      <c r="AA2156" s="30"/>
    </row>
    <row r="2157" ht="15.75" customHeight="1">
      <c r="A2157" s="27" t="s">
        <v>264</v>
      </c>
      <c r="B2157" s="27" t="s">
        <v>6949</v>
      </c>
      <c r="C2157" s="27" t="s">
        <v>3901</v>
      </c>
      <c r="D2157" s="27" t="s">
        <v>2373</v>
      </c>
      <c r="E2157" s="92">
        <f t="shared" si="1"/>
        <v>49700</v>
      </c>
      <c r="F2157" s="92" t="str">
        <f t="shared" si="2"/>
        <v>FITNESS Cereal 18x360g XW 18x360g</v>
      </c>
      <c r="G2157" s="92" t="str">
        <f t="shared" si="3"/>
        <v>CEREALES PARA EL DESAYUNO</v>
      </c>
      <c r="H2157" s="89"/>
      <c r="I2157" s="89"/>
      <c r="J2157" s="89"/>
      <c r="K2157" s="89"/>
      <c r="L2157" s="89"/>
      <c r="M2157" s="89"/>
      <c r="N2157" s="89"/>
      <c r="O2157" s="89"/>
      <c r="P2157" s="89"/>
      <c r="Q2157" s="89"/>
      <c r="R2157" s="30"/>
      <c r="S2157" s="30"/>
      <c r="T2157" s="30"/>
      <c r="U2157" s="30"/>
      <c r="V2157" s="30"/>
      <c r="W2157" s="30"/>
      <c r="X2157" s="30"/>
      <c r="Y2157" s="30"/>
      <c r="Z2157" s="30"/>
      <c r="AA2157" s="30"/>
    </row>
    <row r="2158" ht="15.75" customHeight="1">
      <c r="A2158" s="27" t="s">
        <v>1015</v>
      </c>
      <c r="B2158" s="27" t="s">
        <v>6952</v>
      </c>
      <c r="C2158" s="27" t="s">
        <v>3904</v>
      </c>
      <c r="D2158" s="27" t="s">
        <v>3905</v>
      </c>
      <c r="E2158" s="92">
        <f t="shared" si="1"/>
        <v>49710</v>
      </c>
      <c r="F2158" s="92" t="str">
        <f t="shared" si="2"/>
        <v>Formula infantil ALFAMINO Tarro 6 x 400g</v>
      </c>
      <c r="G2158" s="92" t="str">
        <f t="shared" si="3"/>
        <v>FÓRMULAS</v>
      </c>
      <c r="H2158" s="89"/>
      <c r="I2158" s="89"/>
      <c r="J2158" s="89"/>
      <c r="K2158" s="89"/>
      <c r="L2158" s="89"/>
      <c r="M2158" s="89"/>
      <c r="N2158" s="89"/>
      <c r="O2158" s="89"/>
      <c r="P2158" s="89"/>
      <c r="Q2158" s="89"/>
      <c r="R2158" s="30"/>
      <c r="S2158" s="30"/>
      <c r="T2158" s="30"/>
      <c r="U2158" s="30"/>
      <c r="V2158" s="30"/>
      <c r="W2158" s="30"/>
      <c r="X2158" s="30"/>
      <c r="Y2158" s="30"/>
      <c r="Z2158" s="30"/>
      <c r="AA2158" s="30"/>
    </row>
    <row r="2159" ht="15.75" customHeight="1">
      <c r="A2159" s="27" t="s">
        <v>50</v>
      </c>
      <c r="B2159" s="27" t="s">
        <v>6954</v>
      </c>
      <c r="C2159" s="27" t="s">
        <v>3906</v>
      </c>
      <c r="D2159" s="83"/>
      <c r="E2159" s="92">
        <f t="shared" si="1"/>
        <v>49720</v>
      </c>
      <c r="F2159" s="92" t="str">
        <f t="shared" si="2"/>
        <v>PK 1NESCSTICK+1NESCVANILLE GRTS </v>
      </c>
      <c r="G2159" s="92" t="str">
        <f t="shared" si="3"/>
        <v>CAFES</v>
      </c>
      <c r="H2159" s="89"/>
      <c r="I2159" s="89"/>
      <c r="J2159" s="89"/>
      <c r="K2159" s="89"/>
      <c r="L2159" s="89"/>
      <c r="M2159" s="89"/>
      <c r="N2159" s="89"/>
      <c r="O2159" s="89"/>
      <c r="P2159" s="89"/>
      <c r="Q2159" s="89"/>
      <c r="R2159" s="30"/>
      <c r="S2159" s="30"/>
      <c r="T2159" s="30"/>
      <c r="U2159" s="30"/>
      <c r="V2159" s="30"/>
      <c r="W2159" s="30"/>
      <c r="X2159" s="30"/>
      <c r="Y2159" s="30"/>
      <c r="Z2159" s="30"/>
      <c r="AA2159" s="30"/>
    </row>
    <row r="2160" ht="15.75" customHeight="1">
      <c r="A2160" s="27" t="s">
        <v>86</v>
      </c>
      <c r="B2160" s="27" t="s">
        <v>6956</v>
      </c>
      <c r="C2160" s="27" t="s">
        <v>3908</v>
      </c>
      <c r="D2160" s="83"/>
      <c r="E2160" s="92">
        <f t="shared" si="1"/>
        <v>49730</v>
      </c>
      <c r="F2160" s="92" t="str">
        <f t="shared" si="2"/>
        <v>PK 5TRITON PR+1Tritondark Grts </v>
      </c>
      <c r="G2160" s="92" t="str">
        <f t="shared" si="3"/>
        <v>GALLETAS</v>
      </c>
      <c r="H2160" s="89"/>
      <c r="I2160" s="89"/>
      <c r="J2160" s="89"/>
      <c r="K2160" s="89"/>
      <c r="L2160" s="89"/>
      <c r="M2160" s="89"/>
      <c r="N2160" s="89"/>
      <c r="O2160" s="89"/>
      <c r="P2160" s="89"/>
      <c r="Q2160" s="89"/>
      <c r="R2160" s="30"/>
      <c r="S2160" s="30"/>
      <c r="T2160" s="30"/>
      <c r="U2160" s="30"/>
      <c r="V2160" s="30"/>
      <c r="W2160" s="30"/>
      <c r="X2160" s="30"/>
      <c r="Y2160" s="30"/>
      <c r="Z2160" s="30"/>
      <c r="AA2160" s="30"/>
    </row>
    <row r="2161" ht="15.75" customHeight="1">
      <c r="A2161" s="27" t="s">
        <v>44</v>
      </c>
      <c r="B2161" s="27" t="s">
        <v>6958</v>
      </c>
      <c r="C2161" s="27" t="s">
        <v>3909</v>
      </c>
      <c r="D2161" s="27" t="s">
        <v>3910</v>
      </c>
      <c r="E2161" s="92">
        <f t="shared" si="1"/>
        <v>49740</v>
      </c>
      <c r="F2161" s="92" t="str">
        <f t="shared" si="2"/>
        <v>MAGGICaldoCebollaAjoCstll 10g (Especiero) 16 x 10g</v>
      </c>
      <c r="G2161" s="92" t="str">
        <f t="shared" si="3"/>
        <v>CULINARIOS</v>
      </c>
      <c r="H2161" s="89"/>
      <c r="I2161" s="89"/>
      <c r="J2161" s="89"/>
      <c r="K2161" s="89"/>
      <c r="L2161" s="89"/>
      <c r="M2161" s="89"/>
      <c r="N2161" s="89"/>
      <c r="O2161" s="89"/>
      <c r="P2161" s="89"/>
      <c r="Q2161" s="89"/>
      <c r="R2161" s="30"/>
      <c r="S2161" s="30"/>
      <c r="T2161" s="30"/>
      <c r="U2161" s="30"/>
      <c r="V2161" s="30"/>
      <c r="W2161" s="30"/>
      <c r="X2161" s="30"/>
      <c r="Y2161" s="30"/>
      <c r="Z2161" s="30"/>
      <c r="AA2161" s="30"/>
    </row>
    <row r="2162" ht="15.75" customHeight="1">
      <c r="A2162" s="27" t="s">
        <v>50</v>
      </c>
      <c r="B2162" s="27" t="s">
        <v>6961</v>
      </c>
      <c r="C2162" s="27" t="s">
        <v>3913</v>
      </c>
      <c r="D2162" s="83"/>
      <c r="E2162" s="92">
        <f t="shared" si="1"/>
        <v>49840</v>
      </c>
      <c r="F2162" s="92" t="str">
        <f t="shared" si="2"/>
        <v>1Ecc50+NeTradSti+Ne3en1Colg+DolTa50gr+NeMixCap+NeMixVan+NeDecSti+CaFeria gratis </v>
      </c>
      <c r="G2162" s="92" t="str">
        <f t="shared" si="3"/>
        <v>CAFES</v>
      </c>
      <c r="H2162" s="89"/>
      <c r="I2162" s="89"/>
      <c r="J2162" s="89"/>
      <c r="K2162" s="89"/>
      <c r="L2162" s="89"/>
      <c r="M2162" s="89"/>
      <c r="N2162" s="89"/>
      <c r="O2162" s="89"/>
      <c r="P2162" s="89"/>
      <c r="Q2162" s="89"/>
      <c r="R2162" s="30"/>
      <c r="S2162" s="30"/>
      <c r="T2162" s="30"/>
      <c r="U2162" s="30"/>
      <c r="V2162" s="30"/>
      <c r="W2162" s="30"/>
      <c r="X2162" s="30"/>
      <c r="Y2162" s="30"/>
      <c r="Z2162" s="30"/>
      <c r="AA2162" s="30"/>
    </row>
    <row r="2163" ht="15.75" customHeight="1">
      <c r="A2163" s="27" t="s">
        <v>44</v>
      </c>
      <c r="B2163" s="27" t="s">
        <v>6963</v>
      </c>
      <c r="C2163" s="27" t="s">
        <v>3914</v>
      </c>
      <c r="D2163" s="83"/>
      <c r="E2163" s="92">
        <f t="shared" si="1"/>
        <v>49960</v>
      </c>
      <c r="F2163" s="92" t="str">
        <f t="shared" si="2"/>
        <v>4 Caldos + Regalo Herramientas </v>
      </c>
      <c r="G2163" s="92" t="str">
        <f t="shared" si="3"/>
        <v>CULINARIOS</v>
      </c>
      <c r="H2163" s="89"/>
      <c r="I2163" s="89"/>
      <c r="J2163" s="89"/>
      <c r="K2163" s="89"/>
      <c r="L2163" s="89"/>
      <c r="M2163" s="89"/>
      <c r="N2163" s="89"/>
      <c r="O2163" s="89"/>
      <c r="P2163" s="89"/>
      <c r="Q2163" s="89"/>
      <c r="R2163" s="30"/>
      <c r="S2163" s="30"/>
      <c r="T2163" s="30"/>
      <c r="U2163" s="30"/>
      <c r="V2163" s="30"/>
      <c r="W2163" s="30"/>
      <c r="X2163" s="30"/>
      <c r="Y2163" s="30"/>
      <c r="Z2163" s="30"/>
      <c r="AA2163" s="30"/>
    </row>
    <row r="2164" ht="15.75" customHeight="1">
      <c r="A2164" s="27" t="s">
        <v>50</v>
      </c>
      <c r="B2164" s="27" t="s">
        <v>6965</v>
      </c>
      <c r="C2164" s="27" t="s">
        <v>3916</v>
      </c>
      <c r="D2164" s="83"/>
      <c r="E2164" s="92">
        <f t="shared" si="1"/>
        <v>49970</v>
      </c>
      <c r="F2164" s="92" t="str">
        <f t="shared" si="2"/>
        <v>Nescafé Tradición Tarro de 100g 5+1 </v>
      </c>
      <c r="G2164" s="92" t="str">
        <f t="shared" si="3"/>
        <v>CAFES</v>
      </c>
      <c r="H2164" s="89"/>
      <c r="I2164" s="89"/>
      <c r="J2164" s="89"/>
      <c r="K2164" s="89"/>
      <c r="L2164" s="89"/>
      <c r="M2164" s="89"/>
      <c r="N2164" s="89"/>
      <c r="O2164" s="89"/>
      <c r="P2164" s="89"/>
      <c r="Q2164" s="89"/>
      <c r="R2164" s="30"/>
      <c r="S2164" s="30"/>
      <c r="T2164" s="30"/>
      <c r="U2164" s="30"/>
      <c r="V2164" s="30"/>
      <c r="W2164" s="30"/>
      <c r="X2164" s="30"/>
      <c r="Y2164" s="30"/>
      <c r="Z2164" s="30"/>
      <c r="AA2164" s="30"/>
    </row>
    <row r="2165" ht="15.75" customHeight="1">
      <c r="A2165" s="27" t="s">
        <v>44</v>
      </c>
      <c r="B2165" s="27" t="s">
        <v>6967</v>
      </c>
      <c r="C2165" s="27" t="s">
        <v>3918</v>
      </c>
      <c r="D2165" s="83"/>
      <c r="E2165" s="92">
        <f t="shared" si="1"/>
        <v>49980</v>
      </c>
      <c r="F2165" s="92" t="str">
        <f t="shared" si="2"/>
        <v>3 Pure de 250+1 Grts </v>
      </c>
      <c r="G2165" s="92" t="str">
        <f t="shared" si="3"/>
        <v>CULINARIOS</v>
      </c>
      <c r="H2165" s="89"/>
      <c r="I2165" s="89"/>
      <c r="J2165" s="89"/>
      <c r="K2165" s="89"/>
      <c r="L2165" s="89"/>
      <c r="M2165" s="89"/>
      <c r="N2165" s="89"/>
      <c r="O2165" s="89"/>
      <c r="P2165" s="89"/>
      <c r="Q2165" s="89"/>
      <c r="R2165" s="30"/>
      <c r="S2165" s="30"/>
      <c r="T2165" s="30"/>
      <c r="U2165" s="30"/>
      <c r="V2165" s="30"/>
      <c r="W2165" s="30"/>
      <c r="X2165" s="30"/>
      <c r="Y2165" s="30"/>
      <c r="Z2165" s="30"/>
      <c r="AA2165" s="30"/>
    </row>
    <row r="2166" ht="15.75" customHeight="1">
      <c r="A2166" s="27" t="s">
        <v>50</v>
      </c>
      <c r="B2166" s="27" t="s">
        <v>6970</v>
      </c>
      <c r="C2166" s="27" t="s">
        <v>3920</v>
      </c>
      <c r="D2166" s="83"/>
      <c r="E2166" s="92">
        <f t="shared" si="1"/>
        <v>50060</v>
      </c>
      <c r="F2166" s="92" t="str">
        <f t="shared" si="2"/>
        <v>Nes Trad 170gr+1 Nes MocDc + 1Nes Mix Cap + Nes Trad 50gr + Mochila Gratis </v>
      </c>
      <c r="G2166" s="92" t="str">
        <f t="shared" si="3"/>
        <v>CAFES</v>
      </c>
      <c r="H2166" s="89"/>
      <c r="I2166" s="89"/>
      <c r="J2166" s="89"/>
      <c r="K2166" s="89"/>
      <c r="L2166" s="89"/>
      <c r="M2166" s="89"/>
      <c r="N2166" s="89"/>
      <c r="O2166" s="89"/>
      <c r="P2166" s="89"/>
      <c r="Q2166" s="89"/>
      <c r="R2166" s="30"/>
      <c r="S2166" s="30"/>
      <c r="T2166" s="30"/>
      <c r="U2166" s="30"/>
      <c r="V2166" s="30"/>
      <c r="W2166" s="30"/>
      <c r="X2166" s="30"/>
      <c r="Y2166" s="30"/>
      <c r="Z2166" s="30"/>
      <c r="AA2166" s="30"/>
    </row>
    <row r="2167" ht="15.75" customHeight="1">
      <c r="A2167" s="27" t="s">
        <v>50</v>
      </c>
      <c r="B2167" s="27" t="s">
        <v>6972</v>
      </c>
      <c r="C2167" s="27" t="s">
        <v>3921</v>
      </c>
      <c r="D2167" s="83"/>
      <c r="E2167" s="92">
        <f t="shared" si="1"/>
        <v>50070</v>
      </c>
      <c r="F2167" s="92" t="str">
        <f t="shared" si="2"/>
        <v>Nes MocDc + 1Nes Mix Cap + Nes Trad 50gr + Paragua Gratis </v>
      </c>
      <c r="G2167" s="92" t="str">
        <f t="shared" si="3"/>
        <v>CAFES</v>
      </c>
      <c r="H2167" s="89"/>
      <c r="I2167" s="89"/>
      <c r="J2167" s="89"/>
      <c r="K2167" s="89"/>
      <c r="L2167" s="89"/>
      <c r="M2167" s="89"/>
      <c r="N2167" s="89"/>
      <c r="O2167" s="89"/>
      <c r="P2167" s="89"/>
      <c r="Q2167" s="89"/>
      <c r="R2167" s="30"/>
      <c r="S2167" s="30"/>
      <c r="T2167" s="30"/>
      <c r="U2167" s="30"/>
      <c r="V2167" s="30"/>
      <c r="W2167" s="30"/>
      <c r="X2167" s="30"/>
      <c r="Y2167" s="30"/>
      <c r="Z2167" s="30"/>
      <c r="AA2167" s="30"/>
    </row>
    <row r="2168" ht="15.75" customHeight="1">
      <c r="A2168" s="27" t="s">
        <v>39</v>
      </c>
      <c r="B2168" s="27" t="s">
        <v>6974</v>
      </c>
      <c r="C2168" s="27" t="s">
        <v>3923</v>
      </c>
      <c r="D2168" s="83"/>
      <c r="E2168" s="92">
        <f t="shared" si="1"/>
        <v>50120</v>
      </c>
      <c r="F2168" s="92" t="str">
        <f t="shared" si="2"/>
        <v>S8 chuaa 2 display + 1 pechera </v>
      </c>
      <c r="G2168" s="92" t="str">
        <f t="shared" si="3"/>
        <v>CHOCOLATES</v>
      </c>
      <c r="H2168" s="89"/>
      <c r="I2168" s="89"/>
      <c r="J2168" s="89"/>
      <c r="K2168" s="89"/>
      <c r="L2168" s="89"/>
      <c r="M2168" s="89"/>
      <c r="N2168" s="89"/>
      <c r="O2168" s="89"/>
      <c r="P2168" s="89"/>
      <c r="Q2168" s="89"/>
      <c r="R2168" s="30"/>
      <c r="S2168" s="30"/>
      <c r="T2168" s="30"/>
      <c r="U2168" s="30"/>
      <c r="V2168" s="30"/>
      <c r="W2168" s="30"/>
      <c r="X2168" s="30"/>
      <c r="Y2168" s="30"/>
      <c r="Z2168" s="30"/>
      <c r="AA2168" s="30"/>
    </row>
    <row r="2169" ht="15.75" customHeight="1">
      <c r="A2169" s="27" t="s">
        <v>39</v>
      </c>
      <c r="B2169" s="27" t="s">
        <v>6977</v>
      </c>
      <c r="C2169" s="27" t="s">
        <v>3925</v>
      </c>
      <c r="D2169" s="83"/>
      <c r="E2169" s="92">
        <f t="shared" si="1"/>
        <v>50140</v>
      </c>
      <c r="F2169" s="92" t="str">
        <f t="shared" si="2"/>
        <v>S8 chuaa 2 display + 1 gorro </v>
      </c>
      <c r="G2169" s="92" t="str">
        <f t="shared" si="3"/>
        <v>CHOCOLATES</v>
      </c>
      <c r="H2169" s="89"/>
      <c r="I2169" s="89"/>
      <c r="J2169" s="89"/>
      <c r="K2169" s="89"/>
      <c r="L2169" s="89"/>
      <c r="M2169" s="89"/>
      <c r="N2169" s="89"/>
      <c r="O2169" s="89"/>
      <c r="P2169" s="89"/>
      <c r="Q2169" s="89"/>
      <c r="R2169" s="30"/>
      <c r="S2169" s="30"/>
      <c r="T2169" s="30"/>
      <c r="U2169" s="30"/>
      <c r="V2169" s="30"/>
      <c r="W2169" s="30"/>
      <c r="X2169" s="30"/>
      <c r="Y2169" s="30"/>
      <c r="Z2169" s="30"/>
      <c r="AA2169" s="30"/>
    </row>
    <row r="2170" ht="15.75" customHeight="1">
      <c r="A2170" s="27" t="s">
        <v>86</v>
      </c>
      <c r="B2170" s="27" t="s">
        <v>6980</v>
      </c>
      <c r="C2170" s="27" t="s">
        <v>3927</v>
      </c>
      <c r="D2170" s="83"/>
      <c r="E2170" s="92">
        <f t="shared" si="1"/>
        <v>50160</v>
      </c>
      <c r="F2170" s="92" t="str">
        <f t="shared" si="2"/>
        <v>5+1 kuky chocolate </v>
      </c>
      <c r="G2170" s="92" t="str">
        <f t="shared" si="3"/>
        <v>GALLETAS</v>
      </c>
      <c r="H2170" s="89"/>
      <c r="I2170" s="89"/>
      <c r="J2170" s="89"/>
      <c r="K2170" s="89"/>
      <c r="L2170" s="89"/>
      <c r="M2170" s="89"/>
      <c r="N2170" s="89"/>
      <c r="O2170" s="89"/>
      <c r="P2170" s="89"/>
      <c r="Q2170" s="89"/>
      <c r="R2170" s="30"/>
      <c r="S2170" s="30"/>
      <c r="T2170" s="30"/>
      <c r="U2170" s="30"/>
      <c r="V2170" s="30"/>
      <c r="W2170" s="30"/>
      <c r="X2170" s="30"/>
      <c r="Y2170" s="30"/>
      <c r="Z2170" s="30"/>
      <c r="AA2170" s="30"/>
    </row>
    <row r="2171" ht="15.75" customHeight="1">
      <c r="A2171" s="27" t="s">
        <v>76</v>
      </c>
      <c r="B2171" s="27" t="s">
        <v>6985</v>
      </c>
      <c r="C2171" s="27" t="s">
        <v>3929</v>
      </c>
      <c r="D2171" s="83"/>
      <c r="E2171" s="92">
        <f t="shared" si="1"/>
        <v>50170</v>
      </c>
      <c r="F2171" s="92" t="str">
        <f t="shared" si="2"/>
        <v>15% DE DESCUENTO EN MILO TIRA </v>
      </c>
      <c r="G2171" s="92" t="str">
        <f t="shared" si="3"/>
        <v>OPPB</v>
      </c>
      <c r="H2171" s="89"/>
      <c r="I2171" s="89"/>
      <c r="J2171" s="89"/>
      <c r="K2171" s="89"/>
      <c r="L2171" s="89"/>
      <c r="M2171" s="89"/>
      <c r="N2171" s="89"/>
      <c r="O2171" s="89"/>
      <c r="P2171" s="89"/>
      <c r="Q2171" s="89"/>
      <c r="R2171" s="30"/>
      <c r="S2171" s="30"/>
      <c r="T2171" s="30"/>
      <c r="U2171" s="30"/>
      <c r="V2171" s="30"/>
      <c r="W2171" s="30"/>
      <c r="X2171" s="30"/>
      <c r="Y2171" s="30"/>
      <c r="Z2171" s="30"/>
      <c r="AA2171" s="30"/>
    </row>
    <row r="2172" ht="15.75" customHeight="1">
      <c r="A2172" s="27" t="s">
        <v>86</v>
      </c>
      <c r="B2172" s="27" t="s">
        <v>6986</v>
      </c>
      <c r="C2172" s="27" t="s">
        <v>3932</v>
      </c>
      <c r="D2172" s="83"/>
      <c r="E2172" s="92">
        <f t="shared" si="1"/>
        <v>50210</v>
      </c>
      <c r="F2172" s="92" t="str">
        <f t="shared" si="2"/>
        <v>PACK 3 TRITON DARK </v>
      </c>
      <c r="G2172" s="92" t="str">
        <f t="shared" si="3"/>
        <v>GALLETAS</v>
      </c>
      <c r="H2172" s="89"/>
      <c r="I2172" s="89"/>
      <c r="J2172" s="89"/>
      <c r="K2172" s="89"/>
      <c r="L2172" s="89"/>
      <c r="M2172" s="89"/>
      <c r="N2172" s="89"/>
      <c r="O2172" s="89"/>
      <c r="P2172" s="89"/>
      <c r="Q2172" s="89"/>
      <c r="R2172" s="30"/>
      <c r="S2172" s="30"/>
      <c r="T2172" s="30"/>
      <c r="U2172" s="30"/>
      <c r="V2172" s="30"/>
      <c r="W2172" s="30"/>
      <c r="X2172" s="30"/>
      <c r="Y2172" s="30"/>
      <c r="Z2172" s="30"/>
      <c r="AA2172" s="30"/>
    </row>
    <row r="2173" ht="15.75" customHeight="1">
      <c r="A2173" s="27" t="s">
        <v>86</v>
      </c>
      <c r="B2173" s="27" t="s">
        <v>6989</v>
      </c>
      <c r="C2173" s="27" t="s">
        <v>3934</v>
      </c>
      <c r="D2173" s="83"/>
      <c r="E2173" s="92">
        <f t="shared" si="1"/>
        <v>50220</v>
      </c>
      <c r="F2173" s="92" t="str">
        <f t="shared" si="2"/>
        <v>PACK 3 TRITON GALL VAIN </v>
      </c>
      <c r="G2173" s="92" t="str">
        <f t="shared" si="3"/>
        <v>GALLETAS</v>
      </c>
      <c r="H2173" s="89"/>
      <c r="I2173" s="89"/>
      <c r="J2173" s="89"/>
      <c r="K2173" s="89"/>
      <c r="L2173" s="89"/>
      <c r="M2173" s="89"/>
      <c r="N2173" s="89"/>
      <c r="O2173" s="89"/>
      <c r="P2173" s="89"/>
      <c r="Q2173" s="89"/>
      <c r="R2173" s="30"/>
      <c r="S2173" s="30"/>
      <c r="T2173" s="30"/>
      <c r="U2173" s="30"/>
      <c r="V2173" s="30"/>
      <c r="W2173" s="30"/>
      <c r="X2173" s="30"/>
      <c r="Y2173" s="30"/>
      <c r="Z2173" s="30"/>
      <c r="AA2173" s="30"/>
    </row>
    <row r="2174" ht="15.75" customHeight="1">
      <c r="A2174" s="27" t="s">
        <v>86</v>
      </c>
      <c r="B2174" s="27" t="s">
        <v>6991</v>
      </c>
      <c r="C2174" s="27" t="s">
        <v>3936</v>
      </c>
      <c r="D2174" s="83"/>
      <c r="E2174" s="92">
        <f t="shared" si="1"/>
        <v>50230</v>
      </c>
      <c r="F2174" s="92" t="str">
        <f t="shared" si="2"/>
        <v>PACK 3 TRITON NARANJA </v>
      </c>
      <c r="G2174" s="92" t="str">
        <f t="shared" si="3"/>
        <v>GALLETAS</v>
      </c>
      <c r="H2174" s="89"/>
      <c r="I2174" s="89"/>
      <c r="J2174" s="89"/>
      <c r="K2174" s="89"/>
      <c r="L2174" s="89"/>
      <c r="M2174" s="89"/>
      <c r="N2174" s="89"/>
      <c r="O2174" s="89"/>
      <c r="P2174" s="89"/>
      <c r="Q2174" s="89"/>
      <c r="R2174" s="30"/>
      <c r="S2174" s="30"/>
      <c r="T2174" s="30"/>
      <c r="U2174" s="30"/>
      <c r="V2174" s="30"/>
      <c r="W2174" s="30"/>
      <c r="X2174" s="30"/>
      <c r="Y2174" s="30"/>
      <c r="Z2174" s="30"/>
      <c r="AA2174" s="30"/>
    </row>
    <row r="2175" ht="15.75" customHeight="1">
      <c r="A2175" s="27" t="s">
        <v>86</v>
      </c>
      <c r="B2175" s="27" t="s">
        <v>6993</v>
      </c>
      <c r="C2175" s="27" t="s">
        <v>3937</v>
      </c>
      <c r="D2175" s="83"/>
      <c r="E2175" s="92">
        <f t="shared" si="1"/>
        <v>50240</v>
      </c>
      <c r="F2175" s="92" t="str">
        <f t="shared" si="2"/>
        <v>PACK 3 GALLETA TRITON CHOCOLATE </v>
      </c>
      <c r="G2175" s="92" t="str">
        <f t="shared" si="3"/>
        <v>GALLETAS</v>
      </c>
      <c r="H2175" s="89"/>
      <c r="I2175" s="89"/>
      <c r="J2175" s="89"/>
      <c r="K2175" s="89"/>
      <c r="L2175" s="89"/>
      <c r="M2175" s="89"/>
      <c r="N2175" s="89"/>
      <c r="O2175" s="89"/>
      <c r="P2175" s="89"/>
      <c r="Q2175" s="89"/>
      <c r="R2175" s="30"/>
      <c r="S2175" s="30"/>
      <c r="T2175" s="30"/>
      <c r="U2175" s="30"/>
      <c r="V2175" s="30"/>
      <c r="W2175" s="30"/>
      <c r="X2175" s="30"/>
      <c r="Y2175" s="30"/>
      <c r="Z2175" s="30"/>
      <c r="AA2175" s="30"/>
    </row>
    <row r="2176" ht="15.75" customHeight="1">
      <c r="A2176" s="27" t="s">
        <v>86</v>
      </c>
      <c r="B2176" s="27" t="s">
        <v>6995</v>
      </c>
      <c r="C2176" s="27" t="s">
        <v>3939</v>
      </c>
      <c r="D2176" s="83"/>
      <c r="E2176" s="92">
        <f t="shared" si="1"/>
        <v>50250</v>
      </c>
      <c r="F2176" s="92" t="str">
        <f t="shared" si="2"/>
        <v>PACK 3 TRITON LUCUMA NUEZ </v>
      </c>
      <c r="G2176" s="92" t="str">
        <f t="shared" si="3"/>
        <v>GALLETAS</v>
      </c>
      <c r="H2176" s="89"/>
      <c r="I2176" s="89"/>
      <c r="J2176" s="89"/>
      <c r="K2176" s="89"/>
      <c r="L2176" s="89"/>
      <c r="M2176" s="89"/>
      <c r="N2176" s="89"/>
      <c r="O2176" s="89"/>
      <c r="P2176" s="89"/>
      <c r="Q2176" s="89"/>
      <c r="R2176" s="30"/>
      <c r="S2176" s="30"/>
      <c r="T2176" s="30"/>
      <c r="U2176" s="30"/>
      <c r="V2176" s="30"/>
      <c r="W2176" s="30"/>
      <c r="X2176" s="30"/>
      <c r="Y2176" s="30"/>
      <c r="Z2176" s="30"/>
      <c r="AA2176" s="30"/>
    </row>
    <row r="2177" ht="15.75" customHeight="1">
      <c r="A2177" s="27" t="s">
        <v>86</v>
      </c>
      <c r="B2177" s="27" t="s">
        <v>6997</v>
      </c>
      <c r="C2177" s="27" t="s">
        <v>3941</v>
      </c>
      <c r="D2177" s="83"/>
      <c r="E2177" s="92">
        <f t="shared" si="1"/>
        <v>50260</v>
      </c>
      <c r="F2177" s="92" t="str">
        <f t="shared" si="2"/>
        <v>PACK 3 TRITON GALL CAPPUCINO </v>
      </c>
      <c r="G2177" s="92" t="str">
        <f t="shared" si="3"/>
        <v>GALLETAS</v>
      </c>
      <c r="H2177" s="89"/>
      <c r="I2177" s="89"/>
      <c r="J2177" s="89"/>
      <c r="K2177" s="89"/>
      <c r="L2177" s="89"/>
      <c r="M2177" s="89"/>
      <c r="N2177" s="89"/>
      <c r="O2177" s="89"/>
      <c r="P2177" s="89"/>
      <c r="Q2177" s="89"/>
      <c r="R2177" s="30"/>
      <c r="S2177" s="30"/>
      <c r="T2177" s="30"/>
      <c r="U2177" s="30"/>
      <c r="V2177" s="30"/>
      <c r="W2177" s="30"/>
      <c r="X2177" s="30"/>
      <c r="Y2177" s="30"/>
      <c r="Z2177" s="30"/>
      <c r="AA2177" s="30"/>
    </row>
    <row r="2178" ht="15.75" customHeight="1">
      <c r="A2178" s="27" t="s">
        <v>50</v>
      </c>
      <c r="B2178" s="27" t="s">
        <v>6999</v>
      </c>
      <c r="C2178" s="27" t="s">
        <v>3943</v>
      </c>
      <c r="D2178" s="83"/>
      <c r="E2178" s="92">
        <f t="shared" si="1"/>
        <v>50270</v>
      </c>
      <c r="F2178" s="92" t="str">
        <f t="shared" si="2"/>
        <v>PACK NESCAFE TRADICION STICK + NES MOCHA DOUBLE CHOCA GRATIS </v>
      </c>
      <c r="G2178" s="92" t="str">
        <f t="shared" si="3"/>
        <v>CAFES</v>
      </c>
      <c r="H2178" s="89"/>
      <c r="I2178" s="89"/>
      <c r="J2178" s="89"/>
      <c r="K2178" s="89"/>
      <c r="L2178" s="89"/>
      <c r="M2178" s="89"/>
      <c r="N2178" s="89"/>
      <c r="O2178" s="89"/>
      <c r="P2178" s="89"/>
      <c r="Q2178" s="89"/>
      <c r="R2178" s="30"/>
      <c r="S2178" s="30"/>
      <c r="T2178" s="30"/>
      <c r="U2178" s="30"/>
      <c r="V2178" s="30"/>
      <c r="W2178" s="30"/>
      <c r="X2178" s="30"/>
      <c r="Y2178" s="30"/>
      <c r="Z2178" s="30"/>
      <c r="AA2178" s="30"/>
    </row>
    <row r="2179" ht="15.75" customHeight="1">
      <c r="A2179" s="27" t="s">
        <v>44</v>
      </c>
      <c r="B2179" s="27" t="s">
        <v>7002</v>
      </c>
      <c r="C2179" s="27" t="s">
        <v>3944</v>
      </c>
      <c r="D2179" s="83"/>
      <c r="E2179" s="92">
        <f t="shared" si="1"/>
        <v>50290</v>
      </c>
      <c r="F2179" s="92" t="str">
        <f t="shared" si="2"/>
        <v>20% DE DSCTO POR 2 ESP CARNE + 2 ESP QUESO+2 ESP POLLO </v>
      </c>
      <c r="G2179" s="92" t="str">
        <f t="shared" si="3"/>
        <v>CULINARIOS</v>
      </c>
      <c r="H2179" s="89"/>
      <c r="I2179" s="89"/>
      <c r="J2179" s="89"/>
      <c r="K2179" s="89"/>
      <c r="L2179" s="89"/>
      <c r="M2179" s="89"/>
      <c r="N2179" s="89"/>
      <c r="O2179" s="89"/>
      <c r="P2179" s="89"/>
      <c r="Q2179" s="89"/>
      <c r="R2179" s="30"/>
      <c r="S2179" s="30"/>
      <c r="T2179" s="30"/>
      <c r="U2179" s="30"/>
      <c r="V2179" s="30"/>
      <c r="W2179" s="30"/>
      <c r="X2179" s="30"/>
      <c r="Y2179" s="30"/>
      <c r="Z2179" s="30"/>
      <c r="AA2179" s="30"/>
    </row>
    <row r="2180" ht="15.75" customHeight="1">
      <c r="A2180" s="27" t="s">
        <v>50</v>
      </c>
      <c r="B2180" s="27" t="s">
        <v>7005</v>
      </c>
      <c r="C2180" s="27" t="s">
        <v>3946</v>
      </c>
      <c r="D2180" s="83"/>
      <c r="E2180" s="92">
        <f t="shared" si="1"/>
        <v>50310</v>
      </c>
      <c r="F2180" s="92" t="str">
        <f t="shared" si="2"/>
        <v>PK 1MixCap+MixVain+TradStick+3en1ti+Alfombra grts </v>
      </c>
      <c r="G2180" s="92" t="str">
        <f t="shared" si="3"/>
        <v>CAFES</v>
      </c>
      <c r="H2180" s="89"/>
      <c r="I2180" s="89"/>
      <c r="J2180" s="89"/>
      <c r="K2180" s="89"/>
      <c r="L2180" s="89"/>
      <c r="M2180" s="89"/>
      <c r="N2180" s="89"/>
      <c r="O2180" s="89"/>
      <c r="P2180" s="89"/>
      <c r="Q2180" s="89"/>
      <c r="R2180" s="30"/>
      <c r="S2180" s="30"/>
      <c r="T2180" s="30"/>
      <c r="U2180" s="30"/>
      <c r="V2180" s="30"/>
      <c r="W2180" s="30"/>
      <c r="X2180" s="30"/>
      <c r="Y2180" s="30"/>
      <c r="Z2180" s="30"/>
      <c r="AA2180" s="30"/>
    </row>
    <row r="2181" ht="15.75" customHeight="1">
      <c r="A2181" s="27" t="s">
        <v>86</v>
      </c>
      <c r="B2181" s="27" t="s">
        <v>7007</v>
      </c>
      <c r="C2181" s="27" t="s">
        <v>3948</v>
      </c>
      <c r="D2181" s="27" t="s">
        <v>3949</v>
      </c>
      <c r="E2181" s="92">
        <f t="shared" si="1"/>
        <v>50440</v>
      </c>
      <c r="F2181" s="92" t="str">
        <f t="shared" si="2"/>
        <v>Galleta GRILL Sabor Merken 42x35g</v>
      </c>
      <c r="G2181" s="92" t="str">
        <f t="shared" si="3"/>
        <v>GALLETAS</v>
      </c>
      <c r="H2181" s="89"/>
      <c r="I2181" s="89"/>
      <c r="J2181" s="89"/>
      <c r="K2181" s="89"/>
      <c r="L2181" s="89"/>
      <c r="M2181" s="89"/>
      <c r="N2181" s="89"/>
      <c r="O2181" s="89"/>
      <c r="P2181" s="89"/>
      <c r="Q2181" s="89"/>
      <c r="R2181" s="30"/>
      <c r="S2181" s="30"/>
      <c r="T2181" s="30"/>
      <c r="U2181" s="30"/>
      <c r="V2181" s="30"/>
      <c r="W2181" s="30"/>
      <c r="X2181" s="30"/>
      <c r="Y2181" s="30"/>
      <c r="Z2181" s="30"/>
      <c r="AA2181" s="30"/>
    </row>
    <row r="2182" ht="15.75" customHeight="1">
      <c r="A2182" s="27" t="s">
        <v>86</v>
      </c>
      <c r="B2182" s="27" t="s">
        <v>7010</v>
      </c>
      <c r="C2182" s="27" t="s">
        <v>3950</v>
      </c>
      <c r="D2182" s="27" t="s">
        <v>3949</v>
      </c>
      <c r="E2182" s="92">
        <f t="shared" si="1"/>
        <v>50450</v>
      </c>
      <c r="F2182" s="92" t="str">
        <f t="shared" si="2"/>
        <v>Galleta GRILL Sabor Albahaca 42x35g</v>
      </c>
      <c r="G2182" s="92" t="str">
        <f t="shared" si="3"/>
        <v>GALLETAS</v>
      </c>
      <c r="H2182" s="89"/>
      <c r="I2182" s="89"/>
      <c r="J2182" s="89"/>
      <c r="K2182" s="89"/>
      <c r="L2182" s="89"/>
      <c r="M2182" s="89"/>
      <c r="N2182" s="89"/>
      <c r="O2182" s="89"/>
      <c r="P2182" s="89"/>
      <c r="Q2182" s="89"/>
      <c r="R2182" s="30"/>
      <c r="S2182" s="30"/>
      <c r="T2182" s="30"/>
      <c r="U2182" s="30"/>
      <c r="V2182" s="30"/>
      <c r="W2182" s="30"/>
      <c r="X2182" s="30"/>
      <c r="Y2182" s="30"/>
      <c r="Z2182" s="30"/>
      <c r="AA2182" s="30"/>
    </row>
    <row r="2183" ht="15.75" customHeight="1">
      <c r="A2183" s="27" t="s">
        <v>268</v>
      </c>
      <c r="B2183" s="27" t="s">
        <v>7012</v>
      </c>
      <c r="C2183" s="27" t="s">
        <v>3952</v>
      </c>
      <c r="D2183" s="27" t="s">
        <v>3707</v>
      </c>
      <c r="E2183" s="92">
        <f t="shared" si="1"/>
        <v>50490</v>
      </c>
      <c r="F2183" s="92" t="str">
        <f t="shared" si="2"/>
        <v>NESTLE AIC Carne Verd 4(6x215g)PR5+1CL 4(6x215g)</v>
      </c>
      <c r="G2183" s="92" t="str">
        <f t="shared" si="3"/>
        <v>ALIMENTOS INFANTILES</v>
      </c>
      <c r="H2183" s="89"/>
      <c r="I2183" s="89"/>
      <c r="J2183" s="89"/>
      <c r="K2183" s="89"/>
      <c r="L2183" s="89"/>
      <c r="M2183" s="89"/>
      <c r="N2183" s="89"/>
      <c r="O2183" s="89"/>
      <c r="P2183" s="89"/>
      <c r="Q2183" s="89"/>
      <c r="R2183" s="30"/>
      <c r="S2183" s="30"/>
      <c r="T2183" s="30"/>
      <c r="U2183" s="30"/>
      <c r="V2183" s="30"/>
      <c r="W2183" s="30"/>
      <c r="X2183" s="30"/>
      <c r="Y2183" s="30"/>
      <c r="Z2183" s="30"/>
      <c r="AA2183" s="30"/>
    </row>
    <row r="2184" ht="15.75" customHeight="1">
      <c r="A2184" s="27" t="s">
        <v>39</v>
      </c>
      <c r="B2184" s="27" t="s">
        <v>7014</v>
      </c>
      <c r="C2184" s="27" t="s">
        <v>3954</v>
      </c>
      <c r="D2184" s="83"/>
      <c r="E2184" s="92">
        <f t="shared" si="1"/>
        <v>50500</v>
      </c>
      <c r="F2184" s="92" t="str">
        <f t="shared" si="2"/>
        <v>PK 1 Dsp S8 10% Dscto. </v>
      </c>
      <c r="G2184" s="92" t="str">
        <f t="shared" si="3"/>
        <v>CHOCOLATES</v>
      </c>
      <c r="H2184" s="89"/>
      <c r="I2184" s="89"/>
      <c r="J2184" s="89"/>
      <c r="K2184" s="89"/>
      <c r="L2184" s="89"/>
      <c r="M2184" s="89"/>
      <c r="N2184" s="89"/>
      <c r="O2184" s="89"/>
      <c r="P2184" s="89"/>
      <c r="Q2184" s="89"/>
      <c r="R2184" s="30"/>
      <c r="S2184" s="30"/>
      <c r="T2184" s="30"/>
      <c r="U2184" s="30"/>
      <c r="V2184" s="30"/>
      <c r="W2184" s="30"/>
      <c r="X2184" s="30"/>
      <c r="Y2184" s="30"/>
      <c r="Z2184" s="30"/>
      <c r="AA2184" s="30"/>
    </row>
    <row r="2185" ht="15.75" customHeight="1">
      <c r="A2185" s="27" t="s">
        <v>50</v>
      </c>
      <c r="B2185" s="27" t="s">
        <v>7019</v>
      </c>
      <c r="C2185" s="27" t="s">
        <v>3956</v>
      </c>
      <c r="D2185" s="83"/>
      <c r="E2185" s="92">
        <f t="shared" si="1"/>
        <v>50510</v>
      </c>
      <c r="F2185" s="92" t="str">
        <f t="shared" si="2"/>
        <v>15% de Descuento en Nescafé 170g </v>
      </c>
      <c r="G2185" s="92" t="str">
        <f t="shared" si="3"/>
        <v>CAFES</v>
      </c>
      <c r="H2185" s="89"/>
      <c r="I2185" s="89"/>
      <c r="J2185" s="89"/>
      <c r="K2185" s="89"/>
      <c r="L2185" s="89"/>
      <c r="M2185" s="89"/>
      <c r="N2185" s="89"/>
      <c r="O2185" s="89"/>
      <c r="P2185" s="89"/>
      <c r="Q2185" s="89"/>
      <c r="R2185" s="30"/>
      <c r="S2185" s="30"/>
      <c r="T2185" s="30"/>
      <c r="U2185" s="30"/>
      <c r="V2185" s="30"/>
      <c r="W2185" s="30"/>
      <c r="X2185" s="30"/>
      <c r="Y2185" s="30"/>
      <c r="Z2185" s="30"/>
      <c r="AA2185" s="30"/>
    </row>
    <row r="2186" ht="15.75" customHeight="1">
      <c r="A2186" s="27" t="s">
        <v>268</v>
      </c>
      <c r="B2186" s="27" t="s">
        <v>7022</v>
      </c>
      <c r="C2186" s="27" t="s">
        <v>3957</v>
      </c>
      <c r="D2186" s="83"/>
      <c r="E2186" s="92">
        <f t="shared" si="1"/>
        <v>50620</v>
      </c>
      <c r="F2186" s="92" t="str">
        <f t="shared" si="2"/>
        <v>3 Creciditos Carne y Pague 2 </v>
      </c>
      <c r="G2186" s="92" t="str">
        <f t="shared" si="3"/>
        <v>ALIMENTOS INFANTILES</v>
      </c>
      <c r="H2186" s="89"/>
      <c r="I2186" s="89"/>
      <c r="J2186" s="89"/>
      <c r="K2186" s="89"/>
      <c r="L2186" s="89"/>
      <c r="M2186" s="89"/>
      <c r="N2186" s="89"/>
      <c r="O2186" s="89"/>
      <c r="P2186" s="89"/>
      <c r="Q2186" s="89"/>
      <c r="R2186" s="30"/>
      <c r="S2186" s="30"/>
      <c r="T2186" s="30"/>
      <c r="U2186" s="30"/>
      <c r="V2186" s="30"/>
      <c r="W2186" s="30"/>
      <c r="X2186" s="30"/>
      <c r="Y2186" s="30"/>
      <c r="Z2186" s="30"/>
      <c r="AA2186" s="30"/>
    </row>
    <row r="2187" ht="15.75" customHeight="1">
      <c r="A2187" s="27" t="s">
        <v>268</v>
      </c>
      <c r="B2187" s="27" t="s">
        <v>7026</v>
      </c>
      <c r="C2187" s="27" t="s">
        <v>3959</v>
      </c>
      <c r="D2187" s="83"/>
      <c r="E2187" s="92">
        <f t="shared" si="1"/>
        <v>50650</v>
      </c>
      <c r="F2187" s="92" t="str">
        <f t="shared" si="2"/>
        <v>5+1 CRECIDITO POLLO VERDURA </v>
      </c>
      <c r="G2187" s="92" t="str">
        <f t="shared" si="3"/>
        <v>ALIMENTOS INFANTILES</v>
      </c>
      <c r="H2187" s="89"/>
      <c r="I2187" s="89"/>
      <c r="J2187" s="89"/>
      <c r="K2187" s="89"/>
      <c r="L2187" s="89"/>
      <c r="M2187" s="89"/>
      <c r="N2187" s="89"/>
      <c r="O2187" s="89"/>
      <c r="P2187" s="89"/>
      <c r="Q2187" s="89"/>
      <c r="R2187" s="30"/>
      <c r="S2187" s="30"/>
      <c r="T2187" s="30"/>
      <c r="U2187" s="30"/>
      <c r="V2187" s="30"/>
      <c r="W2187" s="30"/>
      <c r="X2187" s="30"/>
      <c r="Y2187" s="30"/>
      <c r="Z2187" s="30"/>
      <c r="AA2187" s="30"/>
    </row>
    <row r="2188" ht="15.75" customHeight="1">
      <c r="A2188" s="27" t="s">
        <v>264</v>
      </c>
      <c r="B2188" s="27" t="s">
        <v>7028</v>
      </c>
      <c r="C2188" s="27" t="s">
        <v>3962</v>
      </c>
      <c r="D2188" s="27" t="s">
        <v>3963</v>
      </c>
      <c r="E2188" s="92">
        <f t="shared" si="1"/>
        <v>50700</v>
      </c>
      <c r="F2188" s="92" t="str">
        <f t="shared" si="2"/>
        <v>CHOCAPIC CARAMEL CEREAL 18X150 18X150G</v>
      </c>
      <c r="G2188" s="92" t="str">
        <f t="shared" si="3"/>
        <v>CEREALES PARA EL DESAYUNO</v>
      </c>
      <c r="H2188" s="89"/>
      <c r="I2188" s="89"/>
      <c r="J2188" s="89"/>
      <c r="K2188" s="89"/>
      <c r="L2188" s="89"/>
      <c r="M2188" s="89"/>
      <c r="N2188" s="89"/>
      <c r="O2188" s="89"/>
      <c r="P2188" s="89"/>
      <c r="Q2188" s="89"/>
      <c r="R2188" s="30"/>
      <c r="S2188" s="30"/>
      <c r="T2188" s="30"/>
      <c r="U2188" s="30"/>
      <c r="V2188" s="30"/>
      <c r="W2188" s="30"/>
      <c r="X2188" s="30"/>
      <c r="Y2188" s="30"/>
      <c r="Z2188" s="30"/>
      <c r="AA2188" s="30"/>
    </row>
    <row r="2189" ht="15.75" customHeight="1">
      <c r="A2189" s="27" t="s">
        <v>76</v>
      </c>
      <c r="B2189" s="27" t="s">
        <v>7031</v>
      </c>
      <c r="C2189" s="27" t="s">
        <v>3966</v>
      </c>
      <c r="D2189" s="27" t="s">
        <v>3967</v>
      </c>
      <c r="E2189" s="92">
        <f t="shared" si="1"/>
        <v>50710</v>
      </c>
      <c r="F2189" s="92" t="str">
        <f t="shared" si="2"/>
        <v>NESQUIK OPTISTART VAINILLA 36X200 36X200G</v>
      </c>
      <c r="G2189" s="92" t="str">
        <f t="shared" si="3"/>
        <v>OPPB</v>
      </c>
      <c r="H2189" s="89"/>
      <c r="I2189" s="89"/>
      <c r="J2189" s="89"/>
      <c r="K2189" s="89"/>
      <c r="L2189" s="89"/>
      <c r="M2189" s="89"/>
      <c r="N2189" s="89"/>
      <c r="O2189" s="89"/>
      <c r="P2189" s="89"/>
      <c r="Q2189" s="89"/>
      <c r="R2189" s="30"/>
      <c r="S2189" s="30"/>
      <c r="T2189" s="30"/>
      <c r="U2189" s="30"/>
      <c r="V2189" s="30"/>
      <c r="W2189" s="30"/>
      <c r="X2189" s="30"/>
      <c r="Y2189" s="30"/>
      <c r="Z2189" s="30"/>
      <c r="AA2189" s="30"/>
    </row>
    <row r="2190" ht="15.75" customHeight="1">
      <c r="A2190" s="27" t="s">
        <v>50</v>
      </c>
      <c r="B2190" s="27" t="s">
        <v>7034</v>
      </c>
      <c r="C2190" s="27" t="s">
        <v>3969</v>
      </c>
      <c r="D2190" s="83"/>
      <c r="E2190" s="92">
        <f t="shared" si="1"/>
        <v>50730</v>
      </c>
      <c r="F2190" s="92" t="str">
        <f t="shared" si="2"/>
        <v>1Ecc50+NeTradSti+DolTa50gr+NeMixCap+NeMixVan+NeDecSti+CaFeria gratis </v>
      </c>
      <c r="G2190" s="92" t="str">
        <f t="shared" si="3"/>
        <v>CAFES</v>
      </c>
      <c r="H2190" s="89"/>
      <c r="I2190" s="89"/>
      <c r="J2190" s="89"/>
      <c r="K2190" s="89"/>
      <c r="L2190" s="89"/>
      <c r="M2190" s="89"/>
      <c r="N2190" s="89"/>
      <c r="O2190" s="89"/>
      <c r="P2190" s="89"/>
      <c r="Q2190" s="89"/>
      <c r="R2190" s="30"/>
      <c r="S2190" s="30"/>
      <c r="T2190" s="30"/>
      <c r="U2190" s="30"/>
      <c r="V2190" s="30"/>
      <c r="W2190" s="30"/>
      <c r="X2190" s="30"/>
      <c r="Y2190" s="30"/>
      <c r="Z2190" s="30"/>
      <c r="AA2190" s="30"/>
    </row>
    <row r="2191" ht="15.75" customHeight="1">
      <c r="A2191" s="27" t="s">
        <v>44</v>
      </c>
      <c r="B2191" s="27" t="s">
        <v>7036</v>
      </c>
      <c r="C2191" s="27" t="s">
        <v>3970</v>
      </c>
      <c r="D2191" s="83"/>
      <c r="E2191" s="92">
        <f t="shared" si="1"/>
        <v>50770</v>
      </c>
      <c r="F2191" s="92" t="str">
        <f t="shared" si="2"/>
        <v>Puré 250 grs + 1 Magneto MAGGI Regalo </v>
      </c>
      <c r="G2191" s="92" t="str">
        <f t="shared" si="3"/>
        <v>CULINARIOS</v>
      </c>
      <c r="H2191" s="89"/>
      <c r="I2191" s="89"/>
      <c r="J2191" s="89"/>
      <c r="K2191" s="89"/>
      <c r="L2191" s="89"/>
      <c r="M2191" s="89"/>
      <c r="N2191" s="89"/>
      <c r="O2191" s="89"/>
      <c r="P2191" s="89"/>
      <c r="Q2191" s="89"/>
      <c r="R2191" s="30"/>
      <c r="S2191" s="30"/>
      <c r="T2191" s="30"/>
      <c r="U2191" s="30"/>
      <c r="V2191" s="30"/>
      <c r="W2191" s="30"/>
      <c r="X2191" s="30"/>
      <c r="Y2191" s="30"/>
      <c r="Z2191" s="30"/>
      <c r="AA2191" s="30"/>
    </row>
    <row r="2192" ht="15.75" customHeight="1">
      <c r="A2192" s="27" t="s">
        <v>50</v>
      </c>
      <c r="B2192" s="27" t="s">
        <v>7039</v>
      </c>
      <c r="C2192" s="27" t="s">
        <v>3972</v>
      </c>
      <c r="D2192" s="83"/>
      <c r="E2192" s="92">
        <f t="shared" si="1"/>
        <v>50800</v>
      </c>
      <c r="F2192" s="92" t="str">
        <f t="shared" si="2"/>
        <v>1Dolca 50g+NeTradSti+NeDecSti+NeCaVanilla+NeMocDc </v>
      </c>
      <c r="G2192" s="92" t="str">
        <f t="shared" si="3"/>
        <v>CAFES</v>
      </c>
      <c r="H2192" s="89"/>
      <c r="I2192" s="89"/>
      <c r="J2192" s="89"/>
      <c r="K2192" s="89"/>
      <c r="L2192" s="89"/>
      <c r="M2192" s="89"/>
      <c r="N2192" s="89"/>
      <c r="O2192" s="89"/>
      <c r="P2192" s="89"/>
      <c r="Q2192" s="89"/>
      <c r="R2192" s="30"/>
      <c r="S2192" s="30"/>
      <c r="T2192" s="30"/>
      <c r="U2192" s="30"/>
      <c r="V2192" s="30"/>
      <c r="W2192" s="30"/>
      <c r="X2192" s="30"/>
      <c r="Y2192" s="30"/>
      <c r="Z2192" s="30"/>
      <c r="AA2192" s="30"/>
    </row>
    <row r="2193" ht="15.75" customHeight="1">
      <c r="A2193" s="27" t="s">
        <v>50</v>
      </c>
      <c r="B2193" s="27" t="s">
        <v>7041</v>
      </c>
      <c r="C2193" s="27" t="s">
        <v>3974</v>
      </c>
      <c r="D2193" s="27" t="s">
        <v>3975</v>
      </c>
      <c r="E2193" s="92">
        <f t="shared" si="1"/>
        <v>50810</v>
      </c>
      <c r="F2193" s="92" t="str">
        <f t="shared" si="2"/>
        <v>Cafe NESCAFE 3 en 1 24(8X24G)</v>
      </c>
      <c r="G2193" s="92" t="str">
        <f t="shared" si="3"/>
        <v>CAFES</v>
      </c>
      <c r="H2193" s="89"/>
      <c r="I2193" s="89"/>
      <c r="J2193" s="89"/>
      <c r="K2193" s="89"/>
      <c r="L2193" s="89"/>
      <c r="M2193" s="89"/>
      <c r="N2193" s="89"/>
      <c r="O2193" s="89"/>
      <c r="P2193" s="89"/>
      <c r="Q2193" s="89"/>
      <c r="R2193" s="30"/>
      <c r="S2193" s="30"/>
      <c r="T2193" s="30"/>
      <c r="U2193" s="30"/>
      <c r="V2193" s="30"/>
      <c r="W2193" s="30"/>
      <c r="X2193" s="30"/>
      <c r="Y2193" s="30"/>
      <c r="Z2193" s="30"/>
      <c r="AA2193" s="30"/>
    </row>
    <row r="2194" ht="15.75" customHeight="1">
      <c r="A2194" s="27" t="s">
        <v>50</v>
      </c>
      <c r="B2194" s="27" t="s">
        <v>7044</v>
      </c>
      <c r="C2194" s="27" t="s">
        <v>3977</v>
      </c>
      <c r="D2194" s="27" t="s">
        <v>3978</v>
      </c>
      <c r="E2194" s="92">
        <f t="shared" si="1"/>
        <v>50820</v>
      </c>
      <c r="F2194" s="92" t="str">
        <f t="shared" si="2"/>
        <v>Cafe NESCAFE Tradicion 3 en 1 12(8X24G)</v>
      </c>
      <c r="G2194" s="92" t="str">
        <f t="shared" si="3"/>
        <v>CAFES</v>
      </c>
      <c r="H2194" s="89"/>
      <c r="I2194" s="89"/>
      <c r="J2194" s="89"/>
      <c r="K2194" s="89"/>
      <c r="L2194" s="89"/>
      <c r="M2194" s="89"/>
      <c r="N2194" s="89"/>
      <c r="O2194" s="89"/>
      <c r="P2194" s="89"/>
      <c r="Q2194" s="89"/>
      <c r="R2194" s="30"/>
      <c r="S2194" s="30"/>
      <c r="T2194" s="30"/>
      <c r="U2194" s="30"/>
      <c r="V2194" s="30"/>
      <c r="W2194" s="30"/>
      <c r="X2194" s="30"/>
      <c r="Y2194" s="30"/>
      <c r="Z2194" s="30"/>
      <c r="AA2194" s="30"/>
    </row>
    <row r="2195" ht="15.75" customHeight="1">
      <c r="A2195" s="27" t="s">
        <v>86</v>
      </c>
      <c r="B2195" s="27" t="s">
        <v>7046</v>
      </c>
      <c r="C2195" s="27" t="s">
        <v>3979</v>
      </c>
      <c r="D2195" s="83"/>
      <c r="E2195" s="92">
        <f t="shared" si="1"/>
        <v>50850</v>
      </c>
      <c r="F2195" s="92" t="str">
        <f t="shared" si="2"/>
        <v>Alteza he/fru/boc 6+2 gratis chiri 140grs </v>
      </c>
      <c r="G2195" s="92" t="str">
        <f t="shared" si="3"/>
        <v>GALLETAS</v>
      </c>
      <c r="H2195" s="89"/>
      <c r="I2195" s="89"/>
      <c r="J2195" s="89"/>
      <c r="K2195" s="89"/>
      <c r="L2195" s="89"/>
      <c r="M2195" s="89"/>
      <c r="N2195" s="89"/>
      <c r="O2195" s="89"/>
      <c r="P2195" s="89"/>
      <c r="Q2195" s="89"/>
      <c r="R2195" s="30"/>
      <c r="S2195" s="30"/>
      <c r="T2195" s="30"/>
      <c r="U2195" s="30"/>
      <c r="V2195" s="30"/>
      <c r="W2195" s="30"/>
      <c r="X2195" s="30"/>
      <c r="Y2195" s="30"/>
      <c r="Z2195" s="30"/>
      <c r="AA2195" s="30"/>
    </row>
    <row r="2196" ht="15.75" customHeight="1">
      <c r="A2196" s="27" t="s">
        <v>86</v>
      </c>
      <c r="B2196" s="27" t="s">
        <v>7050</v>
      </c>
      <c r="C2196" s="27" t="s">
        <v>3981</v>
      </c>
      <c r="D2196" s="83"/>
      <c r="E2196" s="92">
        <f t="shared" si="1"/>
        <v>50860</v>
      </c>
      <c r="F2196" s="92" t="str">
        <f t="shared" si="2"/>
        <v>8 + 2 CRIOLLITA </v>
      </c>
      <c r="G2196" s="92" t="str">
        <f t="shared" si="3"/>
        <v>GALLETAS</v>
      </c>
      <c r="H2196" s="89"/>
      <c r="I2196" s="89"/>
      <c r="J2196" s="89"/>
      <c r="K2196" s="89"/>
      <c r="L2196" s="89"/>
      <c r="M2196" s="89"/>
      <c r="N2196" s="89"/>
      <c r="O2196" s="89"/>
      <c r="P2196" s="89"/>
      <c r="Q2196" s="89"/>
      <c r="R2196" s="30"/>
      <c r="S2196" s="30"/>
      <c r="T2196" s="30"/>
      <c r="U2196" s="30"/>
      <c r="V2196" s="30"/>
      <c r="W2196" s="30"/>
      <c r="X2196" s="30"/>
      <c r="Y2196" s="30"/>
      <c r="Z2196" s="30"/>
      <c r="AA2196" s="30"/>
    </row>
    <row r="2197" ht="15.75" customHeight="1">
      <c r="A2197" s="27" t="s">
        <v>146</v>
      </c>
      <c r="B2197" s="27" t="s">
        <v>7053</v>
      </c>
      <c r="C2197" s="27" t="s">
        <v>3787</v>
      </c>
      <c r="D2197" s="83"/>
      <c r="E2197" s="92">
        <f t="shared" si="1"/>
        <v>50870</v>
      </c>
      <c r="F2197" s="92" t="str">
        <f t="shared" si="2"/>
        <v>PK 5 Leche cond Leche Sur+1 grts </v>
      </c>
      <c r="G2197" s="92" t="str">
        <f t="shared" si="3"/>
        <v>Lacteos Culinarios</v>
      </c>
      <c r="H2197" s="89"/>
      <c r="I2197" s="89"/>
      <c r="J2197" s="89"/>
      <c r="K2197" s="89"/>
      <c r="L2197" s="89"/>
      <c r="M2197" s="89"/>
      <c r="N2197" s="89"/>
      <c r="O2197" s="89"/>
      <c r="P2197" s="89"/>
      <c r="Q2197" s="89"/>
      <c r="R2197" s="30"/>
      <c r="S2197" s="30"/>
      <c r="T2197" s="30"/>
      <c r="U2197" s="30"/>
      <c r="V2197" s="30"/>
      <c r="W2197" s="30"/>
      <c r="X2197" s="30"/>
      <c r="Y2197" s="30"/>
      <c r="Z2197" s="30"/>
      <c r="AA2197" s="30"/>
    </row>
    <row r="2198" ht="15.75" customHeight="1">
      <c r="A2198" s="27" t="s">
        <v>44</v>
      </c>
      <c r="B2198" s="27" t="s">
        <v>7056</v>
      </c>
      <c r="C2198" s="27" t="s">
        <v>3983</v>
      </c>
      <c r="D2198" s="83"/>
      <c r="E2198" s="92">
        <f t="shared" si="1"/>
        <v>50900</v>
      </c>
      <c r="F2198" s="92" t="str">
        <f t="shared" si="2"/>
        <v>6 PURE 125g + 1 TUCO CARNE GRATIS </v>
      </c>
      <c r="G2198" s="92" t="str">
        <f t="shared" si="3"/>
        <v>CULINARIOS</v>
      </c>
      <c r="H2198" s="89"/>
      <c r="I2198" s="89"/>
      <c r="J2198" s="89"/>
      <c r="K2198" s="89"/>
      <c r="L2198" s="89"/>
      <c r="M2198" s="89"/>
      <c r="N2198" s="89"/>
      <c r="O2198" s="89"/>
      <c r="P2198" s="89"/>
      <c r="Q2198" s="89"/>
      <c r="R2198" s="30"/>
      <c r="S2198" s="30"/>
      <c r="T2198" s="30"/>
      <c r="U2198" s="30"/>
      <c r="V2198" s="30"/>
      <c r="W2198" s="30"/>
      <c r="X2198" s="30"/>
      <c r="Y2198" s="30"/>
      <c r="Z2198" s="30"/>
      <c r="AA2198" s="30"/>
    </row>
    <row r="2199" ht="15.75" customHeight="1">
      <c r="A2199" s="27" t="s">
        <v>44</v>
      </c>
      <c r="B2199" s="27" t="s">
        <v>7060</v>
      </c>
      <c r="C2199" s="27" t="s">
        <v>3985</v>
      </c>
      <c r="D2199" s="83"/>
      <c r="E2199" s="92">
        <f t="shared" si="1"/>
        <v>50910</v>
      </c>
      <c r="F2199" s="92" t="str">
        <f t="shared" si="2"/>
        <v>PK 5 Pure 250 + 1Gratis </v>
      </c>
      <c r="G2199" s="92" t="str">
        <f t="shared" si="3"/>
        <v>CULINARIOS</v>
      </c>
      <c r="H2199" s="89"/>
      <c r="I2199" s="89"/>
      <c r="J2199" s="89"/>
      <c r="K2199" s="89"/>
      <c r="L2199" s="89"/>
      <c r="M2199" s="89"/>
      <c r="N2199" s="89"/>
      <c r="O2199" s="89"/>
      <c r="P2199" s="89"/>
      <c r="Q2199" s="89"/>
      <c r="R2199" s="30"/>
      <c r="S2199" s="30"/>
      <c r="T2199" s="30"/>
      <c r="U2199" s="30"/>
      <c r="V2199" s="30"/>
      <c r="W2199" s="30"/>
      <c r="X2199" s="30"/>
      <c r="Y2199" s="30"/>
      <c r="Z2199" s="30"/>
      <c r="AA2199" s="30"/>
    </row>
    <row r="2200" ht="15.75" customHeight="1">
      <c r="A2200" s="27" t="s">
        <v>50</v>
      </c>
      <c r="B2200" s="27" t="s">
        <v>7063</v>
      </c>
      <c r="C2200" s="27" t="s">
        <v>244</v>
      </c>
      <c r="D2200" s="27" t="s">
        <v>3987</v>
      </c>
      <c r="E2200" s="92">
        <f t="shared" si="1"/>
        <v>50940</v>
      </c>
      <c r="F2200" s="92" t="str">
        <f t="shared" si="2"/>
        <v>Cafe NESCAFE Tradicion tarro 12X400G</v>
      </c>
      <c r="G2200" s="92" t="str">
        <f t="shared" si="3"/>
        <v>CAFES</v>
      </c>
      <c r="H2200" s="89"/>
      <c r="I2200" s="89"/>
      <c r="J2200" s="89"/>
      <c r="K2200" s="89"/>
      <c r="L2200" s="89"/>
      <c r="M2200" s="89"/>
      <c r="N2200" s="89"/>
      <c r="O2200" s="89"/>
      <c r="P2200" s="89"/>
      <c r="Q2200" s="89"/>
      <c r="R2200" s="30"/>
      <c r="S2200" s="30"/>
      <c r="T2200" s="30"/>
      <c r="U2200" s="30"/>
      <c r="V2200" s="30"/>
      <c r="W2200" s="30"/>
      <c r="X2200" s="30"/>
      <c r="Y2200" s="30"/>
      <c r="Z2200" s="30"/>
      <c r="AA2200" s="30"/>
    </row>
    <row r="2201" ht="15.75" customHeight="1">
      <c r="A2201" s="27" t="s">
        <v>44</v>
      </c>
      <c r="B2201" s="27" t="s">
        <v>7066</v>
      </c>
      <c r="C2201" s="27" t="s">
        <v>3988</v>
      </c>
      <c r="D2201" s="27" t="s">
        <v>3990</v>
      </c>
      <c r="E2201" s="92">
        <f t="shared" si="1"/>
        <v>50960</v>
      </c>
      <c r="F2201" s="92" t="str">
        <f t="shared" si="2"/>
        <v>MAGGI CALDO DE CEBOLLA AJO 30 (10X10G)</v>
      </c>
      <c r="G2201" s="92" t="str">
        <f t="shared" si="3"/>
        <v>CULINARIOS</v>
      </c>
      <c r="H2201" s="89"/>
      <c r="I2201" s="89"/>
      <c r="J2201" s="89"/>
      <c r="K2201" s="89"/>
      <c r="L2201" s="89"/>
      <c r="M2201" s="89"/>
      <c r="N2201" s="89"/>
      <c r="O2201" s="89"/>
      <c r="P2201" s="89"/>
      <c r="Q2201" s="89"/>
      <c r="R2201" s="30"/>
      <c r="S2201" s="30"/>
      <c r="T2201" s="30"/>
      <c r="U2201" s="30"/>
      <c r="V2201" s="30"/>
      <c r="W2201" s="30"/>
      <c r="X2201" s="30"/>
      <c r="Y2201" s="30"/>
      <c r="Z2201" s="30"/>
      <c r="AA2201" s="30"/>
    </row>
    <row r="2202" ht="15.75" customHeight="1">
      <c r="A2202" s="27" t="s">
        <v>44</v>
      </c>
      <c r="B2202" s="27" t="s">
        <v>7069</v>
      </c>
      <c r="C2202" s="27" t="s">
        <v>3991</v>
      </c>
      <c r="D2202" s="27" t="s">
        <v>3990</v>
      </c>
      <c r="E2202" s="92">
        <f t="shared" si="1"/>
        <v>50970</v>
      </c>
      <c r="F2202" s="92" t="str">
        <f t="shared" si="2"/>
        <v>MAGGI CALDO DE VERDURA 30 (10X10G)</v>
      </c>
      <c r="G2202" s="92" t="str">
        <f t="shared" si="3"/>
        <v>CULINARIOS</v>
      </c>
      <c r="H2202" s="89"/>
      <c r="I2202" s="89"/>
      <c r="J2202" s="89"/>
      <c r="K2202" s="89"/>
      <c r="L2202" s="89"/>
      <c r="M2202" s="89"/>
      <c r="N2202" s="89"/>
      <c r="O2202" s="89"/>
      <c r="P2202" s="89"/>
      <c r="Q2202" s="89"/>
      <c r="R2202" s="30"/>
      <c r="S2202" s="30"/>
      <c r="T2202" s="30"/>
      <c r="U2202" s="30"/>
      <c r="V2202" s="30"/>
      <c r="W2202" s="30"/>
      <c r="X2202" s="30"/>
      <c r="Y2202" s="30"/>
      <c r="Z2202" s="30"/>
      <c r="AA2202" s="30"/>
    </row>
    <row r="2203" ht="15.75" customHeight="1">
      <c r="A2203" s="27" t="s">
        <v>44</v>
      </c>
      <c r="B2203" s="27" t="s">
        <v>7072</v>
      </c>
      <c r="C2203" s="27" t="s">
        <v>3993</v>
      </c>
      <c r="D2203" s="27" t="s">
        <v>3990</v>
      </c>
      <c r="E2203" s="92">
        <f t="shared" si="1"/>
        <v>50980</v>
      </c>
      <c r="F2203" s="92" t="str">
        <f t="shared" si="2"/>
        <v>MAGGI CALDO DE CARNE 30 (10X10G)</v>
      </c>
      <c r="G2203" s="92" t="str">
        <f t="shared" si="3"/>
        <v>CULINARIOS</v>
      </c>
      <c r="H2203" s="89"/>
      <c r="I2203" s="89"/>
      <c r="J2203" s="89"/>
      <c r="K2203" s="89"/>
      <c r="L2203" s="89"/>
      <c r="M2203" s="89"/>
      <c r="N2203" s="89"/>
      <c r="O2203" s="89"/>
      <c r="P2203" s="89"/>
      <c r="Q2203" s="89"/>
      <c r="R2203" s="30"/>
      <c r="S2203" s="30"/>
      <c r="T2203" s="30"/>
      <c r="U2203" s="30"/>
      <c r="V2203" s="30"/>
      <c r="W2203" s="30"/>
      <c r="X2203" s="30"/>
      <c r="Y2203" s="30"/>
      <c r="Z2203" s="30"/>
      <c r="AA2203" s="30"/>
    </row>
    <row r="2204" ht="15.75" customHeight="1">
      <c r="A2204" s="27" t="s">
        <v>44</v>
      </c>
      <c r="B2204" s="27" t="s">
        <v>7076</v>
      </c>
      <c r="C2204" s="27" t="s">
        <v>3995</v>
      </c>
      <c r="D2204" s="27" t="s">
        <v>3996</v>
      </c>
      <c r="E2204" s="92">
        <f t="shared" si="1"/>
        <v>51020</v>
      </c>
      <c r="F2204" s="92" t="str">
        <f t="shared" si="2"/>
        <v>MAGGI CALDO GALLINA 30 (10X11G)</v>
      </c>
      <c r="G2204" s="92" t="str">
        <f t="shared" si="3"/>
        <v>CULINARIOS</v>
      </c>
      <c r="H2204" s="89"/>
      <c r="I2204" s="89"/>
      <c r="J2204" s="89"/>
      <c r="K2204" s="89"/>
      <c r="L2204" s="89"/>
      <c r="M2204" s="89"/>
      <c r="N2204" s="89"/>
      <c r="O2204" s="89"/>
      <c r="P2204" s="89"/>
      <c r="Q2204" s="89"/>
      <c r="R2204" s="30"/>
      <c r="S2204" s="30"/>
      <c r="T2204" s="30"/>
      <c r="U2204" s="30"/>
      <c r="V2204" s="30"/>
      <c r="W2204" s="30"/>
      <c r="X2204" s="30"/>
      <c r="Y2204" s="30"/>
      <c r="Z2204" s="30"/>
      <c r="AA2204" s="30"/>
    </row>
    <row r="2205" ht="15.75" customHeight="1">
      <c r="A2205" s="27" t="s">
        <v>44</v>
      </c>
      <c r="B2205" s="27" t="s">
        <v>7079</v>
      </c>
      <c r="C2205" s="27" t="s">
        <v>3998</v>
      </c>
      <c r="D2205" s="83"/>
      <c r="E2205" s="92">
        <f t="shared" si="1"/>
        <v>51080</v>
      </c>
      <c r="F2205" s="92" t="str">
        <f t="shared" si="2"/>
        <v>PACK LINTERNA MAGGI 2 </v>
      </c>
      <c r="G2205" s="92" t="str">
        <f t="shared" si="3"/>
        <v>CULINARIOS</v>
      </c>
      <c r="H2205" s="89"/>
      <c r="I2205" s="89"/>
      <c r="J2205" s="89"/>
      <c r="K2205" s="89"/>
      <c r="L2205" s="89"/>
      <c r="M2205" s="89"/>
      <c r="N2205" s="89"/>
      <c r="O2205" s="89"/>
      <c r="P2205" s="89"/>
      <c r="Q2205" s="89"/>
      <c r="R2205" s="30"/>
      <c r="S2205" s="30"/>
      <c r="T2205" s="30"/>
      <c r="U2205" s="30"/>
      <c r="V2205" s="30"/>
      <c r="W2205" s="30"/>
      <c r="X2205" s="30"/>
      <c r="Y2205" s="30"/>
      <c r="Z2205" s="30"/>
      <c r="AA2205" s="30"/>
    </row>
    <row r="2206" ht="15.75" customHeight="1">
      <c r="A2206" s="27" t="s">
        <v>50</v>
      </c>
      <c r="B2206" s="27" t="s">
        <v>7082</v>
      </c>
      <c r="C2206" s="27" t="s">
        <v>3999</v>
      </c>
      <c r="D2206" s="83"/>
      <c r="E2206" s="92">
        <f t="shared" si="1"/>
        <v>51090</v>
      </c>
      <c r="F2206" s="92" t="str">
        <f t="shared" si="2"/>
        <v>Pack 4 Mixes con 20% descuento </v>
      </c>
      <c r="G2206" s="92" t="str">
        <f t="shared" si="3"/>
        <v>CAFES</v>
      </c>
      <c r="H2206" s="89"/>
      <c r="I2206" s="89"/>
      <c r="J2206" s="89"/>
      <c r="K2206" s="89"/>
      <c r="L2206" s="89"/>
      <c r="M2206" s="89"/>
      <c r="N2206" s="89"/>
      <c r="O2206" s="89"/>
      <c r="P2206" s="89"/>
      <c r="Q2206" s="89"/>
      <c r="R2206" s="30"/>
      <c r="S2206" s="30"/>
      <c r="T2206" s="30"/>
      <c r="U2206" s="30"/>
      <c r="V2206" s="30"/>
      <c r="W2206" s="30"/>
      <c r="X2206" s="30"/>
      <c r="Y2206" s="30"/>
      <c r="Z2206" s="30"/>
      <c r="AA2206" s="30"/>
    </row>
    <row r="2207" ht="15.75" customHeight="1">
      <c r="A2207" s="27" t="s">
        <v>44</v>
      </c>
      <c r="B2207" s="27" t="s">
        <v>7084</v>
      </c>
      <c r="C2207" s="27" t="s">
        <v>4001</v>
      </c>
      <c r="D2207" s="27" t="s">
        <v>4002</v>
      </c>
      <c r="E2207" s="92">
        <f t="shared" si="1"/>
        <v>51120</v>
      </c>
      <c r="F2207" s="92" t="str">
        <f t="shared" si="2"/>
        <v>CALDO CEBOLLA AJO 30 (12X10G)</v>
      </c>
      <c r="G2207" s="92" t="str">
        <f t="shared" si="3"/>
        <v>CULINARIOS</v>
      </c>
      <c r="H2207" s="89"/>
      <c r="I2207" s="89"/>
      <c r="J2207" s="89"/>
      <c r="K2207" s="89"/>
      <c r="L2207" s="89"/>
      <c r="M2207" s="89"/>
      <c r="N2207" s="89"/>
      <c r="O2207" s="89"/>
      <c r="P2207" s="89"/>
      <c r="Q2207" s="89"/>
      <c r="R2207" s="30"/>
      <c r="S2207" s="30"/>
      <c r="T2207" s="30"/>
      <c r="U2207" s="30"/>
      <c r="V2207" s="30"/>
      <c r="W2207" s="30"/>
      <c r="X2207" s="30"/>
      <c r="Y2207" s="30"/>
      <c r="Z2207" s="30"/>
      <c r="AA2207" s="30"/>
    </row>
    <row r="2208" ht="15.75" customHeight="1">
      <c r="A2208" s="27" t="s">
        <v>44</v>
      </c>
      <c r="B2208" s="27" t="s">
        <v>7086</v>
      </c>
      <c r="C2208" s="27" t="s">
        <v>4004</v>
      </c>
      <c r="D2208" s="83"/>
      <c r="E2208" s="92">
        <f t="shared" si="1"/>
        <v>51150</v>
      </c>
      <c r="F2208" s="92" t="str">
        <f t="shared" si="2"/>
        <v>1 Tuco Carne + Spaguetti Suazo 400 </v>
      </c>
      <c r="G2208" s="92" t="str">
        <f t="shared" si="3"/>
        <v>CULINARIOS</v>
      </c>
      <c r="H2208" s="89"/>
      <c r="I2208" s="89"/>
      <c r="J2208" s="89"/>
      <c r="K2208" s="89"/>
      <c r="L2208" s="89"/>
      <c r="M2208" s="89"/>
      <c r="N2208" s="89"/>
      <c r="O2208" s="89"/>
      <c r="P2208" s="89"/>
      <c r="Q2208" s="89"/>
      <c r="R2208" s="30"/>
      <c r="S2208" s="30"/>
      <c r="T2208" s="30"/>
      <c r="U2208" s="30"/>
      <c r="V2208" s="30"/>
      <c r="W2208" s="30"/>
      <c r="X2208" s="30"/>
      <c r="Y2208" s="30"/>
      <c r="Z2208" s="30"/>
      <c r="AA2208" s="30"/>
    </row>
    <row r="2209" ht="15.75" customHeight="1">
      <c r="A2209" s="27" t="s">
        <v>225</v>
      </c>
      <c r="B2209" s="27" t="s">
        <v>7088</v>
      </c>
      <c r="C2209" s="27" t="s">
        <v>4005</v>
      </c>
      <c r="D2209" s="27" t="s">
        <v>4007</v>
      </c>
      <c r="E2209" s="92">
        <f t="shared" si="1"/>
        <v>51160</v>
      </c>
      <c r="F2209" s="92" t="str">
        <f t="shared" si="2"/>
        <v>Leche en polvo IDEAL Instantanea Bolsa 10x900</v>
      </c>
      <c r="G2209" s="92" t="str">
        <f t="shared" si="3"/>
        <v>Leche en Polvo</v>
      </c>
      <c r="H2209" s="89"/>
      <c r="I2209" s="89"/>
      <c r="J2209" s="89"/>
      <c r="K2209" s="89"/>
      <c r="L2209" s="89"/>
      <c r="M2209" s="89"/>
      <c r="N2209" s="89"/>
      <c r="O2209" s="89"/>
      <c r="P2209" s="89"/>
      <c r="Q2209" s="89"/>
      <c r="R2209" s="30"/>
      <c r="S2209" s="30"/>
      <c r="T2209" s="30"/>
      <c r="U2209" s="30"/>
      <c r="V2209" s="30"/>
      <c r="W2209" s="30"/>
      <c r="X2209" s="30"/>
      <c r="Y2209" s="30"/>
      <c r="Z2209" s="30"/>
      <c r="AA2209" s="30"/>
    </row>
    <row r="2210" ht="15.75" customHeight="1">
      <c r="A2210" s="27" t="s">
        <v>50</v>
      </c>
      <c r="B2210" s="27" t="s">
        <v>7091</v>
      </c>
      <c r="C2210" s="27" t="s">
        <v>4008</v>
      </c>
      <c r="D2210" s="83"/>
      <c r="E2210" s="92">
        <f t="shared" si="1"/>
        <v>51210</v>
      </c>
      <c r="F2210" s="92" t="str">
        <f t="shared" si="2"/>
        <v>1NeTradSti+Dolca 50g+NeDecSti+NesMixCap+NesMixVien+Hervidor Gratis </v>
      </c>
      <c r="G2210" s="92" t="str">
        <f t="shared" si="3"/>
        <v>CAFES</v>
      </c>
      <c r="H2210" s="89"/>
      <c r="I2210" s="89"/>
      <c r="J2210" s="89"/>
      <c r="K2210" s="89"/>
      <c r="L2210" s="89"/>
      <c r="M2210" s="89"/>
      <c r="N2210" s="89"/>
      <c r="O2210" s="89"/>
      <c r="P2210" s="89"/>
      <c r="Q2210" s="89"/>
      <c r="R2210" s="30"/>
      <c r="S2210" s="30"/>
      <c r="T2210" s="30"/>
      <c r="U2210" s="30"/>
      <c r="V2210" s="30"/>
      <c r="W2210" s="30"/>
      <c r="X2210" s="30"/>
      <c r="Y2210" s="30"/>
      <c r="Z2210" s="30"/>
      <c r="AA2210" s="30"/>
    </row>
    <row r="2211" ht="15.75" customHeight="1">
      <c r="A2211" s="27" t="s">
        <v>39</v>
      </c>
      <c r="B2211" s="27" t="s">
        <v>7093</v>
      </c>
      <c r="C2211" s="27" t="s">
        <v>4010</v>
      </c>
      <c r="D2211" s="27" t="s">
        <v>4011</v>
      </c>
      <c r="E2211" s="92">
        <f t="shared" si="1"/>
        <v>51240</v>
      </c>
      <c r="F2211" s="92" t="str">
        <f t="shared" si="2"/>
        <v>TRENCITO CHOCOLATE BARRA 20X90G</v>
      </c>
      <c r="G2211" s="92" t="str">
        <f t="shared" si="3"/>
        <v>CHOCOLATES</v>
      </c>
      <c r="H2211" s="89"/>
      <c r="I2211" s="89"/>
      <c r="J2211" s="89"/>
      <c r="K2211" s="89"/>
      <c r="L2211" s="89"/>
      <c r="M2211" s="89"/>
      <c r="N2211" s="89"/>
      <c r="O2211" s="89"/>
      <c r="P2211" s="89"/>
      <c r="Q2211" s="89"/>
      <c r="R2211" s="30"/>
      <c r="S2211" s="30"/>
      <c r="T2211" s="30"/>
      <c r="U2211" s="30"/>
      <c r="V2211" s="30"/>
      <c r="W2211" s="30"/>
      <c r="X2211" s="30"/>
      <c r="Y2211" s="30"/>
      <c r="Z2211" s="30"/>
      <c r="AA2211" s="30"/>
    </row>
    <row r="2212" ht="15.75" customHeight="1">
      <c r="A2212" s="27" t="s">
        <v>44</v>
      </c>
      <c r="B2212" s="27" t="s">
        <v>7098</v>
      </c>
      <c r="C2212" s="27" t="s">
        <v>4014</v>
      </c>
      <c r="D2212" s="27" t="s">
        <v>4015</v>
      </c>
      <c r="E2212" s="92">
        <f t="shared" si="1"/>
        <v>51250</v>
      </c>
      <c r="F2212" s="92" t="str">
        <f t="shared" si="2"/>
        <v>MAGGI Jugoso al horno mediterraneo Sobre 20X25G</v>
      </c>
      <c r="G2212" s="92" t="str">
        <f t="shared" si="3"/>
        <v>CULINARIOS</v>
      </c>
      <c r="H2212" s="89"/>
      <c r="I2212" s="89"/>
      <c r="J2212" s="89"/>
      <c r="K2212" s="89"/>
      <c r="L2212" s="89"/>
      <c r="M2212" s="89"/>
      <c r="N2212" s="89"/>
      <c r="O2212" s="89"/>
      <c r="P2212" s="89"/>
      <c r="Q2212" s="89"/>
      <c r="R2212" s="30"/>
      <c r="S2212" s="30"/>
      <c r="T2212" s="30"/>
      <c r="U2212" s="30"/>
      <c r="V2212" s="30"/>
      <c r="W2212" s="30"/>
      <c r="X2212" s="30"/>
      <c r="Y2212" s="30"/>
      <c r="Z2212" s="30"/>
      <c r="AA2212" s="30"/>
    </row>
    <row r="2213" ht="15.75" customHeight="1">
      <c r="A2213" s="27" t="s">
        <v>44</v>
      </c>
      <c r="B2213" s="27" t="s">
        <v>7100</v>
      </c>
      <c r="C2213" s="27" t="s">
        <v>4017</v>
      </c>
      <c r="D2213" s="27" t="s">
        <v>4018</v>
      </c>
      <c r="E2213" s="92">
        <f t="shared" si="1"/>
        <v>51260</v>
      </c>
      <c r="F2213" s="92" t="str">
        <f t="shared" si="2"/>
        <v>MAGGI JUGOSO HORO CERDO CRIOLLO 20X23G</v>
      </c>
      <c r="G2213" s="92" t="str">
        <f t="shared" si="3"/>
        <v>CULINARIOS</v>
      </c>
      <c r="H2213" s="89"/>
      <c r="I2213" s="89"/>
      <c r="J2213" s="89"/>
      <c r="K2213" s="89"/>
      <c r="L2213" s="89"/>
      <c r="M2213" s="89"/>
      <c r="N2213" s="89"/>
      <c r="O2213" s="89"/>
      <c r="P2213" s="89"/>
      <c r="Q2213" s="89"/>
      <c r="R2213" s="30"/>
      <c r="S2213" s="30"/>
      <c r="T2213" s="30"/>
      <c r="U2213" s="30"/>
      <c r="V2213" s="30"/>
      <c r="W2213" s="30"/>
      <c r="X2213" s="30"/>
      <c r="Y2213" s="30"/>
      <c r="Z2213" s="30"/>
      <c r="AA2213" s="30"/>
    </row>
    <row r="2214" ht="15.75" customHeight="1">
      <c r="A2214" s="27" t="s">
        <v>44</v>
      </c>
      <c r="B2214" s="27" t="s">
        <v>7104</v>
      </c>
      <c r="C2214" s="27" t="s">
        <v>4019</v>
      </c>
      <c r="D2214" s="27" t="s">
        <v>4015</v>
      </c>
      <c r="E2214" s="92">
        <f t="shared" si="1"/>
        <v>51270</v>
      </c>
      <c r="F2214" s="92" t="str">
        <f t="shared" si="2"/>
        <v>MAGGI JUGOSO HORNO ESTOFADO CARNE 20X25G</v>
      </c>
      <c r="G2214" s="92" t="str">
        <f t="shared" si="3"/>
        <v>CULINARIOS</v>
      </c>
      <c r="H2214" s="89"/>
      <c r="I2214" s="89"/>
      <c r="J2214" s="89"/>
      <c r="K2214" s="89"/>
      <c r="L2214" s="89"/>
      <c r="M2214" s="89"/>
      <c r="N2214" s="89"/>
      <c r="O2214" s="89"/>
      <c r="P2214" s="89"/>
      <c r="Q2214" s="89"/>
      <c r="R2214" s="30"/>
      <c r="S2214" s="30"/>
      <c r="T2214" s="30"/>
      <c r="U2214" s="30"/>
      <c r="V2214" s="30"/>
      <c r="W2214" s="30"/>
      <c r="X2214" s="30"/>
      <c r="Y2214" s="30"/>
      <c r="Z2214" s="30"/>
      <c r="AA2214" s="30"/>
    </row>
    <row r="2215" ht="15.75" customHeight="1">
      <c r="A2215" s="27" t="s">
        <v>44</v>
      </c>
      <c r="B2215" s="27" t="s">
        <v>7106</v>
      </c>
      <c r="C2215" s="27" t="s">
        <v>4021</v>
      </c>
      <c r="D2215" s="27" t="s">
        <v>4022</v>
      </c>
      <c r="E2215" s="92">
        <f t="shared" si="1"/>
        <v>51280</v>
      </c>
      <c r="F2215" s="92" t="str">
        <f t="shared" si="2"/>
        <v>MAGGI JUGOSO HORNO CARNE CHAMPINON 20X24G</v>
      </c>
      <c r="G2215" s="92" t="str">
        <f t="shared" si="3"/>
        <v>CULINARIOS</v>
      </c>
      <c r="H2215" s="89"/>
      <c r="I2215" s="89"/>
      <c r="J2215" s="89"/>
      <c r="K2215" s="89"/>
      <c r="L2215" s="89"/>
      <c r="M2215" s="89"/>
      <c r="N2215" s="89"/>
      <c r="O2215" s="89"/>
      <c r="P2215" s="89"/>
      <c r="Q2215" s="89"/>
      <c r="R2215" s="30"/>
      <c r="S2215" s="30"/>
      <c r="T2215" s="30"/>
      <c r="U2215" s="30"/>
      <c r="V2215" s="30"/>
      <c r="W2215" s="30"/>
      <c r="X2215" s="30"/>
      <c r="Y2215" s="30"/>
      <c r="Z2215" s="30"/>
      <c r="AA2215" s="30"/>
    </row>
    <row r="2216" ht="15.75" customHeight="1">
      <c r="A2216" s="27" t="s">
        <v>44</v>
      </c>
      <c r="B2216" s="27" t="s">
        <v>7108</v>
      </c>
      <c r="C2216" s="27" t="s">
        <v>4024</v>
      </c>
      <c r="D2216" s="27" t="s">
        <v>4025</v>
      </c>
      <c r="E2216" s="92">
        <f t="shared" si="1"/>
        <v>51290</v>
      </c>
      <c r="F2216" s="92" t="str">
        <f t="shared" si="2"/>
        <v>MAGGI Jugoso al horno Pollo al limon Sobre 20X24</v>
      </c>
      <c r="G2216" s="92" t="str">
        <f t="shared" si="3"/>
        <v>CULINARIOS</v>
      </c>
      <c r="H2216" s="89"/>
      <c r="I2216" s="89"/>
      <c r="J2216" s="89"/>
      <c r="K2216" s="89"/>
      <c r="L2216" s="89"/>
      <c r="M2216" s="89"/>
      <c r="N2216" s="89"/>
      <c r="O2216" s="89"/>
      <c r="P2216" s="89"/>
      <c r="Q2216" s="89"/>
      <c r="R2216" s="30"/>
      <c r="S2216" s="30"/>
      <c r="T2216" s="30"/>
      <c r="U2216" s="30"/>
      <c r="V2216" s="30"/>
      <c r="W2216" s="30"/>
      <c r="X2216" s="30"/>
      <c r="Y2216" s="30"/>
      <c r="Z2216" s="30"/>
      <c r="AA2216" s="30"/>
    </row>
    <row r="2217" ht="15.75" customHeight="1">
      <c r="A2217" s="27" t="s">
        <v>44</v>
      </c>
      <c r="B2217" s="27" t="s">
        <v>7111</v>
      </c>
      <c r="C2217" s="27" t="s">
        <v>4027</v>
      </c>
      <c r="D2217" s="27" t="s">
        <v>4025</v>
      </c>
      <c r="E2217" s="92">
        <f t="shared" si="1"/>
        <v>51300</v>
      </c>
      <c r="F2217" s="92" t="str">
        <f t="shared" si="2"/>
        <v>MAGGI Jugoso al horno finas hierbas Sobre 20X24</v>
      </c>
      <c r="G2217" s="92" t="str">
        <f t="shared" si="3"/>
        <v>CULINARIOS</v>
      </c>
      <c r="H2217" s="89"/>
      <c r="I2217" s="89"/>
      <c r="J2217" s="89"/>
      <c r="K2217" s="89"/>
      <c r="L2217" s="89"/>
      <c r="M2217" s="89"/>
      <c r="N2217" s="89"/>
      <c r="O2217" s="89"/>
      <c r="P2217" s="89"/>
      <c r="Q2217" s="89"/>
      <c r="R2217" s="30"/>
      <c r="S2217" s="30"/>
      <c r="T2217" s="30"/>
      <c r="U2217" s="30"/>
      <c r="V2217" s="30"/>
      <c r="W2217" s="30"/>
      <c r="X2217" s="30"/>
      <c r="Y2217" s="30"/>
      <c r="Z2217" s="30"/>
      <c r="AA2217" s="30"/>
    </row>
    <row r="2218" ht="15.75" customHeight="1">
      <c r="A2218" s="27" t="s">
        <v>39</v>
      </c>
      <c r="B2218" s="27" t="s">
        <v>7114</v>
      </c>
      <c r="C2218" s="27" t="s">
        <v>4028</v>
      </c>
      <c r="D2218" s="83"/>
      <c r="E2218" s="92">
        <f t="shared" si="1"/>
        <v>51320</v>
      </c>
      <c r="F2218" s="92" t="str">
        <f t="shared" si="2"/>
        <v>S8 CHUAA 1 DISPLAY + 1 PECHERA </v>
      </c>
      <c r="G2218" s="92" t="str">
        <f t="shared" si="3"/>
        <v>CHOCOLATES</v>
      </c>
      <c r="H2218" s="89"/>
      <c r="I2218" s="89"/>
      <c r="J2218" s="89"/>
      <c r="K2218" s="89"/>
      <c r="L2218" s="89"/>
      <c r="M2218" s="89"/>
      <c r="N2218" s="89"/>
      <c r="O2218" s="89"/>
      <c r="P2218" s="89"/>
      <c r="Q2218" s="89"/>
      <c r="R2218" s="30"/>
      <c r="S2218" s="30"/>
      <c r="T2218" s="30"/>
      <c r="U2218" s="30"/>
      <c r="V2218" s="30"/>
      <c r="W2218" s="30"/>
      <c r="X2218" s="30"/>
      <c r="Y2218" s="30"/>
      <c r="Z2218" s="30"/>
      <c r="AA2218" s="30"/>
    </row>
    <row r="2219" ht="15.75" customHeight="1">
      <c r="A2219" s="27" t="s">
        <v>39</v>
      </c>
      <c r="B2219" s="27" t="s">
        <v>7116</v>
      </c>
      <c r="C2219" s="27" t="s">
        <v>4030</v>
      </c>
      <c r="D2219" s="83"/>
      <c r="E2219" s="92">
        <f t="shared" si="1"/>
        <v>51330</v>
      </c>
      <c r="F2219" s="92" t="str">
        <f t="shared" si="2"/>
        <v>S8 CHUAA 1 DISPLAY + 1 CUELLO </v>
      </c>
      <c r="G2219" s="92" t="str">
        <f t="shared" si="3"/>
        <v>CHOCOLATES</v>
      </c>
      <c r="H2219" s="89"/>
      <c r="I2219" s="89"/>
      <c r="J2219" s="89"/>
      <c r="K2219" s="89"/>
      <c r="L2219" s="89"/>
      <c r="M2219" s="89"/>
      <c r="N2219" s="89"/>
      <c r="O2219" s="89"/>
      <c r="P2219" s="89"/>
      <c r="Q2219" s="89"/>
      <c r="R2219" s="30"/>
      <c r="S2219" s="30"/>
      <c r="T2219" s="30"/>
      <c r="U2219" s="30"/>
      <c r="V2219" s="30"/>
      <c r="W2219" s="30"/>
      <c r="X2219" s="30"/>
      <c r="Y2219" s="30"/>
      <c r="Z2219" s="30"/>
      <c r="AA2219" s="30"/>
    </row>
    <row r="2220" ht="15.75" customHeight="1">
      <c r="A2220" s="27" t="s">
        <v>39</v>
      </c>
      <c r="B2220" s="27" t="s">
        <v>7121</v>
      </c>
      <c r="C2220" s="27" t="s">
        <v>4032</v>
      </c>
      <c r="D2220" s="83"/>
      <c r="E2220" s="92">
        <f t="shared" si="1"/>
        <v>51340</v>
      </c>
      <c r="F2220" s="92" t="str">
        <f t="shared" si="2"/>
        <v>S8 CHUAA 1 DISPLAY + 1 GORRO </v>
      </c>
      <c r="G2220" s="92" t="str">
        <f t="shared" si="3"/>
        <v>CHOCOLATES</v>
      </c>
      <c r="H2220" s="89"/>
      <c r="I2220" s="89"/>
      <c r="J2220" s="89"/>
      <c r="K2220" s="89"/>
      <c r="L2220" s="89"/>
      <c r="M2220" s="89"/>
      <c r="N2220" s="89"/>
      <c r="O2220" s="89"/>
      <c r="P2220" s="89"/>
      <c r="Q2220" s="89"/>
      <c r="R2220" s="30"/>
      <c r="S2220" s="30"/>
      <c r="T2220" s="30"/>
      <c r="U2220" s="30"/>
      <c r="V2220" s="30"/>
      <c r="W2220" s="30"/>
      <c r="X2220" s="30"/>
      <c r="Y2220" s="30"/>
      <c r="Z2220" s="30"/>
      <c r="AA2220" s="30"/>
    </row>
    <row r="2221" ht="15.75" customHeight="1">
      <c r="A2221" s="27" t="s">
        <v>86</v>
      </c>
      <c r="B2221" s="27" t="s">
        <v>7123</v>
      </c>
      <c r="C2221" s="27" t="s">
        <v>4033</v>
      </c>
      <c r="D2221" s="83"/>
      <c r="E2221" s="92">
        <f t="shared" si="1"/>
        <v>51370</v>
      </c>
      <c r="F2221" s="92" t="str">
        <f t="shared" si="2"/>
        <v>MINI MOROCHA 6 + 2 </v>
      </c>
      <c r="G2221" s="92" t="str">
        <f t="shared" si="3"/>
        <v>GALLETAS</v>
      </c>
      <c r="H2221" s="89"/>
      <c r="I2221" s="89"/>
      <c r="J2221" s="89"/>
      <c r="K2221" s="89"/>
      <c r="L2221" s="89"/>
      <c r="M2221" s="89"/>
      <c r="N2221" s="89"/>
      <c r="O2221" s="89"/>
      <c r="P2221" s="89"/>
      <c r="Q2221" s="89"/>
      <c r="R2221" s="30"/>
      <c r="S2221" s="30"/>
      <c r="T2221" s="30"/>
      <c r="U2221" s="30"/>
      <c r="V2221" s="30"/>
      <c r="W2221" s="30"/>
      <c r="X2221" s="30"/>
      <c r="Y2221" s="30"/>
      <c r="Z2221" s="30"/>
      <c r="AA2221" s="30"/>
    </row>
    <row r="2222" ht="15.75" customHeight="1">
      <c r="A2222" s="27" t="s">
        <v>86</v>
      </c>
      <c r="B2222" s="27" t="s">
        <v>7126</v>
      </c>
      <c r="C2222" s="27" t="s">
        <v>4035</v>
      </c>
      <c r="D2222" s="83"/>
      <c r="E2222" s="92">
        <f t="shared" si="1"/>
        <v>51380</v>
      </c>
      <c r="F2222" s="92" t="str">
        <f t="shared" si="2"/>
        <v>5 + 1 CRIOLLITA </v>
      </c>
      <c r="G2222" s="92" t="str">
        <f t="shared" si="3"/>
        <v>GALLETAS</v>
      </c>
      <c r="H2222" s="89"/>
      <c r="I2222" s="89"/>
      <c r="J2222" s="89"/>
      <c r="K2222" s="89"/>
      <c r="L2222" s="89"/>
      <c r="M2222" s="89"/>
      <c r="N2222" s="89"/>
      <c r="O2222" s="89"/>
      <c r="P2222" s="89"/>
      <c r="Q2222" s="89"/>
      <c r="R2222" s="30"/>
      <c r="S2222" s="30"/>
      <c r="T2222" s="30"/>
      <c r="U2222" s="30"/>
      <c r="V2222" s="30"/>
      <c r="W2222" s="30"/>
      <c r="X2222" s="30"/>
      <c r="Y2222" s="30"/>
      <c r="Z2222" s="30"/>
      <c r="AA2222" s="30"/>
    </row>
    <row r="2223" ht="15.75" customHeight="1">
      <c r="A2223" s="27" t="s">
        <v>39</v>
      </c>
      <c r="B2223" s="27" t="s">
        <v>7128</v>
      </c>
      <c r="C2223" s="27" t="s">
        <v>4039</v>
      </c>
      <c r="D2223" s="83"/>
      <c r="E2223" s="92">
        <f t="shared" si="1"/>
        <v>51390</v>
      </c>
      <c r="F2223" s="92" t="str">
        <f t="shared" si="2"/>
        <v>4 + 1 TRENCITO. 150 GRS </v>
      </c>
      <c r="G2223" s="92" t="str">
        <f t="shared" si="3"/>
        <v>CHOCOLATES</v>
      </c>
      <c r="H2223" s="89"/>
      <c r="I2223" s="89"/>
      <c r="J2223" s="89"/>
      <c r="K2223" s="89"/>
      <c r="L2223" s="89"/>
      <c r="M2223" s="89"/>
      <c r="N2223" s="89"/>
      <c r="O2223" s="89"/>
      <c r="P2223" s="89"/>
      <c r="Q2223" s="89"/>
      <c r="R2223" s="30"/>
      <c r="S2223" s="30"/>
      <c r="T2223" s="30"/>
      <c r="U2223" s="30"/>
      <c r="V2223" s="30"/>
      <c r="W2223" s="30"/>
      <c r="X2223" s="30"/>
      <c r="Y2223" s="30"/>
      <c r="Z2223" s="30"/>
      <c r="AA2223" s="30"/>
    </row>
    <row r="2224" ht="15.75" customHeight="1">
      <c r="A2224" s="27" t="s">
        <v>50</v>
      </c>
      <c r="B2224" s="27" t="s">
        <v>7131</v>
      </c>
      <c r="C2224" s="27" t="s">
        <v>4041</v>
      </c>
      <c r="D2224" s="83"/>
      <c r="E2224" s="92">
        <f t="shared" si="1"/>
        <v>51400</v>
      </c>
      <c r="F2224" s="92" t="str">
        <f t="shared" si="2"/>
        <v>Nescafe Stick + Mix Capuccino de Regalo </v>
      </c>
      <c r="G2224" s="92" t="str">
        <f t="shared" si="3"/>
        <v>CAFES</v>
      </c>
      <c r="H2224" s="89"/>
      <c r="I2224" s="89"/>
      <c r="J2224" s="89"/>
      <c r="K2224" s="89"/>
      <c r="L2224" s="89"/>
      <c r="M2224" s="89"/>
      <c r="N2224" s="89"/>
      <c r="O2224" s="89"/>
      <c r="P2224" s="89"/>
      <c r="Q2224" s="89"/>
      <c r="R2224" s="30"/>
      <c r="S2224" s="30"/>
      <c r="T2224" s="30"/>
      <c r="U2224" s="30"/>
      <c r="V2224" s="30"/>
      <c r="W2224" s="30"/>
      <c r="X2224" s="30"/>
      <c r="Y2224" s="30"/>
      <c r="Z2224" s="30"/>
      <c r="AA2224" s="30"/>
    </row>
    <row r="2225" ht="15.75" customHeight="1">
      <c r="A2225" s="27" t="s">
        <v>44</v>
      </c>
      <c r="B2225" s="27" t="s">
        <v>7133</v>
      </c>
      <c r="C2225" s="27" t="s">
        <v>4042</v>
      </c>
      <c r="D2225" s="83"/>
      <c r="E2225" s="92">
        <f t="shared" si="1"/>
        <v>51520</v>
      </c>
      <c r="F2225" s="92" t="str">
        <f t="shared" si="2"/>
        <v>PACK LINTERNA MAGGI 3 </v>
      </c>
      <c r="G2225" s="92" t="str">
        <f t="shared" si="3"/>
        <v>CULINARIOS</v>
      </c>
      <c r="H2225" s="89"/>
      <c r="I2225" s="89"/>
      <c r="J2225" s="89"/>
      <c r="K2225" s="89"/>
      <c r="L2225" s="89"/>
      <c r="M2225" s="89"/>
      <c r="N2225" s="89"/>
      <c r="O2225" s="89"/>
      <c r="P2225" s="89"/>
      <c r="Q2225" s="89"/>
      <c r="R2225" s="30"/>
      <c r="S2225" s="30"/>
      <c r="T2225" s="30"/>
      <c r="U2225" s="30"/>
      <c r="V2225" s="30"/>
      <c r="W2225" s="30"/>
      <c r="X2225" s="30"/>
      <c r="Y2225" s="30"/>
      <c r="Z2225" s="30"/>
      <c r="AA2225" s="30"/>
    </row>
    <row r="2226" ht="15.75" customHeight="1">
      <c r="A2226" s="27" t="s">
        <v>76</v>
      </c>
      <c r="B2226" s="27" t="s">
        <v>7136</v>
      </c>
      <c r="C2226" s="27" t="s">
        <v>4044</v>
      </c>
      <c r="D2226" s="83"/>
      <c r="E2226" s="92">
        <f t="shared" si="1"/>
        <v>51710</v>
      </c>
      <c r="F2226" s="92" t="str">
        <f t="shared" si="2"/>
        <v>3 Milo 150 + 1 Milo 150 gratis </v>
      </c>
      <c r="G2226" s="92" t="str">
        <f t="shared" si="3"/>
        <v>OPPB</v>
      </c>
      <c r="H2226" s="89"/>
      <c r="I2226" s="89"/>
      <c r="J2226" s="89"/>
      <c r="K2226" s="89"/>
      <c r="L2226" s="89"/>
      <c r="M2226" s="89"/>
      <c r="N2226" s="89"/>
      <c r="O2226" s="89"/>
      <c r="P2226" s="89"/>
      <c r="Q2226" s="89"/>
      <c r="R2226" s="30"/>
      <c r="S2226" s="30"/>
      <c r="T2226" s="30"/>
      <c r="U2226" s="30"/>
      <c r="V2226" s="30"/>
      <c r="W2226" s="30"/>
      <c r="X2226" s="30"/>
      <c r="Y2226" s="30"/>
      <c r="Z2226" s="30"/>
      <c r="AA2226" s="30"/>
    </row>
    <row r="2227" ht="15.75" customHeight="1">
      <c r="A2227" s="27" t="s">
        <v>44</v>
      </c>
      <c r="B2227" s="27" t="s">
        <v>7138</v>
      </c>
      <c r="C2227" s="27" t="s">
        <v>4046</v>
      </c>
      <c r="D2227" s="83"/>
      <c r="E2227" s="92">
        <f t="shared" si="1"/>
        <v>51720</v>
      </c>
      <c r="F2227" s="92" t="str">
        <f t="shared" si="2"/>
        <v>PACK Maggi y Set de Herramientas </v>
      </c>
      <c r="G2227" s="92" t="str">
        <f t="shared" si="3"/>
        <v>CULINARIOS</v>
      </c>
      <c r="H2227" s="89"/>
      <c r="I2227" s="89"/>
      <c r="J2227" s="89"/>
      <c r="K2227" s="89"/>
      <c r="L2227" s="89"/>
      <c r="M2227" s="89"/>
      <c r="N2227" s="89"/>
      <c r="O2227" s="89"/>
      <c r="P2227" s="89"/>
      <c r="Q2227" s="89"/>
      <c r="R2227" s="30"/>
      <c r="S2227" s="30"/>
      <c r="T2227" s="30"/>
      <c r="U2227" s="30"/>
      <c r="V2227" s="30"/>
      <c r="W2227" s="30"/>
      <c r="X2227" s="30"/>
      <c r="Y2227" s="30"/>
      <c r="Z2227" s="30"/>
      <c r="AA2227" s="30"/>
    </row>
    <row r="2228" ht="15.75" customHeight="1">
      <c r="A2228" s="27" t="s">
        <v>50</v>
      </c>
      <c r="B2228" s="27" t="s">
        <v>7140</v>
      </c>
      <c r="C2228" s="27" t="s">
        <v>4047</v>
      </c>
      <c r="D2228" s="83"/>
      <c r="E2228" s="92">
        <f t="shared" si="1"/>
        <v>51750</v>
      </c>
      <c r="F2228" s="92" t="str">
        <f t="shared" si="2"/>
        <v>forma 1NeTradSti+Dolca 50g+Nes3en1+NesMixCap+NesMixVien+Hervidor Gratis </v>
      </c>
      <c r="G2228" s="92" t="str">
        <f t="shared" si="3"/>
        <v>CAFES</v>
      </c>
      <c r="H2228" s="89"/>
      <c r="I2228" s="89"/>
      <c r="J2228" s="89"/>
      <c r="K2228" s="89"/>
      <c r="L2228" s="89"/>
      <c r="M2228" s="89"/>
      <c r="N2228" s="89"/>
      <c r="O2228" s="89"/>
      <c r="P2228" s="89"/>
      <c r="Q2228" s="89"/>
      <c r="R2228" s="30"/>
      <c r="S2228" s="30"/>
      <c r="T2228" s="30"/>
      <c r="U2228" s="30"/>
      <c r="V2228" s="30"/>
      <c r="W2228" s="30"/>
      <c r="X2228" s="30"/>
      <c r="Y2228" s="30"/>
      <c r="Z2228" s="30"/>
      <c r="AA2228" s="30"/>
    </row>
    <row r="2229" ht="15.75" customHeight="1">
      <c r="A2229" s="27" t="s">
        <v>264</v>
      </c>
      <c r="B2229" s="27" t="s">
        <v>7144</v>
      </c>
      <c r="C2229" s="27" t="s">
        <v>1605</v>
      </c>
      <c r="D2229" s="27" t="s">
        <v>4050</v>
      </c>
      <c r="E2229" s="92">
        <f t="shared" si="1"/>
        <v>51880</v>
      </c>
      <c r="F2229" s="92" t="str">
        <f t="shared" si="2"/>
        <v>ESTRELLITAS CEREAL 60X30G</v>
      </c>
      <c r="G2229" s="92" t="str">
        <f t="shared" si="3"/>
        <v>CEREALES PARA EL DESAYUNO</v>
      </c>
      <c r="H2229" s="89"/>
      <c r="I2229" s="89"/>
      <c r="J2229" s="89"/>
      <c r="K2229" s="89"/>
      <c r="L2229" s="89"/>
      <c r="M2229" s="89"/>
      <c r="N2229" s="89"/>
      <c r="O2229" s="89"/>
      <c r="P2229" s="89"/>
      <c r="Q2229" s="89"/>
      <c r="R2229" s="30"/>
      <c r="S2229" s="30"/>
      <c r="T2229" s="30"/>
      <c r="U2229" s="30"/>
      <c r="V2229" s="30"/>
      <c r="W2229" s="30"/>
      <c r="X2229" s="30"/>
      <c r="Y2229" s="30"/>
      <c r="Z2229" s="30"/>
      <c r="AA2229" s="30"/>
    </row>
    <row r="2230" ht="15.75" customHeight="1">
      <c r="A2230" s="27" t="s">
        <v>264</v>
      </c>
      <c r="B2230" s="27" t="s">
        <v>7146</v>
      </c>
      <c r="C2230" s="27" t="s">
        <v>1615</v>
      </c>
      <c r="D2230" s="27" t="s">
        <v>4050</v>
      </c>
      <c r="E2230" s="92">
        <f t="shared" si="1"/>
        <v>51890</v>
      </c>
      <c r="F2230" s="92" t="str">
        <f t="shared" si="2"/>
        <v>FITNESS CEREAL 60X30G</v>
      </c>
      <c r="G2230" s="92" t="str">
        <f t="shared" si="3"/>
        <v>CEREALES PARA EL DESAYUNO</v>
      </c>
      <c r="H2230" s="89"/>
      <c r="I2230" s="89"/>
      <c r="J2230" s="89"/>
      <c r="K2230" s="89"/>
      <c r="L2230" s="89"/>
      <c r="M2230" s="89"/>
      <c r="N2230" s="89"/>
      <c r="O2230" s="89"/>
      <c r="P2230" s="89"/>
      <c r="Q2230" s="89"/>
      <c r="R2230" s="30"/>
      <c r="S2230" s="30"/>
      <c r="T2230" s="30"/>
      <c r="U2230" s="30"/>
      <c r="V2230" s="30"/>
      <c r="W2230" s="30"/>
      <c r="X2230" s="30"/>
      <c r="Y2230" s="30"/>
      <c r="Z2230" s="30"/>
      <c r="AA2230" s="30"/>
    </row>
    <row r="2231" ht="15.75" customHeight="1">
      <c r="A2231" s="27" t="s">
        <v>86</v>
      </c>
      <c r="B2231" s="27" t="s">
        <v>7150</v>
      </c>
      <c r="C2231" s="27" t="s">
        <v>4052</v>
      </c>
      <c r="D2231" s="83"/>
      <c r="E2231" s="92">
        <f t="shared" si="1"/>
        <v>51910</v>
      </c>
      <c r="F2231" s="92" t="str">
        <f t="shared" si="2"/>
        <v>Pack 30 % dcto 3 triton vainilla normal </v>
      </c>
      <c r="G2231" s="92" t="str">
        <f t="shared" si="3"/>
        <v>GALLETAS</v>
      </c>
      <c r="H2231" s="89"/>
      <c r="I2231" s="89"/>
      <c r="J2231" s="89"/>
      <c r="K2231" s="89"/>
      <c r="L2231" s="89"/>
      <c r="M2231" s="89"/>
      <c r="N2231" s="89"/>
      <c r="O2231" s="89"/>
      <c r="P2231" s="89"/>
      <c r="Q2231" s="89"/>
      <c r="R2231" s="30"/>
      <c r="S2231" s="30"/>
      <c r="T2231" s="30"/>
      <c r="U2231" s="30"/>
      <c r="V2231" s="30"/>
      <c r="W2231" s="30"/>
      <c r="X2231" s="30"/>
      <c r="Y2231" s="30"/>
      <c r="Z2231" s="30"/>
      <c r="AA2231" s="30"/>
    </row>
    <row r="2232" ht="15.75" customHeight="1">
      <c r="A2232" s="27" t="s">
        <v>44</v>
      </c>
      <c r="B2232" s="27" t="s">
        <v>7153</v>
      </c>
      <c r="C2232" s="27" t="s">
        <v>4054</v>
      </c>
      <c r="D2232" s="27" t="s">
        <v>4055</v>
      </c>
      <c r="E2232" s="92">
        <f t="shared" si="1"/>
        <v>51920</v>
      </c>
      <c r="F2232" s="92" t="str">
        <f t="shared" si="2"/>
        <v>MAGGI CALDO POLLO DE CAMPO 30 (15X10G)</v>
      </c>
      <c r="G2232" s="92" t="str">
        <f t="shared" si="3"/>
        <v>CULINARIOS</v>
      </c>
      <c r="H2232" s="89"/>
      <c r="I2232" s="89"/>
      <c r="J2232" s="89"/>
      <c r="K2232" s="89"/>
      <c r="L2232" s="89"/>
      <c r="M2232" s="89"/>
      <c r="N2232" s="89"/>
      <c r="O2232" s="89"/>
      <c r="P2232" s="89"/>
      <c r="Q2232" s="89"/>
      <c r="R2232" s="30"/>
      <c r="S2232" s="30"/>
      <c r="T2232" s="30"/>
      <c r="U2232" s="30"/>
      <c r="V2232" s="30"/>
      <c r="W2232" s="30"/>
      <c r="X2232" s="30"/>
      <c r="Y2232" s="30"/>
      <c r="Z2232" s="30"/>
      <c r="AA2232" s="30"/>
    </row>
    <row r="2233" ht="15.75" customHeight="1">
      <c r="A2233" s="27" t="s">
        <v>44</v>
      </c>
      <c r="B2233" s="27" t="s">
        <v>7155</v>
      </c>
      <c r="C2233" s="27" t="s">
        <v>4056</v>
      </c>
      <c r="D2233" s="27" t="s">
        <v>4055</v>
      </c>
      <c r="E2233" s="92">
        <f t="shared" si="1"/>
        <v>51930</v>
      </c>
      <c r="F2233" s="92" t="str">
        <f t="shared" si="2"/>
        <v>MAGGI CALDO DE COSTILLA 30 (15X10G)</v>
      </c>
      <c r="G2233" s="92" t="str">
        <f t="shared" si="3"/>
        <v>CULINARIOS</v>
      </c>
      <c r="H2233" s="89"/>
      <c r="I2233" s="89"/>
      <c r="J2233" s="89"/>
      <c r="K2233" s="89"/>
      <c r="L2233" s="89"/>
      <c r="M2233" s="89"/>
      <c r="N2233" s="89"/>
      <c r="O2233" s="89"/>
      <c r="P2233" s="89"/>
      <c r="Q2233" s="89"/>
      <c r="R2233" s="30"/>
      <c r="S2233" s="30"/>
      <c r="T2233" s="30"/>
      <c r="U2233" s="30"/>
      <c r="V2233" s="30"/>
      <c r="W2233" s="30"/>
      <c r="X2233" s="30"/>
      <c r="Y2233" s="30"/>
      <c r="Z2233" s="30"/>
      <c r="AA2233" s="30"/>
    </row>
    <row r="2234" ht="15.75" customHeight="1">
      <c r="A2234" s="27" t="s">
        <v>44</v>
      </c>
      <c r="B2234" s="27" t="s">
        <v>7157</v>
      </c>
      <c r="C2234" s="27" t="s">
        <v>4058</v>
      </c>
      <c r="D2234" s="83"/>
      <c r="E2234" s="92">
        <f t="shared" si="1"/>
        <v>51940</v>
      </c>
      <c r="F2234" s="92" t="str">
        <f t="shared" si="2"/>
        <v>1Caldo Gallina + Puré 125gr + Pollo fideos + linterna de Regalo </v>
      </c>
      <c r="G2234" s="92" t="str">
        <f t="shared" si="3"/>
        <v>CULINARIOS</v>
      </c>
      <c r="H2234" s="89"/>
      <c r="I2234" s="89"/>
      <c r="J2234" s="89"/>
      <c r="K2234" s="89"/>
      <c r="L2234" s="89"/>
      <c r="M2234" s="89"/>
      <c r="N2234" s="89"/>
      <c r="O2234" s="89"/>
      <c r="P2234" s="89"/>
      <c r="Q2234" s="89"/>
      <c r="R2234" s="30"/>
      <c r="S2234" s="30"/>
      <c r="T2234" s="30"/>
      <c r="U2234" s="30"/>
      <c r="V2234" s="30"/>
      <c r="W2234" s="30"/>
      <c r="X2234" s="30"/>
      <c r="Y2234" s="30"/>
      <c r="Z2234" s="30"/>
      <c r="AA2234" s="30"/>
    </row>
    <row r="2235" ht="15.75" customHeight="1">
      <c r="A2235" s="27" t="s">
        <v>39</v>
      </c>
      <c r="B2235" s="27" t="s">
        <v>7160</v>
      </c>
      <c r="C2235" s="27" t="s">
        <v>4060</v>
      </c>
      <c r="D2235" s="83"/>
      <c r="E2235" s="92">
        <f t="shared" si="1"/>
        <v>51980</v>
      </c>
      <c r="F2235" s="92" t="str">
        <f t="shared" si="2"/>
        <v>PK INFALTABLES + EXHIB (DSP SN14 IMP+TREN14 IMP+NEGRITA+S8+KITKAT) </v>
      </c>
      <c r="G2235" s="92" t="str">
        <f t="shared" si="3"/>
        <v>CHOCOLATES</v>
      </c>
      <c r="H2235" s="89"/>
      <c r="I2235" s="89"/>
      <c r="J2235" s="89"/>
      <c r="K2235" s="89"/>
      <c r="L2235" s="89"/>
      <c r="M2235" s="89"/>
      <c r="N2235" s="89"/>
      <c r="O2235" s="89"/>
      <c r="P2235" s="89"/>
      <c r="Q2235" s="89"/>
      <c r="R2235" s="30"/>
      <c r="S2235" s="30"/>
      <c r="T2235" s="30"/>
      <c r="U2235" s="30"/>
      <c r="V2235" s="30"/>
      <c r="W2235" s="30"/>
      <c r="X2235" s="30"/>
      <c r="Y2235" s="30"/>
      <c r="Z2235" s="30"/>
      <c r="AA2235" s="30"/>
    </row>
    <row r="2236" ht="15.75" customHeight="1">
      <c r="A2236" s="27" t="s">
        <v>1015</v>
      </c>
      <c r="B2236" s="27" t="s">
        <v>7161</v>
      </c>
      <c r="C2236" s="27" t="s">
        <v>4061</v>
      </c>
      <c r="D2236" s="27" t="s">
        <v>4062</v>
      </c>
      <c r="E2236" s="92">
        <f t="shared" si="1"/>
        <v>51990</v>
      </c>
      <c r="F2236" s="92" t="str">
        <f t="shared" si="2"/>
        <v>NAN 1 COMFORTIS FORM INFANT 12X900GRM</v>
      </c>
      <c r="G2236" s="92" t="str">
        <f t="shared" si="3"/>
        <v>FÓRMULAS</v>
      </c>
      <c r="H2236" s="89"/>
      <c r="I2236" s="89"/>
      <c r="J2236" s="89"/>
      <c r="K2236" s="89"/>
      <c r="L2236" s="89"/>
      <c r="M2236" s="89"/>
      <c r="N2236" s="89"/>
      <c r="O2236" s="89"/>
      <c r="P2236" s="89"/>
      <c r="Q2236" s="89"/>
      <c r="R2236" s="30"/>
      <c r="S2236" s="30"/>
      <c r="T2236" s="30"/>
      <c r="U2236" s="30"/>
      <c r="V2236" s="30"/>
      <c r="W2236" s="30"/>
      <c r="X2236" s="30"/>
      <c r="Y2236" s="30"/>
      <c r="Z2236" s="30"/>
      <c r="AA2236" s="30"/>
    </row>
    <row r="2237" ht="15.75" customHeight="1">
      <c r="A2237" s="27" t="s">
        <v>1015</v>
      </c>
      <c r="B2237" s="27" t="s">
        <v>7164</v>
      </c>
      <c r="C2237" s="27" t="s">
        <v>4064</v>
      </c>
      <c r="D2237" s="27" t="s">
        <v>4065</v>
      </c>
      <c r="E2237" s="92">
        <f t="shared" si="1"/>
        <v>52000</v>
      </c>
      <c r="F2237" s="92" t="str">
        <f t="shared" si="2"/>
        <v>NAN 1 COMFROTIS FORM INFANT 24X400 24X400GRM</v>
      </c>
      <c r="G2237" s="92" t="str">
        <f t="shared" si="3"/>
        <v>FÓRMULAS</v>
      </c>
      <c r="H2237" s="89"/>
      <c r="I2237" s="89"/>
      <c r="J2237" s="89"/>
      <c r="K2237" s="89"/>
      <c r="L2237" s="89"/>
      <c r="M2237" s="89"/>
      <c r="N2237" s="89"/>
      <c r="O2237" s="89"/>
      <c r="P2237" s="89"/>
      <c r="Q2237" s="89"/>
      <c r="R2237" s="30"/>
      <c r="S2237" s="30"/>
      <c r="T2237" s="30"/>
      <c r="U2237" s="30"/>
      <c r="V2237" s="30"/>
      <c r="W2237" s="30"/>
      <c r="X2237" s="30"/>
      <c r="Y2237" s="30"/>
      <c r="Z2237" s="30"/>
      <c r="AA2237" s="30"/>
    </row>
    <row r="2238" ht="15.75" customHeight="1">
      <c r="A2238" s="27" t="s">
        <v>39</v>
      </c>
      <c r="B2238" s="27" t="s">
        <v>7166</v>
      </c>
      <c r="C2238" s="27" t="s">
        <v>4067</v>
      </c>
      <c r="D2238" s="27" t="s">
        <v>4068</v>
      </c>
      <c r="E2238" s="92">
        <f t="shared" si="1"/>
        <v>52010</v>
      </c>
      <c r="F2238" s="92" t="str">
        <f t="shared" si="2"/>
        <v>SUPER 8 OBLEA BAÑADA BARRA 4(24X36)</v>
      </c>
      <c r="G2238" s="92" t="str">
        <f t="shared" si="3"/>
        <v>CHOCOLATES</v>
      </c>
      <c r="H2238" s="89"/>
      <c r="I2238" s="89"/>
      <c r="J2238" s="89"/>
      <c r="K2238" s="89"/>
      <c r="L2238" s="89"/>
      <c r="M2238" s="89"/>
      <c r="N2238" s="89"/>
      <c r="O2238" s="89"/>
      <c r="P2238" s="89"/>
      <c r="Q2238" s="89"/>
      <c r="R2238" s="30"/>
      <c r="S2238" s="30"/>
      <c r="T2238" s="30"/>
      <c r="U2238" s="30"/>
      <c r="V2238" s="30"/>
      <c r="W2238" s="30"/>
      <c r="X2238" s="30"/>
      <c r="Y2238" s="30"/>
      <c r="Z2238" s="30"/>
      <c r="AA2238" s="30"/>
    </row>
    <row r="2239" ht="15.75" customHeight="1">
      <c r="A2239" s="27" t="s">
        <v>50</v>
      </c>
      <c r="B2239" s="27" t="s">
        <v>7168</v>
      </c>
      <c r="C2239" s="27" t="s">
        <v>4070</v>
      </c>
      <c r="D2239" s="83"/>
      <c r="E2239" s="92">
        <f t="shared" si="1"/>
        <v>52020</v>
      </c>
      <c r="F2239" s="92" t="str">
        <f t="shared" si="2"/>
        <v>1 Nes Trad Stick + 100 Sachet de Azucar gratis </v>
      </c>
      <c r="G2239" s="92" t="str">
        <f t="shared" si="3"/>
        <v>CAFES</v>
      </c>
      <c r="H2239" s="89"/>
      <c r="I2239" s="89"/>
      <c r="J2239" s="89"/>
      <c r="K2239" s="89"/>
      <c r="L2239" s="89"/>
      <c r="M2239" s="89"/>
      <c r="N2239" s="89"/>
      <c r="O2239" s="89"/>
      <c r="P2239" s="89"/>
      <c r="Q2239" s="89"/>
      <c r="R2239" s="30"/>
      <c r="S2239" s="30"/>
      <c r="T2239" s="30"/>
      <c r="U2239" s="30"/>
      <c r="V2239" s="30"/>
      <c r="W2239" s="30"/>
      <c r="X2239" s="30"/>
      <c r="Y2239" s="30"/>
      <c r="Z2239" s="30"/>
      <c r="AA2239" s="30"/>
    </row>
    <row r="2240" ht="15.75" customHeight="1">
      <c r="A2240" s="27" t="s">
        <v>76</v>
      </c>
      <c r="B2240" s="27" t="s">
        <v>7171</v>
      </c>
      <c r="C2240" s="27" t="s">
        <v>4044</v>
      </c>
      <c r="D2240" s="83"/>
      <c r="E2240" s="92">
        <f t="shared" si="1"/>
        <v>52040</v>
      </c>
      <c r="F2240" s="92" t="str">
        <f t="shared" si="2"/>
        <v>3 Milo 150 + 1 Milo 150 gratis </v>
      </c>
      <c r="G2240" s="92" t="str">
        <f t="shared" si="3"/>
        <v>OPPB</v>
      </c>
      <c r="H2240" s="89"/>
      <c r="I2240" s="89"/>
      <c r="J2240" s="89"/>
      <c r="K2240" s="89"/>
      <c r="L2240" s="89"/>
      <c r="M2240" s="89"/>
      <c r="N2240" s="89"/>
      <c r="O2240" s="89"/>
      <c r="P2240" s="89"/>
      <c r="Q2240" s="89"/>
      <c r="R2240" s="30"/>
      <c r="S2240" s="30"/>
      <c r="T2240" s="30"/>
      <c r="U2240" s="30"/>
      <c r="V2240" s="30"/>
      <c r="W2240" s="30"/>
      <c r="X2240" s="30"/>
      <c r="Y2240" s="30"/>
      <c r="Z2240" s="30"/>
      <c r="AA2240" s="30"/>
    </row>
    <row r="2241" ht="15.75" customHeight="1">
      <c r="A2241" s="27" t="s">
        <v>44</v>
      </c>
      <c r="B2241" s="27" t="s">
        <v>7174</v>
      </c>
      <c r="C2241" s="27" t="s">
        <v>4074</v>
      </c>
      <c r="D2241" s="27" t="s">
        <v>4075</v>
      </c>
      <c r="E2241" s="92">
        <f t="shared" si="1"/>
        <v>52120</v>
      </c>
      <c r="F2241" s="92" t="str">
        <f t="shared" si="2"/>
        <v>Salsa de Tomate MAGGI Tuco con Carne Pack 6(4X245G)</v>
      </c>
      <c r="G2241" s="92" t="str">
        <f t="shared" si="3"/>
        <v>CULINARIOS</v>
      </c>
      <c r="H2241" s="89"/>
      <c r="I2241" s="89"/>
      <c r="J2241" s="89"/>
      <c r="K2241" s="89"/>
      <c r="L2241" s="89"/>
      <c r="M2241" s="89"/>
      <c r="N2241" s="89"/>
      <c r="O2241" s="89"/>
      <c r="P2241" s="89"/>
      <c r="Q2241" s="89"/>
      <c r="R2241" s="30"/>
      <c r="S2241" s="30"/>
      <c r="T2241" s="30"/>
      <c r="U2241" s="30"/>
      <c r="V2241" s="30"/>
      <c r="W2241" s="30"/>
      <c r="X2241" s="30"/>
      <c r="Y2241" s="30"/>
      <c r="Z2241" s="30"/>
      <c r="AA2241" s="30"/>
    </row>
    <row r="2242" ht="15.75" customHeight="1">
      <c r="A2242" s="27" t="s">
        <v>44</v>
      </c>
      <c r="B2242" s="27" t="s">
        <v>7177</v>
      </c>
      <c r="C2242" s="27" t="s">
        <v>4072</v>
      </c>
      <c r="D2242" s="27" t="s">
        <v>123</v>
      </c>
      <c r="E2242" s="92">
        <f t="shared" si="1"/>
        <v>52123</v>
      </c>
      <c r="F2242" s="92" t="str">
        <f t="shared" si="2"/>
        <v>PK 4 Tucco Carne + 10% DCTO (DV) .</v>
      </c>
      <c r="G2242" s="92" t="str">
        <f t="shared" si="3"/>
        <v>CULINARIOS</v>
      </c>
      <c r="H2242" s="89"/>
      <c r="I2242" s="89"/>
      <c r="J2242" s="89"/>
      <c r="K2242" s="89"/>
      <c r="L2242" s="89"/>
      <c r="M2242" s="89"/>
      <c r="N2242" s="89"/>
      <c r="O2242" s="89"/>
      <c r="P2242" s="89"/>
      <c r="Q2242" s="89"/>
      <c r="R2242" s="30"/>
      <c r="S2242" s="30"/>
      <c r="T2242" s="30"/>
      <c r="U2242" s="30"/>
      <c r="V2242" s="30"/>
      <c r="W2242" s="30"/>
      <c r="X2242" s="30"/>
      <c r="Y2242" s="30"/>
      <c r="Z2242" s="30"/>
      <c r="AA2242" s="30"/>
    </row>
    <row r="2243" ht="15.75" customHeight="1">
      <c r="A2243" s="27" t="s">
        <v>39</v>
      </c>
      <c r="B2243" s="27" t="s">
        <v>7178</v>
      </c>
      <c r="C2243" s="27" t="s">
        <v>4076</v>
      </c>
      <c r="D2243" s="83"/>
      <c r="E2243" s="92">
        <f t="shared" si="1"/>
        <v>52250</v>
      </c>
      <c r="F2243" s="92" t="str">
        <f t="shared" si="2"/>
        <v>PK TREN BALLS IMP+CAPRI+EXHIB ADIC </v>
      </c>
      <c r="G2243" s="92" t="str">
        <f t="shared" si="3"/>
        <v>CHOCOLATES</v>
      </c>
      <c r="H2243" s="89"/>
      <c r="I2243" s="89"/>
      <c r="J2243" s="89"/>
      <c r="K2243" s="89"/>
      <c r="L2243" s="89"/>
      <c r="M2243" s="89"/>
      <c r="N2243" s="89"/>
      <c r="O2243" s="89"/>
      <c r="P2243" s="89"/>
      <c r="Q2243" s="89"/>
      <c r="R2243" s="30"/>
      <c r="S2243" s="30"/>
      <c r="T2243" s="30"/>
      <c r="U2243" s="30"/>
      <c r="V2243" s="30"/>
      <c r="W2243" s="30"/>
      <c r="X2243" s="30"/>
      <c r="Y2243" s="30"/>
      <c r="Z2243" s="30"/>
      <c r="AA2243" s="30"/>
    </row>
    <row r="2244" ht="15.75" customHeight="1">
      <c r="A2244" s="27" t="s">
        <v>264</v>
      </c>
      <c r="B2244" s="27" t="s">
        <v>7182</v>
      </c>
      <c r="C2244" s="27" t="s">
        <v>4078</v>
      </c>
      <c r="D2244" s="83"/>
      <c r="E2244" s="92">
        <f t="shared" si="1"/>
        <v>52300</v>
      </c>
      <c r="F2244" s="92" t="str">
        <f t="shared" si="2"/>
        <v>PK CEREALES 30GRS SURTIDO 20% DSCTO </v>
      </c>
      <c r="G2244" s="92" t="str">
        <f t="shared" si="3"/>
        <v>CEREALES PARA EL DESAYUNO</v>
      </c>
      <c r="H2244" s="89"/>
      <c r="I2244" s="89"/>
      <c r="J2244" s="89"/>
      <c r="K2244" s="89"/>
      <c r="L2244" s="89"/>
      <c r="M2244" s="89"/>
      <c r="N2244" s="89"/>
      <c r="O2244" s="89"/>
      <c r="P2244" s="89"/>
      <c r="Q2244" s="89"/>
      <c r="R2244" s="30"/>
      <c r="S2244" s="30"/>
      <c r="T2244" s="30"/>
      <c r="U2244" s="30"/>
      <c r="V2244" s="30"/>
      <c r="W2244" s="30"/>
      <c r="X2244" s="30"/>
      <c r="Y2244" s="30"/>
      <c r="Z2244" s="30"/>
      <c r="AA2244" s="30"/>
    </row>
    <row r="2245" ht="15.75" customHeight="1">
      <c r="A2245" s="27" t="s">
        <v>50</v>
      </c>
      <c r="B2245" s="27" t="s">
        <v>7184</v>
      </c>
      <c r="C2245" s="27" t="s">
        <v>4080</v>
      </c>
      <c r="D2245" s="27" t="s">
        <v>823</v>
      </c>
      <c r="E2245" s="92">
        <f t="shared" si="1"/>
        <v>52320</v>
      </c>
      <c r="F2245" s="92" t="str">
        <f t="shared" si="2"/>
        <v>NESCAFE TRADICION Tarro 24x60g CL 24x60g</v>
      </c>
      <c r="G2245" s="92" t="str">
        <f t="shared" si="3"/>
        <v>CAFES</v>
      </c>
      <c r="H2245" s="89"/>
      <c r="I2245" s="89"/>
      <c r="J2245" s="89"/>
      <c r="K2245" s="89"/>
      <c r="L2245" s="89"/>
      <c r="M2245" s="89"/>
      <c r="N2245" s="89"/>
      <c r="O2245" s="89"/>
      <c r="P2245" s="89"/>
      <c r="Q2245" s="89"/>
      <c r="R2245" s="30"/>
      <c r="S2245" s="30"/>
      <c r="T2245" s="30"/>
      <c r="U2245" s="30"/>
      <c r="V2245" s="30"/>
      <c r="W2245" s="30"/>
      <c r="X2245" s="30"/>
      <c r="Y2245" s="30"/>
      <c r="Z2245" s="30"/>
      <c r="AA2245" s="30"/>
    </row>
    <row r="2246" ht="15.75" customHeight="1">
      <c r="A2246" s="27" t="s">
        <v>146</v>
      </c>
      <c r="B2246" s="27" t="s">
        <v>7186</v>
      </c>
      <c r="C2246" s="27" t="s">
        <v>4082</v>
      </c>
      <c r="D2246" s="83"/>
      <c r="E2246" s="92">
        <f t="shared" si="1"/>
        <v>52330</v>
      </c>
      <c r="F2246" s="92" t="str">
        <f t="shared" si="2"/>
        <v>5 Cond nestle + 5 Crem Nest 157 + Ganchera Gratis </v>
      </c>
      <c r="G2246" s="92" t="str">
        <f t="shared" si="3"/>
        <v>Lacteos Culinarios</v>
      </c>
      <c r="H2246" s="89"/>
      <c r="I2246" s="89"/>
      <c r="J2246" s="89"/>
      <c r="K2246" s="89"/>
      <c r="L2246" s="89"/>
      <c r="M2246" s="89"/>
      <c r="N2246" s="89"/>
      <c r="O2246" s="89"/>
      <c r="P2246" s="89"/>
      <c r="Q2246" s="89"/>
      <c r="R2246" s="30"/>
      <c r="S2246" s="30"/>
      <c r="T2246" s="30"/>
      <c r="U2246" s="30"/>
      <c r="V2246" s="30"/>
      <c r="W2246" s="30"/>
      <c r="X2246" s="30"/>
      <c r="Y2246" s="30"/>
      <c r="Z2246" s="30"/>
      <c r="AA2246" s="30"/>
    </row>
    <row r="2247" ht="15.75" customHeight="1">
      <c r="A2247" s="27" t="s">
        <v>50</v>
      </c>
      <c r="B2247" s="27" t="s">
        <v>7188</v>
      </c>
      <c r="C2247" s="27" t="s">
        <v>4083</v>
      </c>
      <c r="D2247" s="83"/>
      <c r="E2247" s="92">
        <f t="shared" si="1"/>
        <v>52620</v>
      </c>
      <c r="F2247" s="92" t="str">
        <f t="shared" si="2"/>
        <v>1Nescafé Trad 170 + 1 Nes Mixes Cappucino Gratis </v>
      </c>
      <c r="G2247" s="92" t="str">
        <f t="shared" si="3"/>
        <v>CAFES</v>
      </c>
      <c r="H2247" s="89"/>
      <c r="I2247" s="89"/>
      <c r="J2247" s="89"/>
      <c r="K2247" s="89"/>
      <c r="L2247" s="89"/>
      <c r="M2247" s="89"/>
      <c r="N2247" s="89"/>
      <c r="O2247" s="89"/>
      <c r="P2247" s="89"/>
      <c r="Q2247" s="89"/>
      <c r="R2247" s="30"/>
      <c r="S2247" s="30"/>
      <c r="T2247" s="30"/>
      <c r="U2247" s="30"/>
      <c r="V2247" s="30"/>
      <c r="W2247" s="30"/>
      <c r="X2247" s="30"/>
      <c r="Y2247" s="30"/>
      <c r="Z2247" s="30"/>
      <c r="AA2247" s="30"/>
    </row>
    <row r="2248" ht="15.75" customHeight="1">
      <c r="A2248" s="27" t="s">
        <v>76</v>
      </c>
      <c r="B2248" s="27" t="s">
        <v>7190</v>
      </c>
      <c r="C2248" s="27" t="s">
        <v>4085</v>
      </c>
      <c r="D2248" s="83"/>
      <c r="E2248" s="92">
        <f t="shared" si="1"/>
        <v>52630</v>
      </c>
      <c r="F2248" s="92" t="str">
        <f t="shared" si="2"/>
        <v>3 Milo stick + 1 Milo Stick GRATIS </v>
      </c>
      <c r="G2248" s="92" t="str">
        <f t="shared" si="3"/>
        <v>OPPB</v>
      </c>
      <c r="H2248" s="89"/>
      <c r="I2248" s="89"/>
      <c r="J2248" s="89"/>
      <c r="K2248" s="89"/>
      <c r="L2248" s="89"/>
      <c r="M2248" s="89"/>
      <c r="N2248" s="89"/>
      <c r="O2248" s="89"/>
      <c r="P2248" s="89"/>
      <c r="Q2248" s="89"/>
      <c r="R2248" s="30"/>
      <c r="S2248" s="30"/>
      <c r="T2248" s="30"/>
      <c r="U2248" s="30"/>
      <c r="V2248" s="30"/>
      <c r="W2248" s="30"/>
      <c r="X2248" s="30"/>
      <c r="Y2248" s="30"/>
      <c r="Z2248" s="30"/>
      <c r="AA2248" s="30"/>
    </row>
    <row r="2249" ht="15.75" customHeight="1">
      <c r="A2249" s="27" t="s">
        <v>708</v>
      </c>
      <c r="B2249" s="27" t="s">
        <v>7192</v>
      </c>
      <c r="C2249" s="27" t="s">
        <v>4087</v>
      </c>
      <c r="D2249" s="27" t="s">
        <v>4088</v>
      </c>
      <c r="E2249" s="92">
        <f t="shared" si="1"/>
        <v>52760</v>
      </c>
      <c r="F2249" s="92" t="str">
        <f t="shared" si="2"/>
        <v>NIDO 1+ PROTECTUS LEP SfpkPR15%CL 12x920g</v>
      </c>
      <c r="G2249" s="92" t="str">
        <f t="shared" si="3"/>
        <v>GUMS</v>
      </c>
      <c r="H2249" s="89"/>
      <c r="I2249" s="89"/>
      <c r="J2249" s="89"/>
      <c r="K2249" s="89"/>
      <c r="L2249" s="89"/>
      <c r="M2249" s="89"/>
      <c r="N2249" s="89"/>
      <c r="O2249" s="89"/>
      <c r="P2249" s="89"/>
      <c r="Q2249" s="89"/>
      <c r="R2249" s="30"/>
      <c r="S2249" s="30"/>
      <c r="T2249" s="30"/>
      <c r="U2249" s="30"/>
      <c r="V2249" s="30"/>
      <c r="W2249" s="30"/>
      <c r="X2249" s="30"/>
      <c r="Y2249" s="30"/>
      <c r="Z2249" s="30"/>
      <c r="AA2249" s="30"/>
    </row>
    <row r="2250" ht="15.75" customHeight="1">
      <c r="A2250" s="27" t="s">
        <v>264</v>
      </c>
      <c r="B2250" s="27" t="s">
        <v>7194</v>
      </c>
      <c r="C2250" s="27" t="s">
        <v>4090</v>
      </c>
      <c r="D2250" s="27" t="s">
        <v>4091</v>
      </c>
      <c r="E2250" s="92">
        <f t="shared" si="1"/>
        <v>53410</v>
      </c>
      <c r="F2250" s="92" t="str">
        <f t="shared" si="2"/>
        <v>CHOCAPIC Cereal Bar Display N8 CL 24x25g</v>
      </c>
      <c r="G2250" s="92" t="str">
        <f t="shared" si="3"/>
        <v>CEREALES PARA EL DESAYUNO</v>
      </c>
      <c r="H2250" s="89"/>
      <c r="I2250" s="89"/>
      <c r="J2250" s="89"/>
      <c r="K2250" s="89"/>
      <c r="L2250" s="89"/>
      <c r="M2250" s="89"/>
      <c r="N2250" s="89"/>
      <c r="O2250" s="89"/>
      <c r="P2250" s="89"/>
      <c r="Q2250" s="89"/>
      <c r="R2250" s="30"/>
      <c r="S2250" s="30"/>
      <c r="T2250" s="30"/>
      <c r="U2250" s="30"/>
      <c r="V2250" s="30"/>
      <c r="W2250" s="30"/>
      <c r="X2250" s="30"/>
      <c r="Y2250" s="30"/>
      <c r="Z2250" s="30"/>
      <c r="AA2250" s="30"/>
    </row>
    <row r="2251" ht="15.75" customHeight="1">
      <c r="A2251" s="27" t="s">
        <v>264</v>
      </c>
      <c r="B2251" s="27" t="s">
        <v>7197</v>
      </c>
      <c r="C2251" s="27" t="s">
        <v>4092</v>
      </c>
      <c r="D2251" s="27" t="s">
        <v>4093</v>
      </c>
      <c r="E2251" s="92">
        <f t="shared" si="1"/>
        <v>53420</v>
      </c>
      <c r="F2251" s="92" t="str">
        <f t="shared" si="2"/>
        <v>FITNESS CHOC Cereal Bar CL 24x23.5g</v>
      </c>
      <c r="G2251" s="92" t="str">
        <f t="shared" si="3"/>
        <v>CEREALES PARA EL DESAYUNO</v>
      </c>
      <c r="H2251" s="89"/>
      <c r="I2251" s="89"/>
      <c r="J2251" s="89"/>
      <c r="K2251" s="89"/>
      <c r="L2251" s="89"/>
      <c r="M2251" s="89"/>
      <c r="N2251" s="89"/>
      <c r="O2251" s="89"/>
      <c r="P2251" s="89"/>
      <c r="Q2251" s="89"/>
      <c r="R2251" s="30"/>
      <c r="S2251" s="30"/>
      <c r="T2251" s="30"/>
      <c r="U2251" s="30"/>
      <c r="V2251" s="30"/>
      <c r="W2251" s="30"/>
      <c r="X2251" s="30"/>
      <c r="Y2251" s="30"/>
      <c r="Z2251" s="30"/>
      <c r="AA2251" s="30"/>
    </row>
    <row r="2252" ht="15.75" customHeight="1">
      <c r="A2252" s="27" t="s">
        <v>264</v>
      </c>
      <c r="B2252" s="27" t="s">
        <v>7198</v>
      </c>
      <c r="C2252" s="27" t="s">
        <v>4095</v>
      </c>
      <c r="D2252" s="83"/>
      <c r="E2252" s="92">
        <f t="shared" si="1"/>
        <v>53460</v>
      </c>
      <c r="F2252" s="92" t="str">
        <f t="shared" si="2"/>
        <v>PK 3 CHOCAPIC30G + 2 MNIMOROCHA C/ 20% DSCTO </v>
      </c>
      <c r="G2252" s="92" t="str">
        <f t="shared" si="3"/>
        <v>CEREALES PARA EL DESAYUNO</v>
      </c>
      <c r="H2252" s="89"/>
      <c r="I2252" s="89"/>
      <c r="J2252" s="89"/>
      <c r="K2252" s="89"/>
      <c r="L2252" s="89"/>
      <c r="M2252" s="89"/>
      <c r="N2252" s="89"/>
      <c r="O2252" s="89"/>
      <c r="P2252" s="89"/>
      <c r="Q2252" s="89"/>
      <c r="R2252" s="30"/>
      <c r="S2252" s="30"/>
      <c r="T2252" s="30"/>
      <c r="U2252" s="30"/>
      <c r="V2252" s="30"/>
      <c r="W2252" s="30"/>
      <c r="X2252" s="30"/>
      <c r="Y2252" s="30"/>
      <c r="Z2252" s="30"/>
      <c r="AA2252" s="30"/>
    </row>
    <row r="2253" ht="15.75" customHeight="1">
      <c r="A2253" s="27" t="s">
        <v>225</v>
      </c>
      <c r="B2253" s="27" t="s">
        <v>7200</v>
      </c>
      <c r="C2253" s="27" t="s">
        <v>4097</v>
      </c>
      <c r="D2253" s="27" t="s">
        <v>4098</v>
      </c>
      <c r="E2253" s="92">
        <f t="shared" si="1"/>
        <v>53530</v>
      </c>
      <c r="F2253" s="92" t="str">
        <f t="shared" si="2"/>
        <v>Leche en polvo NIDO Forticrece Semides 6x1560g</v>
      </c>
      <c r="G2253" s="92" t="str">
        <f t="shared" si="3"/>
        <v>Leche en Polvo</v>
      </c>
      <c r="H2253" s="89"/>
      <c r="I2253" s="89"/>
      <c r="J2253" s="89"/>
      <c r="K2253" s="89"/>
      <c r="L2253" s="89"/>
      <c r="M2253" s="89"/>
      <c r="N2253" s="89"/>
      <c r="O2253" s="89"/>
      <c r="P2253" s="89"/>
      <c r="Q2253" s="89"/>
      <c r="R2253" s="30"/>
      <c r="S2253" s="30"/>
      <c r="T2253" s="30"/>
      <c r="U2253" s="30"/>
      <c r="V2253" s="30"/>
      <c r="W2253" s="30"/>
      <c r="X2253" s="30"/>
      <c r="Y2253" s="30"/>
      <c r="Z2253" s="30"/>
      <c r="AA2253" s="30"/>
    </row>
    <row r="2254" ht="15.75" customHeight="1">
      <c r="A2254" s="27" t="s">
        <v>225</v>
      </c>
      <c r="B2254" s="27" t="s">
        <v>7201</v>
      </c>
      <c r="C2254" s="27" t="s">
        <v>4100</v>
      </c>
      <c r="D2254" s="27" t="s">
        <v>4101</v>
      </c>
      <c r="E2254" s="92">
        <f t="shared" si="1"/>
        <v>53540</v>
      </c>
      <c r="F2254" s="92" t="str">
        <f t="shared" si="2"/>
        <v>NIDO SmDescr19% Forticrece Sfpk 12x840g</v>
      </c>
      <c r="G2254" s="92" t="str">
        <f t="shared" si="3"/>
        <v>Leche en Polvo</v>
      </c>
      <c r="H2254" s="89"/>
      <c r="I2254" s="89"/>
      <c r="J2254" s="89"/>
      <c r="K2254" s="89"/>
      <c r="L2254" s="89"/>
      <c r="M2254" s="89"/>
      <c r="N2254" s="89"/>
      <c r="O2254" s="89"/>
      <c r="P2254" s="89"/>
      <c r="Q2254" s="89"/>
      <c r="R2254" s="30"/>
      <c r="S2254" s="30"/>
      <c r="T2254" s="30"/>
      <c r="U2254" s="30"/>
      <c r="V2254" s="30"/>
      <c r="W2254" s="30"/>
      <c r="X2254" s="30"/>
      <c r="Y2254" s="30"/>
      <c r="Z2254" s="30"/>
      <c r="AA2254" s="30"/>
    </row>
    <row r="2255" ht="15.75" customHeight="1">
      <c r="A2255" s="27" t="s">
        <v>44</v>
      </c>
      <c r="B2255" s="27" t="s">
        <v>7204</v>
      </c>
      <c r="C2255" s="27" t="s">
        <v>4102</v>
      </c>
      <c r="D2255" s="27" t="s">
        <v>4103</v>
      </c>
      <c r="E2255" s="92">
        <f t="shared" si="1"/>
        <v>53570</v>
      </c>
      <c r="F2255" s="92" t="str">
        <f t="shared" si="2"/>
        <v>MAGGI Paprika Papyrus 18x23g XR 18x23g</v>
      </c>
      <c r="G2255" s="92" t="str">
        <f t="shared" si="3"/>
        <v>CULINARIOS</v>
      </c>
      <c r="H2255" s="89"/>
      <c r="I2255" s="89"/>
      <c r="J2255" s="89"/>
      <c r="K2255" s="89"/>
      <c r="L2255" s="89"/>
      <c r="M2255" s="89"/>
      <c r="N2255" s="89"/>
      <c r="O2255" s="89"/>
      <c r="P2255" s="89"/>
      <c r="Q2255" s="89"/>
      <c r="R2255" s="30"/>
      <c r="S2255" s="30"/>
      <c r="T2255" s="30"/>
      <c r="U2255" s="30"/>
      <c r="V2255" s="30"/>
      <c r="W2255" s="30"/>
      <c r="X2255" s="30"/>
      <c r="Y2255" s="30"/>
      <c r="Z2255" s="30"/>
      <c r="AA2255" s="30"/>
    </row>
    <row r="2256" ht="15.75" customHeight="1">
      <c r="A2256" s="27" t="s">
        <v>44</v>
      </c>
      <c r="B2256" s="27" t="s">
        <v>7205</v>
      </c>
      <c r="C2256" s="27" t="s">
        <v>4104</v>
      </c>
      <c r="D2256" s="27" t="s">
        <v>4103</v>
      </c>
      <c r="E2256" s="92">
        <f t="shared" si="1"/>
        <v>53580</v>
      </c>
      <c r="F2256" s="92" t="str">
        <f t="shared" si="2"/>
        <v>MAGGI Jugoso al sarten Finas hierbas Sobre 18x23g</v>
      </c>
      <c r="G2256" s="92" t="str">
        <f t="shared" si="3"/>
        <v>CULINARIOS</v>
      </c>
      <c r="H2256" s="89"/>
      <c r="I2256" s="89"/>
      <c r="J2256" s="89"/>
      <c r="K2256" s="89"/>
      <c r="L2256" s="89"/>
      <c r="M2256" s="89"/>
      <c r="N2256" s="89"/>
      <c r="O2256" s="89"/>
      <c r="P2256" s="89"/>
      <c r="Q2256" s="89"/>
      <c r="R2256" s="30"/>
      <c r="S2256" s="30"/>
      <c r="T2256" s="30"/>
      <c r="U2256" s="30"/>
      <c r="V2256" s="30"/>
      <c r="W2256" s="30"/>
      <c r="X2256" s="30"/>
      <c r="Y2256" s="30"/>
      <c r="Z2256" s="30"/>
      <c r="AA2256" s="30"/>
    </row>
    <row r="2257" ht="15.75" customHeight="1">
      <c r="A2257" s="27" t="s">
        <v>44</v>
      </c>
      <c r="B2257" s="27" t="s">
        <v>7209</v>
      </c>
      <c r="C2257" s="27" t="s">
        <v>4106</v>
      </c>
      <c r="D2257" s="27" t="s">
        <v>4103</v>
      </c>
      <c r="E2257" s="92">
        <f t="shared" si="1"/>
        <v>53590</v>
      </c>
      <c r="F2257" s="92" t="str">
        <f t="shared" si="2"/>
        <v>MAGGI Jugoso al sarten Ajo y cebolla Sobre 18x23g</v>
      </c>
      <c r="G2257" s="92" t="str">
        <f t="shared" si="3"/>
        <v>CULINARIOS</v>
      </c>
      <c r="H2257" s="89"/>
      <c r="I2257" s="89"/>
      <c r="J2257" s="89"/>
      <c r="K2257" s="89"/>
      <c r="L2257" s="89"/>
      <c r="M2257" s="89"/>
      <c r="N2257" s="89"/>
      <c r="O2257" s="89"/>
      <c r="P2257" s="89"/>
      <c r="Q2257" s="89"/>
      <c r="R2257" s="30"/>
      <c r="S2257" s="30"/>
      <c r="T2257" s="30"/>
      <c r="U2257" s="30"/>
      <c r="V2257" s="30"/>
      <c r="W2257" s="30"/>
      <c r="X2257" s="30"/>
      <c r="Y2257" s="30"/>
      <c r="Z2257" s="30"/>
      <c r="AA2257" s="30"/>
    </row>
    <row r="2258" ht="15.75" customHeight="1">
      <c r="A2258" s="27" t="s">
        <v>44</v>
      </c>
      <c r="B2258" s="27" t="s">
        <v>7211</v>
      </c>
      <c r="C2258" s="27" t="s">
        <v>4107</v>
      </c>
      <c r="D2258" s="83"/>
      <c r="E2258" s="92">
        <f t="shared" si="1"/>
        <v>53600</v>
      </c>
      <c r="F2258" s="92" t="str">
        <f t="shared" si="2"/>
        <v>Caldo de Carne de 48 con 25% </v>
      </c>
      <c r="G2258" s="92" t="str">
        <f t="shared" si="3"/>
        <v>CULINARIOS</v>
      </c>
      <c r="H2258" s="89"/>
      <c r="I2258" s="89"/>
      <c r="J2258" s="89"/>
      <c r="K2258" s="89"/>
      <c r="L2258" s="89"/>
      <c r="M2258" s="89"/>
      <c r="N2258" s="89"/>
      <c r="O2258" s="89"/>
      <c r="P2258" s="89"/>
      <c r="Q2258" s="89"/>
      <c r="R2258" s="30"/>
      <c r="S2258" s="30"/>
      <c r="T2258" s="30"/>
      <c r="U2258" s="30"/>
      <c r="V2258" s="30"/>
      <c r="W2258" s="30"/>
      <c r="X2258" s="30"/>
      <c r="Y2258" s="30"/>
      <c r="Z2258" s="30"/>
      <c r="AA2258" s="30"/>
    </row>
    <row r="2259" ht="15.75" customHeight="1">
      <c r="A2259" s="27" t="s">
        <v>44</v>
      </c>
      <c r="B2259" s="27" t="s">
        <v>7215</v>
      </c>
      <c r="C2259" s="27" t="s">
        <v>4109</v>
      </c>
      <c r="D2259" s="83"/>
      <c r="E2259" s="92">
        <f t="shared" si="1"/>
        <v>53610</v>
      </c>
      <c r="F2259" s="92" t="str">
        <f t="shared" si="2"/>
        <v>Caldo de Cebolla Ajo de 48 con 25% </v>
      </c>
      <c r="G2259" s="92" t="str">
        <f t="shared" si="3"/>
        <v>CULINARIOS</v>
      </c>
      <c r="H2259" s="89"/>
      <c r="I2259" s="89"/>
      <c r="J2259" s="89"/>
      <c r="K2259" s="89"/>
      <c r="L2259" s="89"/>
      <c r="M2259" s="89"/>
      <c r="N2259" s="89"/>
      <c r="O2259" s="89"/>
      <c r="P2259" s="89"/>
      <c r="Q2259" s="89"/>
      <c r="R2259" s="30"/>
      <c r="S2259" s="30"/>
      <c r="T2259" s="30"/>
      <c r="U2259" s="30"/>
      <c r="V2259" s="30"/>
      <c r="W2259" s="30"/>
      <c r="X2259" s="30"/>
      <c r="Y2259" s="30"/>
      <c r="Z2259" s="30"/>
      <c r="AA2259" s="30"/>
    </row>
    <row r="2260" ht="15.75" customHeight="1">
      <c r="A2260" s="27" t="s">
        <v>44</v>
      </c>
      <c r="B2260" s="27" t="s">
        <v>7218</v>
      </c>
      <c r="C2260" s="27" t="s">
        <v>4111</v>
      </c>
      <c r="D2260" s="83"/>
      <c r="E2260" s="92">
        <f t="shared" si="1"/>
        <v>53620</v>
      </c>
      <c r="F2260" s="92" t="str">
        <f t="shared" si="2"/>
        <v>Caldo de Gallina de 48 con 25% </v>
      </c>
      <c r="G2260" s="92" t="str">
        <f t="shared" si="3"/>
        <v>CULINARIOS</v>
      </c>
      <c r="H2260" s="89"/>
      <c r="I2260" s="89"/>
      <c r="J2260" s="89"/>
      <c r="K2260" s="89"/>
      <c r="L2260" s="89"/>
      <c r="M2260" s="89"/>
      <c r="N2260" s="89"/>
      <c r="O2260" s="89"/>
      <c r="P2260" s="89"/>
      <c r="Q2260" s="89"/>
      <c r="R2260" s="30"/>
      <c r="S2260" s="30"/>
      <c r="T2260" s="30"/>
      <c r="U2260" s="30"/>
      <c r="V2260" s="30"/>
      <c r="W2260" s="30"/>
      <c r="X2260" s="30"/>
      <c r="Y2260" s="30"/>
      <c r="Z2260" s="30"/>
      <c r="AA2260" s="30"/>
    </row>
    <row r="2261" ht="15.75" customHeight="1">
      <c r="A2261" s="27" t="s">
        <v>39</v>
      </c>
      <c r="B2261" s="27" t="s">
        <v>7220</v>
      </c>
      <c r="C2261" s="27" t="s">
        <v>4113</v>
      </c>
      <c r="D2261" s="83"/>
      <c r="E2261" s="92">
        <f t="shared" si="1"/>
        <v>53650</v>
      </c>
      <c r="F2261" s="92" t="str">
        <f t="shared" si="2"/>
        <v>PK 2 KIT KAT 28% DSCTO </v>
      </c>
      <c r="G2261" s="92" t="str">
        <f t="shared" si="3"/>
        <v>CHOCOLATES</v>
      </c>
      <c r="H2261" s="89"/>
      <c r="I2261" s="89"/>
      <c r="J2261" s="89"/>
      <c r="K2261" s="89"/>
      <c r="L2261" s="89"/>
      <c r="M2261" s="89"/>
      <c r="N2261" s="89"/>
      <c r="O2261" s="89"/>
      <c r="P2261" s="89"/>
      <c r="Q2261" s="89"/>
      <c r="R2261" s="30"/>
      <c r="S2261" s="30"/>
      <c r="T2261" s="30"/>
      <c r="U2261" s="30"/>
      <c r="V2261" s="30"/>
      <c r="W2261" s="30"/>
      <c r="X2261" s="30"/>
      <c r="Y2261" s="30"/>
      <c r="Z2261" s="30"/>
      <c r="AA2261" s="30"/>
    </row>
    <row r="2262" ht="15.75" customHeight="1">
      <c r="A2262" s="27" t="s">
        <v>44</v>
      </c>
      <c r="B2262" s="27" t="s">
        <v>7222</v>
      </c>
      <c r="C2262" s="27" t="s">
        <v>4114</v>
      </c>
      <c r="D2262" s="83"/>
      <c r="E2262" s="92">
        <f t="shared" si="1"/>
        <v>53930</v>
      </c>
      <c r="F2262" s="92" t="str">
        <f t="shared" si="2"/>
        <v>PK 2 Esparr. + 2 Carac. + 2 PolloFideo c/20 Dscto </v>
      </c>
      <c r="G2262" s="92" t="str">
        <f t="shared" si="3"/>
        <v>CULINARIOS</v>
      </c>
      <c r="H2262" s="89"/>
      <c r="I2262" s="89"/>
      <c r="J2262" s="89"/>
      <c r="K2262" s="89"/>
      <c r="L2262" s="89"/>
      <c r="M2262" s="89"/>
      <c r="N2262" s="89"/>
      <c r="O2262" s="89"/>
      <c r="P2262" s="89"/>
      <c r="Q2262" s="89"/>
      <c r="R2262" s="30"/>
      <c r="S2262" s="30"/>
      <c r="T2262" s="30"/>
      <c r="U2262" s="30"/>
      <c r="V2262" s="30"/>
      <c r="W2262" s="30"/>
      <c r="X2262" s="30"/>
      <c r="Y2262" s="30"/>
      <c r="Z2262" s="30"/>
      <c r="AA2262" s="30"/>
    </row>
    <row r="2263" ht="15.75" customHeight="1">
      <c r="A2263" s="27" t="s">
        <v>146</v>
      </c>
      <c r="B2263" s="27" t="s">
        <v>7225</v>
      </c>
      <c r="C2263" s="27" t="s">
        <v>4115</v>
      </c>
      <c r="D2263" s="83"/>
      <c r="E2263" s="92">
        <f t="shared" si="1"/>
        <v>54340</v>
      </c>
      <c r="F2263" s="92" t="str">
        <f t="shared" si="2"/>
        <v>48 Unds Manjar 200 grs + 1 Mueble Pan_Manjar </v>
      </c>
      <c r="G2263" s="92" t="str">
        <f t="shared" si="3"/>
        <v>Lacteos Culinarios</v>
      </c>
      <c r="H2263" s="89"/>
      <c r="I2263" s="89"/>
      <c r="J2263" s="89"/>
      <c r="K2263" s="89"/>
      <c r="L2263" s="89"/>
      <c r="M2263" s="89"/>
      <c r="N2263" s="89"/>
      <c r="O2263" s="89"/>
      <c r="P2263" s="89"/>
      <c r="Q2263" s="89"/>
      <c r="R2263" s="30"/>
      <c r="S2263" s="30"/>
      <c r="T2263" s="30"/>
      <c r="U2263" s="30"/>
      <c r="V2263" s="30"/>
      <c r="W2263" s="30"/>
      <c r="X2263" s="30"/>
      <c r="Y2263" s="30"/>
      <c r="Z2263" s="30"/>
      <c r="AA2263" s="30"/>
    </row>
    <row r="2264" ht="15.75" customHeight="1">
      <c r="A2264" s="27" t="s">
        <v>50</v>
      </c>
      <c r="B2264" s="27" t="s">
        <v>7228</v>
      </c>
      <c r="C2264" s="27" t="s">
        <v>4117</v>
      </c>
      <c r="D2264" s="83"/>
      <c r="E2264" s="92">
        <f t="shared" si="1"/>
        <v>54630</v>
      </c>
      <c r="F2264" s="92" t="str">
        <f t="shared" si="2"/>
        <v>PK CAFÉ 170 + MUG DE CAFE XL DE REGALO </v>
      </c>
      <c r="G2264" s="92" t="str">
        <f t="shared" si="3"/>
        <v>CAFES</v>
      </c>
      <c r="H2264" s="89"/>
      <c r="I2264" s="89"/>
      <c r="J2264" s="89"/>
      <c r="K2264" s="89"/>
      <c r="L2264" s="89"/>
      <c r="M2264" s="89"/>
      <c r="N2264" s="89"/>
      <c r="O2264" s="89"/>
      <c r="P2264" s="89"/>
      <c r="Q2264" s="89"/>
      <c r="R2264" s="30"/>
      <c r="S2264" s="30"/>
      <c r="T2264" s="30"/>
      <c r="U2264" s="30"/>
      <c r="V2264" s="30"/>
      <c r="W2264" s="30"/>
      <c r="X2264" s="30"/>
      <c r="Y2264" s="30"/>
      <c r="Z2264" s="30"/>
      <c r="AA2264" s="30"/>
    </row>
    <row r="2265" ht="15.75" customHeight="1">
      <c r="A2265" s="27" t="s">
        <v>50</v>
      </c>
      <c r="B2265" s="27" t="s">
        <v>7231</v>
      </c>
      <c r="C2265" s="27" t="s">
        <v>4118</v>
      </c>
      <c r="D2265" s="83"/>
      <c r="E2265" s="92">
        <f t="shared" si="1"/>
        <v>54860</v>
      </c>
      <c r="F2265" s="92" t="str">
        <f t="shared" si="2"/>
        <v>1TraStick+Dol50gr+MixMoDc+DecaStick+3en1ti+Alfombra gratis </v>
      </c>
      <c r="G2265" s="92" t="str">
        <f t="shared" si="3"/>
        <v>CAFES</v>
      </c>
      <c r="H2265" s="89"/>
      <c r="I2265" s="89"/>
      <c r="J2265" s="89"/>
      <c r="K2265" s="89"/>
      <c r="L2265" s="89"/>
      <c r="M2265" s="89"/>
      <c r="N2265" s="89"/>
      <c r="O2265" s="89"/>
      <c r="P2265" s="89"/>
      <c r="Q2265" s="89"/>
      <c r="R2265" s="30"/>
      <c r="S2265" s="30"/>
      <c r="T2265" s="30"/>
      <c r="U2265" s="30"/>
      <c r="V2265" s="30"/>
      <c r="W2265" s="30"/>
      <c r="X2265" s="30"/>
      <c r="Y2265" s="30"/>
      <c r="Z2265" s="30"/>
      <c r="AA2265" s="30"/>
    </row>
    <row r="2266" ht="15.75" customHeight="1">
      <c r="A2266" s="27" t="s">
        <v>44</v>
      </c>
      <c r="B2266" s="27" t="s">
        <v>7233</v>
      </c>
      <c r="C2266" s="27" t="s">
        <v>4120</v>
      </c>
      <c r="D2266" s="83"/>
      <c r="E2266" s="92">
        <f t="shared" si="1"/>
        <v>54900</v>
      </c>
      <c r="F2266" s="92" t="str">
        <f t="shared" si="2"/>
        <v>Sopa Pollo Fideo con 20% Descuento </v>
      </c>
      <c r="G2266" s="92" t="str">
        <f t="shared" si="3"/>
        <v>CULINARIOS</v>
      </c>
      <c r="H2266" s="89"/>
      <c r="I2266" s="89"/>
      <c r="J2266" s="89"/>
      <c r="K2266" s="89"/>
      <c r="L2266" s="89"/>
      <c r="M2266" s="89"/>
      <c r="N2266" s="89"/>
      <c r="O2266" s="89"/>
      <c r="P2266" s="89"/>
      <c r="Q2266" s="89"/>
      <c r="R2266" s="30"/>
      <c r="S2266" s="30"/>
      <c r="T2266" s="30"/>
      <c r="U2266" s="30"/>
      <c r="V2266" s="30"/>
      <c r="W2266" s="30"/>
      <c r="X2266" s="30"/>
      <c r="Y2266" s="30"/>
      <c r="Z2266" s="30"/>
      <c r="AA2266" s="30"/>
    </row>
    <row r="2267" ht="15.75" customHeight="1">
      <c r="A2267" s="27" t="s">
        <v>44</v>
      </c>
      <c r="B2267" s="27" t="s">
        <v>7237</v>
      </c>
      <c r="C2267" s="27" t="s">
        <v>4122</v>
      </c>
      <c r="D2267" s="83"/>
      <c r="E2267" s="92">
        <f t="shared" si="1"/>
        <v>54910</v>
      </c>
      <c r="F2267" s="92" t="str">
        <f t="shared" si="2"/>
        <v>Sopa Costilla con 20% Descuento </v>
      </c>
      <c r="G2267" s="92" t="str">
        <f t="shared" si="3"/>
        <v>CULINARIOS</v>
      </c>
      <c r="H2267" s="89"/>
      <c r="I2267" s="89"/>
      <c r="J2267" s="89"/>
      <c r="K2267" s="89"/>
      <c r="L2267" s="89"/>
      <c r="M2267" s="89"/>
      <c r="N2267" s="89"/>
      <c r="O2267" s="89"/>
      <c r="P2267" s="89"/>
      <c r="Q2267" s="89"/>
      <c r="R2267" s="30"/>
      <c r="S2267" s="30"/>
      <c r="T2267" s="30"/>
      <c r="U2267" s="30"/>
      <c r="V2267" s="30"/>
      <c r="W2267" s="30"/>
      <c r="X2267" s="30"/>
      <c r="Y2267" s="30"/>
      <c r="Z2267" s="30"/>
      <c r="AA2267" s="30"/>
    </row>
    <row r="2268" ht="15.75" customHeight="1">
      <c r="A2268" s="27" t="s">
        <v>44</v>
      </c>
      <c r="B2268" s="27" t="s">
        <v>7241</v>
      </c>
      <c r="C2268" s="27" t="s">
        <v>4124</v>
      </c>
      <c r="D2268" s="83"/>
      <c r="E2268" s="92">
        <f t="shared" si="1"/>
        <v>54920</v>
      </c>
      <c r="F2268" s="92" t="str">
        <f t="shared" si="2"/>
        <v>Sopa Pollo Arroz con 20% Descuento </v>
      </c>
      <c r="G2268" s="92" t="str">
        <f t="shared" si="3"/>
        <v>CULINARIOS</v>
      </c>
      <c r="H2268" s="89"/>
      <c r="I2268" s="89"/>
      <c r="J2268" s="89"/>
      <c r="K2268" s="89"/>
      <c r="L2268" s="89"/>
      <c r="M2268" s="89"/>
      <c r="N2268" s="89"/>
      <c r="O2268" s="89"/>
      <c r="P2268" s="89"/>
      <c r="Q2268" s="89"/>
      <c r="R2268" s="30"/>
      <c r="S2268" s="30"/>
      <c r="T2268" s="30"/>
      <c r="U2268" s="30"/>
      <c r="V2268" s="30"/>
      <c r="W2268" s="30"/>
      <c r="X2268" s="30"/>
      <c r="Y2268" s="30"/>
      <c r="Z2268" s="30"/>
      <c r="AA2268" s="30"/>
    </row>
    <row r="2269" ht="15.75" customHeight="1">
      <c r="A2269" s="27" t="s">
        <v>86</v>
      </c>
      <c r="B2269" s="27" t="s">
        <v>7243</v>
      </c>
      <c r="C2269" s="27" t="s">
        <v>4126</v>
      </c>
      <c r="D2269" s="27" t="s">
        <v>815</v>
      </c>
      <c r="E2269" s="92">
        <f t="shared" si="1"/>
        <v>54930</v>
      </c>
      <c r="F2269" s="92" t="str">
        <f t="shared" si="2"/>
        <v>TRITON Galleta Limon PDQ 1100x126g</v>
      </c>
      <c r="G2269" s="92" t="str">
        <f t="shared" si="3"/>
        <v>GALLETAS</v>
      </c>
      <c r="H2269" s="89"/>
      <c r="I2269" s="89"/>
      <c r="J2269" s="89"/>
      <c r="K2269" s="89"/>
      <c r="L2269" s="89"/>
      <c r="M2269" s="89"/>
      <c r="N2269" s="89"/>
      <c r="O2269" s="89"/>
      <c r="P2269" s="89"/>
      <c r="Q2269" s="89"/>
      <c r="R2269" s="30"/>
      <c r="S2269" s="30"/>
      <c r="T2269" s="30"/>
      <c r="U2269" s="30"/>
      <c r="V2269" s="30"/>
      <c r="W2269" s="30"/>
      <c r="X2269" s="30"/>
      <c r="Y2269" s="30"/>
      <c r="Z2269" s="30"/>
      <c r="AA2269" s="30"/>
    </row>
    <row r="2270" ht="15.75" customHeight="1">
      <c r="A2270" s="27" t="s">
        <v>50</v>
      </c>
      <c r="B2270" s="27" t="s">
        <v>7246</v>
      </c>
      <c r="C2270" s="27" t="s">
        <v>4127</v>
      </c>
      <c r="D2270" s="27" t="s">
        <v>4128</v>
      </c>
      <c r="E2270" s="92">
        <f t="shared" si="1"/>
        <v>54940</v>
      </c>
      <c r="F2270" s="92" t="str">
        <f t="shared" si="2"/>
        <v>NESCAFE ALTA RICA Jar Sgnt XW 6x100g</v>
      </c>
      <c r="G2270" s="92" t="str">
        <f t="shared" si="3"/>
        <v>CAFES</v>
      </c>
      <c r="H2270" s="89"/>
      <c r="I2270" s="89"/>
      <c r="J2270" s="89"/>
      <c r="K2270" s="89"/>
      <c r="L2270" s="89"/>
      <c r="M2270" s="89"/>
      <c r="N2270" s="89"/>
      <c r="O2270" s="89"/>
      <c r="P2270" s="89"/>
      <c r="Q2270" s="89"/>
      <c r="R2270" s="30"/>
      <c r="S2270" s="30"/>
      <c r="T2270" s="30"/>
      <c r="U2270" s="30"/>
      <c r="V2270" s="30"/>
      <c r="W2270" s="30"/>
      <c r="X2270" s="30"/>
      <c r="Y2270" s="30"/>
      <c r="Z2270" s="30"/>
      <c r="AA2270" s="30"/>
    </row>
    <row r="2271" ht="15.75" customHeight="1">
      <c r="A2271" s="27" t="s">
        <v>980</v>
      </c>
      <c r="B2271" s="27" t="s">
        <v>7249</v>
      </c>
      <c r="C2271" s="27" t="s">
        <v>4130</v>
      </c>
      <c r="D2271" s="83"/>
      <c r="E2271" s="92">
        <f t="shared" si="1"/>
        <v>55000</v>
      </c>
      <c r="F2271" s="92" t="str">
        <f t="shared" si="2"/>
        <v>Pack Milo 10+2 </v>
      </c>
      <c r="G2271" s="92" t="str">
        <f t="shared" si="3"/>
        <v>BEBIDAS LIQUIDAS</v>
      </c>
      <c r="H2271" s="89"/>
      <c r="I2271" s="89"/>
      <c r="J2271" s="89"/>
      <c r="K2271" s="89"/>
      <c r="L2271" s="89"/>
      <c r="M2271" s="89"/>
      <c r="N2271" s="89"/>
      <c r="O2271" s="89"/>
      <c r="P2271" s="89"/>
      <c r="Q2271" s="89"/>
      <c r="R2271" s="30"/>
      <c r="S2271" s="30"/>
      <c r="T2271" s="30"/>
      <c r="U2271" s="30"/>
      <c r="V2271" s="30"/>
      <c r="W2271" s="30"/>
      <c r="X2271" s="30"/>
      <c r="Y2271" s="30"/>
      <c r="Z2271" s="30"/>
      <c r="AA2271" s="30"/>
    </row>
    <row r="2272" ht="15.75" customHeight="1">
      <c r="A2272" s="27" t="s">
        <v>980</v>
      </c>
      <c r="B2272" s="27" t="s">
        <v>7251</v>
      </c>
      <c r="C2272" s="27" t="s">
        <v>4133</v>
      </c>
      <c r="D2272" s="83"/>
      <c r="E2272" s="92">
        <f t="shared" si="1"/>
        <v>55010</v>
      </c>
      <c r="F2272" s="92" t="str">
        <f t="shared" si="2"/>
        <v>Pack Nequik Chocolate 10+2 </v>
      </c>
      <c r="G2272" s="92" t="str">
        <f t="shared" si="3"/>
        <v>BEBIDAS LIQUIDAS</v>
      </c>
      <c r="H2272" s="89"/>
      <c r="I2272" s="89"/>
      <c r="J2272" s="89"/>
      <c r="K2272" s="89"/>
      <c r="L2272" s="89"/>
      <c r="M2272" s="89"/>
      <c r="N2272" s="89"/>
      <c r="O2272" s="89"/>
      <c r="P2272" s="89"/>
      <c r="Q2272" s="89"/>
      <c r="R2272" s="30"/>
      <c r="S2272" s="30"/>
      <c r="T2272" s="30"/>
      <c r="U2272" s="30"/>
      <c r="V2272" s="30"/>
      <c r="W2272" s="30"/>
      <c r="X2272" s="30"/>
      <c r="Y2272" s="30"/>
      <c r="Z2272" s="30"/>
      <c r="AA2272" s="30"/>
    </row>
    <row r="2273" ht="15.75" customHeight="1">
      <c r="A2273" s="27" t="s">
        <v>980</v>
      </c>
      <c r="B2273" s="27" t="s">
        <v>7253</v>
      </c>
      <c r="C2273" s="27" t="s">
        <v>4135</v>
      </c>
      <c r="D2273" s="83"/>
      <c r="E2273" s="92">
        <f t="shared" si="1"/>
        <v>55020</v>
      </c>
      <c r="F2273" s="92" t="str">
        <f t="shared" si="2"/>
        <v>Pack Nequik Frutilla 10+2 </v>
      </c>
      <c r="G2273" s="92" t="str">
        <f t="shared" si="3"/>
        <v>BEBIDAS LIQUIDAS</v>
      </c>
      <c r="H2273" s="89"/>
      <c r="I2273" s="89"/>
      <c r="J2273" s="89"/>
      <c r="K2273" s="89"/>
      <c r="L2273" s="89"/>
      <c r="M2273" s="89"/>
      <c r="N2273" s="89"/>
      <c r="O2273" s="89"/>
      <c r="P2273" s="89"/>
      <c r="Q2273" s="89"/>
      <c r="R2273" s="30"/>
      <c r="S2273" s="30"/>
      <c r="T2273" s="30"/>
      <c r="U2273" s="30"/>
      <c r="V2273" s="30"/>
      <c r="W2273" s="30"/>
      <c r="X2273" s="30"/>
      <c r="Y2273" s="30"/>
      <c r="Z2273" s="30"/>
      <c r="AA2273" s="30"/>
    </row>
    <row r="2274" ht="15.75" customHeight="1">
      <c r="A2274" s="27" t="s">
        <v>980</v>
      </c>
      <c r="B2274" s="27" t="s">
        <v>7255</v>
      </c>
      <c r="C2274" s="27" t="s">
        <v>4138</v>
      </c>
      <c r="D2274" s="83"/>
      <c r="E2274" s="92">
        <f t="shared" si="1"/>
        <v>55030</v>
      </c>
      <c r="F2274" s="92" t="str">
        <f t="shared" si="2"/>
        <v>Pack Trencito 10+2 </v>
      </c>
      <c r="G2274" s="92" t="str">
        <f t="shared" si="3"/>
        <v>BEBIDAS LIQUIDAS</v>
      </c>
      <c r="H2274" s="89"/>
      <c r="I2274" s="89"/>
      <c r="J2274" s="89"/>
      <c r="K2274" s="89"/>
      <c r="L2274" s="89"/>
      <c r="M2274" s="89"/>
      <c r="N2274" s="89"/>
      <c r="O2274" s="89"/>
      <c r="P2274" s="89"/>
      <c r="Q2274" s="89"/>
      <c r="R2274" s="30"/>
      <c r="S2274" s="30"/>
      <c r="T2274" s="30"/>
      <c r="U2274" s="30"/>
      <c r="V2274" s="30"/>
      <c r="W2274" s="30"/>
      <c r="X2274" s="30"/>
      <c r="Y2274" s="30"/>
      <c r="Z2274" s="30"/>
      <c r="AA2274" s="30"/>
    </row>
    <row r="2275" ht="15.75" customHeight="1">
      <c r="A2275" s="27" t="s">
        <v>991</v>
      </c>
      <c r="B2275" s="27" t="s">
        <v>7257</v>
      </c>
      <c r="C2275" s="27" t="s">
        <v>4140</v>
      </c>
      <c r="D2275" s="83"/>
      <c r="E2275" s="92">
        <f t="shared" si="1"/>
        <v>55040</v>
      </c>
      <c r="F2275" s="92" t="str">
        <f t="shared" si="2"/>
        <v>Pack Manjar 200gr 10+2 </v>
      </c>
      <c r="G2275" s="92" t="str">
        <f t="shared" si="3"/>
        <v>Lacteos Culinario Refrigerado</v>
      </c>
      <c r="H2275" s="89"/>
      <c r="I2275" s="89"/>
      <c r="J2275" s="89"/>
      <c r="K2275" s="89"/>
      <c r="L2275" s="89"/>
      <c r="M2275" s="89"/>
      <c r="N2275" s="89"/>
      <c r="O2275" s="89"/>
      <c r="P2275" s="89"/>
      <c r="Q2275" s="89"/>
      <c r="R2275" s="30"/>
      <c r="S2275" s="30"/>
      <c r="T2275" s="30"/>
      <c r="U2275" s="30"/>
      <c r="V2275" s="30"/>
      <c r="W2275" s="30"/>
      <c r="X2275" s="30"/>
      <c r="Y2275" s="30"/>
      <c r="Z2275" s="30"/>
      <c r="AA2275" s="30"/>
    </row>
    <row r="2276" ht="15.75" customHeight="1">
      <c r="A2276" s="27" t="s">
        <v>553</v>
      </c>
      <c r="B2276" s="27" t="s">
        <v>7259</v>
      </c>
      <c r="C2276" s="27" t="s">
        <v>4142</v>
      </c>
      <c r="D2276" s="83"/>
      <c r="E2276" s="92">
        <f t="shared" si="1"/>
        <v>55050</v>
      </c>
      <c r="F2276" s="92" t="str">
        <f t="shared" si="2"/>
        <v>Pack 1 CJ Batido frutilla+1CJ Batido vainilla+1CJ Chand chocolate20% dscto. </v>
      </c>
      <c r="G2276" s="92" t="str">
        <f t="shared" si="3"/>
        <v>REFRIGERADOS</v>
      </c>
      <c r="H2276" s="89"/>
      <c r="I2276" s="89"/>
      <c r="J2276" s="89"/>
      <c r="K2276" s="89"/>
      <c r="L2276" s="89"/>
      <c r="M2276" s="89"/>
      <c r="N2276" s="89"/>
      <c r="O2276" s="89"/>
      <c r="P2276" s="89"/>
      <c r="Q2276" s="89"/>
      <c r="R2276" s="30"/>
      <c r="S2276" s="30"/>
      <c r="T2276" s="30"/>
      <c r="U2276" s="30"/>
      <c r="V2276" s="30"/>
      <c r="W2276" s="30"/>
      <c r="X2276" s="30"/>
      <c r="Y2276" s="30"/>
      <c r="Z2276" s="30"/>
      <c r="AA2276" s="30"/>
    </row>
    <row r="2277" ht="15.75" customHeight="1">
      <c r="A2277" s="27" t="s">
        <v>50</v>
      </c>
      <c r="B2277" s="27" t="s">
        <v>7262</v>
      </c>
      <c r="C2277" s="27" t="s">
        <v>4144</v>
      </c>
      <c r="D2277" s="27" t="s">
        <v>4128</v>
      </c>
      <c r="E2277" s="92">
        <f t="shared" si="1"/>
        <v>55070</v>
      </c>
      <c r="F2277" s="92" t="str">
        <f t="shared" si="2"/>
        <v>NESCAFE ESPRESSO Jar Sgnt 6x100g XW 6x100g</v>
      </c>
      <c r="G2277" s="92" t="str">
        <f t="shared" si="3"/>
        <v>CAFES</v>
      </c>
      <c r="H2277" s="89"/>
      <c r="I2277" s="89"/>
      <c r="J2277" s="89"/>
      <c r="K2277" s="89"/>
      <c r="L2277" s="89"/>
      <c r="M2277" s="89"/>
      <c r="N2277" s="89"/>
      <c r="O2277" s="89"/>
      <c r="P2277" s="89"/>
      <c r="Q2277" s="89"/>
      <c r="R2277" s="30"/>
      <c r="S2277" s="30"/>
      <c r="T2277" s="30"/>
      <c r="U2277" s="30"/>
      <c r="V2277" s="30"/>
      <c r="W2277" s="30"/>
      <c r="X2277" s="30"/>
      <c r="Y2277" s="30"/>
      <c r="Z2277" s="30"/>
      <c r="AA2277" s="30"/>
    </row>
    <row r="2278" ht="15.75" customHeight="1">
      <c r="A2278" s="27" t="s">
        <v>39</v>
      </c>
      <c r="B2278" s="27" t="s">
        <v>7265</v>
      </c>
      <c r="C2278" s="27" t="s">
        <v>4145</v>
      </c>
      <c r="D2278" s="27" t="s">
        <v>4146</v>
      </c>
      <c r="E2278" s="92">
        <f t="shared" si="1"/>
        <v>55090</v>
      </c>
      <c r="F2278" s="92" t="str">
        <f t="shared" si="2"/>
        <v>SUPER 8 Promocion Jirafa 4(24x34g)</v>
      </c>
      <c r="G2278" s="92" t="str">
        <f t="shared" si="3"/>
        <v>CHOCOLATES</v>
      </c>
      <c r="H2278" s="89"/>
      <c r="I2278" s="89"/>
      <c r="J2278" s="89"/>
      <c r="K2278" s="89"/>
      <c r="L2278" s="89"/>
      <c r="M2278" s="89"/>
      <c r="N2278" s="89"/>
      <c r="O2278" s="89"/>
      <c r="P2278" s="89"/>
      <c r="Q2278" s="89"/>
      <c r="R2278" s="30"/>
      <c r="S2278" s="30"/>
      <c r="T2278" s="30"/>
      <c r="U2278" s="30"/>
      <c r="V2278" s="30"/>
      <c r="W2278" s="30"/>
      <c r="X2278" s="30"/>
      <c r="Y2278" s="30"/>
      <c r="Z2278" s="30"/>
      <c r="AA2278" s="30"/>
    </row>
    <row r="2279" ht="15.75" customHeight="1">
      <c r="A2279" s="27" t="s">
        <v>29</v>
      </c>
      <c r="B2279" s="27" t="s">
        <v>7267</v>
      </c>
      <c r="C2279" s="27" t="s">
        <v>4148</v>
      </c>
      <c r="D2279" s="27" t="s">
        <v>3573</v>
      </c>
      <c r="E2279" s="92">
        <f t="shared" si="1"/>
        <v>55100</v>
      </c>
      <c r="F2279" s="92" t="str">
        <f t="shared" si="2"/>
        <v>MAGGI Mayonesa DP CL 12x1kg</v>
      </c>
      <c r="G2279" s="92" t="str">
        <f t="shared" si="3"/>
        <v>DESHABILITADOS</v>
      </c>
      <c r="H2279" s="89"/>
      <c r="I2279" s="89"/>
      <c r="J2279" s="89"/>
      <c r="K2279" s="89"/>
      <c r="L2279" s="89"/>
      <c r="M2279" s="89"/>
      <c r="N2279" s="89"/>
      <c r="O2279" s="89"/>
      <c r="P2279" s="89"/>
      <c r="Q2279" s="89"/>
      <c r="R2279" s="30"/>
      <c r="S2279" s="30"/>
      <c r="T2279" s="30"/>
      <c r="U2279" s="30"/>
      <c r="V2279" s="30"/>
      <c r="W2279" s="30"/>
      <c r="X2279" s="30"/>
      <c r="Y2279" s="30"/>
      <c r="Z2279" s="30"/>
      <c r="AA2279" s="30"/>
    </row>
    <row r="2280" ht="15.75" customHeight="1">
      <c r="A2280" s="27" t="s">
        <v>29</v>
      </c>
      <c r="B2280" s="27" t="s">
        <v>7270</v>
      </c>
      <c r="C2280" s="27" t="s">
        <v>4150</v>
      </c>
      <c r="D2280" s="27" t="s">
        <v>4151</v>
      </c>
      <c r="E2280" s="92">
        <f t="shared" si="1"/>
        <v>55110</v>
      </c>
      <c r="F2280" s="92" t="str">
        <f t="shared" si="2"/>
        <v>NESTLE EL MANJAR PasteleroNPro CL 4x4,5kg</v>
      </c>
      <c r="G2280" s="92" t="str">
        <f t="shared" si="3"/>
        <v>DESHABILITADOS</v>
      </c>
      <c r="H2280" s="89"/>
      <c r="I2280" s="89"/>
      <c r="J2280" s="89"/>
      <c r="K2280" s="89"/>
      <c r="L2280" s="89"/>
      <c r="M2280" s="89"/>
      <c r="N2280" s="89"/>
      <c r="O2280" s="89"/>
      <c r="P2280" s="89"/>
      <c r="Q2280" s="89"/>
      <c r="R2280" s="30"/>
      <c r="S2280" s="30"/>
      <c r="T2280" s="30"/>
      <c r="U2280" s="30"/>
      <c r="V2280" s="30"/>
      <c r="W2280" s="30"/>
      <c r="X2280" s="30"/>
      <c r="Y2280" s="30"/>
      <c r="Z2280" s="30"/>
      <c r="AA2280" s="30"/>
    </row>
    <row r="2281" ht="15.75" customHeight="1">
      <c r="A2281" s="27" t="s">
        <v>29</v>
      </c>
      <c r="B2281" s="27" t="s">
        <v>7273</v>
      </c>
      <c r="C2281" s="27" t="s">
        <v>4153</v>
      </c>
      <c r="D2281" s="27" t="s">
        <v>4151</v>
      </c>
      <c r="E2281" s="92">
        <f t="shared" si="1"/>
        <v>55120</v>
      </c>
      <c r="F2281" s="92" t="str">
        <f t="shared" si="2"/>
        <v>NESTLE LecheCondAzucarada NPro CL 4x4,5kg</v>
      </c>
      <c r="G2281" s="92" t="str">
        <f t="shared" si="3"/>
        <v>DESHABILITADOS</v>
      </c>
      <c r="H2281" s="89"/>
      <c r="I2281" s="89"/>
      <c r="J2281" s="89"/>
      <c r="K2281" s="89"/>
      <c r="L2281" s="89"/>
      <c r="M2281" s="89"/>
      <c r="N2281" s="89"/>
      <c r="O2281" s="89"/>
      <c r="P2281" s="89"/>
      <c r="Q2281" s="89"/>
      <c r="R2281" s="30"/>
      <c r="S2281" s="30"/>
      <c r="T2281" s="30"/>
      <c r="U2281" s="30"/>
      <c r="V2281" s="30"/>
      <c r="W2281" s="30"/>
      <c r="X2281" s="30"/>
      <c r="Y2281" s="30"/>
      <c r="Z2281" s="30"/>
      <c r="AA2281" s="30"/>
    </row>
    <row r="2282" ht="15.75" customHeight="1">
      <c r="A2282" s="27" t="s">
        <v>50</v>
      </c>
      <c r="B2282" s="27" t="s">
        <v>7275</v>
      </c>
      <c r="C2282" s="27" t="s">
        <v>4156</v>
      </c>
      <c r="D2282" s="83"/>
      <c r="E2282" s="92">
        <f t="shared" si="1"/>
        <v>55210</v>
      </c>
      <c r="F2282" s="92" t="str">
        <f t="shared" si="2"/>
        <v>PACK 5+1 ECCO 50g </v>
      </c>
      <c r="G2282" s="92" t="str">
        <f t="shared" si="3"/>
        <v>CAFES</v>
      </c>
      <c r="H2282" s="89"/>
      <c r="I2282" s="89"/>
      <c r="J2282" s="89"/>
      <c r="K2282" s="89"/>
      <c r="L2282" s="89"/>
      <c r="M2282" s="89"/>
      <c r="N2282" s="89"/>
      <c r="O2282" s="89"/>
      <c r="P2282" s="89"/>
      <c r="Q2282" s="89"/>
      <c r="R2282" s="30"/>
      <c r="S2282" s="30"/>
      <c r="T2282" s="30"/>
      <c r="U2282" s="30"/>
      <c r="V2282" s="30"/>
      <c r="W2282" s="30"/>
      <c r="X2282" s="30"/>
      <c r="Y2282" s="30"/>
      <c r="Z2282" s="30"/>
      <c r="AA2282" s="30"/>
    </row>
    <row r="2283" ht="15.75" customHeight="1">
      <c r="A2283" s="27" t="s">
        <v>50</v>
      </c>
      <c r="B2283" s="27" t="s">
        <v>7278</v>
      </c>
      <c r="C2283" s="27" t="s">
        <v>4158</v>
      </c>
      <c r="D2283" s="83"/>
      <c r="E2283" s="92">
        <f t="shared" si="1"/>
        <v>55220</v>
      </c>
      <c r="F2283" s="92" t="str">
        <f t="shared" si="2"/>
        <v>PACK 4+1 NESCAFE TRAD TAR N3 50g </v>
      </c>
      <c r="G2283" s="92" t="str">
        <f t="shared" si="3"/>
        <v>CAFES</v>
      </c>
      <c r="H2283" s="89"/>
      <c r="I2283" s="89"/>
      <c r="J2283" s="89"/>
      <c r="K2283" s="89"/>
      <c r="L2283" s="89"/>
      <c r="M2283" s="89"/>
      <c r="N2283" s="89"/>
      <c r="O2283" s="89"/>
      <c r="P2283" s="89"/>
      <c r="Q2283" s="89"/>
      <c r="R2283" s="30"/>
      <c r="S2283" s="30"/>
      <c r="T2283" s="30"/>
      <c r="U2283" s="30"/>
      <c r="V2283" s="30"/>
      <c r="W2283" s="30"/>
      <c r="X2283" s="30"/>
      <c r="Y2283" s="30"/>
      <c r="Z2283" s="30"/>
      <c r="AA2283" s="30"/>
    </row>
    <row r="2284" ht="15.75" customHeight="1">
      <c r="A2284" s="27" t="s">
        <v>50</v>
      </c>
      <c r="B2284" s="27" t="s">
        <v>7280</v>
      </c>
      <c r="C2284" s="27" t="s">
        <v>4160</v>
      </c>
      <c r="D2284" s="27" t="s">
        <v>4128</v>
      </c>
      <c r="E2284" s="92">
        <f t="shared" si="1"/>
        <v>55390</v>
      </c>
      <c r="F2284" s="92" t="str">
        <f t="shared" si="2"/>
        <v>NESCAFE COLOMBIE Jar Sgnt XW 6x100g</v>
      </c>
      <c r="G2284" s="92" t="str">
        <f t="shared" si="3"/>
        <v>CAFES</v>
      </c>
      <c r="H2284" s="89"/>
      <c r="I2284" s="89"/>
      <c r="J2284" s="89"/>
      <c r="K2284" s="89"/>
      <c r="L2284" s="89"/>
      <c r="M2284" s="89"/>
      <c r="N2284" s="89"/>
      <c r="O2284" s="89"/>
      <c r="P2284" s="89"/>
      <c r="Q2284" s="89"/>
      <c r="R2284" s="30"/>
      <c r="S2284" s="30"/>
      <c r="T2284" s="30"/>
      <c r="U2284" s="30"/>
      <c r="V2284" s="30"/>
      <c r="W2284" s="30"/>
      <c r="X2284" s="30"/>
      <c r="Y2284" s="30"/>
      <c r="Z2284" s="30"/>
      <c r="AA2284" s="30"/>
    </row>
    <row r="2285" ht="15.75" customHeight="1">
      <c r="A2285" s="27" t="s">
        <v>50</v>
      </c>
      <c r="B2285" s="27" t="s">
        <v>7282</v>
      </c>
      <c r="C2285" s="27" t="s">
        <v>4162</v>
      </c>
      <c r="D2285" s="83"/>
      <c r="E2285" s="92">
        <f t="shared" si="1"/>
        <v>55400</v>
      </c>
      <c r="F2285" s="92" t="str">
        <f t="shared" si="2"/>
        <v>1 Tradición 50g + 1 Tritón Dark </v>
      </c>
      <c r="G2285" s="92" t="str">
        <f t="shared" si="3"/>
        <v>CAFES</v>
      </c>
      <c r="H2285" s="89"/>
      <c r="I2285" s="89"/>
      <c r="J2285" s="89"/>
      <c r="K2285" s="89"/>
      <c r="L2285" s="89"/>
      <c r="M2285" s="89"/>
      <c r="N2285" s="89"/>
      <c r="O2285" s="89"/>
      <c r="P2285" s="89"/>
      <c r="Q2285" s="89"/>
      <c r="R2285" s="30"/>
      <c r="S2285" s="30"/>
      <c r="T2285" s="30"/>
      <c r="U2285" s="30"/>
      <c r="V2285" s="30"/>
      <c r="W2285" s="30"/>
      <c r="X2285" s="30"/>
      <c r="Y2285" s="30"/>
      <c r="Z2285" s="30"/>
      <c r="AA2285" s="30"/>
    </row>
    <row r="2286" ht="15.75" customHeight="1">
      <c r="A2286" s="27" t="s">
        <v>39</v>
      </c>
      <c r="B2286" s="27" t="s">
        <v>7284</v>
      </c>
      <c r="C2286" s="27" t="s">
        <v>4163</v>
      </c>
      <c r="D2286" s="83"/>
      <c r="E2286" s="92">
        <f t="shared" si="1"/>
        <v>55610</v>
      </c>
      <c r="F2286" s="92" t="str">
        <f t="shared" si="2"/>
        <v>Trencito 150 grs 5 + 2 GRATIS </v>
      </c>
      <c r="G2286" s="92" t="str">
        <f t="shared" si="3"/>
        <v>CHOCOLATES</v>
      </c>
      <c r="H2286" s="89"/>
      <c r="I2286" s="89"/>
      <c r="J2286" s="89"/>
      <c r="K2286" s="89"/>
      <c r="L2286" s="89"/>
      <c r="M2286" s="89"/>
      <c r="N2286" s="89"/>
      <c r="O2286" s="89"/>
      <c r="P2286" s="89"/>
      <c r="Q2286" s="89"/>
      <c r="R2286" s="30"/>
      <c r="S2286" s="30"/>
      <c r="T2286" s="30"/>
      <c r="U2286" s="30"/>
      <c r="V2286" s="30"/>
      <c r="W2286" s="30"/>
      <c r="X2286" s="30"/>
      <c r="Y2286" s="30"/>
      <c r="Z2286" s="30"/>
      <c r="AA2286" s="30"/>
    </row>
    <row r="2287" ht="15.75" customHeight="1">
      <c r="A2287" s="27" t="s">
        <v>146</v>
      </c>
      <c r="B2287" s="27" t="s">
        <v>7285</v>
      </c>
      <c r="C2287" s="27" t="s">
        <v>4165</v>
      </c>
      <c r="D2287" s="83"/>
      <c r="E2287" s="92">
        <f t="shared" si="1"/>
        <v>55650</v>
      </c>
      <c r="F2287" s="92" t="str">
        <f t="shared" si="2"/>
        <v>6 leches condensadas + 1 GANCHERA GRATIS </v>
      </c>
      <c r="G2287" s="92" t="str">
        <f t="shared" si="3"/>
        <v>Lacteos Culinarios</v>
      </c>
      <c r="H2287" s="89"/>
      <c r="I2287" s="89"/>
      <c r="J2287" s="89"/>
      <c r="K2287" s="89"/>
      <c r="L2287" s="89"/>
      <c r="M2287" s="89"/>
      <c r="N2287" s="89"/>
      <c r="O2287" s="89"/>
      <c r="P2287" s="89"/>
      <c r="Q2287" s="89"/>
      <c r="R2287" s="30"/>
      <c r="S2287" s="30"/>
      <c r="T2287" s="30"/>
      <c r="U2287" s="30"/>
      <c r="V2287" s="30"/>
      <c r="W2287" s="30"/>
      <c r="X2287" s="30"/>
      <c r="Y2287" s="30"/>
      <c r="Z2287" s="30"/>
      <c r="AA2287" s="30"/>
    </row>
    <row r="2288" ht="15.75" customHeight="1">
      <c r="A2288" s="27" t="s">
        <v>44</v>
      </c>
      <c r="B2288" s="27" t="s">
        <v>7288</v>
      </c>
      <c r="C2288" s="27" t="s">
        <v>4167</v>
      </c>
      <c r="D2288" s="83"/>
      <c r="E2288" s="92">
        <f t="shared" si="1"/>
        <v>55660</v>
      </c>
      <c r="F2288" s="92" t="str">
        <f t="shared" si="2"/>
        <v>10 sopas y 10 cremas + 1 GANCHERA GRATIS </v>
      </c>
      <c r="G2288" s="92" t="str">
        <f t="shared" si="3"/>
        <v>CULINARIOS</v>
      </c>
      <c r="H2288" s="89"/>
      <c r="I2288" s="89"/>
      <c r="J2288" s="89"/>
      <c r="K2288" s="89"/>
      <c r="L2288" s="89"/>
      <c r="M2288" s="89"/>
      <c r="N2288" s="89"/>
      <c r="O2288" s="89"/>
      <c r="P2288" s="89"/>
      <c r="Q2288" s="89"/>
      <c r="R2288" s="30"/>
      <c r="S2288" s="30"/>
      <c r="T2288" s="30"/>
      <c r="U2288" s="30"/>
      <c r="V2288" s="30"/>
      <c r="W2288" s="30"/>
      <c r="X2288" s="30"/>
      <c r="Y2288" s="30"/>
      <c r="Z2288" s="30"/>
      <c r="AA2288" s="30"/>
    </row>
    <row r="2289" ht="15.75" customHeight="1">
      <c r="A2289" s="27" t="s">
        <v>44</v>
      </c>
      <c r="B2289" s="27" t="s">
        <v>7290</v>
      </c>
      <c r="C2289" s="27" t="s">
        <v>4168</v>
      </c>
      <c r="D2289" s="83"/>
      <c r="E2289" s="92">
        <f t="shared" si="1"/>
        <v>55670</v>
      </c>
      <c r="F2289" s="92" t="str">
        <f t="shared" si="2"/>
        <v>6 TUCO CARNE + 1 GANCHERA GRATIS </v>
      </c>
      <c r="G2289" s="92" t="str">
        <f t="shared" si="3"/>
        <v>CULINARIOS</v>
      </c>
      <c r="H2289" s="89"/>
      <c r="I2289" s="89"/>
      <c r="J2289" s="89"/>
      <c r="K2289" s="89"/>
      <c r="L2289" s="89"/>
      <c r="M2289" s="89"/>
      <c r="N2289" s="89"/>
      <c r="O2289" s="89"/>
      <c r="P2289" s="89"/>
      <c r="Q2289" s="89"/>
      <c r="R2289" s="30"/>
      <c r="S2289" s="30"/>
      <c r="T2289" s="30"/>
      <c r="U2289" s="30"/>
      <c r="V2289" s="30"/>
      <c r="W2289" s="30"/>
      <c r="X2289" s="30"/>
      <c r="Y2289" s="30"/>
      <c r="Z2289" s="30"/>
      <c r="AA2289" s="30"/>
    </row>
    <row r="2290" ht="15.75" customHeight="1">
      <c r="A2290" s="27" t="s">
        <v>146</v>
      </c>
      <c r="B2290" s="27" t="s">
        <v>7292</v>
      </c>
      <c r="C2290" s="27" t="s">
        <v>4170</v>
      </c>
      <c r="D2290" s="83"/>
      <c r="E2290" s="92">
        <f t="shared" si="1"/>
        <v>55800</v>
      </c>
      <c r="F2290" s="92" t="str">
        <f t="shared" si="2"/>
        <v>5 condensadas + 2 Manjar 200 gratis </v>
      </c>
      <c r="G2290" s="92" t="str">
        <f t="shared" si="3"/>
        <v>Lacteos Culinarios</v>
      </c>
      <c r="H2290" s="89"/>
      <c r="I2290" s="89"/>
      <c r="J2290" s="89"/>
      <c r="K2290" s="89"/>
      <c r="L2290" s="89"/>
      <c r="M2290" s="89"/>
      <c r="N2290" s="89"/>
      <c r="O2290" s="89"/>
      <c r="P2290" s="89"/>
      <c r="Q2290" s="89"/>
      <c r="R2290" s="30"/>
      <c r="S2290" s="30"/>
      <c r="T2290" s="30"/>
      <c r="U2290" s="30"/>
      <c r="V2290" s="30"/>
      <c r="W2290" s="30"/>
      <c r="X2290" s="30"/>
      <c r="Y2290" s="30"/>
      <c r="Z2290" s="30"/>
      <c r="AA2290" s="30"/>
    </row>
    <row r="2291" ht="15.75" customHeight="1">
      <c r="A2291" s="27" t="s">
        <v>76</v>
      </c>
      <c r="B2291" s="27" t="s">
        <v>7295</v>
      </c>
      <c r="C2291" s="27" t="s">
        <v>4172</v>
      </c>
      <c r="D2291" s="83"/>
      <c r="E2291" s="92">
        <f t="shared" si="1"/>
        <v>55810</v>
      </c>
      <c r="F2291" s="92" t="str">
        <f t="shared" si="2"/>
        <v>2 Milo Tira + Mini Pelota Basketball </v>
      </c>
      <c r="G2291" s="92" t="str">
        <f t="shared" si="3"/>
        <v>OPPB</v>
      </c>
      <c r="H2291" s="89"/>
      <c r="I2291" s="89"/>
      <c r="J2291" s="89"/>
      <c r="K2291" s="89"/>
      <c r="L2291" s="89"/>
      <c r="M2291" s="89"/>
      <c r="N2291" s="89"/>
      <c r="O2291" s="89"/>
      <c r="P2291" s="89"/>
      <c r="Q2291" s="89"/>
      <c r="R2291" s="30"/>
      <c r="S2291" s="30"/>
      <c r="T2291" s="30"/>
      <c r="U2291" s="30"/>
      <c r="V2291" s="30"/>
      <c r="W2291" s="30"/>
      <c r="X2291" s="30"/>
      <c r="Y2291" s="30"/>
      <c r="Z2291" s="30"/>
      <c r="AA2291" s="30"/>
    </row>
    <row r="2292" ht="15.75" customHeight="1">
      <c r="A2292" s="27" t="s">
        <v>44</v>
      </c>
      <c r="B2292" s="27" t="s">
        <v>7297</v>
      </c>
      <c r="C2292" s="27" t="s">
        <v>4173</v>
      </c>
      <c r="D2292" s="83"/>
      <c r="E2292" s="92">
        <f t="shared" si="1"/>
        <v>55930</v>
      </c>
      <c r="F2292" s="92" t="str">
        <f t="shared" si="2"/>
        <v>Sopa Ca+Sopa Co+Crema Esp+Crema Tom+Sopa PF Gratis </v>
      </c>
      <c r="G2292" s="92" t="str">
        <f t="shared" si="3"/>
        <v>CULINARIOS</v>
      </c>
      <c r="H2292" s="89"/>
      <c r="I2292" s="89"/>
      <c r="J2292" s="89"/>
      <c r="K2292" s="89"/>
      <c r="L2292" s="89"/>
      <c r="M2292" s="89"/>
      <c r="N2292" s="89"/>
      <c r="O2292" s="89"/>
      <c r="P2292" s="89"/>
      <c r="Q2292" s="89"/>
      <c r="R2292" s="30"/>
      <c r="S2292" s="30"/>
      <c r="T2292" s="30"/>
      <c r="U2292" s="30"/>
      <c r="V2292" s="30"/>
      <c r="W2292" s="30"/>
      <c r="X2292" s="30"/>
      <c r="Y2292" s="30"/>
      <c r="Z2292" s="30"/>
      <c r="AA2292" s="30"/>
    </row>
    <row r="2293" ht="15.75" customHeight="1">
      <c r="A2293" s="27" t="s">
        <v>86</v>
      </c>
      <c r="B2293" s="27" t="s">
        <v>7299</v>
      </c>
      <c r="C2293" s="27" t="s">
        <v>4175</v>
      </c>
      <c r="D2293" s="83"/>
      <c r="E2293" s="92">
        <f t="shared" si="1"/>
        <v>56030</v>
      </c>
      <c r="F2293" s="92" t="str">
        <f t="shared" si="2"/>
        <v>Pack Confites + Piso escalera de Regalo </v>
      </c>
      <c r="G2293" s="92" t="str">
        <f t="shared" si="3"/>
        <v>GALLETAS</v>
      </c>
      <c r="H2293" s="89"/>
      <c r="I2293" s="89"/>
      <c r="J2293" s="89"/>
      <c r="K2293" s="89"/>
      <c r="L2293" s="89"/>
      <c r="M2293" s="89"/>
      <c r="N2293" s="89"/>
      <c r="O2293" s="89"/>
      <c r="P2293" s="89"/>
      <c r="Q2293" s="89"/>
      <c r="R2293" s="30"/>
      <c r="S2293" s="30"/>
      <c r="T2293" s="30"/>
      <c r="U2293" s="30"/>
      <c r="V2293" s="30"/>
      <c r="W2293" s="30"/>
      <c r="X2293" s="30"/>
      <c r="Y2293" s="30"/>
      <c r="Z2293" s="30"/>
      <c r="AA2293" s="30"/>
    </row>
    <row r="2294" ht="15.75" customHeight="1">
      <c r="A2294" s="27" t="s">
        <v>86</v>
      </c>
      <c r="B2294" s="27" t="s">
        <v>7301</v>
      </c>
      <c r="C2294" s="27" t="s">
        <v>4176</v>
      </c>
      <c r="D2294" s="83"/>
      <c r="E2294" s="92">
        <f t="shared" si="1"/>
        <v>56110</v>
      </c>
      <c r="F2294" s="92" t="str">
        <f t="shared" si="2"/>
        <v>10 trition variedades + 4 kuky clásica + caja gratis </v>
      </c>
      <c r="G2294" s="92" t="str">
        <f t="shared" si="3"/>
        <v>GALLETAS</v>
      </c>
      <c r="H2294" s="89"/>
      <c r="I2294" s="89"/>
      <c r="J2294" s="89"/>
      <c r="K2294" s="89"/>
      <c r="L2294" s="89"/>
      <c r="M2294" s="89"/>
      <c r="N2294" s="89"/>
      <c r="O2294" s="89"/>
      <c r="P2294" s="89"/>
      <c r="Q2294" s="89"/>
      <c r="R2294" s="30"/>
      <c r="S2294" s="30"/>
      <c r="T2294" s="30"/>
      <c r="U2294" s="30"/>
      <c r="V2294" s="30"/>
      <c r="W2294" s="30"/>
      <c r="X2294" s="30"/>
      <c r="Y2294" s="30"/>
      <c r="Z2294" s="30"/>
      <c r="AA2294" s="30"/>
    </row>
    <row r="2295" ht="15.75" customHeight="1">
      <c r="A2295" s="27" t="s">
        <v>50</v>
      </c>
      <c r="B2295" s="27" t="s">
        <v>7302</v>
      </c>
      <c r="C2295" s="27" t="s">
        <v>4178</v>
      </c>
      <c r="D2295" s="83"/>
      <c r="E2295" s="92">
        <f t="shared" si="1"/>
        <v>56120</v>
      </c>
      <c r="F2295" s="92" t="str">
        <f t="shared" si="2"/>
        <v>1TraStick+Dol50gr+MixMoDc+MixVan+DecaStick+3en1ti+Termo gratis </v>
      </c>
      <c r="G2295" s="92" t="str">
        <f t="shared" si="3"/>
        <v>CAFES</v>
      </c>
      <c r="H2295" s="89"/>
      <c r="I2295" s="89"/>
      <c r="J2295" s="89"/>
      <c r="K2295" s="89"/>
      <c r="L2295" s="89"/>
      <c r="M2295" s="89"/>
      <c r="N2295" s="89"/>
      <c r="O2295" s="89"/>
      <c r="P2295" s="89"/>
      <c r="Q2295" s="89"/>
      <c r="R2295" s="30"/>
      <c r="S2295" s="30"/>
      <c r="T2295" s="30"/>
      <c r="U2295" s="30"/>
      <c r="V2295" s="30"/>
      <c r="W2295" s="30"/>
      <c r="X2295" s="30"/>
      <c r="Y2295" s="30"/>
      <c r="Z2295" s="30"/>
      <c r="AA2295" s="30"/>
    </row>
    <row r="2296" ht="15.75" customHeight="1">
      <c r="A2296" s="27" t="s">
        <v>264</v>
      </c>
      <c r="B2296" s="27" t="s">
        <v>7305</v>
      </c>
      <c r="C2296" s="27" t="s">
        <v>4180</v>
      </c>
      <c r="D2296" s="27" t="s">
        <v>4181</v>
      </c>
      <c r="E2296" s="92">
        <f t="shared" si="1"/>
        <v>56180</v>
      </c>
      <c r="F2296" s="92" t="str">
        <f t="shared" si="2"/>
        <v>FITNESS Cer Zero Sachet CL 60x20g</v>
      </c>
      <c r="G2296" s="92" t="str">
        <f t="shared" si="3"/>
        <v>CEREALES PARA EL DESAYUNO</v>
      </c>
      <c r="H2296" s="89"/>
      <c r="I2296" s="89"/>
      <c r="J2296" s="89"/>
      <c r="K2296" s="89"/>
      <c r="L2296" s="89"/>
      <c r="M2296" s="89"/>
      <c r="N2296" s="89"/>
      <c r="O2296" s="89"/>
      <c r="P2296" s="89"/>
      <c r="Q2296" s="89"/>
      <c r="R2296" s="30"/>
      <c r="S2296" s="30"/>
      <c r="T2296" s="30"/>
      <c r="U2296" s="30"/>
      <c r="V2296" s="30"/>
      <c r="W2296" s="30"/>
      <c r="X2296" s="30"/>
      <c r="Y2296" s="30"/>
      <c r="Z2296" s="30"/>
      <c r="AA2296" s="30"/>
    </row>
    <row r="2297" ht="15.75" customHeight="1">
      <c r="A2297" s="27" t="s">
        <v>264</v>
      </c>
      <c r="B2297" s="27" t="s">
        <v>7307</v>
      </c>
      <c r="C2297" s="27" t="s">
        <v>4182</v>
      </c>
      <c r="D2297" s="27" t="s">
        <v>4181</v>
      </c>
      <c r="E2297" s="92">
        <f t="shared" si="1"/>
        <v>56220</v>
      </c>
      <c r="F2297" s="92" t="str">
        <f t="shared" si="2"/>
        <v>FITNESS Cer Zero Choc Sachet CL 60x20g</v>
      </c>
      <c r="G2297" s="92" t="str">
        <f t="shared" si="3"/>
        <v>CEREALES PARA EL DESAYUNO</v>
      </c>
      <c r="H2297" s="89"/>
      <c r="I2297" s="89"/>
      <c r="J2297" s="89"/>
      <c r="K2297" s="89"/>
      <c r="L2297" s="89"/>
      <c r="M2297" s="89"/>
      <c r="N2297" s="89"/>
      <c r="O2297" s="89"/>
      <c r="P2297" s="89"/>
      <c r="Q2297" s="89"/>
      <c r="R2297" s="30"/>
      <c r="S2297" s="30"/>
      <c r="T2297" s="30"/>
      <c r="U2297" s="30"/>
      <c r="V2297" s="30"/>
      <c r="W2297" s="30"/>
      <c r="X2297" s="30"/>
      <c r="Y2297" s="30"/>
      <c r="Z2297" s="30"/>
      <c r="AA2297" s="30"/>
    </row>
    <row r="2298" ht="15.75" customHeight="1">
      <c r="A2298" s="27" t="s">
        <v>76</v>
      </c>
      <c r="B2298" s="27" t="s">
        <v>7309</v>
      </c>
      <c r="C2298" s="27" t="s">
        <v>4184</v>
      </c>
      <c r="D2298" s="27" t="s">
        <v>4185</v>
      </c>
      <c r="E2298" s="92">
        <f t="shared" si="1"/>
        <v>56360</v>
      </c>
      <c r="F2298" s="92" t="str">
        <f t="shared" si="2"/>
        <v>Saborizante NESQUIK OPTISTAR Vainilla Bolsa 18x180g</v>
      </c>
      <c r="G2298" s="92" t="str">
        <f t="shared" si="3"/>
        <v>OPPB</v>
      </c>
      <c r="H2298" s="89"/>
      <c r="I2298" s="89"/>
      <c r="J2298" s="89"/>
      <c r="K2298" s="89"/>
      <c r="L2298" s="89"/>
      <c r="M2298" s="89"/>
      <c r="N2298" s="89"/>
      <c r="O2298" s="89"/>
      <c r="P2298" s="89"/>
      <c r="Q2298" s="89"/>
      <c r="R2298" s="30"/>
      <c r="S2298" s="30"/>
      <c r="T2298" s="30"/>
      <c r="U2298" s="30"/>
      <c r="V2298" s="30"/>
      <c r="W2298" s="30"/>
      <c r="X2298" s="30"/>
      <c r="Y2298" s="30"/>
      <c r="Z2298" s="30"/>
      <c r="AA2298" s="30"/>
    </row>
    <row r="2299" ht="15.75" customHeight="1">
      <c r="A2299" s="27" t="s">
        <v>76</v>
      </c>
      <c r="B2299" s="27" t="s">
        <v>7312</v>
      </c>
      <c r="C2299" s="27" t="s">
        <v>4187</v>
      </c>
      <c r="D2299" s="27" t="s">
        <v>4188</v>
      </c>
      <c r="E2299" s="92">
        <f t="shared" si="1"/>
        <v>56370</v>
      </c>
      <c r="F2299" s="92" t="str">
        <f t="shared" si="2"/>
        <v>Saborizante NESQUIK OPTISTAR Frutilla Bolsa 14x380</v>
      </c>
      <c r="G2299" s="92" t="str">
        <f t="shared" si="3"/>
        <v>OPPB</v>
      </c>
      <c r="H2299" s="89"/>
      <c r="I2299" s="89"/>
      <c r="J2299" s="89"/>
      <c r="K2299" s="89"/>
      <c r="L2299" s="89"/>
      <c r="M2299" s="89"/>
      <c r="N2299" s="89"/>
      <c r="O2299" s="89"/>
      <c r="P2299" s="89"/>
      <c r="Q2299" s="89"/>
      <c r="R2299" s="30"/>
      <c r="S2299" s="30"/>
      <c r="T2299" s="30"/>
      <c r="U2299" s="30"/>
      <c r="V2299" s="30"/>
      <c r="W2299" s="30"/>
      <c r="X2299" s="30"/>
      <c r="Y2299" s="30"/>
      <c r="Z2299" s="30"/>
      <c r="AA2299" s="30"/>
    </row>
    <row r="2300" ht="15.75" customHeight="1">
      <c r="A2300" s="27" t="s">
        <v>76</v>
      </c>
      <c r="B2300" s="27" t="s">
        <v>7315</v>
      </c>
      <c r="C2300" s="27" t="s">
        <v>4187</v>
      </c>
      <c r="D2300" s="27" t="s">
        <v>4185</v>
      </c>
      <c r="E2300" s="92">
        <f t="shared" si="1"/>
        <v>56380</v>
      </c>
      <c r="F2300" s="92" t="str">
        <f t="shared" si="2"/>
        <v>Saborizante NESQUIK OPTISTAR Frutilla Bolsa 18x180g</v>
      </c>
      <c r="G2300" s="92" t="str">
        <f t="shared" si="3"/>
        <v>OPPB</v>
      </c>
      <c r="H2300" s="89"/>
      <c r="I2300" s="89"/>
      <c r="J2300" s="89"/>
      <c r="K2300" s="89"/>
      <c r="L2300" s="89"/>
      <c r="M2300" s="89"/>
      <c r="N2300" s="89"/>
      <c r="O2300" s="89"/>
      <c r="P2300" s="89"/>
      <c r="Q2300" s="89"/>
      <c r="R2300" s="30"/>
      <c r="S2300" s="30"/>
      <c r="T2300" s="30"/>
      <c r="U2300" s="30"/>
      <c r="V2300" s="30"/>
      <c r="W2300" s="30"/>
      <c r="X2300" s="30"/>
      <c r="Y2300" s="30"/>
      <c r="Z2300" s="30"/>
      <c r="AA2300" s="30"/>
    </row>
    <row r="2301" ht="15.75" customHeight="1">
      <c r="A2301" s="27" t="s">
        <v>268</v>
      </c>
      <c r="B2301" s="27" t="s">
        <v>7318</v>
      </c>
      <c r="C2301" s="27" t="s">
        <v>449</v>
      </c>
      <c r="D2301" s="27" t="s">
        <v>4190</v>
      </c>
      <c r="E2301" s="92">
        <f t="shared" si="1"/>
        <v>56410</v>
      </c>
      <c r="F2301" s="92" t="str">
        <f t="shared" si="2"/>
        <v>Colado NESTLE NATURNES Carne Verdura 8x6x115g</v>
      </c>
      <c r="G2301" s="92" t="str">
        <f t="shared" si="3"/>
        <v>ALIMENTOS INFANTILES</v>
      </c>
      <c r="H2301" s="89"/>
      <c r="I2301" s="89"/>
      <c r="J2301" s="89"/>
      <c r="K2301" s="89"/>
      <c r="L2301" s="89"/>
      <c r="M2301" s="89"/>
      <c r="N2301" s="89"/>
      <c r="O2301" s="89"/>
      <c r="P2301" s="89"/>
      <c r="Q2301" s="89"/>
      <c r="R2301" s="30"/>
      <c r="S2301" s="30"/>
      <c r="T2301" s="30"/>
      <c r="U2301" s="30"/>
      <c r="V2301" s="30"/>
      <c r="W2301" s="30"/>
      <c r="X2301" s="30"/>
      <c r="Y2301" s="30"/>
      <c r="Z2301" s="30"/>
      <c r="AA2301" s="30"/>
    </row>
    <row r="2302" ht="15.75" customHeight="1">
      <c r="A2302" s="27" t="s">
        <v>268</v>
      </c>
      <c r="B2302" s="27" t="s">
        <v>7320</v>
      </c>
      <c r="C2302" s="27" t="s">
        <v>4192</v>
      </c>
      <c r="D2302" s="27" t="s">
        <v>4190</v>
      </c>
      <c r="E2302" s="92">
        <f t="shared" si="1"/>
        <v>56420</v>
      </c>
      <c r="F2302" s="92" t="str">
        <f t="shared" si="2"/>
        <v>Colado NESTLE NATURNES Pollo Verduras 8x6x115g</v>
      </c>
      <c r="G2302" s="92" t="str">
        <f t="shared" si="3"/>
        <v>ALIMENTOS INFANTILES</v>
      </c>
      <c r="H2302" s="89"/>
      <c r="I2302" s="89"/>
      <c r="J2302" s="89"/>
      <c r="K2302" s="89"/>
      <c r="L2302" s="89"/>
      <c r="M2302" s="89"/>
      <c r="N2302" s="89"/>
      <c r="O2302" s="89"/>
      <c r="P2302" s="89"/>
      <c r="Q2302" s="89"/>
      <c r="R2302" s="30"/>
      <c r="S2302" s="30"/>
      <c r="T2302" s="30"/>
      <c r="U2302" s="30"/>
      <c r="V2302" s="30"/>
      <c r="W2302" s="30"/>
      <c r="X2302" s="30"/>
      <c r="Y2302" s="30"/>
      <c r="Z2302" s="30"/>
      <c r="AA2302" s="30"/>
    </row>
    <row r="2303" ht="15.75" customHeight="1">
      <c r="A2303" s="27" t="s">
        <v>44</v>
      </c>
      <c r="B2303" s="27" t="s">
        <v>7321</v>
      </c>
      <c r="C2303" s="27" t="s">
        <v>4194</v>
      </c>
      <c r="D2303" s="83"/>
      <c r="E2303" s="92">
        <f t="shared" si="1"/>
        <v>56750</v>
      </c>
      <c r="F2303" s="92" t="str">
        <f t="shared" si="2"/>
        <v>6 TUCO CARNE + 1 GANCHERA GRATIS CON 10% DSCTO </v>
      </c>
      <c r="G2303" s="92" t="str">
        <f t="shared" si="3"/>
        <v>CULINARIOS</v>
      </c>
      <c r="H2303" s="89"/>
      <c r="I2303" s="89"/>
      <c r="J2303" s="89"/>
      <c r="K2303" s="89"/>
      <c r="L2303" s="89"/>
      <c r="M2303" s="89"/>
      <c r="N2303" s="89"/>
      <c r="O2303" s="89"/>
      <c r="P2303" s="89"/>
      <c r="Q2303" s="89"/>
      <c r="R2303" s="30"/>
      <c r="S2303" s="30"/>
      <c r="T2303" s="30"/>
      <c r="U2303" s="30"/>
      <c r="V2303" s="30"/>
      <c r="W2303" s="30"/>
      <c r="X2303" s="30"/>
      <c r="Y2303" s="30"/>
      <c r="Z2303" s="30"/>
      <c r="AA2303" s="30"/>
    </row>
    <row r="2304" ht="15.75" customHeight="1">
      <c r="A2304" s="27" t="s">
        <v>86</v>
      </c>
      <c r="B2304" s="27" t="s">
        <v>7322</v>
      </c>
      <c r="C2304" s="27" t="s">
        <v>4195</v>
      </c>
      <c r="D2304" s="27">
        <v>0.0</v>
      </c>
      <c r="E2304" s="92">
        <f t="shared" si="1"/>
        <v>56850</v>
      </c>
      <c r="F2304" s="92" t="str">
        <f t="shared" si="2"/>
        <v>PK 25 TRITON VAINILLA + 5 TRITON VAINILLA REGALO 0</v>
      </c>
      <c r="G2304" s="92" t="str">
        <f t="shared" si="3"/>
        <v>GALLETAS</v>
      </c>
      <c r="H2304" s="89"/>
      <c r="I2304" s="89"/>
      <c r="J2304" s="89"/>
      <c r="K2304" s="89"/>
      <c r="L2304" s="89"/>
      <c r="M2304" s="89"/>
      <c r="N2304" s="89"/>
      <c r="O2304" s="89"/>
      <c r="P2304" s="89"/>
      <c r="Q2304" s="89"/>
      <c r="R2304" s="30"/>
      <c r="S2304" s="30"/>
      <c r="T2304" s="30"/>
      <c r="U2304" s="30"/>
      <c r="V2304" s="30"/>
      <c r="W2304" s="30"/>
      <c r="X2304" s="30"/>
      <c r="Y2304" s="30"/>
      <c r="Z2304" s="30"/>
      <c r="AA2304" s="30"/>
    </row>
    <row r="2305" ht="15.75" customHeight="1">
      <c r="A2305" s="27" t="s">
        <v>86</v>
      </c>
      <c r="B2305" s="27" t="s">
        <v>7323</v>
      </c>
      <c r="C2305" s="27" t="s">
        <v>4197</v>
      </c>
      <c r="D2305" s="83"/>
      <c r="E2305" s="92">
        <f t="shared" si="1"/>
        <v>56860</v>
      </c>
      <c r="F2305" s="92" t="str">
        <f t="shared" si="2"/>
        <v>PACK CRIOLLITAS 20+4 </v>
      </c>
      <c r="G2305" s="92" t="str">
        <f t="shared" si="3"/>
        <v>GALLETAS</v>
      </c>
      <c r="H2305" s="89"/>
      <c r="I2305" s="89"/>
      <c r="J2305" s="89"/>
      <c r="K2305" s="89"/>
      <c r="L2305" s="89"/>
      <c r="M2305" s="89"/>
      <c r="N2305" s="89"/>
      <c r="O2305" s="89"/>
      <c r="P2305" s="89"/>
      <c r="Q2305" s="89"/>
      <c r="R2305" s="30"/>
      <c r="S2305" s="30"/>
      <c r="T2305" s="30"/>
      <c r="U2305" s="30"/>
      <c r="V2305" s="30"/>
      <c r="W2305" s="30"/>
      <c r="X2305" s="30"/>
      <c r="Y2305" s="30"/>
      <c r="Z2305" s="30"/>
      <c r="AA2305" s="30"/>
    </row>
    <row r="2306" ht="15.75" customHeight="1">
      <c r="A2306" s="27" t="s">
        <v>86</v>
      </c>
      <c r="B2306" s="27" t="s">
        <v>7325</v>
      </c>
      <c r="C2306" s="27" t="s">
        <v>4198</v>
      </c>
      <c r="D2306" s="83"/>
      <c r="E2306" s="92">
        <f t="shared" si="1"/>
        <v>56870</v>
      </c>
      <c r="F2306" s="92" t="str">
        <f t="shared" si="2"/>
        <v>Grill 5+1 (cinco clasica + regalo: 1 Albahaca) </v>
      </c>
      <c r="G2306" s="92" t="str">
        <f t="shared" si="3"/>
        <v>GALLETAS</v>
      </c>
      <c r="H2306" s="89"/>
      <c r="I2306" s="89"/>
      <c r="J2306" s="89"/>
      <c r="K2306" s="89"/>
      <c r="L2306" s="89"/>
      <c r="M2306" s="89"/>
      <c r="N2306" s="89"/>
      <c r="O2306" s="89"/>
      <c r="P2306" s="89"/>
      <c r="Q2306" s="89"/>
      <c r="R2306" s="30"/>
      <c r="S2306" s="30"/>
      <c r="T2306" s="30"/>
      <c r="U2306" s="30"/>
      <c r="V2306" s="30"/>
      <c r="W2306" s="30"/>
      <c r="X2306" s="30"/>
      <c r="Y2306" s="30"/>
      <c r="Z2306" s="30"/>
      <c r="AA2306" s="30"/>
    </row>
    <row r="2307" ht="15.75" customHeight="1">
      <c r="A2307" s="27" t="s">
        <v>86</v>
      </c>
      <c r="B2307" s="27" t="s">
        <v>7327</v>
      </c>
      <c r="C2307" s="27" t="s">
        <v>4200</v>
      </c>
      <c r="D2307" s="83"/>
      <c r="E2307" s="92">
        <f t="shared" si="1"/>
        <v>56880</v>
      </c>
      <c r="F2307" s="92" t="str">
        <f t="shared" si="2"/>
        <v>Grill 5+1 (cinco clasica + regalo: 1 Merken) </v>
      </c>
      <c r="G2307" s="92" t="str">
        <f t="shared" si="3"/>
        <v>GALLETAS</v>
      </c>
      <c r="H2307" s="89"/>
      <c r="I2307" s="89"/>
      <c r="J2307" s="89"/>
      <c r="K2307" s="89"/>
      <c r="L2307" s="89"/>
      <c r="M2307" s="89"/>
      <c r="N2307" s="89"/>
      <c r="O2307" s="89"/>
      <c r="P2307" s="89"/>
      <c r="Q2307" s="89"/>
      <c r="R2307" s="30"/>
      <c r="S2307" s="30"/>
      <c r="T2307" s="30"/>
      <c r="U2307" s="30"/>
      <c r="V2307" s="30"/>
      <c r="W2307" s="30"/>
      <c r="X2307" s="30"/>
      <c r="Y2307" s="30"/>
      <c r="Z2307" s="30"/>
      <c r="AA2307" s="30"/>
    </row>
    <row r="2308" ht="15.75" customHeight="1">
      <c r="A2308" s="27" t="s">
        <v>39</v>
      </c>
      <c r="B2308" s="27" t="s">
        <v>7328</v>
      </c>
      <c r="C2308" s="27" t="s">
        <v>4202</v>
      </c>
      <c r="D2308" s="83"/>
      <c r="E2308" s="92">
        <f t="shared" si="1"/>
        <v>56890</v>
      </c>
      <c r="F2308" s="92" t="str">
        <f t="shared" si="2"/>
        <v>4+1 TRENCITO 80GRS </v>
      </c>
      <c r="G2308" s="92" t="str">
        <f t="shared" si="3"/>
        <v>CHOCOLATES</v>
      </c>
      <c r="H2308" s="89"/>
      <c r="I2308" s="89"/>
      <c r="J2308" s="89"/>
      <c r="K2308" s="89"/>
      <c r="L2308" s="89"/>
      <c r="M2308" s="89"/>
      <c r="N2308" s="89"/>
      <c r="O2308" s="89"/>
      <c r="P2308" s="89"/>
      <c r="Q2308" s="89"/>
      <c r="R2308" s="30"/>
      <c r="S2308" s="30"/>
      <c r="T2308" s="30"/>
      <c r="U2308" s="30"/>
      <c r="V2308" s="30"/>
      <c r="W2308" s="30"/>
      <c r="X2308" s="30"/>
      <c r="Y2308" s="30"/>
      <c r="Z2308" s="30"/>
      <c r="AA2308" s="30"/>
    </row>
    <row r="2309" ht="15.75" customHeight="1">
      <c r="A2309" s="27" t="s">
        <v>39</v>
      </c>
      <c r="B2309" s="27" t="s">
        <v>7330</v>
      </c>
      <c r="C2309" s="27" t="s">
        <v>4203</v>
      </c>
      <c r="D2309" s="83"/>
      <c r="E2309" s="92">
        <f t="shared" si="1"/>
        <v>56900</v>
      </c>
      <c r="F2309" s="92" t="str">
        <f t="shared" si="2"/>
        <v>Negrita Bolsa (16+4 gratis) </v>
      </c>
      <c r="G2309" s="92" t="str">
        <f t="shared" si="3"/>
        <v>CHOCOLATES</v>
      </c>
      <c r="H2309" s="89"/>
      <c r="I2309" s="89"/>
      <c r="J2309" s="89"/>
      <c r="K2309" s="89"/>
      <c r="L2309" s="89"/>
      <c r="M2309" s="89"/>
      <c r="N2309" s="89"/>
      <c r="O2309" s="89"/>
      <c r="P2309" s="89"/>
      <c r="Q2309" s="89"/>
      <c r="R2309" s="30"/>
      <c r="S2309" s="30"/>
      <c r="T2309" s="30"/>
      <c r="U2309" s="30"/>
      <c r="V2309" s="30"/>
      <c r="W2309" s="30"/>
      <c r="X2309" s="30"/>
      <c r="Y2309" s="30"/>
      <c r="Z2309" s="30"/>
      <c r="AA2309" s="30"/>
    </row>
    <row r="2310" ht="15.75" customHeight="1">
      <c r="A2310" s="27" t="s">
        <v>86</v>
      </c>
      <c r="B2310" s="27" t="s">
        <v>7333</v>
      </c>
      <c r="C2310" s="27" t="s">
        <v>4205</v>
      </c>
      <c r="D2310" s="83"/>
      <c r="E2310" s="92">
        <f t="shared" si="1"/>
        <v>56910</v>
      </c>
      <c r="F2310" s="92" t="str">
        <f t="shared" si="2"/>
        <v>ALTEZA BOCADO 20+4 </v>
      </c>
      <c r="G2310" s="92" t="str">
        <f t="shared" si="3"/>
        <v>GALLETAS</v>
      </c>
      <c r="H2310" s="89"/>
      <c r="I2310" s="89"/>
      <c r="J2310" s="89"/>
      <c r="K2310" s="89"/>
      <c r="L2310" s="89"/>
      <c r="M2310" s="89"/>
      <c r="N2310" s="89"/>
      <c r="O2310" s="89"/>
      <c r="P2310" s="89"/>
      <c r="Q2310" s="89"/>
      <c r="R2310" s="30"/>
      <c r="S2310" s="30"/>
      <c r="T2310" s="30"/>
      <c r="U2310" s="30"/>
      <c r="V2310" s="30"/>
      <c r="W2310" s="30"/>
      <c r="X2310" s="30"/>
      <c r="Y2310" s="30"/>
      <c r="Z2310" s="30"/>
      <c r="AA2310" s="30"/>
    </row>
    <row r="2311" ht="15.75" customHeight="1">
      <c r="A2311" s="27" t="s">
        <v>86</v>
      </c>
      <c r="B2311" s="27" t="s">
        <v>7337</v>
      </c>
      <c r="C2311" s="27" t="s">
        <v>4206</v>
      </c>
      <c r="D2311" s="83"/>
      <c r="E2311" s="92">
        <f t="shared" si="1"/>
        <v>56920</v>
      </c>
      <c r="F2311" s="92" t="str">
        <f t="shared" si="2"/>
        <v>ALTEZA CHIRIMOYA 20+4 </v>
      </c>
      <c r="G2311" s="92" t="str">
        <f t="shared" si="3"/>
        <v>GALLETAS</v>
      </c>
      <c r="H2311" s="89"/>
      <c r="I2311" s="89"/>
      <c r="J2311" s="89"/>
      <c r="K2311" s="89"/>
      <c r="L2311" s="89"/>
      <c r="M2311" s="89"/>
      <c r="N2311" s="89"/>
      <c r="O2311" s="89"/>
      <c r="P2311" s="89"/>
      <c r="Q2311" s="89"/>
      <c r="R2311" s="30"/>
      <c r="S2311" s="30"/>
      <c r="T2311" s="30"/>
      <c r="U2311" s="30"/>
      <c r="V2311" s="30"/>
      <c r="W2311" s="30"/>
      <c r="X2311" s="30"/>
      <c r="Y2311" s="30"/>
      <c r="Z2311" s="30"/>
      <c r="AA2311" s="30"/>
    </row>
    <row r="2312" ht="15.75" customHeight="1">
      <c r="A2312" s="27" t="s">
        <v>86</v>
      </c>
      <c r="B2312" s="27" t="s">
        <v>7340</v>
      </c>
      <c r="C2312" s="27" t="s">
        <v>4208</v>
      </c>
      <c r="D2312" s="83"/>
      <c r="E2312" s="92">
        <f t="shared" si="1"/>
        <v>56930</v>
      </c>
      <c r="F2312" s="92" t="str">
        <f t="shared" si="2"/>
        <v>ALTEZA FRUTILLA 20+4 </v>
      </c>
      <c r="G2312" s="92" t="str">
        <f t="shared" si="3"/>
        <v>GALLETAS</v>
      </c>
      <c r="H2312" s="89"/>
      <c r="I2312" s="89"/>
      <c r="J2312" s="89"/>
      <c r="K2312" s="89"/>
      <c r="L2312" s="89"/>
      <c r="M2312" s="89"/>
      <c r="N2312" s="89"/>
      <c r="O2312" s="89"/>
      <c r="P2312" s="89"/>
      <c r="Q2312" s="89"/>
      <c r="R2312" s="30"/>
      <c r="S2312" s="30"/>
      <c r="T2312" s="30"/>
      <c r="U2312" s="30"/>
      <c r="V2312" s="30"/>
      <c r="W2312" s="30"/>
      <c r="X2312" s="30"/>
      <c r="Y2312" s="30"/>
      <c r="Z2312" s="30"/>
      <c r="AA2312" s="30"/>
    </row>
    <row r="2313" ht="15.75" customHeight="1">
      <c r="A2313" s="27" t="s">
        <v>86</v>
      </c>
      <c r="B2313" s="27" t="s">
        <v>7342</v>
      </c>
      <c r="C2313" s="27" t="s">
        <v>4210</v>
      </c>
      <c r="D2313" s="83"/>
      <c r="E2313" s="92">
        <f t="shared" si="1"/>
        <v>56940</v>
      </c>
      <c r="F2313" s="92" t="str">
        <f t="shared" si="2"/>
        <v>ALTEZA HELADO 20+4 </v>
      </c>
      <c r="G2313" s="92" t="str">
        <f t="shared" si="3"/>
        <v>GALLETAS</v>
      </c>
      <c r="H2313" s="89"/>
      <c r="I2313" s="89"/>
      <c r="J2313" s="89"/>
      <c r="K2313" s="89"/>
      <c r="L2313" s="89"/>
      <c r="M2313" s="89"/>
      <c r="N2313" s="89"/>
      <c r="O2313" s="89"/>
      <c r="P2313" s="89"/>
      <c r="Q2313" s="89"/>
      <c r="R2313" s="30"/>
      <c r="S2313" s="30"/>
      <c r="T2313" s="30"/>
      <c r="U2313" s="30"/>
      <c r="V2313" s="30"/>
      <c r="W2313" s="30"/>
      <c r="X2313" s="30"/>
      <c r="Y2313" s="30"/>
      <c r="Z2313" s="30"/>
      <c r="AA2313" s="30"/>
    </row>
    <row r="2314" ht="15.75" customHeight="1">
      <c r="A2314" s="27" t="s">
        <v>1015</v>
      </c>
      <c r="B2314" s="27" t="s">
        <v>7343</v>
      </c>
      <c r="C2314" s="27" t="s">
        <v>4211</v>
      </c>
      <c r="D2314" s="27" t="s">
        <v>4212</v>
      </c>
      <c r="E2314" s="92">
        <f t="shared" si="1"/>
        <v>57050</v>
      </c>
      <c r="F2314" s="92" t="str">
        <f t="shared" si="2"/>
        <v>ALTHERA DS079-2 N2 CL 6x450g</v>
      </c>
      <c r="G2314" s="92" t="str">
        <f t="shared" si="3"/>
        <v>FÓRMULAS</v>
      </c>
      <c r="H2314" s="89"/>
      <c r="I2314" s="89"/>
      <c r="J2314" s="89"/>
      <c r="K2314" s="89"/>
      <c r="L2314" s="89"/>
      <c r="M2314" s="89"/>
      <c r="N2314" s="89"/>
      <c r="O2314" s="89"/>
      <c r="P2314" s="89"/>
      <c r="Q2314" s="89"/>
      <c r="R2314" s="30"/>
      <c r="S2314" s="30"/>
      <c r="T2314" s="30"/>
      <c r="U2314" s="30"/>
      <c r="V2314" s="30"/>
      <c r="W2314" s="30"/>
      <c r="X2314" s="30"/>
      <c r="Y2314" s="30"/>
      <c r="Z2314" s="30"/>
      <c r="AA2314" s="30"/>
    </row>
    <row r="2315" ht="15.75" customHeight="1">
      <c r="A2315" s="27" t="s">
        <v>264</v>
      </c>
      <c r="B2315" s="27" t="s">
        <v>7349</v>
      </c>
      <c r="C2315" s="27" t="s">
        <v>4214</v>
      </c>
      <c r="D2315" s="27" t="s">
        <v>4215</v>
      </c>
      <c r="E2315" s="92">
        <f t="shared" si="1"/>
        <v>57080</v>
      </c>
      <c r="F2315" s="92" t="str">
        <f t="shared" si="2"/>
        <v>Cereal CORN FLAKES 16x530g</v>
      </c>
      <c r="G2315" s="92" t="str">
        <f t="shared" si="3"/>
        <v>CEREALES PARA EL DESAYUNO</v>
      </c>
      <c r="H2315" s="89"/>
      <c r="I2315" s="89"/>
      <c r="J2315" s="89"/>
      <c r="K2315" s="89"/>
      <c r="L2315" s="89"/>
      <c r="M2315" s="89"/>
      <c r="N2315" s="89"/>
      <c r="O2315" s="89"/>
      <c r="P2315" s="89"/>
      <c r="Q2315" s="89"/>
      <c r="R2315" s="30"/>
      <c r="S2315" s="30"/>
      <c r="T2315" s="30"/>
      <c r="U2315" s="30"/>
      <c r="V2315" s="30"/>
      <c r="W2315" s="30"/>
      <c r="X2315" s="30"/>
      <c r="Y2315" s="30"/>
      <c r="Z2315" s="30"/>
      <c r="AA2315" s="30"/>
    </row>
    <row r="2316" ht="15.75" customHeight="1">
      <c r="A2316" s="27" t="s">
        <v>44</v>
      </c>
      <c r="B2316" s="27" t="s">
        <v>7352</v>
      </c>
      <c r="C2316" s="27" t="s">
        <v>4217</v>
      </c>
      <c r="D2316" s="83"/>
      <c r="E2316" s="92">
        <f t="shared" si="1"/>
        <v>57200</v>
      </c>
      <c r="F2316" s="92" t="str">
        <f t="shared" si="2"/>
        <v>1 SOPAS CARACOLITOS + 1 CREMA ESPARRAGOS + 2 SOPA POLLO FIDEOS CON 30% DSCTO </v>
      </c>
      <c r="G2316" s="92" t="str">
        <f t="shared" si="3"/>
        <v>CULINARIOS</v>
      </c>
      <c r="H2316" s="89"/>
      <c r="I2316" s="89"/>
      <c r="J2316" s="89"/>
      <c r="K2316" s="89"/>
      <c r="L2316" s="89"/>
      <c r="M2316" s="89"/>
      <c r="N2316" s="89"/>
      <c r="O2316" s="89"/>
      <c r="P2316" s="89"/>
      <c r="Q2316" s="89"/>
      <c r="R2316" s="30"/>
      <c r="S2316" s="30"/>
      <c r="T2316" s="30"/>
      <c r="U2316" s="30"/>
      <c r="V2316" s="30"/>
      <c r="W2316" s="30"/>
      <c r="X2316" s="30"/>
      <c r="Y2316" s="30"/>
      <c r="Z2316" s="30"/>
      <c r="AA2316" s="30"/>
    </row>
    <row r="2317" ht="15.75" customHeight="1">
      <c r="A2317" s="27" t="s">
        <v>44</v>
      </c>
      <c r="B2317" s="27" t="s">
        <v>7355</v>
      </c>
      <c r="C2317" s="27" t="s">
        <v>4218</v>
      </c>
      <c r="D2317" s="83"/>
      <c r="E2317" s="92">
        <f t="shared" si="1"/>
        <v>57210</v>
      </c>
      <c r="F2317" s="92" t="str">
        <f t="shared" si="2"/>
        <v>1 CALDO GALLINA 48 + 1 CALDO VERDURA 48 CON 23% DSCTO </v>
      </c>
      <c r="G2317" s="92" t="str">
        <f t="shared" si="3"/>
        <v>CULINARIOS</v>
      </c>
      <c r="H2317" s="89"/>
      <c r="I2317" s="89"/>
      <c r="J2317" s="89"/>
      <c r="K2317" s="89"/>
      <c r="L2317" s="89"/>
      <c r="M2317" s="89"/>
      <c r="N2317" s="89"/>
      <c r="O2317" s="89"/>
      <c r="P2317" s="89"/>
      <c r="Q2317" s="89"/>
      <c r="R2317" s="30"/>
      <c r="S2317" s="30"/>
      <c r="T2317" s="30"/>
      <c r="U2317" s="30"/>
      <c r="V2317" s="30"/>
      <c r="W2317" s="30"/>
      <c r="X2317" s="30"/>
      <c r="Y2317" s="30"/>
      <c r="Z2317" s="30"/>
      <c r="AA2317" s="30"/>
    </row>
    <row r="2318" ht="15.75" customHeight="1">
      <c r="A2318" s="27" t="s">
        <v>44</v>
      </c>
      <c r="B2318" s="27" t="s">
        <v>7357</v>
      </c>
      <c r="C2318" s="27" t="s">
        <v>4220</v>
      </c>
      <c r="D2318" s="83"/>
      <c r="E2318" s="92">
        <f t="shared" si="1"/>
        <v>57220</v>
      </c>
      <c r="F2318" s="92" t="str">
        <f t="shared" si="2"/>
        <v>4 PURÉ DE PAPAS CON 21% DSCTO </v>
      </c>
      <c r="G2318" s="92" t="str">
        <f t="shared" si="3"/>
        <v>CULINARIOS</v>
      </c>
      <c r="H2318" s="89"/>
      <c r="I2318" s="89"/>
      <c r="J2318" s="89"/>
      <c r="K2318" s="89"/>
      <c r="L2318" s="89"/>
      <c r="M2318" s="89"/>
      <c r="N2318" s="89"/>
      <c r="O2318" s="89"/>
      <c r="P2318" s="89"/>
      <c r="Q2318" s="89"/>
      <c r="R2318" s="30"/>
      <c r="S2318" s="30"/>
      <c r="T2318" s="30"/>
      <c r="U2318" s="30"/>
      <c r="V2318" s="30"/>
      <c r="W2318" s="30"/>
      <c r="X2318" s="30"/>
      <c r="Y2318" s="30"/>
      <c r="Z2318" s="30"/>
      <c r="AA2318" s="30"/>
    </row>
    <row r="2319" ht="15.75" customHeight="1">
      <c r="A2319" s="27" t="s">
        <v>44</v>
      </c>
      <c r="B2319" s="27" t="s">
        <v>7361</v>
      </c>
      <c r="C2319" s="27" t="s">
        <v>4222</v>
      </c>
      <c r="D2319" s="83"/>
      <c r="E2319" s="92">
        <f t="shared" si="1"/>
        <v>57230</v>
      </c>
      <c r="F2319" s="92" t="str">
        <f t="shared" si="2"/>
        <v>100 SOPAS POLLO FIDEOS CON 10% DSCTO </v>
      </c>
      <c r="G2319" s="92" t="str">
        <f t="shared" si="3"/>
        <v>CULINARIOS</v>
      </c>
      <c r="H2319" s="89"/>
      <c r="I2319" s="89"/>
      <c r="J2319" s="89"/>
      <c r="K2319" s="89"/>
      <c r="L2319" s="89"/>
      <c r="M2319" s="89"/>
      <c r="N2319" s="89"/>
      <c r="O2319" s="89"/>
      <c r="P2319" s="89"/>
      <c r="Q2319" s="89"/>
      <c r="R2319" s="30"/>
      <c r="S2319" s="30"/>
      <c r="T2319" s="30"/>
      <c r="U2319" s="30"/>
      <c r="V2319" s="30"/>
      <c r="W2319" s="30"/>
      <c r="X2319" s="30"/>
      <c r="Y2319" s="30"/>
      <c r="Z2319" s="30"/>
      <c r="AA2319" s="30"/>
    </row>
    <row r="2320" ht="15.75" customHeight="1">
      <c r="A2320" s="27" t="s">
        <v>44</v>
      </c>
      <c r="B2320" s="27" t="s">
        <v>7363</v>
      </c>
      <c r="C2320" s="27" t="s">
        <v>4223</v>
      </c>
      <c r="D2320" s="83"/>
      <c r="E2320" s="92">
        <f t="shared" si="1"/>
        <v>57240</v>
      </c>
      <c r="F2320" s="92" t="str">
        <f t="shared" si="2"/>
        <v>1 CALDO GALLINA 8 + 1 CALDO VERDURA 8 CON 20% DSCTO </v>
      </c>
      <c r="G2320" s="92" t="str">
        <f t="shared" si="3"/>
        <v>CULINARIOS</v>
      </c>
      <c r="H2320" s="89"/>
      <c r="I2320" s="89"/>
      <c r="J2320" s="89"/>
      <c r="K2320" s="89"/>
      <c r="L2320" s="89"/>
      <c r="M2320" s="89"/>
      <c r="N2320" s="89"/>
      <c r="O2320" s="89"/>
      <c r="P2320" s="89"/>
      <c r="Q2320" s="89"/>
      <c r="R2320" s="30"/>
      <c r="S2320" s="30"/>
      <c r="T2320" s="30"/>
      <c r="U2320" s="30"/>
      <c r="V2320" s="30"/>
      <c r="W2320" s="30"/>
      <c r="X2320" s="30"/>
      <c r="Y2320" s="30"/>
      <c r="Z2320" s="30"/>
      <c r="AA2320" s="30"/>
    </row>
    <row r="2321" ht="15.75" customHeight="1">
      <c r="A2321" s="27" t="s">
        <v>44</v>
      </c>
      <c r="B2321" s="27" t="s">
        <v>7365</v>
      </c>
      <c r="C2321" s="27" t="s">
        <v>4225</v>
      </c>
      <c r="D2321" s="83"/>
      <c r="E2321" s="92">
        <f t="shared" si="1"/>
        <v>57250</v>
      </c>
      <c r="F2321" s="92" t="str">
        <f t="shared" si="2"/>
        <v>5 DISPAY CREMAS ESPARRAGOS CON 10% DSCTO </v>
      </c>
      <c r="G2321" s="92" t="str">
        <f t="shared" si="3"/>
        <v>CULINARIOS</v>
      </c>
      <c r="H2321" s="89"/>
      <c r="I2321" s="89"/>
      <c r="J2321" s="89"/>
      <c r="K2321" s="89"/>
      <c r="L2321" s="89"/>
      <c r="M2321" s="89"/>
      <c r="N2321" s="89"/>
      <c r="O2321" s="89"/>
      <c r="P2321" s="89"/>
      <c r="Q2321" s="89"/>
      <c r="R2321" s="30"/>
      <c r="S2321" s="30"/>
      <c r="T2321" s="30"/>
      <c r="U2321" s="30"/>
      <c r="V2321" s="30"/>
      <c r="W2321" s="30"/>
      <c r="X2321" s="30"/>
      <c r="Y2321" s="30"/>
      <c r="Z2321" s="30"/>
      <c r="AA2321" s="30"/>
    </row>
    <row r="2322" ht="15.75" customHeight="1">
      <c r="A2322" s="27" t="s">
        <v>44</v>
      </c>
      <c r="B2322" s="27" t="s">
        <v>7366</v>
      </c>
      <c r="C2322" s="27" t="s">
        <v>4227</v>
      </c>
      <c r="D2322" s="83"/>
      <c r="E2322" s="92">
        <f t="shared" si="1"/>
        <v>57260</v>
      </c>
      <c r="F2322" s="92" t="str">
        <f t="shared" si="2"/>
        <v>10 CALDO GALLINA X 48 + 10 CALDO VERDURA X 48 CON 16% DSCTO </v>
      </c>
      <c r="G2322" s="92" t="str">
        <f t="shared" si="3"/>
        <v>CULINARIOS</v>
      </c>
      <c r="H2322" s="89"/>
      <c r="I2322" s="89"/>
      <c r="J2322" s="89"/>
      <c r="K2322" s="89"/>
      <c r="L2322" s="89"/>
      <c r="M2322" s="89"/>
      <c r="N2322" s="89"/>
      <c r="O2322" s="89"/>
      <c r="P2322" s="89"/>
      <c r="Q2322" s="89"/>
      <c r="R2322" s="30"/>
      <c r="S2322" s="30"/>
      <c r="T2322" s="30"/>
      <c r="U2322" s="30"/>
      <c r="V2322" s="30"/>
      <c r="W2322" s="30"/>
      <c r="X2322" s="30"/>
      <c r="Y2322" s="30"/>
      <c r="Z2322" s="30"/>
      <c r="AA2322" s="30"/>
    </row>
    <row r="2323" ht="15.75" customHeight="1">
      <c r="A2323" s="27" t="s">
        <v>264</v>
      </c>
      <c r="B2323" s="27" t="s">
        <v>7369</v>
      </c>
      <c r="C2323" s="27" t="s">
        <v>4228</v>
      </c>
      <c r="D2323" s="27" t="s">
        <v>552</v>
      </c>
      <c r="E2323" s="92">
        <f t="shared" si="1"/>
        <v>57300</v>
      </c>
      <c r="F2323" s="92" t="str">
        <f t="shared" si="2"/>
        <v>CHOCAPIC Cereal N2 CL 20x250g</v>
      </c>
      <c r="G2323" s="92" t="str">
        <f t="shared" si="3"/>
        <v>CEREALES PARA EL DESAYUNO</v>
      </c>
      <c r="H2323" s="89"/>
      <c r="I2323" s="89"/>
      <c r="J2323" s="89"/>
      <c r="K2323" s="89"/>
      <c r="L2323" s="89"/>
      <c r="M2323" s="89"/>
      <c r="N2323" s="89"/>
      <c r="O2323" s="89"/>
      <c r="P2323" s="89"/>
      <c r="Q2323" s="89"/>
      <c r="R2323" s="30"/>
      <c r="S2323" s="30"/>
      <c r="T2323" s="30"/>
      <c r="U2323" s="30"/>
      <c r="V2323" s="30"/>
      <c r="W2323" s="30"/>
      <c r="X2323" s="30"/>
      <c r="Y2323" s="30"/>
      <c r="Z2323" s="30"/>
      <c r="AA2323" s="30"/>
    </row>
    <row r="2324" ht="15.75" customHeight="1">
      <c r="A2324" s="27" t="s">
        <v>86</v>
      </c>
      <c r="B2324" s="27" t="s">
        <v>7372</v>
      </c>
      <c r="C2324" s="27" t="s">
        <v>4230</v>
      </c>
      <c r="D2324" s="27" t="s">
        <v>960</v>
      </c>
      <c r="E2324" s="92">
        <f t="shared" si="1"/>
        <v>57380</v>
      </c>
      <c r="F2324" s="92" t="str">
        <f t="shared" si="2"/>
        <v>ALTEZA Oblea Bocado CL 32x80g</v>
      </c>
      <c r="G2324" s="92" t="str">
        <f t="shared" si="3"/>
        <v>GALLETAS</v>
      </c>
      <c r="H2324" s="89"/>
      <c r="I2324" s="89"/>
      <c r="J2324" s="89"/>
      <c r="K2324" s="89"/>
      <c r="L2324" s="89"/>
      <c r="M2324" s="89"/>
      <c r="N2324" s="89"/>
      <c r="O2324" s="89"/>
      <c r="P2324" s="89"/>
      <c r="Q2324" s="89"/>
      <c r="R2324" s="30"/>
      <c r="S2324" s="30"/>
      <c r="T2324" s="30"/>
      <c r="U2324" s="30"/>
      <c r="V2324" s="30"/>
      <c r="W2324" s="30"/>
      <c r="X2324" s="30"/>
      <c r="Y2324" s="30"/>
      <c r="Z2324" s="30"/>
      <c r="AA2324" s="30"/>
    </row>
    <row r="2325" ht="15.75" customHeight="1">
      <c r="A2325" s="27" t="s">
        <v>86</v>
      </c>
      <c r="B2325" s="27" t="s">
        <v>7375</v>
      </c>
      <c r="C2325" s="27" t="s">
        <v>4232</v>
      </c>
      <c r="D2325" s="27" t="s">
        <v>960</v>
      </c>
      <c r="E2325" s="92">
        <f t="shared" si="1"/>
        <v>57390</v>
      </c>
      <c r="F2325" s="92" t="str">
        <f t="shared" si="2"/>
        <v>ALTEZA Oblea Frutilla CL 32x80g</v>
      </c>
      <c r="G2325" s="92" t="str">
        <f t="shared" si="3"/>
        <v>GALLETAS</v>
      </c>
      <c r="H2325" s="89"/>
      <c r="I2325" s="89"/>
      <c r="J2325" s="89"/>
      <c r="K2325" s="89"/>
      <c r="L2325" s="89"/>
      <c r="M2325" s="89"/>
      <c r="N2325" s="89"/>
      <c r="O2325" s="89"/>
      <c r="P2325" s="89"/>
      <c r="Q2325" s="89"/>
      <c r="R2325" s="30"/>
      <c r="S2325" s="30"/>
      <c r="T2325" s="30"/>
      <c r="U2325" s="30"/>
      <c r="V2325" s="30"/>
      <c r="W2325" s="30"/>
      <c r="X2325" s="30"/>
      <c r="Y2325" s="30"/>
      <c r="Z2325" s="30"/>
      <c r="AA2325" s="30"/>
    </row>
    <row r="2326" ht="15.75" customHeight="1">
      <c r="A2326" s="27" t="s">
        <v>225</v>
      </c>
      <c r="B2326" s="27" t="s">
        <v>7378</v>
      </c>
      <c r="C2326" s="27" t="s">
        <v>4233</v>
      </c>
      <c r="D2326" s="27" t="s">
        <v>4234</v>
      </c>
      <c r="E2326" s="92">
        <f t="shared" si="1"/>
        <v>57770</v>
      </c>
      <c r="F2326" s="92" t="str">
        <f t="shared" si="2"/>
        <v>SVELTY MOVE+ LEP s/LactosaSftpkCL EC 800g</v>
      </c>
      <c r="G2326" s="92" t="str">
        <f t="shared" si="3"/>
        <v>Leche en Polvo</v>
      </c>
      <c r="H2326" s="89"/>
      <c r="I2326" s="89"/>
      <c r="J2326" s="89"/>
      <c r="K2326" s="89"/>
      <c r="L2326" s="89"/>
      <c r="M2326" s="89"/>
      <c r="N2326" s="89"/>
      <c r="O2326" s="89"/>
      <c r="P2326" s="89"/>
      <c r="Q2326" s="89"/>
      <c r="R2326" s="30"/>
      <c r="S2326" s="30"/>
      <c r="T2326" s="30"/>
      <c r="U2326" s="30"/>
      <c r="V2326" s="30"/>
      <c r="W2326" s="30"/>
      <c r="X2326" s="30"/>
      <c r="Y2326" s="30"/>
      <c r="Z2326" s="30"/>
      <c r="AA2326" s="30"/>
    </row>
    <row r="2327" ht="15.75" customHeight="1">
      <c r="A2327" s="27" t="s">
        <v>225</v>
      </c>
      <c r="B2327" s="27" t="s">
        <v>7380</v>
      </c>
      <c r="C2327" s="27" t="s">
        <v>4236</v>
      </c>
      <c r="D2327" s="27" t="s">
        <v>2688</v>
      </c>
      <c r="E2327" s="92">
        <f t="shared" si="1"/>
        <v>57800</v>
      </c>
      <c r="F2327" s="92" t="str">
        <f t="shared" si="2"/>
        <v>SVELTY MOVE+ LEP Descr SfpkCL 18x350g</v>
      </c>
      <c r="G2327" s="92" t="str">
        <f t="shared" si="3"/>
        <v>Leche en Polvo</v>
      </c>
      <c r="H2327" s="89"/>
      <c r="I2327" s="89"/>
      <c r="J2327" s="89"/>
      <c r="K2327" s="89"/>
      <c r="L2327" s="89"/>
      <c r="M2327" s="89"/>
      <c r="N2327" s="89"/>
      <c r="O2327" s="89"/>
      <c r="P2327" s="89"/>
      <c r="Q2327" s="89"/>
      <c r="R2327" s="30"/>
      <c r="S2327" s="30"/>
      <c r="T2327" s="30"/>
      <c r="U2327" s="30"/>
      <c r="V2327" s="30"/>
      <c r="W2327" s="30"/>
      <c r="X2327" s="30"/>
      <c r="Y2327" s="30"/>
      <c r="Z2327" s="30"/>
      <c r="AA2327" s="30"/>
    </row>
    <row r="2328" ht="15.75" customHeight="1">
      <c r="A2328" s="27" t="s">
        <v>225</v>
      </c>
      <c r="B2328" s="27" t="s">
        <v>7381</v>
      </c>
      <c r="C2328" s="27" t="s">
        <v>4238</v>
      </c>
      <c r="D2328" s="27" t="s">
        <v>3508</v>
      </c>
      <c r="E2328" s="92">
        <f t="shared" si="1"/>
        <v>57810</v>
      </c>
      <c r="F2328" s="92" t="str">
        <f t="shared" si="2"/>
        <v>Leche en polvo SVELTY Move Descremada Bolsa 10x800g</v>
      </c>
      <c r="G2328" s="92" t="str">
        <f t="shared" si="3"/>
        <v>Leche en Polvo</v>
      </c>
      <c r="H2328" s="89"/>
      <c r="I2328" s="89"/>
      <c r="J2328" s="89"/>
      <c r="K2328" s="89"/>
      <c r="L2328" s="89"/>
      <c r="M2328" s="89"/>
      <c r="N2328" s="89"/>
      <c r="O2328" s="89"/>
      <c r="P2328" s="89"/>
      <c r="Q2328" s="89"/>
      <c r="R2328" s="30"/>
      <c r="S2328" s="30"/>
      <c r="T2328" s="30"/>
      <c r="U2328" s="30"/>
      <c r="V2328" s="30"/>
      <c r="W2328" s="30"/>
      <c r="X2328" s="30"/>
      <c r="Y2328" s="30"/>
      <c r="Z2328" s="30"/>
      <c r="AA2328" s="30"/>
    </row>
    <row r="2329" ht="15.75" customHeight="1">
      <c r="A2329" s="27" t="s">
        <v>225</v>
      </c>
      <c r="B2329" s="27" t="s">
        <v>7383</v>
      </c>
      <c r="C2329" s="27" t="s">
        <v>4239</v>
      </c>
      <c r="D2329" s="27" t="s">
        <v>2688</v>
      </c>
      <c r="E2329" s="92">
        <f t="shared" si="1"/>
        <v>57820</v>
      </c>
      <c r="F2329" s="92" t="str">
        <f t="shared" si="2"/>
        <v>SVELTY MOVE+ LEP s/LactosaSfpkCL 18x350g</v>
      </c>
      <c r="G2329" s="92" t="str">
        <f t="shared" si="3"/>
        <v>Leche en Polvo</v>
      </c>
      <c r="H2329" s="89"/>
      <c r="I2329" s="89"/>
      <c r="J2329" s="89"/>
      <c r="K2329" s="89"/>
      <c r="L2329" s="89"/>
      <c r="M2329" s="89"/>
      <c r="N2329" s="89"/>
      <c r="O2329" s="89"/>
      <c r="P2329" s="89"/>
      <c r="Q2329" s="89"/>
      <c r="R2329" s="30"/>
      <c r="S2329" s="30"/>
      <c r="T2329" s="30"/>
      <c r="U2329" s="30"/>
      <c r="V2329" s="30"/>
      <c r="W2329" s="30"/>
      <c r="X2329" s="30"/>
      <c r="Y2329" s="30"/>
      <c r="Z2329" s="30"/>
      <c r="AA2329" s="30"/>
    </row>
    <row r="2330" ht="15.75" customHeight="1">
      <c r="A2330" s="27" t="s">
        <v>225</v>
      </c>
      <c r="B2330" s="27" t="s">
        <v>7385</v>
      </c>
      <c r="C2330" s="27" t="s">
        <v>4241</v>
      </c>
      <c r="D2330" s="27" t="s">
        <v>1186</v>
      </c>
      <c r="E2330" s="92">
        <f t="shared" si="1"/>
        <v>57830</v>
      </c>
      <c r="F2330" s="92" t="str">
        <f t="shared" si="2"/>
        <v>Leche en polvo SVELTY Move SL Bolsa 12x800g</v>
      </c>
      <c r="G2330" s="92" t="str">
        <f t="shared" si="3"/>
        <v>Leche en Polvo</v>
      </c>
      <c r="H2330" s="89"/>
      <c r="I2330" s="89"/>
      <c r="J2330" s="89"/>
      <c r="K2330" s="89"/>
      <c r="L2330" s="89"/>
      <c r="M2330" s="89"/>
      <c r="N2330" s="89"/>
      <c r="O2330" s="89"/>
      <c r="P2330" s="89"/>
      <c r="Q2330" s="89"/>
      <c r="R2330" s="30"/>
      <c r="S2330" s="30"/>
      <c r="T2330" s="30"/>
      <c r="U2330" s="30"/>
      <c r="V2330" s="30"/>
      <c r="W2330" s="30"/>
      <c r="X2330" s="30"/>
      <c r="Y2330" s="30"/>
      <c r="Z2330" s="30"/>
      <c r="AA2330" s="30"/>
    </row>
    <row r="2331" ht="15.75" customHeight="1">
      <c r="A2331" s="27" t="s">
        <v>39</v>
      </c>
      <c r="B2331" s="27" t="s">
        <v>7387</v>
      </c>
      <c r="C2331" s="27" t="s">
        <v>4243</v>
      </c>
      <c r="D2331" s="27" t="s">
        <v>2998</v>
      </c>
      <c r="E2331" s="92">
        <f t="shared" si="1"/>
        <v>57850</v>
      </c>
      <c r="F2331" s="92" t="str">
        <f t="shared" si="2"/>
        <v>KIT KAT 4Fngr Milk BR 4(24x41.5g)</v>
      </c>
      <c r="G2331" s="92" t="str">
        <f t="shared" si="3"/>
        <v>CHOCOLATES</v>
      </c>
      <c r="H2331" s="89"/>
      <c r="I2331" s="89"/>
      <c r="J2331" s="89"/>
      <c r="K2331" s="89"/>
      <c r="L2331" s="89"/>
      <c r="M2331" s="89"/>
      <c r="N2331" s="89"/>
      <c r="O2331" s="89"/>
      <c r="P2331" s="89"/>
      <c r="Q2331" s="89"/>
      <c r="R2331" s="30"/>
      <c r="S2331" s="30"/>
      <c r="T2331" s="30"/>
      <c r="U2331" s="30"/>
      <c r="V2331" s="30"/>
      <c r="W2331" s="30"/>
      <c r="X2331" s="30"/>
      <c r="Y2331" s="30"/>
      <c r="Z2331" s="30"/>
      <c r="AA2331" s="30"/>
    </row>
    <row r="2332" ht="15.75" customHeight="1">
      <c r="A2332" s="27" t="s">
        <v>86</v>
      </c>
      <c r="B2332" s="27" t="s">
        <v>7390</v>
      </c>
      <c r="C2332" s="27" t="s">
        <v>4244</v>
      </c>
      <c r="D2332" s="27" t="s">
        <v>4245</v>
      </c>
      <c r="E2332" s="92">
        <f t="shared" si="1"/>
        <v>57870</v>
      </c>
      <c r="F2332" s="92" t="str">
        <f t="shared" si="2"/>
        <v>Galleta sandwich TRITON Mini Chocolate 24x40g</v>
      </c>
      <c r="G2332" s="92" t="str">
        <f t="shared" si="3"/>
        <v>GALLETAS</v>
      </c>
      <c r="H2332" s="89"/>
      <c r="I2332" s="89"/>
      <c r="J2332" s="89"/>
      <c r="K2332" s="89"/>
      <c r="L2332" s="89"/>
      <c r="M2332" s="89"/>
      <c r="N2332" s="89"/>
      <c r="O2332" s="89"/>
      <c r="P2332" s="89"/>
      <c r="Q2332" s="89"/>
      <c r="R2332" s="30"/>
      <c r="S2332" s="30"/>
      <c r="T2332" s="30"/>
      <c r="U2332" s="30"/>
      <c r="V2332" s="30"/>
      <c r="W2332" s="30"/>
      <c r="X2332" s="30"/>
      <c r="Y2332" s="30"/>
      <c r="Z2332" s="30"/>
      <c r="AA2332" s="30"/>
    </row>
    <row r="2333" ht="15.75" customHeight="1">
      <c r="A2333" s="27" t="s">
        <v>86</v>
      </c>
      <c r="B2333" s="27" t="s">
        <v>7392</v>
      </c>
      <c r="C2333" s="27" t="s">
        <v>4247</v>
      </c>
      <c r="D2333" s="27" t="s">
        <v>4248</v>
      </c>
      <c r="E2333" s="92">
        <f t="shared" si="1"/>
        <v>57880</v>
      </c>
      <c r="F2333" s="92" t="str">
        <f t="shared" si="2"/>
        <v>Galleta MCKAY Mini Kuky Frambuesa 42x40g</v>
      </c>
      <c r="G2333" s="92" t="str">
        <f t="shared" si="3"/>
        <v>GALLETAS</v>
      </c>
      <c r="H2333" s="89"/>
      <c r="I2333" s="89"/>
      <c r="J2333" s="89"/>
      <c r="K2333" s="89"/>
      <c r="L2333" s="89"/>
      <c r="M2333" s="89"/>
      <c r="N2333" s="89"/>
      <c r="O2333" s="89"/>
      <c r="P2333" s="89"/>
      <c r="Q2333" s="89"/>
      <c r="R2333" s="30"/>
      <c r="S2333" s="30"/>
      <c r="T2333" s="30"/>
      <c r="U2333" s="30"/>
      <c r="V2333" s="30"/>
      <c r="W2333" s="30"/>
      <c r="X2333" s="30"/>
      <c r="Y2333" s="30"/>
      <c r="Z2333" s="30"/>
      <c r="AA2333" s="30"/>
    </row>
    <row r="2334" ht="15.75" customHeight="1">
      <c r="A2334" s="27" t="s">
        <v>39</v>
      </c>
      <c r="B2334" s="27" t="s">
        <v>7393</v>
      </c>
      <c r="C2334" s="27" t="s">
        <v>4250</v>
      </c>
      <c r="D2334" s="27" t="s">
        <v>4251</v>
      </c>
      <c r="E2334" s="92">
        <f t="shared" si="1"/>
        <v>57920</v>
      </c>
      <c r="F2334" s="92" t="str">
        <f t="shared" si="2"/>
        <v>SUPER 8 Cuchuflai OblChocBar CL 6(24x10g)</v>
      </c>
      <c r="G2334" s="92" t="str">
        <f t="shared" si="3"/>
        <v>CHOCOLATES</v>
      </c>
      <c r="H2334" s="89"/>
      <c r="I2334" s="89"/>
      <c r="J2334" s="89"/>
      <c r="K2334" s="89"/>
      <c r="L2334" s="89"/>
      <c r="M2334" s="89"/>
      <c r="N2334" s="89"/>
      <c r="O2334" s="89"/>
      <c r="P2334" s="89"/>
      <c r="Q2334" s="89"/>
      <c r="R2334" s="30"/>
      <c r="S2334" s="30"/>
      <c r="T2334" s="30"/>
      <c r="U2334" s="30"/>
      <c r="V2334" s="30"/>
      <c r="W2334" s="30"/>
      <c r="X2334" s="30"/>
      <c r="Y2334" s="30"/>
      <c r="Z2334" s="30"/>
      <c r="AA2334" s="30"/>
    </row>
    <row r="2335" ht="15.75" customHeight="1">
      <c r="A2335" s="27" t="s">
        <v>264</v>
      </c>
      <c r="B2335" s="27" t="s">
        <v>7394</v>
      </c>
      <c r="C2335" s="27" t="s">
        <v>4252</v>
      </c>
      <c r="D2335" s="83"/>
      <c r="E2335" s="92">
        <f t="shared" si="1"/>
        <v>58060</v>
      </c>
      <c r="F2335" s="92" t="str">
        <f t="shared" si="2"/>
        <v>PK 1 Display Barra chocapic x24 + 2 Dspl FITNESS CRUNCHY-CHOC </v>
      </c>
      <c r="G2335" s="92" t="str">
        <f t="shared" si="3"/>
        <v>CEREALES PARA EL DESAYUNO</v>
      </c>
      <c r="H2335" s="89"/>
      <c r="I2335" s="89"/>
      <c r="J2335" s="89"/>
      <c r="K2335" s="89"/>
      <c r="L2335" s="89"/>
      <c r="M2335" s="89"/>
      <c r="N2335" s="89"/>
      <c r="O2335" s="89"/>
      <c r="P2335" s="89"/>
      <c r="Q2335" s="89"/>
      <c r="R2335" s="30"/>
      <c r="S2335" s="30"/>
      <c r="T2335" s="30"/>
      <c r="U2335" s="30"/>
      <c r="V2335" s="30"/>
      <c r="W2335" s="30"/>
      <c r="X2335" s="30"/>
      <c r="Y2335" s="30"/>
      <c r="Z2335" s="30"/>
      <c r="AA2335" s="30"/>
    </row>
    <row r="2336" ht="15.75" customHeight="1">
      <c r="A2336" s="27" t="s">
        <v>86</v>
      </c>
      <c r="B2336" s="27" t="s">
        <v>7395</v>
      </c>
      <c r="C2336" s="27" t="s">
        <v>4254</v>
      </c>
      <c r="D2336" s="27" t="s">
        <v>4255</v>
      </c>
      <c r="E2336" s="92">
        <f t="shared" si="1"/>
        <v>58080</v>
      </c>
      <c r="F2336" s="92" t="str">
        <f t="shared" si="2"/>
        <v>FITNESS SALVADO Galleta CL 20x183g</v>
      </c>
      <c r="G2336" s="92" t="str">
        <f t="shared" si="3"/>
        <v>GALLETAS</v>
      </c>
      <c r="H2336" s="89"/>
      <c r="I2336" s="89"/>
      <c r="J2336" s="89"/>
      <c r="K2336" s="89"/>
      <c r="L2336" s="89"/>
      <c r="M2336" s="89"/>
      <c r="N2336" s="89"/>
      <c r="O2336" s="89"/>
      <c r="P2336" s="89"/>
      <c r="Q2336" s="89"/>
      <c r="R2336" s="30"/>
      <c r="S2336" s="30"/>
      <c r="T2336" s="30"/>
      <c r="U2336" s="30"/>
      <c r="V2336" s="30"/>
      <c r="W2336" s="30"/>
      <c r="X2336" s="30"/>
      <c r="Y2336" s="30"/>
      <c r="Z2336" s="30"/>
      <c r="AA2336" s="30"/>
    </row>
    <row r="2337" ht="15.75" customHeight="1">
      <c r="A2337" s="27" t="s">
        <v>86</v>
      </c>
      <c r="B2337" s="27" t="s">
        <v>7396</v>
      </c>
      <c r="C2337" s="27" t="s">
        <v>4257</v>
      </c>
      <c r="D2337" s="27" t="s">
        <v>4258</v>
      </c>
      <c r="E2337" s="92">
        <f t="shared" si="1"/>
        <v>58090</v>
      </c>
      <c r="F2337" s="92" t="str">
        <f t="shared" si="2"/>
        <v>Galletas NESTLE Fitness Semillas 30x92g</v>
      </c>
      <c r="G2337" s="92" t="str">
        <f t="shared" si="3"/>
        <v>GALLETAS</v>
      </c>
      <c r="H2337" s="89"/>
      <c r="I2337" s="89"/>
      <c r="J2337" s="89"/>
      <c r="K2337" s="89"/>
      <c r="L2337" s="89"/>
      <c r="M2337" s="89"/>
      <c r="N2337" s="89"/>
      <c r="O2337" s="89"/>
      <c r="P2337" s="89"/>
      <c r="Q2337" s="89"/>
      <c r="R2337" s="30"/>
      <c r="S2337" s="30"/>
      <c r="T2337" s="30"/>
      <c r="U2337" s="30"/>
      <c r="V2337" s="30"/>
      <c r="W2337" s="30"/>
      <c r="X2337" s="30"/>
      <c r="Y2337" s="30"/>
      <c r="Z2337" s="30"/>
      <c r="AA2337" s="30"/>
    </row>
    <row r="2338" ht="15.75" customHeight="1">
      <c r="A2338" s="27" t="s">
        <v>86</v>
      </c>
      <c r="B2338" s="27" t="s">
        <v>7397</v>
      </c>
      <c r="C2338" s="27" t="s">
        <v>4259</v>
      </c>
      <c r="D2338" s="27" t="s">
        <v>4258</v>
      </c>
      <c r="E2338" s="92">
        <f t="shared" si="1"/>
        <v>58100</v>
      </c>
      <c r="F2338" s="92" t="str">
        <f t="shared" si="2"/>
        <v>Galletas NESTLE Fitness Naranja Zanahoria 30x92g</v>
      </c>
      <c r="G2338" s="92" t="str">
        <f t="shared" si="3"/>
        <v>GALLETAS</v>
      </c>
      <c r="H2338" s="89"/>
      <c r="I2338" s="89"/>
      <c r="J2338" s="89"/>
      <c r="K2338" s="89"/>
      <c r="L2338" s="89"/>
      <c r="M2338" s="89"/>
      <c r="N2338" s="89"/>
      <c r="O2338" s="89"/>
      <c r="P2338" s="89"/>
      <c r="Q2338" s="89"/>
      <c r="R2338" s="30"/>
      <c r="S2338" s="30"/>
      <c r="T2338" s="30"/>
      <c r="U2338" s="30"/>
      <c r="V2338" s="30"/>
      <c r="W2338" s="30"/>
      <c r="X2338" s="30"/>
      <c r="Y2338" s="30"/>
      <c r="Z2338" s="30"/>
      <c r="AA2338" s="30"/>
    </row>
    <row r="2339" ht="15.75" customHeight="1">
      <c r="A2339" s="27" t="s">
        <v>268</v>
      </c>
      <c r="B2339" s="27" t="s">
        <v>7398</v>
      </c>
      <c r="C2339" s="27" t="s">
        <v>4262</v>
      </c>
      <c r="D2339" s="27" t="s">
        <v>786</v>
      </c>
      <c r="E2339" s="92">
        <f t="shared" si="1"/>
        <v>58110</v>
      </c>
      <c r="F2339" s="92" t="str">
        <f t="shared" si="2"/>
        <v>Picado NESTLE NATURNES Carne Arroz 24x250g</v>
      </c>
      <c r="G2339" s="92" t="str">
        <f t="shared" si="3"/>
        <v>ALIMENTOS INFANTILES</v>
      </c>
      <c r="H2339" s="89"/>
      <c r="I2339" s="89"/>
      <c r="J2339" s="89"/>
      <c r="K2339" s="89"/>
      <c r="L2339" s="89"/>
      <c r="M2339" s="89"/>
      <c r="N2339" s="89"/>
      <c r="O2339" s="89"/>
      <c r="P2339" s="89"/>
      <c r="Q2339" s="89"/>
      <c r="R2339" s="30"/>
      <c r="S2339" s="30"/>
      <c r="T2339" s="30"/>
      <c r="U2339" s="30"/>
      <c r="V2339" s="30"/>
      <c r="W2339" s="30"/>
      <c r="X2339" s="30"/>
      <c r="Y2339" s="30"/>
      <c r="Z2339" s="30"/>
      <c r="AA2339" s="30"/>
    </row>
    <row r="2340" ht="15.75" customHeight="1">
      <c r="A2340" s="27" t="s">
        <v>268</v>
      </c>
      <c r="B2340" s="27" t="s">
        <v>7399</v>
      </c>
      <c r="C2340" s="27" t="s">
        <v>4264</v>
      </c>
      <c r="D2340" s="27" t="s">
        <v>786</v>
      </c>
      <c r="E2340" s="92">
        <f t="shared" si="1"/>
        <v>58120</v>
      </c>
      <c r="F2340" s="92" t="str">
        <f t="shared" si="2"/>
        <v>Picado NESTLE NATURNES Pollo Arvejado 24x250g</v>
      </c>
      <c r="G2340" s="92" t="str">
        <f t="shared" si="3"/>
        <v>ALIMENTOS INFANTILES</v>
      </c>
      <c r="H2340" s="89"/>
      <c r="I2340" s="89"/>
      <c r="J2340" s="89"/>
      <c r="K2340" s="89"/>
      <c r="L2340" s="89"/>
      <c r="M2340" s="89"/>
      <c r="N2340" s="89"/>
      <c r="O2340" s="89"/>
      <c r="P2340" s="89"/>
      <c r="Q2340" s="89"/>
      <c r="R2340" s="30"/>
      <c r="S2340" s="30"/>
      <c r="T2340" s="30"/>
      <c r="U2340" s="30"/>
      <c r="V2340" s="30"/>
      <c r="W2340" s="30"/>
      <c r="X2340" s="30"/>
      <c r="Y2340" s="30"/>
      <c r="Z2340" s="30"/>
      <c r="AA2340" s="30"/>
    </row>
    <row r="2341" ht="15.75" customHeight="1">
      <c r="A2341" s="27" t="s">
        <v>268</v>
      </c>
      <c r="B2341" s="27" t="s">
        <v>7400</v>
      </c>
      <c r="C2341" s="27" t="s">
        <v>4265</v>
      </c>
      <c r="D2341" s="27" t="s">
        <v>4266</v>
      </c>
      <c r="E2341" s="92">
        <f t="shared" si="1"/>
        <v>58130</v>
      </c>
      <c r="F2341" s="92" t="str">
        <f t="shared" si="2"/>
        <v>NESTLE AIP Pastel de Choclo gCL 24x250</v>
      </c>
      <c r="G2341" s="92" t="str">
        <f t="shared" si="3"/>
        <v>ALIMENTOS INFANTILES</v>
      </c>
      <c r="H2341" s="89"/>
      <c r="I2341" s="89"/>
      <c r="J2341" s="89"/>
      <c r="K2341" s="89"/>
      <c r="L2341" s="89"/>
      <c r="M2341" s="89"/>
      <c r="N2341" s="89"/>
      <c r="O2341" s="89"/>
      <c r="P2341" s="89"/>
      <c r="Q2341" s="89"/>
      <c r="R2341" s="30"/>
      <c r="S2341" s="30"/>
      <c r="T2341" s="30"/>
      <c r="U2341" s="30"/>
      <c r="V2341" s="30"/>
      <c r="W2341" s="30"/>
      <c r="X2341" s="30"/>
      <c r="Y2341" s="30"/>
      <c r="Z2341" s="30"/>
      <c r="AA2341" s="30"/>
    </row>
    <row r="2342" ht="15.75" customHeight="1">
      <c r="A2342" s="27" t="s">
        <v>50</v>
      </c>
      <c r="B2342" s="27" t="s">
        <v>7401</v>
      </c>
      <c r="C2342" s="27" t="s">
        <v>1048</v>
      </c>
      <c r="D2342" s="27" t="s">
        <v>4268</v>
      </c>
      <c r="E2342" s="92">
        <f t="shared" si="1"/>
        <v>58170</v>
      </c>
      <c r="F2342" s="92" t="str">
        <f t="shared" si="2"/>
        <v>NESCAFE TRADICION Tarro PDQ CL 441(2x170g)</v>
      </c>
      <c r="G2342" s="92" t="str">
        <f t="shared" si="3"/>
        <v>CAFES</v>
      </c>
      <c r="H2342" s="89"/>
      <c r="I2342" s="89"/>
      <c r="J2342" s="89"/>
      <c r="K2342" s="89"/>
      <c r="L2342" s="89"/>
      <c r="M2342" s="89"/>
      <c r="N2342" s="89"/>
      <c r="O2342" s="89"/>
      <c r="P2342" s="89"/>
      <c r="Q2342" s="89"/>
      <c r="R2342" s="30"/>
      <c r="S2342" s="30"/>
      <c r="T2342" s="30"/>
      <c r="U2342" s="30"/>
      <c r="V2342" s="30"/>
      <c r="W2342" s="30"/>
      <c r="X2342" s="30"/>
      <c r="Y2342" s="30"/>
      <c r="Z2342" s="30"/>
      <c r="AA2342" s="30"/>
    </row>
    <row r="2343" ht="15.75" customHeight="1">
      <c r="A2343" s="27" t="s">
        <v>86</v>
      </c>
      <c r="B2343" s="27" t="s">
        <v>7402</v>
      </c>
      <c r="C2343" s="27" t="s">
        <v>4269</v>
      </c>
      <c r="D2343" s="83"/>
      <c r="E2343" s="92">
        <f t="shared" si="1"/>
        <v>58210</v>
      </c>
      <c r="F2343" s="92" t="str">
        <f t="shared" si="2"/>
        <v>PK 15GrillOrig + 15GrillMerk + 15GrillAlb + Exhib Regalo </v>
      </c>
      <c r="G2343" s="92" t="str">
        <f t="shared" si="3"/>
        <v>GALLETAS</v>
      </c>
      <c r="H2343" s="89"/>
      <c r="I2343" s="89"/>
      <c r="J2343" s="89"/>
      <c r="K2343" s="89"/>
      <c r="L2343" s="89"/>
      <c r="M2343" s="89"/>
      <c r="N2343" s="89"/>
      <c r="O2343" s="89"/>
      <c r="P2343" s="89"/>
      <c r="Q2343" s="89"/>
      <c r="R2343" s="30"/>
      <c r="S2343" s="30"/>
      <c r="T2343" s="30"/>
      <c r="U2343" s="30"/>
      <c r="V2343" s="30"/>
      <c r="W2343" s="30"/>
      <c r="X2343" s="30"/>
      <c r="Y2343" s="30"/>
      <c r="Z2343" s="30"/>
      <c r="AA2343" s="30"/>
    </row>
    <row r="2344" ht="15.75" customHeight="1">
      <c r="A2344" s="27" t="s">
        <v>86</v>
      </c>
      <c r="B2344" s="27" t="s">
        <v>7403</v>
      </c>
      <c r="C2344" s="27" t="s">
        <v>4271</v>
      </c>
      <c r="D2344" s="83"/>
      <c r="E2344" s="92">
        <f t="shared" si="1"/>
        <v>58220</v>
      </c>
      <c r="F2344" s="92" t="str">
        <f t="shared" si="2"/>
        <v>PK PROMO FITNESS (1CjFitSal+1CjFitSem+1CjFitNZ) </v>
      </c>
      <c r="G2344" s="92" t="str">
        <f t="shared" si="3"/>
        <v>GALLETAS</v>
      </c>
      <c r="H2344" s="89"/>
      <c r="I2344" s="89"/>
      <c r="J2344" s="89"/>
      <c r="K2344" s="89"/>
      <c r="L2344" s="89"/>
      <c r="M2344" s="89"/>
      <c r="N2344" s="89"/>
      <c r="O2344" s="89"/>
      <c r="P2344" s="89"/>
      <c r="Q2344" s="89"/>
      <c r="R2344" s="30"/>
      <c r="S2344" s="30"/>
      <c r="T2344" s="30"/>
      <c r="U2344" s="30"/>
      <c r="V2344" s="30"/>
      <c r="W2344" s="30"/>
      <c r="X2344" s="30"/>
      <c r="Y2344" s="30"/>
      <c r="Z2344" s="30"/>
      <c r="AA2344" s="30"/>
    </row>
    <row r="2345" ht="15.75" customHeight="1">
      <c r="A2345" s="27" t="s">
        <v>86</v>
      </c>
      <c r="B2345" s="27" t="s">
        <v>7404</v>
      </c>
      <c r="C2345" s="27" t="s">
        <v>4273</v>
      </c>
      <c r="D2345" s="83"/>
      <c r="E2345" s="92">
        <f t="shared" si="1"/>
        <v>58230</v>
      </c>
      <c r="F2345" s="92" t="str">
        <f t="shared" si="2"/>
        <v>PK SURTIDO MCKAY + 25 BOLSAS ECOLOGICAS </v>
      </c>
      <c r="G2345" s="92" t="str">
        <f t="shared" si="3"/>
        <v>GALLETAS</v>
      </c>
      <c r="H2345" s="89"/>
      <c r="I2345" s="89"/>
      <c r="J2345" s="89"/>
      <c r="K2345" s="89"/>
      <c r="L2345" s="89"/>
      <c r="M2345" s="89"/>
      <c r="N2345" s="89"/>
      <c r="O2345" s="89"/>
      <c r="P2345" s="89"/>
      <c r="Q2345" s="89"/>
      <c r="R2345" s="30"/>
      <c r="S2345" s="30"/>
      <c r="T2345" s="30"/>
      <c r="U2345" s="30"/>
      <c r="V2345" s="30"/>
      <c r="W2345" s="30"/>
      <c r="X2345" s="30"/>
      <c r="Y2345" s="30"/>
      <c r="Z2345" s="30"/>
      <c r="AA2345" s="30"/>
    </row>
    <row r="2346" ht="15.75" customHeight="1">
      <c r="A2346" s="27" t="s">
        <v>268</v>
      </c>
      <c r="B2346" s="27" t="s">
        <v>7405</v>
      </c>
      <c r="C2346" s="27" t="s">
        <v>4275</v>
      </c>
      <c r="D2346" s="27" t="s">
        <v>4276</v>
      </c>
      <c r="E2346" s="92">
        <f t="shared" si="1"/>
        <v>58280</v>
      </c>
      <c r="F2346" s="92" t="str">
        <f t="shared" si="2"/>
        <v>NESTLE AIC Carne Verdura CL 48x115g</v>
      </c>
      <c r="G2346" s="92" t="str">
        <f t="shared" si="3"/>
        <v>ALIMENTOS INFANTILES</v>
      </c>
      <c r="H2346" s="89"/>
      <c r="I2346" s="89"/>
      <c r="J2346" s="89"/>
      <c r="K2346" s="89"/>
      <c r="L2346" s="89"/>
      <c r="M2346" s="89"/>
      <c r="N2346" s="89"/>
      <c r="O2346" s="89"/>
      <c r="P2346" s="89"/>
      <c r="Q2346" s="89"/>
      <c r="R2346" s="30"/>
      <c r="S2346" s="30"/>
      <c r="T2346" s="30"/>
      <c r="U2346" s="30"/>
      <c r="V2346" s="30"/>
      <c r="W2346" s="30"/>
      <c r="X2346" s="30"/>
      <c r="Y2346" s="30"/>
      <c r="Z2346" s="30"/>
      <c r="AA2346" s="30"/>
    </row>
    <row r="2347" ht="15.75" customHeight="1">
      <c r="A2347" s="27" t="s">
        <v>268</v>
      </c>
      <c r="B2347" s="27" t="s">
        <v>7406</v>
      </c>
      <c r="C2347" s="27" t="s">
        <v>4277</v>
      </c>
      <c r="D2347" s="27" t="s">
        <v>4276</v>
      </c>
      <c r="E2347" s="92">
        <f t="shared" si="1"/>
        <v>58290</v>
      </c>
      <c r="F2347" s="92" t="str">
        <f t="shared" si="2"/>
        <v>NESTLE AIC Pollo Verduras CL 48x115g</v>
      </c>
      <c r="G2347" s="92" t="str">
        <f t="shared" si="3"/>
        <v>ALIMENTOS INFANTILES</v>
      </c>
      <c r="H2347" s="89"/>
      <c r="I2347" s="89"/>
      <c r="J2347" s="89"/>
      <c r="K2347" s="89"/>
      <c r="L2347" s="89"/>
      <c r="M2347" s="89"/>
      <c r="N2347" s="89"/>
      <c r="O2347" s="89"/>
      <c r="P2347" s="89"/>
      <c r="Q2347" s="89"/>
      <c r="R2347" s="30"/>
      <c r="S2347" s="30"/>
      <c r="T2347" s="30"/>
      <c r="U2347" s="30"/>
      <c r="V2347" s="30"/>
      <c r="W2347" s="30"/>
      <c r="X2347" s="30"/>
      <c r="Y2347" s="30"/>
      <c r="Z2347" s="30"/>
      <c r="AA2347" s="30"/>
    </row>
    <row r="2348" ht="15.75" customHeight="1">
      <c r="A2348" s="27" t="s">
        <v>146</v>
      </c>
      <c r="B2348" s="27" t="s">
        <v>7407</v>
      </c>
      <c r="C2348" s="27" t="s">
        <v>4279</v>
      </c>
      <c r="D2348" s="83"/>
      <c r="E2348" s="92">
        <f t="shared" si="1"/>
        <v>58370</v>
      </c>
      <c r="F2348" s="92" t="str">
        <f t="shared" si="2"/>
        <v>3 MANJAR 200gr + BOLSA PAN MANJAR </v>
      </c>
      <c r="G2348" s="92" t="str">
        <f t="shared" si="3"/>
        <v>Lacteos Culinarios</v>
      </c>
      <c r="H2348" s="89"/>
      <c r="I2348" s="89"/>
      <c r="J2348" s="89"/>
      <c r="K2348" s="89"/>
      <c r="L2348" s="89"/>
      <c r="M2348" s="89"/>
      <c r="N2348" s="89"/>
      <c r="O2348" s="89"/>
      <c r="P2348" s="89"/>
      <c r="Q2348" s="89"/>
      <c r="R2348" s="30"/>
      <c r="S2348" s="30"/>
      <c r="T2348" s="30"/>
      <c r="U2348" s="30"/>
      <c r="V2348" s="30"/>
      <c r="W2348" s="30"/>
      <c r="X2348" s="30"/>
      <c r="Y2348" s="30"/>
      <c r="Z2348" s="30"/>
      <c r="AA2348" s="30"/>
    </row>
    <row r="2349" ht="15.75" customHeight="1">
      <c r="A2349" s="27" t="s">
        <v>44</v>
      </c>
      <c r="B2349" s="27" t="s">
        <v>7408</v>
      </c>
      <c r="C2349" s="27" t="s">
        <v>4281</v>
      </c>
      <c r="D2349" s="83"/>
      <c r="E2349" s="92">
        <f t="shared" si="1"/>
        <v>58380</v>
      </c>
      <c r="F2349" s="92" t="str">
        <f t="shared" si="2"/>
        <v>3 CALDO EN POLVO GALLINA, COSTILLA, VERDURA 33,33% DESCUENTO </v>
      </c>
      <c r="G2349" s="92" t="str">
        <f t="shared" si="3"/>
        <v>CULINARIOS</v>
      </c>
      <c r="H2349" s="89"/>
      <c r="I2349" s="89"/>
      <c r="J2349" s="89"/>
      <c r="K2349" s="89"/>
      <c r="L2349" s="89"/>
      <c r="M2349" s="89"/>
      <c r="N2349" s="89"/>
      <c r="O2349" s="89"/>
      <c r="P2349" s="89"/>
      <c r="Q2349" s="89"/>
      <c r="R2349" s="30"/>
      <c r="S2349" s="30"/>
      <c r="T2349" s="30"/>
      <c r="U2349" s="30"/>
      <c r="V2349" s="30"/>
      <c r="W2349" s="30"/>
      <c r="X2349" s="30"/>
      <c r="Y2349" s="30"/>
      <c r="Z2349" s="30"/>
      <c r="AA2349" s="30"/>
    </row>
    <row r="2350" ht="15.75" customHeight="1">
      <c r="A2350" s="27" t="s">
        <v>76</v>
      </c>
      <c r="B2350" s="27" t="s">
        <v>7409</v>
      </c>
      <c r="C2350" s="27" t="s">
        <v>4283</v>
      </c>
      <c r="D2350" s="83"/>
      <c r="E2350" s="92">
        <f t="shared" si="1"/>
        <v>58390</v>
      </c>
      <c r="F2350" s="92" t="str">
        <f t="shared" si="2"/>
        <v>2 MILO KG + ACCESORIO PLAYA MILO CARTON </v>
      </c>
      <c r="G2350" s="92" t="str">
        <f t="shared" si="3"/>
        <v>OPPB</v>
      </c>
      <c r="H2350" s="89"/>
      <c r="I2350" s="89"/>
      <c r="J2350" s="89"/>
      <c r="K2350" s="89"/>
      <c r="L2350" s="89"/>
      <c r="M2350" s="89"/>
      <c r="N2350" s="89"/>
      <c r="O2350" s="89"/>
      <c r="P2350" s="89"/>
      <c r="Q2350" s="89"/>
      <c r="R2350" s="30"/>
      <c r="S2350" s="30"/>
      <c r="T2350" s="30"/>
      <c r="U2350" s="30"/>
      <c r="V2350" s="30"/>
      <c r="W2350" s="30"/>
      <c r="X2350" s="30"/>
      <c r="Y2350" s="30"/>
      <c r="Z2350" s="30"/>
      <c r="AA2350" s="30"/>
    </row>
    <row r="2351" ht="15.75" customHeight="1">
      <c r="A2351" s="27" t="s">
        <v>44</v>
      </c>
      <c r="B2351" s="27" t="s">
        <v>7410</v>
      </c>
      <c r="C2351" s="27" t="s">
        <v>4284</v>
      </c>
      <c r="D2351" s="27" t="s">
        <v>4285</v>
      </c>
      <c r="E2351" s="92">
        <f t="shared" si="1"/>
        <v>58620</v>
      </c>
      <c r="F2351" s="92" t="str">
        <f t="shared" si="2"/>
        <v>MAGGI Pack Sopa y Crema MP 4x274g</v>
      </c>
      <c r="G2351" s="92" t="str">
        <f t="shared" si="3"/>
        <v>CULINARIOS</v>
      </c>
      <c r="H2351" s="89"/>
      <c r="I2351" s="89"/>
      <c r="J2351" s="89"/>
      <c r="K2351" s="89"/>
      <c r="L2351" s="89"/>
      <c r="M2351" s="89"/>
      <c r="N2351" s="89"/>
      <c r="O2351" s="89"/>
      <c r="P2351" s="89"/>
      <c r="Q2351" s="89"/>
      <c r="R2351" s="30"/>
      <c r="S2351" s="30"/>
      <c r="T2351" s="30"/>
      <c r="U2351" s="30"/>
      <c r="V2351" s="30"/>
      <c r="W2351" s="30"/>
      <c r="X2351" s="30"/>
      <c r="Y2351" s="30"/>
      <c r="Z2351" s="30"/>
      <c r="AA2351" s="30"/>
    </row>
    <row r="2352" ht="15.75" customHeight="1">
      <c r="A2352" s="27" t="s">
        <v>264</v>
      </c>
      <c r="B2352" s="27" t="s">
        <v>7411</v>
      </c>
      <c r="C2352" s="27" t="s">
        <v>1204</v>
      </c>
      <c r="D2352" s="27" t="s">
        <v>1130</v>
      </c>
      <c r="E2352" s="92">
        <f t="shared" si="1"/>
        <v>58630</v>
      </c>
      <c r="F2352" s="92" t="str">
        <f t="shared" si="2"/>
        <v>Cereal CHOCAPIC 14x800g</v>
      </c>
      <c r="G2352" s="92" t="str">
        <f t="shared" si="3"/>
        <v>CEREALES PARA EL DESAYUNO</v>
      </c>
      <c r="H2352" s="89"/>
      <c r="I2352" s="89"/>
      <c r="J2352" s="89"/>
      <c r="K2352" s="89"/>
      <c r="L2352" s="89"/>
      <c r="M2352" s="89"/>
      <c r="N2352" s="89"/>
      <c r="O2352" s="89"/>
      <c r="P2352" s="89"/>
      <c r="Q2352" s="89"/>
      <c r="R2352" s="30"/>
      <c r="S2352" s="30"/>
      <c r="T2352" s="30"/>
      <c r="U2352" s="30"/>
      <c r="V2352" s="30"/>
      <c r="W2352" s="30"/>
      <c r="X2352" s="30"/>
      <c r="Y2352" s="30"/>
      <c r="Z2352" s="30"/>
      <c r="AA2352" s="30"/>
    </row>
    <row r="2353" ht="15.75" customHeight="1">
      <c r="A2353" s="27" t="s">
        <v>264</v>
      </c>
      <c r="B2353" s="27" t="s">
        <v>7412</v>
      </c>
      <c r="C2353" s="27" t="s">
        <v>1620</v>
      </c>
      <c r="D2353" s="27" t="s">
        <v>1177</v>
      </c>
      <c r="E2353" s="92">
        <f t="shared" si="1"/>
        <v>58660</v>
      </c>
      <c r="F2353" s="92" t="str">
        <f t="shared" si="2"/>
        <v>Cereal ZUCOSOS 60x30g</v>
      </c>
      <c r="G2353" s="92" t="str">
        <f t="shared" si="3"/>
        <v>CEREALES PARA EL DESAYUNO</v>
      </c>
      <c r="H2353" s="89"/>
      <c r="I2353" s="89"/>
      <c r="J2353" s="89"/>
      <c r="K2353" s="89"/>
      <c r="L2353" s="89"/>
      <c r="M2353" s="89"/>
      <c r="N2353" s="89"/>
      <c r="O2353" s="89"/>
      <c r="P2353" s="89"/>
      <c r="Q2353" s="89"/>
      <c r="R2353" s="30"/>
      <c r="S2353" s="30"/>
      <c r="T2353" s="30"/>
      <c r="U2353" s="30"/>
      <c r="V2353" s="30"/>
      <c r="W2353" s="30"/>
      <c r="X2353" s="30"/>
      <c r="Y2353" s="30"/>
      <c r="Z2353" s="30"/>
      <c r="AA2353" s="30"/>
    </row>
    <row r="2354" ht="15.75" customHeight="1">
      <c r="A2354" s="27" t="s">
        <v>264</v>
      </c>
      <c r="B2354" s="27" t="s">
        <v>7413</v>
      </c>
      <c r="C2354" s="27" t="s">
        <v>4288</v>
      </c>
      <c r="D2354" s="27" t="s">
        <v>123</v>
      </c>
      <c r="E2354" s="92">
        <f t="shared" si="1"/>
        <v>58661</v>
      </c>
      <c r="F2354" s="92" t="str">
        <f t="shared" si="2"/>
        <v>PK 6 Cereal mini Zucosos 30g + 10% DCTO .</v>
      </c>
      <c r="G2354" s="92" t="str">
        <f t="shared" si="3"/>
        <v>CEREALES PARA EL DESAYUNO</v>
      </c>
      <c r="H2354" s="89"/>
      <c r="I2354" s="89"/>
      <c r="J2354" s="89"/>
      <c r="K2354" s="89"/>
      <c r="L2354" s="89"/>
      <c r="M2354" s="89"/>
      <c r="N2354" s="89"/>
      <c r="O2354" s="89"/>
      <c r="P2354" s="89"/>
      <c r="Q2354" s="89"/>
      <c r="R2354" s="30"/>
      <c r="S2354" s="30"/>
      <c r="T2354" s="30"/>
      <c r="U2354" s="30"/>
      <c r="V2354" s="30"/>
      <c r="W2354" s="30"/>
      <c r="X2354" s="30"/>
      <c r="Y2354" s="30"/>
      <c r="Z2354" s="30"/>
      <c r="AA2354" s="30"/>
    </row>
    <row r="2355" ht="15.75" customHeight="1">
      <c r="A2355" s="27" t="s">
        <v>264</v>
      </c>
      <c r="B2355" s="27" t="s">
        <v>7414</v>
      </c>
      <c r="C2355" s="27" t="s">
        <v>4290</v>
      </c>
      <c r="D2355" s="27" t="s">
        <v>123</v>
      </c>
      <c r="E2355" s="92">
        <f t="shared" si="1"/>
        <v>58662</v>
      </c>
      <c r="F2355" s="92" t="str">
        <f t="shared" si="2"/>
        <v>PK 6 Cereal mini Zucosos 30g + 10% DCTO (B2B) .</v>
      </c>
      <c r="G2355" s="92" t="str">
        <f t="shared" si="3"/>
        <v>CEREALES PARA EL DESAYUNO</v>
      </c>
      <c r="H2355" s="89"/>
      <c r="I2355" s="89"/>
      <c r="J2355" s="89"/>
      <c r="K2355" s="89"/>
      <c r="L2355" s="89"/>
      <c r="M2355" s="89"/>
      <c r="N2355" s="89"/>
      <c r="O2355" s="89"/>
      <c r="P2355" s="89"/>
      <c r="Q2355" s="89"/>
      <c r="R2355" s="30"/>
      <c r="S2355" s="30"/>
      <c r="T2355" s="30"/>
      <c r="U2355" s="30"/>
      <c r="V2355" s="30"/>
      <c r="W2355" s="30"/>
      <c r="X2355" s="30"/>
      <c r="Y2355" s="30"/>
      <c r="Z2355" s="30"/>
      <c r="AA2355" s="30"/>
    </row>
    <row r="2356" ht="15.75" customHeight="1">
      <c r="A2356" s="27" t="s">
        <v>44</v>
      </c>
      <c r="B2356" s="27" t="s">
        <v>7415</v>
      </c>
      <c r="C2356" s="27" t="s">
        <v>4292</v>
      </c>
      <c r="D2356" s="27" t="s">
        <v>4293</v>
      </c>
      <c r="E2356" s="92">
        <f t="shared" si="1"/>
        <v>58670</v>
      </c>
      <c r="F2356" s="92" t="str">
        <f t="shared" si="2"/>
        <v>MAGGI VEGGIE Hamburguesa de Quinoa 18x100g</v>
      </c>
      <c r="G2356" s="92" t="str">
        <f t="shared" si="3"/>
        <v>CULINARIOS</v>
      </c>
      <c r="H2356" s="89"/>
      <c r="I2356" s="89"/>
      <c r="J2356" s="89"/>
      <c r="K2356" s="89"/>
      <c r="L2356" s="89"/>
      <c r="M2356" s="89"/>
      <c r="N2356" s="89"/>
      <c r="O2356" s="89"/>
      <c r="P2356" s="89"/>
      <c r="Q2356" s="89"/>
      <c r="R2356" s="30"/>
      <c r="S2356" s="30"/>
      <c r="T2356" s="30"/>
      <c r="U2356" s="30"/>
      <c r="V2356" s="30"/>
      <c r="W2356" s="30"/>
      <c r="X2356" s="30"/>
      <c r="Y2356" s="30"/>
      <c r="Z2356" s="30"/>
      <c r="AA2356" s="30"/>
    </row>
    <row r="2357" ht="15.75" customHeight="1">
      <c r="A2357" s="27" t="s">
        <v>44</v>
      </c>
      <c r="B2357" s="27" t="s">
        <v>7416</v>
      </c>
      <c r="C2357" s="27" t="s">
        <v>4295</v>
      </c>
      <c r="D2357" s="27" t="s">
        <v>4293</v>
      </c>
      <c r="E2357" s="92">
        <f t="shared" si="1"/>
        <v>58680</v>
      </c>
      <c r="F2357" s="92" t="str">
        <f t="shared" si="2"/>
        <v>MAGGI VEGGIE Hamburguesa Quinoa Lentejas 18x100g</v>
      </c>
      <c r="G2357" s="92" t="str">
        <f t="shared" si="3"/>
        <v>CULINARIOS</v>
      </c>
      <c r="H2357" s="89"/>
      <c r="I2357" s="89"/>
      <c r="J2357" s="89"/>
      <c r="K2357" s="89"/>
      <c r="L2357" s="89"/>
      <c r="M2357" s="89"/>
      <c r="N2357" s="89"/>
      <c r="O2357" s="89"/>
      <c r="P2357" s="89"/>
      <c r="Q2357" s="89"/>
      <c r="R2357" s="30"/>
      <c r="S2357" s="30"/>
      <c r="T2357" s="30"/>
      <c r="U2357" s="30"/>
      <c r="V2357" s="30"/>
      <c r="W2357" s="30"/>
      <c r="X2357" s="30"/>
      <c r="Y2357" s="30"/>
      <c r="Z2357" s="30"/>
      <c r="AA2357" s="30"/>
    </row>
    <row r="2358" ht="15.75" customHeight="1">
      <c r="A2358" s="27" t="s">
        <v>44</v>
      </c>
      <c r="B2358" s="27" t="s">
        <v>7418</v>
      </c>
      <c r="C2358" s="27" t="s">
        <v>4296</v>
      </c>
      <c r="D2358" s="27" t="s">
        <v>4297</v>
      </c>
      <c r="E2358" s="92">
        <f t="shared" si="1"/>
        <v>58690</v>
      </c>
      <c r="F2358" s="92" t="str">
        <f t="shared" si="2"/>
        <v>Mezcla lista MAGGI VEGGIE Bolognesa con soya 25x36g</v>
      </c>
      <c r="G2358" s="92" t="str">
        <f t="shared" si="3"/>
        <v>CULINARIOS</v>
      </c>
      <c r="H2358" s="89"/>
      <c r="I2358" s="89"/>
      <c r="J2358" s="89"/>
      <c r="K2358" s="89"/>
      <c r="L2358" s="89"/>
      <c r="M2358" s="89"/>
      <c r="N2358" s="89"/>
      <c r="O2358" s="89"/>
      <c r="P2358" s="89"/>
      <c r="Q2358" s="89"/>
      <c r="R2358" s="30"/>
      <c r="S2358" s="30"/>
      <c r="T2358" s="30"/>
      <c r="U2358" s="30"/>
      <c r="V2358" s="30"/>
      <c r="W2358" s="30"/>
      <c r="X2358" s="30"/>
      <c r="Y2358" s="30"/>
      <c r="Z2358" s="30"/>
      <c r="AA2358" s="30"/>
    </row>
    <row r="2359" ht="15.75" customHeight="1">
      <c r="A2359" s="27" t="s">
        <v>44</v>
      </c>
      <c r="B2359" s="27" t="s">
        <v>7419</v>
      </c>
      <c r="C2359" s="27" t="s">
        <v>4299</v>
      </c>
      <c r="D2359" s="27" t="s">
        <v>4293</v>
      </c>
      <c r="E2359" s="92">
        <f t="shared" si="1"/>
        <v>58700</v>
      </c>
      <c r="F2359" s="92" t="str">
        <f t="shared" si="2"/>
        <v>MAGGI VEGGIE hamburguesa Quinoa Betarragas 18x100g</v>
      </c>
      <c r="G2359" s="92" t="str">
        <f t="shared" si="3"/>
        <v>CULINARIOS</v>
      </c>
      <c r="H2359" s="89"/>
      <c r="I2359" s="89"/>
      <c r="J2359" s="89"/>
      <c r="K2359" s="89"/>
      <c r="L2359" s="89"/>
      <c r="M2359" s="89"/>
      <c r="N2359" s="89"/>
      <c r="O2359" s="89"/>
      <c r="P2359" s="89"/>
      <c r="Q2359" s="89"/>
      <c r="R2359" s="30"/>
      <c r="S2359" s="30"/>
      <c r="T2359" s="30"/>
      <c r="U2359" s="30"/>
      <c r="V2359" s="30"/>
      <c r="W2359" s="30"/>
      <c r="X2359" s="30"/>
      <c r="Y2359" s="30"/>
      <c r="Z2359" s="30"/>
      <c r="AA2359" s="30"/>
    </row>
    <row r="2360" ht="15.75" customHeight="1">
      <c r="A2360" s="27" t="s">
        <v>44</v>
      </c>
      <c r="B2360" s="27" t="s">
        <v>7420</v>
      </c>
      <c r="C2360" s="27" t="s">
        <v>4301</v>
      </c>
      <c r="D2360" s="27" t="s">
        <v>4293</v>
      </c>
      <c r="E2360" s="92">
        <f t="shared" si="1"/>
        <v>58710</v>
      </c>
      <c r="F2360" s="92" t="str">
        <f t="shared" si="2"/>
        <v>MAGGI VEGGIE hamburguesa Quinoa Porotos 18x100g</v>
      </c>
      <c r="G2360" s="92" t="str">
        <f t="shared" si="3"/>
        <v>CULINARIOS</v>
      </c>
      <c r="H2360" s="89"/>
      <c r="I2360" s="89"/>
      <c r="J2360" s="89"/>
      <c r="K2360" s="89"/>
      <c r="L2360" s="89"/>
      <c r="M2360" s="89"/>
      <c r="N2360" s="89"/>
      <c r="O2360" s="89"/>
      <c r="P2360" s="89"/>
      <c r="Q2360" s="89"/>
      <c r="R2360" s="30"/>
      <c r="S2360" s="30"/>
      <c r="T2360" s="30"/>
      <c r="U2360" s="30"/>
      <c r="V2360" s="30"/>
      <c r="W2360" s="30"/>
      <c r="X2360" s="30"/>
      <c r="Y2360" s="30"/>
      <c r="Z2360" s="30"/>
      <c r="AA2360" s="30"/>
    </row>
    <row r="2361" ht="15.75" customHeight="1">
      <c r="A2361" s="27" t="s">
        <v>39</v>
      </c>
      <c r="B2361" s="27" t="s">
        <v>7421</v>
      </c>
      <c r="C2361" s="27" t="s">
        <v>4302</v>
      </c>
      <c r="D2361" s="27" t="s">
        <v>4304</v>
      </c>
      <c r="E2361" s="92">
        <f t="shared" si="1"/>
        <v>58720</v>
      </c>
      <c r="F2361" s="92" t="str">
        <f t="shared" si="2"/>
        <v>Chocolate TRENCITO Entrete Galletas 19x120g</v>
      </c>
      <c r="G2361" s="92" t="str">
        <f t="shared" si="3"/>
        <v>CHOCOLATES</v>
      </c>
      <c r="H2361" s="89"/>
      <c r="I2361" s="89"/>
      <c r="J2361" s="89"/>
      <c r="K2361" s="89"/>
      <c r="L2361" s="89"/>
      <c r="M2361" s="89"/>
      <c r="N2361" s="89"/>
      <c r="O2361" s="89"/>
      <c r="P2361" s="89"/>
      <c r="Q2361" s="89"/>
      <c r="R2361" s="30"/>
      <c r="S2361" s="30"/>
      <c r="T2361" s="30"/>
      <c r="U2361" s="30"/>
      <c r="V2361" s="30"/>
      <c r="W2361" s="30"/>
      <c r="X2361" s="30"/>
      <c r="Y2361" s="30"/>
      <c r="Z2361" s="30"/>
      <c r="AA2361" s="30"/>
    </row>
    <row r="2362" ht="15.75" customHeight="1">
      <c r="A2362" s="27" t="s">
        <v>39</v>
      </c>
      <c r="B2362" s="27" t="s">
        <v>7422</v>
      </c>
      <c r="C2362" s="27" t="s">
        <v>4305</v>
      </c>
      <c r="D2362" s="27" t="s">
        <v>4306</v>
      </c>
      <c r="E2362" s="92">
        <f t="shared" si="1"/>
        <v>58730</v>
      </c>
      <c r="F2362" s="92" t="str">
        <f t="shared" si="2"/>
        <v>Chocolate TRENCITO Entrete Cranberries 20x115g</v>
      </c>
      <c r="G2362" s="92" t="str">
        <f t="shared" si="3"/>
        <v>CHOCOLATES</v>
      </c>
      <c r="H2362" s="89"/>
      <c r="I2362" s="89"/>
      <c r="J2362" s="89"/>
      <c r="K2362" s="89"/>
      <c r="L2362" s="89"/>
      <c r="M2362" s="89"/>
      <c r="N2362" s="89"/>
      <c r="O2362" s="89"/>
      <c r="P2362" s="89"/>
      <c r="Q2362" s="89"/>
      <c r="R2362" s="30"/>
      <c r="S2362" s="30"/>
      <c r="T2362" s="30"/>
      <c r="U2362" s="30"/>
      <c r="V2362" s="30"/>
      <c r="W2362" s="30"/>
      <c r="X2362" s="30"/>
      <c r="Y2362" s="30"/>
      <c r="Z2362" s="30"/>
      <c r="AA2362" s="30"/>
    </row>
    <row r="2363" ht="15.75" customHeight="1">
      <c r="A2363" s="27" t="s">
        <v>39</v>
      </c>
      <c r="B2363" s="27" t="s">
        <v>7423</v>
      </c>
      <c r="C2363" s="27" t="s">
        <v>4308</v>
      </c>
      <c r="D2363" s="27" t="s">
        <v>4309</v>
      </c>
      <c r="E2363" s="92">
        <f t="shared" si="1"/>
        <v>58740</v>
      </c>
      <c r="F2363" s="92" t="str">
        <f t="shared" si="2"/>
        <v>Chocolate TRENCITO Entrete Colores 19x125g</v>
      </c>
      <c r="G2363" s="92" t="str">
        <f t="shared" si="3"/>
        <v>CHOCOLATES</v>
      </c>
      <c r="H2363" s="89"/>
      <c r="I2363" s="89"/>
      <c r="J2363" s="89"/>
      <c r="K2363" s="89"/>
      <c r="L2363" s="89"/>
      <c r="M2363" s="89"/>
      <c r="N2363" s="89"/>
      <c r="O2363" s="89"/>
      <c r="P2363" s="89"/>
      <c r="Q2363" s="89"/>
      <c r="R2363" s="30"/>
      <c r="S2363" s="30"/>
      <c r="T2363" s="30"/>
      <c r="U2363" s="30"/>
      <c r="V2363" s="30"/>
      <c r="W2363" s="30"/>
      <c r="X2363" s="30"/>
      <c r="Y2363" s="30"/>
      <c r="Z2363" s="30"/>
      <c r="AA2363" s="30"/>
    </row>
    <row r="2364" ht="15.75" customHeight="1">
      <c r="A2364" s="27" t="s">
        <v>264</v>
      </c>
      <c r="B2364" s="27" t="s">
        <v>7424</v>
      </c>
      <c r="C2364" s="27" t="s">
        <v>4310</v>
      </c>
      <c r="D2364" s="27" t="s">
        <v>1177</v>
      </c>
      <c r="E2364" s="92">
        <f t="shared" si="1"/>
        <v>58750</v>
      </c>
      <c r="F2364" s="92" t="str">
        <f t="shared" si="2"/>
        <v>Cereal CHOCAPIC sachet 60x30g</v>
      </c>
      <c r="G2364" s="92" t="str">
        <f t="shared" si="3"/>
        <v>CEREALES PARA EL DESAYUNO</v>
      </c>
      <c r="H2364" s="89"/>
      <c r="I2364" s="89"/>
      <c r="J2364" s="89"/>
      <c r="K2364" s="89"/>
      <c r="L2364" s="89"/>
      <c r="M2364" s="89"/>
      <c r="N2364" s="89"/>
      <c r="O2364" s="89"/>
      <c r="P2364" s="89"/>
      <c r="Q2364" s="89"/>
      <c r="R2364" s="30"/>
      <c r="S2364" s="30"/>
      <c r="T2364" s="30"/>
      <c r="U2364" s="30"/>
      <c r="V2364" s="30"/>
      <c r="W2364" s="30"/>
      <c r="X2364" s="30"/>
      <c r="Y2364" s="30"/>
      <c r="Z2364" s="30"/>
      <c r="AA2364" s="30"/>
    </row>
    <row r="2365" ht="15.75" customHeight="1">
      <c r="A2365" s="27" t="s">
        <v>264</v>
      </c>
      <c r="B2365" s="27" t="s">
        <v>7425</v>
      </c>
      <c r="C2365" s="27" t="s">
        <v>1204</v>
      </c>
      <c r="D2365" s="27" t="s">
        <v>552</v>
      </c>
      <c r="E2365" s="92">
        <f t="shared" si="1"/>
        <v>58790</v>
      </c>
      <c r="F2365" s="92" t="str">
        <f t="shared" si="2"/>
        <v>Cereal CHOCAPIC 20x250g</v>
      </c>
      <c r="G2365" s="92" t="str">
        <f t="shared" si="3"/>
        <v>CEREALES PARA EL DESAYUNO</v>
      </c>
      <c r="H2365" s="89"/>
      <c r="I2365" s="89"/>
      <c r="J2365" s="89"/>
      <c r="K2365" s="89"/>
      <c r="L2365" s="89"/>
      <c r="M2365" s="89"/>
      <c r="N2365" s="89"/>
      <c r="O2365" s="89"/>
      <c r="P2365" s="89"/>
      <c r="Q2365" s="89"/>
      <c r="R2365" s="30"/>
      <c r="S2365" s="30"/>
      <c r="T2365" s="30"/>
      <c r="U2365" s="30"/>
      <c r="V2365" s="30"/>
      <c r="W2365" s="30"/>
      <c r="X2365" s="30"/>
      <c r="Y2365" s="30"/>
      <c r="Z2365" s="30"/>
      <c r="AA2365" s="30"/>
    </row>
    <row r="2366" ht="15.75" customHeight="1">
      <c r="A2366" s="27" t="s">
        <v>264</v>
      </c>
      <c r="B2366" s="27" t="s">
        <v>7426</v>
      </c>
      <c r="C2366" s="27" t="s">
        <v>1204</v>
      </c>
      <c r="D2366" s="27" t="s">
        <v>1203</v>
      </c>
      <c r="E2366" s="92">
        <f t="shared" si="1"/>
        <v>58800</v>
      </c>
      <c r="F2366" s="92" t="str">
        <f t="shared" si="2"/>
        <v>Cereal CHOCAPIC 16x400g</v>
      </c>
      <c r="G2366" s="92" t="str">
        <f t="shared" si="3"/>
        <v>CEREALES PARA EL DESAYUNO</v>
      </c>
      <c r="H2366" s="89"/>
      <c r="I2366" s="89"/>
      <c r="J2366" s="89"/>
      <c r="K2366" s="89"/>
      <c r="L2366" s="89"/>
      <c r="M2366" s="89"/>
      <c r="N2366" s="89"/>
      <c r="O2366" s="89"/>
      <c r="P2366" s="89"/>
      <c r="Q2366" s="89"/>
      <c r="R2366" s="30"/>
      <c r="S2366" s="30"/>
      <c r="T2366" s="30"/>
      <c r="U2366" s="30"/>
      <c r="V2366" s="30"/>
      <c r="W2366" s="30"/>
      <c r="X2366" s="30"/>
      <c r="Y2366" s="30"/>
      <c r="Z2366" s="30"/>
      <c r="AA2366" s="30"/>
    </row>
    <row r="2367" ht="15.75" customHeight="1">
      <c r="A2367" s="27" t="s">
        <v>264</v>
      </c>
      <c r="B2367" s="27" t="s">
        <v>7427</v>
      </c>
      <c r="C2367" s="27" t="s">
        <v>1620</v>
      </c>
      <c r="D2367" s="27" t="s">
        <v>2688</v>
      </c>
      <c r="E2367" s="92">
        <f t="shared" si="1"/>
        <v>58810</v>
      </c>
      <c r="F2367" s="92" t="str">
        <f t="shared" si="2"/>
        <v>Cereal ZUCOSOS 18x350g</v>
      </c>
      <c r="G2367" s="92" t="str">
        <f t="shared" si="3"/>
        <v>CEREALES PARA EL DESAYUNO</v>
      </c>
      <c r="H2367" s="89"/>
      <c r="I2367" s="89"/>
      <c r="J2367" s="89"/>
      <c r="K2367" s="89"/>
      <c r="L2367" s="89"/>
      <c r="M2367" s="89"/>
      <c r="N2367" s="89"/>
      <c r="O2367" s="89"/>
      <c r="P2367" s="89"/>
      <c r="Q2367" s="89"/>
      <c r="R2367" s="30"/>
      <c r="S2367" s="30"/>
      <c r="T2367" s="30"/>
      <c r="U2367" s="30"/>
      <c r="V2367" s="30"/>
      <c r="W2367" s="30"/>
      <c r="X2367" s="30"/>
      <c r="Y2367" s="30"/>
      <c r="Z2367" s="30"/>
      <c r="AA2367" s="30"/>
    </row>
    <row r="2368" ht="15.75" customHeight="1">
      <c r="A2368" s="27" t="s">
        <v>264</v>
      </c>
      <c r="B2368" s="27" t="s">
        <v>7428</v>
      </c>
      <c r="C2368" s="27" t="s">
        <v>4314</v>
      </c>
      <c r="D2368" s="27" t="s">
        <v>1177</v>
      </c>
      <c r="E2368" s="92">
        <f t="shared" si="1"/>
        <v>58820</v>
      </c>
      <c r="F2368" s="92" t="str">
        <f t="shared" si="2"/>
        <v>Cereal FITNESS sachet 60x30g</v>
      </c>
      <c r="G2368" s="92" t="str">
        <f t="shared" si="3"/>
        <v>CEREALES PARA EL DESAYUNO</v>
      </c>
      <c r="H2368" s="89"/>
      <c r="I2368" s="89"/>
      <c r="J2368" s="89"/>
      <c r="K2368" s="89"/>
      <c r="L2368" s="89"/>
      <c r="M2368" s="89"/>
      <c r="N2368" s="89"/>
      <c r="O2368" s="89"/>
      <c r="P2368" s="89"/>
      <c r="Q2368" s="89"/>
      <c r="R2368" s="30"/>
      <c r="S2368" s="30"/>
      <c r="T2368" s="30"/>
      <c r="U2368" s="30"/>
      <c r="V2368" s="30"/>
      <c r="W2368" s="30"/>
      <c r="X2368" s="30"/>
      <c r="Y2368" s="30"/>
      <c r="Z2368" s="30"/>
      <c r="AA2368" s="30"/>
    </row>
    <row r="2369" ht="15.75" customHeight="1">
      <c r="A2369" s="27" t="s">
        <v>146</v>
      </c>
      <c r="B2369" s="27" t="s">
        <v>7429</v>
      </c>
      <c r="C2369" s="27" t="s">
        <v>4316</v>
      </c>
      <c r="D2369" s="27" t="s">
        <v>4317</v>
      </c>
      <c r="E2369" s="92">
        <f t="shared" si="1"/>
        <v>58840</v>
      </c>
      <c r="F2369" s="92" t="str">
        <f t="shared" si="2"/>
        <v>LA LECHERA LCA Econopack DP 16x320g CR 16x320g</v>
      </c>
      <c r="G2369" s="92" t="str">
        <f t="shared" si="3"/>
        <v>Lacteos Culinarios</v>
      </c>
      <c r="H2369" s="89"/>
      <c r="I2369" s="89"/>
      <c r="J2369" s="89"/>
      <c r="K2369" s="89"/>
      <c r="L2369" s="89"/>
      <c r="M2369" s="89"/>
      <c r="N2369" s="89"/>
      <c r="O2369" s="89"/>
      <c r="P2369" s="89"/>
      <c r="Q2369" s="89"/>
      <c r="R2369" s="30"/>
      <c r="S2369" s="30"/>
      <c r="T2369" s="30"/>
      <c r="U2369" s="30"/>
      <c r="V2369" s="30"/>
      <c r="W2369" s="30"/>
      <c r="X2369" s="30"/>
      <c r="Y2369" s="30"/>
      <c r="Z2369" s="30"/>
      <c r="AA2369" s="30"/>
    </row>
    <row r="2370" ht="15.75" customHeight="1">
      <c r="A2370" s="27" t="s">
        <v>86</v>
      </c>
      <c r="B2370" s="27" t="s">
        <v>7430</v>
      </c>
      <c r="C2370" s="27" t="s">
        <v>4319</v>
      </c>
      <c r="D2370" s="27" t="s">
        <v>4320</v>
      </c>
      <c r="E2370" s="92">
        <f t="shared" si="1"/>
        <v>58980</v>
      </c>
      <c r="F2370" s="92" t="str">
        <f t="shared" si="2"/>
        <v>TRITON Wafers relleno de crema 36x36g</v>
      </c>
      <c r="G2370" s="92" t="str">
        <f t="shared" si="3"/>
        <v>GALLETAS</v>
      </c>
      <c r="H2370" s="89"/>
      <c r="I2370" s="89"/>
      <c r="J2370" s="89"/>
      <c r="K2370" s="89"/>
      <c r="L2370" s="89"/>
      <c r="M2370" s="89"/>
      <c r="N2370" s="89"/>
      <c r="O2370" s="89"/>
      <c r="P2370" s="89"/>
      <c r="Q2370" s="89"/>
      <c r="R2370" s="30"/>
      <c r="S2370" s="30"/>
      <c r="T2370" s="30"/>
      <c r="U2370" s="30"/>
      <c r="V2370" s="30"/>
      <c r="W2370" s="30"/>
      <c r="X2370" s="30"/>
      <c r="Y2370" s="30"/>
      <c r="Z2370" s="30"/>
      <c r="AA2370" s="30"/>
    </row>
    <row r="2371" ht="15.75" customHeight="1">
      <c r="A2371" s="27" t="s">
        <v>86</v>
      </c>
      <c r="B2371" s="27" t="s">
        <v>7431</v>
      </c>
      <c r="C2371" s="27" t="s">
        <v>4321</v>
      </c>
      <c r="D2371" s="27" t="s">
        <v>4323</v>
      </c>
      <c r="E2371" s="92">
        <f t="shared" si="1"/>
        <v>58990</v>
      </c>
      <c r="F2371" s="92" t="str">
        <f t="shared" si="2"/>
        <v>Galleta MUSEO Limon 24x30g</v>
      </c>
      <c r="G2371" s="92" t="str">
        <f t="shared" si="3"/>
        <v>GALLETAS</v>
      </c>
      <c r="H2371" s="89"/>
      <c r="I2371" s="89"/>
      <c r="J2371" s="89"/>
      <c r="K2371" s="89"/>
      <c r="L2371" s="89"/>
      <c r="M2371" s="89"/>
      <c r="N2371" s="89"/>
      <c r="O2371" s="89"/>
      <c r="P2371" s="89"/>
      <c r="Q2371" s="89"/>
      <c r="R2371" s="30"/>
      <c r="S2371" s="30"/>
      <c r="T2371" s="30"/>
      <c r="U2371" s="30"/>
      <c r="V2371" s="30"/>
      <c r="W2371" s="30"/>
      <c r="X2371" s="30"/>
      <c r="Y2371" s="30"/>
      <c r="Z2371" s="30"/>
      <c r="AA2371" s="30"/>
    </row>
    <row r="2372" ht="15.75" customHeight="1">
      <c r="A2372" s="27" t="s">
        <v>86</v>
      </c>
      <c r="B2372" s="27" t="s">
        <v>7432</v>
      </c>
      <c r="C2372" s="27" t="s">
        <v>4324</v>
      </c>
      <c r="D2372" s="27" t="s">
        <v>4323</v>
      </c>
      <c r="E2372" s="92">
        <f t="shared" si="1"/>
        <v>59000</v>
      </c>
      <c r="F2372" s="92" t="str">
        <f t="shared" si="2"/>
        <v>Galleta MUSEO Frutilla 24x30g</v>
      </c>
      <c r="G2372" s="92" t="str">
        <f t="shared" si="3"/>
        <v>GALLETAS</v>
      </c>
      <c r="H2372" s="89"/>
      <c r="I2372" s="89"/>
      <c r="J2372" s="89"/>
      <c r="K2372" s="89"/>
      <c r="L2372" s="89"/>
      <c r="M2372" s="89"/>
      <c r="N2372" s="89"/>
      <c r="O2372" s="89"/>
      <c r="P2372" s="89"/>
      <c r="Q2372" s="89"/>
      <c r="R2372" s="30"/>
      <c r="S2372" s="30"/>
      <c r="T2372" s="30"/>
      <c r="U2372" s="30"/>
      <c r="V2372" s="30"/>
      <c r="W2372" s="30"/>
      <c r="X2372" s="30"/>
      <c r="Y2372" s="30"/>
      <c r="Z2372" s="30"/>
      <c r="AA2372" s="30"/>
    </row>
    <row r="2373" ht="15.75" customHeight="1">
      <c r="A2373" s="27" t="s">
        <v>86</v>
      </c>
      <c r="B2373" s="27" t="s">
        <v>7433</v>
      </c>
      <c r="C2373" s="27" t="s">
        <v>4326</v>
      </c>
      <c r="D2373" s="27" t="s">
        <v>876</v>
      </c>
      <c r="E2373" s="92">
        <f t="shared" si="1"/>
        <v>59010</v>
      </c>
      <c r="F2373" s="92" t="str">
        <f t="shared" si="2"/>
        <v>Galleta GRILL Clasica 12x140g</v>
      </c>
      <c r="G2373" s="92" t="str">
        <f t="shared" si="3"/>
        <v>GALLETAS</v>
      </c>
      <c r="H2373" s="89"/>
      <c r="I2373" s="89"/>
      <c r="J2373" s="89"/>
      <c r="K2373" s="89"/>
      <c r="L2373" s="89"/>
      <c r="M2373" s="89"/>
      <c r="N2373" s="89"/>
      <c r="O2373" s="89"/>
      <c r="P2373" s="89"/>
      <c r="Q2373" s="89"/>
      <c r="R2373" s="30"/>
      <c r="S2373" s="30"/>
      <c r="T2373" s="30"/>
      <c r="U2373" s="30"/>
      <c r="V2373" s="30"/>
      <c r="W2373" s="30"/>
      <c r="X2373" s="30"/>
      <c r="Y2373" s="30"/>
      <c r="Z2373" s="30"/>
      <c r="AA2373" s="30"/>
    </row>
    <row r="2374" ht="15.75" customHeight="1">
      <c r="A2374" s="27" t="s">
        <v>39</v>
      </c>
      <c r="B2374" s="27" t="s">
        <v>7434</v>
      </c>
      <c r="C2374" s="27" t="s">
        <v>4328</v>
      </c>
      <c r="D2374" s="27" t="s">
        <v>4329</v>
      </c>
      <c r="E2374" s="92">
        <f t="shared" si="1"/>
        <v>59140</v>
      </c>
      <c r="F2374" s="92" t="str">
        <f t="shared" si="2"/>
        <v>TRENCITO Bolsa Huevos de Pascua 48x90g</v>
      </c>
      <c r="G2374" s="92" t="str">
        <f t="shared" si="3"/>
        <v>CHOCOLATES</v>
      </c>
      <c r="H2374" s="89"/>
      <c r="I2374" s="89"/>
      <c r="J2374" s="89"/>
      <c r="K2374" s="89"/>
      <c r="L2374" s="89"/>
      <c r="M2374" s="89"/>
      <c r="N2374" s="89"/>
      <c r="O2374" s="89"/>
      <c r="P2374" s="89"/>
      <c r="Q2374" s="89"/>
      <c r="R2374" s="30"/>
      <c r="S2374" s="30"/>
      <c r="T2374" s="30"/>
      <c r="U2374" s="30"/>
      <c r="V2374" s="30"/>
      <c r="W2374" s="30"/>
      <c r="X2374" s="30"/>
      <c r="Y2374" s="30"/>
      <c r="Z2374" s="30"/>
      <c r="AA2374" s="30"/>
    </row>
    <row r="2375" ht="15.75" customHeight="1">
      <c r="A2375" s="27" t="s">
        <v>39</v>
      </c>
      <c r="B2375" s="27" t="s">
        <v>7435</v>
      </c>
      <c r="C2375" s="27" t="s">
        <v>4330</v>
      </c>
      <c r="D2375" s="27" t="s">
        <v>4331</v>
      </c>
      <c r="E2375" s="92">
        <f t="shared" si="1"/>
        <v>59270</v>
      </c>
      <c r="F2375" s="92" t="str">
        <f t="shared" si="2"/>
        <v>TRENCITO Bandeja Huevito N1 34x125gCL</v>
      </c>
      <c r="G2375" s="92" t="str">
        <f t="shared" si="3"/>
        <v>CHOCOLATES</v>
      </c>
      <c r="H2375" s="89"/>
      <c r="I2375" s="89"/>
      <c r="J2375" s="89"/>
      <c r="K2375" s="89"/>
      <c r="L2375" s="89"/>
      <c r="M2375" s="89"/>
      <c r="N2375" s="89"/>
      <c r="O2375" s="89"/>
      <c r="P2375" s="89"/>
      <c r="Q2375" s="89"/>
      <c r="R2375" s="30"/>
      <c r="S2375" s="30"/>
      <c r="T2375" s="30"/>
      <c r="U2375" s="30"/>
      <c r="V2375" s="30"/>
      <c r="W2375" s="30"/>
      <c r="X2375" s="30"/>
      <c r="Y2375" s="30"/>
      <c r="Z2375" s="30"/>
      <c r="AA2375" s="30"/>
    </row>
    <row r="2376" ht="15.75" customHeight="1">
      <c r="A2376" s="27" t="s">
        <v>39</v>
      </c>
      <c r="B2376" s="27" t="s">
        <v>7436</v>
      </c>
      <c r="C2376" s="27" t="s">
        <v>4333</v>
      </c>
      <c r="D2376" s="27" t="s">
        <v>4334</v>
      </c>
      <c r="E2376" s="92">
        <f t="shared" si="1"/>
        <v>59280</v>
      </c>
      <c r="F2376" s="92" t="str">
        <f t="shared" si="2"/>
        <v>TRENCITO Bandeja Huevito CL N1 22x250g</v>
      </c>
      <c r="G2376" s="92" t="str">
        <f t="shared" si="3"/>
        <v>CHOCOLATES</v>
      </c>
      <c r="H2376" s="89"/>
      <c r="I2376" s="89"/>
      <c r="J2376" s="89"/>
      <c r="K2376" s="89"/>
      <c r="L2376" s="89"/>
      <c r="M2376" s="89"/>
      <c r="N2376" s="89"/>
      <c r="O2376" s="89"/>
      <c r="P2376" s="89"/>
      <c r="Q2376" s="89"/>
      <c r="R2376" s="30"/>
      <c r="S2376" s="30"/>
      <c r="T2376" s="30"/>
      <c r="U2376" s="30"/>
      <c r="V2376" s="30"/>
      <c r="W2376" s="30"/>
      <c r="X2376" s="30"/>
      <c r="Y2376" s="30"/>
      <c r="Z2376" s="30"/>
      <c r="AA2376" s="30"/>
    </row>
    <row r="2377" ht="15.75" customHeight="1">
      <c r="A2377" s="27" t="s">
        <v>39</v>
      </c>
      <c r="B2377" s="27" t="s">
        <v>7437</v>
      </c>
      <c r="C2377" s="27" t="s">
        <v>4336</v>
      </c>
      <c r="D2377" s="27" t="s">
        <v>601</v>
      </c>
      <c r="E2377" s="92">
        <f t="shared" si="1"/>
        <v>59300</v>
      </c>
      <c r="F2377" s="92" t="str">
        <f t="shared" si="2"/>
        <v>TRENCITO Huevo de Pascua CL 20x90g</v>
      </c>
      <c r="G2377" s="92" t="str">
        <f t="shared" si="3"/>
        <v>CHOCOLATES</v>
      </c>
      <c r="H2377" s="89"/>
      <c r="I2377" s="89"/>
      <c r="J2377" s="89"/>
      <c r="K2377" s="89"/>
      <c r="L2377" s="89"/>
      <c r="M2377" s="89"/>
      <c r="N2377" s="89"/>
      <c r="O2377" s="89"/>
      <c r="P2377" s="89"/>
      <c r="Q2377" s="89"/>
      <c r="R2377" s="30"/>
      <c r="S2377" s="30"/>
      <c r="T2377" s="30"/>
      <c r="U2377" s="30"/>
      <c r="V2377" s="30"/>
      <c r="W2377" s="30"/>
      <c r="X2377" s="30"/>
      <c r="Y2377" s="30"/>
      <c r="Z2377" s="30"/>
      <c r="AA2377" s="30"/>
    </row>
    <row r="2378" ht="15.75" customHeight="1">
      <c r="A2378" s="27" t="s">
        <v>39</v>
      </c>
      <c r="B2378" s="27" t="s">
        <v>7438</v>
      </c>
      <c r="C2378" s="27" t="s">
        <v>4337</v>
      </c>
      <c r="D2378" s="27" t="s">
        <v>4338</v>
      </c>
      <c r="E2378" s="92">
        <f t="shared" si="1"/>
        <v>59310</v>
      </c>
      <c r="F2378" s="92" t="str">
        <f t="shared" si="2"/>
        <v>TRENCITO Bolsa Huevitos N2 CL 14x500g</v>
      </c>
      <c r="G2378" s="92" t="str">
        <f t="shared" si="3"/>
        <v>CHOCOLATES</v>
      </c>
      <c r="H2378" s="89"/>
      <c r="I2378" s="89"/>
      <c r="J2378" s="89"/>
      <c r="K2378" s="89"/>
      <c r="L2378" s="89"/>
      <c r="M2378" s="89"/>
      <c r="N2378" s="89"/>
      <c r="O2378" s="89"/>
      <c r="P2378" s="89"/>
      <c r="Q2378" s="89"/>
      <c r="R2378" s="30"/>
      <c r="S2378" s="30"/>
      <c r="T2378" s="30"/>
      <c r="U2378" s="30"/>
      <c r="V2378" s="30"/>
      <c r="W2378" s="30"/>
      <c r="X2378" s="30"/>
      <c r="Y2378" s="30"/>
      <c r="Z2378" s="30"/>
      <c r="AA2378" s="30"/>
    </row>
    <row r="2379" ht="15.75" customHeight="1">
      <c r="A2379" s="27" t="s">
        <v>39</v>
      </c>
      <c r="B2379" s="27" t="s">
        <v>7439</v>
      </c>
      <c r="C2379" s="27" t="s">
        <v>4340</v>
      </c>
      <c r="D2379" s="27" t="s">
        <v>601</v>
      </c>
      <c r="E2379" s="92">
        <f t="shared" si="1"/>
        <v>59330</v>
      </c>
      <c r="F2379" s="92" t="str">
        <f t="shared" si="2"/>
        <v>SUPER 8 Huevo de Pascua CL 20x90g</v>
      </c>
      <c r="G2379" s="92" t="str">
        <f t="shared" si="3"/>
        <v>CHOCOLATES</v>
      </c>
      <c r="H2379" s="89"/>
      <c r="I2379" s="89"/>
      <c r="J2379" s="89"/>
      <c r="K2379" s="89"/>
      <c r="L2379" s="89"/>
      <c r="M2379" s="89"/>
      <c r="N2379" s="89"/>
      <c r="O2379" s="89"/>
      <c r="P2379" s="89"/>
      <c r="Q2379" s="89"/>
      <c r="R2379" s="30"/>
      <c r="S2379" s="30"/>
      <c r="T2379" s="30"/>
      <c r="U2379" s="30"/>
      <c r="V2379" s="30"/>
      <c r="W2379" s="30"/>
      <c r="X2379" s="30"/>
      <c r="Y2379" s="30"/>
      <c r="Z2379" s="30"/>
      <c r="AA2379" s="30"/>
    </row>
    <row r="2380" ht="15.75" customHeight="1">
      <c r="A2380" s="27" t="s">
        <v>50</v>
      </c>
      <c r="B2380" s="27" t="s">
        <v>7440</v>
      </c>
      <c r="C2380" s="27" t="s">
        <v>4342</v>
      </c>
      <c r="D2380" s="83"/>
      <c r="E2380" s="92">
        <f t="shared" si="1"/>
        <v>59350</v>
      </c>
      <c r="F2380" s="92" t="str">
        <f t="shared" si="2"/>
        <v>PK 1NESC.STICK+5NESC.60G+1MIX.CAPP+1MIX.VAIN + 1NESC.170 GRATIS </v>
      </c>
      <c r="G2380" s="92" t="str">
        <f t="shared" si="3"/>
        <v>CAFES</v>
      </c>
      <c r="H2380" s="89"/>
      <c r="I2380" s="89"/>
      <c r="J2380" s="89"/>
      <c r="K2380" s="89"/>
      <c r="L2380" s="89"/>
      <c r="M2380" s="89"/>
      <c r="N2380" s="89"/>
      <c r="O2380" s="89"/>
      <c r="P2380" s="89"/>
      <c r="Q2380" s="89"/>
      <c r="R2380" s="30"/>
      <c r="S2380" s="30"/>
      <c r="T2380" s="30"/>
      <c r="U2380" s="30"/>
      <c r="V2380" s="30"/>
      <c r="W2380" s="30"/>
      <c r="X2380" s="30"/>
      <c r="Y2380" s="30"/>
      <c r="Z2380" s="30"/>
      <c r="AA2380" s="30"/>
    </row>
    <row r="2381" ht="15.75" customHeight="1">
      <c r="A2381" s="27" t="s">
        <v>146</v>
      </c>
      <c r="B2381" s="27" t="s">
        <v>7441</v>
      </c>
      <c r="C2381" s="27" t="s">
        <v>4343</v>
      </c>
      <c r="D2381" s="27" t="s">
        <v>4345</v>
      </c>
      <c r="E2381" s="92">
        <f t="shared" si="1"/>
        <v>59630</v>
      </c>
      <c r="F2381" s="92" t="str">
        <f t="shared" si="2"/>
        <v>Manjar NESTLE Retro 24x380g</v>
      </c>
      <c r="G2381" s="92" t="str">
        <f t="shared" si="3"/>
        <v>Lacteos Culinarios</v>
      </c>
      <c r="H2381" s="89"/>
      <c r="I2381" s="89"/>
      <c r="J2381" s="89"/>
      <c r="K2381" s="89"/>
      <c r="L2381" s="89"/>
      <c r="M2381" s="89"/>
      <c r="N2381" s="89"/>
      <c r="O2381" s="89"/>
      <c r="P2381" s="89"/>
      <c r="Q2381" s="89"/>
      <c r="R2381" s="30"/>
      <c r="S2381" s="30"/>
      <c r="T2381" s="30"/>
      <c r="U2381" s="30"/>
      <c r="V2381" s="30"/>
      <c r="W2381" s="30"/>
      <c r="X2381" s="30"/>
      <c r="Y2381" s="30"/>
      <c r="Z2381" s="30"/>
      <c r="AA2381" s="30"/>
    </row>
    <row r="2382" ht="15.75" customHeight="1">
      <c r="A2382" s="27" t="s">
        <v>39</v>
      </c>
      <c r="B2382" s="27" t="s">
        <v>7442</v>
      </c>
      <c r="C2382" s="27" t="s">
        <v>4346</v>
      </c>
      <c r="D2382" s="27">
        <v>0.0</v>
      </c>
      <c r="E2382" s="92">
        <f t="shared" si="1"/>
        <v>59640</v>
      </c>
      <c r="F2382" s="92" t="str">
        <f t="shared" si="2"/>
        <v>PK MAT TRD 3DSP SUPER 8 29G EXHIBIDOR 25% DESCUENTO 0</v>
      </c>
      <c r="G2382" s="92" t="str">
        <f t="shared" si="3"/>
        <v>CHOCOLATES</v>
      </c>
      <c r="H2382" s="89"/>
      <c r="I2382" s="89"/>
      <c r="J2382" s="89"/>
      <c r="K2382" s="89"/>
      <c r="L2382" s="89"/>
      <c r="M2382" s="89"/>
      <c r="N2382" s="89"/>
      <c r="O2382" s="89"/>
      <c r="P2382" s="89"/>
      <c r="Q2382" s="89"/>
      <c r="R2382" s="30"/>
      <c r="S2382" s="30"/>
      <c r="T2382" s="30"/>
      <c r="U2382" s="30"/>
      <c r="V2382" s="30"/>
      <c r="W2382" s="30"/>
      <c r="X2382" s="30"/>
      <c r="Y2382" s="30"/>
      <c r="Z2382" s="30"/>
      <c r="AA2382" s="30"/>
    </row>
    <row r="2383" ht="15.75" customHeight="1">
      <c r="A2383" s="27" t="s">
        <v>39</v>
      </c>
      <c r="B2383" s="27" t="s">
        <v>7443</v>
      </c>
      <c r="C2383" s="27" t="s">
        <v>4348</v>
      </c>
      <c r="D2383" s="27">
        <v>0.0</v>
      </c>
      <c r="E2383" s="92">
        <f t="shared" si="1"/>
        <v>59650</v>
      </c>
      <c r="F2383" s="92" t="str">
        <f t="shared" si="2"/>
        <v>PK MAT TRD 4 DSP SUPER 8 29G EXHIBIDOR S8 EN COMODATO 0</v>
      </c>
      <c r="G2383" s="92" t="str">
        <f t="shared" si="3"/>
        <v>CHOCOLATES</v>
      </c>
      <c r="H2383" s="89"/>
      <c r="I2383" s="89"/>
      <c r="J2383" s="89"/>
      <c r="K2383" s="89"/>
      <c r="L2383" s="89"/>
      <c r="M2383" s="89"/>
      <c r="N2383" s="89"/>
      <c r="O2383" s="89"/>
      <c r="P2383" s="89"/>
      <c r="Q2383" s="89"/>
      <c r="R2383" s="30"/>
      <c r="S2383" s="30"/>
      <c r="T2383" s="30"/>
      <c r="U2383" s="30"/>
      <c r="V2383" s="30"/>
      <c r="W2383" s="30"/>
      <c r="X2383" s="30"/>
      <c r="Y2383" s="30"/>
      <c r="Z2383" s="30"/>
      <c r="AA2383" s="30"/>
    </row>
    <row r="2384" ht="15.75" customHeight="1">
      <c r="A2384" s="27" t="s">
        <v>76</v>
      </c>
      <c r="B2384" s="27" t="s">
        <v>7444</v>
      </c>
      <c r="C2384" s="27" t="s">
        <v>4350</v>
      </c>
      <c r="D2384" s="83"/>
      <c r="E2384" s="92">
        <f t="shared" si="1"/>
        <v>59690</v>
      </c>
      <c r="F2384" s="92" t="str">
        <f t="shared" si="2"/>
        <v>2 Milo Actic-GO Choc Tira + Ganchera Bloque 2.0 </v>
      </c>
      <c r="G2384" s="92" t="str">
        <f t="shared" si="3"/>
        <v>OPPB</v>
      </c>
      <c r="H2384" s="89"/>
      <c r="I2384" s="89"/>
      <c r="J2384" s="89"/>
      <c r="K2384" s="89"/>
      <c r="L2384" s="89"/>
      <c r="M2384" s="89"/>
      <c r="N2384" s="89"/>
      <c r="O2384" s="89"/>
      <c r="P2384" s="89"/>
      <c r="Q2384" s="89"/>
      <c r="R2384" s="30"/>
      <c r="S2384" s="30"/>
      <c r="T2384" s="30"/>
      <c r="U2384" s="30"/>
      <c r="V2384" s="30"/>
      <c r="W2384" s="30"/>
      <c r="X2384" s="30"/>
      <c r="Y2384" s="30"/>
      <c r="Z2384" s="30"/>
      <c r="AA2384" s="30"/>
    </row>
    <row r="2385" ht="15.75" customHeight="1">
      <c r="A2385" s="27" t="s">
        <v>553</v>
      </c>
      <c r="B2385" s="27" t="s">
        <v>7445</v>
      </c>
      <c r="C2385" s="27" t="s">
        <v>4355</v>
      </c>
      <c r="D2385" s="27" t="s">
        <v>773</v>
      </c>
      <c r="E2385" s="92">
        <f t="shared" si="1"/>
        <v>600101</v>
      </c>
      <c r="F2385" s="92" t="str">
        <f t="shared" si="2"/>
        <v>CHAMYTO Prob Frut Bot MP16(6x80ml)CL 16(6x80ml)</v>
      </c>
      <c r="G2385" s="92" t="str">
        <f t="shared" si="3"/>
        <v>REFRIGERADOS</v>
      </c>
      <c r="H2385" s="89"/>
      <c r="I2385" s="89"/>
      <c r="J2385" s="89"/>
      <c r="K2385" s="89"/>
      <c r="L2385" s="89"/>
      <c r="M2385" s="89"/>
      <c r="N2385" s="89"/>
      <c r="O2385" s="89"/>
      <c r="P2385" s="89"/>
      <c r="Q2385" s="89"/>
      <c r="R2385" s="30"/>
      <c r="S2385" s="30"/>
      <c r="T2385" s="30"/>
      <c r="U2385" s="30"/>
      <c r="V2385" s="30"/>
      <c r="W2385" s="30"/>
      <c r="X2385" s="30"/>
      <c r="Y2385" s="30"/>
      <c r="Z2385" s="30"/>
      <c r="AA2385" s="30"/>
    </row>
    <row r="2386" ht="15.75" customHeight="1">
      <c r="A2386" s="27" t="s">
        <v>553</v>
      </c>
      <c r="B2386" s="27" t="s">
        <v>7446</v>
      </c>
      <c r="C2386" s="27" t="s">
        <v>4352</v>
      </c>
      <c r="D2386" s="27" t="s">
        <v>773</v>
      </c>
      <c r="E2386" s="92">
        <f t="shared" si="1"/>
        <v>600102</v>
      </c>
      <c r="F2386" s="92" t="str">
        <f t="shared" si="2"/>
        <v>CHAMYTO Prob Manz Bot MP16(6x80ml)CL 16(6x80ml)</v>
      </c>
      <c r="G2386" s="92" t="str">
        <f t="shared" si="3"/>
        <v>REFRIGERADOS</v>
      </c>
      <c r="H2386" s="89"/>
      <c r="I2386" s="89"/>
      <c r="J2386" s="89"/>
      <c r="K2386" s="89"/>
      <c r="L2386" s="89"/>
      <c r="M2386" s="89"/>
      <c r="N2386" s="89"/>
      <c r="O2386" s="89"/>
      <c r="P2386" s="89"/>
      <c r="Q2386" s="89"/>
      <c r="R2386" s="30"/>
      <c r="S2386" s="30"/>
      <c r="T2386" s="30"/>
      <c r="U2386" s="30"/>
      <c r="V2386" s="30"/>
      <c r="W2386" s="30"/>
      <c r="X2386" s="30"/>
      <c r="Y2386" s="30"/>
      <c r="Z2386" s="30"/>
      <c r="AA2386" s="30"/>
    </row>
    <row r="2387" ht="15.75" customHeight="1">
      <c r="A2387" s="27" t="s">
        <v>553</v>
      </c>
      <c r="B2387" s="27" t="s">
        <v>7447</v>
      </c>
      <c r="C2387" s="27" t="s">
        <v>4353</v>
      </c>
      <c r="D2387" s="27" t="s">
        <v>773</v>
      </c>
      <c r="E2387" s="92">
        <f t="shared" si="1"/>
        <v>600104</v>
      </c>
      <c r="F2387" s="92" t="str">
        <f t="shared" si="2"/>
        <v>CHAMYTO Prob Framb BotellaMP16(6x80ml)CL 16(6x80ml)</v>
      </c>
      <c r="G2387" s="92" t="str">
        <f t="shared" si="3"/>
        <v>REFRIGERADOS</v>
      </c>
      <c r="H2387" s="89"/>
      <c r="I2387" s="89"/>
      <c r="J2387" s="89"/>
      <c r="K2387" s="89"/>
      <c r="L2387" s="89"/>
      <c r="M2387" s="89"/>
      <c r="N2387" s="89"/>
      <c r="O2387" s="89"/>
      <c r="P2387" s="89"/>
      <c r="Q2387" s="89"/>
      <c r="R2387" s="30"/>
      <c r="S2387" s="30"/>
      <c r="T2387" s="30"/>
      <c r="U2387" s="30"/>
      <c r="V2387" s="30"/>
      <c r="W2387" s="30"/>
      <c r="X2387" s="30"/>
      <c r="Y2387" s="30"/>
      <c r="Z2387" s="30"/>
      <c r="AA2387" s="30"/>
    </row>
    <row r="2388" ht="15.75" customHeight="1">
      <c r="A2388" s="27" t="s">
        <v>553</v>
      </c>
      <c r="B2388" s="27" t="s">
        <v>7448</v>
      </c>
      <c r="C2388" s="27" t="s">
        <v>4357</v>
      </c>
      <c r="D2388" s="27" t="s">
        <v>4358</v>
      </c>
      <c r="E2388" s="92">
        <f t="shared" si="1"/>
        <v>600401</v>
      </c>
      <c r="F2388" s="92" t="str">
        <f t="shared" si="2"/>
        <v>CHIQUITIN Semidescremado Frutilla 108x45g</v>
      </c>
      <c r="G2388" s="92" t="str">
        <f t="shared" si="3"/>
        <v>REFRIGERADOS</v>
      </c>
      <c r="H2388" s="89"/>
      <c r="I2388" s="89"/>
      <c r="J2388" s="89"/>
      <c r="K2388" s="89"/>
      <c r="L2388" s="89"/>
      <c r="M2388" s="89"/>
      <c r="N2388" s="89"/>
      <c r="O2388" s="89"/>
      <c r="P2388" s="89"/>
      <c r="Q2388" s="89"/>
      <c r="R2388" s="30"/>
      <c r="S2388" s="30"/>
      <c r="T2388" s="30"/>
      <c r="U2388" s="30"/>
      <c r="V2388" s="30"/>
      <c r="W2388" s="30"/>
      <c r="X2388" s="30"/>
      <c r="Y2388" s="30"/>
      <c r="Z2388" s="30"/>
      <c r="AA2388" s="30"/>
    </row>
    <row r="2389" ht="15.75" customHeight="1">
      <c r="A2389" s="27" t="s">
        <v>553</v>
      </c>
      <c r="B2389" s="27" t="s">
        <v>7449</v>
      </c>
      <c r="C2389" s="27" t="s">
        <v>4361</v>
      </c>
      <c r="D2389" s="27" t="s">
        <v>4362</v>
      </c>
      <c r="E2389" s="92">
        <f t="shared" si="1"/>
        <v>600602</v>
      </c>
      <c r="F2389" s="92" t="str">
        <f t="shared" si="2"/>
        <v>CHIQUITIN Sorpre Frut 35x138g CL 35x138g</v>
      </c>
      <c r="G2389" s="92" t="str">
        <f t="shared" si="3"/>
        <v>REFRIGERADOS</v>
      </c>
      <c r="H2389" s="89"/>
      <c r="I2389" s="89"/>
      <c r="J2389" s="89"/>
      <c r="K2389" s="89"/>
      <c r="L2389" s="89"/>
      <c r="M2389" s="89"/>
      <c r="N2389" s="89"/>
      <c r="O2389" s="89"/>
      <c r="P2389" s="89"/>
      <c r="Q2389" s="89"/>
      <c r="R2389" s="30"/>
      <c r="S2389" s="30"/>
      <c r="T2389" s="30"/>
      <c r="U2389" s="30"/>
      <c r="V2389" s="30"/>
      <c r="W2389" s="30"/>
      <c r="X2389" s="30"/>
      <c r="Y2389" s="30"/>
      <c r="Z2389" s="30"/>
      <c r="AA2389" s="30"/>
    </row>
    <row r="2390" ht="15.75" customHeight="1">
      <c r="A2390" s="27" t="s">
        <v>553</v>
      </c>
      <c r="B2390" s="27" t="s">
        <v>7450</v>
      </c>
      <c r="C2390" s="27" t="s">
        <v>4368</v>
      </c>
      <c r="D2390" s="27" t="s">
        <v>619</v>
      </c>
      <c r="E2390" s="92">
        <f t="shared" si="1"/>
        <v>600801</v>
      </c>
      <c r="F2390" s="92" t="str">
        <f t="shared" si="2"/>
        <v>NESTLE Compota Manzana Pote 20x120g CL 20x120g</v>
      </c>
      <c r="G2390" s="92" t="str">
        <f t="shared" si="3"/>
        <v>REFRIGERADOS</v>
      </c>
      <c r="H2390" s="89"/>
      <c r="I2390" s="89"/>
      <c r="J2390" s="89"/>
      <c r="K2390" s="89"/>
      <c r="L2390" s="89"/>
      <c r="M2390" s="89"/>
      <c r="N2390" s="89"/>
      <c r="O2390" s="89"/>
      <c r="P2390" s="89"/>
      <c r="Q2390" s="89"/>
      <c r="R2390" s="30"/>
      <c r="S2390" s="30"/>
      <c r="T2390" s="30"/>
      <c r="U2390" s="30"/>
      <c r="V2390" s="30"/>
      <c r="W2390" s="30"/>
      <c r="X2390" s="30"/>
      <c r="Y2390" s="30"/>
      <c r="Z2390" s="30"/>
      <c r="AA2390" s="30"/>
    </row>
    <row r="2391" ht="15.75" customHeight="1">
      <c r="A2391" s="27" t="s">
        <v>553</v>
      </c>
      <c r="B2391" s="27" t="s">
        <v>7451</v>
      </c>
      <c r="C2391" s="27" t="s">
        <v>4364</v>
      </c>
      <c r="D2391" s="27" t="s">
        <v>619</v>
      </c>
      <c r="E2391" s="92">
        <f t="shared" si="1"/>
        <v>600802</v>
      </c>
      <c r="F2391" s="92" t="str">
        <f t="shared" si="2"/>
        <v>NESTLE Compota Pera Pote 20x120g CL 20x120g</v>
      </c>
      <c r="G2391" s="92" t="str">
        <f t="shared" si="3"/>
        <v>REFRIGERADOS</v>
      </c>
      <c r="H2391" s="89"/>
      <c r="I2391" s="89"/>
      <c r="J2391" s="89"/>
      <c r="K2391" s="89"/>
      <c r="L2391" s="89"/>
      <c r="M2391" s="89"/>
      <c r="N2391" s="89"/>
      <c r="O2391" s="89"/>
      <c r="P2391" s="89"/>
      <c r="Q2391" s="89"/>
      <c r="R2391" s="30"/>
      <c r="S2391" s="30"/>
      <c r="T2391" s="30"/>
      <c r="U2391" s="30"/>
      <c r="V2391" s="30"/>
      <c r="W2391" s="30"/>
      <c r="X2391" s="30"/>
      <c r="Y2391" s="30"/>
      <c r="Z2391" s="30"/>
      <c r="AA2391" s="30"/>
    </row>
    <row r="2392" ht="15.75" customHeight="1">
      <c r="A2392" s="27" t="s">
        <v>553</v>
      </c>
      <c r="B2392" s="27" t="s">
        <v>7452</v>
      </c>
      <c r="C2392" s="27" t="s">
        <v>4366</v>
      </c>
      <c r="D2392" s="27" t="s">
        <v>619</v>
      </c>
      <c r="E2392" s="92">
        <f t="shared" si="1"/>
        <v>600803</v>
      </c>
      <c r="F2392" s="92" t="str">
        <f t="shared" si="2"/>
        <v>NESTLE Compota Durazno Pote 20x120g CL 20x120g</v>
      </c>
      <c r="G2392" s="92" t="str">
        <f t="shared" si="3"/>
        <v>REFRIGERADOS</v>
      </c>
      <c r="H2392" s="89"/>
      <c r="I2392" s="89"/>
      <c r="J2392" s="89"/>
      <c r="K2392" s="89"/>
      <c r="L2392" s="89"/>
      <c r="M2392" s="89"/>
      <c r="N2392" s="89"/>
      <c r="O2392" s="89"/>
      <c r="P2392" s="89"/>
      <c r="Q2392" s="89"/>
      <c r="R2392" s="30"/>
      <c r="S2392" s="30"/>
      <c r="T2392" s="30"/>
      <c r="U2392" s="30"/>
      <c r="V2392" s="30"/>
      <c r="W2392" s="30"/>
      <c r="X2392" s="30"/>
      <c r="Y2392" s="30"/>
      <c r="Z2392" s="30"/>
      <c r="AA2392" s="30"/>
    </row>
    <row r="2393" ht="15.75" customHeight="1">
      <c r="A2393" s="27" t="s">
        <v>553</v>
      </c>
      <c r="B2393" s="27" t="s">
        <v>7453</v>
      </c>
      <c r="C2393" s="27" t="s">
        <v>4369</v>
      </c>
      <c r="D2393" s="27" t="s">
        <v>619</v>
      </c>
      <c r="E2393" s="92">
        <f t="shared" si="1"/>
        <v>601101</v>
      </c>
      <c r="F2393" s="92" t="str">
        <f t="shared" si="2"/>
        <v>NESTLE Leche Asada Pote 20x120g CL 20x120g</v>
      </c>
      <c r="G2393" s="92" t="str">
        <f t="shared" si="3"/>
        <v>REFRIGERADOS</v>
      </c>
      <c r="H2393" s="89"/>
      <c r="I2393" s="89"/>
      <c r="J2393" s="89"/>
      <c r="K2393" s="89"/>
      <c r="L2393" s="89"/>
      <c r="M2393" s="89"/>
      <c r="N2393" s="89"/>
      <c r="O2393" s="89"/>
      <c r="P2393" s="89"/>
      <c r="Q2393" s="89"/>
      <c r="R2393" s="30"/>
      <c r="S2393" s="30"/>
      <c r="T2393" s="30"/>
      <c r="U2393" s="30"/>
      <c r="V2393" s="30"/>
      <c r="W2393" s="30"/>
      <c r="X2393" s="30"/>
      <c r="Y2393" s="30"/>
      <c r="Z2393" s="30"/>
      <c r="AA2393" s="30"/>
    </row>
    <row r="2394" ht="15.75" customHeight="1">
      <c r="A2394" s="27" t="s">
        <v>553</v>
      </c>
      <c r="B2394" s="27" t="s">
        <v>7454</v>
      </c>
      <c r="C2394" s="27" t="s">
        <v>4375</v>
      </c>
      <c r="D2394" s="27" t="s">
        <v>4372</v>
      </c>
      <c r="E2394" s="92">
        <f t="shared" si="1"/>
        <v>601604</v>
      </c>
      <c r="F2394" s="92" t="str">
        <f t="shared" si="2"/>
        <v>Postre CHANDELLE Crema sabor chocolate Pote 20x130g</v>
      </c>
      <c r="G2394" s="92" t="str">
        <f t="shared" si="3"/>
        <v>REFRIGERADOS</v>
      </c>
      <c r="H2394" s="89"/>
      <c r="I2394" s="89"/>
      <c r="J2394" s="89"/>
      <c r="K2394" s="89"/>
      <c r="L2394" s="89"/>
      <c r="M2394" s="89"/>
      <c r="N2394" s="89"/>
      <c r="O2394" s="89"/>
      <c r="P2394" s="89"/>
      <c r="Q2394" s="89"/>
      <c r="R2394" s="30"/>
      <c r="S2394" s="30"/>
      <c r="T2394" s="30"/>
      <c r="U2394" s="30"/>
      <c r="V2394" s="30"/>
      <c r="W2394" s="30"/>
      <c r="X2394" s="30"/>
      <c r="Y2394" s="30"/>
      <c r="Z2394" s="30"/>
      <c r="AA2394" s="30"/>
    </row>
    <row r="2395" ht="15.75" customHeight="1">
      <c r="A2395" s="27" t="s">
        <v>553</v>
      </c>
      <c r="B2395" s="27" t="s">
        <v>7455</v>
      </c>
      <c r="C2395" s="27" t="s">
        <v>4371</v>
      </c>
      <c r="D2395" s="27" t="s">
        <v>4372</v>
      </c>
      <c r="E2395" s="92">
        <f t="shared" si="1"/>
        <v>601605</v>
      </c>
      <c r="F2395" s="92" t="str">
        <f t="shared" si="2"/>
        <v>Postre CHANDELLE Crema lucuma manjar Pote 20x130g</v>
      </c>
      <c r="G2395" s="92" t="str">
        <f t="shared" si="3"/>
        <v>REFRIGERADOS</v>
      </c>
      <c r="H2395" s="89"/>
      <c r="I2395" s="89"/>
      <c r="J2395" s="89"/>
      <c r="K2395" s="89"/>
      <c r="L2395" s="89"/>
      <c r="M2395" s="89"/>
      <c r="N2395" s="89"/>
      <c r="O2395" s="89"/>
      <c r="P2395" s="89"/>
      <c r="Q2395" s="89"/>
      <c r="R2395" s="30"/>
      <c r="S2395" s="30"/>
      <c r="T2395" s="30"/>
      <c r="U2395" s="30"/>
      <c r="V2395" s="30"/>
      <c r="W2395" s="30"/>
      <c r="X2395" s="30"/>
      <c r="Y2395" s="30"/>
      <c r="Z2395" s="30"/>
      <c r="AA2395" s="30"/>
    </row>
    <row r="2396" ht="15.75" customHeight="1">
      <c r="A2396" s="27" t="s">
        <v>553</v>
      </c>
      <c r="B2396" s="27" t="s">
        <v>7456</v>
      </c>
      <c r="C2396" s="27" t="s">
        <v>4374</v>
      </c>
      <c r="D2396" s="27" t="s">
        <v>4372</v>
      </c>
      <c r="E2396" s="92">
        <f t="shared" si="1"/>
        <v>601606</v>
      </c>
      <c r="F2396" s="92" t="str">
        <f t="shared" si="2"/>
        <v>Postre CHANDELLE Crema manjar 20x130g</v>
      </c>
      <c r="G2396" s="92" t="str">
        <f t="shared" si="3"/>
        <v>REFRIGERADOS</v>
      </c>
      <c r="H2396" s="89"/>
      <c r="I2396" s="89"/>
      <c r="J2396" s="89"/>
      <c r="K2396" s="89"/>
      <c r="L2396" s="89"/>
      <c r="M2396" s="89"/>
      <c r="N2396" s="89"/>
      <c r="O2396" s="89"/>
      <c r="P2396" s="89"/>
      <c r="Q2396" s="89"/>
      <c r="R2396" s="30"/>
      <c r="S2396" s="30"/>
      <c r="T2396" s="30"/>
      <c r="U2396" s="30"/>
      <c r="V2396" s="30"/>
      <c r="W2396" s="30"/>
      <c r="X2396" s="30"/>
      <c r="Y2396" s="30"/>
      <c r="Z2396" s="30"/>
      <c r="AA2396" s="30"/>
    </row>
    <row r="2397" ht="15.75" customHeight="1">
      <c r="A2397" s="27" t="s">
        <v>553</v>
      </c>
      <c r="B2397" s="27" t="s">
        <v>7457</v>
      </c>
      <c r="C2397" s="27" t="s">
        <v>4381</v>
      </c>
      <c r="D2397" s="27" t="s">
        <v>4378</v>
      </c>
      <c r="E2397" s="92">
        <f t="shared" si="1"/>
        <v>602102</v>
      </c>
      <c r="F2397" s="92" t="str">
        <f t="shared" si="2"/>
        <v>SVELTY Yog Trz Frutosrojos 120g 48 x 120g</v>
      </c>
      <c r="G2397" s="92" t="str">
        <f t="shared" si="3"/>
        <v>REFRIGERADOS</v>
      </c>
      <c r="H2397" s="89"/>
      <c r="I2397" s="89"/>
      <c r="J2397" s="89"/>
      <c r="K2397" s="89"/>
      <c r="L2397" s="89"/>
      <c r="M2397" s="89"/>
      <c r="N2397" s="89"/>
      <c r="O2397" s="89"/>
      <c r="P2397" s="89"/>
      <c r="Q2397" s="89"/>
      <c r="R2397" s="30"/>
      <c r="S2397" s="30"/>
      <c r="T2397" s="30"/>
      <c r="U2397" s="30"/>
      <c r="V2397" s="30"/>
      <c r="W2397" s="30"/>
      <c r="X2397" s="30"/>
      <c r="Y2397" s="30"/>
      <c r="Z2397" s="30"/>
      <c r="AA2397" s="30"/>
    </row>
    <row r="2398" ht="15.75" customHeight="1">
      <c r="A2398" s="27" t="s">
        <v>553</v>
      </c>
      <c r="B2398" s="27" t="s">
        <v>7458</v>
      </c>
      <c r="C2398" s="27" t="s">
        <v>4380</v>
      </c>
      <c r="D2398" s="27" t="s">
        <v>4378</v>
      </c>
      <c r="E2398" s="92">
        <f t="shared" si="1"/>
        <v>602103</v>
      </c>
      <c r="F2398" s="92" t="str">
        <f t="shared" si="2"/>
        <v>SVELTY Yog Trz MangoPap 120g 48 x 120g</v>
      </c>
      <c r="G2398" s="92" t="str">
        <f t="shared" si="3"/>
        <v>REFRIGERADOS</v>
      </c>
      <c r="H2398" s="89"/>
      <c r="I2398" s="89"/>
      <c r="J2398" s="89"/>
      <c r="K2398" s="89"/>
      <c r="L2398" s="89"/>
      <c r="M2398" s="89"/>
      <c r="N2398" s="89"/>
      <c r="O2398" s="89"/>
      <c r="P2398" s="89"/>
      <c r="Q2398" s="89"/>
      <c r="R2398" s="30"/>
      <c r="S2398" s="30"/>
      <c r="T2398" s="30"/>
      <c r="U2398" s="30"/>
      <c r="V2398" s="30"/>
      <c r="W2398" s="30"/>
      <c r="X2398" s="30"/>
      <c r="Y2398" s="30"/>
      <c r="Z2398" s="30"/>
      <c r="AA2398" s="30"/>
    </row>
    <row r="2399" ht="15.75" customHeight="1">
      <c r="A2399" s="27" t="s">
        <v>553</v>
      </c>
      <c r="B2399" s="27" t="s">
        <v>7459</v>
      </c>
      <c r="C2399" s="27" t="s">
        <v>4377</v>
      </c>
      <c r="D2399" s="27" t="s">
        <v>4378</v>
      </c>
      <c r="E2399" s="92">
        <f t="shared" si="1"/>
        <v>602104</v>
      </c>
      <c r="F2399" s="92" t="str">
        <f t="shared" si="2"/>
        <v>SVELTY Yog Trz FrutCer 120g 48 x 120g</v>
      </c>
      <c r="G2399" s="92" t="str">
        <f t="shared" si="3"/>
        <v>REFRIGERADOS</v>
      </c>
      <c r="H2399" s="89"/>
      <c r="I2399" s="89"/>
      <c r="J2399" s="89"/>
      <c r="K2399" s="89"/>
      <c r="L2399" s="89"/>
      <c r="M2399" s="89"/>
      <c r="N2399" s="89"/>
      <c r="O2399" s="89"/>
      <c r="P2399" s="89"/>
      <c r="Q2399" s="89"/>
      <c r="R2399" s="30"/>
      <c r="S2399" s="30"/>
      <c r="T2399" s="30"/>
      <c r="U2399" s="30"/>
      <c r="V2399" s="30"/>
      <c r="W2399" s="30"/>
      <c r="X2399" s="30"/>
      <c r="Y2399" s="30"/>
      <c r="Z2399" s="30"/>
      <c r="AA2399" s="30"/>
    </row>
    <row r="2400" ht="15.75" customHeight="1">
      <c r="A2400" s="27" t="s">
        <v>44</v>
      </c>
      <c r="B2400" s="27" t="s">
        <v>7460</v>
      </c>
      <c r="C2400" s="27" t="s">
        <v>4383</v>
      </c>
      <c r="D2400" s="27" t="s">
        <v>4384</v>
      </c>
      <c r="E2400" s="92">
        <f t="shared" si="1"/>
        <v>60240</v>
      </c>
      <c r="F2400" s="92" t="str">
        <f t="shared" si="2"/>
        <v>MAGGI Sopas PDQ 109kg CL 1600x1</v>
      </c>
      <c r="G2400" s="92" t="str">
        <f t="shared" si="3"/>
        <v>CULINARIOS</v>
      </c>
      <c r="H2400" s="89"/>
      <c r="I2400" s="89"/>
      <c r="J2400" s="89"/>
      <c r="K2400" s="89"/>
      <c r="L2400" s="89"/>
      <c r="M2400" s="89"/>
      <c r="N2400" s="89"/>
      <c r="O2400" s="89"/>
      <c r="P2400" s="89"/>
      <c r="Q2400" s="89"/>
      <c r="R2400" s="30"/>
      <c r="S2400" s="30"/>
      <c r="T2400" s="30"/>
      <c r="U2400" s="30"/>
      <c r="V2400" s="30"/>
      <c r="W2400" s="30"/>
      <c r="X2400" s="30"/>
      <c r="Y2400" s="30"/>
      <c r="Z2400" s="30"/>
      <c r="AA2400" s="30"/>
    </row>
    <row r="2401" ht="15.75" customHeight="1">
      <c r="A2401" s="27" t="s">
        <v>690</v>
      </c>
      <c r="B2401" s="27" t="s">
        <v>7461</v>
      </c>
      <c r="C2401" s="27" t="s">
        <v>4388</v>
      </c>
      <c r="D2401" s="27" t="s">
        <v>4389</v>
      </c>
      <c r="E2401" s="92">
        <f t="shared" si="1"/>
        <v>602601</v>
      </c>
      <c r="F2401" s="92" t="str">
        <f t="shared" si="2"/>
        <v>SVELTY Leche Des SinL 12x1L</v>
      </c>
      <c r="G2401" s="92" t="str">
        <f t="shared" si="3"/>
        <v>Leche Liquida</v>
      </c>
      <c r="H2401" s="89"/>
      <c r="I2401" s="89"/>
      <c r="J2401" s="89"/>
      <c r="K2401" s="89"/>
      <c r="L2401" s="89"/>
      <c r="M2401" s="89"/>
      <c r="N2401" s="89"/>
      <c r="O2401" s="89"/>
      <c r="P2401" s="89"/>
      <c r="Q2401" s="89"/>
      <c r="R2401" s="30"/>
      <c r="S2401" s="30"/>
      <c r="T2401" s="30"/>
      <c r="U2401" s="30"/>
      <c r="V2401" s="30"/>
      <c r="W2401" s="30"/>
      <c r="X2401" s="30"/>
      <c r="Y2401" s="30"/>
      <c r="Z2401" s="30"/>
      <c r="AA2401" s="30"/>
    </row>
    <row r="2402" ht="15.75" customHeight="1">
      <c r="A2402" s="27" t="s">
        <v>991</v>
      </c>
      <c r="B2402" s="27" t="s">
        <v>7462</v>
      </c>
      <c r="C2402" s="27" t="s">
        <v>4393</v>
      </c>
      <c r="D2402" s="27" t="s">
        <v>4389</v>
      </c>
      <c r="E2402" s="92">
        <f t="shared" si="1"/>
        <v>602700</v>
      </c>
      <c r="F2402" s="92" t="str">
        <f t="shared" si="2"/>
        <v>Crema de leche NESTLE caja 12x1L</v>
      </c>
      <c r="G2402" s="92" t="str">
        <f t="shared" si="3"/>
        <v>Lacteos Culinario Refrigerado</v>
      </c>
      <c r="H2402" s="89"/>
      <c r="I2402" s="89"/>
      <c r="J2402" s="89"/>
      <c r="K2402" s="89"/>
      <c r="L2402" s="89"/>
      <c r="M2402" s="89"/>
      <c r="N2402" s="89"/>
      <c r="O2402" s="89"/>
      <c r="P2402" s="89"/>
      <c r="Q2402" s="89"/>
      <c r="R2402" s="30"/>
      <c r="S2402" s="30"/>
      <c r="T2402" s="30"/>
      <c r="U2402" s="30"/>
      <c r="V2402" s="30"/>
      <c r="W2402" s="30"/>
      <c r="X2402" s="30"/>
      <c r="Y2402" s="30"/>
      <c r="Z2402" s="30"/>
      <c r="AA2402" s="30"/>
    </row>
    <row r="2403" ht="15.75" customHeight="1">
      <c r="A2403" s="27" t="s">
        <v>146</v>
      </c>
      <c r="B2403" s="27" t="s">
        <v>7463</v>
      </c>
      <c r="C2403" s="27" t="s">
        <v>4394</v>
      </c>
      <c r="D2403" s="27" t="s">
        <v>4395</v>
      </c>
      <c r="E2403" s="92">
        <f t="shared" si="1"/>
        <v>602800</v>
      </c>
      <c r="F2403" s="92" t="str">
        <f t="shared" si="2"/>
        <v>NESTLE La Crema Caja 10(6x200cm3) CL 10(6x200cm3)</v>
      </c>
      <c r="G2403" s="92" t="str">
        <f t="shared" si="3"/>
        <v>Lacteos Culinarios</v>
      </c>
      <c r="H2403" s="89"/>
      <c r="I2403" s="89"/>
      <c r="J2403" s="89"/>
      <c r="K2403" s="89"/>
      <c r="L2403" s="89"/>
      <c r="M2403" s="89"/>
      <c r="N2403" s="89"/>
      <c r="O2403" s="89"/>
      <c r="P2403" s="89"/>
      <c r="Q2403" s="89"/>
      <c r="R2403" s="30"/>
      <c r="S2403" s="30"/>
      <c r="T2403" s="30"/>
      <c r="U2403" s="30"/>
      <c r="V2403" s="30"/>
      <c r="W2403" s="30"/>
      <c r="X2403" s="30"/>
      <c r="Y2403" s="30"/>
      <c r="Z2403" s="30"/>
      <c r="AA2403" s="30"/>
    </row>
    <row r="2404" ht="15.75" customHeight="1">
      <c r="A2404" s="27" t="s">
        <v>991</v>
      </c>
      <c r="B2404" s="27" t="s">
        <v>7464</v>
      </c>
      <c r="C2404" s="27" t="s">
        <v>4397</v>
      </c>
      <c r="D2404" s="27" t="s">
        <v>3573</v>
      </c>
      <c r="E2404" s="92">
        <f t="shared" si="1"/>
        <v>603000</v>
      </c>
      <c r="F2404" s="92" t="str">
        <f t="shared" si="2"/>
        <v>NESTLE EL MANJAR N1 12x1kg</v>
      </c>
      <c r="G2404" s="92" t="str">
        <f t="shared" si="3"/>
        <v>Lacteos Culinario Refrigerado</v>
      </c>
      <c r="H2404" s="89"/>
      <c r="I2404" s="89"/>
      <c r="J2404" s="89"/>
      <c r="K2404" s="89"/>
      <c r="L2404" s="89"/>
      <c r="M2404" s="89"/>
      <c r="N2404" s="89"/>
      <c r="O2404" s="89"/>
      <c r="P2404" s="89"/>
      <c r="Q2404" s="89"/>
      <c r="R2404" s="30"/>
      <c r="S2404" s="30"/>
      <c r="T2404" s="30"/>
      <c r="U2404" s="30"/>
      <c r="V2404" s="30"/>
      <c r="W2404" s="30"/>
      <c r="X2404" s="30"/>
      <c r="Y2404" s="30"/>
      <c r="Z2404" s="30"/>
      <c r="AA2404" s="30"/>
    </row>
    <row r="2405" ht="15.75" customHeight="1">
      <c r="A2405" s="27" t="s">
        <v>991</v>
      </c>
      <c r="B2405" s="27" t="s">
        <v>7465</v>
      </c>
      <c r="C2405" s="27" t="s">
        <v>3574</v>
      </c>
      <c r="D2405" s="27" t="s">
        <v>941</v>
      </c>
      <c r="E2405" s="92">
        <f t="shared" si="1"/>
        <v>603200</v>
      </c>
      <c r="F2405" s="92" t="str">
        <f t="shared" si="2"/>
        <v>Manjar NESTLE El Manjar 24x500g</v>
      </c>
      <c r="G2405" s="92" t="str">
        <f t="shared" si="3"/>
        <v>Lacteos Culinario Refrigerado</v>
      </c>
      <c r="H2405" s="89"/>
      <c r="I2405" s="89"/>
      <c r="J2405" s="89"/>
      <c r="K2405" s="89"/>
      <c r="L2405" s="89"/>
      <c r="M2405" s="89"/>
      <c r="N2405" s="89"/>
      <c r="O2405" s="89"/>
      <c r="P2405" s="89"/>
      <c r="Q2405" s="89"/>
      <c r="R2405" s="30"/>
      <c r="S2405" s="30"/>
      <c r="T2405" s="30"/>
      <c r="U2405" s="30"/>
      <c r="V2405" s="30"/>
      <c r="W2405" s="30"/>
      <c r="X2405" s="30"/>
      <c r="Y2405" s="30"/>
      <c r="Z2405" s="30"/>
      <c r="AA2405" s="30"/>
    </row>
    <row r="2406" ht="15.75" customHeight="1">
      <c r="A2406" s="27" t="s">
        <v>991</v>
      </c>
      <c r="B2406" s="27" t="s">
        <v>7466</v>
      </c>
      <c r="C2406" s="27" t="s">
        <v>4400</v>
      </c>
      <c r="D2406" s="27" t="s">
        <v>761</v>
      </c>
      <c r="E2406" s="92">
        <f t="shared" si="1"/>
        <v>603300</v>
      </c>
      <c r="F2406" s="92" t="str">
        <f t="shared" si="2"/>
        <v>NESTLE EL MANJAR Pote 24x400g</v>
      </c>
      <c r="G2406" s="92" t="str">
        <f t="shared" si="3"/>
        <v>Lacteos Culinario Refrigerado</v>
      </c>
      <c r="H2406" s="89"/>
      <c r="I2406" s="89"/>
      <c r="J2406" s="89"/>
      <c r="K2406" s="89"/>
      <c r="L2406" s="89"/>
      <c r="M2406" s="89"/>
      <c r="N2406" s="89"/>
      <c r="O2406" s="89"/>
      <c r="P2406" s="89"/>
      <c r="Q2406" s="89"/>
      <c r="R2406" s="30"/>
      <c r="S2406" s="30"/>
      <c r="T2406" s="30"/>
      <c r="U2406" s="30"/>
      <c r="V2406" s="30"/>
      <c r="W2406" s="30"/>
      <c r="X2406" s="30"/>
      <c r="Y2406" s="30"/>
      <c r="Z2406" s="30"/>
      <c r="AA2406" s="30"/>
    </row>
    <row r="2407" ht="15.75" customHeight="1">
      <c r="A2407" s="27" t="s">
        <v>991</v>
      </c>
      <c r="B2407" s="27" t="s">
        <v>7467</v>
      </c>
      <c r="C2407" s="27" t="s">
        <v>4402</v>
      </c>
      <c r="D2407" s="27" t="s">
        <v>3573</v>
      </c>
      <c r="E2407" s="92">
        <f t="shared" si="1"/>
        <v>603600</v>
      </c>
      <c r="F2407" s="92" t="str">
        <f t="shared" si="2"/>
        <v>NESTLE Manjar Rect Casera Bsa12x1kgN1 CL 12x1kg</v>
      </c>
      <c r="G2407" s="92" t="str">
        <f t="shared" si="3"/>
        <v>Lacteos Culinario Refrigerado</v>
      </c>
      <c r="H2407" s="89"/>
      <c r="I2407" s="89"/>
      <c r="J2407" s="89"/>
      <c r="K2407" s="89"/>
      <c r="L2407" s="89"/>
      <c r="M2407" s="89"/>
      <c r="N2407" s="89"/>
      <c r="O2407" s="89"/>
      <c r="P2407" s="89"/>
      <c r="Q2407" s="89"/>
      <c r="R2407" s="30"/>
      <c r="S2407" s="30"/>
      <c r="T2407" s="30"/>
      <c r="U2407" s="30"/>
      <c r="V2407" s="30"/>
      <c r="W2407" s="30"/>
      <c r="X2407" s="30"/>
      <c r="Y2407" s="30"/>
      <c r="Z2407" s="30"/>
      <c r="AA2407" s="30"/>
    </row>
    <row r="2408" ht="15.75" customHeight="1">
      <c r="A2408" s="27" t="s">
        <v>980</v>
      </c>
      <c r="B2408" s="27" t="s">
        <v>7469</v>
      </c>
      <c r="C2408" s="27" t="s">
        <v>4404</v>
      </c>
      <c r="D2408" s="27" t="s">
        <v>4405</v>
      </c>
      <c r="E2408" s="92">
        <f t="shared" si="1"/>
        <v>603700</v>
      </c>
      <c r="F2408" s="92" t="str">
        <f t="shared" si="2"/>
        <v>TRENCITO Leche Chocolate Cj 10(6x200g)CL 10(6x200g)</v>
      </c>
      <c r="G2408" s="92" t="str">
        <f t="shared" si="3"/>
        <v>BEBIDAS LIQUIDAS</v>
      </c>
      <c r="H2408" s="89"/>
      <c r="I2408" s="89"/>
      <c r="J2408" s="89"/>
      <c r="K2408" s="89"/>
      <c r="L2408" s="89"/>
      <c r="M2408" s="89"/>
      <c r="N2408" s="89"/>
      <c r="O2408" s="89"/>
      <c r="P2408" s="89"/>
      <c r="Q2408" s="89"/>
      <c r="R2408" s="30"/>
      <c r="S2408" s="30"/>
      <c r="T2408" s="30"/>
      <c r="U2408" s="30"/>
      <c r="V2408" s="30"/>
      <c r="W2408" s="30"/>
      <c r="X2408" s="30"/>
      <c r="Y2408" s="30"/>
      <c r="Z2408" s="30"/>
      <c r="AA2408" s="30"/>
    </row>
    <row r="2409" ht="15.75" customHeight="1">
      <c r="A2409" s="27" t="s">
        <v>980</v>
      </c>
      <c r="B2409" s="27" t="s">
        <v>7470</v>
      </c>
      <c r="C2409" s="27" t="s">
        <v>4407</v>
      </c>
      <c r="D2409" s="27" t="s">
        <v>4405</v>
      </c>
      <c r="E2409" s="92">
        <f t="shared" si="1"/>
        <v>603900</v>
      </c>
      <c r="F2409" s="92" t="str">
        <f t="shared" si="2"/>
        <v>MILO ACTIGEN-E Leche10(6x200g) CL 10(6x200g)</v>
      </c>
      <c r="G2409" s="92" t="str">
        <f t="shared" si="3"/>
        <v>BEBIDAS LIQUIDAS</v>
      </c>
      <c r="H2409" s="89"/>
      <c r="I2409" s="89"/>
      <c r="J2409" s="89"/>
      <c r="K2409" s="89"/>
      <c r="L2409" s="89"/>
      <c r="M2409" s="89"/>
      <c r="N2409" s="89"/>
      <c r="O2409" s="89"/>
      <c r="P2409" s="89"/>
      <c r="Q2409" s="89"/>
      <c r="R2409" s="30"/>
      <c r="S2409" s="30"/>
      <c r="T2409" s="30"/>
      <c r="U2409" s="30"/>
      <c r="V2409" s="30"/>
      <c r="W2409" s="30"/>
      <c r="X2409" s="30"/>
      <c r="Y2409" s="30"/>
      <c r="Z2409" s="30"/>
      <c r="AA2409" s="30"/>
    </row>
    <row r="2410" ht="15.75" customHeight="1">
      <c r="A2410" s="27" t="s">
        <v>980</v>
      </c>
      <c r="B2410" s="27" t="s">
        <v>7471</v>
      </c>
      <c r="C2410" s="27" t="s">
        <v>4409</v>
      </c>
      <c r="D2410" s="27" t="s">
        <v>4405</v>
      </c>
      <c r="E2410" s="92">
        <f t="shared" si="1"/>
        <v>604000</v>
      </c>
      <c r="F2410" s="92" t="str">
        <f t="shared" si="2"/>
        <v>NESQUIK Leche Frutilla Cj 10(6x200g)CL 10(6x200g)</v>
      </c>
      <c r="G2410" s="92" t="str">
        <f t="shared" si="3"/>
        <v>BEBIDAS LIQUIDAS</v>
      </c>
      <c r="H2410" s="89"/>
      <c r="I2410" s="89"/>
      <c r="J2410" s="89"/>
      <c r="K2410" s="89"/>
      <c r="L2410" s="89"/>
      <c r="M2410" s="89"/>
      <c r="N2410" s="89"/>
      <c r="O2410" s="89"/>
      <c r="P2410" s="89"/>
      <c r="Q2410" s="89"/>
      <c r="R2410" s="30"/>
      <c r="S2410" s="30"/>
      <c r="T2410" s="30"/>
      <c r="U2410" s="30"/>
      <c r="V2410" s="30"/>
      <c r="W2410" s="30"/>
      <c r="X2410" s="30"/>
      <c r="Y2410" s="30"/>
      <c r="Z2410" s="30"/>
      <c r="AA2410" s="30"/>
    </row>
    <row r="2411" ht="15.75" customHeight="1">
      <c r="A2411" s="27" t="s">
        <v>980</v>
      </c>
      <c r="B2411" s="27" t="s">
        <v>7472</v>
      </c>
      <c r="C2411" s="27" t="s">
        <v>4410</v>
      </c>
      <c r="D2411" s="27" t="s">
        <v>4395</v>
      </c>
      <c r="E2411" s="92">
        <f t="shared" si="1"/>
        <v>604100</v>
      </c>
      <c r="F2411" s="92" t="str">
        <f t="shared" si="2"/>
        <v>NESQUIK Leche ChocolateCj 10(6x200cm3)CL 10(6x200cm3)</v>
      </c>
      <c r="G2411" s="92" t="str">
        <f t="shared" si="3"/>
        <v>BEBIDAS LIQUIDAS</v>
      </c>
      <c r="H2411" s="89"/>
      <c r="I2411" s="89"/>
      <c r="J2411" s="89"/>
      <c r="K2411" s="89"/>
      <c r="L2411" s="89"/>
      <c r="M2411" s="89"/>
      <c r="N2411" s="89"/>
      <c r="O2411" s="89"/>
      <c r="P2411" s="89"/>
      <c r="Q2411" s="89"/>
      <c r="R2411" s="30"/>
      <c r="S2411" s="30"/>
      <c r="T2411" s="30"/>
      <c r="U2411" s="30"/>
      <c r="V2411" s="30"/>
      <c r="W2411" s="30"/>
      <c r="X2411" s="30"/>
      <c r="Y2411" s="30"/>
      <c r="Z2411" s="30"/>
      <c r="AA2411" s="30"/>
    </row>
    <row r="2412" ht="15.75" customHeight="1">
      <c r="A2412" s="27" t="s">
        <v>553</v>
      </c>
      <c r="B2412" s="27" t="s">
        <v>7473</v>
      </c>
      <c r="C2412" s="27" t="s">
        <v>4413</v>
      </c>
      <c r="D2412" s="27" t="s">
        <v>4414</v>
      </c>
      <c r="E2412" s="92">
        <f t="shared" si="1"/>
        <v>605301</v>
      </c>
      <c r="F2412" s="92" t="str">
        <f t="shared" si="2"/>
        <v>ACTICOL Beb Lac Framb Bo MP 8(6x90ml)</v>
      </c>
      <c r="G2412" s="92" t="str">
        <f t="shared" si="3"/>
        <v>REFRIGERADOS</v>
      </c>
      <c r="H2412" s="89"/>
      <c r="I2412" s="89"/>
      <c r="J2412" s="89"/>
      <c r="K2412" s="89"/>
      <c r="L2412" s="89"/>
      <c r="M2412" s="89"/>
      <c r="N2412" s="89"/>
      <c r="O2412" s="89"/>
      <c r="P2412" s="89"/>
      <c r="Q2412" s="89"/>
      <c r="R2412" s="30"/>
      <c r="S2412" s="30"/>
      <c r="T2412" s="30"/>
      <c r="U2412" s="30"/>
      <c r="V2412" s="30"/>
      <c r="W2412" s="30"/>
      <c r="X2412" s="30"/>
      <c r="Y2412" s="30"/>
      <c r="Z2412" s="30"/>
      <c r="AA2412" s="30"/>
    </row>
    <row r="2413" ht="15.75" customHeight="1">
      <c r="A2413" s="27" t="s">
        <v>553</v>
      </c>
      <c r="B2413" s="27" t="s">
        <v>7474</v>
      </c>
      <c r="C2413" s="27" t="s">
        <v>4416</v>
      </c>
      <c r="D2413" s="27" t="s">
        <v>4414</v>
      </c>
      <c r="E2413" s="92">
        <f t="shared" si="1"/>
        <v>605302</v>
      </c>
      <c r="F2413" s="92" t="str">
        <f t="shared" si="2"/>
        <v>ACTICOL BebLacMangoPiñaBoMP 8(6x90ml)</v>
      </c>
      <c r="G2413" s="92" t="str">
        <f t="shared" si="3"/>
        <v>REFRIGERADOS</v>
      </c>
      <c r="H2413" s="89"/>
      <c r="I2413" s="89"/>
      <c r="J2413" s="89"/>
      <c r="K2413" s="89"/>
      <c r="L2413" s="89"/>
      <c r="M2413" s="89"/>
      <c r="N2413" s="89"/>
      <c r="O2413" s="89"/>
      <c r="P2413" s="89"/>
      <c r="Q2413" s="89"/>
      <c r="R2413" s="30"/>
      <c r="S2413" s="30"/>
      <c r="T2413" s="30"/>
      <c r="U2413" s="30"/>
      <c r="V2413" s="30"/>
      <c r="W2413" s="30"/>
      <c r="X2413" s="30"/>
      <c r="Y2413" s="30"/>
      <c r="Z2413" s="30"/>
      <c r="AA2413" s="30"/>
    </row>
    <row r="2414" ht="15.75" customHeight="1">
      <c r="A2414" s="27" t="s">
        <v>553</v>
      </c>
      <c r="B2414" s="27" t="s">
        <v>7475</v>
      </c>
      <c r="C2414" s="27" t="s">
        <v>4419</v>
      </c>
      <c r="D2414" s="27" t="s">
        <v>4420</v>
      </c>
      <c r="E2414" s="92">
        <f t="shared" si="1"/>
        <v>605501</v>
      </c>
      <c r="F2414" s="92" t="str">
        <f t="shared" si="2"/>
        <v>Jalea NESTLE Naranja 48x110g</v>
      </c>
      <c r="G2414" s="92" t="str">
        <f t="shared" si="3"/>
        <v>REFRIGERADOS</v>
      </c>
      <c r="H2414" s="89"/>
      <c r="I2414" s="89"/>
      <c r="J2414" s="89"/>
      <c r="K2414" s="89"/>
      <c r="L2414" s="89"/>
      <c r="M2414" s="89"/>
      <c r="N2414" s="89"/>
      <c r="O2414" s="89"/>
      <c r="P2414" s="89"/>
      <c r="Q2414" s="89"/>
      <c r="R2414" s="30"/>
      <c r="S2414" s="30"/>
      <c r="T2414" s="30"/>
      <c r="U2414" s="30"/>
      <c r="V2414" s="30"/>
      <c r="W2414" s="30"/>
      <c r="X2414" s="30"/>
      <c r="Y2414" s="30"/>
      <c r="Z2414" s="30"/>
      <c r="AA2414" s="30"/>
    </row>
    <row r="2415" ht="15.75" customHeight="1">
      <c r="A2415" s="27" t="s">
        <v>553</v>
      </c>
      <c r="B2415" s="27" t="s">
        <v>7476</v>
      </c>
      <c r="C2415" s="27" t="s">
        <v>4425</v>
      </c>
      <c r="D2415" s="27" t="s">
        <v>4420</v>
      </c>
      <c r="E2415" s="92">
        <f t="shared" si="1"/>
        <v>605502</v>
      </c>
      <c r="F2415" s="92" t="str">
        <f t="shared" si="2"/>
        <v>Jalea NESTLE Frambuesa 48x110g</v>
      </c>
      <c r="G2415" s="92" t="str">
        <f t="shared" si="3"/>
        <v>REFRIGERADOS</v>
      </c>
      <c r="H2415" s="89"/>
      <c r="I2415" s="89"/>
      <c r="J2415" s="89"/>
      <c r="K2415" s="89"/>
      <c r="L2415" s="89"/>
      <c r="M2415" s="89"/>
      <c r="N2415" s="89"/>
      <c r="O2415" s="89"/>
      <c r="P2415" s="89"/>
      <c r="Q2415" s="89"/>
      <c r="R2415" s="30"/>
      <c r="S2415" s="30"/>
      <c r="T2415" s="30"/>
      <c r="U2415" s="30"/>
      <c r="V2415" s="30"/>
      <c r="W2415" s="30"/>
      <c r="X2415" s="30"/>
      <c r="Y2415" s="30"/>
      <c r="Z2415" s="30"/>
      <c r="AA2415" s="30"/>
    </row>
    <row r="2416" ht="15.75" customHeight="1">
      <c r="A2416" s="27" t="s">
        <v>553</v>
      </c>
      <c r="B2416" s="27" t="s">
        <v>7477</v>
      </c>
      <c r="C2416" s="27" t="s">
        <v>4422</v>
      </c>
      <c r="D2416" s="27" t="s">
        <v>4420</v>
      </c>
      <c r="E2416" s="92">
        <f t="shared" si="1"/>
        <v>605503</v>
      </c>
      <c r="F2416" s="92" t="str">
        <f t="shared" si="2"/>
        <v>Jalea NESTLE Piña 48x110g</v>
      </c>
      <c r="G2416" s="92" t="str">
        <f t="shared" si="3"/>
        <v>REFRIGERADOS</v>
      </c>
      <c r="H2416" s="89"/>
      <c r="I2416" s="89"/>
      <c r="J2416" s="89"/>
      <c r="K2416" s="89"/>
      <c r="L2416" s="89"/>
      <c r="M2416" s="89"/>
      <c r="N2416" s="89"/>
      <c r="O2416" s="89"/>
      <c r="P2416" s="89"/>
      <c r="Q2416" s="89"/>
      <c r="R2416" s="30"/>
      <c r="S2416" s="30"/>
      <c r="T2416" s="30"/>
      <c r="U2416" s="30"/>
      <c r="V2416" s="30"/>
      <c r="W2416" s="30"/>
      <c r="X2416" s="30"/>
      <c r="Y2416" s="30"/>
      <c r="Z2416" s="30"/>
      <c r="AA2416" s="30"/>
    </row>
    <row r="2417" ht="15.75" customHeight="1">
      <c r="A2417" s="27" t="s">
        <v>553</v>
      </c>
      <c r="B2417" s="27" t="s">
        <v>7478</v>
      </c>
      <c r="C2417" s="27" t="s">
        <v>4423</v>
      </c>
      <c r="D2417" s="27" t="s">
        <v>4420</v>
      </c>
      <c r="E2417" s="92">
        <f t="shared" si="1"/>
        <v>605504</v>
      </c>
      <c r="F2417" s="92" t="str">
        <f t="shared" si="2"/>
        <v>Jalea NESTLE Guinda 48x110g</v>
      </c>
      <c r="G2417" s="92" t="str">
        <f t="shared" si="3"/>
        <v>REFRIGERADOS</v>
      </c>
      <c r="H2417" s="89"/>
      <c r="I2417" s="89"/>
      <c r="J2417" s="89"/>
      <c r="K2417" s="89"/>
      <c r="L2417" s="89"/>
      <c r="M2417" s="89"/>
      <c r="N2417" s="89"/>
      <c r="O2417" s="89"/>
      <c r="P2417" s="89"/>
      <c r="Q2417" s="89"/>
      <c r="R2417" s="30"/>
      <c r="S2417" s="30"/>
      <c r="T2417" s="30"/>
      <c r="U2417" s="30"/>
      <c r="V2417" s="30"/>
      <c r="W2417" s="30"/>
      <c r="X2417" s="30"/>
      <c r="Y2417" s="30"/>
      <c r="Z2417" s="30"/>
      <c r="AA2417" s="30"/>
    </row>
    <row r="2418" ht="15.75" customHeight="1">
      <c r="A2418" s="27" t="s">
        <v>553</v>
      </c>
      <c r="B2418" s="27" t="s">
        <v>7479</v>
      </c>
      <c r="C2418" s="27" t="s">
        <v>4426</v>
      </c>
      <c r="D2418" s="27" t="s">
        <v>4427</v>
      </c>
      <c r="E2418" s="92">
        <f t="shared" si="1"/>
        <v>60570</v>
      </c>
      <c r="F2418" s="92" t="str">
        <f t="shared" si="2"/>
        <v>NESTLE FLAN VAINILLA 12(4X110G)</v>
      </c>
      <c r="G2418" s="92" t="str">
        <f t="shared" si="3"/>
        <v>REFRIGERADOS</v>
      </c>
      <c r="H2418" s="89"/>
      <c r="I2418" s="89"/>
      <c r="J2418" s="89"/>
      <c r="K2418" s="89"/>
      <c r="L2418" s="89"/>
      <c r="M2418" s="89"/>
      <c r="N2418" s="89"/>
      <c r="O2418" s="89"/>
      <c r="P2418" s="89"/>
      <c r="Q2418" s="89"/>
      <c r="R2418" s="30"/>
      <c r="S2418" s="30"/>
      <c r="T2418" s="30"/>
      <c r="U2418" s="30"/>
      <c r="V2418" s="30"/>
      <c r="W2418" s="30"/>
      <c r="X2418" s="30"/>
      <c r="Y2418" s="30"/>
      <c r="Z2418" s="30"/>
      <c r="AA2418" s="30"/>
    </row>
    <row r="2419" ht="15.75" customHeight="1">
      <c r="A2419" s="27" t="s">
        <v>690</v>
      </c>
      <c r="B2419" s="27" t="s">
        <v>7480</v>
      </c>
      <c r="C2419" s="27" t="s">
        <v>4429</v>
      </c>
      <c r="D2419" s="27" t="s">
        <v>693</v>
      </c>
      <c r="E2419" s="92">
        <f t="shared" si="1"/>
        <v>606002</v>
      </c>
      <c r="F2419" s="92" t="str">
        <f t="shared" si="2"/>
        <v>NIDO Chocolate MP 10(6x200ml) 10(6x200ml)</v>
      </c>
      <c r="G2419" s="92" t="str">
        <f t="shared" si="3"/>
        <v>Leche Liquida</v>
      </c>
      <c r="H2419" s="89"/>
      <c r="I2419" s="89"/>
      <c r="J2419" s="89"/>
      <c r="K2419" s="89"/>
      <c r="L2419" s="89"/>
      <c r="M2419" s="89"/>
      <c r="N2419" s="89"/>
      <c r="O2419" s="89"/>
      <c r="P2419" s="89"/>
      <c r="Q2419" s="89"/>
      <c r="R2419" s="30"/>
      <c r="S2419" s="30"/>
      <c r="T2419" s="30"/>
      <c r="U2419" s="30"/>
      <c r="V2419" s="30"/>
      <c r="W2419" s="30"/>
      <c r="X2419" s="30"/>
      <c r="Y2419" s="30"/>
      <c r="Z2419" s="30"/>
      <c r="AA2419" s="30"/>
    </row>
    <row r="2420" ht="15.75" customHeight="1">
      <c r="A2420" s="27" t="s">
        <v>690</v>
      </c>
      <c r="B2420" s="27" t="s">
        <v>7481</v>
      </c>
      <c r="C2420" s="27" t="s">
        <v>4430</v>
      </c>
      <c r="D2420" s="27" t="s">
        <v>4431</v>
      </c>
      <c r="E2420" s="92">
        <f t="shared" si="1"/>
        <v>60620</v>
      </c>
      <c r="F2420" s="92" t="str">
        <f t="shared" si="2"/>
        <v>SVELTY LECHE DESC SIN LACTOSA 10 (6X200ML)</v>
      </c>
      <c r="G2420" s="92" t="str">
        <f t="shared" si="3"/>
        <v>Leche Liquida</v>
      </c>
      <c r="H2420" s="89"/>
      <c r="I2420" s="89"/>
      <c r="J2420" s="89"/>
      <c r="K2420" s="89"/>
      <c r="L2420" s="89"/>
      <c r="M2420" s="89"/>
      <c r="N2420" s="89"/>
      <c r="O2420" s="89"/>
      <c r="P2420" s="89"/>
      <c r="Q2420" s="89"/>
      <c r="R2420" s="30"/>
      <c r="S2420" s="30"/>
      <c r="T2420" s="30"/>
      <c r="U2420" s="30"/>
      <c r="V2420" s="30"/>
      <c r="W2420" s="30"/>
      <c r="X2420" s="30"/>
      <c r="Y2420" s="30"/>
      <c r="Z2420" s="30"/>
      <c r="AA2420" s="30"/>
    </row>
    <row r="2421" ht="15.75" customHeight="1">
      <c r="A2421" s="27" t="s">
        <v>146</v>
      </c>
      <c r="B2421" s="27" t="s">
        <v>7482</v>
      </c>
      <c r="C2421" s="27" t="s">
        <v>4435</v>
      </c>
      <c r="D2421" s="27" t="s">
        <v>123</v>
      </c>
      <c r="E2421" s="92">
        <f t="shared" si="1"/>
        <v>60630</v>
      </c>
      <c r="F2421" s="92" t="str">
        <f t="shared" si="2"/>
        <v>PK 2 LECHE COND+ 2 CREMA 157G+ 2 MANJAR 200 G + 15% DSTO .</v>
      </c>
      <c r="G2421" s="92" t="str">
        <f t="shared" si="3"/>
        <v>Lacteos Culinarios</v>
      </c>
      <c r="H2421" s="89"/>
      <c r="I2421" s="89"/>
      <c r="J2421" s="89"/>
      <c r="K2421" s="89"/>
      <c r="L2421" s="89"/>
      <c r="M2421" s="89"/>
      <c r="N2421" s="89"/>
      <c r="O2421" s="89"/>
      <c r="P2421" s="89"/>
      <c r="Q2421" s="89"/>
      <c r="R2421" s="30"/>
      <c r="S2421" s="30"/>
      <c r="T2421" s="30"/>
      <c r="U2421" s="30"/>
      <c r="V2421" s="30"/>
      <c r="W2421" s="30"/>
      <c r="X2421" s="30"/>
      <c r="Y2421" s="30"/>
      <c r="Z2421" s="30"/>
      <c r="AA2421" s="30"/>
    </row>
    <row r="2422" ht="15.75" customHeight="1">
      <c r="A2422" s="27" t="s">
        <v>146</v>
      </c>
      <c r="B2422" s="27" t="s">
        <v>7483</v>
      </c>
      <c r="C2422" s="27" t="s">
        <v>4433</v>
      </c>
      <c r="D2422" s="27" t="s">
        <v>123</v>
      </c>
      <c r="E2422" s="92">
        <f t="shared" si="1"/>
        <v>60631</v>
      </c>
      <c r="F2422" s="92" t="str">
        <f t="shared" si="2"/>
        <v>PK 2 LECHE COND + 2 CREMA 157G + 2 MANJAR 200G + 15% DCTO (B2B) .</v>
      </c>
      <c r="G2422" s="92" t="str">
        <f t="shared" si="3"/>
        <v>Lacteos Culinarios</v>
      </c>
      <c r="H2422" s="89"/>
      <c r="I2422" s="89"/>
      <c r="J2422" s="89"/>
      <c r="K2422" s="89"/>
      <c r="L2422" s="89"/>
      <c r="M2422" s="89"/>
      <c r="N2422" s="89"/>
      <c r="O2422" s="89"/>
      <c r="P2422" s="89"/>
      <c r="Q2422" s="89"/>
      <c r="R2422" s="30"/>
      <c r="S2422" s="30"/>
      <c r="T2422" s="30"/>
      <c r="U2422" s="30"/>
      <c r="V2422" s="30"/>
      <c r="W2422" s="30"/>
      <c r="X2422" s="30"/>
      <c r="Y2422" s="30"/>
      <c r="Z2422" s="30"/>
      <c r="AA2422" s="30"/>
    </row>
    <row r="2423" ht="15.75" customHeight="1">
      <c r="A2423" s="27" t="s">
        <v>146</v>
      </c>
      <c r="B2423" s="27" t="s">
        <v>7484</v>
      </c>
      <c r="C2423" s="27" t="s">
        <v>4436</v>
      </c>
      <c r="D2423" s="27" t="s">
        <v>123</v>
      </c>
      <c r="E2423" s="92">
        <f t="shared" si="1"/>
        <v>60680</v>
      </c>
      <c r="F2423" s="92" t="str">
        <f t="shared" si="2"/>
        <v>PK 1 COND 397g+1 Crema 236g+IDEAL EVAP Grts .</v>
      </c>
      <c r="G2423" s="92" t="str">
        <f t="shared" si="3"/>
        <v>Lacteos Culinarios</v>
      </c>
      <c r="H2423" s="89"/>
      <c r="I2423" s="89"/>
      <c r="J2423" s="89"/>
      <c r="K2423" s="89"/>
      <c r="L2423" s="89"/>
      <c r="M2423" s="89"/>
      <c r="N2423" s="89"/>
      <c r="O2423" s="89"/>
      <c r="P2423" s="89"/>
      <c r="Q2423" s="89"/>
      <c r="R2423" s="30"/>
      <c r="S2423" s="30"/>
      <c r="T2423" s="30"/>
      <c r="U2423" s="30"/>
      <c r="V2423" s="30"/>
      <c r="W2423" s="30"/>
      <c r="X2423" s="30"/>
      <c r="Y2423" s="30"/>
      <c r="Z2423" s="30"/>
      <c r="AA2423" s="30"/>
    </row>
    <row r="2424" ht="15.75" customHeight="1">
      <c r="A2424" s="27" t="s">
        <v>50</v>
      </c>
      <c r="B2424" s="27" t="s">
        <v>7485</v>
      </c>
      <c r="C2424" s="27" t="s">
        <v>4438</v>
      </c>
      <c r="D2424" s="27">
        <v>1.0</v>
      </c>
      <c r="E2424" s="92">
        <f t="shared" si="1"/>
        <v>60700</v>
      </c>
      <c r="F2424" s="92" t="str">
        <f t="shared" si="2"/>
        <v>PK BONTRD 4+1 NSCMIXES 1LATTE+1MOCHA+1CAPUCC SWT+1MOCHA DBL+1 MOCHA DBL GRTS 1</v>
      </c>
      <c r="G2424" s="92" t="str">
        <f t="shared" si="3"/>
        <v>CAFES</v>
      </c>
      <c r="H2424" s="89"/>
      <c r="I2424" s="89"/>
      <c r="J2424" s="89"/>
      <c r="K2424" s="89"/>
      <c r="L2424" s="89"/>
      <c r="M2424" s="89"/>
      <c r="N2424" s="89"/>
      <c r="O2424" s="89"/>
      <c r="P2424" s="89"/>
      <c r="Q2424" s="89"/>
      <c r="R2424" s="30"/>
      <c r="S2424" s="30"/>
      <c r="T2424" s="30"/>
      <c r="U2424" s="30"/>
      <c r="V2424" s="30"/>
      <c r="W2424" s="30"/>
      <c r="X2424" s="30"/>
      <c r="Y2424" s="30"/>
      <c r="Z2424" s="30"/>
      <c r="AA2424" s="30"/>
    </row>
    <row r="2425" ht="15.75" customHeight="1">
      <c r="A2425" s="27" t="s">
        <v>50</v>
      </c>
      <c r="B2425" s="27" t="s">
        <v>7486</v>
      </c>
      <c r="C2425" s="27" t="s">
        <v>4440</v>
      </c>
      <c r="D2425" s="27" t="s">
        <v>123</v>
      </c>
      <c r="E2425" s="92">
        <f t="shared" si="1"/>
        <v>60770</v>
      </c>
      <c r="F2425" s="92" t="str">
        <f t="shared" si="2"/>
        <v>Pack PTP TRD 2 Nescafe 50g+Azucar 400gr +10% Dcto .</v>
      </c>
      <c r="G2425" s="92" t="str">
        <f t="shared" si="3"/>
        <v>CAFES</v>
      </c>
      <c r="H2425" s="89"/>
      <c r="I2425" s="89"/>
      <c r="J2425" s="89"/>
      <c r="K2425" s="89"/>
      <c r="L2425" s="89"/>
      <c r="M2425" s="89"/>
      <c r="N2425" s="89"/>
      <c r="O2425" s="89"/>
      <c r="P2425" s="89"/>
      <c r="Q2425" s="89"/>
      <c r="R2425" s="30"/>
      <c r="S2425" s="30"/>
      <c r="T2425" s="30"/>
      <c r="U2425" s="30"/>
      <c r="V2425" s="30"/>
      <c r="W2425" s="30"/>
      <c r="X2425" s="30"/>
      <c r="Y2425" s="30"/>
      <c r="Z2425" s="30"/>
      <c r="AA2425" s="30"/>
    </row>
    <row r="2426" ht="15.75" customHeight="1">
      <c r="A2426" s="27" t="s">
        <v>225</v>
      </c>
      <c r="B2426" s="27" t="s">
        <v>7487</v>
      </c>
      <c r="C2426" s="27" t="s">
        <v>4441</v>
      </c>
      <c r="D2426" s="27" t="s">
        <v>4442</v>
      </c>
      <c r="E2426" s="92">
        <f t="shared" si="1"/>
        <v>60790</v>
      </c>
      <c r="F2426" s="92" t="str">
        <f t="shared" si="2"/>
        <v>NIDO Forticrece Sin LactosaTr 6x144kg</v>
      </c>
      <c r="G2426" s="92" t="str">
        <f t="shared" si="3"/>
        <v>Leche en Polvo</v>
      </c>
      <c r="H2426" s="89"/>
      <c r="I2426" s="89"/>
      <c r="J2426" s="89"/>
      <c r="K2426" s="89"/>
      <c r="L2426" s="89"/>
      <c r="M2426" s="89"/>
      <c r="N2426" s="89"/>
      <c r="O2426" s="89"/>
      <c r="P2426" s="89"/>
      <c r="Q2426" s="89"/>
      <c r="R2426" s="30"/>
      <c r="S2426" s="30"/>
      <c r="T2426" s="30"/>
      <c r="U2426" s="30"/>
      <c r="V2426" s="30"/>
      <c r="W2426" s="30"/>
      <c r="X2426" s="30"/>
      <c r="Y2426" s="30"/>
      <c r="Z2426" s="30"/>
      <c r="AA2426" s="30"/>
    </row>
    <row r="2427" ht="15.75" customHeight="1">
      <c r="A2427" s="27" t="s">
        <v>264</v>
      </c>
      <c r="B2427" s="27" t="s">
        <v>7488</v>
      </c>
      <c r="C2427" s="27" t="s">
        <v>1052</v>
      </c>
      <c r="D2427" s="27" t="s">
        <v>4444</v>
      </c>
      <c r="E2427" s="92">
        <f t="shared" si="1"/>
        <v>60830</v>
      </c>
      <c r="F2427" s="92" t="str">
        <f t="shared" si="2"/>
        <v>CHOCAPIC Cereal N1 CL 16x720g</v>
      </c>
      <c r="G2427" s="92" t="str">
        <f t="shared" si="3"/>
        <v>CEREALES PARA EL DESAYUNO</v>
      </c>
      <c r="H2427" s="89"/>
      <c r="I2427" s="89"/>
      <c r="J2427" s="89"/>
      <c r="K2427" s="89"/>
      <c r="L2427" s="89"/>
      <c r="M2427" s="89"/>
      <c r="N2427" s="89"/>
      <c r="O2427" s="89"/>
      <c r="P2427" s="89"/>
      <c r="Q2427" s="89"/>
      <c r="R2427" s="30"/>
      <c r="S2427" s="30"/>
      <c r="T2427" s="30"/>
      <c r="U2427" s="30"/>
      <c r="V2427" s="30"/>
      <c r="W2427" s="30"/>
      <c r="X2427" s="30"/>
      <c r="Y2427" s="30"/>
      <c r="Z2427" s="30"/>
      <c r="AA2427" s="30"/>
    </row>
    <row r="2428" ht="15.75" customHeight="1">
      <c r="A2428" s="27" t="s">
        <v>4446</v>
      </c>
      <c r="B2428" s="27" t="s">
        <v>7489</v>
      </c>
      <c r="C2428" s="27" t="s">
        <v>4448</v>
      </c>
      <c r="D2428" s="27" t="s">
        <v>123</v>
      </c>
      <c r="E2428" s="92">
        <f t="shared" si="1"/>
        <v>60860</v>
      </c>
      <c r="F2428" s="92" t="str">
        <f t="shared" si="2"/>
        <v>PK 8 NATURES HEART LOW CARB 70g + 2 gratis .</v>
      </c>
      <c r="G2428" s="92" t="str">
        <f t="shared" si="3"/>
        <v>TERRAFERTIL</v>
      </c>
      <c r="H2428" s="89"/>
      <c r="I2428" s="89"/>
      <c r="J2428" s="89"/>
      <c r="K2428" s="89"/>
      <c r="L2428" s="89"/>
      <c r="M2428" s="89"/>
      <c r="N2428" s="89"/>
      <c r="O2428" s="89"/>
      <c r="P2428" s="89"/>
      <c r="Q2428" s="89"/>
      <c r="R2428" s="30"/>
      <c r="S2428" s="30"/>
      <c r="T2428" s="30"/>
      <c r="U2428" s="30"/>
      <c r="V2428" s="30"/>
      <c r="W2428" s="30"/>
      <c r="X2428" s="30"/>
      <c r="Y2428" s="30"/>
      <c r="Z2428" s="30"/>
      <c r="AA2428" s="30"/>
    </row>
    <row r="2429" ht="15.75" customHeight="1">
      <c r="A2429" s="27" t="s">
        <v>4446</v>
      </c>
      <c r="B2429" s="27" t="s">
        <v>7490</v>
      </c>
      <c r="C2429" s="27" t="s">
        <v>4450</v>
      </c>
      <c r="D2429" s="27" t="s">
        <v>123</v>
      </c>
      <c r="E2429" s="92">
        <f t="shared" si="1"/>
        <v>60870</v>
      </c>
      <c r="F2429" s="92" t="str">
        <f t="shared" si="2"/>
        <v>PK 8 NATURES HEART PROTEINA 70g +2 gratis .</v>
      </c>
      <c r="G2429" s="92" t="str">
        <f t="shared" si="3"/>
        <v>TERRAFERTIL</v>
      </c>
      <c r="H2429" s="89"/>
      <c r="I2429" s="89"/>
      <c r="J2429" s="89"/>
      <c r="K2429" s="89"/>
      <c r="L2429" s="89"/>
      <c r="M2429" s="89"/>
      <c r="N2429" s="89"/>
      <c r="O2429" s="89"/>
      <c r="P2429" s="89"/>
      <c r="Q2429" s="89"/>
      <c r="R2429" s="30"/>
      <c r="S2429" s="30"/>
      <c r="T2429" s="30"/>
      <c r="U2429" s="30"/>
      <c r="V2429" s="30"/>
      <c r="W2429" s="30"/>
      <c r="X2429" s="30"/>
      <c r="Y2429" s="30"/>
      <c r="Z2429" s="30"/>
      <c r="AA2429" s="30"/>
    </row>
    <row r="2430" ht="15.75" customHeight="1">
      <c r="A2430" s="27" t="s">
        <v>4446</v>
      </c>
      <c r="B2430" s="27" t="s">
        <v>7491</v>
      </c>
      <c r="C2430" s="27" t="s">
        <v>4451</v>
      </c>
      <c r="D2430" s="27" t="s">
        <v>123</v>
      </c>
      <c r="E2430" s="92">
        <f t="shared" si="1"/>
        <v>60880</v>
      </c>
      <c r="F2430" s="92" t="str">
        <f t="shared" si="2"/>
        <v>PK 8 NATURES HEART ENERGIA 70g +2 gratis .</v>
      </c>
      <c r="G2430" s="92" t="str">
        <f t="shared" si="3"/>
        <v>TERRAFERTIL</v>
      </c>
      <c r="H2430" s="89"/>
      <c r="I2430" s="89"/>
      <c r="J2430" s="89"/>
      <c r="K2430" s="89"/>
      <c r="L2430" s="89"/>
      <c r="M2430" s="89"/>
      <c r="N2430" s="89"/>
      <c r="O2430" s="89"/>
      <c r="P2430" s="89"/>
      <c r="Q2430" s="89"/>
      <c r="R2430" s="30"/>
      <c r="S2430" s="30"/>
      <c r="T2430" s="30"/>
      <c r="U2430" s="30"/>
      <c r="V2430" s="30"/>
      <c r="W2430" s="30"/>
      <c r="X2430" s="30"/>
      <c r="Y2430" s="30"/>
      <c r="Z2430" s="30"/>
      <c r="AA2430" s="30"/>
    </row>
    <row r="2431" ht="15.75" customHeight="1">
      <c r="A2431" s="27" t="s">
        <v>4446</v>
      </c>
      <c r="B2431" s="27" t="s">
        <v>7492</v>
      </c>
      <c r="C2431" s="27" t="s">
        <v>4453</v>
      </c>
      <c r="D2431" s="27" t="s">
        <v>123</v>
      </c>
      <c r="E2431" s="92">
        <f t="shared" si="1"/>
        <v>60890</v>
      </c>
      <c r="F2431" s="92" t="str">
        <f t="shared" si="2"/>
        <v>PK 8 NATURES HEART FIBRA 70g +2 gratis .</v>
      </c>
      <c r="G2431" s="92" t="str">
        <f t="shared" si="3"/>
        <v>TERRAFERTIL</v>
      </c>
      <c r="H2431" s="89"/>
      <c r="I2431" s="89"/>
      <c r="J2431" s="89"/>
      <c r="K2431" s="89"/>
      <c r="L2431" s="89"/>
      <c r="M2431" s="89"/>
      <c r="N2431" s="89"/>
      <c r="O2431" s="89"/>
      <c r="P2431" s="89"/>
      <c r="Q2431" s="89"/>
      <c r="R2431" s="30"/>
      <c r="S2431" s="30"/>
      <c r="T2431" s="30"/>
      <c r="U2431" s="30"/>
      <c r="V2431" s="30"/>
      <c r="W2431" s="30"/>
      <c r="X2431" s="30"/>
      <c r="Y2431" s="30"/>
      <c r="Z2431" s="30"/>
      <c r="AA2431" s="30"/>
    </row>
    <row r="2432" ht="15.75" customHeight="1">
      <c r="A2432" s="27" t="s">
        <v>86</v>
      </c>
      <c r="B2432" s="27" t="s">
        <v>7493</v>
      </c>
      <c r="C2432" s="27" t="s">
        <v>4455</v>
      </c>
      <c r="D2432" s="27" t="s">
        <v>123</v>
      </c>
      <c r="E2432" s="92">
        <f t="shared" si="1"/>
        <v>60910</v>
      </c>
      <c r="F2432" s="92" t="str">
        <f t="shared" si="2"/>
        <v>PK PTP TRD 2 MINI KUKY+2 MN MOROCHA+ 2 MN VAIN+ 2 MN CHOC +30 %DCTO .</v>
      </c>
      <c r="G2432" s="92" t="str">
        <f t="shared" si="3"/>
        <v>GALLETAS</v>
      </c>
      <c r="H2432" s="89"/>
      <c r="I2432" s="89"/>
      <c r="J2432" s="89"/>
      <c r="K2432" s="89"/>
      <c r="L2432" s="89"/>
      <c r="M2432" s="89"/>
      <c r="N2432" s="89"/>
      <c r="O2432" s="89"/>
      <c r="P2432" s="89"/>
      <c r="Q2432" s="89"/>
      <c r="R2432" s="30"/>
      <c r="S2432" s="30"/>
      <c r="T2432" s="30"/>
      <c r="U2432" s="30"/>
      <c r="V2432" s="30"/>
      <c r="W2432" s="30"/>
      <c r="X2432" s="30"/>
      <c r="Y2432" s="30"/>
      <c r="Z2432" s="30"/>
      <c r="AA2432" s="30"/>
    </row>
    <row r="2433" ht="15.75" customHeight="1">
      <c r="A2433" s="27" t="s">
        <v>50</v>
      </c>
      <c r="B2433" s="27" t="s">
        <v>7494</v>
      </c>
      <c r="C2433" s="27" t="s">
        <v>4456</v>
      </c>
      <c r="D2433" s="27" t="s">
        <v>123</v>
      </c>
      <c r="E2433" s="92">
        <f t="shared" si="1"/>
        <v>60920</v>
      </c>
      <c r="F2433" s="92" t="str">
        <f t="shared" si="2"/>
        <v>PK PTP TRD 2 Nescafe DECAF 50gr + 1 Nescafe trad 170%gr 20 DCTO .</v>
      </c>
      <c r="G2433" s="92" t="str">
        <f t="shared" si="3"/>
        <v>CAFES</v>
      </c>
      <c r="H2433" s="89"/>
      <c r="I2433" s="89"/>
      <c r="J2433" s="89"/>
      <c r="K2433" s="89"/>
      <c r="L2433" s="89"/>
      <c r="M2433" s="89"/>
      <c r="N2433" s="89"/>
      <c r="O2433" s="89"/>
      <c r="P2433" s="89"/>
      <c r="Q2433" s="89"/>
      <c r="R2433" s="30"/>
      <c r="S2433" s="30"/>
      <c r="T2433" s="30"/>
      <c r="U2433" s="30"/>
      <c r="V2433" s="30"/>
      <c r="W2433" s="30"/>
      <c r="X2433" s="30"/>
      <c r="Y2433" s="30"/>
      <c r="Z2433" s="30"/>
      <c r="AA2433" s="30"/>
    </row>
    <row r="2434" ht="15.75" customHeight="1">
      <c r="A2434" s="27" t="s">
        <v>50</v>
      </c>
      <c r="B2434" s="27" t="s">
        <v>7495</v>
      </c>
      <c r="C2434" s="27" t="s">
        <v>4458</v>
      </c>
      <c r="D2434" s="27" t="s">
        <v>123</v>
      </c>
      <c r="E2434" s="92">
        <f t="shared" si="1"/>
        <v>60930</v>
      </c>
      <c r="F2434" s="92" t="str">
        <f t="shared" si="2"/>
        <v>PK PTP TRD 2 Nescafe Fina 50gr +1 Nescafe trad 170gr 20% DCTO .</v>
      </c>
      <c r="G2434" s="92" t="str">
        <f t="shared" si="3"/>
        <v>CAFES</v>
      </c>
      <c r="H2434" s="89"/>
      <c r="I2434" s="89"/>
      <c r="J2434" s="89"/>
      <c r="K2434" s="89"/>
      <c r="L2434" s="89"/>
      <c r="M2434" s="89"/>
      <c r="N2434" s="89"/>
      <c r="O2434" s="89"/>
      <c r="P2434" s="89"/>
      <c r="Q2434" s="89"/>
      <c r="R2434" s="30"/>
      <c r="S2434" s="30"/>
      <c r="T2434" s="30"/>
      <c r="U2434" s="30"/>
      <c r="V2434" s="30"/>
      <c r="W2434" s="30"/>
      <c r="X2434" s="30"/>
      <c r="Y2434" s="30"/>
      <c r="Z2434" s="30"/>
      <c r="AA2434" s="30"/>
    </row>
    <row r="2435" ht="15.75" customHeight="1">
      <c r="A2435" s="27" t="s">
        <v>39</v>
      </c>
      <c r="B2435" s="27" t="s">
        <v>7496</v>
      </c>
      <c r="C2435" s="27" t="s">
        <v>4459</v>
      </c>
      <c r="D2435" s="27" t="s">
        <v>123</v>
      </c>
      <c r="E2435" s="92">
        <f t="shared" si="1"/>
        <v>60940</v>
      </c>
      <c r="F2435" s="92" t="str">
        <f t="shared" si="2"/>
        <v>PK PTP TRD 6 SN 250GR+ 6 SN 160GR+ 6 TREN 150GR+ 15% Dcto+ EXHIB TABLETA .</v>
      </c>
      <c r="G2435" s="92" t="str">
        <f t="shared" si="3"/>
        <v>CHOCOLATES</v>
      </c>
      <c r="H2435" s="89"/>
      <c r="I2435" s="89"/>
      <c r="J2435" s="89"/>
      <c r="K2435" s="89"/>
      <c r="L2435" s="89"/>
      <c r="M2435" s="89"/>
      <c r="N2435" s="89"/>
      <c r="O2435" s="89"/>
      <c r="P2435" s="89"/>
      <c r="Q2435" s="89"/>
      <c r="R2435" s="30"/>
      <c r="S2435" s="30"/>
      <c r="T2435" s="30"/>
      <c r="U2435" s="30"/>
      <c r="V2435" s="30"/>
      <c r="W2435" s="30"/>
      <c r="X2435" s="30"/>
      <c r="Y2435" s="30"/>
      <c r="Z2435" s="30"/>
      <c r="AA2435" s="30"/>
    </row>
    <row r="2436" ht="15.75" customHeight="1">
      <c r="A2436" s="27" t="s">
        <v>39</v>
      </c>
      <c r="B2436" s="27" t="s">
        <v>7497</v>
      </c>
      <c r="C2436" s="27" t="s">
        <v>4463</v>
      </c>
      <c r="D2436" s="27" t="s">
        <v>123</v>
      </c>
      <c r="E2436" s="92">
        <f t="shared" si="1"/>
        <v>60950</v>
      </c>
      <c r="F2436" s="92" t="str">
        <f t="shared" si="2"/>
        <v>PK PTP TRD 2 TORONTO DISPLAY 30% DCTO .</v>
      </c>
      <c r="G2436" s="92" t="str">
        <f t="shared" si="3"/>
        <v>CHOCOLATES</v>
      </c>
      <c r="H2436" s="89"/>
      <c r="I2436" s="89"/>
      <c r="J2436" s="89"/>
      <c r="K2436" s="89"/>
      <c r="L2436" s="89"/>
      <c r="M2436" s="89"/>
      <c r="N2436" s="89"/>
      <c r="O2436" s="89"/>
      <c r="P2436" s="89"/>
      <c r="Q2436" s="89"/>
      <c r="R2436" s="30"/>
      <c r="S2436" s="30"/>
      <c r="T2436" s="30"/>
      <c r="U2436" s="30"/>
      <c r="V2436" s="30"/>
      <c r="W2436" s="30"/>
      <c r="X2436" s="30"/>
      <c r="Y2436" s="30"/>
      <c r="Z2436" s="30"/>
      <c r="AA2436" s="30"/>
    </row>
    <row r="2437" ht="15.75" customHeight="1">
      <c r="A2437" s="27" t="s">
        <v>39</v>
      </c>
      <c r="B2437" s="27" t="s">
        <v>7498</v>
      </c>
      <c r="C2437" s="27" t="s">
        <v>4465</v>
      </c>
      <c r="D2437" s="27" t="s">
        <v>123</v>
      </c>
      <c r="E2437" s="92">
        <f t="shared" si="1"/>
        <v>60960</v>
      </c>
      <c r="F2437" s="92" t="str">
        <f t="shared" si="2"/>
        <v>PK PTP TRD 5 TORONTO BOLSA+ 30 %DCTO .</v>
      </c>
      <c r="G2437" s="92" t="str">
        <f t="shared" si="3"/>
        <v>CHOCOLATES</v>
      </c>
      <c r="H2437" s="89"/>
      <c r="I2437" s="89"/>
      <c r="J2437" s="89"/>
      <c r="K2437" s="89"/>
      <c r="L2437" s="89"/>
      <c r="M2437" s="89"/>
      <c r="N2437" s="89"/>
      <c r="O2437" s="89"/>
      <c r="P2437" s="89"/>
      <c r="Q2437" s="89"/>
      <c r="R2437" s="30"/>
      <c r="S2437" s="30"/>
      <c r="T2437" s="30"/>
      <c r="U2437" s="30"/>
      <c r="V2437" s="30"/>
      <c r="W2437" s="30"/>
      <c r="X2437" s="30"/>
      <c r="Y2437" s="30"/>
      <c r="Z2437" s="30"/>
      <c r="AA2437" s="30"/>
    </row>
    <row r="2438" ht="15.75" customHeight="1">
      <c r="A2438" s="27" t="s">
        <v>50</v>
      </c>
      <c r="B2438" s="27" t="s">
        <v>7499</v>
      </c>
      <c r="C2438" s="27" t="s">
        <v>4467</v>
      </c>
      <c r="D2438" s="27" t="s">
        <v>123</v>
      </c>
      <c r="E2438" s="92">
        <f t="shared" si="1"/>
        <v>60970</v>
      </c>
      <c r="F2438" s="92" t="str">
        <f t="shared" si="2"/>
        <v>PK BON TRD 4 NESCAFÉ 50GR +2 NESCAFÉ 50GR GRATIS 33.34% DCTO .</v>
      </c>
      <c r="G2438" s="92" t="str">
        <f t="shared" si="3"/>
        <v>CAFES</v>
      </c>
      <c r="H2438" s="89"/>
      <c r="I2438" s="89"/>
      <c r="J2438" s="89"/>
      <c r="K2438" s="89"/>
      <c r="L2438" s="89"/>
      <c r="M2438" s="89"/>
      <c r="N2438" s="89"/>
      <c r="O2438" s="89"/>
      <c r="P2438" s="89"/>
      <c r="Q2438" s="89"/>
      <c r="R2438" s="30"/>
      <c r="S2438" s="30"/>
      <c r="T2438" s="30"/>
      <c r="U2438" s="30"/>
      <c r="V2438" s="30"/>
      <c r="W2438" s="30"/>
      <c r="X2438" s="30"/>
      <c r="Y2438" s="30"/>
      <c r="Z2438" s="30"/>
      <c r="AA2438" s="30"/>
    </row>
    <row r="2439" ht="15.75" customHeight="1">
      <c r="A2439" s="27" t="s">
        <v>44</v>
      </c>
      <c r="B2439" s="27" t="s">
        <v>7500</v>
      </c>
      <c r="C2439" s="27" t="s">
        <v>4470</v>
      </c>
      <c r="D2439" s="27" t="s">
        <v>123</v>
      </c>
      <c r="E2439" s="92">
        <f t="shared" si="1"/>
        <v>60980</v>
      </c>
      <c r="F2439" s="92" t="str">
        <f t="shared" si="2"/>
        <v>PK 5 MAGGI MAYONESA 90G+ 1 GRATIS .</v>
      </c>
      <c r="G2439" s="92" t="str">
        <f t="shared" si="3"/>
        <v>CULINARIOS</v>
      </c>
      <c r="H2439" s="89"/>
      <c r="I2439" s="89"/>
      <c r="J2439" s="89"/>
      <c r="K2439" s="89"/>
      <c r="L2439" s="89"/>
      <c r="M2439" s="89"/>
      <c r="N2439" s="89"/>
      <c r="O2439" s="89"/>
      <c r="P2439" s="89"/>
      <c r="Q2439" s="89"/>
      <c r="R2439" s="30"/>
      <c r="S2439" s="30"/>
      <c r="T2439" s="30"/>
      <c r="U2439" s="30"/>
      <c r="V2439" s="30"/>
      <c r="W2439" s="30"/>
      <c r="X2439" s="30"/>
      <c r="Y2439" s="30"/>
      <c r="Z2439" s="30"/>
      <c r="AA2439" s="30"/>
    </row>
    <row r="2440" ht="15.75" customHeight="1">
      <c r="A2440" s="27" t="s">
        <v>553</v>
      </c>
      <c r="B2440" s="27" t="s">
        <v>7501</v>
      </c>
      <c r="C2440" s="27" t="s">
        <v>4474</v>
      </c>
      <c r="D2440" s="27" t="s">
        <v>4378</v>
      </c>
      <c r="E2440" s="92">
        <f t="shared" si="1"/>
        <v>610905</v>
      </c>
      <c r="F2440" s="92" t="str">
        <f t="shared" si="2"/>
        <v>SVELTY Yog Bat Framb 120g 48 x 120g</v>
      </c>
      <c r="G2440" s="92" t="str">
        <f t="shared" si="3"/>
        <v>REFRIGERADOS</v>
      </c>
      <c r="H2440" s="89"/>
      <c r="I2440" s="89"/>
      <c r="J2440" s="89"/>
      <c r="K2440" s="89"/>
      <c r="L2440" s="89"/>
      <c r="M2440" s="89"/>
      <c r="N2440" s="89"/>
      <c r="O2440" s="89"/>
      <c r="P2440" s="89"/>
      <c r="Q2440" s="89"/>
      <c r="R2440" s="30"/>
      <c r="S2440" s="30"/>
      <c r="T2440" s="30"/>
      <c r="U2440" s="30"/>
      <c r="V2440" s="30"/>
      <c r="W2440" s="30"/>
      <c r="X2440" s="30"/>
      <c r="Y2440" s="30"/>
      <c r="Z2440" s="30"/>
      <c r="AA2440" s="30"/>
    </row>
    <row r="2441" ht="15.75" customHeight="1">
      <c r="A2441" s="27" t="s">
        <v>553</v>
      </c>
      <c r="B2441" s="27" t="s">
        <v>7502</v>
      </c>
      <c r="C2441" s="27" t="s">
        <v>4472</v>
      </c>
      <c r="D2441" s="27" t="s">
        <v>4378</v>
      </c>
      <c r="E2441" s="92">
        <f t="shared" si="1"/>
        <v>610906</v>
      </c>
      <c r="F2441" s="92" t="str">
        <f t="shared" si="2"/>
        <v>SVELTY Yog Bat Frutill 120g 48 x 120g</v>
      </c>
      <c r="G2441" s="92" t="str">
        <f t="shared" si="3"/>
        <v>REFRIGERADOS</v>
      </c>
      <c r="H2441" s="89"/>
      <c r="I2441" s="89"/>
      <c r="J2441" s="89"/>
      <c r="K2441" s="89"/>
      <c r="L2441" s="89"/>
      <c r="M2441" s="89"/>
      <c r="N2441" s="89"/>
      <c r="O2441" s="89"/>
      <c r="P2441" s="89"/>
      <c r="Q2441" s="89"/>
      <c r="R2441" s="30"/>
      <c r="S2441" s="30"/>
      <c r="T2441" s="30"/>
      <c r="U2441" s="30"/>
      <c r="V2441" s="30"/>
      <c r="W2441" s="30"/>
      <c r="X2441" s="30"/>
      <c r="Y2441" s="30"/>
      <c r="Z2441" s="30"/>
      <c r="AA2441" s="30"/>
    </row>
    <row r="2442" ht="15.75" customHeight="1">
      <c r="A2442" s="27" t="s">
        <v>553</v>
      </c>
      <c r="B2442" s="27" t="s">
        <v>7503</v>
      </c>
      <c r="C2442" s="27" t="s">
        <v>4475</v>
      </c>
      <c r="D2442" s="27" t="s">
        <v>4378</v>
      </c>
      <c r="E2442" s="92">
        <f t="shared" si="1"/>
        <v>610907</v>
      </c>
      <c r="F2442" s="92" t="str">
        <f t="shared" si="2"/>
        <v>SVELTY Yog Bat Vain 120g 48 x 120g</v>
      </c>
      <c r="G2442" s="92" t="str">
        <f t="shared" si="3"/>
        <v>REFRIGERADOS</v>
      </c>
      <c r="H2442" s="89"/>
      <c r="I2442" s="89"/>
      <c r="J2442" s="89"/>
      <c r="K2442" s="89"/>
      <c r="L2442" s="89"/>
      <c r="M2442" s="89"/>
      <c r="N2442" s="89"/>
      <c r="O2442" s="89"/>
      <c r="P2442" s="89"/>
      <c r="Q2442" s="89"/>
      <c r="R2442" s="30"/>
      <c r="S2442" s="30"/>
      <c r="T2442" s="30"/>
      <c r="U2442" s="30"/>
      <c r="V2442" s="30"/>
      <c r="W2442" s="30"/>
      <c r="X2442" s="30"/>
      <c r="Y2442" s="30"/>
      <c r="Z2442" s="30"/>
      <c r="AA2442" s="30"/>
    </row>
    <row r="2443" ht="15.75" customHeight="1">
      <c r="A2443" s="27" t="s">
        <v>553</v>
      </c>
      <c r="B2443" s="27" t="s">
        <v>7504</v>
      </c>
      <c r="C2443" s="27" t="s">
        <v>4477</v>
      </c>
      <c r="D2443" s="27" t="s">
        <v>4378</v>
      </c>
      <c r="E2443" s="92">
        <f t="shared" si="1"/>
        <v>610908</v>
      </c>
      <c r="F2443" s="92" t="str">
        <f t="shared" si="2"/>
        <v>SVELTY Yog Bat Natural 120g 48 x 120g</v>
      </c>
      <c r="G2443" s="92" t="str">
        <f t="shared" si="3"/>
        <v>REFRIGERADOS</v>
      </c>
      <c r="H2443" s="89"/>
      <c r="I2443" s="89"/>
      <c r="J2443" s="89"/>
      <c r="K2443" s="89"/>
      <c r="L2443" s="89"/>
      <c r="M2443" s="89"/>
      <c r="N2443" s="89"/>
      <c r="O2443" s="89"/>
      <c r="P2443" s="89"/>
      <c r="Q2443" s="89"/>
      <c r="R2443" s="30"/>
      <c r="S2443" s="30"/>
      <c r="T2443" s="30"/>
      <c r="U2443" s="30"/>
      <c r="V2443" s="30"/>
      <c r="W2443" s="30"/>
      <c r="X2443" s="30"/>
      <c r="Y2443" s="30"/>
      <c r="Z2443" s="30"/>
      <c r="AA2443" s="30"/>
    </row>
    <row r="2444" ht="15.75" customHeight="1">
      <c r="A2444" s="27" t="s">
        <v>553</v>
      </c>
      <c r="B2444" s="27" t="s">
        <v>7505</v>
      </c>
      <c r="C2444" s="27" t="s">
        <v>4482</v>
      </c>
      <c r="D2444" s="27" t="s">
        <v>800</v>
      </c>
      <c r="E2444" s="92">
        <f t="shared" si="1"/>
        <v>611102</v>
      </c>
      <c r="F2444" s="92" t="str">
        <f t="shared" si="2"/>
        <v>YoghurtCereal NESTLE Mix Chocapic CC 36x142g</v>
      </c>
      <c r="G2444" s="92" t="str">
        <f t="shared" si="3"/>
        <v>REFRIGERADOS</v>
      </c>
      <c r="H2444" s="89"/>
      <c r="I2444" s="89"/>
      <c r="J2444" s="89"/>
      <c r="K2444" s="89"/>
      <c r="L2444" s="89"/>
      <c r="M2444" s="89"/>
      <c r="N2444" s="89"/>
      <c r="O2444" s="89"/>
      <c r="P2444" s="89"/>
      <c r="Q2444" s="89"/>
      <c r="R2444" s="30"/>
      <c r="S2444" s="30"/>
      <c r="T2444" s="30"/>
      <c r="U2444" s="30"/>
      <c r="V2444" s="30"/>
      <c r="W2444" s="30"/>
      <c r="X2444" s="30"/>
      <c r="Y2444" s="30"/>
      <c r="Z2444" s="30"/>
      <c r="AA2444" s="30"/>
    </row>
    <row r="2445" ht="15.75" customHeight="1">
      <c r="A2445" s="27" t="s">
        <v>553</v>
      </c>
      <c r="B2445" s="27" t="s">
        <v>7506</v>
      </c>
      <c r="C2445" s="27" t="s">
        <v>4479</v>
      </c>
      <c r="D2445" s="27" t="s">
        <v>800</v>
      </c>
      <c r="E2445" s="92">
        <f t="shared" si="1"/>
        <v>611103</v>
      </c>
      <c r="F2445" s="92" t="str">
        <f t="shared" si="2"/>
        <v>YoghurtCereal NESTLE Mix Milo con cuchara 36x142g</v>
      </c>
      <c r="G2445" s="92" t="str">
        <f t="shared" si="3"/>
        <v>REFRIGERADOS</v>
      </c>
      <c r="H2445" s="89"/>
      <c r="I2445" s="89"/>
      <c r="J2445" s="89"/>
      <c r="K2445" s="89"/>
      <c r="L2445" s="89"/>
      <c r="M2445" s="89"/>
      <c r="N2445" s="89"/>
      <c r="O2445" s="89"/>
      <c r="P2445" s="89"/>
      <c r="Q2445" s="89"/>
      <c r="R2445" s="30"/>
      <c r="S2445" s="30"/>
      <c r="T2445" s="30"/>
      <c r="U2445" s="30"/>
      <c r="V2445" s="30"/>
      <c r="W2445" s="30"/>
      <c r="X2445" s="30"/>
      <c r="Y2445" s="30"/>
      <c r="Z2445" s="30"/>
      <c r="AA2445" s="30"/>
    </row>
    <row r="2446" ht="15.75" customHeight="1">
      <c r="A2446" s="27" t="s">
        <v>553</v>
      </c>
      <c r="B2446" s="27" t="s">
        <v>7507</v>
      </c>
      <c r="C2446" s="27" t="s">
        <v>4481</v>
      </c>
      <c r="D2446" s="27" t="s">
        <v>800</v>
      </c>
      <c r="E2446" s="92">
        <f t="shared" si="1"/>
        <v>611105</v>
      </c>
      <c r="F2446" s="92" t="str">
        <f t="shared" si="2"/>
        <v>YoghurtCereal NESTLE Mix Zucosos CC 36x142g</v>
      </c>
      <c r="G2446" s="92" t="str">
        <f t="shared" si="3"/>
        <v>REFRIGERADOS</v>
      </c>
      <c r="H2446" s="89"/>
      <c r="I2446" s="89"/>
      <c r="J2446" s="89"/>
      <c r="K2446" s="89"/>
      <c r="L2446" s="89"/>
      <c r="M2446" s="89"/>
      <c r="N2446" s="89"/>
      <c r="O2446" s="89"/>
      <c r="P2446" s="89"/>
      <c r="Q2446" s="89"/>
      <c r="R2446" s="30"/>
      <c r="S2446" s="30"/>
      <c r="T2446" s="30"/>
      <c r="U2446" s="30"/>
      <c r="V2446" s="30"/>
      <c r="W2446" s="30"/>
      <c r="X2446" s="30"/>
      <c r="Y2446" s="30"/>
      <c r="Z2446" s="30"/>
      <c r="AA2446" s="30"/>
    </row>
    <row r="2447" ht="15.75" customHeight="1">
      <c r="A2447" s="27" t="s">
        <v>690</v>
      </c>
      <c r="B2447" s="27" t="s">
        <v>7508</v>
      </c>
      <c r="C2447" s="27" t="s">
        <v>4484</v>
      </c>
      <c r="D2447" s="27" t="s">
        <v>4389</v>
      </c>
      <c r="E2447" s="92">
        <f t="shared" si="1"/>
        <v>611402</v>
      </c>
      <c r="F2447" s="92" t="str">
        <f t="shared" si="2"/>
        <v>SVELTY LecheSmDescrSinLactosaCaja 12x1L</v>
      </c>
      <c r="G2447" s="92" t="str">
        <f t="shared" si="3"/>
        <v>Leche Liquida</v>
      </c>
      <c r="H2447" s="89"/>
      <c r="I2447" s="89"/>
      <c r="J2447" s="89"/>
      <c r="K2447" s="89"/>
      <c r="L2447" s="89"/>
      <c r="M2447" s="89"/>
      <c r="N2447" s="89"/>
      <c r="O2447" s="89"/>
      <c r="P2447" s="89"/>
      <c r="Q2447" s="89"/>
      <c r="R2447" s="30"/>
      <c r="S2447" s="30"/>
      <c r="T2447" s="30"/>
      <c r="U2447" s="30"/>
      <c r="V2447" s="30"/>
      <c r="W2447" s="30"/>
      <c r="X2447" s="30"/>
      <c r="Y2447" s="30"/>
      <c r="Z2447" s="30"/>
      <c r="AA2447" s="30"/>
    </row>
    <row r="2448" ht="15.75" customHeight="1">
      <c r="A2448" s="27" t="s">
        <v>29</v>
      </c>
      <c r="B2448" s="27" t="s">
        <v>7509</v>
      </c>
      <c r="C2448" s="27" t="s">
        <v>4490</v>
      </c>
      <c r="D2448" s="27" t="s">
        <v>4405</v>
      </c>
      <c r="E2448" s="92">
        <f t="shared" si="1"/>
        <v>61150</v>
      </c>
      <c r="F2448" s="92" t="str">
        <f t="shared" si="2"/>
        <v>TRENCITO Lec Chocolate 200gr 10(6x200g)</v>
      </c>
      <c r="G2448" s="92" t="str">
        <f t="shared" si="3"/>
        <v>DESHABILITADOS</v>
      </c>
      <c r="H2448" s="89"/>
      <c r="I2448" s="89"/>
      <c r="J2448" s="89"/>
      <c r="K2448" s="89"/>
      <c r="L2448" s="89"/>
      <c r="M2448" s="89"/>
      <c r="N2448" s="89"/>
      <c r="O2448" s="89"/>
      <c r="P2448" s="89"/>
      <c r="Q2448" s="89"/>
      <c r="R2448" s="30"/>
      <c r="S2448" s="30"/>
      <c r="T2448" s="30"/>
      <c r="U2448" s="30"/>
      <c r="V2448" s="30"/>
      <c r="W2448" s="30"/>
      <c r="X2448" s="30"/>
      <c r="Y2448" s="30"/>
      <c r="Z2448" s="30"/>
      <c r="AA2448" s="30"/>
    </row>
    <row r="2449" ht="15.75" customHeight="1">
      <c r="A2449" s="27" t="s">
        <v>553</v>
      </c>
      <c r="B2449" s="27" t="s">
        <v>7510</v>
      </c>
      <c r="C2449" s="27" t="s">
        <v>4488</v>
      </c>
      <c r="D2449" s="27" t="s">
        <v>4489</v>
      </c>
      <c r="E2449" s="92">
        <f t="shared" si="1"/>
        <v>611501</v>
      </c>
      <c r="F2449" s="92" t="str">
        <f t="shared" si="2"/>
        <v>BLISS Frutilla 190ml 35 x 190ml</v>
      </c>
      <c r="G2449" s="92" t="str">
        <f t="shared" si="3"/>
        <v>REFRIGERADOS</v>
      </c>
      <c r="H2449" s="89"/>
      <c r="I2449" s="89"/>
      <c r="J2449" s="89"/>
      <c r="K2449" s="89"/>
      <c r="L2449" s="89"/>
      <c r="M2449" s="89"/>
      <c r="N2449" s="89"/>
      <c r="O2449" s="89"/>
      <c r="P2449" s="89"/>
      <c r="Q2449" s="89"/>
      <c r="R2449" s="30"/>
      <c r="S2449" s="30"/>
      <c r="T2449" s="30"/>
      <c r="U2449" s="30"/>
      <c r="V2449" s="30"/>
      <c r="W2449" s="30"/>
      <c r="X2449" s="30"/>
      <c r="Y2449" s="30"/>
      <c r="Z2449" s="30"/>
      <c r="AA2449" s="30"/>
    </row>
    <row r="2450" ht="15.75" customHeight="1">
      <c r="A2450" s="27" t="s">
        <v>553</v>
      </c>
      <c r="B2450" s="27" t="s">
        <v>7511</v>
      </c>
      <c r="C2450" s="27" t="s">
        <v>4492</v>
      </c>
      <c r="D2450" s="27" t="s">
        <v>4489</v>
      </c>
      <c r="E2450" s="92">
        <f t="shared" si="1"/>
        <v>611502</v>
      </c>
      <c r="F2450" s="92" t="str">
        <f t="shared" si="2"/>
        <v>BLISS Piña Colalda 190ml 35 x 190ml</v>
      </c>
      <c r="G2450" s="92" t="str">
        <f t="shared" si="3"/>
        <v>REFRIGERADOS</v>
      </c>
      <c r="H2450" s="89"/>
      <c r="I2450" s="89"/>
      <c r="J2450" s="89"/>
      <c r="K2450" s="89"/>
      <c r="L2450" s="89"/>
      <c r="M2450" s="89"/>
      <c r="N2450" s="89"/>
      <c r="O2450" s="89"/>
      <c r="P2450" s="89"/>
      <c r="Q2450" s="89"/>
      <c r="R2450" s="30"/>
      <c r="S2450" s="30"/>
      <c r="T2450" s="30"/>
      <c r="U2450" s="30"/>
      <c r="V2450" s="30"/>
      <c r="W2450" s="30"/>
      <c r="X2450" s="30"/>
      <c r="Y2450" s="30"/>
      <c r="Z2450" s="30"/>
      <c r="AA2450" s="30"/>
    </row>
    <row r="2451" ht="15.75" customHeight="1">
      <c r="A2451" s="27" t="s">
        <v>553</v>
      </c>
      <c r="B2451" s="27" t="s">
        <v>7512</v>
      </c>
      <c r="C2451" s="27" t="s">
        <v>4494</v>
      </c>
      <c r="D2451" s="27" t="s">
        <v>4495</v>
      </c>
      <c r="E2451" s="92">
        <f t="shared" si="1"/>
        <v>611504</v>
      </c>
      <c r="F2451" s="92" t="str">
        <f t="shared" si="2"/>
        <v>NESTLE BLISS BEB LAC DAMASCO 35X190ML</v>
      </c>
      <c r="G2451" s="92" t="str">
        <f t="shared" si="3"/>
        <v>REFRIGERADOS</v>
      </c>
      <c r="H2451" s="89"/>
      <c r="I2451" s="89"/>
      <c r="J2451" s="89"/>
      <c r="K2451" s="89"/>
      <c r="L2451" s="89"/>
      <c r="M2451" s="89"/>
      <c r="N2451" s="89"/>
      <c r="O2451" s="89"/>
      <c r="P2451" s="89"/>
      <c r="Q2451" s="89"/>
      <c r="R2451" s="30"/>
      <c r="S2451" s="30"/>
      <c r="T2451" s="30"/>
      <c r="U2451" s="30"/>
      <c r="V2451" s="30"/>
      <c r="W2451" s="30"/>
      <c r="X2451" s="30"/>
      <c r="Y2451" s="30"/>
      <c r="Z2451" s="30"/>
      <c r="AA2451" s="30"/>
    </row>
    <row r="2452" ht="15.75" customHeight="1">
      <c r="A2452" s="27" t="s">
        <v>980</v>
      </c>
      <c r="B2452" s="27" t="s">
        <v>7513</v>
      </c>
      <c r="C2452" s="27" t="s">
        <v>4497</v>
      </c>
      <c r="D2452" s="27" t="s">
        <v>4405</v>
      </c>
      <c r="E2452" s="92">
        <f t="shared" si="1"/>
        <v>61160</v>
      </c>
      <c r="F2452" s="92" t="str">
        <f t="shared" si="2"/>
        <v>MILO ACTIGEN-E Leche 200g 10(6x200g)</v>
      </c>
      <c r="G2452" s="92" t="str">
        <f t="shared" si="3"/>
        <v>BEBIDAS LIQUIDAS</v>
      </c>
      <c r="H2452" s="89"/>
      <c r="I2452" s="89"/>
      <c r="J2452" s="89"/>
      <c r="K2452" s="89"/>
      <c r="L2452" s="89"/>
      <c r="M2452" s="89"/>
      <c r="N2452" s="89"/>
      <c r="O2452" s="89"/>
      <c r="P2452" s="89"/>
      <c r="Q2452" s="89"/>
      <c r="R2452" s="30"/>
      <c r="S2452" s="30"/>
      <c r="T2452" s="30"/>
      <c r="U2452" s="30"/>
      <c r="V2452" s="30"/>
      <c r="W2452" s="30"/>
      <c r="X2452" s="30"/>
      <c r="Y2452" s="30"/>
      <c r="Z2452" s="30"/>
      <c r="AA2452" s="30"/>
    </row>
    <row r="2453" ht="15.75" customHeight="1">
      <c r="A2453" s="27" t="s">
        <v>980</v>
      </c>
      <c r="B2453" s="27" t="s">
        <v>7514</v>
      </c>
      <c r="C2453" s="27" t="s">
        <v>4498</v>
      </c>
      <c r="D2453" s="27" t="s">
        <v>4405</v>
      </c>
      <c r="E2453" s="92">
        <f t="shared" si="1"/>
        <v>61170</v>
      </c>
      <c r="F2453" s="92" t="str">
        <f t="shared" si="2"/>
        <v>NESQUIK FRUTILLA Leche 200g 10(6x200g)</v>
      </c>
      <c r="G2453" s="92" t="str">
        <f t="shared" si="3"/>
        <v>BEBIDAS LIQUIDAS</v>
      </c>
      <c r="H2453" s="89"/>
      <c r="I2453" s="89"/>
      <c r="J2453" s="89"/>
      <c r="K2453" s="89"/>
      <c r="L2453" s="89"/>
      <c r="M2453" s="89"/>
      <c r="N2453" s="89"/>
      <c r="O2453" s="89"/>
      <c r="P2453" s="89"/>
      <c r="Q2453" s="89"/>
      <c r="R2453" s="30"/>
      <c r="S2453" s="30"/>
      <c r="T2453" s="30"/>
      <c r="U2453" s="30"/>
      <c r="V2453" s="30"/>
      <c r="W2453" s="30"/>
      <c r="X2453" s="30"/>
      <c r="Y2453" s="30"/>
      <c r="Z2453" s="30"/>
      <c r="AA2453" s="30"/>
    </row>
    <row r="2454" ht="15.75" customHeight="1">
      <c r="A2454" s="27" t="s">
        <v>690</v>
      </c>
      <c r="B2454" s="27" t="s">
        <v>7515</v>
      </c>
      <c r="C2454" s="27" t="s">
        <v>4500</v>
      </c>
      <c r="D2454" s="27" t="s">
        <v>693</v>
      </c>
      <c r="E2454" s="92">
        <f t="shared" si="1"/>
        <v>61180</v>
      </c>
      <c r="F2454" s="92" t="str">
        <f t="shared" si="2"/>
        <v>NIDO Natural MP 200ml 10(6x200ml)</v>
      </c>
      <c r="G2454" s="92" t="str">
        <f t="shared" si="3"/>
        <v>Leche Liquida</v>
      </c>
      <c r="H2454" s="89"/>
      <c r="I2454" s="89"/>
      <c r="J2454" s="89"/>
      <c r="K2454" s="89"/>
      <c r="L2454" s="89"/>
      <c r="M2454" s="89"/>
      <c r="N2454" s="89"/>
      <c r="O2454" s="89"/>
      <c r="P2454" s="89"/>
      <c r="Q2454" s="89"/>
      <c r="R2454" s="30"/>
      <c r="S2454" s="30"/>
      <c r="T2454" s="30"/>
      <c r="U2454" s="30"/>
      <c r="V2454" s="30"/>
      <c r="W2454" s="30"/>
      <c r="X2454" s="30"/>
      <c r="Y2454" s="30"/>
      <c r="Z2454" s="30"/>
      <c r="AA2454" s="30"/>
    </row>
    <row r="2455" ht="15.75" customHeight="1">
      <c r="A2455" s="27" t="s">
        <v>29</v>
      </c>
      <c r="B2455" s="27" t="s">
        <v>7516</v>
      </c>
      <c r="C2455" s="27" t="s">
        <v>4502</v>
      </c>
      <c r="D2455" s="27" t="s">
        <v>4395</v>
      </c>
      <c r="E2455" s="92">
        <f t="shared" si="1"/>
        <v>61190</v>
      </c>
      <c r="F2455" s="92" t="str">
        <f t="shared" si="2"/>
        <v>NESQUIK CHOCOLATE Leche 200cm3 10(6x200cm3)</v>
      </c>
      <c r="G2455" s="92" t="str">
        <f t="shared" si="3"/>
        <v>DESHABILITADOS</v>
      </c>
      <c r="H2455" s="89"/>
      <c r="I2455" s="89"/>
      <c r="J2455" s="89"/>
      <c r="K2455" s="89"/>
      <c r="L2455" s="89"/>
      <c r="M2455" s="89"/>
      <c r="N2455" s="89"/>
      <c r="O2455" s="89"/>
      <c r="P2455" s="89"/>
      <c r="Q2455" s="89"/>
      <c r="R2455" s="30"/>
      <c r="S2455" s="30"/>
      <c r="T2455" s="30"/>
      <c r="U2455" s="30"/>
      <c r="V2455" s="30"/>
      <c r="W2455" s="30"/>
      <c r="X2455" s="30"/>
      <c r="Y2455" s="30"/>
      <c r="Z2455" s="30"/>
      <c r="AA2455" s="30"/>
    </row>
    <row r="2456" ht="15.75" customHeight="1">
      <c r="A2456" s="27" t="s">
        <v>690</v>
      </c>
      <c r="B2456" s="27" t="s">
        <v>7517</v>
      </c>
      <c r="C2456" s="27" t="s">
        <v>4503</v>
      </c>
      <c r="D2456" s="27" t="s">
        <v>693</v>
      </c>
      <c r="E2456" s="92">
        <f t="shared" si="1"/>
        <v>61200</v>
      </c>
      <c r="F2456" s="92" t="str">
        <f t="shared" si="2"/>
        <v>NIDO CHOCOLATE MP 200ml 10(6x200ml)</v>
      </c>
      <c r="G2456" s="92" t="str">
        <f t="shared" si="3"/>
        <v>Leche Liquida</v>
      </c>
      <c r="H2456" s="89"/>
      <c r="I2456" s="89"/>
      <c r="J2456" s="89"/>
      <c r="K2456" s="89"/>
      <c r="L2456" s="89"/>
      <c r="M2456" s="89"/>
      <c r="N2456" s="89"/>
      <c r="O2456" s="89"/>
      <c r="P2456" s="89"/>
      <c r="Q2456" s="89"/>
      <c r="R2456" s="30"/>
      <c r="S2456" s="30"/>
      <c r="T2456" s="30"/>
      <c r="U2456" s="30"/>
      <c r="V2456" s="30"/>
      <c r="W2456" s="30"/>
      <c r="X2456" s="30"/>
      <c r="Y2456" s="30"/>
      <c r="Z2456" s="30"/>
      <c r="AA2456" s="30"/>
    </row>
    <row r="2457" ht="15.75" customHeight="1">
      <c r="A2457" s="27" t="s">
        <v>553</v>
      </c>
      <c r="B2457" s="27" t="s">
        <v>7518</v>
      </c>
      <c r="C2457" s="27" t="s">
        <v>4505</v>
      </c>
      <c r="D2457" s="27" t="s">
        <v>4420</v>
      </c>
      <c r="E2457" s="92">
        <f t="shared" si="1"/>
        <v>612100</v>
      </c>
      <c r="F2457" s="92" t="str">
        <f t="shared" si="2"/>
        <v>Flan NESTLE Chocolate 48x110g</v>
      </c>
      <c r="G2457" s="92" t="str">
        <f t="shared" si="3"/>
        <v>REFRIGERADOS</v>
      </c>
      <c r="H2457" s="89"/>
      <c r="I2457" s="89"/>
      <c r="J2457" s="89"/>
      <c r="K2457" s="89"/>
      <c r="L2457" s="89"/>
      <c r="M2457" s="89"/>
      <c r="N2457" s="89"/>
      <c r="O2457" s="89"/>
      <c r="P2457" s="89"/>
      <c r="Q2457" s="89"/>
      <c r="R2457" s="30"/>
      <c r="S2457" s="30"/>
      <c r="T2457" s="30"/>
      <c r="U2457" s="30"/>
      <c r="V2457" s="30"/>
      <c r="W2457" s="30"/>
      <c r="X2457" s="30"/>
      <c r="Y2457" s="30"/>
      <c r="Z2457" s="30"/>
      <c r="AA2457" s="30"/>
    </row>
    <row r="2458" ht="15.75" customHeight="1">
      <c r="A2458" s="27" t="s">
        <v>553</v>
      </c>
      <c r="B2458" s="27" t="s">
        <v>7519</v>
      </c>
      <c r="C2458" s="27" t="s">
        <v>4509</v>
      </c>
      <c r="D2458" s="27" t="s">
        <v>4420</v>
      </c>
      <c r="E2458" s="92">
        <f t="shared" si="1"/>
        <v>612102</v>
      </c>
      <c r="F2458" s="92" t="str">
        <f t="shared" si="2"/>
        <v>Flan NESTLE Vainilla 48x110g</v>
      </c>
      <c r="G2458" s="92" t="str">
        <f t="shared" si="3"/>
        <v>REFRIGERADOS</v>
      </c>
      <c r="H2458" s="89"/>
      <c r="I2458" s="89"/>
      <c r="J2458" s="89"/>
      <c r="K2458" s="89"/>
      <c r="L2458" s="89"/>
      <c r="M2458" s="89"/>
      <c r="N2458" s="89"/>
      <c r="O2458" s="89"/>
      <c r="P2458" s="89"/>
      <c r="Q2458" s="89"/>
      <c r="R2458" s="30"/>
      <c r="S2458" s="30"/>
      <c r="T2458" s="30"/>
      <c r="U2458" s="30"/>
      <c r="V2458" s="30"/>
      <c r="W2458" s="30"/>
      <c r="X2458" s="30"/>
      <c r="Y2458" s="30"/>
      <c r="Z2458" s="30"/>
      <c r="AA2458" s="30"/>
    </row>
    <row r="2459" ht="15.75" customHeight="1">
      <c r="A2459" s="27" t="s">
        <v>553</v>
      </c>
      <c r="B2459" s="27" t="s">
        <v>7522</v>
      </c>
      <c r="C2459" s="27" t="s">
        <v>4507</v>
      </c>
      <c r="D2459" s="27" t="s">
        <v>4420</v>
      </c>
      <c r="E2459" s="92">
        <f t="shared" si="1"/>
        <v>612103</v>
      </c>
      <c r="F2459" s="92" t="str">
        <f t="shared" si="2"/>
        <v>Flan NESTLE Caramelo 48x110g</v>
      </c>
      <c r="G2459" s="92" t="str">
        <f t="shared" si="3"/>
        <v>REFRIGERADOS</v>
      </c>
      <c r="H2459" s="89"/>
      <c r="I2459" s="89"/>
      <c r="J2459" s="89"/>
      <c r="K2459" s="89"/>
      <c r="L2459" s="89"/>
      <c r="M2459" s="89"/>
      <c r="N2459" s="89"/>
      <c r="O2459" s="89"/>
      <c r="P2459" s="89"/>
      <c r="Q2459" s="89"/>
      <c r="R2459" s="30"/>
      <c r="S2459" s="30"/>
      <c r="T2459" s="30"/>
      <c r="U2459" s="30"/>
      <c r="V2459" s="30"/>
      <c r="W2459" s="30"/>
      <c r="X2459" s="30"/>
      <c r="Y2459" s="30"/>
      <c r="Z2459" s="30"/>
      <c r="AA2459" s="30"/>
    </row>
    <row r="2460" ht="15.75" customHeight="1">
      <c r="A2460" s="27" t="s">
        <v>44</v>
      </c>
      <c r="B2460" s="27" t="s">
        <v>7525</v>
      </c>
      <c r="C2460" s="27" t="s">
        <v>4511</v>
      </c>
      <c r="D2460" s="27" t="s">
        <v>123</v>
      </c>
      <c r="E2460" s="92">
        <f t="shared" si="1"/>
        <v>61260</v>
      </c>
      <c r="F2460" s="92" t="str">
        <f t="shared" si="2"/>
        <v>PK 6 Mayonesa 90 gr con 20% DCTO .</v>
      </c>
      <c r="G2460" s="92" t="str">
        <f t="shared" si="3"/>
        <v>CULINARIOS</v>
      </c>
      <c r="H2460" s="89"/>
      <c r="I2460" s="89"/>
      <c r="J2460" s="89"/>
      <c r="K2460" s="89"/>
      <c r="L2460" s="89"/>
      <c r="M2460" s="89"/>
      <c r="N2460" s="89"/>
      <c r="O2460" s="89"/>
      <c r="P2460" s="89"/>
      <c r="Q2460" s="89"/>
      <c r="R2460" s="30"/>
      <c r="S2460" s="30"/>
      <c r="T2460" s="30"/>
      <c r="U2460" s="30"/>
      <c r="V2460" s="30"/>
      <c r="W2460" s="30"/>
      <c r="X2460" s="30"/>
      <c r="Y2460" s="30"/>
      <c r="Z2460" s="30"/>
      <c r="AA2460" s="30"/>
    </row>
    <row r="2461" ht="15.75" customHeight="1">
      <c r="A2461" s="27" t="s">
        <v>44</v>
      </c>
      <c r="B2461" s="27" t="s">
        <v>7530</v>
      </c>
      <c r="C2461" s="27" t="s">
        <v>4513</v>
      </c>
      <c r="D2461" s="27" t="s">
        <v>123</v>
      </c>
      <c r="E2461" s="92">
        <f t="shared" si="1"/>
        <v>61270</v>
      </c>
      <c r="F2461" s="92" t="str">
        <f t="shared" si="2"/>
        <v>PK 6 Mayonesa 180 gr con 20 %DCTO .</v>
      </c>
      <c r="G2461" s="92" t="str">
        <f t="shared" si="3"/>
        <v>CULINARIOS</v>
      </c>
      <c r="H2461" s="89"/>
      <c r="I2461" s="89"/>
      <c r="J2461" s="89"/>
      <c r="K2461" s="89"/>
      <c r="L2461" s="89"/>
      <c r="M2461" s="89"/>
      <c r="N2461" s="89"/>
      <c r="O2461" s="89"/>
      <c r="P2461" s="89"/>
      <c r="Q2461" s="89"/>
      <c r="R2461" s="30"/>
      <c r="S2461" s="30"/>
      <c r="T2461" s="30"/>
      <c r="U2461" s="30"/>
      <c r="V2461" s="30"/>
      <c r="W2461" s="30"/>
      <c r="X2461" s="30"/>
      <c r="Y2461" s="30"/>
      <c r="Z2461" s="30"/>
      <c r="AA2461" s="30"/>
    </row>
    <row r="2462" ht="15.75" customHeight="1">
      <c r="A2462" s="27" t="s">
        <v>50</v>
      </c>
      <c r="B2462" s="27" t="s">
        <v>7533</v>
      </c>
      <c r="C2462" s="27" t="s">
        <v>4514</v>
      </c>
      <c r="D2462" s="27" t="s">
        <v>4515</v>
      </c>
      <c r="E2462" s="92">
        <f t="shared" si="1"/>
        <v>61280</v>
      </c>
      <c r="F2462" s="92" t="str">
        <f t="shared" si="2"/>
        <v>NESC DLC GST Lungo 16Caps 3x112g</v>
      </c>
      <c r="G2462" s="92" t="str">
        <f t="shared" si="3"/>
        <v>CAFES</v>
      </c>
      <c r="H2462" s="89"/>
      <c r="I2462" s="89"/>
      <c r="J2462" s="89"/>
      <c r="K2462" s="89"/>
      <c r="L2462" s="89"/>
      <c r="M2462" s="89"/>
      <c r="N2462" s="89"/>
      <c r="O2462" s="89"/>
      <c r="P2462" s="89"/>
      <c r="Q2462" s="89"/>
      <c r="R2462" s="30"/>
      <c r="S2462" s="30"/>
      <c r="T2462" s="30"/>
      <c r="U2462" s="30"/>
      <c r="V2462" s="30"/>
      <c r="W2462" s="30"/>
      <c r="X2462" s="30"/>
      <c r="Y2462" s="30"/>
      <c r="Z2462" s="30"/>
      <c r="AA2462" s="30"/>
    </row>
    <row r="2463" ht="15.75" customHeight="1">
      <c r="A2463" s="27" t="s">
        <v>50</v>
      </c>
      <c r="B2463" s="27" t="s">
        <v>7536</v>
      </c>
      <c r="C2463" s="27" t="s">
        <v>4517</v>
      </c>
      <c r="D2463" s="27" t="s">
        <v>4518</v>
      </c>
      <c r="E2463" s="92">
        <f t="shared" si="1"/>
        <v>61290</v>
      </c>
      <c r="F2463" s="92" t="str">
        <f t="shared" si="2"/>
        <v>NDG CafeAuLait 16Caps3x160g</v>
      </c>
      <c r="G2463" s="92" t="str">
        <f t="shared" si="3"/>
        <v>CAFES</v>
      </c>
      <c r="H2463" s="89"/>
      <c r="I2463" s="89"/>
      <c r="J2463" s="89"/>
      <c r="K2463" s="89"/>
      <c r="L2463" s="89"/>
      <c r="M2463" s="89"/>
      <c r="N2463" s="89"/>
      <c r="O2463" s="89"/>
      <c r="P2463" s="89"/>
      <c r="Q2463" s="89"/>
      <c r="R2463" s="30"/>
      <c r="S2463" s="30"/>
      <c r="T2463" s="30"/>
      <c r="U2463" s="30"/>
      <c r="V2463" s="30"/>
      <c r="W2463" s="30"/>
      <c r="X2463" s="30"/>
      <c r="Y2463" s="30"/>
      <c r="Z2463" s="30"/>
      <c r="AA2463" s="30"/>
    </row>
    <row r="2464" ht="15.75" customHeight="1">
      <c r="A2464" s="27" t="s">
        <v>50</v>
      </c>
      <c r="B2464" s="27" t="s">
        <v>7538</v>
      </c>
      <c r="C2464" s="27" t="s">
        <v>4520</v>
      </c>
      <c r="D2464" s="27" t="s">
        <v>4521</v>
      </c>
      <c r="E2464" s="92">
        <f t="shared" si="1"/>
        <v>61300</v>
      </c>
      <c r="F2464" s="92" t="str">
        <f t="shared" si="2"/>
        <v>NESC DLCGST Esp Inso 16Caps 3x128g</v>
      </c>
      <c r="G2464" s="92" t="str">
        <f t="shared" si="3"/>
        <v>CAFES</v>
      </c>
      <c r="H2464" s="89"/>
      <c r="I2464" s="89"/>
      <c r="J2464" s="89"/>
      <c r="K2464" s="89"/>
      <c r="L2464" s="89"/>
      <c r="M2464" s="89"/>
      <c r="N2464" s="89"/>
      <c r="O2464" s="89"/>
      <c r="P2464" s="89"/>
      <c r="Q2464" s="89"/>
      <c r="R2464" s="30"/>
      <c r="S2464" s="30"/>
      <c r="T2464" s="30"/>
      <c r="U2464" s="30"/>
      <c r="V2464" s="30"/>
      <c r="W2464" s="30"/>
      <c r="X2464" s="30"/>
      <c r="Y2464" s="30"/>
      <c r="Z2464" s="30"/>
      <c r="AA2464" s="30"/>
    </row>
    <row r="2465" ht="15.75" customHeight="1">
      <c r="A2465" s="27" t="s">
        <v>264</v>
      </c>
      <c r="B2465" s="27" t="s">
        <v>7542</v>
      </c>
      <c r="C2465" s="27" t="s">
        <v>4522</v>
      </c>
      <c r="D2465" s="27" t="s">
        <v>123</v>
      </c>
      <c r="E2465" s="92">
        <f t="shared" si="1"/>
        <v>61310</v>
      </c>
      <c r="F2465" s="92" t="str">
        <f t="shared" si="2"/>
        <v>Pack Oferta 4 sachet Cereales .</v>
      </c>
      <c r="G2465" s="92" t="str">
        <f t="shared" si="3"/>
        <v>CEREALES PARA EL DESAYUNO</v>
      </c>
      <c r="H2465" s="89"/>
      <c r="I2465" s="89"/>
      <c r="J2465" s="89"/>
      <c r="K2465" s="89"/>
      <c r="L2465" s="89"/>
      <c r="M2465" s="89"/>
      <c r="N2465" s="89"/>
      <c r="O2465" s="89"/>
      <c r="P2465" s="89"/>
      <c r="Q2465" s="89"/>
      <c r="R2465" s="30"/>
      <c r="S2465" s="30"/>
      <c r="T2465" s="30"/>
      <c r="U2465" s="30"/>
      <c r="V2465" s="30"/>
      <c r="W2465" s="30"/>
      <c r="X2465" s="30"/>
      <c r="Y2465" s="30"/>
      <c r="Z2465" s="30"/>
      <c r="AA2465" s="30"/>
    </row>
    <row r="2466" ht="15.75" customHeight="1">
      <c r="A2466" s="27" t="s">
        <v>264</v>
      </c>
      <c r="B2466" s="27" t="s">
        <v>7548</v>
      </c>
      <c r="C2466" s="27" t="s">
        <v>4526</v>
      </c>
      <c r="D2466" s="27" t="s">
        <v>4527</v>
      </c>
      <c r="E2466" s="92">
        <f t="shared" si="1"/>
        <v>61370</v>
      </c>
      <c r="F2466" s="92" t="str">
        <f t="shared" si="2"/>
        <v>TRITON Chocolate Cereal 24x30g CL</v>
      </c>
      <c r="G2466" s="92" t="str">
        <f t="shared" si="3"/>
        <v>CEREALES PARA EL DESAYUNO</v>
      </c>
      <c r="H2466" s="89"/>
      <c r="I2466" s="89"/>
      <c r="J2466" s="89"/>
      <c r="K2466" s="89"/>
      <c r="L2466" s="89"/>
      <c r="M2466" s="89"/>
      <c r="N2466" s="89"/>
      <c r="O2466" s="89"/>
      <c r="P2466" s="89"/>
      <c r="Q2466" s="89"/>
      <c r="R2466" s="30"/>
      <c r="S2466" s="30"/>
      <c r="T2466" s="30"/>
      <c r="U2466" s="30"/>
      <c r="V2466" s="30"/>
      <c r="W2466" s="30"/>
      <c r="X2466" s="30"/>
      <c r="Y2466" s="30"/>
      <c r="Z2466" s="30"/>
      <c r="AA2466" s="30"/>
    </row>
    <row r="2467" ht="15.75" customHeight="1">
      <c r="A2467" s="27" t="s">
        <v>39</v>
      </c>
      <c r="B2467" s="27" t="s">
        <v>7553</v>
      </c>
      <c r="C2467" s="27" t="s">
        <v>4528</v>
      </c>
      <c r="D2467" s="27" t="s">
        <v>4530</v>
      </c>
      <c r="E2467" s="92">
        <f t="shared" si="1"/>
        <v>61410</v>
      </c>
      <c r="F2467" s="92" t="str">
        <f t="shared" si="2"/>
        <v>TRENCITO Huevo Choc Rell Blanco 20x125g</v>
      </c>
      <c r="G2467" s="92" t="str">
        <f t="shared" si="3"/>
        <v>CHOCOLATES</v>
      </c>
      <c r="H2467" s="89"/>
      <c r="I2467" s="89"/>
      <c r="J2467" s="89"/>
      <c r="K2467" s="89"/>
      <c r="L2467" s="89"/>
      <c r="M2467" s="89"/>
      <c r="N2467" s="89"/>
      <c r="O2467" s="89"/>
      <c r="P2467" s="89"/>
      <c r="Q2467" s="89"/>
      <c r="R2467" s="30"/>
      <c r="S2467" s="30"/>
      <c r="T2467" s="30"/>
      <c r="U2467" s="30"/>
      <c r="V2467" s="30"/>
      <c r="W2467" s="30"/>
      <c r="X2467" s="30"/>
      <c r="Y2467" s="30"/>
      <c r="Z2467" s="30"/>
      <c r="AA2467" s="30"/>
    </row>
    <row r="2468" ht="15.75" customHeight="1">
      <c r="A2468" s="27" t="s">
        <v>50</v>
      </c>
      <c r="B2468" s="27" t="s">
        <v>7559</v>
      </c>
      <c r="C2468" s="27" t="s">
        <v>4531</v>
      </c>
      <c r="D2468" s="27" t="s">
        <v>123</v>
      </c>
      <c r="E2468" s="92">
        <f t="shared" si="1"/>
        <v>61420</v>
      </c>
      <c r="F2468" s="92" t="str">
        <f t="shared" si="2"/>
        <v>PK BON TRD 3+1 Nescafe Mixes-1 Vai+ 1 Capp+ 1 Mocha Dbl + 1 Mocha Dbl Gratis .</v>
      </c>
      <c r="G2468" s="92" t="str">
        <f t="shared" si="3"/>
        <v>CAFES</v>
      </c>
      <c r="H2468" s="89"/>
      <c r="I2468" s="89"/>
      <c r="J2468" s="89"/>
      <c r="K2468" s="89"/>
      <c r="L2468" s="89"/>
      <c r="M2468" s="89"/>
      <c r="N2468" s="89"/>
      <c r="O2468" s="89"/>
      <c r="P2468" s="89"/>
      <c r="Q2468" s="89"/>
      <c r="R2468" s="30"/>
      <c r="S2468" s="30"/>
      <c r="T2468" s="30"/>
      <c r="U2468" s="30"/>
      <c r="V2468" s="30"/>
      <c r="W2468" s="30"/>
      <c r="X2468" s="30"/>
      <c r="Y2468" s="30"/>
      <c r="Z2468" s="30"/>
      <c r="AA2468" s="30"/>
    </row>
    <row r="2469" ht="15.75" customHeight="1">
      <c r="A2469" s="27" t="s">
        <v>39</v>
      </c>
      <c r="B2469" s="27" t="s">
        <v>7565</v>
      </c>
      <c r="C2469" s="27" t="s">
        <v>7566</v>
      </c>
      <c r="D2469" s="27" t="s">
        <v>7567</v>
      </c>
      <c r="E2469" s="92">
        <f t="shared" si="1"/>
        <v>61441</v>
      </c>
      <c r="F2469" s="92" t="str">
        <f t="shared" si="2"/>
        <v>TRENCITO Tray Egg PDQ 4x25.5kg CL 4x25.5kg</v>
      </c>
      <c r="G2469" s="92" t="str">
        <f t="shared" si="3"/>
        <v>CHOCOLATES</v>
      </c>
      <c r="H2469" s="89"/>
      <c r="I2469" s="89"/>
      <c r="J2469" s="89"/>
      <c r="K2469" s="89"/>
      <c r="L2469" s="89"/>
      <c r="M2469" s="89"/>
      <c r="N2469" s="89"/>
      <c r="O2469" s="89"/>
      <c r="P2469" s="89"/>
      <c r="Q2469" s="89"/>
      <c r="R2469" s="30"/>
      <c r="S2469" s="30"/>
      <c r="T2469" s="30"/>
      <c r="U2469" s="30"/>
      <c r="V2469" s="30"/>
      <c r="W2469" s="30"/>
      <c r="X2469" s="30"/>
      <c r="Y2469" s="30"/>
      <c r="Z2469" s="30"/>
      <c r="AA2469" s="30"/>
    </row>
    <row r="2470" ht="15.75" customHeight="1">
      <c r="A2470" s="27" t="s">
        <v>86</v>
      </c>
      <c r="B2470" s="27" t="s">
        <v>7572</v>
      </c>
      <c r="C2470" s="27" t="s">
        <v>4533</v>
      </c>
      <c r="D2470" s="27" t="s">
        <v>123</v>
      </c>
      <c r="E2470" s="92">
        <f t="shared" si="1"/>
        <v>61450</v>
      </c>
      <c r="F2470" s="92" t="str">
        <f t="shared" si="2"/>
        <v>Pack Triton 2 Vainilla+2 Doble Crema+1 Frutilla+1 Chocolate+Pechera .</v>
      </c>
      <c r="G2470" s="92" t="str">
        <f t="shared" si="3"/>
        <v>GALLETAS</v>
      </c>
      <c r="H2470" s="89"/>
      <c r="I2470" s="89"/>
      <c r="J2470" s="89"/>
      <c r="K2470" s="89"/>
      <c r="L2470" s="89"/>
      <c r="M2470" s="89"/>
      <c r="N2470" s="89"/>
      <c r="O2470" s="89"/>
      <c r="P2470" s="89"/>
      <c r="Q2470" s="89"/>
      <c r="R2470" s="30"/>
      <c r="S2470" s="30"/>
      <c r="T2470" s="30"/>
      <c r="U2470" s="30"/>
      <c r="V2470" s="30"/>
      <c r="W2470" s="30"/>
      <c r="X2470" s="30"/>
      <c r="Y2470" s="30"/>
      <c r="Z2470" s="30"/>
      <c r="AA2470" s="30"/>
    </row>
    <row r="2471" ht="15.75" customHeight="1">
      <c r="A2471" s="27" t="s">
        <v>39</v>
      </c>
      <c r="B2471" s="27" t="s">
        <v>7578</v>
      </c>
      <c r="C2471" s="27" t="s">
        <v>4535</v>
      </c>
      <c r="D2471" s="27" t="s">
        <v>123</v>
      </c>
      <c r="E2471" s="92">
        <f t="shared" si="1"/>
        <v>61550</v>
      </c>
      <c r="F2471" s="92" t="str">
        <f t="shared" si="2"/>
        <v>PK PTP TRD 6 SN 250GR + 6 SN 160GR+ 6 TREN 150GR + 10 Dcto+ EXHIB TABLETA .</v>
      </c>
      <c r="G2471" s="92" t="str">
        <f t="shared" si="3"/>
        <v>CHOCOLATES</v>
      </c>
      <c r="H2471" s="89"/>
      <c r="I2471" s="89"/>
      <c r="J2471" s="89"/>
      <c r="K2471" s="89"/>
      <c r="L2471" s="89"/>
      <c r="M2471" s="89"/>
      <c r="N2471" s="89"/>
      <c r="O2471" s="89"/>
      <c r="P2471" s="89"/>
      <c r="Q2471" s="89"/>
      <c r="R2471" s="30"/>
      <c r="S2471" s="30"/>
      <c r="T2471" s="30"/>
      <c r="U2471" s="30"/>
      <c r="V2471" s="30"/>
      <c r="W2471" s="30"/>
      <c r="X2471" s="30"/>
      <c r="Y2471" s="30"/>
      <c r="Z2471" s="30"/>
      <c r="AA2471" s="30"/>
    </row>
    <row r="2472" ht="15.75" customHeight="1">
      <c r="A2472" s="27" t="s">
        <v>146</v>
      </c>
      <c r="B2472" s="27" t="s">
        <v>7585</v>
      </c>
      <c r="C2472" s="27" t="s">
        <v>4537</v>
      </c>
      <c r="D2472" s="27" t="s">
        <v>123</v>
      </c>
      <c r="E2472" s="92">
        <f t="shared" si="1"/>
        <v>61600</v>
      </c>
      <c r="F2472" s="92" t="str">
        <f t="shared" si="2"/>
        <v>PK 3 Leches (evaporada + crema + condensada ) con 20% DCTO .</v>
      </c>
      <c r="G2472" s="92" t="str">
        <f t="shared" si="3"/>
        <v>Lacteos Culinarios</v>
      </c>
      <c r="H2472" s="89"/>
      <c r="I2472" s="89"/>
      <c r="J2472" s="89"/>
      <c r="K2472" s="89"/>
      <c r="L2472" s="89"/>
      <c r="M2472" s="89"/>
      <c r="N2472" s="89"/>
      <c r="O2472" s="89"/>
      <c r="P2472" s="89"/>
      <c r="Q2472" s="89"/>
      <c r="R2472" s="30"/>
      <c r="S2472" s="30"/>
      <c r="T2472" s="30"/>
      <c r="U2472" s="30"/>
      <c r="V2472" s="30"/>
      <c r="W2472" s="30"/>
      <c r="X2472" s="30"/>
      <c r="Y2472" s="30"/>
      <c r="Z2472" s="30"/>
      <c r="AA2472" s="30"/>
    </row>
    <row r="2473" ht="15.75" customHeight="1">
      <c r="A2473" s="27" t="s">
        <v>44</v>
      </c>
      <c r="B2473" s="27" t="s">
        <v>7588</v>
      </c>
      <c r="C2473" s="27" t="s">
        <v>4539</v>
      </c>
      <c r="D2473" s="27" t="s">
        <v>123</v>
      </c>
      <c r="E2473" s="92">
        <f t="shared" si="1"/>
        <v>61610</v>
      </c>
      <c r="F2473" s="92" t="str">
        <f t="shared" si="2"/>
        <v>Pack SPPU (4 Pollo Merken 4 Lenteja 4 Costilla 17% Dscto) .</v>
      </c>
      <c r="G2473" s="92" t="str">
        <f t="shared" si="3"/>
        <v>CULINARIOS</v>
      </c>
      <c r="H2473" s="89"/>
      <c r="I2473" s="89"/>
      <c r="J2473" s="89"/>
      <c r="K2473" s="89"/>
      <c r="L2473" s="89"/>
      <c r="M2473" s="89"/>
      <c r="N2473" s="89"/>
      <c r="O2473" s="89"/>
      <c r="P2473" s="89"/>
      <c r="Q2473" s="89"/>
      <c r="R2473" s="30"/>
      <c r="S2473" s="30"/>
      <c r="T2473" s="30"/>
      <c r="U2473" s="30"/>
      <c r="V2473" s="30"/>
      <c r="W2473" s="30"/>
      <c r="X2473" s="30"/>
      <c r="Y2473" s="30"/>
      <c r="Z2473" s="30"/>
      <c r="AA2473" s="30"/>
    </row>
    <row r="2474" ht="15.75" customHeight="1">
      <c r="A2474" s="27" t="s">
        <v>264</v>
      </c>
      <c r="B2474" s="27" t="s">
        <v>7593</v>
      </c>
      <c r="C2474" s="27" t="s">
        <v>4544</v>
      </c>
      <c r="D2474" s="27" t="s">
        <v>1177</v>
      </c>
      <c r="E2474" s="92">
        <f t="shared" si="1"/>
        <v>61750</v>
      </c>
      <c r="F2474" s="92" t="str">
        <f t="shared" si="2"/>
        <v>CHOCAPIC Cereal Original 60x30g</v>
      </c>
      <c r="G2474" s="92" t="str">
        <f t="shared" si="3"/>
        <v>CEREALES PARA EL DESAYUNO</v>
      </c>
      <c r="H2474" s="89"/>
      <c r="I2474" s="89"/>
      <c r="J2474" s="89"/>
      <c r="K2474" s="89"/>
      <c r="L2474" s="89"/>
      <c r="M2474" s="89"/>
      <c r="N2474" s="89"/>
      <c r="O2474" s="89"/>
      <c r="P2474" s="89"/>
      <c r="Q2474" s="89"/>
      <c r="R2474" s="30"/>
      <c r="S2474" s="30"/>
      <c r="T2474" s="30"/>
      <c r="U2474" s="30"/>
      <c r="V2474" s="30"/>
      <c r="W2474" s="30"/>
      <c r="X2474" s="30"/>
      <c r="Y2474" s="30"/>
      <c r="Z2474" s="30"/>
      <c r="AA2474" s="30"/>
    </row>
    <row r="2475" ht="15.75" customHeight="1">
      <c r="A2475" s="27" t="s">
        <v>264</v>
      </c>
      <c r="B2475" s="27" t="s">
        <v>7600</v>
      </c>
      <c r="C2475" s="27" t="s">
        <v>4540</v>
      </c>
      <c r="D2475" s="27" t="s">
        <v>123</v>
      </c>
      <c r="E2475" s="92">
        <f t="shared" si="1"/>
        <v>61751</v>
      </c>
      <c r="F2475" s="92" t="str">
        <f t="shared" si="2"/>
        <v>PK6 Cereal mini chocapic 30g + 10% DCTO .</v>
      </c>
      <c r="G2475" s="92" t="str">
        <f t="shared" si="3"/>
        <v>CEREALES PARA EL DESAYUNO</v>
      </c>
      <c r="H2475" s="89"/>
      <c r="I2475" s="89"/>
      <c r="J2475" s="89"/>
      <c r="K2475" s="89"/>
      <c r="L2475" s="89"/>
      <c r="M2475" s="89"/>
      <c r="N2475" s="89"/>
      <c r="O2475" s="89"/>
      <c r="P2475" s="89"/>
      <c r="Q2475" s="89"/>
      <c r="R2475" s="30"/>
      <c r="S2475" s="30"/>
      <c r="T2475" s="30"/>
      <c r="U2475" s="30"/>
      <c r="V2475" s="30"/>
      <c r="W2475" s="30"/>
      <c r="X2475" s="30"/>
      <c r="Y2475" s="30"/>
      <c r="Z2475" s="30"/>
      <c r="AA2475" s="30"/>
    </row>
    <row r="2476" ht="15.75" customHeight="1">
      <c r="A2476" s="27" t="s">
        <v>264</v>
      </c>
      <c r="B2476" s="27" t="s">
        <v>7604</v>
      </c>
      <c r="C2476" s="27" t="s">
        <v>4542</v>
      </c>
      <c r="D2476" s="27" t="s">
        <v>123</v>
      </c>
      <c r="E2476" s="92">
        <f t="shared" si="1"/>
        <v>61752</v>
      </c>
      <c r="F2476" s="92" t="str">
        <f t="shared" si="2"/>
        <v>PK6 Cereal mini chocapic 30g + 10% DCTO (B2B) .</v>
      </c>
      <c r="G2476" s="92" t="str">
        <f t="shared" si="3"/>
        <v>CEREALES PARA EL DESAYUNO</v>
      </c>
      <c r="H2476" s="89"/>
      <c r="I2476" s="89"/>
      <c r="J2476" s="89"/>
      <c r="K2476" s="89"/>
      <c r="L2476" s="89"/>
      <c r="M2476" s="89"/>
      <c r="N2476" s="89"/>
      <c r="O2476" s="89"/>
      <c r="P2476" s="89"/>
      <c r="Q2476" s="89"/>
      <c r="R2476" s="30"/>
      <c r="S2476" s="30"/>
      <c r="T2476" s="30"/>
      <c r="U2476" s="30"/>
      <c r="V2476" s="30"/>
      <c r="W2476" s="30"/>
      <c r="X2476" s="30"/>
      <c r="Y2476" s="30"/>
      <c r="Z2476" s="30"/>
      <c r="AA2476" s="30"/>
    </row>
    <row r="2477" ht="15.75" customHeight="1">
      <c r="A2477" s="27" t="s">
        <v>264</v>
      </c>
      <c r="B2477" s="27" t="s">
        <v>7610</v>
      </c>
      <c r="C2477" s="27" t="s">
        <v>7611</v>
      </c>
      <c r="D2477" s="27" t="s">
        <v>123</v>
      </c>
      <c r="E2477" s="92">
        <f t="shared" si="1"/>
        <v>61753</v>
      </c>
      <c r="F2477" s="92" t="str">
        <f t="shared" si="2"/>
        <v>PK OFERTA 30 UNIDADES CHOCAPIC 30g + 40% DCTO .</v>
      </c>
      <c r="G2477" s="92" t="str">
        <f t="shared" si="3"/>
        <v>CEREALES PARA EL DESAYUNO</v>
      </c>
      <c r="H2477" s="89"/>
      <c r="I2477" s="89"/>
      <c r="J2477" s="89"/>
      <c r="K2477" s="89"/>
      <c r="L2477" s="89"/>
      <c r="M2477" s="89"/>
      <c r="N2477" s="89"/>
      <c r="O2477" s="89"/>
      <c r="P2477" s="89"/>
      <c r="Q2477" s="89"/>
      <c r="R2477" s="30"/>
      <c r="S2477" s="30"/>
      <c r="T2477" s="30"/>
      <c r="U2477" s="30"/>
      <c r="V2477" s="30"/>
      <c r="W2477" s="30"/>
      <c r="X2477" s="30"/>
      <c r="Y2477" s="30"/>
      <c r="Z2477" s="30"/>
      <c r="AA2477" s="30"/>
    </row>
    <row r="2478" ht="15.75" customHeight="1">
      <c r="A2478" s="27" t="s">
        <v>44</v>
      </c>
      <c r="B2478" s="27" t="s">
        <v>7618</v>
      </c>
      <c r="C2478" s="27" t="s">
        <v>4546</v>
      </c>
      <c r="D2478" s="27" t="s">
        <v>123</v>
      </c>
      <c r="E2478" s="92">
        <f t="shared" si="1"/>
        <v>61760</v>
      </c>
      <c r="F2478" s="92" t="str">
        <f t="shared" si="2"/>
        <v>PK 3x2 PASTAS 3 MINUTOS POLLO .</v>
      </c>
      <c r="G2478" s="92" t="str">
        <f t="shared" si="3"/>
        <v>CULINARIOS</v>
      </c>
      <c r="H2478" s="89"/>
      <c r="I2478" s="89"/>
      <c r="J2478" s="89"/>
      <c r="K2478" s="89"/>
      <c r="L2478" s="89"/>
      <c r="M2478" s="89"/>
      <c r="N2478" s="89"/>
      <c r="O2478" s="89"/>
      <c r="P2478" s="89"/>
      <c r="Q2478" s="89"/>
      <c r="R2478" s="30"/>
      <c r="S2478" s="30"/>
      <c r="T2478" s="30"/>
      <c r="U2478" s="30"/>
      <c r="V2478" s="30"/>
      <c r="W2478" s="30"/>
      <c r="X2478" s="30"/>
      <c r="Y2478" s="30"/>
      <c r="Z2478" s="30"/>
      <c r="AA2478" s="30"/>
    </row>
    <row r="2479" ht="15.75" customHeight="1">
      <c r="A2479" s="27" t="s">
        <v>44</v>
      </c>
      <c r="B2479" s="27" t="s">
        <v>7622</v>
      </c>
      <c r="C2479" s="27" t="s">
        <v>4547</v>
      </c>
      <c r="D2479" s="27" t="s">
        <v>123</v>
      </c>
      <c r="E2479" s="92">
        <f t="shared" si="1"/>
        <v>61770</v>
      </c>
      <c r="F2479" s="92" t="str">
        <f t="shared" si="2"/>
        <v>PK 3x2 PASTAS 3 MINUTOS CARNE .</v>
      </c>
      <c r="G2479" s="92" t="str">
        <f t="shared" si="3"/>
        <v>CULINARIOS</v>
      </c>
      <c r="H2479" s="89"/>
      <c r="I2479" s="89"/>
      <c r="J2479" s="89"/>
      <c r="K2479" s="89"/>
      <c r="L2479" s="89"/>
      <c r="M2479" s="89"/>
      <c r="N2479" s="89"/>
      <c r="O2479" s="89"/>
      <c r="P2479" s="89"/>
      <c r="Q2479" s="89"/>
      <c r="R2479" s="30"/>
      <c r="S2479" s="30"/>
      <c r="T2479" s="30"/>
      <c r="U2479" s="30"/>
      <c r="V2479" s="30"/>
      <c r="W2479" s="30"/>
      <c r="X2479" s="30"/>
      <c r="Y2479" s="30"/>
      <c r="Z2479" s="30"/>
      <c r="AA2479" s="30"/>
    </row>
    <row r="2480" ht="15.75" customHeight="1">
      <c r="A2480" s="27" t="s">
        <v>50</v>
      </c>
      <c r="B2480" s="27" t="s">
        <v>7624</v>
      </c>
      <c r="C2480" s="27" t="s">
        <v>4549</v>
      </c>
      <c r="D2480" s="27" t="s">
        <v>4550</v>
      </c>
      <c r="E2480" s="92">
        <f t="shared" si="1"/>
        <v>61790</v>
      </c>
      <c r="F2480" s="92" t="str">
        <f t="shared" si="2"/>
        <v>NESCAFE Fina Selección PDQ 2304x50g</v>
      </c>
      <c r="G2480" s="92" t="str">
        <f t="shared" si="3"/>
        <v>CAFES</v>
      </c>
      <c r="H2480" s="89"/>
      <c r="I2480" s="89"/>
      <c r="J2480" s="89"/>
      <c r="K2480" s="89"/>
      <c r="L2480" s="89"/>
      <c r="M2480" s="89"/>
      <c r="N2480" s="89"/>
      <c r="O2480" s="89"/>
      <c r="P2480" s="89"/>
      <c r="Q2480" s="89"/>
      <c r="R2480" s="30"/>
      <c r="S2480" s="30"/>
      <c r="T2480" s="30"/>
      <c r="U2480" s="30"/>
      <c r="V2480" s="30"/>
      <c r="W2480" s="30"/>
      <c r="X2480" s="30"/>
      <c r="Y2480" s="30"/>
      <c r="Z2480" s="30"/>
      <c r="AA2480" s="30"/>
    </row>
    <row r="2481" ht="15.75" customHeight="1">
      <c r="A2481" s="27" t="s">
        <v>50</v>
      </c>
      <c r="B2481" s="27" t="s">
        <v>7625</v>
      </c>
      <c r="C2481" s="27" t="s">
        <v>4552</v>
      </c>
      <c r="D2481" s="27" t="s">
        <v>123</v>
      </c>
      <c r="E2481" s="92">
        <f t="shared" si="1"/>
        <v>61850</v>
      </c>
      <c r="F2481" s="92" t="str">
        <f t="shared" si="2"/>
        <v>PK BON TRD 4 NESCAFÉ TRAD 50GR + 1 DSP MIXES DECAF GRATIS .</v>
      </c>
      <c r="G2481" s="92" t="str">
        <f t="shared" si="3"/>
        <v>CAFES</v>
      </c>
      <c r="H2481" s="89"/>
      <c r="I2481" s="89"/>
      <c r="J2481" s="89"/>
      <c r="K2481" s="89"/>
      <c r="L2481" s="89"/>
      <c r="M2481" s="89"/>
      <c r="N2481" s="89"/>
      <c r="O2481" s="89"/>
      <c r="P2481" s="89"/>
      <c r="Q2481" s="89"/>
      <c r="R2481" s="30"/>
      <c r="S2481" s="30"/>
      <c r="T2481" s="30"/>
      <c r="U2481" s="30"/>
      <c r="V2481" s="30"/>
      <c r="W2481" s="30"/>
      <c r="X2481" s="30"/>
      <c r="Y2481" s="30"/>
      <c r="Z2481" s="30"/>
      <c r="AA2481" s="30"/>
    </row>
    <row r="2482" ht="15.75" customHeight="1">
      <c r="A2482" s="27" t="s">
        <v>39</v>
      </c>
      <c r="B2482" s="27" t="s">
        <v>7626</v>
      </c>
      <c r="C2482" s="27" t="s">
        <v>4555</v>
      </c>
      <c r="D2482" s="27" t="s">
        <v>123</v>
      </c>
      <c r="E2482" s="92">
        <f t="shared" si="1"/>
        <v>61860</v>
      </c>
      <c r="F2482" s="92" t="str">
        <f t="shared" si="2"/>
        <v>PK PTP TRD 1 DSP CARRE 25GR + 20% DCTO .</v>
      </c>
      <c r="G2482" s="92" t="str">
        <f t="shared" si="3"/>
        <v>CHOCOLATES</v>
      </c>
      <c r="H2482" s="89"/>
      <c r="I2482" s="89"/>
      <c r="J2482" s="89"/>
      <c r="K2482" s="89"/>
      <c r="L2482" s="89"/>
      <c r="M2482" s="89"/>
      <c r="N2482" s="89"/>
      <c r="O2482" s="89"/>
      <c r="P2482" s="89"/>
      <c r="Q2482" s="89"/>
      <c r="R2482" s="30"/>
      <c r="S2482" s="30"/>
      <c r="T2482" s="30"/>
      <c r="U2482" s="30"/>
      <c r="V2482" s="30"/>
      <c r="W2482" s="30"/>
      <c r="X2482" s="30"/>
      <c r="Y2482" s="30"/>
      <c r="Z2482" s="30"/>
      <c r="AA2482" s="30"/>
    </row>
    <row r="2483" ht="15.75" customHeight="1">
      <c r="A2483" s="27" t="s">
        <v>86</v>
      </c>
      <c r="B2483" s="27" t="s">
        <v>7627</v>
      </c>
      <c r="C2483" s="27" t="s">
        <v>4557</v>
      </c>
      <c r="D2483" s="27" t="s">
        <v>123</v>
      </c>
      <c r="E2483" s="92">
        <f t="shared" si="1"/>
        <v>61870</v>
      </c>
      <c r="F2483" s="92" t="str">
        <f t="shared" si="2"/>
        <v>PK BON TRD 4 TRITON DOBLE CREMA + 2 TRITON FRUTILLA 126GR GRATIS .</v>
      </c>
      <c r="G2483" s="92" t="str">
        <f t="shared" si="3"/>
        <v>GALLETAS</v>
      </c>
      <c r="H2483" s="89"/>
      <c r="I2483" s="89"/>
      <c r="J2483" s="89"/>
      <c r="K2483" s="89"/>
      <c r="L2483" s="89"/>
      <c r="M2483" s="89"/>
      <c r="N2483" s="89"/>
      <c r="O2483" s="89"/>
      <c r="P2483" s="89"/>
      <c r="Q2483" s="89"/>
      <c r="R2483" s="30"/>
      <c r="S2483" s="30"/>
      <c r="T2483" s="30"/>
      <c r="U2483" s="30"/>
      <c r="V2483" s="30"/>
      <c r="W2483" s="30"/>
      <c r="X2483" s="30"/>
      <c r="Y2483" s="30"/>
      <c r="Z2483" s="30"/>
      <c r="AA2483" s="30"/>
    </row>
    <row r="2484" ht="15.75" customHeight="1">
      <c r="A2484" s="27" t="s">
        <v>50</v>
      </c>
      <c r="B2484" s="27" t="s">
        <v>7628</v>
      </c>
      <c r="C2484" s="27" t="s">
        <v>4559</v>
      </c>
      <c r="D2484" s="27" t="s">
        <v>123</v>
      </c>
      <c r="E2484" s="92">
        <f t="shared" si="1"/>
        <v>61880</v>
      </c>
      <c r="F2484" s="92" t="str">
        <f t="shared" si="2"/>
        <v>PK BON TRD 5 NESCAFÉ 170GR + 1 GRATIS 16.67% Dcto .</v>
      </c>
      <c r="G2484" s="92" t="str">
        <f t="shared" si="3"/>
        <v>CAFES</v>
      </c>
      <c r="H2484" s="89"/>
      <c r="I2484" s="89"/>
      <c r="J2484" s="89"/>
      <c r="K2484" s="89"/>
      <c r="L2484" s="89"/>
      <c r="M2484" s="89"/>
      <c r="N2484" s="89"/>
      <c r="O2484" s="89"/>
      <c r="P2484" s="89"/>
      <c r="Q2484" s="89"/>
      <c r="R2484" s="30"/>
      <c r="S2484" s="30"/>
      <c r="T2484" s="30"/>
      <c r="U2484" s="30"/>
      <c r="V2484" s="30"/>
      <c r="W2484" s="30"/>
      <c r="X2484" s="30"/>
      <c r="Y2484" s="30"/>
      <c r="Z2484" s="30"/>
      <c r="AA2484" s="30"/>
    </row>
    <row r="2485" ht="15.75" customHeight="1">
      <c r="A2485" s="27" t="s">
        <v>264</v>
      </c>
      <c r="B2485" s="27" t="s">
        <v>7629</v>
      </c>
      <c r="C2485" s="27" t="s">
        <v>4560</v>
      </c>
      <c r="D2485" s="27" t="s">
        <v>1209</v>
      </c>
      <c r="E2485" s="92">
        <f t="shared" si="1"/>
        <v>61890</v>
      </c>
      <c r="F2485" s="92" t="str">
        <f t="shared" si="2"/>
        <v>CHOCAPIC Cereal N1 20x230g</v>
      </c>
      <c r="G2485" s="92" t="str">
        <f t="shared" si="3"/>
        <v>CEREALES PARA EL DESAYUNO</v>
      </c>
      <c r="H2485" s="89"/>
      <c r="I2485" s="89"/>
      <c r="J2485" s="89"/>
      <c r="K2485" s="89"/>
      <c r="L2485" s="89"/>
      <c r="M2485" s="89"/>
      <c r="N2485" s="89"/>
      <c r="O2485" s="89"/>
      <c r="P2485" s="89"/>
      <c r="Q2485" s="89"/>
      <c r="R2485" s="30"/>
      <c r="S2485" s="30"/>
      <c r="T2485" s="30"/>
      <c r="U2485" s="30"/>
      <c r="V2485" s="30"/>
      <c r="W2485" s="30"/>
      <c r="X2485" s="30"/>
      <c r="Y2485" s="30"/>
      <c r="Z2485" s="30"/>
      <c r="AA2485" s="30"/>
    </row>
    <row r="2486" ht="15.75" customHeight="1">
      <c r="A2486" s="27" t="s">
        <v>264</v>
      </c>
      <c r="B2486" s="27" t="s">
        <v>7630</v>
      </c>
      <c r="C2486" s="27" t="s">
        <v>4544</v>
      </c>
      <c r="D2486" s="27" t="s">
        <v>1209</v>
      </c>
      <c r="E2486" s="92">
        <f t="shared" si="1"/>
        <v>61900</v>
      </c>
      <c r="F2486" s="92" t="str">
        <f t="shared" si="2"/>
        <v>CHOCAPIC Cereal Original 20x230g</v>
      </c>
      <c r="G2486" s="92" t="str">
        <f t="shared" si="3"/>
        <v>CEREALES PARA EL DESAYUNO</v>
      </c>
      <c r="H2486" s="89"/>
      <c r="I2486" s="89"/>
      <c r="J2486" s="89"/>
      <c r="K2486" s="89"/>
      <c r="L2486" s="89"/>
      <c r="M2486" s="89"/>
      <c r="N2486" s="89"/>
      <c r="O2486" s="89"/>
      <c r="P2486" s="89"/>
      <c r="Q2486" s="89"/>
      <c r="R2486" s="30"/>
      <c r="S2486" s="30"/>
      <c r="T2486" s="30"/>
      <c r="U2486" s="30"/>
      <c r="V2486" s="30"/>
      <c r="W2486" s="30"/>
      <c r="X2486" s="30"/>
      <c r="Y2486" s="30"/>
      <c r="Z2486" s="30"/>
      <c r="AA2486" s="30"/>
    </row>
    <row r="2487" ht="15.75" customHeight="1">
      <c r="A2487" s="27" t="s">
        <v>721</v>
      </c>
      <c r="B2487" s="27" t="s">
        <v>7631</v>
      </c>
      <c r="C2487" s="27" t="s">
        <v>4563</v>
      </c>
      <c r="D2487" s="27" t="s">
        <v>761</v>
      </c>
      <c r="E2487" s="92">
        <f t="shared" si="1"/>
        <v>61910</v>
      </c>
      <c r="F2487" s="92" t="str">
        <f t="shared" si="2"/>
        <v>CERELAC PROBIOTICOS 5 Cer N1 24x400g</v>
      </c>
      <c r="G2487" s="92" t="str">
        <f t="shared" si="3"/>
        <v>CEREALES INFANTILES</v>
      </c>
      <c r="H2487" s="89"/>
      <c r="I2487" s="89"/>
      <c r="J2487" s="89"/>
      <c r="K2487" s="89"/>
      <c r="L2487" s="89"/>
      <c r="M2487" s="89"/>
      <c r="N2487" s="89"/>
      <c r="O2487" s="89"/>
      <c r="P2487" s="89"/>
      <c r="Q2487" s="89"/>
      <c r="R2487" s="30"/>
      <c r="S2487" s="30"/>
      <c r="T2487" s="30"/>
      <c r="U2487" s="30"/>
      <c r="V2487" s="30"/>
      <c r="W2487" s="30"/>
      <c r="X2487" s="30"/>
      <c r="Y2487" s="30"/>
      <c r="Z2487" s="30"/>
      <c r="AA2487" s="30"/>
    </row>
    <row r="2488" ht="15.75" customHeight="1">
      <c r="A2488" s="27" t="s">
        <v>44</v>
      </c>
      <c r="B2488" s="27" t="s">
        <v>7632</v>
      </c>
      <c r="C2488" s="27" t="s">
        <v>4565</v>
      </c>
      <c r="D2488" s="27" t="s">
        <v>123</v>
      </c>
      <c r="E2488" s="92">
        <f t="shared" si="1"/>
        <v>61920</v>
      </c>
      <c r="F2488" s="92" t="str">
        <f t="shared" si="2"/>
        <v>PK 6 SPU Variedades con 25% Dscto (Pollo fideos+ Costilla Fideos +Lentejas) .</v>
      </c>
      <c r="G2488" s="92" t="str">
        <f t="shared" si="3"/>
        <v>CULINARIOS</v>
      </c>
      <c r="H2488" s="89"/>
      <c r="I2488" s="89"/>
      <c r="J2488" s="89"/>
      <c r="K2488" s="89"/>
      <c r="L2488" s="89"/>
      <c r="M2488" s="89"/>
      <c r="N2488" s="89"/>
      <c r="O2488" s="89"/>
      <c r="P2488" s="89"/>
      <c r="Q2488" s="89"/>
      <c r="R2488" s="30"/>
      <c r="S2488" s="30"/>
      <c r="T2488" s="30"/>
      <c r="U2488" s="30"/>
      <c r="V2488" s="30"/>
      <c r="W2488" s="30"/>
      <c r="X2488" s="30"/>
      <c r="Y2488" s="30"/>
      <c r="Z2488" s="30"/>
      <c r="AA2488" s="30"/>
    </row>
    <row r="2489" ht="15.75" customHeight="1">
      <c r="A2489" s="27" t="s">
        <v>39</v>
      </c>
      <c r="B2489" s="27" t="s">
        <v>7636</v>
      </c>
      <c r="C2489" s="27" t="s">
        <v>4567</v>
      </c>
      <c r="D2489" s="27" t="s">
        <v>123</v>
      </c>
      <c r="E2489" s="92">
        <f t="shared" si="1"/>
        <v>61950</v>
      </c>
      <c r="F2489" s="92" t="str">
        <f t="shared" si="2"/>
        <v>PK 4UN TRENCITO 150gr +15 %DCTO .</v>
      </c>
      <c r="G2489" s="92" t="str">
        <f t="shared" si="3"/>
        <v>CHOCOLATES</v>
      </c>
      <c r="H2489" s="89"/>
      <c r="I2489" s="89"/>
      <c r="J2489" s="89"/>
      <c r="K2489" s="89"/>
      <c r="L2489" s="89"/>
      <c r="M2489" s="89"/>
      <c r="N2489" s="89"/>
      <c r="O2489" s="89"/>
      <c r="P2489" s="89"/>
      <c r="Q2489" s="89"/>
      <c r="R2489" s="30"/>
      <c r="S2489" s="30"/>
      <c r="T2489" s="30"/>
      <c r="U2489" s="30"/>
      <c r="V2489" s="30"/>
      <c r="W2489" s="30"/>
      <c r="X2489" s="30"/>
      <c r="Y2489" s="30"/>
      <c r="Z2489" s="30"/>
      <c r="AA2489" s="30"/>
    </row>
    <row r="2490" ht="15.75" customHeight="1">
      <c r="A2490" s="27" t="s">
        <v>50</v>
      </c>
      <c r="B2490" s="27" t="s">
        <v>7640</v>
      </c>
      <c r="C2490" s="27" t="s">
        <v>4568</v>
      </c>
      <c r="D2490" s="27" t="s">
        <v>123</v>
      </c>
      <c r="E2490" s="92">
        <f t="shared" si="1"/>
        <v>61960</v>
      </c>
      <c r="F2490" s="92" t="str">
        <f t="shared" si="2"/>
        <v>PK MAT TRD 3 MIXES 1 VAI+ 1 CAPP + 1 DB CHOKA+ EXHIBIDOR .</v>
      </c>
      <c r="G2490" s="92" t="str">
        <f t="shared" si="3"/>
        <v>CAFES</v>
      </c>
      <c r="H2490" s="89"/>
      <c r="I2490" s="89"/>
      <c r="J2490" s="89"/>
      <c r="K2490" s="89"/>
      <c r="L2490" s="89"/>
      <c r="M2490" s="89"/>
      <c r="N2490" s="89"/>
      <c r="O2490" s="89"/>
      <c r="P2490" s="89"/>
      <c r="Q2490" s="89"/>
      <c r="R2490" s="30"/>
      <c r="S2490" s="30"/>
      <c r="T2490" s="30"/>
      <c r="U2490" s="30"/>
      <c r="V2490" s="30"/>
      <c r="W2490" s="30"/>
      <c r="X2490" s="30"/>
      <c r="Y2490" s="30"/>
      <c r="Z2490" s="30"/>
      <c r="AA2490" s="30"/>
    </row>
    <row r="2491" ht="15.75" customHeight="1">
      <c r="A2491" s="27" t="s">
        <v>4446</v>
      </c>
      <c r="B2491" s="27" t="s">
        <v>7647</v>
      </c>
      <c r="C2491" s="27" t="s">
        <v>4571</v>
      </c>
      <c r="D2491" s="27" t="s">
        <v>123</v>
      </c>
      <c r="E2491" s="92">
        <f t="shared" si="1"/>
        <v>61970</v>
      </c>
      <c r="F2491" s="92" t="str">
        <f t="shared" si="2"/>
        <v>PK 6 NATURES HEART PROTEINA 30g +6 FIBRA 30g +20% dcto .</v>
      </c>
      <c r="G2491" s="92" t="str">
        <f t="shared" si="3"/>
        <v>TERRAFERTIL</v>
      </c>
      <c r="H2491" s="89"/>
      <c r="I2491" s="89"/>
      <c r="J2491" s="89"/>
      <c r="K2491" s="89"/>
      <c r="L2491" s="89"/>
      <c r="M2491" s="89"/>
      <c r="N2491" s="89"/>
      <c r="O2491" s="89"/>
      <c r="P2491" s="89"/>
      <c r="Q2491" s="89"/>
      <c r="R2491" s="30"/>
      <c r="S2491" s="30"/>
      <c r="T2491" s="30"/>
      <c r="U2491" s="30"/>
      <c r="V2491" s="30"/>
      <c r="W2491" s="30"/>
      <c r="X2491" s="30"/>
      <c r="Y2491" s="30"/>
      <c r="Z2491" s="30"/>
      <c r="AA2491" s="30"/>
    </row>
    <row r="2492" ht="15.75" customHeight="1">
      <c r="A2492" s="27" t="s">
        <v>4446</v>
      </c>
      <c r="B2492" s="27" t="s">
        <v>7651</v>
      </c>
      <c r="C2492" s="27" t="s">
        <v>4573</v>
      </c>
      <c r="D2492" s="27" t="s">
        <v>123</v>
      </c>
      <c r="E2492" s="92">
        <f t="shared" si="1"/>
        <v>61980</v>
      </c>
      <c r="F2492" s="92" t="str">
        <f t="shared" si="2"/>
        <v>PK 12 NATURES HEART PROTEINA 30g 20% dcto .</v>
      </c>
      <c r="G2492" s="92" t="str">
        <f t="shared" si="3"/>
        <v>TERRAFERTIL</v>
      </c>
      <c r="H2492" s="89"/>
      <c r="I2492" s="89"/>
      <c r="J2492" s="89"/>
      <c r="K2492" s="89"/>
      <c r="L2492" s="89"/>
      <c r="M2492" s="89"/>
      <c r="N2492" s="89"/>
      <c r="O2492" s="89"/>
      <c r="P2492" s="89"/>
      <c r="Q2492" s="89"/>
      <c r="R2492" s="30"/>
      <c r="S2492" s="30"/>
      <c r="T2492" s="30"/>
      <c r="U2492" s="30"/>
      <c r="V2492" s="30"/>
      <c r="W2492" s="30"/>
      <c r="X2492" s="30"/>
      <c r="Y2492" s="30"/>
      <c r="Z2492" s="30"/>
      <c r="AA2492" s="30"/>
    </row>
    <row r="2493" ht="15.75" customHeight="1">
      <c r="A2493" s="27" t="s">
        <v>4446</v>
      </c>
      <c r="B2493" s="27" t="s">
        <v>7652</v>
      </c>
      <c r="C2493" s="27" t="s">
        <v>4574</v>
      </c>
      <c r="D2493" s="27" t="s">
        <v>123</v>
      </c>
      <c r="E2493" s="92">
        <f t="shared" si="1"/>
        <v>61990</v>
      </c>
      <c r="F2493" s="92" t="str">
        <f t="shared" si="2"/>
        <v>PK 12 NATURES HEART FIBRA 30g+ 20% dcto .</v>
      </c>
      <c r="G2493" s="92" t="str">
        <f t="shared" si="3"/>
        <v>TERRAFERTIL</v>
      </c>
      <c r="H2493" s="89"/>
      <c r="I2493" s="89"/>
      <c r="J2493" s="89"/>
      <c r="K2493" s="89"/>
      <c r="L2493" s="89"/>
      <c r="M2493" s="89"/>
      <c r="N2493" s="89"/>
      <c r="O2493" s="89"/>
      <c r="P2493" s="89"/>
      <c r="Q2493" s="89"/>
      <c r="R2493" s="30"/>
      <c r="S2493" s="30"/>
      <c r="T2493" s="30"/>
      <c r="U2493" s="30"/>
      <c r="V2493" s="30"/>
      <c r="W2493" s="30"/>
      <c r="X2493" s="30"/>
      <c r="Y2493" s="30"/>
      <c r="Z2493" s="30"/>
      <c r="AA2493" s="30"/>
    </row>
    <row r="2494" ht="15.75" customHeight="1">
      <c r="A2494" s="27" t="s">
        <v>146</v>
      </c>
      <c r="B2494" s="27" t="s">
        <v>7658</v>
      </c>
      <c r="C2494" s="27" t="s">
        <v>4576</v>
      </c>
      <c r="D2494" s="27" t="s">
        <v>123</v>
      </c>
      <c r="E2494" s="92">
        <f t="shared" si="1"/>
        <v>62000</v>
      </c>
      <c r="F2494" s="92" t="str">
        <f t="shared" si="2"/>
        <v>PK 3x2 Leche evaporada Ideal .</v>
      </c>
      <c r="G2494" s="92" t="str">
        <f t="shared" si="3"/>
        <v>Lacteos Culinarios</v>
      </c>
      <c r="H2494" s="89"/>
      <c r="I2494" s="89"/>
      <c r="J2494" s="89"/>
      <c r="K2494" s="89"/>
      <c r="L2494" s="89"/>
      <c r="M2494" s="89"/>
      <c r="N2494" s="89"/>
      <c r="O2494" s="89"/>
      <c r="P2494" s="89"/>
      <c r="Q2494" s="89"/>
      <c r="R2494" s="30"/>
      <c r="S2494" s="30"/>
      <c r="T2494" s="30"/>
      <c r="U2494" s="30"/>
      <c r="V2494" s="30"/>
      <c r="W2494" s="30"/>
      <c r="X2494" s="30"/>
      <c r="Y2494" s="30"/>
      <c r="Z2494" s="30"/>
      <c r="AA2494" s="30"/>
    </row>
    <row r="2495" ht="15.75" customHeight="1">
      <c r="A2495" s="27" t="s">
        <v>553</v>
      </c>
      <c r="B2495" s="27" t="s">
        <v>7665</v>
      </c>
      <c r="C2495" s="27" t="s">
        <v>1076</v>
      </c>
      <c r="D2495" s="27" t="s">
        <v>3628</v>
      </c>
      <c r="E2495" s="92">
        <f t="shared" si="1"/>
        <v>620101</v>
      </c>
      <c r="F2495" s="92" t="str">
        <f t="shared" si="2"/>
        <v>NESTLE Yoghurt Batido Frutilla 48x120</v>
      </c>
      <c r="G2495" s="92" t="str">
        <f t="shared" si="3"/>
        <v>REFRIGERADOS</v>
      </c>
      <c r="H2495" s="89"/>
      <c r="I2495" s="89"/>
      <c r="J2495" s="89"/>
      <c r="K2495" s="89"/>
      <c r="L2495" s="89"/>
      <c r="M2495" s="89"/>
      <c r="N2495" s="89"/>
      <c r="O2495" s="89"/>
      <c r="P2495" s="89"/>
      <c r="Q2495" s="89"/>
      <c r="R2495" s="30"/>
      <c r="S2495" s="30"/>
      <c r="T2495" s="30"/>
      <c r="U2495" s="30"/>
      <c r="V2495" s="30"/>
      <c r="W2495" s="30"/>
      <c r="X2495" s="30"/>
      <c r="Y2495" s="30"/>
      <c r="Z2495" s="30"/>
      <c r="AA2495" s="30"/>
    </row>
    <row r="2496" ht="15.75" customHeight="1">
      <c r="A2496" s="27" t="s">
        <v>553</v>
      </c>
      <c r="B2496" s="27" t="s">
        <v>7669</v>
      </c>
      <c r="C2496" s="27" t="s">
        <v>1075</v>
      </c>
      <c r="D2496" s="27" t="s">
        <v>3628</v>
      </c>
      <c r="E2496" s="92">
        <f t="shared" si="1"/>
        <v>620102</v>
      </c>
      <c r="F2496" s="92" t="str">
        <f t="shared" si="2"/>
        <v>NESTLE Yoghurt Batido Damasco 48x120</v>
      </c>
      <c r="G2496" s="92" t="str">
        <f t="shared" si="3"/>
        <v>REFRIGERADOS</v>
      </c>
      <c r="H2496" s="89"/>
      <c r="I2496" s="89"/>
      <c r="J2496" s="89"/>
      <c r="K2496" s="89"/>
      <c r="L2496" s="89"/>
      <c r="M2496" s="89"/>
      <c r="N2496" s="89"/>
      <c r="O2496" s="89"/>
      <c r="P2496" s="89"/>
      <c r="Q2496" s="89"/>
      <c r="R2496" s="30"/>
      <c r="S2496" s="30"/>
      <c r="T2496" s="30"/>
      <c r="U2496" s="30"/>
      <c r="V2496" s="30"/>
      <c r="W2496" s="30"/>
      <c r="X2496" s="30"/>
      <c r="Y2496" s="30"/>
      <c r="Z2496" s="30"/>
      <c r="AA2496" s="30"/>
    </row>
    <row r="2497" ht="15.75" customHeight="1">
      <c r="A2497" s="27" t="s">
        <v>553</v>
      </c>
      <c r="B2497" s="27" t="s">
        <v>7676</v>
      </c>
      <c r="C2497" s="27" t="s">
        <v>1074</v>
      </c>
      <c r="D2497" s="27" t="s">
        <v>4578</v>
      </c>
      <c r="E2497" s="92">
        <f t="shared" si="1"/>
        <v>620103</v>
      </c>
      <c r="F2497" s="92" t="str">
        <f t="shared" si="2"/>
        <v>NESTLE Yoghurt Batido Vainilla 48x120g</v>
      </c>
      <c r="G2497" s="92" t="str">
        <f t="shared" si="3"/>
        <v>REFRIGERADOS</v>
      </c>
      <c r="H2497" s="89"/>
      <c r="I2497" s="89"/>
      <c r="J2497" s="89"/>
      <c r="K2497" s="89"/>
      <c r="L2497" s="89"/>
      <c r="M2497" s="89"/>
      <c r="N2497" s="89"/>
      <c r="O2497" s="89"/>
      <c r="P2497" s="89"/>
      <c r="Q2497" s="89"/>
      <c r="R2497" s="30"/>
      <c r="S2497" s="30"/>
      <c r="T2497" s="30"/>
      <c r="U2497" s="30"/>
      <c r="V2497" s="30"/>
      <c r="W2497" s="30"/>
      <c r="X2497" s="30"/>
      <c r="Y2497" s="30"/>
      <c r="Z2497" s="30"/>
      <c r="AA2497" s="30"/>
    </row>
    <row r="2498" ht="15.75" customHeight="1">
      <c r="A2498" s="27" t="s">
        <v>553</v>
      </c>
      <c r="B2498" s="27" t="s">
        <v>7682</v>
      </c>
      <c r="C2498" s="27" t="s">
        <v>1073</v>
      </c>
      <c r="D2498" s="27" t="s">
        <v>3628</v>
      </c>
      <c r="E2498" s="92">
        <f t="shared" si="1"/>
        <v>620104</v>
      </c>
      <c r="F2498" s="92" t="str">
        <f t="shared" si="2"/>
        <v>NESTLE Yoghurt Batido Piña 48x120</v>
      </c>
      <c r="G2498" s="92" t="str">
        <f t="shared" si="3"/>
        <v>REFRIGERADOS</v>
      </c>
      <c r="H2498" s="89"/>
      <c r="I2498" s="89"/>
      <c r="J2498" s="89"/>
      <c r="K2498" s="89"/>
      <c r="L2498" s="89"/>
      <c r="M2498" s="89"/>
      <c r="N2498" s="89"/>
      <c r="O2498" s="89"/>
      <c r="P2498" s="89"/>
      <c r="Q2498" s="89"/>
      <c r="R2498" s="30"/>
      <c r="S2498" s="30"/>
      <c r="T2498" s="30"/>
      <c r="U2498" s="30"/>
      <c r="V2498" s="30"/>
      <c r="W2498" s="30"/>
      <c r="X2498" s="30"/>
      <c r="Y2498" s="30"/>
      <c r="Z2498" s="30"/>
      <c r="AA2498" s="30"/>
    </row>
    <row r="2499" ht="15.75" customHeight="1">
      <c r="A2499" s="27" t="s">
        <v>553</v>
      </c>
      <c r="B2499" s="27" t="s">
        <v>7688</v>
      </c>
      <c r="C2499" s="27" t="s">
        <v>1071</v>
      </c>
      <c r="D2499" s="27" t="s">
        <v>3628</v>
      </c>
      <c r="E2499" s="92">
        <f t="shared" si="1"/>
        <v>620105</v>
      </c>
      <c r="F2499" s="92" t="str">
        <f t="shared" si="2"/>
        <v>NESTLE Yoghurt Batido Mora 48x120</v>
      </c>
      <c r="G2499" s="92" t="str">
        <f t="shared" si="3"/>
        <v>REFRIGERADOS</v>
      </c>
      <c r="H2499" s="89"/>
      <c r="I2499" s="89"/>
      <c r="J2499" s="89"/>
      <c r="K2499" s="89"/>
      <c r="L2499" s="89"/>
      <c r="M2499" s="89"/>
      <c r="N2499" s="89"/>
      <c r="O2499" s="89"/>
      <c r="P2499" s="89"/>
      <c r="Q2499" s="89"/>
      <c r="R2499" s="30"/>
      <c r="S2499" s="30"/>
      <c r="T2499" s="30"/>
      <c r="U2499" s="30"/>
      <c r="V2499" s="30"/>
      <c r="W2499" s="30"/>
      <c r="X2499" s="30"/>
      <c r="Y2499" s="30"/>
      <c r="Z2499" s="30"/>
      <c r="AA2499" s="30"/>
    </row>
    <row r="2500" ht="15.75" customHeight="1">
      <c r="A2500" s="27" t="s">
        <v>553</v>
      </c>
      <c r="B2500" s="27" t="s">
        <v>7693</v>
      </c>
      <c r="C2500" s="27" t="s">
        <v>1072</v>
      </c>
      <c r="D2500" s="27" t="s">
        <v>3628</v>
      </c>
      <c r="E2500" s="92">
        <f t="shared" si="1"/>
        <v>620106</v>
      </c>
      <c r="F2500" s="92" t="str">
        <f t="shared" si="2"/>
        <v>NESTLE Yoghurt Batido Frambuesa 48x120</v>
      </c>
      <c r="G2500" s="92" t="str">
        <f t="shared" si="3"/>
        <v>REFRIGERADOS</v>
      </c>
      <c r="H2500" s="89"/>
      <c r="I2500" s="89"/>
      <c r="J2500" s="89"/>
      <c r="K2500" s="89"/>
      <c r="L2500" s="89"/>
      <c r="M2500" s="89"/>
      <c r="N2500" s="89"/>
      <c r="O2500" s="89"/>
      <c r="P2500" s="89"/>
      <c r="Q2500" s="89"/>
      <c r="R2500" s="30"/>
      <c r="S2500" s="30"/>
      <c r="T2500" s="30"/>
      <c r="U2500" s="30"/>
      <c r="V2500" s="30"/>
      <c r="W2500" s="30"/>
      <c r="X2500" s="30"/>
      <c r="Y2500" s="30"/>
      <c r="Z2500" s="30"/>
      <c r="AA2500" s="30"/>
    </row>
    <row r="2501" ht="15.75" customHeight="1">
      <c r="A2501" s="27" t="s">
        <v>146</v>
      </c>
      <c r="B2501" s="27" t="s">
        <v>7699</v>
      </c>
      <c r="C2501" s="27" t="s">
        <v>4583</v>
      </c>
      <c r="D2501" s="27" t="s">
        <v>123</v>
      </c>
      <c r="E2501" s="92">
        <f t="shared" si="1"/>
        <v>62050</v>
      </c>
      <c r="F2501" s="92" t="str">
        <f t="shared" si="2"/>
        <v>PK 4 Leches (evaporada+crema+ condensada+ manjar con 20% DCTO .</v>
      </c>
      <c r="G2501" s="92" t="str">
        <f t="shared" si="3"/>
        <v>Lacteos Culinarios</v>
      </c>
      <c r="H2501" s="89"/>
      <c r="I2501" s="89"/>
      <c r="J2501" s="89"/>
      <c r="K2501" s="89"/>
      <c r="L2501" s="89"/>
      <c r="M2501" s="89"/>
      <c r="N2501" s="89"/>
      <c r="O2501" s="89"/>
      <c r="P2501" s="89"/>
      <c r="Q2501" s="89"/>
      <c r="R2501" s="30"/>
      <c r="S2501" s="30"/>
      <c r="T2501" s="30"/>
      <c r="U2501" s="30"/>
      <c r="V2501" s="30"/>
      <c r="W2501" s="30"/>
      <c r="X2501" s="30"/>
      <c r="Y2501" s="30"/>
      <c r="Z2501" s="30"/>
      <c r="AA2501" s="30"/>
    </row>
    <row r="2502" ht="15.75" customHeight="1">
      <c r="A2502" s="27" t="s">
        <v>50</v>
      </c>
      <c r="B2502" s="27" t="s">
        <v>7703</v>
      </c>
      <c r="C2502" s="27" t="s">
        <v>4584</v>
      </c>
      <c r="D2502" s="27" t="s">
        <v>4585</v>
      </c>
      <c r="E2502" s="92">
        <f t="shared" si="1"/>
        <v>62130</v>
      </c>
      <c r="F2502" s="92" t="str">
        <f t="shared" si="2"/>
        <v>NESCAFE TRADICION Stick Granel CJ 180x1.8g</v>
      </c>
      <c r="G2502" s="92" t="str">
        <f t="shared" si="3"/>
        <v>CAFES</v>
      </c>
      <c r="H2502" s="89"/>
      <c r="I2502" s="89"/>
      <c r="J2502" s="89"/>
      <c r="K2502" s="89"/>
      <c r="L2502" s="89"/>
      <c r="M2502" s="89"/>
      <c r="N2502" s="89"/>
      <c r="O2502" s="89"/>
      <c r="P2502" s="89"/>
      <c r="Q2502" s="89"/>
      <c r="R2502" s="30"/>
      <c r="S2502" s="30"/>
      <c r="T2502" s="30"/>
      <c r="U2502" s="30"/>
      <c r="V2502" s="30"/>
      <c r="W2502" s="30"/>
      <c r="X2502" s="30"/>
      <c r="Y2502" s="30"/>
      <c r="Z2502" s="30"/>
      <c r="AA2502" s="30"/>
    </row>
    <row r="2503" ht="15.75" customHeight="1">
      <c r="A2503" s="27" t="s">
        <v>39</v>
      </c>
      <c r="B2503" s="27" t="s">
        <v>7706</v>
      </c>
      <c r="C2503" s="27" t="s">
        <v>4587</v>
      </c>
      <c r="D2503" s="27" t="s">
        <v>4588</v>
      </c>
      <c r="E2503" s="92">
        <f t="shared" si="1"/>
        <v>62170</v>
      </c>
      <c r="F2503" s="92" t="str">
        <f t="shared" si="2"/>
        <v>KIT KAT 4Fngr Cappuccino 4(24x415g)</v>
      </c>
      <c r="G2503" s="92" t="str">
        <f t="shared" si="3"/>
        <v>CHOCOLATES</v>
      </c>
      <c r="H2503" s="89"/>
      <c r="I2503" s="89"/>
      <c r="J2503" s="89"/>
      <c r="K2503" s="89"/>
      <c r="L2503" s="89"/>
      <c r="M2503" s="89"/>
      <c r="N2503" s="89"/>
      <c r="O2503" s="89"/>
      <c r="P2503" s="89"/>
      <c r="Q2503" s="89"/>
      <c r="R2503" s="30"/>
      <c r="S2503" s="30"/>
      <c r="T2503" s="30"/>
      <c r="U2503" s="30"/>
      <c r="V2503" s="30"/>
      <c r="W2503" s="30"/>
      <c r="X2503" s="30"/>
      <c r="Y2503" s="30"/>
      <c r="Z2503" s="30"/>
      <c r="AA2503" s="30"/>
    </row>
    <row r="2504" ht="15.75" customHeight="1">
      <c r="A2504" s="27" t="s">
        <v>50</v>
      </c>
      <c r="B2504" s="27" t="s">
        <v>7711</v>
      </c>
      <c r="C2504" s="27" t="s">
        <v>4590</v>
      </c>
      <c r="D2504" s="27" t="s">
        <v>123</v>
      </c>
      <c r="E2504" s="92">
        <f t="shared" si="1"/>
        <v>62190</v>
      </c>
      <c r="F2504" s="92" t="str">
        <f t="shared" si="2"/>
        <v>NESCAFE CAPPUCCINO Frasco PVC 40% Desc .</v>
      </c>
      <c r="G2504" s="92" t="str">
        <f t="shared" si="3"/>
        <v>CAFES</v>
      </c>
      <c r="H2504" s="89"/>
      <c r="I2504" s="89"/>
      <c r="J2504" s="89"/>
      <c r="K2504" s="89"/>
      <c r="L2504" s="89"/>
      <c r="M2504" s="89"/>
      <c r="N2504" s="89"/>
      <c r="O2504" s="89"/>
      <c r="P2504" s="89"/>
      <c r="Q2504" s="89"/>
      <c r="R2504" s="30"/>
      <c r="S2504" s="30"/>
      <c r="T2504" s="30"/>
      <c r="U2504" s="30"/>
      <c r="V2504" s="30"/>
      <c r="W2504" s="30"/>
      <c r="X2504" s="30"/>
      <c r="Y2504" s="30"/>
      <c r="Z2504" s="30"/>
      <c r="AA2504" s="30"/>
    </row>
    <row r="2505" ht="15.75" customHeight="1">
      <c r="A2505" s="27" t="s">
        <v>44</v>
      </c>
      <c r="B2505" s="27" t="s">
        <v>7716</v>
      </c>
      <c r="C2505" s="27" t="s">
        <v>4592</v>
      </c>
      <c r="D2505" s="27" t="s">
        <v>4593</v>
      </c>
      <c r="E2505" s="92">
        <f t="shared" si="1"/>
        <v>62200</v>
      </c>
      <c r="F2505" s="92" t="str">
        <f t="shared" si="2"/>
        <v>MAGGI Base Chapsui 25x26g</v>
      </c>
      <c r="G2505" s="92" t="str">
        <f t="shared" si="3"/>
        <v>CULINARIOS</v>
      </c>
      <c r="H2505" s="89"/>
      <c r="I2505" s="89"/>
      <c r="J2505" s="89"/>
      <c r="K2505" s="89"/>
      <c r="L2505" s="89"/>
      <c r="M2505" s="89"/>
      <c r="N2505" s="89"/>
      <c r="O2505" s="89"/>
      <c r="P2505" s="89"/>
      <c r="Q2505" s="89"/>
      <c r="R2505" s="30"/>
      <c r="S2505" s="30"/>
      <c r="T2505" s="30"/>
      <c r="U2505" s="30"/>
      <c r="V2505" s="30"/>
      <c r="W2505" s="30"/>
      <c r="X2505" s="30"/>
      <c r="Y2505" s="30"/>
      <c r="Z2505" s="30"/>
      <c r="AA2505" s="30"/>
    </row>
    <row r="2506" ht="15.75" customHeight="1">
      <c r="A2506" s="27" t="s">
        <v>44</v>
      </c>
      <c r="B2506" s="27" t="s">
        <v>7720</v>
      </c>
      <c r="C2506" s="27" t="s">
        <v>4594</v>
      </c>
      <c r="D2506" s="27" t="s">
        <v>4593</v>
      </c>
      <c r="E2506" s="92">
        <f t="shared" si="1"/>
        <v>62210</v>
      </c>
      <c r="F2506" s="92" t="str">
        <f t="shared" si="2"/>
        <v>MAGGI Base Lomo Saltado 25x26g</v>
      </c>
      <c r="G2506" s="92" t="str">
        <f t="shared" si="3"/>
        <v>CULINARIOS</v>
      </c>
      <c r="H2506" s="89"/>
      <c r="I2506" s="89"/>
      <c r="J2506" s="89"/>
      <c r="K2506" s="89"/>
      <c r="L2506" s="89"/>
      <c r="M2506" s="89"/>
      <c r="N2506" s="89"/>
      <c r="O2506" s="89"/>
      <c r="P2506" s="89"/>
      <c r="Q2506" s="89"/>
      <c r="R2506" s="30"/>
      <c r="S2506" s="30"/>
      <c r="T2506" s="30"/>
      <c r="U2506" s="30"/>
      <c r="V2506" s="30"/>
      <c r="W2506" s="30"/>
      <c r="X2506" s="30"/>
      <c r="Y2506" s="30"/>
      <c r="Z2506" s="30"/>
      <c r="AA2506" s="30"/>
    </row>
    <row r="2507" ht="15.75" customHeight="1">
      <c r="A2507" s="27" t="s">
        <v>44</v>
      </c>
      <c r="B2507" s="27" t="s">
        <v>7725</v>
      </c>
      <c r="C2507" s="27" t="s">
        <v>4596</v>
      </c>
      <c r="D2507" s="27" t="s">
        <v>4597</v>
      </c>
      <c r="E2507" s="92">
        <f t="shared" si="1"/>
        <v>62220</v>
      </c>
      <c r="F2507" s="92" t="str">
        <f t="shared" si="2"/>
        <v>MAGGI Base Ají Gallina 25x41g</v>
      </c>
      <c r="G2507" s="92" t="str">
        <f t="shared" si="3"/>
        <v>CULINARIOS</v>
      </c>
      <c r="H2507" s="89"/>
      <c r="I2507" s="89"/>
      <c r="J2507" s="89"/>
      <c r="K2507" s="89"/>
      <c r="L2507" s="89"/>
      <c r="M2507" s="89"/>
      <c r="N2507" s="89"/>
      <c r="O2507" s="89"/>
      <c r="P2507" s="89"/>
      <c r="Q2507" s="89"/>
      <c r="R2507" s="30"/>
      <c r="S2507" s="30"/>
      <c r="T2507" s="30"/>
      <c r="U2507" s="30"/>
      <c r="V2507" s="30"/>
      <c r="W2507" s="30"/>
      <c r="X2507" s="30"/>
      <c r="Y2507" s="30"/>
      <c r="Z2507" s="30"/>
      <c r="AA2507" s="30"/>
    </row>
    <row r="2508" ht="15.75" customHeight="1">
      <c r="A2508" s="27" t="s">
        <v>44</v>
      </c>
      <c r="B2508" s="27" t="s">
        <v>7730</v>
      </c>
      <c r="C2508" s="27" t="s">
        <v>4599</v>
      </c>
      <c r="D2508" s="27" t="s">
        <v>4593</v>
      </c>
      <c r="E2508" s="92">
        <f t="shared" si="1"/>
        <v>62230</v>
      </c>
      <c r="F2508" s="92" t="str">
        <f t="shared" si="2"/>
        <v>MAGGI Base Carne Mongoliana 25x26g</v>
      </c>
      <c r="G2508" s="92" t="str">
        <f t="shared" si="3"/>
        <v>CULINARIOS</v>
      </c>
      <c r="H2508" s="89"/>
      <c r="I2508" s="89"/>
      <c r="J2508" s="89"/>
      <c r="K2508" s="89"/>
      <c r="L2508" s="89"/>
      <c r="M2508" s="89"/>
      <c r="N2508" s="89"/>
      <c r="O2508" s="89"/>
      <c r="P2508" s="89"/>
      <c r="Q2508" s="89"/>
      <c r="R2508" s="30"/>
      <c r="S2508" s="30"/>
      <c r="T2508" s="30"/>
      <c r="U2508" s="30"/>
      <c r="V2508" s="30"/>
      <c r="W2508" s="30"/>
      <c r="X2508" s="30"/>
      <c r="Y2508" s="30"/>
      <c r="Z2508" s="30"/>
      <c r="AA2508" s="30"/>
    </row>
    <row r="2509" ht="15.75" customHeight="1">
      <c r="A2509" s="27" t="s">
        <v>44</v>
      </c>
      <c r="B2509" s="27" t="s">
        <v>7735</v>
      </c>
      <c r="C2509" s="27" t="s">
        <v>4601</v>
      </c>
      <c r="D2509" s="27" t="s">
        <v>123</v>
      </c>
      <c r="E2509" s="92">
        <f t="shared" si="1"/>
        <v>62330</v>
      </c>
      <c r="F2509" s="92" t="str">
        <f t="shared" si="2"/>
        <v>PK Pure Maggi 125 gr + GRATIS Jugoso al Sarten .</v>
      </c>
      <c r="G2509" s="92" t="str">
        <f t="shared" si="3"/>
        <v>CULINARIOS</v>
      </c>
      <c r="H2509" s="89"/>
      <c r="I2509" s="89"/>
      <c r="J2509" s="89"/>
      <c r="K2509" s="89"/>
      <c r="L2509" s="89"/>
      <c r="M2509" s="89"/>
      <c r="N2509" s="89"/>
      <c r="O2509" s="89"/>
      <c r="P2509" s="89"/>
      <c r="Q2509" s="89"/>
      <c r="R2509" s="30"/>
      <c r="S2509" s="30"/>
      <c r="T2509" s="30"/>
      <c r="U2509" s="30"/>
      <c r="V2509" s="30"/>
      <c r="W2509" s="30"/>
      <c r="X2509" s="30"/>
      <c r="Y2509" s="30"/>
      <c r="Z2509" s="30"/>
      <c r="AA2509" s="30"/>
    </row>
    <row r="2510" ht="15.75" customHeight="1">
      <c r="A2510" s="27" t="s">
        <v>44</v>
      </c>
      <c r="B2510" s="27" t="s">
        <v>7740</v>
      </c>
      <c r="C2510" s="27" t="s">
        <v>4603</v>
      </c>
      <c r="D2510" s="27" t="s">
        <v>123</v>
      </c>
      <c r="E2510" s="92">
        <f t="shared" si="1"/>
        <v>62340</v>
      </c>
      <c r="F2510" s="92" t="str">
        <f t="shared" si="2"/>
        <v>PK Tuco Carne +GRATIS Sopa Vive Bien Caracolitos .</v>
      </c>
      <c r="G2510" s="92" t="str">
        <f t="shared" si="3"/>
        <v>CULINARIOS</v>
      </c>
      <c r="H2510" s="89"/>
      <c r="I2510" s="89"/>
      <c r="J2510" s="89"/>
      <c r="K2510" s="89"/>
      <c r="L2510" s="89"/>
      <c r="M2510" s="89"/>
      <c r="N2510" s="89"/>
      <c r="O2510" s="89"/>
      <c r="P2510" s="89"/>
      <c r="Q2510" s="89"/>
      <c r="R2510" s="30"/>
      <c r="S2510" s="30"/>
      <c r="T2510" s="30"/>
      <c r="U2510" s="30"/>
      <c r="V2510" s="30"/>
      <c r="W2510" s="30"/>
      <c r="X2510" s="30"/>
      <c r="Y2510" s="30"/>
      <c r="Z2510" s="30"/>
      <c r="AA2510" s="30"/>
    </row>
    <row r="2511" ht="15.75" customHeight="1">
      <c r="A2511" s="27" t="s">
        <v>44</v>
      </c>
      <c r="B2511" s="27" t="s">
        <v>7747</v>
      </c>
      <c r="C2511" s="27" t="s">
        <v>4604</v>
      </c>
      <c r="D2511" s="27" t="s">
        <v>123</v>
      </c>
      <c r="E2511" s="92">
        <f t="shared" si="1"/>
        <v>62350</v>
      </c>
      <c r="F2511" s="92" t="str">
        <f t="shared" si="2"/>
        <v>PK Tuco Pollo + GRATIS Sopa Vive Bien Caracolitos .</v>
      </c>
      <c r="G2511" s="92" t="str">
        <f t="shared" si="3"/>
        <v>CULINARIOS</v>
      </c>
      <c r="H2511" s="89"/>
      <c r="I2511" s="89"/>
      <c r="J2511" s="89"/>
      <c r="K2511" s="89"/>
      <c r="L2511" s="89"/>
      <c r="M2511" s="89"/>
      <c r="N2511" s="89"/>
      <c r="O2511" s="89"/>
      <c r="P2511" s="89"/>
      <c r="Q2511" s="89"/>
      <c r="R2511" s="30"/>
      <c r="S2511" s="30"/>
      <c r="T2511" s="30"/>
      <c r="U2511" s="30"/>
      <c r="V2511" s="30"/>
      <c r="W2511" s="30"/>
      <c r="X2511" s="30"/>
      <c r="Y2511" s="30"/>
      <c r="Z2511" s="30"/>
      <c r="AA2511" s="30"/>
    </row>
    <row r="2512" ht="15.75" customHeight="1">
      <c r="A2512" s="27" t="s">
        <v>146</v>
      </c>
      <c r="B2512" s="27" t="s">
        <v>7751</v>
      </c>
      <c r="C2512" s="27" t="s">
        <v>4606</v>
      </c>
      <c r="D2512" s="27" t="s">
        <v>123</v>
      </c>
      <c r="E2512" s="92">
        <f t="shared" si="1"/>
        <v>62360</v>
      </c>
      <c r="F2512" s="92" t="str">
        <f t="shared" si="2"/>
        <v>PK 2 Cremas +1 Condensada+ 1 Manjar con 20% DCTO .</v>
      </c>
      <c r="G2512" s="92" t="str">
        <f t="shared" si="3"/>
        <v>Lacteos Culinarios</v>
      </c>
      <c r="H2512" s="89"/>
      <c r="I2512" s="89"/>
      <c r="J2512" s="89"/>
      <c r="K2512" s="89"/>
      <c r="L2512" s="89"/>
      <c r="M2512" s="89"/>
      <c r="N2512" s="89"/>
      <c r="O2512" s="89"/>
      <c r="P2512" s="89"/>
      <c r="Q2512" s="89"/>
      <c r="R2512" s="30"/>
      <c r="S2512" s="30"/>
      <c r="T2512" s="30"/>
      <c r="U2512" s="30"/>
      <c r="V2512" s="30"/>
      <c r="W2512" s="30"/>
      <c r="X2512" s="30"/>
      <c r="Y2512" s="30"/>
      <c r="Z2512" s="30"/>
      <c r="AA2512" s="30"/>
    </row>
    <row r="2513" ht="15.75" customHeight="1">
      <c r="A2513" s="27" t="s">
        <v>50</v>
      </c>
      <c r="B2513" s="27" t="s">
        <v>7758</v>
      </c>
      <c r="C2513" s="27" t="s">
        <v>4608</v>
      </c>
      <c r="D2513" s="27" t="s">
        <v>123</v>
      </c>
      <c r="E2513" s="92">
        <f t="shared" si="1"/>
        <v>62390</v>
      </c>
      <c r="F2513" s="92" t="str">
        <f t="shared" si="2"/>
        <v>PK BON TRD 5 NESCAFÉ TRAD 50GR + 1 NESCAFE TRAD 50GR DJ GRATIS SV .</v>
      </c>
      <c r="G2513" s="92" t="str">
        <f t="shared" si="3"/>
        <v>CAFES</v>
      </c>
      <c r="H2513" s="89"/>
      <c r="I2513" s="89"/>
      <c r="J2513" s="89"/>
      <c r="K2513" s="89"/>
      <c r="L2513" s="89"/>
      <c r="M2513" s="89"/>
      <c r="N2513" s="89"/>
      <c r="O2513" s="89"/>
      <c r="P2513" s="89"/>
      <c r="Q2513" s="89"/>
      <c r="R2513" s="30"/>
      <c r="S2513" s="30"/>
      <c r="T2513" s="30"/>
      <c r="U2513" s="30"/>
      <c r="V2513" s="30"/>
      <c r="W2513" s="30"/>
      <c r="X2513" s="30"/>
      <c r="Y2513" s="30"/>
      <c r="Z2513" s="30"/>
      <c r="AA2513" s="30"/>
    </row>
    <row r="2514" ht="15.75" customHeight="1">
      <c r="A2514" s="27" t="s">
        <v>86</v>
      </c>
      <c r="B2514" s="27" t="s">
        <v>7764</v>
      </c>
      <c r="C2514" s="27" t="s">
        <v>4609</v>
      </c>
      <c r="D2514" s="27" t="s">
        <v>123</v>
      </c>
      <c r="E2514" s="92">
        <f t="shared" si="1"/>
        <v>62400</v>
      </c>
      <c r="F2514" s="92" t="str">
        <f t="shared" si="2"/>
        <v>PK BON TRD 4 CRIOLL TRAD + 1 CRIOLLITA LIM GRATIS 20% DCTO .</v>
      </c>
      <c r="G2514" s="92" t="str">
        <f t="shared" si="3"/>
        <v>GALLETAS</v>
      </c>
      <c r="H2514" s="89"/>
      <c r="I2514" s="89"/>
      <c r="J2514" s="89"/>
      <c r="K2514" s="89"/>
      <c r="L2514" s="89"/>
      <c r="M2514" s="89"/>
      <c r="N2514" s="89"/>
      <c r="O2514" s="89"/>
      <c r="P2514" s="89"/>
      <c r="Q2514" s="89"/>
      <c r="R2514" s="30"/>
      <c r="S2514" s="30"/>
      <c r="T2514" s="30"/>
      <c r="U2514" s="30"/>
      <c r="V2514" s="30"/>
      <c r="W2514" s="30"/>
      <c r="X2514" s="30"/>
      <c r="Y2514" s="30"/>
      <c r="Z2514" s="30"/>
      <c r="AA2514" s="30"/>
    </row>
    <row r="2515" ht="15.75" customHeight="1">
      <c r="A2515" s="27" t="s">
        <v>39</v>
      </c>
      <c r="B2515" s="27" t="s">
        <v>7769</v>
      </c>
      <c r="C2515" s="27" t="s">
        <v>4611</v>
      </c>
      <c r="D2515" s="27" t="s">
        <v>123</v>
      </c>
      <c r="E2515" s="92">
        <f t="shared" si="1"/>
        <v>62410</v>
      </c>
      <c r="F2515" s="92" t="str">
        <f t="shared" si="2"/>
        <v>PK PTP TRD 5 TRENCITO 150GR + 10% DCTO .</v>
      </c>
      <c r="G2515" s="92" t="str">
        <f t="shared" si="3"/>
        <v>CHOCOLATES</v>
      </c>
      <c r="H2515" s="89"/>
      <c r="I2515" s="89"/>
      <c r="J2515" s="89"/>
      <c r="K2515" s="89"/>
      <c r="L2515" s="89"/>
      <c r="M2515" s="89"/>
      <c r="N2515" s="89"/>
      <c r="O2515" s="89"/>
      <c r="P2515" s="89"/>
      <c r="Q2515" s="89"/>
      <c r="R2515" s="30"/>
      <c r="S2515" s="30"/>
      <c r="T2515" s="30"/>
      <c r="U2515" s="30"/>
      <c r="V2515" s="30"/>
      <c r="W2515" s="30"/>
      <c r="X2515" s="30"/>
      <c r="Y2515" s="30"/>
      <c r="Z2515" s="30"/>
      <c r="AA2515" s="30"/>
    </row>
    <row r="2516" ht="15.75" customHeight="1">
      <c r="A2516" s="27" t="s">
        <v>86</v>
      </c>
      <c r="B2516" s="27" t="s">
        <v>7772</v>
      </c>
      <c r="C2516" s="27" t="s">
        <v>4613</v>
      </c>
      <c r="D2516" s="27" t="s">
        <v>123</v>
      </c>
      <c r="E2516" s="92">
        <f t="shared" si="1"/>
        <v>62420</v>
      </c>
      <c r="F2516" s="92" t="str">
        <f t="shared" si="2"/>
        <v>PK BON TRD 2 TRITON DOBLE CREMA + 1 TRITON FRUTILLA 126GR GRATIS .</v>
      </c>
      <c r="G2516" s="92" t="str">
        <f t="shared" si="3"/>
        <v>GALLETAS</v>
      </c>
      <c r="H2516" s="89"/>
      <c r="I2516" s="89"/>
      <c r="J2516" s="89"/>
      <c r="K2516" s="89"/>
      <c r="L2516" s="89"/>
      <c r="M2516" s="89"/>
      <c r="N2516" s="89"/>
      <c r="O2516" s="89"/>
      <c r="P2516" s="89"/>
      <c r="Q2516" s="89"/>
      <c r="R2516" s="30"/>
      <c r="S2516" s="30"/>
      <c r="T2516" s="30"/>
      <c r="U2516" s="30"/>
      <c r="V2516" s="30"/>
      <c r="W2516" s="30"/>
      <c r="X2516" s="30"/>
      <c r="Y2516" s="30"/>
      <c r="Z2516" s="30"/>
      <c r="AA2516" s="30"/>
    </row>
    <row r="2517" ht="15.75" customHeight="1">
      <c r="A2517" s="27" t="s">
        <v>86</v>
      </c>
      <c r="B2517" s="27" t="s">
        <v>7776</v>
      </c>
      <c r="C2517" s="27" t="s">
        <v>4615</v>
      </c>
      <c r="D2517" s="27" t="s">
        <v>123</v>
      </c>
      <c r="E2517" s="92">
        <f t="shared" si="1"/>
        <v>62430</v>
      </c>
      <c r="F2517" s="92" t="str">
        <f t="shared" si="2"/>
        <v>PK PTP TRD DST 2 MAR + 2 NIZ + 2 VINO + 20% DCTO .</v>
      </c>
      <c r="G2517" s="92" t="str">
        <f t="shared" si="3"/>
        <v>GALLETAS</v>
      </c>
      <c r="H2517" s="89"/>
      <c r="I2517" s="89"/>
      <c r="J2517" s="89"/>
      <c r="K2517" s="89"/>
      <c r="L2517" s="89"/>
      <c r="M2517" s="89"/>
      <c r="N2517" s="89"/>
      <c r="O2517" s="89"/>
      <c r="P2517" s="89"/>
      <c r="Q2517" s="89"/>
      <c r="R2517" s="30"/>
      <c r="S2517" s="30"/>
      <c r="T2517" s="30"/>
      <c r="U2517" s="30"/>
      <c r="V2517" s="30"/>
      <c r="W2517" s="30"/>
      <c r="X2517" s="30"/>
      <c r="Y2517" s="30"/>
      <c r="Z2517" s="30"/>
      <c r="AA2517" s="30"/>
    </row>
    <row r="2518" ht="15.75" customHeight="1">
      <c r="A2518" s="27" t="s">
        <v>86</v>
      </c>
      <c r="B2518" s="27" t="s">
        <v>7781</v>
      </c>
      <c r="C2518" s="27" t="s">
        <v>4616</v>
      </c>
      <c r="D2518" s="27" t="s">
        <v>123</v>
      </c>
      <c r="E2518" s="92">
        <f t="shared" si="1"/>
        <v>62440</v>
      </c>
      <c r="F2518" s="92" t="str">
        <f t="shared" si="2"/>
        <v>PK BON TRD 4 CRIOLL TRAD + 1 CRIOLLITA CHOC GRATIS 20% DCTO .</v>
      </c>
      <c r="G2518" s="92" t="str">
        <f t="shared" si="3"/>
        <v>GALLETAS</v>
      </c>
      <c r="H2518" s="89"/>
      <c r="I2518" s="89"/>
      <c r="J2518" s="89"/>
      <c r="K2518" s="89"/>
      <c r="L2518" s="89"/>
      <c r="M2518" s="89"/>
      <c r="N2518" s="89"/>
      <c r="O2518" s="89"/>
      <c r="P2518" s="89"/>
      <c r="Q2518" s="89"/>
      <c r="R2518" s="30"/>
      <c r="S2518" s="30"/>
      <c r="T2518" s="30"/>
      <c r="U2518" s="30"/>
      <c r="V2518" s="30"/>
      <c r="W2518" s="30"/>
      <c r="X2518" s="30"/>
      <c r="Y2518" s="30"/>
      <c r="Z2518" s="30"/>
      <c r="AA2518" s="30"/>
    </row>
    <row r="2519" ht="15.75" customHeight="1">
      <c r="A2519" s="27" t="s">
        <v>39</v>
      </c>
      <c r="B2519" s="27" t="s">
        <v>7788</v>
      </c>
      <c r="C2519" s="27" t="s">
        <v>4618</v>
      </c>
      <c r="D2519" s="27" t="s">
        <v>123</v>
      </c>
      <c r="E2519" s="92">
        <f t="shared" si="1"/>
        <v>62460</v>
      </c>
      <c r="F2519" s="92" t="str">
        <f t="shared" si="2"/>
        <v>PK PTP TRD 5 SAHNE NUSS 160GR + 10% DCTO .</v>
      </c>
      <c r="G2519" s="92" t="str">
        <f t="shared" si="3"/>
        <v>CHOCOLATES</v>
      </c>
      <c r="H2519" s="89"/>
      <c r="I2519" s="89"/>
      <c r="J2519" s="89"/>
      <c r="K2519" s="89"/>
      <c r="L2519" s="89"/>
      <c r="M2519" s="89"/>
      <c r="N2519" s="89"/>
      <c r="O2519" s="89"/>
      <c r="P2519" s="89"/>
      <c r="Q2519" s="89"/>
      <c r="R2519" s="30"/>
      <c r="S2519" s="30"/>
      <c r="T2519" s="30"/>
      <c r="U2519" s="30"/>
      <c r="V2519" s="30"/>
      <c r="W2519" s="30"/>
      <c r="X2519" s="30"/>
      <c r="Y2519" s="30"/>
      <c r="Z2519" s="30"/>
      <c r="AA2519" s="30"/>
    </row>
    <row r="2520" ht="15.75" customHeight="1">
      <c r="A2520" s="27" t="s">
        <v>50</v>
      </c>
      <c r="B2520" s="27" t="s">
        <v>7793</v>
      </c>
      <c r="C2520" s="27" t="s">
        <v>4620</v>
      </c>
      <c r="D2520" s="27" t="s">
        <v>123</v>
      </c>
      <c r="E2520" s="92">
        <f t="shared" si="1"/>
        <v>62470</v>
      </c>
      <c r="F2520" s="92" t="str">
        <f t="shared" si="2"/>
        <v>PK BON TRD MIXES 1 MOCHA +1 MOCHA DLC+ 1 VAI +1 CAPPU + 1 MOCHA DCL GRATIS .</v>
      </c>
      <c r="G2520" s="92" t="str">
        <f t="shared" si="3"/>
        <v>CAFES</v>
      </c>
      <c r="H2520" s="89"/>
      <c r="I2520" s="89"/>
      <c r="J2520" s="89"/>
      <c r="K2520" s="89"/>
      <c r="L2520" s="89"/>
      <c r="M2520" s="89"/>
      <c r="N2520" s="89"/>
      <c r="O2520" s="89"/>
      <c r="P2520" s="89"/>
      <c r="Q2520" s="89"/>
      <c r="R2520" s="30"/>
      <c r="S2520" s="30"/>
      <c r="T2520" s="30"/>
      <c r="U2520" s="30"/>
      <c r="V2520" s="30"/>
      <c r="W2520" s="30"/>
      <c r="X2520" s="30"/>
      <c r="Y2520" s="30"/>
      <c r="Z2520" s="30"/>
      <c r="AA2520" s="30"/>
    </row>
    <row r="2521" ht="15.75" customHeight="1">
      <c r="A2521" s="27" t="s">
        <v>39</v>
      </c>
      <c r="B2521" s="27" t="s">
        <v>7798</v>
      </c>
      <c r="C2521" s="27" t="s">
        <v>4587</v>
      </c>
      <c r="D2521" s="27" t="s">
        <v>4588</v>
      </c>
      <c r="E2521" s="92">
        <f t="shared" si="1"/>
        <v>62480</v>
      </c>
      <c r="F2521" s="92" t="str">
        <f t="shared" si="2"/>
        <v>KIT KAT 4Fngr Cappuccino 4(24x415g)</v>
      </c>
      <c r="G2521" s="92" t="str">
        <f t="shared" si="3"/>
        <v>CHOCOLATES</v>
      </c>
      <c r="H2521" s="89"/>
      <c r="I2521" s="89"/>
      <c r="J2521" s="89"/>
      <c r="K2521" s="89"/>
      <c r="L2521" s="89"/>
      <c r="M2521" s="89"/>
      <c r="N2521" s="89"/>
      <c r="O2521" s="89"/>
      <c r="P2521" s="89"/>
      <c r="Q2521" s="89"/>
      <c r="R2521" s="30"/>
      <c r="S2521" s="30"/>
      <c r="T2521" s="30"/>
      <c r="U2521" s="30"/>
      <c r="V2521" s="30"/>
      <c r="W2521" s="30"/>
      <c r="X2521" s="30"/>
      <c r="Y2521" s="30"/>
      <c r="Z2521" s="30"/>
      <c r="AA2521" s="30"/>
    </row>
    <row r="2522" ht="15.75" customHeight="1">
      <c r="A2522" s="27" t="s">
        <v>44</v>
      </c>
      <c r="B2522" s="27" t="s">
        <v>7806</v>
      </c>
      <c r="C2522" s="27" t="s">
        <v>4623</v>
      </c>
      <c r="D2522" s="27" t="s">
        <v>123</v>
      </c>
      <c r="E2522" s="92">
        <f t="shared" si="1"/>
        <v>62510</v>
      </c>
      <c r="F2522" s="92" t="str">
        <f t="shared" si="2"/>
        <v>PK Caldo 48un Costilla + Gallina con 10 %Dcto .</v>
      </c>
      <c r="G2522" s="92" t="str">
        <f t="shared" si="3"/>
        <v>CULINARIOS</v>
      </c>
      <c r="H2522" s="89"/>
      <c r="I2522" s="89"/>
      <c r="J2522" s="89"/>
      <c r="K2522" s="89"/>
      <c r="L2522" s="89"/>
      <c r="M2522" s="89"/>
      <c r="N2522" s="89"/>
      <c r="O2522" s="89"/>
      <c r="P2522" s="89"/>
      <c r="Q2522" s="89"/>
      <c r="R2522" s="30"/>
      <c r="S2522" s="30"/>
      <c r="T2522" s="30"/>
      <c r="U2522" s="30"/>
      <c r="V2522" s="30"/>
      <c r="W2522" s="30"/>
      <c r="X2522" s="30"/>
      <c r="Y2522" s="30"/>
      <c r="Z2522" s="30"/>
      <c r="AA2522" s="30"/>
    </row>
    <row r="2523" ht="15.75" customHeight="1">
      <c r="A2523" s="27" t="s">
        <v>44</v>
      </c>
      <c r="B2523" s="27" t="s">
        <v>7811</v>
      </c>
      <c r="C2523" s="27" t="s">
        <v>4625</v>
      </c>
      <c r="D2523" s="27" t="s">
        <v>123</v>
      </c>
      <c r="E2523" s="92">
        <f t="shared" si="1"/>
        <v>62520</v>
      </c>
      <c r="F2523" s="92" t="str">
        <f t="shared" si="2"/>
        <v>PK Caldo 48un Carne + Verdura con 10% Dcto .</v>
      </c>
      <c r="G2523" s="92" t="str">
        <f t="shared" si="3"/>
        <v>CULINARIOS</v>
      </c>
      <c r="H2523" s="89"/>
      <c r="I2523" s="89"/>
      <c r="J2523" s="89"/>
      <c r="K2523" s="89"/>
      <c r="L2523" s="89"/>
      <c r="M2523" s="89"/>
      <c r="N2523" s="89"/>
      <c r="O2523" s="89"/>
      <c r="P2523" s="89"/>
      <c r="Q2523" s="89"/>
      <c r="R2523" s="30"/>
      <c r="S2523" s="30"/>
      <c r="T2523" s="30"/>
      <c r="U2523" s="30"/>
      <c r="V2523" s="30"/>
      <c r="W2523" s="30"/>
      <c r="X2523" s="30"/>
      <c r="Y2523" s="30"/>
      <c r="Z2523" s="30"/>
      <c r="AA2523" s="30"/>
    </row>
    <row r="2524" ht="15.75" customHeight="1">
      <c r="A2524" s="27" t="s">
        <v>146</v>
      </c>
      <c r="B2524" s="27" t="s">
        <v>7820</v>
      </c>
      <c r="C2524" s="27" t="s">
        <v>4627</v>
      </c>
      <c r="D2524" s="27" t="s">
        <v>123</v>
      </c>
      <c r="E2524" s="92">
        <f t="shared" si="1"/>
        <v>62540</v>
      </c>
      <c r="F2524" s="92" t="str">
        <f t="shared" si="2"/>
        <v>PK 4 Manjar 200gr +1 Gratis 20% Dscto .</v>
      </c>
      <c r="G2524" s="92" t="str">
        <f t="shared" si="3"/>
        <v>Lacteos Culinarios</v>
      </c>
      <c r="H2524" s="89"/>
      <c r="I2524" s="89"/>
      <c r="J2524" s="89"/>
      <c r="K2524" s="89"/>
      <c r="L2524" s="89"/>
      <c r="M2524" s="89"/>
      <c r="N2524" s="89"/>
      <c r="O2524" s="89"/>
      <c r="P2524" s="89"/>
      <c r="Q2524" s="89"/>
      <c r="R2524" s="30"/>
      <c r="S2524" s="30"/>
      <c r="T2524" s="30"/>
      <c r="U2524" s="30"/>
      <c r="V2524" s="30"/>
      <c r="W2524" s="30"/>
      <c r="X2524" s="30"/>
      <c r="Y2524" s="30"/>
      <c r="Z2524" s="30"/>
      <c r="AA2524" s="30"/>
    </row>
    <row r="2525" ht="15.75" customHeight="1">
      <c r="A2525" s="27" t="s">
        <v>146</v>
      </c>
      <c r="B2525" s="27" t="s">
        <v>7825</v>
      </c>
      <c r="C2525" s="27" t="s">
        <v>4629</v>
      </c>
      <c r="D2525" s="27" t="s">
        <v>123</v>
      </c>
      <c r="E2525" s="92">
        <f t="shared" si="1"/>
        <v>62550</v>
      </c>
      <c r="F2525" s="92" t="str">
        <f t="shared" si="2"/>
        <v>PK 3 Manjar 200gr +1 Gratis 25% Dscto EXCLUSIVO B2B .</v>
      </c>
      <c r="G2525" s="92" t="str">
        <f t="shared" si="3"/>
        <v>Lacteos Culinarios</v>
      </c>
      <c r="H2525" s="89"/>
      <c r="I2525" s="89"/>
      <c r="J2525" s="89"/>
      <c r="K2525" s="89"/>
      <c r="L2525" s="89"/>
      <c r="M2525" s="89"/>
      <c r="N2525" s="89"/>
      <c r="O2525" s="89"/>
      <c r="P2525" s="89"/>
      <c r="Q2525" s="89"/>
      <c r="R2525" s="30"/>
      <c r="S2525" s="30"/>
      <c r="T2525" s="30"/>
      <c r="U2525" s="30"/>
      <c r="V2525" s="30"/>
      <c r="W2525" s="30"/>
      <c r="X2525" s="30"/>
      <c r="Y2525" s="30"/>
      <c r="Z2525" s="30"/>
      <c r="AA2525" s="30"/>
    </row>
    <row r="2526" ht="15.75" customHeight="1">
      <c r="A2526" s="27" t="s">
        <v>146</v>
      </c>
      <c r="B2526" s="27" t="s">
        <v>7833</v>
      </c>
      <c r="C2526" s="27" t="s">
        <v>4631</v>
      </c>
      <c r="D2526" s="27" t="s">
        <v>123</v>
      </c>
      <c r="E2526" s="92">
        <f t="shared" si="1"/>
        <v>62560</v>
      </c>
      <c r="F2526" s="92" t="str">
        <f t="shared" si="2"/>
        <v>PK 3x2 Leche Condensada 33.33 % Dscto EXCLUSIVO B2B .</v>
      </c>
      <c r="G2526" s="92" t="str">
        <f t="shared" si="3"/>
        <v>Lacteos Culinarios</v>
      </c>
      <c r="H2526" s="89"/>
      <c r="I2526" s="89"/>
      <c r="J2526" s="89"/>
      <c r="K2526" s="89"/>
      <c r="L2526" s="89"/>
      <c r="M2526" s="89"/>
      <c r="N2526" s="89"/>
      <c r="O2526" s="89"/>
      <c r="P2526" s="89"/>
      <c r="Q2526" s="89"/>
      <c r="R2526" s="30"/>
      <c r="S2526" s="30"/>
      <c r="T2526" s="30"/>
      <c r="U2526" s="30"/>
      <c r="V2526" s="30"/>
      <c r="W2526" s="30"/>
      <c r="X2526" s="30"/>
      <c r="Y2526" s="30"/>
      <c r="Z2526" s="30"/>
      <c r="AA2526" s="30"/>
    </row>
    <row r="2527" ht="15.75" customHeight="1">
      <c r="A2527" s="27" t="s">
        <v>44</v>
      </c>
      <c r="B2527" s="27" t="s">
        <v>7839</v>
      </c>
      <c r="C2527" s="27" t="s">
        <v>4632</v>
      </c>
      <c r="D2527" s="27" t="s">
        <v>123</v>
      </c>
      <c r="E2527" s="92">
        <f t="shared" si="1"/>
        <v>62570</v>
      </c>
      <c r="F2527" s="92" t="str">
        <f t="shared" si="2"/>
        <v>PK 4 Caldos 48un Variedades 20%Dcto .</v>
      </c>
      <c r="G2527" s="92" t="str">
        <f t="shared" si="3"/>
        <v>CULINARIOS</v>
      </c>
      <c r="H2527" s="89"/>
      <c r="I2527" s="89"/>
      <c r="J2527" s="89"/>
      <c r="K2527" s="89"/>
      <c r="L2527" s="89"/>
      <c r="M2527" s="89"/>
      <c r="N2527" s="89"/>
      <c r="O2527" s="89"/>
      <c r="P2527" s="89"/>
      <c r="Q2527" s="89"/>
      <c r="R2527" s="30"/>
      <c r="S2527" s="30"/>
      <c r="T2527" s="30"/>
      <c r="U2527" s="30"/>
      <c r="V2527" s="30"/>
      <c r="W2527" s="30"/>
      <c r="X2527" s="30"/>
      <c r="Y2527" s="30"/>
      <c r="Z2527" s="30"/>
      <c r="AA2527" s="30"/>
    </row>
    <row r="2528" ht="15.75" customHeight="1">
      <c r="A2528" s="27" t="s">
        <v>44</v>
      </c>
      <c r="B2528" s="27" t="s">
        <v>7847</v>
      </c>
      <c r="C2528" s="27" t="s">
        <v>4634</v>
      </c>
      <c r="D2528" s="27" t="s">
        <v>123</v>
      </c>
      <c r="E2528" s="92">
        <f t="shared" si="1"/>
        <v>62580</v>
      </c>
      <c r="F2528" s="92" t="str">
        <f t="shared" si="2"/>
        <v>PK 4x3 Pure de papas 125 gr 25% Dcto EXCLUSIVO B2B .</v>
      </c>
      <c r="G2528" s="92" t="str">
        <f t="shared" si="3"/>
        <v>CULINARIOS</v>
      </c>
      <c r="H2528" s="89"/>
      <c r="I2528" s="89"/>
      <c r="J2528" s="89"/>
      <c r="K2528" s="89"/>
      <c r="L2528" s="89"/>
      <c r="M2528" s="89"/>
      <c r="N2528" s="89"/>
      <c r="O2528" s="89"/>
      <c r="P2528" s="89"/>
      <c r="Q2528" s="89"/>
      <c r="R2528" s="30"/>
      <c r="S2528" s="30"/>
      <c r="T2528" s="30"/>
      <c r="U2528" s="30"/>
      <c r="V2528" s="30"/>
      <c r="W2528" s="30"/>
      <c r="X2528" s="30"/>
      <c r="Y2528" s="30"/>
      <c r="Z2528" s="30"/>
      <c r="AA2528" s="30"/>
    </row>
    <row r="2529" ht="15.75" customHeight="1">
      <c r="A2529" s="27" t="s">
        <v>76</v>
      </c>
      <c r="B2529" s="27" t="s">
        <v>7849</v>
      </c>
      <c r="C2529" s="27" t="s">
        <v>4636</v>
      </c>
      <c r="D2529" s="27" t="s">
        <v>123</v>
      </c>
      <c r="E2529" s="92">
        <f t="shared" si="1"/>
        <v>62590</v>
      </c>
      <c r="F2529" s="92" t="str">
        <f t="shared" si="2"/>
        <v>PK 4 Milo 500 gr +1 GRATIS 20% Dcto .</v>
      </c>
      <c r="G2529" s="92" t="str">
        <f t="shared" si="3"/>
        <v>OPPB</v>
      </c>
      <c r="H2529" s="89"/>
      <c r="I2529" s="89"/>
      <c r="J2529" s="89"/>
      <c r="K2529" s="89"/>
      <c r="L2529" s="89"/>
      <c r="M2529" s="89"/>
      <c r="N2529" s="89"/>
      <c r="O2529" s="89"/>
      <c r="P2529" s="89"/>
      <c r="Q2529" s="89"/>
      <c r="R2529" s="30"/>
      <c r="S2529" s="30"/>
      <c r="T2529" s="30"/>
      <c r="U2529" s="30"/>
      <c r="V2529" s="30"/>
      <c r="W2529" s="30"/>
      <c r="X2529" s="30"/>
      <c r="Y2529" s="30"/>
      <c r="Z2529" s="30"/>
      <c r="AA2529" s="30"/>
    </row>
    <row r="2530" ht="15.75" customHeight="1">
      <c r="A2530" s="27" t="s">
        <v>225</v>
      </c>
      <c r="B2530" s="27" t="s">
        <v>7853</v>
      </c>
      <c r="C2530" s="27" t="s">
        <v>4637</v>
      </c>
      <c r="D2530" s="27" t="s">
        <v>123</v>
      </c>
      <c r="E2530" s="92">
        <f t="shared" si="1"/>
        <v>62600</v>
      </c>
      <c r="F2530" s="92" t="str">
        <f t="shared" si="2"/>
        <v>PK 10 Nido Buen día 130gr +2 GRATIS 16.66% Dcto .</v>
      </c>
      <c r="G2530" s="92" t="str">
        <f t="shared" si="3"/>
        <v>Leche en Polvo</v>
      </c>
      <c r="H2530" s="89"/>
      <c r="I2530" s="89"/>
      <c r="J2530" s="89"/>
      <c r="K2530" s="89"/>
      <c r="L2530" s="89"/>
      <c r="M2530" s="89"/>
      <c r="N2530" s="89"/>
      <c r="O2530" s="89"/>
      <c r="P2530" s="89"/>
      <c r="Q2530" s="89"/>
      <c r="R2530" s="30"/>
      <c r="S2530" s="30"/>
      <c r="T2530" s="30"/>
      <c r="U2530" s="30"/>
      <c r="V2530" s="30"/>
      <c r="W2530" s="30"/>
      <c r="X2530" s="30"/>
      <c r="Y2530" s="30"/>
      <c r="Z2530" s="30"/>
      <c r="AA2530" s="30"/>
    </row>
    <row r="2531" ht="15.75" customHeight="1">
      <c r="A2531" s="27" t="s">
        <v>264</v>
      </c>
      <c r="B2531" s="27" t="s">
        <v>7858</v>
      </c>
      <c r="C2531" s="27" t="s">
        <v>4639</v>
      </c>
      <c r="D2531" s="27" t="s">
        <v>2688</v>
      </c>
      <c r="E2531" s="92">
        <f t="shared" si="1"/>
        <v>62620</v>
      </c>
      <c r="F2531" s="92" t="str">
        <f t="shared" si="2"/>
        <v>CHOCAPIC Cer N1 CL 18x350g</v>
      </c>
      <c r="G2531" s="92" t="str">
        <f t="shared" si="3"/>
        <v>CEREALES PARA EL DESAYUNO</v>
      </c>
      <c r="H2531" s="89"/>
      <c r="I2531" s="89"/>
      <c r="J2531" s="89"/>
      <c r="K2531" s="89"/>
      <c r="L2531" s="89"/>
      <c r="M2531" s="89"/>
      <c r="N2531" s="89"/>
      <c r="O2531" s="89"/>
      <c r="P2531" s="89"/>
      <c r="Q2531" s="89"/>
      <c r="R2531" s="30"/>
      <c r="S2531" s="30"/>
      <c r="T2531" s="30"/>
      <c r="U2531" s="30"/>
      <c r="V2531" s="30"/>
      <c r="W2531" s="30"/>
      <c r="X2531" s="30"/>
      <c r="Y2531" s="30"/>
      <c r="Z2531" s="30"/>
      <c r="AA2531" s="30"/>
    </row>
    <row r="2532" ht="15.75" customHeight="1">
      <c r="A2532" s="27" t="s">
        <v>39</v>
      </c>
      <c r="B2532" s="27" t="s">
        <v>7864</v>
      </c>
      <c r="C2532" s="27" t="s">
        <v>4641</v>
      </c>
      <c r="D2532" s="27" t="s">
        <v>123</v>
      </c>
      <c r="E2532" s="92">
        <f t="shared" si="1"/>
        <v>62800</v>
      </c>
      <c r="F2532" s="92" t="str">
        <f t="shared" si="2"/>
        <v>Pack 5+1 Trencito 80g .</v>
      </c>
      <c r="G2532" s="92" t="str">
        <f t="shared" si="3"/>
        <v>CHOCOLATES</v>
      </c>
      <c r="H2532" s="89"/>
      <c r="I2532" s="89"/>
      <c r="J2532" s="89"/>
      <c r="K2532" s="89"/>
      <c r="L2532" s="89"/>
      <c r="M2532" s="89"/>
      <c r="N2532" s="89"/>
      <c r="O2532" s="89"/>
      <c r="P2532" s="89"/>
      <c r="Q2532" s="89"/>
      <c r="R2532" s="30"/>
      <c r="S2532" s="30"/>
      <c r="T2532" s="30"/>
      <c r="U2532" s="30"/>
      <c r="V2532" s="30"/>
      <c r="W2532" s="30"/>
      <c r="X2532" s="30"/>
      <c r="Y2532" s="30"/>
      <c r="Z2532" s="30"/>
      <c r="AA2532" s="30"/>
    </row>
    <row r="2533" ht="15.75" customHeight="1">
      <c r="A2533" s="27" t="s">
        <v>50</v>
      </c>
      <c r="B2533" s="27" t="s">
        <v>7870</v>
      </c>
      <c r="C2533" s="27" t="s">
        <v>4643</v>
      </c>
      <c r="D2533" s="27" t="s">
        <v>4644</v>
      </c>
      <c r="E2533" s="92">
        <f t="shared" si="1"/>
        <v>62880</v>
      </c>
      <c r="F2533" s="92" t="str">
        <f t="shared" si="2"/>
        <v>NESCAFE Mixes PDQ 19kg</v>
      </c>
      <c r="G2533" s="92" t="str">
        <f t="shared" si="3"/>
        <v>CAFES</v>
      </c>
      <c r="H2533" s="89"/>
      <c r="I2533" s="89"/>
      <c r="J2533" s="89"/>
      <c r="K2533" s="89"/>
      <c r="L2533" s="89"/>
      <c r="M2533" s="89"/>
      <c r="N2533" s="89"/>
      <c r="O2533" s="89"/>
      <c r="P2533" s="89"/>
      <c r="Q2533" s="89"/>
      <c r="R2533" s="30"/>
      <c r="S2533" s="30"/>
      <c r="T2533" s="30"/>
      <c r="U2533" s="30"/>
      <c r="V2533" s="30"/>
      <c r="W2533" s="30"/>
      <c r="X2533" s="30"/>
      <c r="Y2533" s="30"/>
      <c r="Z2533" s="30"/>
      <c r="AA2533" s="30"/>
    </row>
    <row r="2534" ht="15.75" customHeight="1">
      <c r="A2534" s="27" t="s">
        <v>50</v>
      </c>
      <c r="B2534" s="27" t="s">
        <v>7872</v>
      </c>
      <c r="C2534" s="27" t="s">
        <v>4646</v>
      </c>
      <c r="D2534" s="27" t="s">
        <v>123</v>
      </c>
      <c r="E2534" s="92">
        <f t="shared" si="1"/>
        <v>62890</v>
      </c>
      <c r="F2534" s="92" t="str">
        <f t="shared" si="2"/>
        <v>NESCAFE CAPPUCCINO Frasco PVC 60% Descto .</v>
      </c>
      <c r="G2534" s="92" t="str">
        <f t="shared" si="3"/>
        <v>CAFES</v>
      </c>
      <c r="H2534" s="89"/>
      <c r="I2534" s="89"/>
      <c r="J2534" s="89"/>
      <c r="K2534" s="89"/>
      <c r="L2534" s="89"/>
      <c r="M2534" s="89"/>
      <c r="N2534" s="89"/>
      <c r="O2534" s="89"/>
      <c r="P2534" s="89"/>
      <c r="Q2534" s="89"/>
      <c r="R2534" s="30"/>
      <c r="S2534" s="30"/>
      <c r="T2534" s="30"/>
      <c r="U2534" s="30"/>
      <c r="V2534" s="30"/>
      <c r="W2534" s="30"/>
      <c r="X2534" s="30"/>
      <c r="Y2534" s="30"/>
      <c r="Z2534" s="30"/>
      <c r="AA2534" s="30"/>
    </row>
    <row r="2535" ht="15.75" customHeight="1">
      <c r="A2535" s="27" t="s">
        <v>39</v>
      </c>
      <c r="B2535" s="27" t="s">
        <v>7877</v>
      </c>
      <c r="C2535" s="27" t="s">
        <v>4649</v>
      </c>
      <c r="D2535" s="27" t="s">
        <v>123</v>
      </c>
      <c r="E2535" s="92">
        <f t="shared" si="1"/>
        <v>62900</v>
      </c>
      <c r="F2535" s="92" t="str">
        <f t="shared" si="2"/>
        <v>PK 4UN SAHNE NUSS 250GR +10%DCTO .</v>
      </c>
      <c r="G2535" s="92" t="str">
        <f t="shared" si="3"/>
        <v>CHOCOLATES</v>
      </c>
      <c r="H2535" s="89"/>
      <c r="I2535" s="89"/>
      <c r="J2535" s="89"/>
      <c r="K2535" s="89"/>
      <c r="L2535" s="89"/>
      <c r="M2535" s="89"/>
      <c r="N2535" s="89"/>
      <c r="O2535" s="89"/>
      <c r="P2535" s="89"/>
      <c r="Q2535" s="89"/>
      <c r="R2535" s="30"/>
      <c r="S2535" s="30"/>
      <c r="T2535" s="30"/>
      <c r="U2535" s="30"/>
      <c r="V2535" s="30"/>
      <c r="W2535" s="30"/>
      <c r="X2535" s="30"/>
      <c r="Y2535" s="30"/>
      <c r="Z2535" s="30"/>
      <c r="AA2535" s="30"/>
    </row>
    <row r="2536" ht="15.75" customHeight="1">
      <c r="A2536" s="27" t="s">
        <v>39</v>
      </c>
      <c r="B2536" s="27" t="s">
        <v>7879</v>
      </c>
      <c r="C2536" s="27" t="s">
        <v>4647</v>
      </c>
      <c r="D2536" s="27" t="s">
        <v>123</v>
      </c>
      <c r="E2536" s="92">
        <f t="shared" si="1"/>
        <v>62901</v>
      </c>
      <c r="F2536" s="92" t="str">
        <f t="shared" si="2"/>
        <v>PK 4UN SAHNE NUSS 250GR + 10% DCTO (B2B) .</v>
      </c>
      <c r="G2536" s="92" t="str">
        <f t="shared" si="3"/>
        <v>CHOCOLATES</v>
      </c>
      <c r="H2536" s="89"/>
      <c r="I2536" s="89"/>
      <c r="J2536" s="89"/>
      <c r="K2536" s="89"/>
      <c r="L2536" s="89"/>
      <c r="M2536" s="89"/>
      <c r="N2536" s="89"/>
      <c r="O2536" s="89"/>
      <c r="P2536" s="89"/>
      <c r="Q2536" s="89"/>
      <c r="R2536" s="30"/>
      <c r="S2536" s="30"/>
      <c r="T2536" s="30"/>
      <c r="U2536" s="30"/>
      <c r="V2536" s="30"/>
      <c r="W2536" s="30"/>
      <c r="X2536" s="30"/>
      <c r="Y2536" s="30"/>
      <c r="Z2536" s="30"/>
      <c r="AA2536" s="30"/>
    </row>
    <row r="2537" ht="15.75" customHeight="1">
      <c r="A2537" s="27" t="s">
        <v>39</v>
      </c>
      <c r="B2537" s="27" t="s">
        <v>7885</v>
      </c>
      <c r="C2537" s="27" t="s">
        <v>4651</v>
      </c>
      <c r="D2537" s="27" t="s">
        <v>123</v>
      </c>
      <c r="E2537" s="92">
        <f t="shared" si="1"/>
        <v>62910</v>
      </c>
      <c r="F2537" s="92" t="str">
        <f t="shared" si="2"/>
        <v>PK BON TRD 5 SAHNE NUSS 250GR + 1DISPLAY TORONTO GRATIS .</v>
      </c>
      <c r="G2537" s="92" t="str">
        <f t="shared" si="3"/>
        <v>CHOCOLATES</v>
      </c>
      <c r="H2537" s="89"/>
      <c r="I2537" s="89"/>
      <c r="J2537" s="89"/>
      <c r="K2537" s="89"/>
      <c r="L2537" s="89"/>
      <c r="M2537" s="89"/>
      <c r="N2537" s="89"/>
      <c r="O2537" s="89"/>
      <c r="P2537" s="89"/>
      <c r="Q2537" s="89"/>
      <c r="R2537" s="30"/>
      <c r="S2537" s="30"/>
      <c r="T2537" s="30"/>
      <c r="U2537" s="30"/>
      <c r="V2537" s="30"/>
      <c r="W2537" s="30"/>
      <c r="X2537" s="30"/>
      <c r="Y2537" s="30"/>
      <c r="Z2537" s="30"/>
      <c r="AA2537" s="30"/>
    </row>
    <row r="2538" ht="15.75" customHeight="1">
      <c r="A2538" s="27" t="s">
        <v>39</v>
      </c>
      <c r="B2538" s="27" t="s">
        <v>7892</v>
      </c>
      <c r="C2538" s="27" t="s">
        <v>4653</v>
      </c>
      <c r="D2538" s="27" t="s">
        <v>123</v>
      </c>
      <c r="E2538" s="92">
        <f t="shared" si="1"/>
        <v>62920</v>
      </c>
      <c r="F2538" s="92" t="str">
        <f t="shared" si="2"/>
        <v>PK PTP TRD 5 TRENCITO 150GR+ 1 DISPLAY TORONTO GRATIS .</v>
      </c>
      <c r="G2538" s="92" t="str">
        <f t="shared" si="3"/>
        <v>CHOCOLATES</v>
      </c>
      <c r="H2538" s="89"/>
      <c r="I2538" s="89"/>
      <c r="J2538" s="89"/>
      <c r="K2538" s="89"/>
      <c r="L2538" s="89"/>
      <c r="M2538" s="89"/>
      <c r="N2538" s="89"/>
      <c r="O2538" s="89"/>
      <c r="P2538" s="89"/>
      <c r="Q2538" s="89"/>
      <c r="R2538" s="30"/>
      <c r="S2538" s="30"/>
      <c r="T2538" s="30"/>
      <c r="U2538" s="30"/>
      <c r="V2538" s="30"/>
      <c r="W2538" s="30"/>
      <c r="X2538" s="30"/>
      <c r="Y2538" s="30"/>
      <c r="Z2538" s="30"/>
      <c r="AA2538" s="30"/>
    </row>
    <row r="2539" ht="15.75" customHeight="1">
      <c r="A2539" s="27" t="s">
        <v>39</v>
      </c>
      <c r="B2539" s="27" t="s">
        <v>7898</v>
      </c>
      <c r="C2539" s="27" t="s">
        <v>4654</v>
      </c>
      <c r="D2539" s="27" t="s">
        <v>123</v>
      </c>
      <c r="E2539" s="92">
        <f t="shared" si="1"/>
        <v>62930</v>
      </c>
      <c r="F2539" s="92" t="str">
        <f t="shared" si="2"/>
        <v>PK BON TRD 5 SAHNE NUSS 250GR+ 3 TORONTO BOLSA GRATIS .</v>
      </c>
      <c r="G2539" s="92" t="str">
        <f t="shared" si="3"/>
        <v>CHOCOLATES</v>
      </c>
      <c r="H2539" s="89"/>
      <c r="I2539" s="89"/>
      <c r="J2539" s="89"/>
      <c r="K2539" s="89"/>
      <c r="L2539" s="89"/>
      <c r="M2539" s="89"/>
      <c r="N2539" s="89"/>
      <c r="O2539" s="89"/>
      <c r="P2539" s="89"/>
      <c r="Q2539" s="89"/>
      <c r="R2539" s="30"/>
      <c r="S2539" s="30"/>
      <c r="T2539" s="30"/>
      <c r="U2539" s="30"/>
      <c r="V2539" s="30"/>
      <c r="W2539" s="30"/>
      <c r="X2539" s="30"/>
      <c r="Y2539" s="30"/>
      <c r="Z2539" s="30"/>
      <c r="AA2539" s="30"/>
    </row>
    <row r="2540" ht="15.75" customHeight="1">
      <c r="A2540" s="27" t="s">
        <v>39</v>
      </c>
      <c r="B2540" s="27" t="s">
        <v>7904</v>
      </c>
      <c r="C2540" s="27" t="s">
        <v>4656</v>
      </c>
      <c r="D2540" s="27" t="s">
        <v>123</v>
      </c>
      <c r="E2540" s="92">
        <f t="shared" si="1"/>
        <v>62940</v>
      </c>
      <c r="F2540" s="92" t="str">
        <f t="shared" si="2"/>
        <v>PK PTP TRD 5 TRENCITO 150GR +3 TORONTO BOLSA GRATIS .</v>
      </c>
      <c r="G2540" s="92" t="str">
        <f t="shared" si="3"/>
        <v>CHOCOLATES</v>
      </c>
      <c r="H2540" s="89"/>
      <c r="I2540" s="89"/>
      <c r="J2540" s="89"/>
      <c r="K2540" s="89"/>
      <c r="L2540" s="89"/>
      <c r="M2540" s="89"/>
      <c r="N2540" s="89"/>
      <c r="O2540" s="89"/>
      <c r="P2540" s="89"/>
      <c r="Q2540" s="89"/>
      <c r="R2540" s="30"/>
      <c r="S2540" s="30"/>
      <c r="T2540" s="30"/>
      <c r="U2540" s="30"/>
      <c r="V2540" s="30"/>
      <c r="W2540" s="30"/>
      <c r="X2540" s="30"/>
      <c r="Y2540" s="30"/>
      <c r="Z2540" s="30"/>
      <c r="AA2540" s="30"/>
    </row>
    <row r="2541" ht="15.75" customHeight="1">
      <c r="A2541" s="27" t="s">
        <v>86</v>
      </c>
      <c r="B2541" s="27" t="s">
        <v>7909</v>
      </c>
      <c r="C2541" s="27" t="s">
        <v>4660</v>
      </c>
      <c r="D2541" s="27" t="s">
        <v>4661</v>
      </c>
      <c r="E2541" s="92">
        <f t="shared" si="1"/>
        <v>62950</v>
      </c>
      <c r="F2541" s="92" t="str">
        <f t="shared" si="2"/>
        <v>NESTLE MCKAY MARAVILLA Gall Paquete 30x120g</v>
      </c>
      <c r="G2541" s="92" t="str">
        <f t="shared" si="3"/>
        <v>GALLETAS</v>
      </c>
      <c r="H2541" s="89"/>
      <c r="I2541" s="89"/>
      <c r="J2541" s="89"/>
      <c r="K2541" s="89"/>
      <c r="L2541" s="89"/>
      <c r="M2541" s="89"/>
      <c r="N2541" s="89"/>
      <c r="O2541" s="89"/>
      <c r="P2541" s="89"/>
      <c r="Q2541" s="89"/>
      <c r="R2541" s="30"/>
      <c r="S2541" s="30"/>
      <c r="T2541" s="30"/>
      <c r="U2541" s="30"/>
      <c r="V2541" s="30"/>
      <c r="W2541" s="30"/>
      <c r="X2541" s="30"/>
      <c r="Y2541" s="30"/>
      <c r="Z2541" s="30"/>
      <c r="AA2541" s="30"/>
    </row>
    <row r="2542" ht="15.75" customHeight="1">
      <c r="A2542" s="27" t="s">
        <v>86</v>
      </c>
      <c r="B2542" s="27" t="s">
        <v>7914</v>
      </c>
      <c r="C2542" s="27" t="s">
        <v>4658</v>
      </c>
      <c r="D2542" s="27" t="s">
        <v>123</v>
      </c>
      <c r="E2542" s="92">
        <f t="shared" si="1"/>
        <v>62951</v>
      </c>
      <c r="F2542" s="92" t="str">
        <f t="shared" si="2"/>
        <v>PK GALLETA MARAVILLA 6 UNI 10% DCTO (B2B) .</v>
      </c>
      <c r="G2542" s="92" t="str">
        <f t="shared" si="3"/>
        <v>GALLETAS</v>
      </c>
      <c r="H2542" s="89"/>
      <c r="I2542" s="89"/>
      <c r="J2542" s="89"/>
      <c r="K2542" s="89"/>
      <c r="L2542" s="89"/>
      <c r="M2542" s="89"/>
      <c r="N2542" s="89"/>
      <c r="O2542" s="89"/>
      <c r="P2542" s="89"/>
      <c r="Q2542" s="89"/>
      <c r="R2542" s="30"/>
      <c r="S2542" s="30"/>
      <c r="T2542" s="30"/>
      <c r="U2542" s="30"/>
      <c r="V2542" s="30"/>
      <c r="W2542" s="30"/>
      <c r="X2542" s="30"/>
      <c r="Y2542" s="30"/>
      <c r="Z2542" s="30"/>
      <c r="AA2542" s="30"/>
    </row>
    <row r="2543" ht="15.75" customHeight="1">
      <c r="A2543" s="27" t="s">
        <v>146</v>
      </c>
      <c r="B2543" s="27" t="s">
        <v>7923</v>
      </c>
      <c r="C2543" s="27" t="s">
        <v>4662</v>
      </c>
      <c r="D2543" s="27" t="s">
        <v>761</v>
      </c>
      <c r="E2543" s="92">
        <f t="shared" si="1"/>
        <v>62960</v>
      </c>
      <c r="F2543" s="92" t="str">
        <f t="shared" si="2"/>
        <v>NESTLE EL MANJAR Doypack 24x400g</v>
      </c>
      <c r="G2543" s="92" t="str">
        <f t="shared" si="3"/>
        <v>Lacteos Culinarios</v>
      </c>
      <c r="H2543" s="89"/>
      <c r="I2543" s="89"/>
      <c r="J2543" s="89"/>
      <c r="K2543" s="89"/>
      <c r="L2543" s="89"/>
      <c r="M2543" s="89"/>
      <c r="N2543" s="89"/>
      <c r="O2543" s="89"/>
      <c r="P2543" s="89"/>
      <c r="Q2543" s="89"/>
      <c r="R2543" s="30"/>
      <c r="S2543" s="30"/>
      <c r="T2543" s="30"/>
      <c r="U2543" s="30"/>
      <c r="V2543" s="30"/>
      <c r="W2543" s="30"/>
      <c r="X2543" s="30"/>
      <c r="Y2543" s="30"/>
      <c r="Z2543" s="30"/>
      <c r="AA2543" s="30"/>
    </row>
    <row r="2544" ht="15.75" customHeight="1">
      <c r="A2544" s="27" t="s">
        <v>146</v>
      </c>
      <c r="B2544" s="27" t="s">
        <v>7929</v>
      </c>
      <c r="C2544" s="27" t="s">
        <v>4664</v>
      </c>
      <c r="D2544" s="27" t="s">
        <v>123</v>
      </c>
      <c r="E2544" s="92">
        <f t="shared" si="1"/>
        <v>62980</v>
      </c>
      <c r="F2544" s="92" t="str">
        <f t="shared" si="2"/>
        <v>PK 3x2 Crema de Leche 157g 33.33% Dscto EXCLUSIVO B2B .</v>
      </c>
      <c r="G2544" s="92" t="str">
        <f t="shared" si="3"/>
        <v>Lacteos Culinarios</v>
      </c>
      <c r="H2544" s="89"/>
      <c r="I2544" s="89"/>
      <c r="J2544" s="89"/>
      <c r="K2544" s="89"/>
      <c r="L2544" s="89"/>
      <c r="M2544" s="89"/>
      <c r="N2544" s="89"/>
      <c r="O2544" s="89"/>
      <c r="P2544" s="89"/>
      <c r="Q2544" s="89"/>
      <c r="R2544" s="30"/>
      <c r="S2544" s="30"/>
      <c r="T2544" s="30"/>
      <c r="U2544" s="30"/>
      <c r="V2544" s="30"/>
      <c r="W2544" s="30"/>
      <c r="X2544" s="30"/>
      <c r="Y2544" s="30"/>
      <c r="Z2544" s="30"/>
      <c r="AA2544" s="30"/>
    </row>
    <row r="2545" ht="15.75" customHeight="1">
      <c r="A2545" s="27" t="s">
        <v>146</v>
      </c>
      <c r="B2545" s="27" t="s">
        <v>7939</v>
      </c>
      <c r="C2545" s="27" t="s">
        <v>4666</v>
      </c>
      <c r="D2545" s="27" t="s">
        <v>123</v>
      </c>
      <c r="E2545" s="92">
        <f t="shared" si="1"/>
        <v>62990</v>
      </c>
      <c r="F2545" s="92" t="str">
        <f t="shared" si="2"/>
        <v>PK 4 Crema de Leche Tarro 157g + 1 Gratis 20% Dscto .</v>
      </c>
      <c r="G2545" s="92" t="str">
        <f t="shared" si="3"/>
        <v>Lacteos Culinarios</v>
      </c>
      <c r="H2545" s="89"/>
      <c r="I2545" s="89"/>
      <c r="J2545" s="89"/>
      <c r="K2545" s="89"/>
      <c r="L2545" s="89"/>
      <c r="M2545" s="89"/>
      <c r="N2545" s="89"/>
      <c r="O2545" s="89"/>
      <c r="P2545" s="89"/>
      <c r="Q2545" s="89"/>
      <c r="R2545" s="30"/>
      <c r="S2545" s="30"/>
      <c r="T2545" s="30"/>
      <c r="U2545" s="30"/>
      <c r="V2545" s="30"/>
      <c r="W2545" s="30"/>
      <c r="X2545" s="30"/>
      <c r="Y2545" s="30"/>
      <c r="Z2545" s="30"/>
      <c r="AA2545" s="30"/>
    </row>
    <row r="2546" ht="15.75" customHeight="1">
      <c r="A2546" s="27" t="s">
        <v>44</v>
      </c>
      <c r="B2546" s="27" t="s">
        <v>7945</v>
      </c>
      <c r="C2546" s="27" t="s">
        <v>4667</v>
      </c>
      <c r="D2546" s="27" t="s">
        <v>123</v>
      </c>
      <c r="E2546" s="92">
        <f t="shared" si="1"/>
        <v>63000</v>
      </c>
      <c r="F2546" s="92" t="str">
        <f t="shared" si="2"/>
        <v>PK SOPAS 2POLLOF+ 2 CARC +2 COST +2 POLLO ARR GRATIS .</v>
      </c>
      <c r="G2546" s="92" t="str">
        <f t="shared" si="3"/>
        <v>CULINARIOS</v>
      </c>
      <c r="H2546" s="89"/>
      <c r="I2546" s="89"/>
      <c r="J2546" s="89"/>
      <c r="K2546" s="89"/>
      <c r="L2546" s="89"/>
      <c r="M2546" s="89"/>
      <c r="N2546" s="89"/>
      <c r="O2546" s="89"/>
      <c r="P2546" s="89"/>
      <c r="Q2546" s="89"/>
      <c r="R2546" s="30"/>
      <c r="S2546" s="30"/>
      <c r="T2546" s="30"/>
      <c r="U2546" s="30"/>
      <c r="V2546" s="30"/>
      <c r="W2546" s="30"/>
      <c r="X2546" s="30"/>
      <c r="Y2546" s="30"/>
      <c r="Z2546" s="30"/>
      <c r="AA2546" s="30"/>
    </row>
    <row r="2547" ht="15.75" customHeight="1">
      <c r="A2547" s="27" t="s">
        <v>39</v>
      </c>
      <c r="B2547" s="27" t="s">
        <v>7953</v>
      </c>
      <c r="C2547" s="27" t="s">
        <v>4669</v>
      </c>
      <c r="D2547" s="27" t="s">
        <v>123</v>
      </c>
      <c r="E2547" s="92">
        <f t="shared" si="1"/>
        <v>63020</v>
      </c>
      <c r="F2547" s="92" t="str">
        <f t="shared" si="2"/>
        <v>PK 6UN TRENCITO 80gr +15% DCTO .</v>
      </c>
      <c r="G2547" s="92" t="str">
        <f t="shared" si="3"/>
        <v>CHOCOLATES</v>
      </c>
      <c r="H2547" s="89"/>
      <c r="I2547" s="89"/>
      <c r="J2547" s="89"/>
      <c r="K2547" s="89"/>
      <c r="L2547" s="89"/>
      <c r="M2547" s="89"/>
      <c r="N2547" s="89"/>
      <c r="O2547" s="89"/>
      <c r="P2547" s="89"/>
      <c r="Q2547" s="89"/>
      <c r="R2547" s="30"/>
      <c r="S2547" s="30"/>
      <c r="T2547" s="30"/>
      <c r="U2547" s="30"/>
      <c r="V2547" s="30"/>
      <c r="W2547" s="30"/>
      <c r="X2547" s="30"/>
      <c r="Y2547" s="30"/>
      <c r="Z2547" s="30"/>
      <c r="AA2547" s="30"/>
    </row>
    <row r="2548" ht="15.75" customHeight="1">
      <c r="A2548" s="27" t="s">
        <v>39</v>
      </c>
      <c r="B2548" s="27" t="s">
        <v>7961</v>
      </c>
      <c r="C2548" s="27" t="s">
        <v>4671</v>
      </c>
      <c r="D2548" s="27" t="s">
        <v>123</v>
      </c>
      <c r="E2548" s="92">
        <f t="shared" si="1"/>
        <v>63030</v>
      </c>
      <c r="F2548" s="92" t="str">
        <f t="shared" si="2"/>
        <v>PK 6UN SAHNE NUSS 90GR +15% DCTO .</v>
      </c>
      <c r="G2548" s="92" t="str">
        <f t="shared" si="3"/>
        <v>CHOCOLATES</v>
      </c>
      <c r="H2548" s="89"/>
      <c r="I2548" s="89"/>
      <c r="J2548" s="89"/>
      <c r="K2548" s="89"/>
      <c r="L2548" s="89"/>
      <c r="M2548" s="89"/>
      <c r="N2548" s="89"/>
      <c r="O2548" s="89"/>
      <c r="P2548" s="89"/>
      <c r="Q2548" s="89"/>
      <c r="R2548" s="30"/>
      <c r="S2548" s="30"/>
      <c r="T2548" s="30"/>
      <c r="U2548" s="30"/>
      <c r="V2548" s="30"/>
      <c r="W2548" s="30"/>
      <c r="X2548" s="30"/>
      <c r="Y2548" s="30"/>
      <c r="Z2548" s="30"/>
      <c r="AA2548" s="30"/>
    </row>
    <row r="2549" ht="15.75" customHeight="1">
      <c r="A2549" s="27" t="s">
        <v>39</v>
      </c>
      <c r="B2549" s="27" t="s">
        <v>7967</v>
      </c>
      <c r="C2549" s="27" t="s">
        <v>4672</v>
      </c>
      <c r="D2549" s="27" t="s">
        <v>123</v>
      </c>
      <c r="E2549" s="92">
        <f t="shared" si="1"/>
        <v>63040</v>
      </c>
      <c r="F2549" s="92" t="str">
        <f t="shared" si="2"/>
        <v>PK 2 DISPLAY CAPRI FRUTILLA 30GR +20%DCTO EXC B2B .</v>
      </c>
      <c r="G2549" s="92" t="str">
        <f t="shared" si="3"/>
        <v>CHOCOLATES</v>
      </c>
      <c r="H2549" s="89"/>
      <c r="I2549" s="89"/>
      <c r="J2549" s="89"/>
      <c r="K2549" s="89"/>
      <c r="L2549" s="89"/>
      <c r="M2549" s="89"/>
      <c r="N2549" s="89"/>
      <c r="O2549" s="89"/>
      <c r="P2549" s="89"/>
      <c r="Q2549" s="89"/>
      <c r="R2549" s="30"/>
      <c r="S2549" s="30"/>
      <c r="T2549" s="30"/>
      <c r="U2549" s="30"/>
      <c r="V2549" s="30"/>
      <c r="W2549" s="30"/>
      <c r="X2549" s="30"/>
      <c r="Y2549" s="30"/>
      <c r="Z2549" s="30"/>
      <c r="AA2549" s="30"/>
    </row>
    <row r="2550" ht="15.75" customHeight="1">
      <c r="A2550" s="27" t="s">
        <v>39</v>
      </c>
      <c r="B2550" s="27" t="s">
        <v>7976</v>
      </c>
      <c r="C2550" s="27" t="s">
        <v>4674</v>
      </c>
      <c r="D2550" s="27" t="s">
        <v>123</v>
      </c>
      <c r="E2550" s="92">
        <f t="shared" si="1"/>
        <v>63050</v>
      </c>
      <c r="F2550" s="92" t="str">
        <f t="shared" si="2"/>
        <v>PK 2 DISPLAY CAPRI ALMENDRA 30GR +20%DCTO EXC B2B .</v>
      </c>
      <c r="G2550" s="92" t="str">
        <f t="shared" si="3"/>
        <v>CHOCOLATES</v>
      </c>
      <c r="H2550" s="89"/>
      <c r="I2550" s="89"/>
      <c r="J2550" s="89"/>
      <c r="K2550" s="89"/>
      <c r="L2550" s="89"/>
      <c r="M2550" s="89"/>
      <c r="N2550" s="89"/>
      <c r="O2550" s="89"/>
      <c r="P2550" s="89"/>
      <c r="Q2550" s="89"/>
      <c r="R2550" s="30"/>
      <c r="S2550" s="30"/>
      <c r="T2550" s="30"/>
      <c r="U2550" s="30"/>
      <c r="V2550" s="30"/>
      <c r="W2550" s="30"/>
      <c r="X2550" s="30"/>
      <c r="Y2550" s="30"/>
      <c r="Z2550" s="30"/>
      <c r="AA2550" s="30"/>
    </row>
    <row r="2551" ht="15.75" customHeight="1">
      <c r="A2551" s="27" t="s">
        <v>39</v>
      </c>
      <c r="B2551" s="27" t="s">
        <v>7984</v>
      </c>
      <c r="C2551" s="27" t="s">
        <v>4676</v>
      </c>
      <c r="D2551" s="27" t="s">
        <v>123</v>
      </c>
      <c r="E2551" s="92">
        <f t="shared" si="1"/>
        <v>63060</v>
      </c>
      <c r="F2551" s="92" t="str">
        <f t="shared" si="2"/>
        <v>PK 2 DISPLAY TRENCITO 14GR +20%DCTO EXC B2B .</v>
      </c>
      <c r="G2551" s="92" t="str">
        <f t="shared" si="3"/>
        <v>CHOCOLATES</v>
      </c>
      <c r="H2551" s="89"/>
      <c r="I2551" s="89"/>
      <c r="J2551" s="89"/>
      <c r="K2551" s="89"/>
      <c r="L2551" s="89"/>
      <c r="M2551" s="89"/>
      <c r="N2551" s="89"/>
      <c r="O2551" s="89"/>
      <c r="P2551" s="89"/>
      <c r="Q2551" s="89"/>
      <c r="R2551" s="30"/>
      <c r="S2551" s="30"/>
      <c r="T2551" s="30"/>
      <c r="U2551" s="30"/>
      <c r="V2551" s="30"/>
      <c r="W2551" s="30"/>
      <c r="X2551" s="30"/>
      <c r="Y2551" s="30"/>
      <c r="Z2551" s="30"/>
      <c r="AA2551" s="30"/>
    </row>
    <row r="2552" ht="15.75" customHeight="1">
      <c r="A2552" s="27" t="s">
        <v>39</v>
      </c>
      <c r="B2552" s="27" t="s">
        <v>7989</v>
      </c>
      <c r="C2552" s="27" t="s">
        <v>4678</v>
      </c>
      <c r="D2552" s="27" t="s">
        <v>123</v>
      </c>
      <c r="E2552" s="92">
        <f t="shared" si="1"/>
        <v>63070</v>
      </c>
      <c r="F2552" s="92" t="str">
        <f t="shared" si="2"/>
        <v>PK 2 DISPLAY TRENCITO 24GR +20%DCTO EXC B2B .</v>
      </c>
      <c r="G2552" s="92" t="str">
        <f t="shared" si="3"/>
        <v>CHOCOLATES</v>
      </c>
      <c r="H2552" s="89"/>
      <c r="I2552" s="89"/>
      <c r="J2552" s="89"/>
      <c r="K2552" s="89"/>
      <c r="L2552" s="89"/>
      <c r="M2552" s="89"/>
      <c r="N2552" s="89"/>
      <c r="O2552" s="89"/>
      <c r="P2552" s="89"/>
      <c r="Q2552" s="89"/>
      <c r="R2552" s="30"/>
      <c r="S2552" s="30"/>
      <c r="T2552" s="30"/>
      <c r="U2552" s="30"/>
      <c r="V2552" s="30"/>
      <c r="W2552" s="30"/>
      <c r="X2552" s="30"/>
      <c r="Y2552" s="30"/>
      <c r="Z2552" s="30"/>
      <c r="AA2552" s="30"/>
    </row>
    <row r="2553" ht="15.75" customHeight="1">
      <c r="A2553" s="27" t="s">
        <v>39</v>
      </c>
      <c r="B2553" s="27" t="s">
        <v>7998</v>
      </c>
      <c r="C2553" s="27" t="s">
        <v>4679</v>
      </c>
      <c r="D2553" s="27" t="s">
        <v>123</v>
      </c>
      <c r="E2553" s="92">
        <f t="shared" si="1"/>
        <v>63080</v>
      </c>
      <c r="F2553" s="92" t="str">
        <f t="shared" si="2"/>
        <v>PK 2 DISPLAY SAHNE NUSS 14GR +20% DCTO EXC B2B .</v>
      </c>
      <c r="G2553" s="92" t="str">
        <f t="shared" si="3"/>
        <v>CHOCOLATES</v>
      </c>
      <c r="H2553" s="89"/>
      <c r="I2553" s="89"/>
      <c r="J2553" s="89"/>
      <c r="K2553" s="89"/>
      <c r="L2553" s="89"/>
      <c r="M2553" s="89"/>
      <c r="N2553" s="89"/>
      <c r="O2553" s="89"/>
      <c r="P2553" s="89"/>
      <c r="Q2553" s="89"/>
      <c r="R2553" s="30"/>
      <c r="S2553" s="30"/>
      <c r="T2553" s="30"/>
      <c r="U2553" s="30"/>
      <c r="V2553" s="30"/>
      <c r="W2553" s="30"/>
      <c r="X2553" s="30"/>
      <c r="Y2553" s="30"/>
      <c r="Z2553" s="30"/>
      <c r="AA2553" s="30"/>
    </row>
    <row r="2554" ht="15.75" customHeight="1">
      <c r="A2554" s="27" t="s">
        <v>39</v>
      </c>
      <c r="B2554" s="27" t="s">
        <v>8004</v>
      </c>
      <c r="C2554" s="27" t="s">
        <v>4681</v>
      </c>
      <c r="D2554" s="27" t="s">
        <v>123</v>
      </c>
      <c r="E2554" s="92">
        <f t="shared" si="1"/>
        <v>63090</v>
      </c>
      <c r="F2554" s="92" t="str">
        <f t="shared" si="2"/>
        <v>PK 2 DISPLAY SAHNE NUSS 30GR +20%DCTO EXC B2B .</v>
      </c>
      <c r="G2554" s="92" t="str">
        <f t="shared" si="3"/>
        <v>CHOCOLATES</v>
      </c>
      <c r="H2554" s="89"/>
      <c r="I2554" s="89"/>
      <c r="J2554" s="89"/>
      <c r="K2554" s="89"/>
      <c r="L2554" s="89"/>
      <c r="M2554" s="89"/>
      <c r="N2554" s="89"/>
      <c r="O2554" s="89"/>
      <c r="P2554" s="89"/>
      <c r="Q2554" s="89"/>
      <c r="R2554" s="30"/>
      <c r="S2554" s="30"/>
      <c r="T2554" s="30"/>
      <c r="U2554" s="30"/>
      <c r="V2554" s="30"/>
      <c r="W2554" s="30"/>
      <c r="X2554" s="30"/>
      <c r="Y2554" s="30"/>
      <c r="Z2554" s="30"/>
      <c r="AA2554" s="30"/>
    </row>
    <row r="2555" ht="15.75" customHeight="1">
      <c r="A2555" s="27" t="s">
        <v>86</v>
      </c>
      <c r="B2555" s="27" t="s">
        <v>8007</v>
      </c>
      <c r="C2555" s="27" t="s">
        <v>4683</v>
      </c>
      <c r="D2555" s="27" t="s">
        <v>123</v>
      </c>
      <c r="E2555" s="92">
        <f t="shared" si="1"/>
        <v>63100</v>
      </c>
      <c r="F2555" s="92" t="str">
        <f t="shared" si="2"/>
        <v>PK 4UN CRIOLLITA 100gr +15% DCTO .</v>
      </c>
      <c r="G2555" s="92" t="str">
        <f t="shared" si="3"/>
        <v>GALLETAS</v>
      </c>
      <c r="H2555" s="89"/>
      <c r="I2555" s="89"/>
      <c r="J2555" s="89"/>
      <c r="K2555" s="89"/>
      <c r="L2555" s="89"/>
      <c r="M2555" s="89"/>
      <c r="N2555" s="89"/>
      <c r="O2555" s="89"/>
      <c r="P2555" s="89"/>
      <c r="Q2555" s="89"/>
      <c r="R2555" s="30"/>
      <c r="S2555" s="30"/>
      <c r="T2555" s="30"/>
      <c r="U2555" s="30"/>
      <c r="V2555" s="30"/>
      <c r="W2555" s="30"/>
      <c r="X2555" s="30"/>
      <c r="Y2555" s="30"/>
      <c r="Z2555" s="30"/>
      <c r="AA2555" s="30"/>
    </row>
    <row r="2556" ht="15.75" customHeight="1">
      <c r="A2556" s="27" t="s">
        <v>86</v>
      </c>
      <c r="B2556" s="27" t="s">
        <v>8011</v>
      </c>
      <c r="C2556" s="27" t="s">
        <v>4684</v>
      </c>
      <c r="D2556" s="27" t="s">
        <v>123</v>
      </c>
      <c r="E2556" s="92">
        <f t="shared" si="1"/>
        <v>63110</v>
      </c>
      <c r="F2556" s="92" t="str">
        <f t="shared" si="2"/>
        <v>PK 4UN MOROCHA 240GR +15 %DCTO .</v>
      </c>
      <c r="G2556" s="92" t="str">
        <f t="shared" si="3"/>
        <v>GALLETAS</v>
      </c>
      <c r="H2556" s="89"/>
      <c r="I2556" s="89"/>
      <c r="J2556" s="89"/>
      <c r="K2556" s="89"/>
      <c r="L2556" s="89"/>
      <c r="M2556" s="89"/>
      <c r="N2556" s="89"/>
      <c r="O2556" s="89"/>
      <c r="P2556" s="89"/>
      <c r="Q2556" s="89"/>
      <c r="R2556" s="30"/>
      <c r="S2556" s="30"/>
      <c r="T2556" s="30"/>
      <c r="U2556" s="30"/>
      <c r="V2556" s="30"/>
      <c r="W2556" s="30"/>
      <c r="X2556" s="30"/>
      <c r="Y2556" s="30"/>
      <c r="Z2556" s="30"/>
      <c r="AA2556" s="30"/>
    </row>
    <row r="2557" ht="15.75" customHeight="1">
      <c r="A2557" s="27" t="s">
        <v>86</v>
      </c>
      <c r="B2557" s="27" t="s">
        <v>8016</v>
      </c>
      <c r="C2557" s="27" t="s">
        <v>4686</v>
      </c>
      <c r="D2557" s="27" t="s">
        <v>123</v>
      </c>
      <c r="E2557" s="92">
        <f t="shared" si="1"/>
        <v>63120</v>
      </c>
      <c r="F2557" s="92" t="str">
        <f t="shared" si="2"/>
        <v>PK 4UN KUKY REG 120GR +2KUKY CHOC 120GR +15% DCTO .</v>
      </c>
      <c r="G2557" s="92" t="str">
        <f t="shared" si="3"/>
        <v>GALLETAS</v>
      </c>
      <c r="H2557" s="89"/>
      <c r="I2557" s="89"/>
      <c r="J2557" s="89"/>
      <c r="K2557" s="89"/>
      <c r="L2557" s="89"/>
      <c r="M2557" s="89"/>
      <c r="N2557" s="89"/>
      <c r="O2557" s="89"/>
      <c r="P2557" s="89"/>
      <c r="Q2557" s="89"/>
      <c r="R2557" s="30"/>
      <c r="S2557" s="30"/>
      <c r="T2557" s="30"/>
      <c r="U2557" s="30"/>
      <c r="V2557" s="30"/>
      <c r="W2557" s="30"/>
      <c r="X2557" s="30"/>
      <c r="Y2557" s="30"/>
      <c r="Z2557" s="30"/>
      <c r="AA2557" s="30"/>
    </row>
    <row r="2558" ht="15.75" customHeight="1">
      <c r="A2558" s="27" t="s">
        <v>86</v>
      </c>
      <c r="B2558" s="27" t="s">
        <v>8022</v>
      </c>
      <c r="C2558" s="27" t="s">
        <v>4688</v>
      </c>
      <c r="D2558" s="27" t="s">
        <v>123</v>
      </c>
      <c r="E2558" s="92">
        <f t="shared" si="1"/>
        <v>63130</v>
      </c>
      <c r="F2558" s="92" t="str">
        <f t="shared" si="2"/>
        <v>PK MINIS4MOROCHA +3KUKY +3TRITÓN VAINI +15%DCTO .</v>
      </c>
      <c r="G2558" s="92" t="str">
        <f t="shared" si="3"/>
        <v>GALLETAS</v>
      </c>
      <c r="H2558" s="89"/>
      <c r="I2558" s="89"/>
      <c r="J2558" s="89"/>
      <c r="K2558" s="89"/>
      <c r="L2558" s="89"/>
      <c r="M2558" s="89"/>
      <c r="N2558" s="89"/>
      <c r="O2558" s="89"/>
      <c r="P2558" s="89"/>
      <c r="Q2558" s="89"/>
      <c r="R2558" s="30"/>
      <c r="S2558" s="30"/>
      <c r="T2558" s="30"/>
      <c r="U2558" s="30"/>
      <c r="V2558" s="30"/>
      <c r="W2558" s="30"/>
      <c r="X2558" s="30"/>
      <c r="Y2558" s="30"/>
      <c r="Z2558" s="30"/>
      <c r="AA2558" s="30"/>
    </row>
    <row r="2559" ht="15.75" customHeight="1">
      <c r="A2559" s="27" t="s">
        <v>86</v>
      </c>
      <c r="B2559" s="27" t="s">
        <v>8027</v>
      </c>
      <c r="C2559" s="27" t="s">
        <v>4690</v>
      </c>
      <c r="D2559" s="27" t="s">
        <v>123</v>
      </c>
      <c r="E2559" s="92">
        <f t="shared" si="1"/>
        <v>63140</v>
      </c>
      <c r="F2559" s="92" t="str">
        <f t="shared" si="2"/>
        <v>PK 10 MINI MOROCHA +20%DCTO EXC B2B .</v>
      </c>
      <c r="G2559" s="92" t="str">
        <f t="shared" si="3"/>
        <v>GALLETAS</v>
      </c>
      <c r="H2559" s="89"/>
      <c r="I2559" s="89"/>
      <c r="J2559" s="89"/>
      <c r="K2559" s="89"/>
      <c r="L2559" s="89"/>
      <c r="M2559" s="89"/>
      <c r="N2559" s="89"/>
      <c r="O2559" s="89"/>
      <c r="P2559" s="89"/>
      <c r="Q2559" s="89"/>
      <c r="R2559" s="30"/>
      <c r="S2559" s="30"/>
      <c r="T2559" s="30"/>
      <c r="U2559" s="30"/>
      <c r="V2559" s="30"/>
      <c r="W2559" s="30"/>
      <c r="X2559" s="30"/>
      <c r="Y2559" s="30"/>
      <c r="Z2559" s="30"/>
      <c r="AA2559" s="30"/>
    </row>
    <row r="2560" ht="15.75" customHeight="1">
      <c r="A2560" s="27" t="s">
        <v>86</v>
      </c>
      <c r="B2560" s="27" t="s">
        <v>8035</v>
      </c>
      <c r="C2560" s="27" t="s">
        <v>4691</v>
      </c>
      <c r="D2560" s="27" t="s">
        <v>123</v>
      </c>
      <c r="E2560" s="92">
        <f t="shared" si="1"/>
        <v>63150</v>
      </c>
      <c r="F2560" s="92" t="str">
        <f t="shared" si="2"/>
        <v>PK 4UN TRITON VAINILLA 126GR +2TRITON CHOC 126GR +15% DCTO .</v>
      </c>
      <c r="G2560" s="92" t="str">
        <f t="shared" si="3"/>
        <v>GALLETAS</v>
      </c>
      <c r="H2560" s="89"/>
      <c r="I2560" s="89"/>
      <c r="J2560" s="89"/>
      <c r="K2560" s="89"/>
      <c r="L2560" s="89"/>
      <c r="M2560" s="89"/>
      <c r="N2560" s="89"/>
      <c r="O2560" s="89"/>
      <c r="P2560" s="89"/>
      <c r="Q2560" s="89"/>
      <c r="R2560" s="30"/>
      <c r="S2560" s="30"/>
      <c r="T2560" s="30"/>
      <c r="U2560" s="30"/>
      <c r="V2560" s="30"/>
      <c r="W2560" s="30"/>
      <c r="X2560" s="30"/>
      <c r="Y2560" s="30"/>
      <c r="Z2560" s="30"/>
      <c r="AA2560" s="30"/>
    </row>
    <row r="2561" ht="15.75" customHeight="1">
      <c r="A2561" s="27" t="s">
        <v>39</v>
      </c>
      <c r="B2561" s="27" t="s">
        <v>8039</v>
      </c>
      <c r="C2561" s="27" t="s">
        <v>4693</v>
      </c>
      <c r="D2561" s="27" t="s">
        <v>4694</v>
      </c>
      <c r="E2561" s="92">
        <f t="shared" si="1"/>
        <v>63190</v>
      </c>
      <c r="F2561" s="92" t="str">
        <f t="shared" si="2"/>
        <v>SUPER 8 Oblea Bañada Barra Pallet 250kg</v>
      </c>
      <c r="G2561" s="92" t="str">
        <f t="shared" si="3"/>
        <v>CHOCOLATES</v>
      </c>
      <c r="H2561" s="89"/>
      <c r="I2561" s="89"/>
      <c r="J2561" s="89"/>
      <c r="K2561" s="89"/>
      <c r="L2561" s="89"/>
      <c r="M2561" s="89"/>
      <c r="N2561" s="89"/>
      <c r="O2561" s="89"/>
      <c r="P2561" s="89"/>
      <c r="Q2561" s="89"/>
      <c r="R2561" s="30"/>
      <c r="S2561" s="30"/>
      <c r="T2561" s="30"/>
      <c r="U2561" s="30"/>
      <c r="V2561" s="30"/>
      <c r="W2561" s="30"/>
      <c r="X2561" s="30"/>
      <c r="Y2561" s="30"/>
      <c r="Z2561" s="30"/>
      <c r="AA2561" s="30"/>
    </row>
    <row r="2562" ht="15.75" customHeight="1">
      <c r="A2562" s="27" t="s">
        <v>44</v>
      </c>
      <c r="B2562" s="27" t="s">
        <v>8046</v>
      </c>
      <c r="C2562" s="27" t="s">
        <v>4696</v>
      </c>
      <c r="D2562" s="27" t="s">
        <v>123</v>
      </c>
      <c r="E2562" s="92">
        <f t="shared" si="1"/>
        <v>63200</v>
      </c>
      <c r="F2562" s="92" t="str">
        <f t="shared" si="2"/>
        <v>PK 4 MAYONESAS 180GR +1GRATIS .</v>
      </c>
      <c r="G2562" s="92" t="str">
        <f t="shared" si="3"/>
        <v>CULINARIOS</v>
      </c>
      <c r="H2562" s="89"/>
      <c r="I2562" s="89"/>
      <c r="J2562" s="89"/>
      <c r="K2562" s="89"/>
      <c r="L2562" s="89"/>
      <c r="M2562" s="89"/>
      <c r="N2562" s="89"/>
      <c r="O2562" s="89"/>
      <c r="P2562" s="89"/>
      <c r="Q2562" s="89"/>
      <c r="R2562" s="30"/>
      <c r="S2562" s="30"/>
      <c r="T2562" s="30"/>
      <c r="U2562" s="30"/>
      <c r="V2562" s="30"/>
      <c r="W2562" s="30"/>
      <c r="X2562" s="30"/>
      <c r="Y2562" s="30"/>
      <c r="Z2562" s="30"/>
      <c r="AA2562" s="30"/>
    </row>
    <row r="2563" ht="15.75" customHeight="1">
      <c r="A2563" s="27" t="s">
        <v>44</v>
      </c>
      <c r="B2563" s="27" t="s">
        <v>8053</v>
      </c>
      <c r="C2563" s="27" t="s">
        <v>4697</v>
      </c>
      <c r="D2563" s="27" t="s">
        <v>123</v>
      </c>
      <c r="E2563" s="92">
        <f t="shared" si="1"/>
        <v>63210</v>
      </c>
      <c r="F2563" s="92" t="str">
        <f t="shared" si="2"/>
        <v>PK 3 MAYONESAS 180GR +15%desc .</v>
      </c>
      <c r="G2563" s="92" t="str">
        <f t="shared" si="3"/>
        <v>CULINARIOS</v>
      </c>
      <c r="H2563" s="89"/>
      <c r="I2563" s="89"/>
      <c r="J2563" s="89"/>
      <c r="K2563" s="89"/>
      <c r="L2563" s="89"/>
      <c r="M2563" s="89"/>
      <c r="N2563" s="89"/>
      <c r="O2563" s="89"/>
      <c r="P2563" s="89"/>
      <c r="Q2563" s="89"/>
      <c r="R2563" s="30"/>
      <c r="S2563" s="30"/>
      <c r="T2563" s="30"/>
      <c r="U2563" s="30"/>
      <c r="V2563" s="30"/>
      <c r="W2563" s="30"/>
      <c r="X2563" s="30"/>
      <c r="Y2563" s="30"/>
      <c r="Z2563" s="30"/>
      <c r="AA2563" s="30"/>
    </row>
    <row r="2564" ht="15.75" customHeight="1">
      <c r="A2564" s="27" t="s">
        <v>76</v>
      </c>
      <c r="B2564" s="27" t="s">
        <v>8059</v>
      </c>
      <c r="C2564" s="27" t="s">
        <v>4699</v>
      </c>
      <c r="D2564" s="27" t="s">
        <v>123</v>
      </c>
      <c r="E2564" s="92">
        <f t="shared" si="1"/>
        <v>63220</v>
      </c>
      <c r="F2564" s="92" t="str">
        <f t="shared" si="2"/>
        <v>PK 4 MILO 450 G +25%desc .</v>
      </c>
      <c r="G2564" s="92" t="str">
        <f t="shared" si="3"/>
        <v>OPPB</v>
      </c>
      <c r="H2564" s="89"/>
      <c r="I2564" s="89"/>
      <c r="J2564" s="89"/>
      <c r="K2564" s="89"/>
      <c r="L2564" s="89"/>
      <c r="M2564" s="89"/>
      <c r="N2564" s="89"/>
      <c r="O2564" s="89"/>
      <c r="P2564" s="89"/>
      <c r="Q2564" s="89"/>
      <c r="R2564" s="30"/>
      <c r="S2564" s="30"/>
      <c r="T2564" s="30"/>
      <c r="U2564" s="30"/>
      <c r="V2564" s="30"/>
      <c r="W2564" s="30"/>
      <c r="X2564" s="30"/>
      <c r="Y2564" s="30"/>
      <c r="Z2564" s="30"/>
      <c r="AA2564" s="30"/>
    </row>
    <row r="2565" ht="15.75" customHeight="1">
      <c r="A2565" s="27" t="s">
        <v>76</v>
      </c>
      <c r="B2565" s="27" t="s">
        <v>8064</v>
      </c>
      <c r="C2565" s="27" t="s">
        <v>4701</v>
      </c>
      <c r="D2565" s="27" t="s">
        <v>123</v>
      </c>
      <c r="E2565" s="92">
        <f t="shared" si="1"/>
        <v>63230</v>
      </c>
      <c r="F2565" s="92" t="str">
        <f t="shared" si="2"/>
        <v>PK 4 MILO 150 G +15%desc Exclusivo Agustina .</v>
      </c>
      <c r="G2565" s="92" t="str">
        <f t="shared" si="3"/>
        <v>OPPB</v>
      </c>
      <c r="H2565" s="89"/>
      <c r="I2565" s="89"/>
      <c r="J2565" s="89"/>
      <c r="K2565" s="89"/>
      <c r="L2565" s="89"/>
      <c r="M2565" s="89"/>
      <c r="N2565" s="89"/>
      <c r="O2565" s="89"/>
      <c r="P2565" s="89"/>
      <c r="Q2565" s="89"/>
      <c r="R2565" s="30"/>
      <c r="S2565" s="30"/>
      <c r="T2565" s="30"/>
      <c r="U2565" s="30"/>
      <c r="V2565" s="30"/>
      <c r="W2565" s="30"/>
      <c r="X2565" s="30"/>
      <c r="Y2565" s="30"/>
      <c r="Z2565" s="30"/>
      <c r="AA2565" s="30"/>
    </row>
    <row r="2566" ht="15.75" customHeight="1">
      <c r="A2566" s="27" t="s">
        <v>44</v>
      </c>
      <c r="B2566" s="27" t="s">
        <v>8072</v>
      </c>
      <c r="C2566" s="27" t="s">
        <v>4703</v>
      </c>
      <c r="D2566" s="27" t="s">
        <v>123</v>
      </c>
      <c r="E2566" s="92">
        <f t="shared" si="1"/>
        <v>63240</v>
      </c>
      <c r="F2566" s="92" t="str">
        <f t="shared" si="2"/>
        <v>PK DISPLAY MAGGI CREMA ESPARRAGOS +25%DCTO .</v>
      </c>
      <c r="G2566" s="92" t="str">
        <f t="shared" si="3"/>
        <v>CULINARIOS</v>
      </c>
      <c r="H2566" s="89"/>
      <c r="I2566" s="89"/>
      <c r="J2566" s="89"/>
      <c r="K2566" s="89"/>
      <c r="L2566" s="89"/>
      <c r="M2566" s="89"/>
      <c r="N2566" s="89"/>
      <c r="O2566" s="89"/>
      <c r="P2566" s="89"/>
      <c r="Q2566" s="89"/>
      <c r="R2566" s="30"/>
      <c r="S2566" s="30"/>
      <c r="T2566" s="30"/>
      <c r="U2566" s="30"/>
      <c r="V2566" s="30"/>
      <c r="W2566" s="30"/>
      <c r="X2566" s="30"/>
      <c r="Y2566" s="30"/>
      <c r="Z2566" s="30"/>
      <c r="AA2566" s="30"/>
    </row>
    <row r="2567" ht="15.75" customHeight="1">
      <c r="A2567" s="27" t="s">
        <v>39</v>
      </c>
      <c r="B2567" s="27" t="s">
        <v>8081</v>
      </c>
      <c r="C2567" s="27" t="s">
        <v>4705</v>
      </c>
      <c r="D2567" s="27" t="s">
        <v>123</v>
      </c>
      <c r="E2567" s="92">
        <f t="shared" si="1"/>
        <v>63260</v>
      </c>
      <c r="F2567" s="92" t="str">
        <f t="shared" si="2"/>
        <v>PK 6UN KIT KAT 4FINGERS +15% DCTO .</v>
      </c>
      <c r="G2567" s="92" t="str">
        <f t="shared" si="3"/>
        <v>CHOCOLATES</v>
      </c>
      <c r="H2567" s="89"/>
      <c r="I2567" s="89"/>
      <c r="J2567" s="89"/>
      <c r="K2567" s="89"/>
      <c r="L2567" s="89"/>
      <c r="M2567" s="89"/>
      <c r="N2567" s="89"/>
      <c r="O2567" s="89"/>
      <c r="P2567" s="89"/>
      <c r="Q2567" s="89"/>
      <c r="R2567" s="30"/>
      <c r="S2567" s="30"/>
      <c r="T2567" s="30"/>
      <c r="U2567" s="30"/>
      <c r="V2567" s="30"/>
      <c r="W2567" s="30"/>
      <c r="X2567" s="30"/>
      <c r="Y2567" s="30"/>
      <c r="Z2567" s="30"/>
      <c r="AA2567" s="30"/>
    </row>
    <row r="2568" ht="15.75" customHeight="1">
      <c r="A2568" s="27" t="s">
        <v>39</v>
      </c>
      <c r="B2568" s="27" t="s">
        <v>8086</v>
      </c>
      <c r="C2568" s="27" t="s">
        <v>4706</v>
      </c>
      <c r="D2568" s="27" t="s">
        <v>123</v>
      </c>
      <c r="E2568" s="92">
        <f t="shared" si="1"/>
        <v>63270</v>
      </c>
      <c r="F2568" s="92" t="str">
        <f t="shared" si="2"/>
        <v>PK 10UN KIT KAT 4FINGERS +20% DCTO .</v>
      </c>
      <c r="G2568" s="92" t="str">
        <f t="shared" si="3"/>
        <v>CHOCOLATES</v>
      </c>
      <c r="H2568" s="89"/>
      <c r="I2568" s="89"/>
      <c r="J2568" s="89"/>
      <c r="K2568" s="89"/>
      <c r="L2568" s="89"/>
      <c r="M2568" s="89"/>
      <c r="N2568" s="89"/>
      <c r="O2568" s="89"/>
      <c r="P2568" s="89"/>
      <c r="Q2568" s="89"/>
      <c r="R2568" s="30"/>
      <c r="S2568" s="30"/>
      <c r="T2568" s="30"/>
      <c r="U2568" s="30"/>
      <c r="V2568" s="30"/>
      <c r="W2568" s="30"/>
      <c r="X2568" s="30"/>
      <c r="Y2568" s="30"/>
      <c r="Z2568" s="30"/>
      <c r="AA2568" s="30"/>
    </row>
    <row r="2569" ht="15.75" customHeight="1">
      <c r="A2569" s="27" t="s">
        <v>4446</v>
      </c>
      <c r="B2569" s="27" t="s">
        <v>8092</v>
      </c>
      <c r="C2569" s="27" t="s">
        <v>4709</v>
      </c>
      <c r="D2569" s="27" t="s">
        <v>4710</v>
      </c>
      <c r="E2569" s="92">
        <f t="shared" si="1"/>
        <v>63280</v>
      </c>
      <c r="F2569" s="92" t="str">
        <f t="shared" si="2"/>
        <v>NATURES HEART Bar Cranberry 6(24x25g)</v>
      </c>
      <c r="G2569" s="92" t="str">
        <f t="shared" si="3"/>
        <v>TERRAFERTIL</v>
      </c>
      <c r="H2569" s="89"/>
      <c r="I2569" s="89"/>
      <c r="J2569" s="89"/>
      <c r="K2569" s="89"/>
      <c r="L2569" s="89"/>
      <c r="M2569" s="89"/>
      <c r="N2569" s="89"/>
      <c r="O2569" s="89"/>
      <c r="P2569" s="89"/>
      <c r="Q2569" s="89"/>
      <c r="R2569" s="30"/>
      <c r="S2569" s="30"/>
      <c r="T2569" s="30"/>
      <c r="U2569" s="30"/>
      <c r="V2569" s="30"/>
      <c r="W2569" s="30"/>
      <c r="X2569" s="30"/>
      <c r="Y2569" s="30"/>
      <c r="Z2569" s="30"/>
      <c r="AA2569" s="30"/>
    </row>
    <row r="2570" ht="15.75" customHeight="1">
      <c r="A2570" s="27" t="s">
        <v>4446</v>
      </c>
      <c r="B2570" s="27" t="s">
        <v>8096</v>
      </c>
      <c r="C2570" s="27" t="s">
        <v>4712</v>
      </c>
      <c r="D2570" s="27" t="s">
        <v>123</v>
      </c>
      <c r="E2570" s="92">
        <f t="shared" si="1"/>
        <v>63283</v>
      </c>
      <c r="F2570" s="92" t="str">
        <f t="shared" si="2"/>
        <v>PK 2 NATURES HEART BAR CRANBERRY + 2 NATURES HEART BAR SALDEMAR + 15% DESCUENTO .</v>
      </c>
      <c r="G2570" s="92" t="str">
        <f t="shared" si="3"/>
        <v>TERRAFERTIL</v>
      </c>
      <c r="H2570" s="89"/>
      <c r="I2570" s="89"/>
      <c r="J2570" s="89"/>
      <c r="K2570" s="89"/>
      <c r="L2570" s="89"/>
      <c r="M2570" s="89"/>
      <c r="N2570" s="89"/>
      <c r="O2570" s="89"/>
      <c r="P2570" s="89"/>
      <c r="Q2570" s="89"/>
      <c r="R2570" s="30"/>
      <c r="S2570" s="30"/>
      <c r="T2570" s="30"/>
      <c r="U2570" s="30"/>
      <c r="V2570" s="30"/>
      <c r="W2570" s="30"/>
      <c r="X2570" s="30"/>
      <c r="Y2570" s="30"/>
      <c r="Z2570" s="30"/>
      <c r="AA2570" s="30"/>
    </row>
    <row r="2571" ht="15.75" customHeight="1">
      <c r="A2571" s="27" t="s">
        <v>4446</v>
      </c>
      <c r="B2571" s="27" t="s">
        <v>8104</v>
      </c>
      <c r="C2571" s="27" t="s">
        <v>4714</v>
      </c>
      <c r="D2571" s="27" t="s">
        <v>4710</v>
      </c>
      <c r="E2571" s="92">
        <f t="shared" si="1"/>
        <v>63290</v>
      </c>
      <c r="F2571" s="92" t="str">
        <f t="shared" si="2"/>
        <v>NATURES HEART BarraSaldeMar 6(24x25g)</v>
      </c>
      <c r="G2571" s="92" t="str">
        <f t="shared" si="3"/>
        <v>TERRAFERTIL</v>
      </c>
      <c r="H2571" s="89"/>
      <c r="I2571" s="89"/>
      <c r="J2571" s="89"/>
      <c r="K2571" s="89"/>
      <c r="L2571" s="89"/>
      <c r="M2571" s="89"/>
      <c r="N2571" s="89"/>
      <c r="O2571" s="89"/>
      <c r="P2571" s="89"/>
      <c r="Q2571" s="89"/>
      <c r="R2571" s="30"/>
      <c r="S2571" s="30"/>
      <c r="T2571" s="30"/>
      <c r="U2571" s="30"/>
      <c r="V2571" s="30"/>
      <c r="W2571" s="30"/>
      <c r="X2571" s="30"/>
      <c r="Y2571" s="30"/>
      <c r="Z2571" s="30"/>
      <c r="AA2571" s="30"/>
    </row>
    <row r="2572" ht="15.75" customHeight="1">
      <c r="A2572" s="27" t="s">
        <v>86</v>
      </c>
      <c r="B2572" s="27" t="s">
        <v>8110</v>
      </c>
      <c r="C2572" s="27" t="s">
        <v>4716</v>
      </c>
      <c r="D2572" s="27" t="s">
        <v>3647</v>
      </c>
      <c r="E2572" s="92">
        <f t="shared" si="1"/>
        <v>63350</v>
      </c>
      <c r="F2572" s="92" t="str">
        <f t="shared" si="2"/>
        <v>TRITON ChocoWhite 30x126g</v>
      </c>
      <c r="G2572" s="92" t="str">
        <f t="shared" si="3"/>
        <v>GALLETAS</v>
      </c>
      <c r="H2572" s="89"/>
      <c r="I2572" s="89"/>
      <c r="J2572" s="89"/>
      <c r="K2572" s="89"/>
      <c r="L2572" s="89"/>
      <c r="M2572" s="89"/>
      <c r="N2572" s="89"/>
      <c r="O2572" s="89"/>
      <c r="P2572" s="89"/>
      <c r="Q2572" s="89"/>
      <c r="R2572" s="30"/>
      <c r="S2572" s="30"/>
      <c r="T2572" s="30"/>
      <c r="U2572" s="30"/>
      <c r="V2572" s="30"/>
      <c r="W2572" s="30"/>
      <c r="X2572" s="30"/>
      <c r="Y2572" s="30"/>
      <c r="Z2572" s="30"/>
      <c r="AA2572" s="30"/>
    </row>
    <row r="2573" ht="15.75" customHeight="1">
      <c r="A2573" s="27" t="s">
        <v>39</v>
      </c>
      <c r="B2573" s="27" t="s">
        <v>8118</v>
      </c>
      <c r="C2573" s="27" t="s">
        <v>4717</v>
      </c>
      <c r="D2573" s="27" t="s">
        <v>4719</v>
      </c>
      <c r="E2573" s="92">
        <f t="shared" si="1"/>
        <v>63510</v>
      </c>
      <c r="F2573" s="92" t="str">
        <f t="shared" si="2"/>
        <v>CAPRI Frutilla PDQ 579.6kg CL</v>
      </c>
      <c r="G2573" s="92" t="str">
        <f t="shared" si="3"/>
        <v>CHOCOLATES</v>
      </c>
      <c r="H2573" s="89"/>
      <c r="I2573" s="89"/>
      <c r="J2573" s="89"/>
      <c r="K2573" s="89"/>
      <c r="L2573" s="89"/>
      <c r="M2573" s="89"/>
      <c r="N2573" s="89"/>
      <c r="O2573" s="89"/>
      <c r="P2573" s="89"/>
      <c r="Q2573" s="89"/>
      <c r="R2573" s="30"/>
      <c r="S2573" s="30"/>
      <c r="T2573" s="30"/>
      <c r="U2573" s="30"/>
      <c r="V2573" s="30"/>
      <c r="W2573" s="30"/>
      <c r="X2573" s="30"/>
      <c r="Y2573" s="30"/>
      <c r="Z2573" s="30"/>
      <c r="AA2573" s="30"/>
    </row>
    <row r="2574" ht="15.75" customHeight="1">
      <c r="A2574" s="27" t="s">
        <v>44</v>
      </c>
      <c r="B2574" s="27" t="s">
        <v>8123</v>
      </c>
      <c r="C2574" s="27" t="s">
        <v>4720</v>
      </c>
      <c r="D2574" s="27" t="s">
        <v>4721</v>
      </c>
      <c r="E2574" s="92">
        <f t="shared" si="1"/>
        <v>63520</v>
      </c>
      <c r="F2574" s="92" t="str">
        <f t="shared" si="2"/>
        <v>MAGGI Sopas 4Variedades PDQ 300.24KG</v>
      </c>
      <c r="G2574" s="92" t="str">
        <f t="shared" si="3"/>
        <v>CULINARIOS</v>
      </c>
      <c r="H2574" s="89"/>
      <c r="I2574" s="89"/>
      <c r="J2574" s="89"/>
      <c r="K2574" s="89"/>
      <c r="L2574" s="89"/>
      <c r="M2574" s="89"/>
      <c r="N2574" s="89"/>
      <c r="O2574" s="89"/>
      <c r="P2574" s="89"/>
      <c r="Q2574" s="89"/>
      <c r="R2574" s="30"/>
      <c r="S2574" s="30"/>
      <c r="T2574" s="30"/>
      <c r="U2574" s="30"/>
      <c r="V2574" s="30"/>
      <c r="W2574" s="30"/>
      <c r="X2574" s="30"/>
      <c r="Y2574" s="30"/>
      <c r="Z2574" s="30"/>
      <c r="AA2574" s="30"/>
    </row>
    <row r="2575" ht="15.75" customHeight="1">
      <c r="A2575" s="27" t="s">
        <v>86</v>
      </c>
      <c r="B2575" s="27" t="s">
        <v>8130</v>
      </c>
      <c r="C2575" s="27" t="s">
        <v>4723</v>
      </c>
      <c r="D2575" s="27" t="s">
        <v>4724</v>
      </c>
      <c r="E2575" s="92">
        <f t="shared" si="1"/>
        <v>63530</v>
      </c>
      <c r="F2575" s="92" t="str">
        <f t="shared" si="2"/>
        <v>TRITON+KUKY MiniGall+Cookie PDQ117.6kgCL</v>
      </c>
      <c r="G2575" s="92" t="str">
        <f t="shared" si="3"/>
        <v>GALLETAS</v>
      </c>
      <c r="H2575" s="89"/>
      <c r="I2575" s="89"/>
      <c r="J2575" s="89"/>
      <c r="K2575" s="89"/>
      <c r="L2575" s="89"/>
      <c r="M2575" s="89"/>
      <c r="N2575" s="89"/>
      <c r="O2575" s="89"/>
      <c r="P2575" s="89"/>
      <c r="Q2575" s="89"/>
      <c r="R2575" s="30"/>
      <c r="S2575" s="30"/>
      <c r="T2575" s="30"/>
      <c r="U2575" s="30"/>
      <c r="V2575" s="30"/>
      <c r="W2575" s="30"/>
      <c r="X2575" s="30"/>
      <c r="Y2575" s="30"/>
      <c r="Z2575" s="30"/>
      <c r="AA2575" s="30"/>
    </row>
    <row r="2576" ht="15.75" customHeight="1">
      <c r="A2576" s="27" t="s">
        <v>86</v>
      </c>
      <c r="B2576" s="27" t="s">
        <v>8137</v>
      </c>
      <c r="C2576" s="27" t="s">
        <v>4726</v>
      </c>
      <c r="D2576" s="27" t="s">
        <v>4727</v>
      </c>
      <c r="E2576" s="92">
        <f t="shared" si="1"/>
        <v>63540</v>
      </c>
      <c r="F2576" s="92" t="str">
        <f t="shared" si="2"/>
        <v>MOROCHA Mini Galleta PDQ 192kg CL</v>
      </c>
      <c r="G2576" s="92" t="str">
        <f t="shared" si="3"/>
        <v>GALLETAS</v>
      </c>
      <c r="H2576" s="89"/>
      <c r="I2576" s="89"/>
      <c r="J2576" s="89"/>
      <c r="K2576" s="89"/>
      <c r="L2576" s="89"/>
      <c r="M2576" s="89"/>
      <c r="N2576" s="89"/>
      <c r="O2576" s="89"/>
      <c r="P2576" s="89"/>
      <c r="Q2576" s="89"/>
      <c r="R2576" s="30"/>
      <c r="S2576" s="30"/>
      <c r="T2576" s="30"/>
      <c r="U2576" s="30"/>
      <c r="V2576" s="30"/>
      <c r="W2576" s="30"/>
      <c r="X2576" s="30"/>
      <c r="Y2576" s="30"/>
      <c r="Z2576" s="30"/>
      <c r="AA2576" s="30"/>
    </row>
    <row r="2577" ht="15.75" customHeight="1">
      <c r="A2577" s="27" t="s">
        <v>146</v>
      </c>
      <c r="B2577" s="27" t="s">
        <v>8142</v>
      </c>
      <c r="C2577" s="27" t="s">
        <v>4728</v>
      </c>
      <c r="D2577" s="27" t="s">
        <v>2982</v>
      </c>
      <c r="E2577" s="92">
        <f t="shared" si="1"/>
        <v>63550</v>
      </c>
      <c r="F2577" s="92" t="str">
        <f t="shared" si="2"/>
        <v>LECHE SUR Sucedaneo LC Tarro 48x397g</v>
      </c>
      <c r="G2577" s="92" t="str">
        <f t="shared" si="3"/>
        <v>Lacteos Culinarios</v>
      </c>
      <c r="H2577" s="89"/>
      <c r="I2577" s="89"/>
      <c r="J2577" s="89"/>
      <c r="K2577" s="89"/>
      <c r="L2577" s="89"/>
      <c r="M2577" s="89"/>
      <c r="N2577" s="89"/>
      <c r="O2577" s="89"/>
      <c r="P2577" s="89"/>
      <c r="Q2577" s="89"/>
      <c r="R2577" s="30"/>
      <c r="S2577" s="30"/>
      <c r="T2577" s="30"/>
      <c r="U2577" s="30"/>
      <c r="V2577" s="30"/>
      <c r="W2577" s="30"/>
      <c r="X2577" s="30"/>
      <c r="Y2577" s="30"/>
      <c r="Z2577" s="30"/>
      <c r="AA2577" s="30"/>
    </row>
    <row r="2578" ht="15.75" customHeight="1">
      <c r="A2578" s="27" t="s">
        <v>39</v>
      </c>
      <c r="B2578" s="27" t="s">
        <v>8148</v>
      </c>
      <c r="C2578" s="27" t="s">
        <v>4730</v>
      </c>
      <c r="D2578" s="27" t="s">
        <v>123</v>
      </c>
      <c r="E2578" s="92">
        <f t="shared" si="1"/>
        <v>63660</v>
      </c>
      <c r="F2578" s="92" t="str">
        <f t="shared" si="2"/>
        <v>PK 3 SAHNE NUSS 160GR +15% DCTO .</v>
      </c>
      <c r="G2578" s="92" t="str">
        <f t="shared" si="3"/>
        <v>CHOCOLATES</v>
      </c>
      <c r="H2578" s="89"/>
      <c r="I2578" s="89"/>
      <c r="J2578" s="89"/>
      <c r="K2578" s="89"/>
      <c r="L2578" s="89"/>
      <c r="M2578" s="89"/>
      <c r="N2578" s="89"/>
      <c r="O2578" s="89"/>
      <c r="P2578" s="89"/>
      <c r="Q2578" s="89"/>
      <c r="R2578" s="30"/>
      <c r="S2578" s="30"/>
      <c r="T2578" s="30"/>
      <c r="U2578" s="30"/>
      <c r="V2578" s="30"/>
      <c r="W2578" s="30"/>
      <c r="X2578" s="30"/>
      <c r="Y2578" s="30"/>
      <c r="Z2578" s="30"/>
      <c r="AA2578" s="30"/>
    </row>
    <row r="2579" ht="15.75" customHeight="1">
      <c r="A2579" s="27" t="s">
        <v>39</v>
      </c>
      <c r="B2579" s="27" t="s">
        <v>8153</v>
      </c>
      <c r="C2579" s="27" t="s">
        <v>4732</v>
      </c>
      <c r="D2579" s="27" t="s">
        <v>123</v>
      </c>
      <c r="E2579" s="92">
        <f t="shared" si="1"/>
        <v>63680</v>
      </c>
      <c r="F2579" s="92" t="str">
        <f t="shared" si="2"/>
        <v>PK 4 SAHNE NUSS 90GR + 15% DCTO .</v>
      </c>
      <c r="G2579" s="92" t="str">
        <f t="shared" si="3"/>
        <v>CHOCOLATES</v>
      </c>
      <c r="H2579" s="89"/>
      <c r="I2579" s="89"/>
      <c r="J2579" s="89"/>
      <c r="K2579" s="89"/>
      <c r="L2579" s="89"/>
      <c r="M2579" s="89"/>
      <c r="N2579" s="89"/>
      <c r="O2579" s="89"/>
      <c r="P2579" s="89"/>
      <c r="Q2579" s="89"/>
      <c r="R2579" s="30"/>
      <c r="S2579" s="30"/>
      <c r="T2579" s="30"/>
      <c r="U2579" s="30"/>
      <c r="V2579" s="30"/>
      <c r="W2579" s="30"/>
      <c r="X2579" s="30"/>
      <c r="Y2579" s="30"/>
      <c r="Z2579" s="30"/>
      <c r="AA2579" s="30"/>
    </row>
    <row r="2580" ht="15.75" customHeight="1">
      <c r="A2580" s="27" t="s">
        <v>39</v>
      </c>
      <c r="B2580" s="27" t="s">
        <v>8158</v>
      </c>
      <c r="C2580" s="27" t="s">
        <v>4733</v>
      </c>
      <c r="D2580" s="27" t="s">
        <v>123</v>
      </c>
      <c r="E2580" s="92">
        <f t="shared" si="1"/>
        <v>63700</v>
      </c>
      <c r="F2580" s="92" t="str">
        <f t="shared" si="2"/>
        <v>PK 2 Sahne Nuss 90gr +3Trencito 80gr +20% DCTO .</v>
      </c>
      <c r="G2580" s="92" t="str">
        <f t="shared" si="3"/>
        <v>CHOCOLATES</v>
      </c>
      <c r="H2580" s="89"/>
      <c r="I2580" s="89"/>
      <c r="J2580" s="89"/>
      <c r="K2580" s="89"/>
      <c r="L2580" s="89"/>
      <c r="M2580" s="89"/>
      <c r="N2580" s="89"/>
      <c r="O2580" s="89"/>
      <c r="P2580" s="89"/>
      <c r="Q2580" s="89"/>
      <c r="R2580" s="30"/>
      <c r="S2580" s="30"/>
      <c r="T2580" s="30"/>
      <c r="U2580" s="30"/>
      <c r="V2580" s="30"/>
      <c r="W2580" s="30"/>
      <c r="X2580" s="30"/>
      <c r="Y2580" s="30"/>
      <c r="Z2580" s="30"/>
      <c r="AA2580" s="30"/>
    </row>
    <row r="2581" ht="15.75" customHeight="1">
      <c r="A2581" s="27" t="s">
        <v>39</v>
      </c>
      <c r="B2581" s="27" t="s">
        <v>8164</v>
      </c>
      <c r="C2581" s="27" t="s">
        <v>4735</v>
      </c>
      <c r="D2581" s="27" t="s">
        <v>123</v>
      </c>
      <c r="E2581" s="92">
        <f t="shared" si="1"/>
        <v>63770</v>
      </c>
      <c r="F2581" s="92" t="str">
        <f t="shared" si="2"/>
        <v>PK 2 DISPLAY SAHNE NUSS 14GR + 15% DCTO .</v>
      </c>
      <c r="G2581" s="92" t="str">
        <f t="shared" si="3"/>
        <v>CHOCOLATES</v>
      </c>
      <c r="H2581" s="89"/>
      <c r="I2581" s="89"/>
      <c r="J2581" s="89"/>
      <c r="K2581" s="89"/>
      <c r="L2581" s="89"/>
      <c r="M2581" s="89"/>
      <c r="N2581" s="89"/>
      <c r="O2581" s="89"/>
      <c r="P2581" s="89"/>
      <c r="Q2581" s="89"/>
      <c r="R2581" s="30"/>
      <c r="S2581" s="30"/>
      <c r="T2581" s="30"/>
      <c r="U2581" s="30"/>
      <c r="V2581" s="30"/>
      <c r="W2581" s="30"/>
      <c r="X2581" s="30"/>
      <c r="Y2581" s="30"/>
      <c r="Z2581" s="30"/>
      <c r="AA2581" s="30"/>
    </row>
    <row r="2582" ht="15.75" customHeight="1">
      <c r="A2582" s="27" t="s">
        <v>39</v>
      </c>
      <c r="B2582" s="27" t="s">
        <v>8169</v>
      </c>
      <c r="C2582" s="27" t="s">
        <v>4737</v>
      </c>
      <c r="D2582" s="27" t="s">
        <v>123</v>
      </c>
      <c r="E2582" s="92">
        <f t="shared" si="1"/>
        <v>63780</v>
      </c>
      <c r="F2582" s="92" t="str">
        <f t="shared" si="2"/>
        <v>PK 1 DISPLAY SAHNE NUSS 14GR + 20% DCTO EXC B2B V2 .</v>
      </c>
      <c r="G2582" s="92" t="str">
        <f t="shared" si="3"/>
        <v>CHOCOLATES</v>
      </c>
      <c r="H2582" s="89"/>
      <c r="I2582" s="89"/>
      <c r="J2582" s="89"/>
      <c r="K2582" s="89"/>
      <c r="L2582" s="89"/>
      <c r="M2582" s="89"/>
      <c r="N2582" s="89"/>
      <c r="O2582" s="89"/>
      <c r="P2582" s="89"/>
      <c r="Q2582" s="89"/>
      <c r="R2582" s="30"/>
      <c r="S2582" s="30"/>
      <c r="T2582" s="30"/>
      <c r="U2582" s="30"/>
      <c r="V2582" s="30"/>
      <c r="W2582" s="30"/>
      <c r="X2582" s="30"/>
      <c r="Y2582" s="30"/>
      <c r="Z2582" s="30"/>
      <c r="AA2582" s="30"/>
    </row>
    <row r="2583" ht="15.75" customHeight="1">
      <c r="A2583" s="27" t="s">
        <v>39</v>
      </c>
      <c r="B2583" s="27" t="s">
        <v>8173</v>
      </c>
      <c r="C2583" s="27" t="s">
        <v>4739</v>
      </c>
      <c r="D2583" s="27" t="s">
        <v>123</v>
      </c>
      <c r="E2583" s="92">
        <f t="shared" si="1"/>
        <v>63800</v>
      </c>
      <c r="F2583" s="92" t="str">
        <f t="shared" si="2"/>
        <v>PK 5 SAHNE NUSS 250GR + 15% DCTO .</v>
      </c>
      <c r="G2583" s="92" t="str">
        <f t="shared" si="3"/>
        <v>CHOCOLATES</v>
      </c>
      <c r="H2583" s="89"/>
      <c r="I2583" s="89"/>
      <c r="J2583" s="89"/>
      <c r="K2583" s="89"/>
      <c r="L2583" s="89"/>
      <c r="M2583" s="89"/>
      <c r="N2583" s="89"/>
      <c r="O2583" s="89"/>
      <c r="P2583" s="89"/>
      <c r="Q2583" s="89"/>
      <c r="R2583" s="30"/>
      <c r="S2583" s="30"/>
      <c r="T2583" s="30"/>
      <c r="U2583" s="30"/>
      <c r="V2583" s="30"/>
      <c r="W2583" s="30"/>
      <c r="X2583" s="30"/>
      <c r="Y2583" s="30"/>
      <c r="Z2583" s="30"/>
      <c r="AA2583" s="30"/>
    </row>
    <row r="2584" ht="15.75" customHeight="1">
      <c r="A2584" s="27" t="s">
        <v>39</v>
      </c>
      <c r="B2584" s="27" t="s">
        <v>8177</v>
      </c>
      <c r="C2584" s="27" t="s">
        <v>4740</v>
      </c>
      <c r="D2584" s="27" t="s">
        <v>123</v>
      </c>
      <c r="E2584" s="92">
        <f t="shared" si="1"/>
        <v>63820</v>
      </c>
      <c r="F2584" s="92" t="str">
        <f t="shared" si="2"/>
        <v>PK 3 SAHNE NUSS 250GR + 20% DCTO EXC B2B .</v>
      </c>
      <c r="G2584" s="92" t="str">
        <f t="shared" si="3"/>
        <v>CHOCOLATES</v>
      </c>
      <c r="H2584" s="89"/>
      <c r="I2584" s="89"/>
      <c r="J2584" s="89"/>
      <c r="K2584" s="89"/>
      <c r="L2584" s="89"/>
      <c r="M2584" s="89"/>
      <c r="N2584" s="89"/>
      <c r="O2584" s="89"/>
      <c r="P2584" s="89"/>
      <c r="Q2584" s="89"/>
      <c r="R2584" s="30"/>
      <c r="S2584" s="30"/>
      <c r="T2584" s="30"/>
      <c r="U2584" s="30"/>
      <c r="V2584" s="30"/>
      <c r="W2584" s="30"/>
      <c r="X2584" s="30"/>
      <c r="Y2584" s="30"/>
      <c r="Z2584" s="30"/>
      <c r="AA2584" s="30"/>
    </row>
    <row r="2585" ht="15.75" customHeight="1">
      <c r="A2585" s="27" t="s">
        <v>39</v>
      </c>
      <c r="B2585" s="27" t="s">
        <v>8180</v>
      </c>
      <c r="C2585" s="27" t="s">
        <v>4742</v>
      </c>
      <c r="D2585" s="27" t="s">
        <v>123</v>
      </c>
      <c r="E2585" s="92">
        <f t="shared" si="1"/>
        <v>63870</v>
      </c>
      <c r="F2585" s="92" t="str">
        <f t="shared" si="2"/>
        <v>PK 1 DISPLAY SUPER 8 + 15% DCTO .</v>
      </c>
      <c r="G2585" s="92" t="str">
        <f t="shared" si="3"/>
        <v>CHOCOLATES</v>
      </c>
      <c r="H2585" s="89"/>
      <c r="I2585" s="89"/>
      <c r="J2585" s="89"/>
      <c r="K2585" s="89"/>
      <c r="L2585" s="89"/>
      <c r="M2585" s="89"/>
      <c r="N2585" s="89"/>
      <c r="O2585" s="89"/>
      <c r="P2585" s="89"/>
      <c r="Q2585" s="89"/>
      <c r="R2585" s="30"/>
      <c r="S2585" s="30"/>
      <c r="T2585" s="30"/>
      <c r="U2585" s="30"/>
      <c r="V2585" s="30"/>
      <c r="W2585" s="30"/>
      <c r="X2585" s="30"/>
      <c r="Y2585" s="30"/>
      <c r="Z2585" s="30"/>
      <c r="AA2585" s="30"/>
    </row>
    <row r="2586" ht="15.75" customHeight="1">
      <c r="A2586" s="27" t="s">
        <v>39</v>
      </c>
      <c r="B2586" s="27" t="s">
        <v>8185</v>
      </c>
      <c r="C2586" s="27" t="s">
        <v>4743</v>
      </c>
      <c r="D2586" s="27" t="s">
        <v>123</v>
      </c>
      <c r="E2586" s="92">
        <f t="shared" si="1"/>
        <v>63880</v>
      </c>
      <c r="F2586" s="92" t="str">
        <f t="shared" si="2"/>
        <v>PK 1 DISPLAY SUPER 8 +15% DCTO V2 .</v>
      </c>
      <c r="G2586" s="92" t="str">
        <f t="shared" si="3"/>
        <v>CHOCOLATES</v>
      </c>
      <c r="H2586" s="89"/>
      <c r="I2586" s="89"/>
      <c r="J2586" s="89"/>
      <c r="K2586" s="89"/>
      <c r="L2586" s="89"/>
      <c r="M2586" s="89"/>
      <c r="N2586" s="89"/>
      <c r="O2586" s="89"/>
      <c r="P2586" s="89"/>
      <c r="Q2586" s="89"/>
      <c r="R2586" s="30"/>
      <c r="S2586" s="30"/>
      <c r="T2586" s="30"/>
      <c r="U2586" s="30"/>
      <c r="V2586" s="30"/>
      <c r="W2586" s="30"/>
      <c r="X2586" s="30"/>
      <c r="Y2586" s="30"/>
      <c r="Z2586" s="30"/>
      <c r="AA2586" s="30"/>
    </row>
    <row r="2587" ht="15.75" customHeight="1">
      <c r="A2587" s="27" t="s">
        <v>39</v>
      </c>
      <c r="B2587" s="27" t="s">
        <v>8190</v>
      </c>
      <c r="C2587" s="27" t="s">
        <v>4745</v>
      </c>
      <c r="D2587" s="27" t="s">
        <v>123</v>
      </c>
      <c r="E2587" s="92">
        <f t="shared" si="1"/>
        <v>63890</v>
      </c>
      <c r="F2587" s="92" t="str">
        <f t="shared" si="2"/>
        <v>PK 1 DISPLAY SUPER 8 + 20% DCTO .</v>
      </c>
      <c r="G2587" s="92" t="str">
        <f t="shared" si="3"/>
        <v>CHOCOLATES</v>
      </c>
      <c r="H2587" s="89"/>
      <c r="I2587" s="89"/>
      <c r="J2587" s="89"/>
      <c r="K2587" s="89"/>
      <c r="L2587" s="89"/>
      <c r="M2587" s="89"/>
      <c r="N2587" s="89"/>
      <c r="O2587" s="89"/>
      <c r="P2587" s="89"/>
      <c r="Q2587" s="89"/>
      <c r="R2587" s="30"/>
      <c r="S2587" s="30"/>
      <c r="T2587" s="30"/>
      <c r="U2587" s="30"/>
      <c r="V2587" s="30"/>
      <c r="W2587" s="30"/>
      <c r="X2587" s="30"/>
      <c r="Y2587" s="30"/>
      <c r="Z2587" s="30"/>
      <c r="AA2587" s="30"/>
    </row>
    <row r="2588" ht="15.75" customHeight="1">
      <c r="A2588" s="27" t="s">
        <v>39</v>
      </c>
      <c r="B2588" s="27" t="s">
        <v>8195</v>
      </c>
      <c r="C2588" s="27" t="s">
        <v>4747</v>
      </c>
      <c r="D2588" s="27" t="s">
        <v>123</v>
      </c>
      <c r="E2588" s="92">
        <f t="shared" si="1"/>
        <v>63891</v>
      </c>
      <c r="F2588" s="92" t="str">
        <f t="shared" si="2"/>
        <v>PK 1 DISPLAY SUPER 8 + 20% DCTO (B2B) .</v>
      </c>
      <c r="G2588" s="92" t="str">
        <f t="shared" si="3"/>
        <v>CHOCOLATES</v>
      </c>
      <c r="H2588" s="89"/>
      <c r="I2588" s="89"/>
      <c r="J2588" s="89"/>
      <c r="K2588" s="89"/>
      <c r="L2588" s="89"/>
      <c r="M2588" s="89"/>
      <c r="N2588" s="89"/>
      <c r="O2588" s="89"/>
      <c r="P2588" s="89"/>
      <c r="Q2588" s="89"/>
      <c r="R2588" s="30"/>
      <c r="S2588" s="30"/>
      <c r="T2588" s="30"/>
      <c r="U2588" s="30"/>
      <c r="V2588" s="30"/>
      <c r="W2588" s="30"/>
      <c r="X2588" s="30"/>
      <c r="Y2588" s="30"/>
      <c r="Z2588" s="30"/>
      <c r="AA2588" s="30"/>
    </row>
    <row r="2589" ht="15.75" customHeight="1">
      <c r="A2589" s="27" t="s">
        <v>39</v>
      </c>
      <c r="B2589" s="27" t="s">
        <v>8201</v>
      </c>
      <c r="C2589" s="27" t="s">
        <v>4748</v>
      </c>
      <c r="D2589" s="27" t="s">
        <v>123</v>
      </c>
      <c r="E2589" s="92">
        <f t="shared" si="1"/>
        <v>63900</v>
      </c>
      <c r="F2589" s="92" t="str">
        <f t="shared" si="2"/>
        <v>PK 1 DISPLAY SUPER 8 + 20% DCTO EXC B2B V2 .</v>
      </c>
      <c r="G2589" s="92" t="str">
        <f t="shared" si="3"/>
        <v>CHOCOLATES</v>
      </c>
      <c r="H2589" s="89"/>
      <c r="I2589" s="89"/>
      <c r="J2589" s="89"/>
      <c r="K2589" s="89"/>
      <c r="L2589" s="89"/>
      <c r="M2589" s="89"/>
      <c r="N2589" s="89"/>
      <c r="O2589" s="89"/>
      <c r="P2589" s="89"/>
      <c r="Q2589" s="89"/>
      <c r="R2589" s="30"/>
      <c r="S2589" s="30"/>
      <c r="T2589" s="30"/>
      <c r="U2589" s="30"/>
      <c r="V2589" s="30"/>
      <c r="W2589" s="30"/>
      <c r="X2589" s="30"/>
      <c r="Y2589" s="30"/>
      <c r="Z2589" s="30"/>
      <c r="AA2589" s="30"/>
    </row>
    <row r="2590" ht="15.75" customHeight="1">
      <c r="A2590" s="27" t="s">
        <v>39</v>
      </c>
      <c r="B2590" s="27" t="s">
        <v>8207</v>
      </c>
      <c r="C2590" s="27" t="s">
        <v>4750</v>
      </c>
      <c r="D2590" s="27" t="s">
        <v>123</v>
      </c>
      <c r="E2590" s="92">
        <f t="shared" si="1"/>
        <v>63910</v>
      </c>
      <c r="F2590" s="92" t="str">
        <f t="shared" si="2"/>
        <v>PK 3 TRENCITO 80GR + 15% DCTO .</v>
      </c>
      <c r="G2590" s="92" t="str">
        <f t="shared" si="3"/>
        <v>CHOCOLATES</v>
      </c>
      <c r="H2590" s="89"/>
      <c r="I2590" s="89"/>
      <c r="J2590" s="89"/>
      <c r="K2590" s="89"/>
      <c r="L2590" s="89"/>
      <c r="M2590" s="89"/>
      <c r="N2590" s="89"/>
      <c r="O2590" s="89"/>
      <c r="P2590" s="89"/>
      <c r="Q2590" s="89"/>
      <c r="R2590" s="30"/>
      <c r="S2590" s="30"/>
      <c r="T2590" s="30"/>
      <c r="U2590" s="30"/>
      <c r="V2590" s="30"/>
      <c r="W2590" s="30"/>
      <c r="X2590" s="30"/>
      <c r="Y2590" s="30"/>
      <c r="Z2590" s="30"/>
      <c r="AA2590" s="30"/>
    </row>
    <row r="2591" ht="15.75" customHeight="1">
      <c r="A2591" s="27" t="s">
        <v>39</v>
      </c>
      <c r="B2591" s="27" t="s">
        <v>8213</v>
      </c>
      <c r="C2591" s="27" t="s">
        <v>4752</v>
      </c>
      <c r="D2591" s="27" t="s">
        <v>123</v>
      </c>
      <c r="E2591" s="92">
        <f t="shared" si="1"/>
        <v>63970</v>
      </c>
      <c r="F2591" s="92" t="str">
        <f t="shared" si="2"/>
        <v>PK 1 DISPLAY TRENCITO 24GR +15% DCTO .</v>
      </c>
      <c r="G2591" s="92" t="str">
        <f t="shared" si="3"/>
        <v>CHOCOLATES</v>
      </c>
      <c r="H2591" s="89"/>
      <c r="I2591" s="89"/>
      <c r="J2591" s="89"/>
      <c r="K2591" s="89"/>
      <c r="L2591" s="89"/>
      <c r="M2591" s="89"/>
      <c r="N2591" s="89"/>
      <c r="O2591" s="89"/>
      <c r="P2591" s="89"/>
      <c r="Q2591" s="89"/>
      <c r="R2591" s="30"/>
      <c r="S2591" s="30"/>
      <c r="T2591" s="30"/>
      <c r="U2591" s="30"/>
      <c r="V2591" s="30"/>
      <c r="W2591" s="30"/>
      <c r="X2591" s="30"/>
      <c r="Y2591" s="30"/>
      <c r="Z2591" s="30"/>
      <c r="AA2591" s="30"/>
    </row>
    <row r="2592" ht="15.75" customHeight="1">
      <c r="A2592" s="27" t="s">
        <v>553</v>
      </c>
      <c r="B2592" s="27" t="s">
        <v>8220</v>
      </c>
      <c r="C2592" s="27" t="s">
        <v>4754</v>
      </c>
      <c r="D2592" s="27" t="s">
        <v>4755</v>
      </c>
      <c r="E2592" s="92">
        <f t="shared" si="1"/>
        <v>640101</v>
      </c>
      <c r="F2592" s="92" t="str">
        <f t="shared" si="2"/>
        <v>SVELTY YOG BAT FRUTILLA SIN LACTOSA 48X120</v>
      </c>
      <c r="G2592" s="92" t="str">
        <f t="shared" si="3"/>
        <v>REFRIGERADOS</v>
      </c>
      <c r="H2592" s="89"/>
      <c r="I2592" s="89"/>
      <c r="J2592" s="89"/>
      <c r="K2592" s="89"/>
      <c r="L2592" s="89"/>
      <c r="M2592" s="89"/>
      <c r="N2592" s="89"/>
      <c r="O2592" s="89"/>
      <c r="P2592" s="89"/>
      <c r="Q2592" s="89"/>
      <c r="R2592" s="30"/>
      <c r="S2592" s="30"/>
      <c r="T2592" s="30"/>
      <c r="U2592" s="30"/>
      <c r="V2592" s="30"/>
      <c r="W2592" s="30"/>
      <c r="X2592" s="30"/>
      <c r="Y2592" s="30"/>
      <c r="Z2592" s="30"/>
      <c r="AA2592" s="30"/>
    </row>
    <row r="2593" ht="15.75" customHeight="1">
      <c r="A2593" s="27" t="s">
        <v>553</v>
      </c>
      <c r="B2593" s="27" t="s">
        <v>8226</v>
      </c>
      <c r="C2593" s="27" t="s">
        <v>4759</v>
      </c>
      <c r="D2593" s="27" t="s">
        <v>4757</v>
      </c>
      <c r="E2593" s="92">
        <f t="shared" si="1"/>
        <v>640102</v>
      </c>
      <c r="F2593" s="92" t="str">
        <f t="shared" si="2"/>
        <v>SVELTY YOG BAT VAINILLA SIN LACTOSA 48X120G</v>
      </c>
      <c r="G2593" s="92" t="str">
        <f t="shared" si="3"/>
        <v>REFRIGERADOS</v>
      </c>
      <c r="H2593" s="89"/>
      <c r="I2593" s="89"/>
      <c r="J2593" s="89"/>
      <c r="K2593" s="89"/>
      <c r="L2593" s="89"/>
      <c r="M2593" s="89"/>
      <c r="N2593" s="89"/>
      <c r="O2593" s="89"/>
      <c r="P2593" s="89"/>
      <c r="Q2593" s="89"/>
      <c r="R2593" s="30"/>
      <c r="S2593" s="30"/>
      <c r="T2593" s="30"/>
      <c r="U2593" s="30"/>
      <c r="V2593" s="30"/>
      <c r="W2593" s="30"/>
      <c r="X2593" s="30"/>
      <c r="Y2593" s="30"/>
      <c r="Z2593" s="30"/>
      <c r="AA2593" s="30"/>
    </row>
    <row r="2594" ht="15.75" customHeight="1">
      <c r="A2594" s="27" t="s">
        <v>553</v>
      </c>
      <c r="B2594" s="27" t="s">
        <v>8233</v>
      </c>
      <c r="C2594" s="27" t="s">
        <v>4756</v>
      </c>
      <c r="D2594" s="27" t="s">
        <v>4757</v>
      </c>
      <c r="E2594" s="92">
        <f t="shared" si="1"/>
        <v>640103</v>
      </c>
      <c r="F2594" s="92" t="str">
        <f t="shared" si="2"/>
        <v>SVELTY YOG BAT FRAMBUESA SIN LACTOSA 48X120G</v>
      </c>
      <c r="G2594" s="92" t="str">
        <f t="shared" si="3"/>
        <v>REFRIGERADOS</v>
      </c>
      <c r="H2594" s="89"/>
      <c r="I2594" s="89"/>
      <c r="J2594" s="89"/>
      <c r="K2594" s="89"/>
      <c r="L2594" s="89"/>
      <c r="M2594" s="89"/>
      <c r="N2594" s="89"/>
      <c r="O2594" s="89"/>
      <c r="P2594" s="89"/>
      <c r="Q2594" s="89"/>
      <c r="R2594" s="30"/>
      <c r="S2594" s="30"/>
      <c r="T2594" s="30"/>
      <c r="U2594" s="30"/>
      <c r="V2594" s="30"/>
      <c r="W2594" s="30"/>
      <c r="X2594" s="30"/>
      <c r="Y2594" s="30"/>
      <c r="Z2594" s="30"/>
      <c r="AA2594" s="30"/>
    </row>
    <row r="2595" ht="15.75" customHeight="1">
      <c r="A2595" s="27" t="s">
        <v>39</v>
      </c>
      <c r="B2595" s="27" t="s">
        <v>8239</v>
      </c>
      <c r="C2595" s="27" t="s">
        <v>4760</v>
      </c>
      <c r="D2595" s="27" t="s">
        <v>123</v>
      </c>
      <c r="E2595" s="92">
        <f t="shared" si="1"/>
        <v>64030</v>
      </c>
      <c r="F2595" s="92" t="str">
        <f t="shared" si="2"/>
        <v>PK 2 DISPLAY TRENCITO 14GR + 20% DCTO .</v>
      </c>
      <c r="G2595" s="92" t="str">
        <f t="shared" si="3"/>
        <v>CHOCOLATES</v>
      </c>
      <c r="H2595" s="89"/>
      <c r="I2595" s="89"/>
      <c r="J2595" s="89"/>
      <c r="K2595" s="89"/>
      <c r="L2595" s="89"/>
      <c r="M2595" s="89"/>
      <c r="N2595" s="89"/>
      <c r="O2595" s="89"/>
      <c r="P2595" s="89"/>
      <c r="Q2595" s="89"/>
      <c r="R2595" s="30"/>
      <c r="S2595" s="30"/>
      <c r="T2595" s="30"/>
      <c r="U2595" s="30"/>
      <c r="V2595" s="30"/>
      <c r="W2595" s="30"/>
      <c r="X2595" s="30"/>
      <c r="Y2595" s="30"/>
      <c r="Z2595" s="30"/>
      <c r="AA2595" s="30"/>
    </row>
    <row r="2596" ht="15.75" customHeight="1">
      <c r="A2596" s="27" t="s">
        <v>39</v>
      </c>
      <c r="B2596" s="27" t="s">
        <v>8245</v>
      </c>
      <c r="C2596" s="27" t="s">
        <v>4762</v>
      </c>
      <c r="D2596" s="27" t="s">
        <v>123</v>
      </c>
      <c r="E2596" s="92">
        <f t="shared" si="1"/>
        <v>64050</v>
      </c>
      <c r="F2596" s="92" t="str">
        <f t="shared" si="2"/>
        <v>PK 4 CAPRI FRUTILLA 90GR + 15% DCTO .</v>
      </c>
      <c r="G2596" s="92" t="str">
        <f t="shared" si="3"/>
        <v>CHOCOLATES</v>
      </c>
      <c r="H2596" s="89"/>
      <c r="I2596" s="89"/>
      <c r="J2596" s="89"/>
      <c r="K2596" s="89"/>
      <c r="L2596" s="89"/>
      <c r="M2596" s="89"/>
      <c r="N2596" s="89"/>
      <c r="O2596" s="89"/>
      <c r="P2596" s="89"/>
      <c r="Q2596" s="89"/>
      <c r="R2596" s="30"/>
      <c r="S2596" s="30"/>
      <c r="T2596" s="30"/>
      <c r="U2596" s="30"/>
      <c r="V2596" s="30"/>
      <c r="W2596" s="30"/>
      <c r="X2596" s="30"/>
      <c r="Y2596" s="30"/>
      <c r="Z2596" s="30"/>
      <c r="AA2596" s="30"/>
    </row>
    <row r="2597" ht="15.75" customHeight="1">
      <c r="A2597" s="27" t="s">
        <v>86</v>
      </c>
      <c r="B2597" s="27" t="s">
        <v>8252</v>
      </c>
      <c r="C2597" s="27" t="s">
        <v>4764</v>
      </c>
      <c r="D2597" s="27" t="s">
        <v>123</v>
      </c>
      <c r="E2597" s="92">
        <f t="shared" si="1"/>
        <v>64070</v>
      </c>
      <c r="F2597" s="92" t="str">
        <f t="shared" si="2"/>
        <v>PK 5 TRITÓN VAINILLA 126GR +15% DCTO .</v>
      </c>
      <c r="G2597" s="92" t="str">
        <f t="shared" si="3"/>
        <v>GALLETAS</v>
      </c>
      <c r="H2597" s="89"/>
      <c r="I2597" s="89"/>
      <c r="J2597" s="89"/>
      <c r="K2597" s="89"/>
      <c r="L2597" s="89"/>
      <c r="M2597" s="89"/>
      <c r="N2597" s="89"/>
      <c r="O2597" s="89"/>
      <c r="P2597" s="89"/>
      <c r="Q2597" s="89"/>
      <c r="R2597" s="30"/>
      <c r="S2597" s="30"/>
      <c r="T2597" s="30"/>
      <c r="U2597" s="30"/>
      <c r="V2597" s="30"/>
      <c r="W2597" s="30"/>
      <c r="X2597" s="30"/>
      <c r="Y2597" s="30"/>
      <c r="Z2597" s="30"/>
      <c r="AA2597" s="30"/>
    </row>
    <row r="2598" ht="15.75" customHeight="1">
      <c r="A2598" s="27" t="s">
        <v>86</v>
      </c>
      <c r="B2598" s="27" t="s">
        <v>8258</v>
      </c>
      <c r="C2598" s="27" t="s">
        <v>4766</v>
      </c>
      <c r="D2598" s="27" t="s">
        <v>123</v>
      </c>
      <c r="E2598" s="92">
        <f t="shared" si="1"/>
        <v>64090</v>
      </c>
      <c r="F2598" s="92" t="str">
        <f t="shared" si="2"/>
        <v>PK 5 TRITÓN VAINILLA 3 CHOCOLATE 126GR +15% DCTO .</v>
      </c>
      <c r="G2598" s="92" t="str">
        <f t="shared" si="3"/>
        <v>GALLETAS</v>
      </c>
      <c r="H2598" s="89"/>
      <c r="I2598" s="89"/>
      <c r="J2598" s="89"/>
      <c r="K2598" s="89"/>
      <c r="L2598" s="89"/>
      <c r="M2598" s="89"/>
      <c r="N2598" s="89"/>
      <c r="O2598" s="89"/>
      <c r="P2598" s="89"/>
      <c r="Q2598" s="89"/>
      <c r="R2598" s="30"/>
      <c r="S2598" s="30"/>
      <c r="T2598" s="30"/>
      <c r="U2598" s="30"/>
      <c r="V2598" s="30"/>
      <c r="W2598" s="30"/>
      <c r="X2598" s="30"/>
      <c r="Y2598" s="30"/>
      <c r="Z2598" s="30"/>
      <c r="AA2598" s="30"/>
    </row>
    <row r="2599" ht="15.75" customHeight="1">
      <c r="A2599" s="27" t="s">
        <v>86</v>
      </c>
      <c r="B2599" s="27" t="s">
        <v>8264</v>
      </c>
      <c r="C2599" s="27" t="s">
        <v>4767</v>
      </c>
      <c r="D2599" s="27" t="s">
        <v>123</v>
      </c>
      <c r="E2599" s="92">
        <f t="shared" si="1"/>
        <v>64100</v>
      </c>
      <c r="F2599" s="92" t="str">
        <f t="shared" si="2"/>
        <v>PK 3 TRITÓN VAINILLA 126GR +20% DCTO EXC B2B .</v>
      </c>
      <c r="G2599" s="92" t="str">
        <f t="shared" si="3"/>
        <v>GALLETAS</v>
      </c>
      <c r="H2599" s="89"/>
      <c r="I2599" s="89"/>
      <c r="J2599" s="89"/>
      <c r="K2599" s="89"/>
      <c r="L2599" s="89"/>
      <c r="M2599" s="89"/>
      <c r="N2599" s="89"/>
      <c r="O2599" s="89"/>
      <c r="P2599" s="89"/>
      <c r="Q2599" s="89"/>
      <c r="R2599" s="30"/>
      <c r="S2599" s="30"/>
      <c r="T2599" s="30"/>
      <c r="U2599" s="30"/>
      <c r="V2599" s="30"/>
      <c r="W2599" s="30"/>
      <c r="X2599" s="30"/>
      <c r="Y2599" s="30"/>
      <c r="Z2599" s="30"/>
      <c r="AA2599" s="30"/>
    </row>
    <row r="2600" ht="15.75" customHeight="1">
      <c r="A2600" s="27" t="s">
        <v>86</v>
      </c>
      <c r="B2600" s="27" t="s">
        <v>8272</v>
      </c>
      <c r="C2600" s="27" t="s">
        <v>4769</v>
      </c>
      <c r="D2600" s="27" t="s">
        <v>123</v>
      </c>
      <c r="E2600" s="92">
        <f t="shared" si="1"/>
        <v>64130</v>
      </c>
      <c r="F2600" s="92" t="str">
        <f t="shared" si="2"/>
        <v>PK 6 KUKY 120GR +20% DCTO .</v>
      </c>
      <c r="G2600" s="92" t="str">
        <f t="shared" si="3"/>
        <v>GALLETAS</v>
      </c>
      <c r="H2600" s="89"/>
      <c r="I2600" s="89"/>
      <c r="J2600" s="89"/>
      <c r="K2600" s="89"/>
      <c r="L2600" s="89"/>
      <c r="M2600" s="89"/>
      <c r="N2600" s="89"/>
      <c r="O2600" s="89"/>
      <c r="P2600" s="89"/>
      <c r="Q2600" s="89"/>
      <c r="R2600" s="30"/>
      <c r="S2600" s="30"/>
      <c r="T2600" s="30"/>
      <c r="U2600" s="30"/>
      <c r="V2600" s="30"/>
      <c r="W2600" s="30"/>
      <c r="X2600" s="30"/>
      <c r="Y2600" s="30"/>
      <c r="Z2600" s="30"/>
      <c r="AA2600" s="30"/>
    </row>
    <row r="2601" ht="15.75" customHeight="1">
      <c r="A2601" s="27" t="s">
        <v>86</v>
      </c>
      <c r="B2601" s="27" t="s">
        <v>8278</v>
      </c>
      <c r="C2601" s="27" t="s">
        <v>4771</v>
      </c>
      <c r="D2601" s="27" t="s">
        <v>123</v>
      </c>
      <c r="E2601" s="92">
        <f t="shared" si="1"/>
        <v>64140</v>
      </c>
      <c r="F2601" s="92" t="str">
        <f t="shared" si="2"/>
        <v>PK 6 KUKY REGULAR 120GR + 3 KUKY CHOCOLATE + 20% DCTO .</v>
      </c>
      <c r="G2601" s="92" t="str">
        <f t="shared" si="3"/>
        <v>GALLETAS</v>
      </c>
      <c r="H2601" s="89"/>
      <c r="I2601" s="89"/>
      <c r="J2601" s="89"/>
      <c r="K2601" s="89"/>
      <c r="L2601" s="89"/>
      <c r="M2601" s="89"/>
      <c r="N2601" s="89"/>
      <c r="O2601" s="89"/>
      <c r="P2601" s="89"/>
      <c r="Q2601" s="89"/>
      <c r="R2601" s="30"/>
      <c r="S2601" s="30"/>
      <c r="T2601" s="30"/>
      <c r="U2601" s="30"/>
      <c r="V2601" s="30"/>
      <c r="W2601" s="30"/>
      <c r="X2601" s="30"/>
      <c r="Y2601" s="30"/>
      <c r="Z2601" s="30"/>
      <c r="AA2601" s="30"/>
    </row>
    <row r="2602" ht="15.75" customHeight="1">
      <c r="A2602" s="27" t="s">
        <v>86</v>
      </c>
      <c r="B2602" s="27" t="s">
        <v>8287</v>
      </c>
      <c r="C2602" s="27" t="s">
        <v>4772</v>
      </c>
      <c r="D2602" s="27" t="s">
        <v>123</v>
      </c>
      <c r="E2602" s="92">
        <f t="shared" si="1"/>
        <v>64150</v>
      </c>
      <c r="F2602" s="92" t="str">
        <f t="shared" si="2"/>
        <v>PK 3 KUKY 120GR +20% DCTO EXC B2B .</v>
      </c>
      <c r="G2602" s="92" t="str">
        <f t="shared" si="3"/>
        <v>GALLETAS</v>
      </c>
      <c r="H2602" s="89"/>
      <c r="I2602" s="89"/>
      <c r="J2602" s="89"/>
      <c r="K2602" s="89"/>
      <c r="L2602" s="89"/>
      <c r="M2602" s="89"/>
      <c r="N2602" s="89"/>
      <c r="O2602" s="89"/>
      <c r="P2602" s="89"/>
      <c r="Q2602" s="89"/>
      <c r="R2602" s="30"/>
      <c r="S2602" s="30"/>
      <c r="T2602" s="30"/>
      <c r="U2602" s="30"/>
      <c r="V2602" s="30"/>
      <c r="W2602" s="30"/>
      <c r="X2602" s="30"/>
      <c r="Y2602" s="30"/>
      <c r="Z2602" s="30"/>
      <c r="AA2602" s="30"/>
    </row>
    <row r="2603" ht="15.75" customHeight="1">
      <c r="A2603" s="27" t="s">
        <v>86</v>
      </c>
      <c r="B2603" s="27" t="s">
        <v>8291</v>
      </c>
      <c r="C2603" s="27" t="s">
        <v>4774</v>
      </c>
      <c r="D2603" s="27" t="s">
        <v>123</v>
      </c>
      <c r="E2603" s="92">
        <f t="shared" si="1"/>
        <v>64160</v>
      </c>
      <c r="F2603" s="92" t="str">
        <f t="shared" si="2"/>
        <v>PK 4 GALLETA SODA 180GR +15% DCTO .</v>
      </c>
      <c r="G2603" s="92" t="str">
        <f t="shared" si="3"/>
        <v>GALLETAS</v>
      </c>
      <c r="H2603" s="89"/>
      <c r="I2603" s="89"/>
      <c r="J2603" s="89"/>
      <c r="K2603" s="89"/>
      <c r="L2603" s="89"/>
      <c r="M2603" s="89"/>
      <c r="N2603" s="89"/>
      <c r="O2603" s="89"/>
      <c r="P2603" s="89"/>
      <c r="Q2603" s="89"/>
      <c r="R2603" s="30"/>
      <c r="S2603" s="30"/>
      <c r="T2603" s="30"/>
      <c r="U2603" s="30"/>
      <c r="V2603" s="30"/>
      <c r="W2603" s="30"/>
      <c r="X2603" s="30"/>
      <c r="Y2603" s="30"/>
      <c r="Z2603" s="30"/>
      <c r="AA2603" s="30"/>
    </row>
    <row r="2604" ht="15.75" customHeight="1">
      <c r="A2604" s="27" t="s">
        <v>86</v>
      </c>
      <c r="B2604" s="27" t="s">
        <v>8298</v>
      </c>
      <c r="C2604" s="27" t="s">
        <v>4776</v>
      </c>
      <c r="D2604" s="27" t="s">
        <v>123</v>
      </c>
      <c r="E2604" s="92">
        <f t="shared" si="1"/>
        <v>64180</v>
      </c>
      <c r="F2604" s="92" t="str">
        <f t="shared" si="2"/>
        <v>PK 4 TRITÓN BAÑADA +25% DCTO .</v>
      </c>
      <c r="G2604" s="92" t="str">
        <f t="shared" si="3"/>
        <v>GALLETAS</v>
      </c>
      <c r="H2604" s="89"/>
      <c r="I2604" s="89"/>
      <c r="J2604" s="89"/>
      <c r="K2604" s="89"/>
      <c r="L2604" s="89"/>
      <c r="M2604" s="89"/>
      <c r="N2604" s="89"/>
      <c r="O2604" s="89"/>
      <c r="P2604" s="89"/>
      <c r="Q2604" s="89"/>
      <c r="R2604" s="30"/>
      <c r="S2604" s="30"/>
      <c r="T2604" s="30"/>
      <c r="U2604" s="30"/>
      <c r="V2604" s="30"/>
      <c r="W2604" s="30"/>
      <c r="X2604" s="30"/>
      <c r="Y2604" s="30"/>
      <c r="Z2604" s="30"/>
      <c r="AA2604" s="30"/>
    </row>
    <row r="2605" ht="15.75" customHeight="1">
      <c r="A2605" s="27" t="s">
        <v>86</v>
      </c>
      <c r="B2605" s="27" t="s">
        <v>8305</v>
      </c>
      <c r="C2605" s="27" t="s">
        <v>4777</v>
      </c>
      <c r="D2605" s="27" t="s">
        <v>123</v>
      </c>
      <c r="E2605" s="92">
        <f t="shared" si="1"/>
        <v>64190</v>
      </c>
      <c r="F2605" s="92" t="str">
        <f t="shared" si="2"/>
        <v>PK 5 MOROCHA 240GR +15% DCTO .</v>
      </c>
      <c r="G2605" s="92" t="str">
        <f t="shared" si="3"/>
        <v>GALLETAS</v>
      </c>
      <c r="H2605" s="89"/>
      <c r="I2605" s="89"/>
      <c r="J2605" s="89"/>
      <c r="K2605" s="89"/>
      <c r="L2605" s="89"/>
      <c r="M2605" s="89"/>
      <c r="N2605" s="89"/>
      <c r="O2605" s="89"/>
      <c r="P2605" s="89"/>
      <c r="Q2605" s="89"/>
      <c r="R2605" s="30"/>
      <c r="S2605" s="30"/>
      <c r="T2605" s="30"/>
      <c r="U2605" s="30"/>
      <c r="V2605" s="30"/>
      <c r="W2605" s="30"/>
      <c r="X2605" s="30"/>
      <c r="Y2605" s="30"/>
      <c r="Z2605" s="30"/>
      <c r="AA2605" s="30"/>
    </row>
    <row r="2606" ht="15.75" customHeight="1">
      <c r="A2606" s="27" t="s">
        <v>86</v>
      </c>
      <c r="B2606" s="27" t="s">
        <v>8311</v>
      </c>
      <c r="C2606" s="27" t="s">
        <v>4779</v>
      </c>
      <c r="D2606" s="27" t="s">
        <v>123</v>
      </c>
      <c r="E2606" s="92">
        <f t="shared" si="1"/>
        <v>64200</v>
      </c>
      <c r="F2606" s="92" t="str">
        <f t="shared" si="2"/>
        <v>PK 10 MOROCHA 240GR + 20% DCTO .</v>
      </c>
      <c r="G2606" s="92" t="str">
        <f t="shared" si="3"/>
        <v>GALLETAS</v>
      </c>
      <c r="H2606" s="89"/>
      <c r="I2606" s="89"/>
      <c r="J2606" s="89"/>
      <c r="K2606" s="89"/>
      <c r="L2606" s="89"/>
      <c r="M2606" s="89"/>
      <c r="N2606" s="89"/>
      <c r="O2606" s="89"/>
      <c r="P2606" s="89"/>
      <c r="Q2606" s="89"/>
      <c r="R2606" s="30"/>
      <c r="S2606" s="30"/>
      <c r="T2606" s="30"/>
      <c r="U2606" s="30"/>
      <c r="V2606" s="30"/>
      <c r="W2606" s="30"/>
      <c r="X2606" s="30"/>
      <c r="Y2606" s="30"/>
      <c r="Z2606" s="30"/>
      <c r="AA2606" s="30"/>
    </row>
    <row r="2607" ht="15.75" customHeight="1">
      <c r="A2607" s="27" t="s">
        <v>86</v>
      </c>
      <c r="B2607" s="27" t="s">
        <v>8316</v>
      </c>
      <c r="C2607" s="27" t="s">
        <v>4781</v>
      </c>
      <c r="D2607" s="27" t="s">
        <v>123</v>
      </c>
      <c r="E2607" s="92">
        <f t="shared" si="1"/>
        <v>64220</v>
      </c>
      <c r="F2607" s="92" t="str">
        <f t="shared" si="2"/>
        <v>PK 6ALTEZA BOCADO + 6ALTEZA FRUTILLA 140GR +20%DCTO .</v>
      </c>
      <c r="G2607" s="92" t="str">
        <f t="shared" si="3"/>
        <v>GALLETAS</v>
      </c>
      <c r="H2607" s="89"/>
      <c r="I2607" s="89"/>
      <c r="J2607" s="89"/>
      <c r="K2607" s="89"/>
      <c r="L2607" s="89"/>
      <c r="M2607" s="89"/>
      <c r="N2607" s="89"/>
      <c r="O2607" s="89"/>
      <c r="P2607" s="89"/>
      <c r="Q2607" s="89"/>
      <c r="R2607" s="30"/>
      <c r="S2607" s="30"/>
      <c r="T2607" s="30"/>
      <c r="U2607" s="30"/>
      <c r="V2607" s="30"/>
      <c r="W2607" s="30"/>
      <c r="X2607" s="30"/>
      <c r="Y2607" s="30"/>
      <c r="Z2607" s="30"/>
      <c r="AA2607" s="30"/>
    </row>
    <row r="2608" ht="15.75" customHeight="1">
      <c r="A2608" s="27" t="s">
        <v>86</v>
      </c>
      <c r="B2608" s="27" t="s">
        <v>8321</v>
      </c>
      <c r="C2608" s="27" t="s">
        <v>4782</v>
      </c>
      <c r="D2608" s="27" t="s">
        <v>123</v>
      </c>
      <c r="E2608" s="92">
        <f t="shared" si="1"/>
        <v>64250</v>
      </c>
      <c r="F2608" s="92" t="str">
        <f t="shared" si="2"/>
        <v>PK MINI VALOR AGREGADO (6 KUKY 6 MOROCHA 6TRITON) +15%DCTO .</v>
      </c>
      <c r="G2608" s="92" t="str">
        <f t="shared" si="3"/>
        <v>GALLETAS</v>
      </c>
      <c r="H2608" s="89"/>
      <c r="I2608" s="89"/>
      <c r="J2608" s="89"/>
      <c r="K2608" s="89"/>
      <c r="L2608" s="89"/>
      <c r="M2608" s="89"/>
      <c r="N2608" s="89"/>
      <c r="O2608" s="89"/>
      <c r="P2608" s="89"/>
      <c r="Q2608" s="89"/>
      <c r="R2608" s="30"/>
      <c r="S2608" s="30"/>
      <c r="T2608" s="30"/>
      <c r="U2608" s="30"/>
      <c r="V2608" s="30"/>
      <c r="W2608" s="30"/>
      <c r="X2608" s="30"/>
      <c r="Y2608" s="30"/>
      <c r="Z2608" s="30"/>
      <c r="AA2608" s="30"/>
    </row>
    <row r="2609" ht="15.75" customHeight="1">
      <c r="A2609" s="27" t="s">
        <v>86</v>
      </c>
      <c r="B2609" s="27" t="s">
        <v>8326</v>
      </c>
      <c r="C2609" s="27" t="s">
        <v>4784</v>
      </c>
      <c r="D2609" s="27" t="s">
        <v>123</v>
      </c>
      <c r="E2609" s="92">
        <f t="shared" si="1"/>
        <v>64270</v>
      </c>
      <c r="F2609" s="92" t="str">
        <f t="shared" si="2"/>
        <v>PK 6 MINI TRITÓN VAINILLA 40GR +20% DCTO EXC B2B .</v>
      </c>
      <c r="G2609" s="92" t="str">
        <f t="shared" si="3"/>
        <v>GALLETAS</v>
      </c>
      <c r="H2609" s="89"/>
      <c r="I2609" s="89"/>
      <c r="J2609" s="89"/>
      <c r="K2609" s="89"/>
      <c r="L2609" s="89"/>
      <c r="M2609" s="89"/>
      <c r="N2609" s="89"/>
      <c r="O2609" s="89"/>
      <c r="P2609" s="89"/>
      <c r="Q2609" s="89"/>
      <c r="R2609" s="30"/>
      <c r="S2609" s="30"/>
      <c r="T2609" s="30"/>
      <c r="U2609" s="30"/>
      <c r="V2609" s="30"/>
      <c r="W2609" s="30"/>
      <c r="X2609" s="30"/>
      <c r="Y2609" s="30"/>
      <c r="Z2609" s="30"/>
      <c r="AA2609" s="30"/>
    </row>
    <row r="2610" ht="15.75" customHeight="1">
      <c r="A2610" s="27" t="s">
        <v>86</v>
      </c>
      <c r="B2610" s="27" t="s">
        <v>8332</v>
      </c>
      <c r="C2610" s="27" t="s">
        <v>4786</v>
      </c>
      <c r="D2610" s="27" t="s">
        <v>123</v>
      </c>
      <c r="E2610" s="92">
        <f t="shared" si="1"/>
        <v>64300</v>
      </c>
      <c r="F2610" s="92" t="str">
        <f t="shared" si="2"/>
        <v>PK MINI DST VINO - MANTEQUILLA Y LIMON +15% DCTO .</v>
      </c>
      <c r="G2610" s="92" t="str">
        <f t="shared" si="3"/>
        <v>GALLETAS</v>
      </c>
      <c r="H2610" s="89"/>
      <c r="I2610" s="89"/>
      <c r="J2610" s="89"/>
      <c r="K2610" s="89"/>
      <c r="L2610" s="89"/>
      <c r="M2610" s="89"/>
      <c r="N2610" s="89"/>
      <c r="O2610" s="89"/>
      <c r="P2610" s="89"/>
      <c r="Q2610" s="89"/>
      <c r="R2610" s="30"/>
      <c r="S2610" s="30"/>
      <c r="T2610" s="30"/>
      <c r="U2610" s="30"/>
      <c r="V2610" s="30"/>
      <c r="W2610" s="30"/>
      <c r="X2610" s="30"/>
      <c r="Y2610" s="30"/>
      <c r="Z2610" s="30"/>
      <c r="AA2610" s="30"/>
    </row>
    <row r="2611" ht="15.75" customHeight="1">
      <c r="A2611" s="27" t="s">
        <v>86</v>
      </c>
      <c r="B2611" s="27" t="s">
        <v>8335</v>
      </c>
      <c r="C2611" s="27" t="s">
        <v>4787</v>
      </c>
      <c r="D2611" s="27" t="s">
        <v>123</v>
      </c>
      <c r="E2611" s="92">
        <f t="shared" si="1"/>
        <v>64310</v>
      </c>
      <c r="F2611" s="92" t="str">
        <f t="shared" si="2"/>
        <v>PK 7 GALLETA VINO 155GR +15% DCTO .</v>
      </c>
      <c r="G2611" s="92" t="str">
        <f t="shared" si="3"/>
        <v>GALLETAS</v>
      </c>
      <c r="H2611" s="89"/>
      <c r="I2611" s="89"/>
      <c r="J2611" s="89"/>
      <c r="K2611" s="89"/>
      <c r="L2611" s="89"/>
      <c r="M2611" s="89"/>
      <c r="N2611" s="89"/>
      <c r="O2611" s="89"/>
      <c r="P2611" s="89"/>
      <c r="Q2611" s="89"/>
      <c r="R2611" s="30"/>
      <c r="S2611" s="30"/>
      <c r="T2611" s="30"/>
      <c r="U2611" s="30"/>
      <c r="V2611" s="30"/>
      <c r="W2611" s="30"/>
      <c r="X2611" s="30"/>
      <c r="Y2611" s="30"/>
      <c r="Z2611" s="30"/>
      <c r="AA2611" s="30"/>
    </row>
    <row r="2612" ht="15.75" customHeight="1">
      <c r="A2612" s="27" t="s">
        <v>50</v>
      </c>
      <c r="B2612" s="27" t="s">
        <v>8340</v>
      </c>
      <c r="C2612" s="27" t="s">
        <v>4789</v>
      </c>
      <c r="D2612" s="27" t="s">
        <v>3479</v>
      </c>
      <c r="E2612" s="92">
        <f t="shared" si="1"/>
        <v>64320</v>
      </c>
      <c r="F2612" s="92" t="str">
        <f t="shared" si="2"/>
        <v>NESCAFE Fina Seleccion 12x50g</v>
      </c>
      <c r="G2612" s="92" t="str">
        <f t="shared" si="3"/>
        <v>CAFES</v>
      </c>
      <c r="H2612" s="89"/>
      <c r="I2612" s="89"/>
      <c r="J2612" s="89"/>
      <c r="K2612" s="89"/>
      <c r="L2612" s="89"/>
      <c r="M2612" s="89"/>
      <c r="N2612" s="89"/>
      <c r="O2612" s="89"/>
      <c r="P2612" s="89"/>
      <c r="Q2612" s="89"/>
      <c r="R2612" s="30"/>
      <c r="S2612" s="30"/>
      <c r="T2612" s="30"/>
      <c r="U2612" s="30"/>
      <c r="V2612" s="30"/>
      <c r="W2612" s="30"/>
      <c r="X2612" s="30"/>
      <c r="Y2612" s="30"/>
      <c r="Z2612" s="30"/>
      <c r="AA2612" s="30"/>
    </row>
    <row r="2613" ht="15.75" customHeight="1">
      <c r="A2613" s="27" t="s">
        <v>50</v>
      </c>
      <c r="B2613" s="27" t="s">
        <v>8346</v>
      </c>
      <c r="C2613" s="27" t="s">
        <v>4791</v>
      </c>
      <c r="D2613" s="27" t="s">
        <v>4792</v>
      </c>
      <c r="E2613" s="92">
        <f t="shared" si="1"/>
        <v>64330</v>
      </c>
      <c r="F2613" s="92" t="str">
        <f t="shared" si="2"/>
        <v>NESCAFE Fina Selección 6x200g</v>
      </c>
      <c r="G2613" s="92" t="str">
        <f t="shared" si="3"/>
        <v>CAFES</v>
      </c>
      <c r="H2613" s="89"/>
      <c r="I2613" s="89"/>
      <c r="J2613" s="89"/>
      <c r="K2613" s="89"/>
      <c r="L2613" s="89"/>
      <c r="M2613" s="89"/>
      <c r="N2613" s="89"/>
      <c r="O2613" s="89"/>
      <c r="P2613" s="89"/>
      <c r="Q2613" s="89"/>
      <c r="R2613" s="30"/>
      <c r="S2613" s="30"/>
      <c r="T2613" s="30"/>
      <c r="U2613" s="30"/>
      <c r="V2613" s="30"/>
      <c r="W2613" s="30"/>
      <c r="X2613" s="30"/>
      <c r="Y2613" s="30"/>
      <c r="Z2613" s="30"/>
      <c r="AA2613" s="30"/>
    </row>
    <row r="2614" ht="15.75" customHeight="1">
      <c r="A2614" s="27" t="s">
        <v>1015</v>
      </c>
      <c r="B2614" s="27" t="s">
        <v>8352</v>
      </c>
      <c r="C2614" s="27" t="s">
        <v>4795</v>
      </c>
      <c r="D2614" s="27" t="s">
        <v>4796</v>
      </c>
      <c r="E2614" s="92">
        <f t="shared" si="1"/>
        <v>64350</v>
      </c>
      <c r="F2614" s="92" t="str">
        <f t="shared" si="2"/>
        <v>NAN 2 L COMFORTIS FI Oco 12x800gr</v>
      </c>
      <c r="G2614" s="92" t="str">
        <f t="shared" si="3"/>
        <v>FÓRMULAS</v>
      </c>
      <c r="H2614" s="89"/>
      <c r="I2614" s="89"/>
      <c r="J2614" s="89"/>
      <c r="K2614" s="89"/>
      <c r="L2614" s="89"/>
      <c r="M2614" s="89"/>
      <c r="N2614" s="89"/>
      <c r="O2614" s="89"/>
      <c r="P2614" s="89"/>
      <c r="Q2614" s="89"/>
      <c r="R2614" s="30"/>
      <c r="S2614" s="30"/>
      <c r="T2614" s="30"/>
      <c r="U2614" s="30"/>
      <c r="V2614" s="30"/>
      <c r="W2614" s="30"/>
      <c r="X2614" s="30"/>
      <c r="Y2614" s="30"/>
      <c r="Z2614" s="30"/>
      <c r="AA2614" s="30"/>
    </row>
    <row r="2615" ht="15.75" customHeight="1">
      <c r="A2615" s="27" t="s">
        <v>39</v>
      </c>
      <c r="B2615" s="27" t="s">
        <v>8357</v>
      </c>
      <c r="C2615" s="27" t="s">
        <v>4798</v>
      </c>
      <c r="D2615" s="27" t="s">
        <v>4799</v>
      </c>
      <c r="E2615" s="92">
        <f t="shared" si="1"/>
        <v>64400</v>
      </c>
      <c r="F2615" s="92" t="str">
        <f t="shared" si="2"/>
        <v>SAHNE NUSS Choc Barra Pack 36(4x14g)</v>
      </c>
      <c r="G2615" s="92" t="str">
        <f t="shared" si="3"/>
        <v>CHOCOLATES</v>
      </c>
      <c r="H2615" s="89"/>
      <c r="I2615" s="89"/>
      <c r="J2615" s="89"/>
      <c r="K2615" s="89"/>
      <c r="L2615" s="89"/>
      <c r="M2615" s="89"/>
      <c r="N2615" s="89"/>
      <c r="O2615" s="89"/>
      <c r="P2615" s="89"/>
      <c r="Q2615" s="89"/>
      <c r="R2615" s="30"/>
      <c r="S2615" s="30"/>
      <c r="T2615" s="30"/>
      <c r="U2615" s="30"/>
      <c r="V2615" s="30"/>
      <c r="W2615" s="30"/>
      <c r="X2615" s="30"/>
      <c r="Y2615" s="30"/>
      <c r="Z2615" s="30"/>
      <c r="AA2615" s="30"/>
    </row>
    <row r="2616" ht="15.75" customHeight="1">
      <c r="A2616" s="27" t="s">
        <v>39</v>
      </c>
      <c r="B2616" s="27" t="s">
        <v>8362</v>
      </c>
      <c r="C2616" s="27" t="s">
        <v>4800</v>
      </c>
      <c r="D2616" s="27" t="s">
        <v>123</v>
      </c>
      <c r="E2616" s="92">
        <f t="shared" si="1"/>
        <v>64410</v>
      </c>
      <c r="F2616" s="92" t="str">
        <f t="shared" si="2"/>
        <v>PK 1BOLSA SAHNE NUSS +4KIT KAT 42gr con 10%DCTO .</v>
      </c>
      <c r="G2616" s="92" t="str">
        <f t="shared" si="3"/>
        <v>CHOCOLATES</v>
      </c>
      <c r="H2616" s="89"/>
      <c r="I2616" s="89"/>
      <c r="J2616" s="89"/>
      <c r="K2616" s="89"/>
      <c r="L2616" s="89"/>
      <c r="M2616" s="89"/>
      <c r="N2616" s="89"/>
      <c r="O2616" s="89"/>
      <c r="P2616" s="89"/>
      <c r="Q2616" s="89"/>
      <c r="R2616" s="30"/>
      <c r="S2616" s="30"/>
      <c r="T2616" s="30"/>
      <c r="U2616" s="30"/>
      <c r="V2616" s="30"/>
      <c r="W2616" s="30"/>
      <c r="X2616" s="30"/>
      <c r="Y2616" s="30"/>
      <c r="Z2616" s="30"/>
      <c r="AA2616" s="30"/>
    </row>
    <row r="2617" ht="15.75" customHeight="1">
      <c r="A2617" s="27" t="s">
        <v>86</v>
      </c>
      <c r="B2617" s="27" t="s">
        <v>8368</v>
      </c>
      <c r="C2617" s="27" t="s">
        <v>4802</v>
      </c>
      <c r="D2617" s="27" t="s">
        <v>123</v>
      </c>
      <c r="E2617" s="92">
        <f t="shared" si="1"/>
        <v>64540</v>
      </c>
      <c r="F2617" s="92" t="str">
        <f t="shared" si="2"/>
        <v>PK 4 TRITÓN BAÑADA +25%DCTO .</v>
      </c>
      <c r="G2617" s="92" t="str">
        <f t="shared" si="3"/>
        <v>GALLETAS</v>
      </c>
      <c r="H2617" s="89"/>
      <c r="I2617" s="89"/>
      <c r="J2617" s="89"/>
      <c r="K2617" s="89"/>
      <c r="L2617" s="89"/>
      <c r="M2617" s="89"/>
      <c r="N2617" s="89"/>
      <c r="O2617" s="89"/>
      <c r="P2617" s="89"/>
      <c r="Q2617" s="89"/>
      <c r="R2617" s="30"/>
      <c r="S2617" s="30"/>
      <c r="T2617" s="30"/>
      <c r="U2617" s="30"/>
      <c r="V2617" s="30"/>
      <c r="W2617" s="30"/>
      <c r="X2617" s="30"/>
      <c r="Y2617" s="30"/>
      <c r="Z2617" s="30"/>
      <c r="AA2617" s="30"/>
    </row>
    <row r="2618" ht="15.75" customHeight="1">
      <c r="A2618" s="27" t="s">
        <v>44</v>
      </c>
      <c r="B2618" s="27" t="s">
        <v>8373</v>
      </c>
      <c r="C2618" s="27" t="s">
        <v>4804</v>
      </c>
      <c r="D2618" s="27" t="s">
        <v>123</v>
      </c>
      <c r="E2618" s="92">
        <f t="shared" si="1"/>
        <v>64550</v>
      </c>
      <c r="F2618" s="92" t="str">
        <f t="shared" si="2"/>
        <v>PK 4 SPPU POLLO FIDEO +2ESPARRAGO GRATIS .</v>
      </c>
      <c r="G2618" s="92" t="str">
        <f t="shared" si="3"/>
        <v>CULINARIOS</v>
      </c>
      <c r="H2618" s="89"/>
      <c r="I2618" s="89"/>
      <c r="J2618" s="89"/>
      <c r="K2618" s="89"/>
      <c r="L2618" s="89"/>
      <c r="M2618" s="89"/>
      <c r="N2618" s="89"/>
      <c r="O2618" s="89"/>
      <c r="P2618" s="89"/>
      <c r="Q2618" s="89"/>
      <c r="R2618" s="30"/>
      <c r="S2618" s="30"/>
      <c r="T2618" s="30"/>
      <c r="U2618" s="30"/>
      <c r="V2618" s="30"/>
      <c r="W2618" s="30"/>
      <c r="X2618" s="30"/>
      <c r="Y2618" s="30"/>
      <c r="Z2618" s="30"/>
      <c r="AA2618" s="30"/>
    </row>
    <row r="2619" ht="15.75" customHeight="1">
      <c r="A2619" s="27" t="s">
        <v>1015</v>
      </c>
      <c r="B2619" s="27" t="s">
        <v>8380</v>
      </c>
      <c r="C2619" s="27" t="s">
        <v>4805</v>
      </c>
      <c r="D2619" s="27" t="s">
        <v>1186</v>
      </c>
      <c r="E2619" s="92">
        <f t="shared" si="1"/>
        <v>64630</v>
      </c>
      <c r="F2619" s="92" t="str">
        <f t="shared" si="2"/>
        <v>NAN 1 L COMFORTIS FI Oco 12x800g</v>
      </c>
      <c r="G2619" s="92" t="str">
        <f t="shared" si="3"/>
        <v>FÓRMULAS</v>
      </c>
      <c r="H2619" s="89"/>
      <c r="I2619" s="89"/>
      <c r="J2619" s="89"/>
      <c r="K2619" s="89"/>
      <c r="L2619" s="89"/>
      <c r="M2619" s="89"/>
      <c r="N2619" s="89"/>
      <c r="O2619" s="89"/>
      <c r="P2619" s="89"/>
      <c r="Q2619" s="89"/>
      <c r="R2619" s="30"/>
      <c r="S2619" s="30"/>
      <c r="T2619" s="30"/>
      <c r="U2619" s="30"/>
      <c r="V2619" s="30"/>
      <c r="W2619" s="30"/>
      <c r="X2619" s="30"/>
      <c r="Y2619" s="30"/>
      <c r="Z2619" s="30"/>
      <c r="AA2619" s="30"/>
    </row>
    <row r="2620" ht="15.75" customHeight="1">
      <c r="A2620" s="27" t="s">
        <v>86</v>
      </c>
      <c r="B2620" s="27" t="s">
        <v>8386</v>
      </c>
      <c r="C2620" s="27" t="s">
        <v>8387</v>
      </c>
      <c r="D2620" s="27" t="s">
        <v>123</v>
      </c>
      <c r="E2620" s="92">
        <f t="shared" si="1"/>
        <v>64790</v>
      </c>
      <c r="F2620" s="92" t="str">
        <f t="shared" si="2"/>
        <v>Galleta chip KUKY Mini PDQ 12%DCTO .</v>
      </c>
      <c r="G2620" s="92" t="str">
        <f t="shared" si="3"/>
        <v>GALLETAS</v>
      </c>
      <c r="H2620" s="89"/>
      <c r="I2620" s="89"/>
      <c r="J2620" s="89"/>
      <c r="K2620" s="89"/>
      <c r="L2620" s="89"/>
      <c r="M2620" s="89"/>
      <c r="N2620" s="89"/>
      <c r="O2620" s="89"/>
      <c r="P2620" s="89"/>
      <c r="Q2620" s="89"/>
      <c r="R2620" s="30"/>
      <c r="S2620" s="30"/>
      <c r="T2620" s="30"/>
      <c r="U2620" s="30"/>
      <c r="V2620" s="30"/>
      <c r="W2620" s="30"/>
      <c r="X2620" s="30"/>
      <c r="Y2620" s="30"/>
      <c r="Z2620" s="30"/>
      <c r="AA2620" s="30"/>
    </row>
    <row r="2621" ht="15.75" customHeight="1">
      <c r="A2621" s="27" t="s">
        <v>44</v>
      </c>
      <c r="B2621" s="27" t="s">
        <v>8392</v>
      </c>
      <c r="C2621" s="27" t="s">
        <v>4807</v>
      </c>
      <c r="D2621" s="27" t="s">
        <v>123</v>
      </c>
      <c r="E2621" s="92">
        <f t="shared" si="1"/>
        <v>64860</v>
      </c>
      <c r="F2621" s="92" t="str">
        <f t="shared" si="2"/>
        <v>MAGGI Sopa Pollo Arroz N1 PDQ 15%DCTO .</v>
      </c>
      <c r="G2621" s="92" t="str">
        <f t="shared" si="3"/>
        <v>CULINARIOS</v>
      </c>
      <c r="H2621" s="89"/>
      <c r="I2621" s="89"/>
      <c r="J2621" s="89"/>
      <c r="K2621" s="89"/>
      <c r="L2621" s="89"/>
      <c r="M2621" s="89"/>
      <c r="N2621" s="89"/>
      <c r="O2621" s="89"/>
      <c r="P2621" s="89"/>
      <c r="Q2621" s="89"/>
      <c r="R2621" s="30"/>
      <c r="S2621" s="30"/>
      <c r="T2621" s="30"/>
      <c r="U2621" s="30"/>
      <c r="V2621" s="30"/>
      <c r="W2621" s="30"/>
      <c r="X2621" s="30"/>
      <c r="Y2621" s="30"/>
      <c r="Z2621" s="30"/>
      <c r="AA2621" s="30"/>
    </row>
    <row r="2622" ht="15.75" customHeight="1">
      <c r="A2622" s="27" t="s">
        <v>225</v>
      </c>
      <c r="B2622" s="27" t="s">
        <v>8398</v>
      </c>
      <c r="C2622" s="27" t="s">
        <v>4809</v>
      </c>
      <c r="D2622" s="27" t="s">
        <v>4810</v>
      </c>
      <c r="E2622" s="92">
        <f t="shared" si="1"/>
        <v>64890</v>
      </c>
      <c r="F2622" s="92" t="str">
        <f t="shared" si="2"/>
        <v>NIDO Buen Dia LSP Softpack 24x300g</v>
      </c>
      <c r="G2622" s="92" t="str">
        <f t="shared" si="3"/>
        <v>Leche en Polvo</v>
      </c>
      <c r="H2622" s="89"/>
      <c r="I2622" s="89"/>
      <c r="J2622" s="89"/>
      <c r="K2622" s="89"/>
      <c r="L2622" s="89"/>
      <c r="M2622" s="89"/>
      <c r="N2622" s="89"/>
      <c r="O2622" s="89"/>
      <c r="P2622" s="89"/>
      <c r="Q2622" s="89"/>
      <c r="R2622" s="30"/>
      <c r="S2622" s="30"/>
      <c r="T2622" s="30"/>
      <c r="U2622" s="30"/>
      <c r="V2622" s="30"/>
      <c r="W2622" s="30"/>
      <c r="X2622" s="30"/>
      <c r="Y2622" s="30"/>
      <c r="Z2622" s="30"/>
      <c r="AA2622" s="30"/>
    </row>
    <row r="2623" ht="15.75" customHeight="1">
      <c r="A2623" s="27" t="s">
        <v>86</v>
      </c>
      <c r="B2623" s="27" t="s">
        <v>8402</v>
      </c>
      <c r="C2623" s="27" t="s">
        <v>4812</v>
      </c>
      <c r="D2623" s="27" t="s">
        <v>123</v>
      </c>
      <c r="E2623" s="92">
        <f t="shared" si="1"/>
        <v>64940</v>
      </c>
      <c r="F2623" s="92" t="str">
        <f t="shared" si="2"/>
        <v>PK MINI (6KUKY 6MOROCHA 6TRITON) +Morocha Crunchy +Morral .</v>
      </c>
      <c r="G2623" s="92" t="str">
        <f t="shared" si="3"/>
        <v>GALLETAS</v>
      </c>
      <c r="H2623" s="89"/>
      <c r="I2623" s="89"/>
      <c r="J2623" s="89"/>
      <c r="K2623" s="89"/>
      <c r="L2623" s="89"/>
      <c r="M2623" s="89"/>
      <c r="N2623" s="89"/>
      <c r="O2623" s="89"/>
      <c r="P2623" s="89"/>
      <c r="Q2623" s="89"/>
      <c r="R2623" s="30"/>
      <c r="S2623" s="30"/>
      <c r="T2623" s="30"/>
      <c r="U2623" s="30"/>
      <c r="V2623" s="30"/>
      <c r="W2623" s="30"/>
      <c r="X2623" s="30"/>
      <c r="Y2623" s="30"/>
      <c r="Z2623" s="30"/>
      <c r="AA2623" s="30"/>
    </row>
    <row r="2624" ht="15.75" customHeight="1">
      <c r="A2624" s="27" t="s">
        <v>980</v>
      </c>
      <c r="B2624" s="27" t="s">
        <v>8408</v>
      </c>
      <c r="C2624" s="27" t="s">
        <v>4814</v>
      </c>
      <c r="D2624" s="27" t="s">
        <v>4815</v>
      </c>
      <c r="E2624" s="92">
        <f t="shared" si="1"/>
        <v>65010</v>
      </c>
      <c r="F2624" s="92" t="str">
        <f t="shared" si="2"/>
        <v>Leche NESQUIK Frutilla Multipack 10(6x200g)CL</v>
      </c>
      <c r="G2624" s="92" t="str">
        <f t="shared" si="3"/>
        <v>BEBIDAS LIQUIDAS</v>
      </c>
      <c r="H2624" s="89"/>
      <c r="I2624" s="89"/>
      <c r="J2624" s="89"/>
      <c r="K2624" s="89"/>
      <c r="L2624" s="89"/>
      <c r="M2624" s="89"/>
      <c r="N2624" s="89"/>
      <c r="O2624" s="89"/>
      <c r="P2624" s="89"/>
      <c r="Q2624" s="89"/>
      <c r="R2624" s="30"/>
      <c r="S2624" s="30"/>
      <c r="T2624" s="30"/>
      <c r="U2624" s="30"/>
      <c r="V2624" s="30"/>
      <c r="W2624" s="30"/>
      <c r="X2624" s="30"/>
      <c r="Y2624" s="30"/>
      <c r="Z2624" s="30"/>
      <c r="AA2624" s="30"/>
    </row>
    <row r="2625" ht="15.75" customHeight="1">
      <c r="A2625" s="27" t="s">
        <v>980</v>
      </c>
      <c r="B2625" s="27" t="s">
        <v>8410</v>
      </c>
      <c r="C2625" s="27" t="s">
        <v>4816</v>
      </c>
      <c r="D2625" s="27" t="s">
        <v>4815</v>
      </c>
      <c r="E2625" s="92">
        <f t="shared" si="1"/>
        <v>650200</v>
      </c>
      <c r="F2625" s="92" t="str">
        <f t="shared" si="2"/>
        <v>MILO ACTIGEN-E Leche 10(6x200g)CL</v>
      </c>
      <c r="G2625" s="92" t="str">
        <f t="shared" si="3"/>
        <v>BEBIDAS LIQUIDAS</v>
      </c>
      <c r="H2625" s="89"/>
      <c r="I2625" s="89"/>
      <c r="J2625" s="89"/>
      <c r="K2625" s="89"/>
      <c r="L2625" s="89"/>
      <c r="M2625" s="89"/>
      <c r="N2625" s="89"/>
      <c r="O2625" s="89"/>
      <c r="P2625" s="89"/>
      <c r="Q2625" s="89"/>
      <c r="R2625" s="30"/>
      <c r="S2625" s="30"/>
      <c r="T2625" s="30"/>
      <c r="U2625" s="30"/>
      <c r="V2625" s="30"/>
      <c r="W2625" s="30"/>
      <c r="X2625" s="30"/>
      <c r="Y2625" s="30"/>
      <c r="Z2625" s="30"/>
      <c r="AA2625" s="30"/>
    </row>
    <row r="2626" ht="15.75" customHeight="1">
      <c r="A2626" s="27" t="s">
        <v>980</v>
      </c>
      <c r="B2626" s="27" t="s">
        <v>8414</v>
      </c>
      <c r="C2626" s="27" t="s">
        <v>4818</v>
      </c>
      <c r="D2626" s="27" t="s">
        <v>4819</v>
      </c>
      <c r="E2626" s="92">
        <f t="shared" si="1"/>
        <v>65030</v>
      </c>
      <c r="F2626" s="92" t="str">
        <f t="shared" si="2"/>
        <v>Leche NESQUIK Chocolate Multipack 10(6x200cm3)CL</v>
      </c>
      <c r="G2626" s="92" t="str">
        <f t="shared" si="3"/>
        <v>BEBIDAS LIQUIDAS</v>
      </c>
      <c r="H2626" s="89"/>
      <c r="I2626" s="89"/>
      <c r="J2626" s="89"/>
      <c r="K2626" s="89"/>
      <c r="L2626" s="89"/>
      <c r="M2626" s="89"/>
      <c r="N2626" s="89"/>
      <c r="O2626" s="89"/>
      <c r="P2626" s="89"/>
      <c r="Q2626" s="89"/>
      <c r="R2626" s="30"/>
      <c r="S2626" s="30"/>
      <c r="T2626" s="30"/>
      <c r="U2626" s="30"/>
      <c r="V2626" s="30"/>
      <c r="W2626" s="30"/>
      <c r="X2626" s="30"/>
      <c r="Y2626" s="30"/>
      <c r="Z2626" s="30"/>
      <c r="AA2626" s="30"/>
    </row>
    <row r="2627" ht="15.75" customHeight="1">
      <c r="A2627" s="27" t="s">
        <v>980</v>
      </c>
      <c r="B2627" s="27" t="s">
        <v>8420</v>
      </c>
      <c r="C2627" s="27" t="s">
        <v>4820</v>
      </c>
      <c r="D2627" s="27" t="s">
        <v>4815</v>
      </c>
      <c r="E2627" s="92">
        <f t="shared" si="1"/>
        <v>65040</v>
      </c>
      <c r="F2627" s="92" t="str">
        <f t="shared" si="2"/>
        <v>Leche TRENCITO Chocolate Multipack 10(6x200g)CL</v>
      </c>
      <c r="G2627" s="92" t="str">
        <f t="shared" si="3"/>
        <v>BEBIDAS LIQUIDAS</v>
      </c>
      <c r="H2627" s="89"/>
      <c r="I2627" s="89"/>
      <c r="J2627" s="89"/>
      <c r="K2627" s="89"/>
      <c r="L2627" s="89"/>
      <c r="M2627" s="89"/>
      <c r="N2627" s="89"/>
      <c r="O2627" s="89"/>
      <c r="P2627" s="89"/>
      <c r="Q2627" s="89"/>
      <c r="R2627" s="30"/>
      <c r="S2627" s="30"/>
      <c r="T2627" s="30"/>
      <c r="U2627" s="30"/>
      <c r="V2627" s="30"/>
      <c r="W2627" s="30"/>
      <c r="X2627" s="30"/>
      <c r="Y2627" s="30"/>
      <c r="Z2627" s="30"/>
      <c r="AA2627" s="30"/>
    </row>
    <row r="2628" ht="15.75" customHeight="1">
      <c r="A2628" s="27" t="s">
        <v>991</v>
      </c>
      <c r="B2628" s="27" t="s">
        <v>8426</v>
      </c>
      <c r="C2628" s="27" t="s">
        <v>4822</v>
      </c>
      <c r="D2628" s="27" t="s">
        <v>4395</v>
      </c>
      <c r="E2628" s="92">
        <f t="shared" si="1"/>
        <v>65050</v>
      </c>
      <c r="F2628" s="92" t="str">
        <f t="shared" si="2"/>
        <v>Crema de Leche NESTLE Caja 10(6x200cm3)</v>
      </c>
      <c r="G2628" s="92" t="str">
        <f t="shared" si="3"/>
        <v>Lacteos Culinario Refrigerado</v>
      </c>
      <c r="H2628" s="89"/>
      <c r="I2628" s="89"/>
      <c r="J2628" s="89"/>
      <c r="K2628" s="89"/>
      <c r="L2628" s="89"/>
      <c r="M2628" s="89"/>
      <c r="N2628" s="89"/>
      <c r="O2628" s="89"/>
      <c r="P2628" s="89"/>
      <c r="Q2628" s="89"/>
      <c r="R2628" s="30"/>
      <c r="S2628" s="30"/>
      <c r="T2628" s="30"/>
      <c r="U2628" s="30"/>
      <c r="V2628" s="30"/>
      <c r="W2628" s="30"/>
      <c r="X2628" s="30"/>
      <c r="Y2628" s="30"/>
      <c r="Z2628" s="30"/>
      <c r="AA2628" s="30"/>
    </row>
    <row r="2629" ht="15.75" customHeight="1">
      <c r="A2629" s="27" t="s">
        <v>553</v>
      </c>
      <c r="B2629" s="27" t="s">
        <v>8431</v>
      </c>
      <c r="C2629" s="27" t="s">
        <v>4824</v>
      </c>
      <c r="D2629" s="27" t="s">
        <v>773</v>
      </c>
      <c r="E2629" s="92">
        <f t="shared" si="1"/>
        <v>65060</v>
      </c>
      <c r="F2629" s="92" t="str">
        <f t="shared" si="2"/>
        <v>Bebida lactea CHAMYTO Manzana Multipackml 16(6x80ml)</v>
      </c>
      <c r="G2629" s="92" t="str">
        <f t="shared" si="3"/>
        <v>REFRIGERADOS</v>
      </c>
      <c r="H2629" s="89"/>
      <c r="I2629" s="89"/>
      <c r="J2629" s="89"/>
      <c r="K2629" s="89"/>
      <c r="L2629" s="89"/>
      <c r="M2629" s="89"/>
      <c r="N2629" s="89"/>
      <c r="O2629" s="89"/>
      <c r="P2629" s="89"/>
      <c r="Q2629" s="89"/>
      <c r="R2629" s="30"/>
      <c r="S2629" s="30"/>
      <c r="T2629" s="30"/>
      <c r="U2629" s="30"/>
      <c r="V2629" s="30"/>
      <c r="W2629" s="30"/>
      <c r="X2629" s="30"/>
      <c r="Y2629" s="30"/>
      <c r="Z2629" s="30"/>
      <c r="AA2629" s="30"/>
    </row>
    <row r="2630" ht="15.75" customHeight="1">
      <c r="A2630" s="27" t="s">
        <v>553</v>
      </c>
      <c r="B2630" s="27" t="s">
        <v>8437</v>
      </c>
      <c r="C2630" s="27" t="s">
        <v>4825</v>
      </c>
      <c r="D2630" s="27" t="s">
        <v>4827</v>
      </c>
      <c r="E2630" s="92">
        <f t="shared" si="1"/>
        <v>65070</v>
      </c>
      <c r="F2630" s="92" t="str">
        <f t="shared" si="2"/>
        <v>CHAMYTO LC1 Frut Bot MP16(6x80ml)CL MP16(6x80ml)CL</v>
      </c>
      <c r="G2630" s="92" t="str">
        <f t="shared" si="3"/>
        <v>REFRIGERADOS</v>
      </c>
      <c r="H2630" s="89"/>
      <c r="I2630" s="89"/>
      <c r="J2630" s="89"/>
      <c r="K2630" s="89"/>
      <c r="L2630" s="89"/>
      <c r="M2630" s="89"/>
      <c r="N2630" s="89"/>
      <c r="O2630" s="89"/>
      <c r="P2630" s="89"/>
      <c r="Q2630" s="89"/>
      <c r="R2630" s="30"/>
      <c r="S2630" s="30"/>
      <c r="T2630" s="30"/>
      <c r="U2630" s="30"/>
      <c r="V2630" s="30"/>
      <c r="W2630" s="30"/>
      <c r="X2630" s="30"/>
      <c r="Y2630" s="30"/>
      <c r="Z2630" s="30"/>
      <c r="AA2630" s="30"/>
    </row>
    <row r="2631" ht="15.75" customHeight="1">
      <c r="A2631" s="27" t="s">
        <v>553</v>
      </c>
      <c r="B2631" s="27" t="s">
        <v>8444</v>
      </c>
      <c r="C2631" s="27" t="s">
        <v>4828</v>
      </c>
      <c r="D2631" s="27" t="s">
        <v>4276</v>
      </c>
      <c r="E2631" s="92">
        <f t="shared" si="1"/>
        <v>65100</v>
      </c>
      <c r="F2631" s="92" t="str">
        <f t="shared" si="2"/>
        <v>NESTLE YoghurtTrozoFrutoRojo48x115gCL GRIEGO 48x115g</v>
      </c>
      <c r="G2631" s="92" t="str">
        <f t="shared" si="3"/>
        <v>REFRIGERADOS</v>
      </c>
      <c r="H2631" s="89"/>
      <c r="I2631" s="89"/>
      <c r="J2631" s="89"/>
      <c r="K2631" s="89"/>
      <c r="L2631" s="89"/>
      <c r="M2631" s="89"/>
      <c r="N2631" s="89"/>
      <c r="O2631" s="89"/>
      <c r="P2631" s="89"/>
      <c r="Q2631" s="89"/>
      <c r="R2631" s="30"/>
      <c r="S2631" s="30"/>
      <c r="T2631" s="30"/>
      <c r="U2631" s="30"/>
      <c r="V2631" s="30"/>
      <c r="W2631" s="30"/>
      <c r="X2631" s="30"/>
      <c r="Y2631" s="30"/>
      <c r="Z2631" s="30"/>
      <c r="AA2631" s="30"/>
    </row>
    <row r="2632" ht="15.75" customHeight="1">
      <c r="A2632" s="27" t="s">
        <v>553</v>
      </c>
      <c r="B2632" s="27" t="s">
        <v>8450</v>
      </c>
      <c r="C2632" s="27" t="s">
        <v>4830</v>
      </c>
      <c r="D2632" s="27" t="s">
        <v>4276</v>
      </c>
      <c r="E2632" s="92">
        <f t="shared" si="1"/>
        <v>65110</v>
      </c>
      <c r="F2632" s="92" t="str">
        <f t="shared" si="2"/>
        <v>NESTLE YoghurtTrozoFrutCereza48x115gCL GRIEGO 48x115g</v>
      </c>
      <c r="G2632" s="92" t="str">
        <f t="shared" si="3"/>
        <v>REFRIGERADOS</v>
      </c>
      <c r="H2632" s="89"/>
      <c r="I2632" s="89"/>
      <c r="J2632" s="89"/>
      <c r="K2632" s="89"/>
      <c r="L2632" s="89"/>
      <c r="M2632" s="89"/>
      <c r="N2632" s="89"/>
      <c r="O2632" s="89"/>
      <c r="P2632" s="89"/>
      <c r="Q2632" s="89"/>
      <c r="R2632" s="30"/>
      <c r="S2632" s="30"/>
      <c r="T2632" s="30"/>
      <c r="U2632" s="30"/>
      <c r="V2632" s="30"/>
      <c r="W2632" s="30"/>
      <c r="X2632" s="30"/>
      <c r="Y2632" s="30"/>
      <c r="Z2632" s="30"/>
      <c r="AA2632" s="30"/>
    </row>
    <row r="2633" ht="15.75" customHeight="1">
      <c r="A2633" s="27" t="s">
        <v>553</v>
      </c>
      <c r="B2633" s="27" t="s">
        <v>8457</v>
      </c>
      <c r="C2633" s="27" t="s">
        <v>4831</v>
      </c>
      <c r="D2633" s="27" t="s">
        <v>4276</v>
      </c>
      <c r="E2633" s="92">
        <f t="shared" si="1"/>
        <v>65120</v>
      </c>
      <c r="F2633" s="92" t="str">
        <f t="shared" si="2"/>
        <v>NESTLE YoghurtTrozoMangoPpy48x115gCL GRIEGO 48x115g</v>
      </c>
      <c r="G2633" s="92" t="str">
        <f t="shared" si="3"/>
        <v>REFRIGERADOS</v>
      </c>
      <c r="H2633" s="89"/>
      <c r="I2633" s="89"/>
      <c r="J2633" s="89"/>
      <c r="K2633" s="89"/>
      <c r="L2633" s="89"/>
      <c r="M2633" s="89"/>
      <c r="N2633" s="89"/>
      <c r="O2633" s="89"/>
      <c r="P2633" s="89"/>
      <c r="Q2633" s="89"/>
      <c r="R2633" s="30"/>
      <c r="S2633" s="30"/>
      <c r="T2633" s="30"/>
      <c r="U2633" s="30"/>
      <c r="V2633" s="30"/>
      <c r="W2633" s="30"/>
      <c r="X2633" s="30"/>
      <c r="Y2633" s="30"/>
      <c r="Z2633" s="30"/>
      <c r="AA2633" s="30"/>
    </row>
    <row r="2634" ht="15.75" customHeight="1">
      <c r="A2634" s="27" t="s">
        <v>553</v>
      </c>
      <c r="B2634" s="27" t="s">
        <v>8464</v>
      </c>
      <c r="C2634" s="27" t="s">
        <v>4833</v>
      </c>
      <c r="D2634" s="27" t="s">
        <v>4276</v>
      </c>
      <c r="E2634" s="92">
        <f t="shared" si="1"/>
        <v>65130</v>
      </c>
      <c r="F2634" s="92" t="str">
        <f t="shared" si="2"/>
        <v>NESTLE YoghurtTrozoPiñaDurazno CL 48x115g</v>
      </c>
      <c r="G2634" s="92" t="str">
        <f t="shared" si="3"/>
        <v>REFRIGERADOS</v>
      </c>
      <c r="H2634" s="89"/>
      <c r="I2634" s="89"/>
      <c r="J2634" s="89"/>
      <c r="K2634" s="89"/>
      <c r="L2634" s="89"/>
      <c r="M2634" s="89"/>
      <c r="N2634" s="89"/>
      <c r="O2634" s="89"/>
      <c r="P2634" s="89"/>
      <c r="Q2634" s="89"/>
      <c r="R2634" s="30"/>
      <c r="S2634" s="30"/>
      <c r="T2634" s="30"/>
      <c r="U2634" s="30"/>
      <c r="V2634" s="30"/>
      <c r="W2634" s="30"/>
      <c r="X2634" s="30"/>
      <c r="Y2634" s="30"/>
      <c r="Z2634" s="30"/>
      <c r="AA2634" s="30"/>
    </row>
    <row r="2635" ht="15.75" customHeight="1">
      <c r="A2635" s="27" t="s">
        <v>553</v>
      </c>
      <c r="B2635" s="27" t="s">
        <v>8472</v>
      </c>
      <c r="C2635" s="27" t="s">
        <v>4835</v>
      </c>
      <c r="D2635" s="27" t="s">
        <v>773</v>
      </c>
      <c r="E2635" s="92">
        <f t="shared" si="1"/>
        <v>65170</v>
      </c>
      <c r="F2635" s="92" t="str">
        <f t="shared" si="2"/>
        <v>Bebida lactea CHAMYTO Frambuesa Multipackml 16(6x80ml)</v>
      </c>
      <c r="G2635" s="92" t="str">
        <f t="shared" si="3"/>
        <v>REFRIGERADOS</v>
      </c>
      <c r="H2635" s="89"/>
      <c r="I2635" s="89"/>
      <c r="J2635" s="89"/>
      <c r="K2635" s="89"/>
      <c r="L2635" s="89"/>
      <c r="M2635" s="89"/>
      <c r="N2635" s="89"/>
      <c r="O2635" s="89"/>
      <c r="P2635" s="89"/>
      <c r="Q2635" s="89"/>
      <c r="R2635" s="30"/>
      <c r="S2635" s="30"/>
      <c r="T2635" s="30"/>
      <c r="U2635" s="30"/>
      <c r="V2635" s="30"/>
      <c r="W2635" s="30"/>
      <c r="X2635" s="30"/>
      <c r="Y2635" s="30"/>
      <c r="Z2635" s="30"/>
      <c r="AA2635" s="30"/>
    </row>
    <row r="2636" ht="15.75" customHeight="1">
      <c r="A2636" s="27" t="s">
        <v>44</v>
      </c>
      <c r="B2636" s="27" t="s">
        <v>8476</v>
      </c>
      <c r="C2636" s="27" t="s">
        <v>4836</v>
      </c>
      <c r="D2636" s="83"/>
      <c r="E2636" s="92">
        <f t="shared" si="1"/>
        <v>65180</v>
      </c>
      <c r="F2636" s="92" t="str">
        <f t="shared" si="2"/>
        <v>6TUCO CARNE245gr+10% DCTO+GANCHERA GRATIS </v>
      </c>
      <c r="G2636" s="92" t="str">
        <f t="shared" si="3"/>
        <v>CULINARIOS</v>
      </c>
      <c r="H2636" s="89"/>
      <c r="I2636" s="89"/>
      <c r="J2636" s="89"/>
      <c r="K2636" s="89"/>
      <c r="L2636" s="89"/>
      <c r="M2636" s="89"/>
      <c r="N2636" s="89"/>
      <c r="O2636" s="89"/>
      <c r="P2636" s="89"/>
      <c r="Q2636" s="89"/>
      <c r="R2636" s="30"/>
      <c r="S2636" s="30"/>
      <c r="T2636" s="30"/>
      <c r="U2636" s="30"/>
      <c r="V2636" s="30"/>
      <c r="W2636" s="30"/>
      <c r="X2636" s="30"/>
      <c r="Y2636" s="30"/>
      <c r="Z2636" s="30"/>
      <c r="AA2636" s="30"/>
    </row>
    <row r="2637" ht="15.75" customHeight="1">
      <c r="A2637" s="27" t="s">
        <v>146</v>
      </c>
      <c r="B2637" s="27" t="s">
        <v>8479</v>
      </c>
      <c r="C2637" s="27" t="s">
        <v>4838</v>
      </c>
      <c r="D2637" s="27" t="s">
        <v>4839</v>
      </c>
      <c r="E2637" s="92">
        <f t="shared" si="1"/>
        <v>65450</v>
      </c>
      <c r="F2637" s="92" t="str">
        <f t="shared" si="2"/>
        <v>NESTLE LC Tar PDQ 2304x397g</v>
      </c>
      <c r="G2637" s="92" t="str">
        <f t="shared" si="3"/>
        <v>Lacteos Culinarios</v>
      </c>
      <c r="H2637" s="89"/>
      <c r="I2637" s="89"/>
      <c r="J2637" s="89"/>
      <c r="K2637" s="89"/>
      <c r="L2637" s="89"/>
      <c r="M2637" s="89"/>
      <c r="N2637" s="89"/>
      <c r="O2637" s="89"/>
      <c r="P2637" s="89"/>
      <c r="Q2637" s="89"/>
      <c r="R2637" s="30"/>
      <c r="S2637" s="30"/>
      <c r="T2637" s="30"/>
      <c r="U2637" s="30"/>
      <c r="V2637" s="30"/>
      <c r="W2637" s="30"/>
      <c r="X2637" s="30"/>
      <c r="Y2637" s="30"/>
      <c r="Z2637" s="30"/>
      <c r="AA2637" s="30"/>
    </row>
    <row r="2638" ht="15.75" customHeight="1">
      <c r="A2638" s="27" t="s">
        <v>146</v>
      </c>
      <c r="B2638" s="27" t="s">
        <v>8485</v>
      </c>
      <c r="C2638" s="27" t="s">
        <v>8486</v>
      </c>
      <c r="D2638" s="27" t="s">
        <v>8487</v>
      </c>
      <c r="E2638" s="92">
        <f t="shared" si="1"/>
        <v>654501</v>
      </c>
      <c r="F2638" s="92" t="str">
        <f t="shared" si="2"/>
        <v>NESTLE LC Tar PDQ 1152x397g CL 1152x397g</v>
      </c>
      <c r="G2638" s="92" t="str">
        <f t="shared" si="3"/>
        <v>Lacteos Culinarios</v>
      </c>
      <c r="H2638" s="89"/>
      <c r="I2638" s="89"/>
      <c r="J2638" s="89"/>
      <c r="K2638" s="89"/>
      <c r="L2638" s="89"/>
      <c r="M2638" s="89"/>
      <c r="N2638" s="89"/>
      <c r="O2638" s="89"/>
      <c r="P2638" s="89"/>
      <c r="Q2638" s="89"/>
      <c r="R2638" s="30"/>
      <c r="S2638" s="30"/>
      <c r="T2638" s="30"/>
      <c r="U2638" s="30"/>
      <c r="V2638" s="30"/>
      <c r="W2638" s="30"/>
      <c r="X2638" s="30"/>
      <c r="Y2638" s="30"/>
      <c r="Z2638" s="30"/>
      <c r="AA2638" s="30"/>
    </row>
    <row r="2639" ht="15.75" customHeight="1">
      <c r="A2639" s="27" t="s">
        <v>50</v>
      </c>
      <c r="B2639" s="27" t="s">
        <v>8493</v>
      </c>
      <c r="C2639" s="27" t="s">
        <v>4841</v>
      </c>
      <c r="D2639" s="27" t="s">
        <v>123</v>
      </c>
      <c r="E2639" s="92">
        <f t="shared" si="1"/>
        <v>65700</v>
      </c>
      <c r="F2639" s="92" t="str">
        <f t="shared" si="2"/>
        <v>PK MAT TRD 5 NESCAFÉ 50GR + 1 BANANO NESCAFÉ GRATIS .</v>
      </c>
      <c r="G2639" s="92" t="str">
        <f t="shared" si="3"/>
        <v>CAFES</v>
      </c>
      <c r="H2639" s="89"/>
      <c r="I2639" s="89"/>
      <c r="J2639" s="89"/>
      <c r="K2639" s="89"/>
      <c r="L2639" s="89"/>
      <c r="M2639" s="89"/>
      <c r="N2639" s="89"/>
      <c r="O2639" s="89"/>
      <c r="P2639" s="89"/>
      <c r="Q2639" s="89"/>
      <c r="R2639" s="30"/>
      <c r="S2639" s="30"/>
      <c r="T2639" s="30"/>
      <c r="U2639" s="30"/>
      <c r="V2639" s="30"/>
      <c r="W2639" s="30"/>
      <c r="X2639" s="30"/>
      <c r="Y2639" s="30"/>
      <c r="Z2639" s="30"/>
      <c r="AA2639" s="30"/>
    </row>
    <row r="2640" ht="15.75" customHeight="1">
      <c r="A2640" s="27" t="s">
        <v>50</v>
      </c>
      <c r="B2640" s="27" t="s">
        <v>8498</v>
      </c>
      <c r="C2640" s="27" t="s">
        <v>4843</v>
      </c>
      <c r="D2640" s="27" t="s">
        <v>123</v>
      </c>
      <c r="E2640" s="92">
        <f t="shared" si="1"/>
        <v>65710</v>
      </c>
      <c r="F2640" s="92" t="str">
        <f t="shared" si="2"/>
        <v>PK MAT TRD 5 NESC 50GR+ 2 NESCA 170GR + 1 NESCA STICK+ BASURERO GRATIS .</v>
      </c>
      <c r="G2640" s="92" t="str">
        <f t="shared" si="3"/>
        <v>CAFES</v>
      </c>
      <c r="H2640" s="89"/>
      <c r="I2640" s="89"/>
      <c r="J2640" s="89"/>
      <c r="K2640" s="89"/>
      <c r="L2640" s="89"/>
      <c r="M2640" s="89"/>
      <c r="N2640" s="89"/>
      <c r="O2640" s="89"/>
      <c r="P2640" s="89"/>
      <c r="Q2640" s="89"/>
      <c r="R2640" s="30"/>
      <c r="S2640" s="30"/>
      <c r="T2640" s="30"/>
      <c r="U2640" s="30"/>
      <c r="V2640" s="30"/>
      <c r="W2640" s="30"/>
      <c r="X2640" s="30"/>
      <c r="Y2640" s="30"/>
      <c r="Z2640" s="30"/>
      <c r="AA2640" s="30"/>
    </row>
    <row r="2641" ht="15.75" customHeight="1">
      <c r="A2641" s="27" t="s">
        <v>44</v>
      </c>
      <c r="B2641" s="27" t="s">
        <v>8505</v>
      </c>
      <c r="C2641" s="27" t="s">
        <v>4844</v>
      </c>
      <c r="D2641" s="27" t="s">
        <v>123</v>
      </c>
      <c r="E2641" s="92">
        <f t="shared" si="1"/>
        <v>65730</v>
      </c>
      <c r="F2641" s="92" t="str">
        <f t="shared" si="2"/>
        <v>PK SOPAS 2 POLL0 F+ 2 CARC + 2 COST+ 2 POLLO A GRATIS .</v>
      </c>
      <c r="G2641" s="92" t="str">
        <f t="shared" si="3"/>
        <v>CULINARIOS</v>
      </c>
      <c r="H2641" s="89"/>
      <c r="I2641" s="89"/>
      <c r="J2641" s="89"/>
      <c r="K2641" s="89"/>
      <c r="L2641" s="89"/>
      <c r="M2641" s="89"/>
      <c r="N2641" s="89"/>
      <c r="O2641" s="89"/>
      <c r="P2641" s="89"/>
      <c r="Q2641" s="89"/>
      <c r="R2641" s="30"/>
      <c r="S2641" s="30"/>
      <c r="T2641" s="30"/>
      <c r="U2641" s="30"/>
      <c r="V2641" s="30"/>
      <c r="W2641" s="30"/>
      <c r="X2641" s="30"/>
      <c r="Y2641" s="30"/>
      <c r="Z2641" s="30"/>
      <c r="AA2641" s="30"/>
    </row>
    <row r="2642" ht="15.75" customHeight="1">
      <c r="A2642" s="27" t="s">
        <v>86</v>
      </c>
      <c r="B2642" s="27" t="s">
        <v>8512</v>
      </c>
      <c r="C2642" s="27" t="s">
        <v>4846</v>
      </c>
      <c r="D2642" s="27" t="s">
        <v>813</v>
      </c>
      <c r="E2642" s="92">
        <f t="shared" si="1"/>
        <v>65740</v>
      </c>
      <c r="F2642" s="92" t="str">
        <f t="shared" si="2"/>
        <v>ALTEZA CLASICA Oblea Helado 24x140g</v>
      </c>
      <c r="G2642" s="92" t="str">
        <f t="shared" si="3"/>
        <v>GALLETAS</v>
      </c>
      <c r="H2642" s="89"/>
      <c r="I2642" s="89"/>
      <c r="J2642" s="89"/>
      <c r="K2642" s="89"/>
      <c r="L2642" s="89"/>
      <c r="M2642" s="89"/>
      <c r="N2642" s="89"/>
      <c r="O2642" s="89"/>
      <c r="P2642" s="89"/>
      <c r="Q2642" s="89"/>
      <c r="R2642" s="30"/>
      <c r="S2642" s="30"/>
      <c r="T2642" s="30"/>
      <c r="U2642" s="30"/>
      <c r="V2642" s="30"/>
      <c r="W2642" s="30"/>
      <c r="X2642" s="30"/>
      <c r="Y2642" s="30"/>
      <c r="Z2642" s="30"/>
      <c r="AA2642" s="30"/>
    </row>
    <row r="2643" ht="15.75" customHeight="1">
      <c r="A2643" s="27" t="s">
        <v>44</v>
      </c>
      <c r="B2643" s="27" t="s">
        <v>8519</v>
      </c>
      <c r="C2643" s="27" t="s">
        <v>4848</v>
      </c>
      <c r="D2643" s="27" t="s">
        <v>4849</v>
      </c>
      <c r="E2643" s="92">
        <f t="shared" si="1"/>
        <v>65750</v>
      </c>
      <c r="F2643" s="92" t="str">
        <f t="shared" si="2"/>
        <v>MAGGI Sopa Pantruca 15x72g</v>
      </c>
      <c r="G2643" s="92" t="str">
        <f t="shared" si="3"/>
        <v>CULINARIOS</v>
      </c>
      <c r="H2643" s="89"/>
      <c r="I2643" s="89"/>
      <c r="J2643" s="89"/>
      <c r="K2643" s="89"/>
      <c r="L2643" s="89"/>
      <c r="M2643" s="89"/>
      <c r="N2643" s="89"/>
      <c r="O2643" s="89"/>
      <c r="P2643" s="89"/>
      <c r="Q2643" s="89"/>
      <c r="R2643" s="30"/>
      <c r="S2643" s="30"/>
      <c r="T2643" s="30"/>
      <c r="U2643" s="30"/>
      <c r="V2643" s="30"/>
      <c r="W2643" s="30"/>
      <c r="X2643" s="30"/>
      <c r="Y2643" s="30"/>
      <c r="Z2643" s="30"/>
      <c r="AA2643" s="30"/>
    </row>
    <row r="2644" ht="15.75" customHeight="1">
      <c r="A2644" s="27" t="s">
        <v>225</v>
      </c>
      <c r="B2644" s="27" t="s">
        <v>8525</v>
      </c>
      <c r="C2644" s="27" t="s">
        <v>4809</v>
      </c>
      <c r="D2644" s="27" t="s">
        <v>712</v>
      </c>
      <c r="E2644" s="92">
        <f t="shared" si="1"/>
        <v>65820</v>
      </c>
      <c r="F2644" s="92" t="str">
        <f t="shared" si="2"/>
        <v>NIDO Buen Dia LSP Softpack 12x700g</v>
      </c>
      <c r="G2644" s="92" t="str">
        <f t="shared" si="3"/>
        <v>Leche en Polvo</v>
      </c>
      <c r="H2644" s="89"/>
      <c r="I2644" s="89"/>
      <c r="J2644" s="89"/>
      <c r="K2644" s="89"/>
      <c r="L2644" s="89"/>
      <c r="M2644" s="89"/>
      <c r="N2644" s="89"/>
      <c r="O2644" s="89"/>
      <c r="P2644" s="89"/>
      <c r="Q2644" s="89"/>
      <c r="R2644" s="30"/>
      <c r="S2644" s="30"/>
      <c r="T2644" s="30"/>
      <c r="U2644" s="30"/>
      <c r="V2644" s="30"/>
      <c r="W2644" s="30"/>
      <c r="X2644" s="30"/>
      <c r="Y2644" s="30"/>
      <c r="Z2644" s="30"/>
      <c r="AA2644" s="30"/>
    </row>
    <row r="2645" ht="15.75" customHeight="1">
      <c r="A2645" s="27" t="s">
        <v>225</v>
      </c>
      <c r="B2645" s="27" t="s">
        <v>8532</v>
      </c>
      <c r="C2645" s="27" t="s">
        <v>4855</v>
      </c>
      <c r="D2645" s="27" t="s">
        <v>123</v>
      </c>
      <c r="E2645" s="92">
        <f t="shared" si="1"/>
        <v>65822</v>
      </c>
      <c r="F2645" s="92" t="str">
        <f t="shared" si="2"/>
        <v>PK 2 Leche Nido Buen Dia 700g 15% DCTO .</v>
      </c>
      <c r="G2645" s="92" t="str">
        <f t="shared" si="3"/>
        <v>Leche en Polvo</v>
      </c>
      <c r="H2645" s="89"/>
      <c r="I2645" s="89"/>
      <c r="J2645" s="89"/>
      <c r="K2645" s="89"/>
      <c r="L2645" s="89"/>
      <c r="M2645" s="89"/>
      <c r="N2645" s="89"/>
      <c r="O2645" s="89"/>
      <c r="P2645" s="89"/>
      <c r="Q2645" s="89"/>
      <c r="R2645" s="30"/>
      <c r="S2645" s="30"/>
      <c r="T2645" s="30"/>
      <c r="U2645" s="30"/>
      <c r="V2645" s="30"/>
      <c r="W2645" s="30"/>
      <c r="X2645" s="30"/>
      <c r="Y2645" s="30"/>
      <c r="Z2645" s="30"/>
      <c r="AA2645" s="30"/>
    </row>
    <row r="2646" ht="15.75" customHeight="1">
      <c r="A2646" s="27" t="s">
        <v>225</v>
      </c>
      <c r="B2646" s="27" t="s">
        <v>8538</v>
      </c>
      <c r="C2646" s="27" t="s">
        <v>4850</v>
      </c>
      <c r="D2646" s="27" t="s">
        <v>123</v>
      </c>
      <c r="E2646" s="92">
        <f t="shared" si="1"/>
        <v>65823</v>
      </c>
      <c r="F2646" s="92" t="str">
        <f t="shared" si="2"/>
        <v>PK 2 Leche Nido Buen Dia 700g 15% DCTO (B2B) .</v>
      </c>
      <c r="G2646" s="92" t="str">
        <f t="shared" si="3"/>
        <v>Leche en Polvo</v>
      </c>
      <c r="H2646" s="89"/>
      <c r="I2646" s="89"/>
      <c r="J2646" s="89"/>
      <c r="K2646" s="89"/>
      <c r="L2646" s="89"/>
      <c r="M2646" s="89"/>
      <c r="N2646" s="89"/>
      <c r="O2646" s="89"/>
      <c r="P2646" s="89"/>
      <c r="Q2646" s="89"/>
      <c r="R2646" s="30"/>
      <c r="S2646" s="30"/>
      <c r="T2646" s="30"/>
      <c r="U2646" s="30"/>
      <c r="V2646" s="30"/>
      <c r="W2646" s="30"/>
      <c r="X2646" s="30"/>
      <c r="Y2646" s="30"/>
      <c r="Z2646" s="30"/>
      <c r="AA2646" s="30"/>
    </row>
    <row r="2647" ht="15.75" customHeight="1">
      <c r="A2647" s="27" t="s">
        <v>225</v>
      </c>
      <c r="B2647" s="27" t="s">
        <v>8543</v>
      </c>
      <c r="C2647" s="27" t="s">
        <v>4854</v>
      </c>
      <c r="D2647" s="27" t="s">
        <v>123</v>
      </c>
      <c r="E2647" s="92">
        <f t="shared" si="1"/>
        <v>65824</v>
      </c>
      <c r="F2647" s="92" t="str">
        <f t="shared" si="2"/>
        <v>PK 4 Leche Nido Buen Dia 700g 20% DCTO .</v>
      </c>
      <c r="G2647" s="92" t="str">
        <f t="shared" si="3"/>
        <v>Leche en Polvo</v>
      </c>
      <c r="H2647" s="89"/>
      <c r="I2647" s="89"/>
      <c r="J2647" s="89"/>
      <c r="K2647" s="89"/>
      <c r="L2647" s="89"/>
      <c r="M2647" s="89"/>
      <c r="N2647" s="89"/>
      <c r="O2647" s="89"/>
      <c r="P2647" s="89"/>
      <c r="Q2647" s="89"/>
      <c r="R2647" s="30"/>
      <c r="S2647" s="30"/>
      <c r="T2647" s="30"/>
      <c r="U2647" s="30"/>
      <c r="V2647" s="30"/>
      <c r="W2647" s="30"/>
      <c r="X2647" s="30"/>
      <c r="Y2647" s="30"/>
      <c r="Z2647" s="30"/>
      <c r="AA2647" s="30"/>
    </row>
    <row r="2648" ht="15.75" customHeight="1">
      <c r="A2648" s="27" t="s">
        <v>225</v>
      </c>
      <c r="B2648" s="27" t="s">
        <v>8549</v>
      </c>
      <c r="C2648" s="27" t="s">
        <v>4852</v>
      </c>
      <c r="D2648" s="27" t="s">
        <v>123</v>
      </c>
      <c r="E2648" s="92">
        <f t="shared" si="1"/>
        <v>65825</v>
      </c>
      <c r="F2648" s="92" t="str">
        <f t="shared" si="2"/>
        <v>PK 4 Leche Nido Buen Dia 700g 20% DCTO (B2B) .</v>
      </c>
      <c r="G2648" s="92" t="str">
        <f t="shared" si="3"/>
        <v>Leche en Polvo</v>
      </c>
      <c r="H2648" s="89"/>
      <c r="I2648" s="89"/>
      <c r="J2648" s="89"/>
      <c r="K2648" s="89"/>
      <c r="L2648" s="89"/>
      <c r="M2648" s="89"/>
      <c r="N2648" s="89"/>
      <c r="O2648" s="89"/>
      <c r="P2648" s="89"/>
      <c r="Q2648" s="89"/>
      <c r="R2648" s="30"/>
      <c r="S2648" s="30"/>
      <c r="T2648" s="30"/>
      <c r="U2648" s="30"/>
      <c r="V2648" s="30"/>
      <c r="W2648" s="30"/>
      <c r="X2648" s="30"/>
      <c r="Y2648" s="30"/>
      <c r="Z2648" s="30"/>
      <c r="AA2648" s="30"/>
    </row>
    <row r="2649" ht="15.75" customHeight="1">
      <c r="A2649" s="27" t="s">
        <v>39</v>
      </c>
      <c r="B2649" s="27" t="s">
        <v>8554</v>
      </c>
      <c r="C2649" s="27" t="s">
        <v>4859</v>
      </c>
      <c r="D2649" s="27" t="s">
        <v>123</v>
      </c>
      <c r="E2649" s="92">
        <f t="shared" si="1"/>
        <v>65830</v>
      </c>
      <c r="F2649" s="92" t="str">
        <f t="shared" si="2"/>
        <v>Pack 10 Kit Kat Dark +2 KK Milk gratis .</v>
      </c>
      <c r="G2649" s="92" t="str">
        <f t="shared" si="3"/>
        <v>CHOCOLATES</v>
      </c>
      <c r="H2649" s="89"/>
      <c r="I2649" s="89"/>
      <c r="J2649" s="89"/>
      <c r="K2649" s="89"/>
      <c r="L2649" s="89"/>
      <c r="M2649" s="89"/>
      <c r="N2649" s="89"/>
      <c r="O2649" s="89"/>
      <c r="P2649" s="89"/>
      <c r="Q2649" s="89"/>
      <c r="R2649" s="30"/>
      <c r="S2649" s="30"/>
      <c r="T2649" s="30"/>
      <c r="U2649" s="30"/>
      <c r="V2649" s="30"/>
      <c r="W2649" s="30"/>
      <c r="X2649" s="30"/>
      <c r="Y2649" s="30"/>
      <c r="Z2649" s="30"/>
      <c r="AA2649" s="30"/>
    </row>
    <row r="2650" ht="15.75" customHeight="1">
      <c r="A2650" s="27" t="s">
        <v>264</v>
      </c>
      <c r="B2650" s="27" t="s">
        <v>8561</v>
      </c>
      <c r="C2650" s="27" t="s">
        <v>4860</v>
      </c>
      <c r="D2650" s="27" t="s">
        <v>4861</v>
      </c>
      <c r="E2650" s="92">
        <f t="shared" si="1"/>
        <v>65890</v>
      </c>
      <c r="F2650" s="92" t="str">
        <f t="shared" si="2"/>
        <v>ESTRELLITAS Cereal 18x270g</v>
      </c>
      <c r="G2650" s="92" t="str">
        <f t="shared" si="3"/>
        <v>CEREALES PARA EL DESAYUNO</v>
      </c>
      <c r="H2650" s="89"/>
      <c r="I2650" s="89"/>
      <c r="J2650" s="89"/>
      <c r="K2650" s="89"/>
      <c r="L2650" s="89"/>
      <c r="M2650" s="89"/>
      <c r="N2650" s="89"/>
      <c r="O2650" s="89"/>
      <c r="P2650" s="89"/>
      <c r="Q2650" s="89"/>
      <c r="R2650" s="30"/>
      <c r="S2650" s="30"/>
      <c r="T2650" s="30"/>
      <c r="U2650" s="30"/>
      <c r="V2650" s="30"/>
      <c r="W2650" s="30"/>
      <c r="X2650" s="30"/>
      <c r="Y2650" s="30"/>
      <c r="Z2650" s="30"/>
      <c r="AA2650" s="30"/>
    </row>
    <row r="2651" ht="15.75" customHeight="1">
      <c r="A2651" s="27" t="s">
        <v>264</v>
      </c>
      <c r="B2651" s="27" t="s">
        <v>8568</v>
      </c>
      <c r="C2651" s="27" t="s">
        <v>4860</v>
      </c>
      <c r="D2651" s="27" t="s">
        <v>1177</v>
      </c>
      <c r="E2651" s="92">
        <f t="shared" si="1"/>
        <v>65910</v>
      </c>
      <c r="F2651" s="92" t="str">
        <f t="shared" si="2"/>
        <v>ESTRELLITAS Cereal 60x30g</v>
      </c>
      <c r="G2651" s="92" t="str">
        <f t="shared" si="3"/>
        <v>CEREALES PARA EL DESAYUNO</v>
      </c>
      <c r="H2651" s="89"/>
      <c r="I2651" s="89"/>
      <c r="J2651" s="89"/>
      <c r="K2651" s="89"/>
      <c r="L2651" s="89"/>
      <c r="M2651" s="89"/>
      <c r="N2651" s="89"/>
      <c r="O2651" s="89"/>
      <c r="P2651" s="89"/>
      <c r="Q2651" s="89"/>
      <c r="R2651" s="30"/>
      <c r="S2651" s="30"/>
      <c r="T2651" s="30"/>
      <c r="U2651" s="30"/>
      <c r="V2651" s="30"/>
      <c r="W2651" s="30"/>
      <c r="X2651" s="30"/>
      <c r="Y2651" s="30"/>
      <c r="Z2651" s="30"/>
      <c r="AA2651" s="30"/>
    </row>
    <row r="2652" ht="15.75" customHeight="1">
      <c r="A2652" s="27" t="s">
        <v>146</v>
      </c>
      <c r="B2652" s="27" t="s">
        <v>8572</v>
      </c>
      <c r="C2652" s="27" t="s">
        <v>4864</v>
      </c>
      <c r="D2652" s="27" t="s">
        <v>123</v>
      </c>
      <c r="E2652" s="92">
        <f t="shared" si="1"/>
        <v>65950</v>
      </c>
      <c r="F2652" s="92" t="str">
        <f t="shared" si="2"/>
        <v>PK NESTLE CREMA TARRO 236gr 12 UNI + 8% DESCUENTO .</v>
      </c>
      <c r="G2652" s="92" t="str">
        <f t="shared" si="3"/>
        <v>Lacteos Culinarios</v>
      </c>
      <c r="H2652" s="89"/>
      <c r="I2652" s="89"/>
      <c r="J2652" s="89"/>
      <c r="K2652" s="89"/>
      <c r="L2652" s="89"/>
      <c r="M2652" s="89"/>
      <c r="N2652" s="89"/>
      <c r="O2652" s="89"/>
      <c r="P2652" s="89"/>
      <c r="Q2652" s="89"/>
      <c r="R2652" s="30"/>
      <c r="S2652" s="30"/>
      <c r="T2652" s="30"/>
      <c r="U2652" s="30"/>
      <c r="V2652" s="30"/>
      <c r="W2652" s="30"/>
      <c r="X2652" s="30"/>
      <c r="Y2652" s="30"/>
      <c r="Z2652" s="30"/>
      <c r="AA2652" s="30"/>
    </row>
    <row r="2653" ht="15.75" customHeight="1">
      <c r="A2653" s="27" t="s">
        <v>39</v>
      </c>
      <c r="B2653" s="27" t="s">
        <v>8574</v>
      </c>
      <c r="C2653" s="27" t="s">
        <v>4865</v>
      </c>
      <c r="D2653" s="27" t="s">
        <v>2998</v>
      </c>
      <c r="E2653" s="92">
        <f t="shared" si="1"/>
        <v>65980</v>
      </c>
      <c r="F2653" s="92" t="str">
        <f t="shared" si="2"/>
        <v>KIT KAT WHITE 4Fngr 4(24x41.5g)</v>
      </c>
      <c r="G2653" s="92" t="str">
        <f t="shared" si="3"/>
        <v>CHOCOLATES</v>
      </c>
      <c r="H2653" s="89"/>
      <c r="I2653" s="89"/>
      <c r="J2653" s="89"/>
      <c r="K2653" s="89"/>
      <c r="L2653" s="89"/>
      <c r="M2653" s="89"/>
      <c r="N2653" s="89"/>
      <c r="O2653" s="89"/>
      <c r="P2653" s="89"/>
      <c r="Q2653" s="89"/>
      <c r="R2653" s="30"/>
      <c r="S2653" s="30"/>
      <c r="T2653" s="30"/>
      <c r="U2653" s="30"/>
      <c r="V2653" s="30"/>
      <c r="W2653" s="30"/>
      <c r="X2653" s="30"/>
      <c r="Y2653" s="30"/>
      <c r="Z2653" s="30"/>
      <c r="AA2653" s="30"/>
    </row>
    <row r="2654" ht="15.75" customHeight="1">
      <c r="A2654" s="27" t="s">
        <v>86</v>
      </c>
      <c r="B2654" s="27" t="s">
        <v>8578</v>
      </c>
      <c r="C2654" s="27" t="s">
        <v>4867</v>
      </c>
      <c r="D2654" s="27" t="s">
        <v>4868</v>
      </c>
      <c r="E2654" s="92">
        <f t="shared" si="1"/>
        <v>65990</v>
      </c>
      <c r="F2654" s="92" t="str">
        <f t="shared" si="2"/>
        <v>PK 5TRITÓN VAINILLA126gr +3TRITÓN CHOCOWHITE126gr +15%Dcto ..</v>
      </c>
      <c r="G2654" s="92" t="str">
        <f t="shared" si="3"/>
        <v>GALLETAS</v>
      </c>
      <c r="H2654" s="89"/>
      <c r="I2654" s="89"/>
      <c r="J2654" s="89"/>
      <c r="K2654" s="89"/>
      <c r="L2654" s="89"/>
      <c r="M2654" s="89"/>
      <c r="N2654" s="89"/>
      <c r="O2654" s="89"/>
      <c r="P2654" s="89"/>
      <c r="Q2654" s="89"/>
      <c r="R2654" s="30"/>
      <c r="S2654" s="30"/>
      <c r="T2654" s="30"/>
      <c r="U2654" s="30"/>
      <c r="V2654" s="30"/>
      <c r="W2654" s="30"/>
      <c r="X2654" s="30"/>
      <c r="Y2654" s="30"/>
      <c r="Z2654" s="30"/>
      <c r="AA2654" s="30"/>
    </row>
    <row r="2655" ht="15.75" customHeight="1">
      <c r="A2655" s="27" t="s">
        <v>86</v>
      </c>
      <c r="B2655" s="27" t="s">
        <v>8586</v>
      </c>
      <c r="C2655" s="27" t="s">
        <v>4870</v>
      </c>
      <c r="D2655" s="27" t="s">
        <v>123</v>
      </c>
      <c r="E2655" s="92">
        <f t="shared" si="1"/>
        <v>66000</v>
      </c>
      <c r="F2655" s="92" t="str">
        <f t="shared" si="2"/>
        <v>PK DST (4VINO +4 LIMÓN +4 MANTEQUILLA )+15%Dcto .</v>
      </c>
      <c r="G2655" s="92" t="str">
        <f t="shared" si="3"/>
        <v>GALLETAS</v>
      </c>
      <c r="H2655" s="89"/>
      <c r="I2655" s="89"/>
      <c r="J2655" s="89"/>
      <c r="K2655" s="89"/>
      <c r="L2655" s="89"/>
      <c r="M2655" s="89"/>
      <c r="N2655" s="89"/>
      <c r="O2655" s="89"/>
      <c r="P2655" s="89"/>
      <c r="Q2655" s="89"/>
      <c r="R2655" s="30"/>
      <c r="S2655" s="30"/>
      <c r="T2655" s="30"/>
      <c r="U2655" s="30"/>
      <c r="V2655" s="30"/>
      <c r="W2655" s="30"/>
      <c r="X2655" s="30"/>
      <c r="Y2655" s="30"/>
      <c r="Z2655" s="30"/>
      <c r="AA2655" s="30"/>
    </row>
    <row r="2656" ht="15.75" customHeight="1">
      <c r="A2656" s="27" t="s">
        <v>39</v>
      </c>
      <c r="B2656" s="27" t="s">
        <v>8591</v>
      </c>
      <c r="C2656" s="27" t="s">
        <v>4871</v>
      </c>
      <c r="D2656" s="27" t="s">
        <v>123</v>
      </c>
      <c r="E2656" s="92">
        <f t="shared" si="1"/>
        <v>66010</v>
      </c>
      <c r="F2656" s="92" t="str">
        <f t="shared" si="2"/>
        <v>PK TRENCITO RELLENO (2MANJAR 2TRITÓN )+20%Dcto .</v>
      </c>
      <c r="G2656" s="92" t="str">
        <f t="shared" si="3"/>
        <v>CHOCOLATES</v>
      </c>
      <c r="H2656" s="89"/>
      <c r="I2656" s="89"/>
      <c r="J2656" s="89"/>
      <c r="K2656" s="89"/>
      <c r="L2656" s="89"/>
      <c r="M2656" s="89"/>
      <c r="N2656" s="89"/>
      <c r="O2656" s="89"/>
      <c r="P2656" s="89"/>
      <c r="Q2656" s="89"/>
      <c r="R2656" s="30"/>
      <c r="S2656" s="30"/>
      <c r="T2656" s="30"/>
      <c r="U2656" s="30"/>
      <c r="V2656" s="30"/>
      <c r="W2656" s="30"/>
      <c r="X2656" s="30"/>
      <c r="Y2656" s="30"/>
      <c r="Z2656" s="30"/>
      <c r="AA2656" s="30"/>
    </row>
    <row r="2657" ht="15.75" customHeight="1">
      <c r="A2657" s="27" t="s">
        <v>39</v>
      </c>
      <c r="B2657" s="27" t="s">
        <v>8596</v>
      </c>
      <c r="C2657" s="27" t="s">
        <v>4872</v>
      </c>
      <c r="D2657" s="27" t="s">
        <v>4873</v>
      </c>
      <c r="E2657" s="92">
        <f t="shared" si="1"/>
        <v>66080</v>
      </c>
      <c r="F2657" s="92" t="str">
        <f t="shared" si="2"/>
        <v>KIT KAT 4Fngr Trad PDQ 322.704kg CL</v>
      </c>
      <c r="G2657" s="92" t="str">
        <f t="shared" si="3"/>
        <v>CHOCOLATES</v>
      </c>
      <c r="H2657" s="89"/>
      <c r="I2657" s="89"/>
      <c r="J2657" s="89"/>
      <c r="K2657" s="89"/>
      <c r="L2657" s="89"/>
      <c r="M2657" s="89"/>
      <c r="N2657" s="89"/>
      <c r="O2657" s="89"/>
      <c r="P2657" s="89"/>
      <c r="Q2657" s="89"/>
      <c r="R2657" s="30"/>
      <c r="S2657" s="30"/>
      <c r="T2657" s="30"/>
      <c r="U2657" s="30"/>
      <c r="V2657" s="30"/>
      <c r="W2657" s="30"/>
      <c r="X2657" s="30"/>
      <c r="Y2657" s="30"/>
      <c r="Z2657" s="30"/>
      <c r="AA2657" s="30"/>
    </row>
    <row r="2658" ht="15.75" customHeight="1">
      <c r="A2658" s="27" t="s">
        <v>146</v>
      </c>
      <c r="B2658" s="27" t="s">
        <v>8602</v>
      </c>
      <c r="C2658" s="27" t="s">
        <v>4874</v>
      </c>
      <c r="D2658" s="27" t="s">
        <v>123</v>
      </c>
      <c r="E2658" s="92">
        <f t="shared" si="1"/>
        <v>66160</v>
      </c>
      <c r="F2658" s="92" t="str">
        <f t="shared" si="2"/>
        <v>PK CREMAS 157g 12 UNI + 8% DESCUENTO .</v>
      </c>
      <c r="G2658" s="92" t="str">
        <f t="shared" si="3"/>
        <v>Lacteos Culinarios</v>
      </c>
      <c r="H2658" s="89"/>
      <c r="I2658" s="89"/>
      <c r="J2658" s="89"/>
      <c r="K2658" s="89"/>
      <c r="L2658" s="89"/>
      <c r="M2658" s="89"/>
      <c r="N2658" s="89"/>
      <c r="O2658" s="89"/>
      <c r="P2658" s="89"/>
      <c r="Q2658" s="89"/>
      <c r="R2658" s="30"/>
      <c r="S2658" s="30"/>
      <c r="T2658" s="30"/>
      <c r="U2658" s="30"/>
      <c r="V2658" s="30"/>
      <c r="W2658" s="30"/>
      <c r="X2658" s="30"/>
      <c r="Y2658" s="30"/>
      <c r="Z2658" s="30"/>
      <c r="AA2658" s="30"/>
    </row>
    <row r="2659" ht="15.75" customHeight="1">
      <c r="A2659" s="27" t="s">
        <v>39</v>
      </c>
      <c r="B2659" s="27" t="s">
        <v>8607</v>
      </c>
      <c r="C2659" s="27" t="s">
        <v>4876</v>
      </c>
      <c r="D2659" s="27" t="s">
        <v>123</v>
      </c>
      <c r="E2659" s="92">
        <f t="shared" si="1"/>
        <v>66191</v>
      </c>
      <c r="F2659" s="92" t="str">
        <f t="shared" si="2"/>
        <v>PK Capri Almendra 30g Display 15% DCTO .</v>
      </c>
      <c r="G2659" s="92" t="str">
        <f t="shared" si="3"/>
        <v>CHOCOLATES</v>
      </c>
      <c r="H2659" s="89"/>
      <c r="I2659" s="89"/>
      <c r="J2659" s="89"/>
      <c r="K2659" s="89"/>
      <c r="L2659" s="89"/>
      <c r="M2659" s="89"/>
      <c r="N2659" s="89"/>
      <c r="O2659" s="89"/>
      <c r="P2659" s="89"/>
      <c r="Q2659" s="89"/>
      <c r="R2659" s="30"/>
      <c r="S2659" s="30"/>
      <c r="T2659" s="30"/>
      <c r="U2659" s="30"/>
      <c r="V2659" s="30"/>
      <c r="W2659" s="30"/>
      <c r="X2659" s="30"/>
      <c r="Y2659" s="30"/>
      <c r="Z2659" s="30"/>
      <c r="AA2659" s="30"/>
    </row>
    <row r="2660" ht="15.75" customHeight="1">
      <c r="A2660" s="27" t="s">
        <v>39</v>
      </c>
      <c r="B2660" s="27" t="s">
        <v>8614</v>
      </c>
      <c r="C2660" s="27" t="s">
        <v>4875</v>
      </c>
      <c r="D2660" s="27" t="s">
        <v>123</v>
      </c>
      <c r="E2660" s="92">
        <f t="shared" si="1"/>
        <v>66192</v>
      </c>
      <c r="F2660" s="92" t="str">
        <f t="shared" si="2"/>
        <v>PK Capri Almendra 30g Display 15% DCTO (B2B) .</v>
      </c>
      <c r="G2660" s="92" t="str">
        <f t="shared" si="3"/>
        <v>CHOCOLATES</v>
      </c>
      <c r="H2660" s="89"/>
      <c r="I2660" s="89"/>
      <c r="J2660" s="89"/>
      <c r="K2660" s="89"/>
      <c r="L2660" s="89"/>
      <c r="M2660" s="89"/>
      <c r="N2660" s="89"/>
      <c r="O2660" s="89"/>
      <c r="P2660" s="89"/>
      <c r="Q2660" s="89"/>
      <c r="R2660" s="30"/>
      <c r="S2660" s="30"/>
      <c r="T2660" s="30"/>
      <c r="U2660" s="30"/>
      <c r="V2660" s="30"/>
      <c r="W2660" s="30"/>
      <c r="X2660" s="30"/>
      <c r="Y2660" s="30"/>
      <c r="Z2660" s="30"/>
      <c r="AA2660" s="30"/>
    </row>
    <row r="2661" ht="15.75" customHeight="1">
      <c r="A2661" s="27" t="s">
        <v>39</v>
      </c>
      <c r="B2661" s="27" t="s">
        <v>8620</v>
      </c>
      <c r="C2661" s="27" t="s">
        <v>4878</v>
      </c>
      <c r="D2661" s="27" t="s">
        <v>4879</v>
      </c>
      <c r="E2661" s="92">
        <f t="shared" si="1"/>
        <v>66340</v>
      </c>
      <c r="F2661" s="92" t="str">
        <f t="shared" si="2"/>
        <v>CHOKITA Halloween 10(7x30g) CL</v>
      </c>
      <c r="G2661" s="92" t="str">
        <f t="shared" si="3"/>
        <v>CHOCOLATES</v>
      </c>
      <c r="H2661" s="89"/>
      <c r="I2661" s="89"/>
      <c r="J2661" s="89"/>
      <c r="K2661" s="89"/>
      <c r="L2661" s="89"/>
      <c r="M2661" s="89"/>
      <c r="N2661" s="89"/>
      <c r="O2661" s="89"/>
      <c r="P2661" s="89"/>
      <c r="Q2661" s="89"/>
      <c r="R2661" s="30"/>
      <c r="S2661" s="30"/>
      <c r="T2661" s="30"/>
      <c r="U2661" s="30"/>
      <c r="V2661" s="30"/>
      <c r="W2661" s="30"/>
      <c r="X2661" s="30"/>
      <c r="Y2661" s="30"/>
      <c r="Z2661" s="30"/>
      <c r="AA2661" s="30"/>
    </row>
    <row r="2662" ht="15.75" customHeight="1">
      <c r="A2662" s="27" t="s">
        <v>39</v>
      </c>
      <c r="B2662" s="27" t="s">
        <v>8625</v>
      </c>
      <c r="C2662" s="27" t="s">
        <v>4880</v>
      </c>
      <c r="D2662" s="27" t="s">
        <v>2998</v>
      </c>
      <c r="E2662" s="92">
        <f t="shared" si="1"/>
        <v>66350</v>
      </c>
      <c r="F2662" s="92" t="str">
        <f t="shared" si="2"/>
        <v>KIT KAT DARK 4Fngr 4(24x41.5g)</v>
      </c>
      <c r="G2662" s="92" t="str">
        <f t="shared" si="3"/>
        <v>CHOCOLATES</v>
      </c>
      <c r="H2662" s="89"/>
      <c r="I2662" s="89"/>
      <c r="J2662" s="89"/>
      <c r="K2662" s="89"/>
      <c r="L2662" s="89"/>
      <c r="M2662" s="89"/>
      <c r="N2662" s="89"/>
      <c r="O2662" s="89"/>
      <c r="P2662" s="89"/>
      <c r="Q2662" s="89"/>
      <c r="R2662" s="30"/>
      <c r="S2662" s="30"/>
      <c r="T2662" s="30"/>
      <c r="U2662" s="30"/>
      <c r="V2662" s="30"/>
      <c r="W2662" s="30"/>
      <c r="X2662" s="30"/>
      <c r="Y2662" s="30"/>
      <c r="Z2662" s="30"/>
      <c r="AA2662" s="30"/>
    </row>
    <row r="2663" ht="15.75" customHeight="1">
      <c r="A2663" s="27" t="s">
        <v>86</v>
      </c>
      <c r="B2663" s="27" t="s">
        <v>8633</v>
      </c>
      <c r="C2663" s="27" t="s">
        <v>4881</v>
      </c>
      <c r="D2663" s="27" t="s">
        <v>4882</v>
      </c>
      <c r="E2663" s="92">
        <f t="shared" si="1"/>
        <v>66360</v>
      </c>
      <c r="F2663" s="92" t="str">
        <f t="shared" si="2"/>
        <v>MCKAYMiniGalleta CcoMantLimonPDQ 169Kg</v>
      </c>
      <c r="G2663" s="92" t="str">
        <f t="shared" si="3"/>
        <v>GALLETAS</v>
      </c>
      <c r="H2663" s="89"/>
      <c r="I2663" s="89"/>
      <c r="J2663" s="89"/>
      <c r="K2663" s="89"/>
      <c r="L2663" s="89"/>
      <c r="M2663" s="89"/>
      <c r="N2663" s="89"/>
      <c r="O2663" s="89"/>
      <c r="P2663" s="89"/>
      <c r="Q2663" s="89"/>
      <c r="R2663" s="30"/>
      <c r="S2663" s="30"/>
      <c r="T2663" s="30"/>
      <c r="U2663" s="30"/>
      <c r="V2663" s="30"/>
      <c r="W2663" s="30"/>
      <c r="X2663" s="30"/>
      <c r="Y2663" s="30"/>
      <c r="Z2663" s="30"/>
      <c r="AA2663" s="30"/>
    </row>
    <row r="2664" ht="15.75" customHeight="1">
      <c r="A2664" s="27" t="s">
        <v>39</v>
      </c>
      <c r="B2664" s="27" t="s">
        <v>8639</v>
      </c>
      <c r="C2664" s="27" t="s">
        <v>4883</v>
      </c>
      <c r="D2664" s="27" t="s">
        <v>4884</v>
      </c>
      <c r="E2664" s="92">
        <f t="shared" si="1"/>
        <v>66390</v>
      </c>
      <c r="F2664" s="92" t="str">
        <f t="shared" si="2"/>
        <v>CAPRI Frutilla+Menta+Alm CP 24(3x30g)</v>
      </c>
      <c r="G2664" s="92" t="str">
        <f t="shared" si="3"/>
        <v>CHOCOLATES</v>
      </c>
      <c r="H2664" s="89"/>
      <c r="I2664" s="89"/>
      <c r="J2664" s="89"/>
      <c r="K2664" s="89"/>
      <c r="L2664" s="89"/>
      <c r="M2664" s="89"/>
      <c r="N2664" s="89"/>
      <c r="O2664" s="89"/>
      <c r="P2664" s="89"/>
      <c r="Q2664" s="89"/>
      <c r="R2664" s="30"/>
      <c r="S2664" s="30"/>
      <c r="T2664" s="30"/>
      <c r="U2664" s="30"/>
      <c r="V2664" s="30"/>
      <c r="W2664" s="30"/>
      <c r="X2664" s="30"/>
      <c r="Y2664" s="30"/>
      <c r="Z2664" s="30"/>
      <c r="AA2664" s="30"/>
    </row>
    <row r="2665" ht="15.75" customHeight="1">
      <c r="A2665" s="27" t="s">
        <v>50</v>
      </c>
      <c r="B2665" s="27" t="s">
        <v>8642</v>
      </c>
      <c r="C2665" s="27" t="s">
        <v>4885</v>
      </c>
      <c r="D2665" s="27" t="s">
        <v>4886</v>
      </c>
      <c r="E2665" s="92">
        <f t="shared" si="1"/>
        <v>66400</v>
      </c>
      <c r="F2665" s="92" t="str">
        <f t="shared" si="2"/>
        <v>Nescafe Gold Latte Caramelo Helado6(7x14.5g)CA 6(7x14.5g)</v>
      </c>
      <c r="G2665" s="92" t="str">
        <f t="shared" si="3"/>
        <v>CAFES</v>
      </c>
      <c r="H2665" s="89"/>
      <c r="I2665" s="89"/>
      <c r="J2665" s="89"/>
      <c r="K2665" s="89"/>
      <c r="L2665" s="89"/>
      <c r="M2665" s="89"/>
      <c r="N2665" s="89"/>
      <c r="O2665" s="89"/>
      <c r="P2665" s="89"/>
      <c r="Q2665" s="89"/>
      <c r="R2665" s="30"/>
      <c r="S2665" s="30"/>
      <c r="T2665" s="30"/>
      <c r="U2665" s="30"/>
      <c r="V2665" s="30"/>
      <c r="W2665" s="30"/>
      <c r="X2665" s="30"/>
      <c r="Y2665" s="30"/>
      <c r="Z2665" s="30"/>
      <c r="AA2665" s="30"/>
    </row>
    <row r="2666" ht="15.75" customHeight="1">
      <c r="A2666" s="27" t="s">
        <v>86</v>
      </c>
      <c r="B2666" s="27" t="s">
        <v>8647</v>
      </c>
      <c r="C2666" s="27" t="s">
        <v>4888</v>
      </c>
      <c r="D2666" s="27" t="s">
        <v>4889</v>
      </c>
      <c r="E2666" s="92">
        <f t="shared" si="1"/>
        <v>66410</v>
      </c>
      <c r="F2666" s="92" t="str">
        <f t="shared" si="2"/>
        <v>MILO Galleta 30x110g</v>
      </c>
      <c r="G2666" s="92" t="str">
        <f t="shared" si="3"/>
        <v>GALLETAS</v>
      </c>
      <c r="H2666" s="89"/>
      <c r="I2666" s="89"/>
      <c r="J2666" s="89"/>
      <c r="K2666" s="89"/>
      <c r="L2666" s="89"/>
      <c r="M2666" s="89"/>
      <c r="N2666" s="89"/>
      <c r="O2666" s="89"/>
      <c r="P2666" s="89"/>
      <c r="Q2666" s="89"/>
      <c r="R2666" s="30"/>
      <c r="S2666" s="30"/>
      <c r="T2666" s="30"/>
      <c r="U2666" s="30"/>
      <c r="V2666" s="30"/>
      <c r="W2666" s="30"/>
      <c r="X2666" s="30"/>
      <c r="Y2666" s="30"/>
      <c r="Z2666" s="30"/>
      <c r="AA2666" s="30"/>
    </row>
    <row r="2667" ht="15.75" customHeight="1">
      <c r="A2667" s="27" t="s">
        <v>708</v>
      </c>
      <c r="B2667" s="27" t="s">
        <v>8653</v>
      </c>
      <c r="C2667" s="27" t="s">
        <v>4890</v>
      </c>
      <c r="D2667" s="27" t="s">
        <v>4891</v>
      </c>
      <c r="E2667" s="92">
        <f t="shared" si="1"/>
        <v>66630</v>
      </c>
      <c r="F2667" s="92" t="str">
        <f t="shared" si="2"/>
        <v>NIDO 1+ Esencial Sfpk 12x130g</v>
      </c>
      <c r="G2667" s="92" t="str">
        <f t="shared" si="3"/>
        <v>GUMS</v>
      </c>
      <c r="H2667" s="89"/>
      <c r="I2667" s="89"/>
      <c r="J2667" s="89"/>
      <c r="K2667" s="89"/>
      <c r="L2667" s="89"/>
      <c r="M2667" s="89"/>
      <c r="N2667" s="89"/>
      <c r="O2667" s="89"/>
      <c r="P2667" s="89"/>
      <c r="Q2667" s="89"/>
      <c r="R2667" s="30"/>
      <c r="S2667" s="30"/>
      <c r="T2667" s="30"/>
      <c r="U2667" s="30"/>
      <c r="V2667" s="30"/>
      <c r="W2667" s="30"/>
      <c r="X2667" s="30"/>
      <c r="Y2667" s="30"/>
      <c r="Z2667" s="30"/>
      <c r="AA2667" s="30"/>
    </row>
    <row r="2668" ht="15.75" customHeight="1">
      <c r="A2668" s="27" t="s">
        <v>86</v>
      </c>
      <c r="B2668" s="27" t="s">
        <v>8659</v>
      </c>
      <c r="C2668" s="27" t="s">
        <v>4893</v>
      </c>
      <c r="D2668" s="27" t="s">
        <v>123</v>
      </c>
      <c r="E2668" s="92">
        <f t="shared" si="1"/>
        <v>66640</v>
      </c>
      <c r="F2668" s="92" t="str">
        <f t="shared" si="2"/>
        <v>PK MOROCHA 120G 6 UNI 10%DESCUENTO .</v>
      </c>
      <c r="G2668" s="92" t="str">
        <f t="shared" si="3"/>
        <v>GALLETAS</v>
      </c>
      <c r="H2668" s="89"/>
      <c r="I2668" s="89"/>
      <c r="J2668" s="89"/>
      <c r="K2668" s="89"/>
      <c r="L2668" s="89"/>
      <c r="M2668" s="89"/>
      <c r="N2668" s="89"/>
      <c r="O2668" s="89"/>
      <c r="P2668" s="89"/>
      <c r="Q2668" s="89"/>
      <c r="R2668" s="30"/>
      <c r="S2668" s="30"/>
      <c r="T2668" s="30"/>
      <c r="U2668" s="30"/>
      <c r="V2668" s="30"/>
      <c r="W2668" s="30"/>
      <c r="X2668" s="30"/>
      <c r="Y2668" s="30"/>
      <c r="Z2668" s="30"/>
      <c r="AA2668" s="30"/>
    </row>
    <row r="2669" ht="15.75" customHeight="1">
      <c r="A2669" s="27" t="s">
        <v>44</v>
      </c>
      <c r="B2669" s="27" t="s">
        <v>8663</v>
      </c>
      <c r="C2669" s="27" t="s">
        <v>4895</v>
      </c>
      <c r="D2669" s="27" t="s">
        <v>123</v>
      </c>
      <c r="E2669" s="92">
        <f t="shared" si="1"/>
        <v>66730</v>
      </c>
      <c r="F2669" s="92" t="str">
        <f t="shared" si="2"/>
        <v>PK 6 TUCO CARNE 13% DCTO .</v>
      </c>
      <c r="G2669" s="92" t="str">
        <f t="shared" si="3"/>
        <v>CULINARIOS</v>
      </c>
      <c r="H2669" s="89"/>
      <c r="I2669" s="89"/>
      <c r="J2669" s="89"/>
      <c r="K2669" s="89"/>
      <c r="L2669" s="89"/>
      <c r="M2669" s="89"/>
      <c r="N2669" s="89"/>
      <c r="O2669" s="89"/>
      <c r="P2669" s="89"/>
      <c r="Q2669" s="89"/>
      <c r="R2669" s="30"/>
      <c r="S2669" s="30"/>
      <c r="T2669" s="30"/>
      <c r="U2669" s="30"/>
      <c r="V2669" s="30"/>
      <c r="W2669" s="30"/>
      <c r="X2669" s="30"/>
      <c r="Y2669" s="30"/>
      <c r="Z2669" s="30"/>
      <c r="AA2669" s="30"/>
    </row>
    <row r="2670" ht="15.75" customHeight="1">
      <c r="A2670" s="27" t="s">
        <v>225</v>
      </c>
      <c r="B2670" s="27" t="s">
        <v>8665</v>
      </c>
      <c r="C2670" s="27" t="s">
        <v>4896</v>
      </c>
      <c r="D2670" s="27" t="s">
        <v>123</v>
      </c>
      <c r="E2670" s="92">
        <f t="shared" si="1"/>
        <v>66750</v>
      </c>
      <c r="F2670" s="92" t="str">
        <f t="shared" si="2"/>
        <v>PK 12 NIDO BUEN DÍA 130 GR 25 DCTO (CYBER B2B) .</v>
      </c>
      <c r="G2670" s="92" t="str">
        <f t="shared" si="3"/>
        <v>Leche en Polvo</v>
      </c>
      <c r="H2670" s="89"/>
      <c r="I2670" s="89"/>
      <c r="J2670" s="89"/>
      <c r="K2670" s="89"/>
      <c r="L2670" s="89"/>
      <c r="M2670" s="89"/>
      <c r="N2670" s="89"/>
      <c r="O2670" s="89"/>
      <c r="P2670" s="89"/>
      <c r="Q2670" s="89"/>
      <c r="R2670" s="30"/>
      <c r="S2670" s="30"/>
      <c r="T2670" s="30"/>
      <c r="U2670" s="30"/>
      <c r="V2670" s="30"/>
      <c r="W2670" s="30"/>
      <c r="X2670" s="30"/>
      <c r="Y2670" s="30"/>
      <c r="Z2670" s="30"/>
      <c r="AA2670" s="30"/>
    </row>
    <row r="2671" ht="15.75" customHeight="1">
      <c r="A2671" s="27" t="s">
        <v>146</v>
      </c>
      <c r="B2671" s="27" t="s">
        <v>8667</v>
      </c>
      <c r="C2671" s="27" t="s">
        <v>4897</v>
      </c>
      <c r="D2671" s="27" t="s">
        <v>123</v>
      </c>
      <c r="E2671" s="92">
        <f t="shared" si="1"/>
        <v>66760</v>
      </c>
      <c r="F2671" s="92" t="str">
        <f t="shared" si="2"/>
        <v>PK 6 LECHE CONDENSADA LECHE SUR 30% DCTO (CYBER B2B) .</v>
      </c>
      <c r="G2671" s="92" t="str">
        <f t="shared" si="3"/>
        <v>Lacteos Culinarios</v>
      </c>
      <c r="H2671" s="89"/>
      <c r="I2671" s="89"/>
      <c r="J2671" s="89"/>
      <c r="K2671" s="89"/>
      <c r="L2671" s="89"/>
      <c r="M2671" s="89"/>
      <c r="N2671" s="89"/>
      <c r="O2671" s="89"/>
      <c r="P2671" s="89"/>
      <c r="Q2671" s="89"/>
      <c r="R2671" s="30"/>
      <c r="S2671" s="30"/>
      <c r="T2671" s="30"/>
      <c r="U2671" s="30"/>
      <c r="V2671" s="30"/>
      <c r="W2671" s="30"/>
      <c r="X2671" s="30"/>
      <c r="Y2671" s="30"/>
      <c r="Z2671" s="30"/>
      <c r="AA2671" s="30"/>
    </row>
    <row r="2672" ht="15.75" customHeight="1">
      <c r="A2672" s="27" t="s">
        <v>146</v>
      </c>
      <c r="B2672" s="27" t="s">
        <v>8673</v>
      </c>
      <c r="C2672" s="27" t="s">
        <v>4899</v>
      </c>
      <c r="D2672" s="27" t="s">
        <v>123</v>
      </c>
      <c r="E2672" s="92">
        <f t="shared" si="1"/>
        <v>66770</v>
      </c>
      <c r="F2672" s="92" t="str">
        <f t="shared" si="2"/>
        <v>PK 5 CREMA TARRO NESTLÉ 157 GR + 2 CREMA TARRO NESTLÉ 236 GR (CYBER B2B) .</v>
      </c>
      <c r="G2672" s="92" t="str">
        <f t="shared" si="3"/>
        <v>Lacteos Culinarios</v>
      </c>
      <c r="H2672" s="89"/>
      <c r="I2672" s="89"/>
      <c r="J2672" s="89"/>
      <c r="K2672" s="89"/>
      <c r="L2672" s="89"/>
      <c r="M2672" s="89"/>
      <c r="N2672" s="89"/>
      <c r="O2672" s="89"/>
      <c r="P2672" s="89"/>
      <c r="Q2672" s="89"/>
      <c r="R2672" s="30"/>
      <c r="S2672" s="30"/>
      <c r="T2672" s="30"/>
      <c r="U2672" s="30"/>
      <c r="V2672" s="30"/>
      <c r="W2672" s="30"/>
      <c r="X2672" s="30"/>
      <c r="Y2672" s="30"/>
      <c r="Z2672" s="30"/>
      <c r="AA2672" s="30"/>
    </row>
    <row r="2673" ht="15.75" customHeight="1">
      <c r="A2673" s="27" t="s">
        <v>44</v>
      </c>
      <c r="B2673" s="27" t="s">
        <v>8675</v>
      </c>
      <c r="C2673" s="27" t="s">
        <v>4901</v>
      </c>
      <c r="D2673" s="27" t="s">
        <v>123</v>
      </c>
      <c r="E2673" s="92">
        <f t="shared" si="1"/>
        <v>66790</v>
      </c>
      <c r="F2673" s="92" t="str">
        <f t="shared" si="2"/>
        <v>PK 6 TUCO CARNE 13%DCTO .</v>
      </c>
      <c r="G2673" s="92" t="str">
        <f t="shared" si="3"/>
        <v>CULINARIOS</v>
      </c>
      <c r="H2673" s="89"/>
      <c r="I2673" s="89"/>
      <c r="J2673" s="89"/>
      <c r="K2673" s="89"/>
      <c r="L2673" s="89"/>
      <c r="M2673" s="89"/>
      <c r="N2673" s="89"/>
      <c r="O2673" s="89"/>
      <c r="P2673" s="89"/>
      <c r="Q2673" s="89"/>
      <c r="R2673" s="30"/>
      <c r="S2673" s="30"/>
      <c r="T2673" s="30"/>
      <c r="U2673" s="30"/>
      <c r="V2673" s="30"/>
      <c r="W2673" s="30"/>
      <c r="X2673" s="30"/>
      <c r="Y2673" s="30"/>
      <c r="Z2673" s="30"/>
      <c r="AA2673" s="30"/>
    </row>
    <row r="2674" ht="15.75" customHeight="1">
      <c r="A2674" s="27" t="s">
        <v>86</v>
      </c>
      <c r="B2674" s="27" t="s">
        <v>8683</v>
      </c>
      <c r="C2674" s="27" t="s">
        <v>4902</v>
      </c>
      <c r="D2674" s="27" t="s">
        <v>2705</v>
      </c>
      <c r="E2674" s="92">
        <f t="shared" si="1"/>
        <v>66800</v>
      </c>
      <c r="F2674" s="92" t="str">
        <f t="shared" si="2"/>
        <v>MCKAY NAVIDAD Galleta 14x170g</v>
      </c>
      <c r="G2674" s="92" t="str">
        <f t="shared" si="3"/>
        <v>GALLETAS</v>
      </c>
      <c r="H2674" s="89"/>
      <c r="I2674" s="89"/>
      <c r="J2674" s="89"/>
      <c r="K2674" s="89"/>
      <c r="L2674" s="89"/>
      <c r="M2674" s="89"/>
      <c r="N2674" s="89"/>
      <c r="O2674" s="89"/>
      <c r="P2674" s="89"/>
      <c r="Q2674" s="89"/>
      <c r="R2674" s="30"/>
      <c r="S2674" s="30"/>
      <c r="T2674" s="30"/>
      <c r="U2674" s="30"/>
      <c r="V2674" s="30"/>
      <c r="W2674" s="30"/>
      <c r="X2674" s="30"/>
      <c r="Y2674" s="30"/>
      <c r="Z2674" s="30"/>
      <c r="AA2674" s="30"/>
    </row>
    <row r="2675" ht="15.75" customHeight="1">
      <c r="A2675" s="27" t="s">
        <v>39</v>
      </c>
      <c r="B2675" s="27" t="s">
        <v>8688</v>
      </c>
      <c r="C2675" s="27" t="s">
        <v>4904</v>
      </c>
      <c r="D2675" s="27" t="s">
        <v>4905</v>
      </c>
      <c r="E2675" s="92">
        <f t="shared" si="1"/>
        <v>66820</v>
      </c>
      <c r="F2675" s="92" t="str">
        <f t="shared" si="2"/>
        <v>GALAK Huevo de Pascua 15x199g</v>
      </c>
      <c r="G2675" s="92" t="str">
        <f t="shared" si="3"/>
        <v>CHOCOLATES</v>
      </c>
      <c r="H2675" s="89"/>
      <c r="I2675" s="89"/>
      <c r="J2675" s="89"/>
      <c r="K2675" s="89"/>
      <c r="L2675" s="89"/>
      <c r="M2675" s="89"/>
      <c r="N2675" s="89"/>
      <c r="O2675" s="89"/>
      <c r="P2675" s="89"/>
      <c r="Q2675" s="89"/>
      <c r="R2675" s="30"/>
      <c r="S2675" s="30"/>
      <c r="T2675" s="30"/>
      <c r="U2675" s="30"/>
      <c r="V2675" s="30"/>
      <c r="W2675" s="30"/>
      <c r="X2675" s="30"/>
      <c r="Y2675" s="30"/>
      <c r="Z2675" s="30"/>
      <c r="AA2675" s="30"/>
    </row>
    <row r="2676" ht="15.75" customHeight="1">
      <c r="A2676" s="27" t="s">
        <v>50</v>
      </c>
      <c r="B2676" s="27" t="s">
        <v>8693</v>
      </c>
      <c r="C2676" s="27" t="s">
        <v>4789</v>
      </c>
      <c r="D2676" s="27" t="s">
        <v>1174</v>
      </c>
      <c r="E2676" s="92">
        <f t="shared" si="1"/>
        <v>66830</v>
      </c>
      <c r="F2676" s="92" t="str">
        <f t="shared" si="2"/>
        <v>NESCAFE Fina Seleccion 12x100g</v>
      </c>
      <c r="G2676" s="92" t="str">
        <f t="shared" si="3"/>
        <v>CAFES</v>
      </c>
      <c r="H2676" s="89"/>
      <c r="I2676" s="89"/>
      <c r="J2676" s="89"/>
      <c r="K2676" s="89"/>
      <c r="L2676" s="89"/>
      <c r="M2676" s="89"/>
      <c r="N2676" s="89"/>
      <c r="O2676" s="89"/>
      <c r="P2676" s="89"/>
      <c r="Q2676" s="89"/>
      <c r="R2676" s="30"/>
      <c r="S2676" s="30"/>
      <c r="T2676" s="30"/>
      <c r="U2676" s="30"/>
      <c r="V2676" s="30"/>
      <c r="W2676" s="30"/>
      <c r="X2676" s="30"/>
      <c r="Y2676" s="30"/>
      <c r="Z2676" s="30"/>
      <c r="AA2676" s="30"/>
    </row>
    <row r="2677" ht="15.75" customHeight="1">
      <c r="A2677" s="27" t="s">
        <v>76</v>
      </c>
      <c r="B2677" s="27" t="s">
        <v>8703</v>
      </c>
      <c r="C2677" s="27" t="s">
        <v>4911</v>
      </c>
      <c r="D2677" s="27" t="s">
        <v>997</v>
      </c>
      <c r="E2677" s="92">
        <f t="shared" si="1"/>
        <v>66920</v>
      </c>
      <c r="F2677" s="92" t="str">
        <f t="shared" si="2"/>
        <v>MILOACTIV-GO BebChocTira 6(20x28g )N1 CL 6(20x28g)</v>
      </c>
      <c r="G2677" s="92" t="str">
        <f t="shared" si="3"/>
        <v>OPPB</v>
      </c>
      <c r="H2677" s="89"/>
      <c r="I2677" s="89"/>
      <c r="J2677" s="89"/>
      <c r="K2677" s="89"/>
      <c r="L2677" s="89"/>
      <c r="M2677" s="89"/>
      <c r="N2677" s="89"/>
      <c r="O2677" s="89"/>
      <c r="P2677" s="89"/>
      <c r="Q2677" s="89"/>
      <c r="R2677" s="30"/>
      <c r="S2677" s="30"/>
      <c r="T2677" s="30"/>
      <c r="U2677" s="30"/>
      <c r="V2677" s="30"/>
      <c r="W2677" s="30"/>
      <c r="X2677" s="30"/>
      <c r="Y2677" s="30"/>
      <c r="Z2677" s="30"/>
      <c r="AA2677" s="30"/>
    </row>
    <row r="2678" ht="15.75" customHeight="1">
      <c r="A2678" s="27" t="s">
        <v>76</v>
      </c>
      <c r="B2678" s="27" t="s">
        <v>8706</v>
      </c>
      <c r="C2678" s="27" t="s">
        <v>4909</v>
      </c>
      <c r="D2678" s="27" t="s">
        <v>123</v>
      </c>
      <c r="E2678" s="92">
        <f t="shared" si="1"/>
        <v>66922</v>
      </c>
      <c r="F2678" s="92" t="str">
        <f t="shared" si="2"/>
        <v>PK Milo Stick 20x28g 15% DCTO .</v>
      </c>
      <c r="G2678" s="92" t="str">
        <f t="shared" si="3"/>
        <v>OPPB</v>
      </c>
      <c r="H2678" s="89"/>
      <c r="I2678" s="89"/>
      <c r="J2678" s="89"/>
      <c r="K2678" s="89"/>
      <c r="L2678" s="89"/>
      <c r="M2678" s="89"/>
      <c r="N2678" s="89"/>
      <c r="O2678" s="89"/>
      <c r="P2678" s="89"/>
      <c r="Q2678" s="89"/>
      <c r="R2678" s="30"/>
      <c r="S2678" s="30"/>
      <c r="T2678" s="30"/>
      <c r="U2678" s="30"/>
      <c r="V2678" s="30"/>
      <c r="W2678" s="30"/>
      <c r="X2678" s="30"/>
      <c r="Y2678" s="30"/>
      <c r="Z2678" s="30"/>
      <c r="AA2678" s="30"/>
    </row>
    <row r="2679" ht="15.75" customHeight="1">
      <c r="A2679" s="27" t="s">
        <v>76</v>
      </c>
      <c r="B2679" s="27" t="s">
        <v>8710</v>
      </c>
      <c r="C2679" s="27" t="s">
        <v>4913</v>
      </c>
      <c r="D2679" s="27" t="s">
        <v>123</v>
      </c>
      <c r="E2679" s="92">
        <f t="shared" si="1"/>
        <v>66923</v>
      </c>
      <c r="F2679" s="92" t="str">
        <f t="shared" si="2"/>
        <v>PK Milo Stick 20x28g 15% DCTO (B2B) .</v>
      </c>
      <c r="G2679" s="92" t="str">
        <f t="shared" si="3"/>
        <v>OPPB</v>
      </c>
      <c r="H2679" s="89"/>
      <c r="I2679" s="89"/>
      <c r="J2679" s="89"/>
      <c r="K2679" s="89"/>
      <c r="L2679" s="89"/>
      <c r="M2679" s="89"/>
      <c r="N2679" s="89"/>
      <c r="O2679" s="89"/>
      <c r="P2679" s="89"/>
      <c r="Q2679" s="89"/>
      <c r="R2679" s="30"/>
      <c r="S2679" s="30"/>
      <c r="T2679" s="30"/>
      <c r="U2679" s="30"/>
      <c r="V2679" s="30"/>
      <c r="W2679" s="30"/>
      <c r="X2679" s="30"/>
      <c r="Y2679" s="30"/>
      <c r="Z2679" s="30"/>
      <c r="AA2679" s="30"/>
    </row>
    <row r="2680" ht="15.75" customHeight="1">
      <c r="A2680" s="27" t="s">
        <v>76</v>
      </c>
      <c r="B2680" s="27" t="s">
        <v>8717</v>
      </c>
      <c r="C2680" s="27" t="s">
        <v>4915</v>
      </c>
      <c r="D2680" s="27" t="s">
        <v>123</v>
      </c>
      <c r="E2680" s="92">
        <f t="shared" si="1"/>
        <v>66924</v>
      </c>
      <c r="F2680" s="92" t="str">
        <f t="shared" si="2"/>
        <v>PK 3 Milo Stick 20x28g (60 Uni) 20% DCTO .</v>
      </c>
      <c r="G2680" s="92" t="str">
        <f t="shared" si="3"/>
        <v>OPPB</v>
      </c>
      <c r="H2680" s="89"/>
      <c r="I2680" s="89"/>
      <c r="J2680" s="89"/>
      <c r="K2680" s="89"/>
      <c r="L2680" s="89"/>
      <c r="M2680" s="89"/>
      <c r="N2680" s="89"/>
      <c r="O2680" s="89"/>
      <c r="P2680" s="89"/>
      <c r="Q2680" s="89"/>
      <c r="R2680" s="30"/>
      <c r="S2680" s="30"/>
      <c r="T2680" s="30"/>
      <c r="U2680" s="30"/>
      <c r="V2680" s="30"/>
      <c r="W2680" s="30"/>
      <c r="X2680" s="30"/>
      <c r="Y2680" s="30"/>
      <c r="Z2680" s="30"/>
      <c r="AA2680" s="30"/>
    </row>
    <row r="2681" ht="15.75" customHeight="1">
      <c r="A2681" s="27" t="s">
        <v>76</v>
      </c>
      <c r="B2681" s="27" t="s">
        <v>8721</v>
      </c>
      <c r="C2681" s="27" t="s">
        <v>4908</v>
      </c>
      <c r="D2681" s="27" t="s">
        <v>123</v>
      </c>
      <c r="E2681" s="92">
        <f t="shared" si="1"/>
        <v>66925</v>
      </c>
      <c r="F2681" s="92" t="str">
        <f t="shared" si="2"/>
        <v>PK 3 Milo Stick 20x28g (60 Uni) 20% DCTO (B2B) .</v>
      </c>
      <c r="G2681" s="92" t="str">
        <f t="shared" si="3"/>
        <v>OPPB</v>
      </c>
      <c r="H2681" s="89"/>
      <c r="I2681" s="89"/>
      <c r="J2681" s="89"/>
      <c r="K2681" s="89"/>
      <c r="L2681" s="89"/>
      <c r="M2681" s="89"/>
      <c r="N2681" s="89"/>
      <c r="O2681" s="89"/>
      <c r="P2681" s="89"/>
      <c r="Q2681" s="89"/>
      <c r="R2681" s="30"/>
      <c r="S2681" s="30"/>
      <c r="T2681" s="30"/>
      <c r="U2681" s="30"/>
      <c r="V2681" s="30"/>
      <c r="W2681" s="30"/>
      <c r="X2681" s="30"/>
      <c r="Y2681" s="30"/>
      <c r="Z2681" s="30"/>
      <c r="AA2681" s="30"/>
    </row>
    <row r="2682" ht="15.75" customHeight="1">
      <c r="A2682" s="27" t="s">
        <v>39</v>
      </c>
      <c r="B2682" s="27" t="s">
        <v>8726</v>
      </c>
      <c r="C2682" s="27" t="s">
        <v>4916</v>
      </c>
      <c r="D2682" s="27" t="s">
        <v>123</v>
      </c>
      <c r="E2682" s="92">
        <f t="shared" si="1"/>
        <v>67060</v>
      </c>
      <c r="F2682" s="92" t="str">
        <f t="shared" si="2"/>
        <v>PK 1 CAPRI 30GRS FRUTILLA+1 TRENCITO 150G GRATIS .</v>
      </c>
      <c r="G2682" s="92" t="str">
        <f t="shared" si="3"/>
        <v>CHOCOLATES</v>
      </c>
      <c r="H2682" s="89"/>
      <c r="I2682" s="89"/>
      <c r="J2682" s="89"/>
      <c r="K2682" s="89"/>
      <c r="L2682" s="89"/>
      <c r="M2682" s="89"/>
      <c r="N2682" s="89"/>
      <c r="O2682" s="89"/>
      <c r="P2682" s="89"/>
      <c r="Q2682" s="89"/>
      <c r="R2682" s="30"/>
      <c r="S2682" s="30"/>
      <c r="T2682" s="30"/>
      <c r="U2682" s="30"/>
      <c r="V2682" s="30"/>
      <c r="W2682" s="30"/>
      <c r="X2682" s="30"/>
      <c r="Y2682" s="30"/>
      <c r="Z2682" s="30"/>
      <c r="AA2682" s="30"/>
    </row>
    <row r="2683" ht="15.75" customHeight="1">
      <c r="A2683" s="27" t="s">
        <v>50</v>
      </c>
      <c r="B2683" s="27" t="s">
        <v>8731</v>
      </c>
      <c r="C2683" s="27" t="s">
        <v>4918</v>
      </c>
      <c r="D2683" s="27" t="s">
        <v>123</v>
      </c>
      <c r="E2683" s="92">
        <f t="shared" si="1"/>
        <v>67070</v>
      </c>
      <c r="F2683" s="92" t="str">
        <f t="shared" si="2"/>
        <v>PK 4 NESCAFE CAPPUCCINO Swt 610x14g+1 GRATIS LATTE VAINILLA .</v>
      </c>
      <c r="G2683" s="92" t="str">
        <f t="shared" si="3"/>
        <v>CAFES</v>
      </c>
      <c r="H2683" s="89"/>
      <c r="I2683" s="89"/>
      <c r="J2683" s="89"/>
      <c r="K2683" s="89"/>
      <c r="L2683" s="89"/>
      <c r="M2683" s="89"/>
      <c r="N2683" s="89"/>
      <c r="O2683" s="89"/>
      <c r="P2683" s="89"/>
      <c r="Q2683" s="89"/>
      <c r="R2683" s="30"/>
      <c r="S2683" s="30"/>
      <c r="T2683" s="30"/>
      <c r="U2683" s="30"/>
      <c r="V2683" s="30"/>
      <c r="W2683" s="30"/>
      <c r="X2683" s="30"/>
      <c r="Y2683" s="30"/>
      <c r="Z2683" s="30"/>
      <c r="AA2683" s="30"/>
    </row>
    <row r="2684" ht="15.75" customHeight="1">
      <c r="A2684" s="27" t="s">
        <v>39</v>
      </c>
      <c r="B2684" s="27" t="s">
        <v>8736</v>
      </c>
      <c r="C2684" s="27" t="s">
        <v>4920</v>
      </c>
      <c r="D2684" s="27" t="s">
        <v>123</v>
      </c>
      <c r="E2684" s="92">
        <f t="shared" si="1"/>
        <v>67080</v>
      </c>
      <c r="F2684" s="92" t="str">
        <f t="shared" si="2"/>
        <v>PK 1 CAPRI FRUTILLA+2 KITKAT 4FINGERS GRATIS .</v>
      </c>
      <c r="G2684" s="92" t="str">
        <f t="shared" si="3"/>
        <v>CHOCOLATES</v>
      </c>
      <c r="H2684" s="89"/>
      <c r="I2684" s="89"/>
      <c r="J2684" s="89"/>
      <c r="K2684" s="89"/>
      <c r="L2684" s="89"/>
      <c r="M2684" s="89"/>
      <c r="N2684" s="89"/>
      <c r="O2684" s="89"/>
      <c r="P2684" s="89"/>
      <c r="Q2684" s="89"/>
      <c r="R2684" s="30"/>
      <c r="S2684" s="30"/>
      <c r="T2684" s="30"/>
      <c r="U2684" s="30"/>
      <c r="V2684" s="30"/>
      <c r="W2684" s="30"/>
      <c r="X2684" s="30"/>
      <c r="Y2684" s="30"/>
      <c r="Z2684" s="30"/>
      <c r="AA2684" s="30"/>
    </row>
    <row r="2685" ht="15.75" customHeight="1">
      <c r="A2685" s="27" t="s">
        <v>39</v>
      </c>
      <c r="B2685" s="27" t="s">
        <v>8741</v>
      </c>
      <c r="C2685" s="27" t="s">
        <v>4921</v>
      </c>
      <c r="D2685" s="27" t="s">
        <v>123</v>
      </c>
      <c r="E2685" s="92">
        <f t="shared" si="1"/>
        <v>67100</v>
      </c>
      <c r="F2685" s="92" t="str">
        <f t="shared" si="2"/>
        <v>PK 5 S NUSS 250G+1 DSP SNUSS 14G GRATIS .</v>
      </c>
      <c r="G2685" s="92" t="str">
        <f t="shared" si="3"/>
        <v>CHOCOLATES</v>
      </c>
      <c r="H2685" s="89"/>
      <c r="I2685" s="89"/>
      <c r="J2685" s="89"/>
      <c r="K2685" s="89"/>
      <c r="L2685" s="89"/>
      <c r="M2685" s="89"/>
      <c r="N2685" s="89"/>
      <c r="O2685" s="89"/>
      <c r="P2685" s="89"/>
      <c r="Q2685" s="89"/>
      <c r="R2685" s="30"/>
      <c r="S2685" s="30"/>
      <c r="T2685" s="30"/>
      <c r="U2685" s="30"/>
      <c r="V2685" s="30"/>
      <c r="W2685" s="30"/>
      <c r="X2685" s="30"/>
      <c r="Y2685" s="30"/>
      <c r="Z2685" s="30"/>
      <c r="AA2685" s="30"/>
    </row>
    <row r="2686" ht="15.75" customHeight="1">
      <c r="A2686" s="27" t="s">
        <v>86</v>
      </c>
      <c r="B2686" s="27" t="s">
        <v>8743</v>
      </c>
      <c r="C2686" s="27" t="s">
        <v>4923</v>
      </c>
      <c r="D2686" s="27" t="s">
        <v>123</v>
      </c>
      <c r="E2686" s="92">
        <f t="shared" si="1"/>
        <v>67110</v>
      </c>
      <c r="F2686" s="92" t="str">
        <f t="shared" si="2"/>
        <v>PK 6 MOROCHA 120GR+2CRIOLLITAS 60G GRATIS .</v>
      </c>
      <c r="G2686" s="92" t="str">
        <f t="shared" si="3"/>
        <v>GALLETAS</v>
      </c>
      <c r="H2686" s="89"/>
      <c r="I2686" s="89"/>
      <c r="J2686" s="89"/>
      <c r="K2686" s="89"/>
      <c r="L2686" s="89"/>
      <c r="M2686" s="89"/>
      <c r="N2686" s="89"/>
      <c r="O2686" s="89"/>
      <c r="P2686" s="89"/>
      <c r="Q2686" s="89"/>
      <c r="R2686" s="30"/>
      <c r="S2686" s="30"/>
      <c r="T2686" s="30"/>
      <c r="U2686" s="30"/>
      <c r="V2686" s="30"/>
      <c r="W2686" s="30"/>
      <c r="X2686" s="30"/>
      <c r="Y2686" s="30"/>
      <c r="Z2686" s="30"/>
      <c r="AA2686" s="30"/>
    </row>
    <row r="2687" ht="15.75" customHeight="1">
      <c r="A2687" s="27" t="s">
        <v>86</v>
      </c>
      <c r="B2687" s="27" t="s">
        <v>8746</v>
      </c>
      <c r="C2687" s="27" t="s">
        <v>4925</v>
      </c>
      <c r="D2687" s="27" t="s">
        <v>123</v>
      </c>
      <c r="E2687" s="92">
        <f t="shared" si="1"/>
        <v>67120</v>
      </c>
      <c r="F2687" s="92" t="str">
        <f t="shared" si="2"/>
        <v>PK 8 CRIOLLITA 60G+3 MINI MOR0CHA GR GRATIS .</v>
      </c>
      <c r="G2687" s="92" t="str">
        <f t="shared" si="3"/>
        <v>GALLETAS</v>
      </c>
      <c r="H2687" s="89"/>
      <c r="I2687" s="89"/>
      <c r="J2687" s="89"/>
      <c r="K2687" s="89"/>
      <c r="L2687" s="89"/>
      <c r="M2687" s="89"/>
      <c r="N2687" s="89"/>
      <c r="O2687" s="89"/>
      <c r="P2687" s="89"/>
      <c r="Q2687" s="89"/>
      <c r="R2687" s="30"/>
      <c r="S2687" s="30"/>
      <c r="T2687" s="30"/>
      <c r="U2687" s="30"/>
      <c r="V2687" s="30"/>
      <c r="W2687" s="30"/>
      <c r="X2687" s="30"/>
      <c r="Y2687" s="30"/>
      <c r="Z2687" s="30"/>
      <c r="AA2687" s="30"/>
    </row>
    <row r="2688" ht="15.75" customHeight="1">
      <c r="A2688" s="27" t="s">
        <v>86</v>
      </c>
      <c r="B2688" s="27" t="s">
        <v>8752</v>
      </c>
      <c r="C2688" s="27" t="s">
        <v>4926</v>
      </c>
      <c r="D2688" s="27" t="s">
        <v>123</v>
      </c>
      <c r="E2688" s="92">
        <f t="shared" si="1"/>
        <v>67130</v>
      </c>
      <c r="F2688" s="92" t="str">
        <f t="shared" si="2"/>
        <v>PK 6 KUKY 120G+2 DST COCO 120G GRATIS .</v>
      </c>
      <c r="G2688" s="92" t="str">
        <f t="shared" si="3"/>
        <v>GALLETAS</v>
      </c>
      <c r="H2688" s="89"/>
      <c r="I2688" s="89"/>
      <c r="J2688" s="89"/>
      <c r="K2688" s="89"/>
      <c r="L2688" s="89"/>
      <c r="M2688" s="89"/>
      <c r="N2688" s="89"/>
      <c r="O2688" s="89"/>
      <c r="P2688" s="89"/>
      <c r="Q2688" s="89"/>
      <c r="R2688" s="30"/>
      <c r="S2688" s="30"/>
      <c r="T2688" s="30"/>
      <c r="U2688" s="30"/>
      <c r="V2688" s="30"/>
      <c r="W2688" s="30"/>
      <c r="X2688" s="30"/>
      <c r="Y2688" s="30"/>
      <c r="Z2688" s="30"/>
      <c r="AA2688" s="30"/>
    </row>
    <row r="2689" ht="15.75" customHeight="1">
      <c r="A2689" s="27" t="s">
        <v>86</v>
      </c>
      <c r="B2689" s="27" t="s">
        <v>8758</v>
      </c>
      <c r="C2689" s="27" t="s">
        <v>4928</v>
      </c>
      <c r="D2689" s="27" t="s">
        <v>123</v>
      </c>
      <c r="E2689" s="92">
        <f t="shared" si="1"/>
        <v>67140</v>
      </c>
      <c r="F2689" s="92" t="str">
        <f t="shared" si="2"/>
        <v>PK 5 TRITON 126G CHOCOLATE+1 DST MANTEQUILLA 140G GRATIS .</v>
      </c>
      <c r="G2689" s="92" t="str">
        <f t="shared" si="3"/>
        <v>GALLETAS</v>
      </c>
      <c r="H2689" s="89"/>
      <c r="I2689" s="89"/>
      <c r="J2689" s="89"/>
      <c r="K2689" s="89"/>
      <c r="L2689" s="89"/>
      <c r="M2689" s="89"/>
      <c r="N2689" s="89"/>
      <c r="O2689" s="89"/>
      <c r="P2689" s="89"/>
      <c r="Q2689" s="89"/>
      <c r="R2689" s="30"/>
      <c r="S2689" s="30"/>
      <c r="T2689" s="30"/>
      <c r="U2689" s="30"/>
      <c r="V2689" s="30"/>
      <c r="W2689" s="30"/>
      <c r="X2689" s="30"/>
      <c r="Y2689" s="30"/>
      <c r="Z2689" s="30"/>
      <c r="AA2689" s="30"/>
    </row>
    <row r="2690" ht="15.75" customHeight="1">
      <c r="A2690" s="27" t="s">
        <v>86</v>
      </c>
      <c r="B2690" s="27" t="s">
        <v>8762</v>
      </c>
      <c r="C2690" s="27" t="s">
        <v>4930</v>
      </c>
      <c r="D2690" s="27" t="s">
        <v>123</v>
      </c>
      <c r="E2690" s="92">
        <f t="shared" si="1"/>
        <v>67150</v>
      </c>
      <c r="F2690" s="92" t="str">
        <f t="shared" si="2"/>
        <v>PK 5 TRITON 126G VAINILLA+1DST VINO 155G GRATIS .</v>
      </c>
      <c r="G2690" s="92" t="str">
        <f t="shared" si="3"/>
        <v>GALLETAS</v>
      </c>
      <c r="H2690" s="89"/>
      <c r="I2690" s="89"/>
      <c r="J2690" s="89"/>
      <c r="K2690" s="89"/>
      <c r="L2690" s="89"/>
      <c r="M2690" s="89"/>
      <c r="N2690" s="89"/>
      <c r="O2690" s="89"/>
      <c r="P2690" s="89"/>
      <c r="Q2690" s="89"/>
      <c r="R2690" s="30"/>
      <c r="S2690" s="30"/>
      <c r="T2690" s="30"/>
      <c r="U2690" s="30"/>
      <c r="V2690" s="30"/>
      <c r="W2690" s="30"/>
      <c r="X2690" s="30"/>
      <c r="Y2690" s="30"/>
      <c r="Z2690" s="30"/>
      <c r="AA2690" s="30"/>
    </row>
    <row r="2691" ht="15.75" customHeight="1">
      <c r="A2691" s="27" t="s">
        <v>44</v>
      </c>
      <c r="B2691" s="27" t="s">
        <v>8766</v>
      </c>
      <c r="C2691" s="27" t="s">
        <v>4931</v>
      </c>
      <c r="D2691" s="27" t="s">
        <v>4932</v>
      </c>
      <c r="E2691" s="92">
        <f t="shared" si="1"/>
        <v>67250</v>
      </c>
      <c r="F2691" s="92" t="str">
        <f t="shared" si="2"/>
        <v>MAGGI Pure de Papas 8x751g CL 8x751g</v>
      </c>
      <c r="G2691" s="92" t="str">
        <f t="shared" si="3"/>
        <v>CULINARIOS</v>
      </c>
      <c r="H2691" s="89"/>
      <c r="I2691" s="89"/>
      <c r="J2691" s="89"/>
      <c r="K2691" s="89"/>
      <c r="L2691" s="89"/>
      <c r="M2691" s="89"/>
      <c r="N2691" s="89"/>
      <c r="O2691" s="89"/>
      <c r="P2691" s="89"/>
      <c r="Q2691" s="89"/>
      <c r="R2691" s="30"/>
      <c r="S2691" s="30"/>
      <c r="T2691" s="30"/>
      <c r="U2691" s="30"/>
      <c r="V2691" s="30"/>
      <c r="W2691" s="30"/>
      <c r="X2691" s="30"/>
      <c r="Y2691" s="30"/>
      <c r="Z2691" s="30"/>
      <c r="AA2691" s="30"/>
    </row>
    <row r="2692" ht="15.75" customHeight="1">
      <c r="A2692" s="27" t="s">
        <v>44</v>
      </c>
      <c r="B2692" s="27" t="s">
        <v>8770</v>
      </c>
      <c r="C2692" s="27" t="s">
        <v>4934</v>
      </c>
      <c r="D2692" s="27" t="s">
        <v>4935</v>
      </c>
      <c r="E2692" s="92">
        <f t="shared" si="1"/>
        <v>67280</v>
      </c>
      <c r="F2692" s="92" t="str">
        <f t="shared" si="2"/>
        <v>MAGGI Pure de Papas 20x93g CL 20x93g</v>
      </c>
      <c r="G2692" s="92" t="str">
        <f t="shared" si="3"/>
        <v>CULINARIOS</v>
      </c>
      <c r="H2692" s="89"/>
      <c r="I2692" s="89"/>
      <c r="J2692" s="89"/>
      <c r="K2692" s="89"/>
      <c r="L2692" s="89"/>
      <c r="M2692" s="89"/>
      <c r="N2692" s="89"/>
      <c r="O2692" s="89"/>
      <c r="P2692" s="89"/>
      <c r="Q2692" s="89"/>
      <c r="R2692" s="30"/>
      <c r="S2692" s="30"/>
      <c r="T2692" s="30"/>
      <c r="U2692" s="30"/>
      <c r="V2692" s="30"/>
      <c r="W2692" s="30"/>
      <c r="X2692" s="30"/>
      <c r="Y2692" s="30"/>
      <c r="Z2692" s="30"/>
      <c r="AA2692" s="30"/>
    </row>
    <row r="2693" ht="15.75" customHeight="1">
      <c r="A2693" s="27" t="s">
        <v>44</v>
      </c>
      <c r="B2693" s="27" t="s">
        <v>8776</v>
      </c>
      <c r="C2693" s="27" t="s">
        <v>4937</v>
      </c>
      <c r="D2693" s="27" t="s">
        <v>4938</v>
      </c>
      <c r="E2693" s="92">
        <f t="shared" si="1"/>
        <v>67290</v>
      </c>
      <c r="F2693" s="92" t="str">
        <f t="shared" si="2"/>
        <v>MAGGI Pure de Papas 12x187g CL 12x187g</v>
      </c>
      <c r="G2693" s="92" t="str">
        <f t="shared" si="3"/>
        <v>CULINARIOS</v>
      </c>
      <c r="H2693" s="89"/>
      <c r="I2693" s="89"/>
      <c r="J2693" s="89"/>
      <c r="K2693" s="89"/>
      <c r="L2693" s="89"/>
      <c r="M2693" s="89"/>
      <c r="N2693" s="89"/>
      <c r="O2693" s="89"/>
      <c r="P2693" s="89"/>
      <c r="Q2693" s="89"/>
      <c r="R2693" s="30"/>
      <c r="S2693" s="30"/>
      <c r="T2693" s="30"/>
      <c r="U2693" s="30"/>
      <c r="V2693" s="30"/>
      <c r="W2693" s="30"/>
      <c r="X2693" s="30"/>
      <c r="Y2693" s="30"/>
      <c r="Z2693" s="30"/>
      <c r="AA2693" s="30"/>
    </row>
    <row r="2694" ht="15.75" customHeight="1">
      <c r="A2694" s="27" t="s">
        <v>44</v>
      </c>
      <c r="B2694" s="27" t="s">
        <v>8780</v>
      </c>
      <c r="C2694" s="27" t="s">
        <v>8781</v>
      </c>
      <c r="D2694" s="27" t="s">
        <v>123</v>
      </c>
      <c r="E2694" s="92">
        <f t="shared" si="1"/>
        <v>67291</v>
      </c>
      <c r="F2694" s="92" t="str">
        <f t="shared" si="2"/>
        <v>PK 6 Pure Maggi 187g + 15% B2B .</v>
      </c>
      <c r="G2694" s="92" t="str">
        <f t="shared" si="3"/>
        <v>CULINARIOS</v>
      </c>
      <c r="H2694" s="89"/>
      <c r="I2694" s="89"/>
      <c r="J2694" s="89"/>
      <c r="K2694" s="89"/>
      <c r="L2694" s="89"/>
      <c r="M2694" s="89"/>
      <c r="N2694" s="89"/>
      <c r="O2694" s="89"/>
      <c r="P2694" s="89"/>
      <c r="Q2694" s="89"/>
      <c r="R2694" s="30"/>
      <c r="S2694" s="30"/>
      <c r="T2694" s="30"/>
      <c r="U2694" s="30"/>
      <c r="V2694" s="30"/>
      <c r="W2694" s="30"/>
      <c r="X2694" s="30"/>
      <c r="Y2694" s="30"/>
      <c r="Z2694" s="30"/>
      <c r="AA2694" s="30"/>
    </row>
    <row r="2695" ht="15.75" customHeight="1">
      <c r="A2695" s="27" t="s">
        <v>44</v>
      </c>
      <c r="B2695" s="27" t="s">
        <v>8786</v>
      </c>
      <c r="C2695" s="27" t="s">
        <v>8787</v>
      </c>
      <c r="D2695" s="27" t="s">
        <v>123</v>
      </c>
      <c r="E2695" s="92">
        <f t="shared" si="1"/>
        <v>67292</v>
      </c>
      <c r="F2695" s="92" t="str">
        <f t="shared" si="2"/>
        <v>PK 6 Pure Maggi 187g (25%) (B2B) .</v>
      </c>
      <c r="G2695" s="92" t="str">
        <f t="shared" si="3"/>
        <v>CULINARIOS</v>
      </c>
      <c r="H2695" s="89"/>
      <c r="I2695" s="89"/>
      <c r="J2695" s="89"/>
      <c r="K2695" s="89"/>
      <c r="L2695" s="89"/>
      <c r="M2695" s="89"/>
      <c r="N2695" s="89"/>
      <c r="O2695" s="89"/>
      <c r="P2695" s="89"/>
      <c r="Q2695" s="89"/>
      <c r="R2695" s="30"/>
      <c r="S2695" s="30"/>
      <c r="T2695" s="30"/>
      <c r="U2695" s="30"/>
      <c r="V2695" s="30"/>
      <c r="W2695" s="30"/>
      <c r="X2695" s="30"/>
      <c r="Y2695" s="30"/>
      <c r="Z2695" s="30"/>
      <c r="AA2695" s="30"/>
    </row>
    <row r="2696" ht="15.75" customHeight="1">
      <c r="A2696" s="27" t="s">
        <v>86</v>
      </c>
      <c r="B2696" s="27" t="s">
        <v>8792</v>
      </c>
      <c r="C2696" s="27" t="s">
        <v>4939</v>
      </c>
      <c r="D2696" s="27" t="s">
        <v>123</v>
      </c>
      <c r="E2696" s="92">
        <f t="shared" si="1"/>
        <v>67310</v>
      </c>
      <c r="F2696" s="92" t="str">
        <f t="shared" si="2"/>
        <v>PK CRIOLLITAS 6 UNI+10%DESCUENTO .</v>
      </c>
      <c r="G2696" s="92" t="str">
        <f t="shared" si="3"/>
        <v>GALLETAS</v>
      </c>
      <c r="H2696" s="89"/>
      <c r="I2696" s="89"/>
      <c r="J2696" s="89"/>
      <c r="K2696" s="89"/>
      <c r="L2696" s="89"/>
      <c r="M2696" s="89"/>
      <c r="N2696" s="89"/>
      <c r="O2696" s="89"/>
      <c r="P2696" s="89"/>
      <c r="Q2696" s="89"/>
      <c r="R2696" s="30"/>
      <c r="S2696" s="30"/>
      <c r="T2696" s="30"/>
      <c r="U2696" s="30"/>
      <c r="V2696" s="30"/>
      <c r="W2696" s="30"/>
      <c r="X2696" s="30"/>
      <c r="Y2696" s="30"/>
      <c r="Z2696" s="30"/>
      <c r="AA2696" s="30"/>
    </row>
    <row r="2697" ht="15.75" customHeight="1">
      <c r="A2697" s="27" t="s">
        <v>146</v>
      </c>
      <c r="B2697" s="27" t="s">
        <v>8797</v>
      </c>
      <c r="C2697" s="27" t="s">
        <v>4941</v>
      </c>
      <c r="D2697" s="27" t="s">
        <v>4942</v>
      </c>
      <c r="E2697" s="92">
        <f t="shared" si="1"/>
        <v>67330</v>
      </c>
      <c r="F2697" s="92" t="str">
        <f t="shared" si="2"/>
        <v>NESTLE Lec Cond Doypack 36x180g CL 36x180g</v>
      </c>
      <c r="G2697" s="92" t="str">
        <f t="shared" si="3"/>
        <v>Lacteos Culinarios</v>
      </c>
      <c r="H2697" s="89"/>
      <c r="I2697" s="89"/>
      <c r="J2697" s="89"/>
      <c r="K2697" s="89"/>
      <c r="L2697" s="89"/>
      <c r="M2697" s="89"/>
      <c r="N2697" s="89"/>
      <c r="O2697" s="89"/>
      <c r="P2697" s="89"/>
      <c r="Q2697" s="89"/>
      <c r="R2697" s="30"/>
      <c r="S2697" s="30"/>
      <c r="T2697" s="30"/>
      <c r="U2697" s="30"/>
      <c r="V2697" s="30"/>
      <c r="W2697" s="30"/>
      <c r="X2697" s="30"/>
      <c r="Y2697" s="30"/>
      <c r="Z2697" s="30"/>
      <c r="AA2697" s="30"/>
    </row>
    <row r="2698" ht="15.75" customHeight="1">
      <c r="A2698" s="27" t="s">
        <v>1015</v>
      </c>
      <c r="B2698" s="27" t="s">
        <v>8802</v>
      </c>
      <c r="C2698" s="27" t="s">
        <v>4944</v>
      </c>
      <c r="D2698" s="27" t="s">
        <v>1186</v>
      </c>
      <c r="E2698" s="92">
        <f t="shared" si="1"/>
        <v>67351</v>
      </c>
      <c r="F2698" s="92" t="str">
        <f t="shared" si="2"/>
        <v>NAN 2 L COMFORTIS Formula Inf 12x800g CL 12x800g</v>
      </c>
      <c r="G2698" s="92" t="str">
        <f t="shared" si="3"/>
        <v>FÓRMULAS</v>
      </c>
      <c r="H2698" s="89"/>
      <c r="I2698" s="89"/>
      <c r="J2698" s="89"/>
      <c r="K2698" s="89"/>
      <c r="L2698" s="89"/>
      <c r="M2698" s="89"/>
      <c r="N2698" s="89"/>
      <c r="O2698" s="89"/>
      <c r="P2698" s="89"/>
      <c r="Q2698" s="89"/>
      <c r="R2698" s="30"/>
      <c r="S2698" s="30"/>
      <c r="T2698" s="30"/>
      <c r="U2698" s="30"/>
      <c r="V2698" s="30"/>
      <c r="W2698" s="30"/>
      <c r="X2698" s="30"/>
      <c r="Y2698" s="30"/>
      <c r="Z2698" s="30"/>
      <c r="AA2698" s="30"/>
    </row>
    <row r="2699" ht="15.75" customHeight="1">
      <c r="A2699" s="27" t="s">
        <v>39</v>
      </c>
      <c r="B2699" s="27" t="s">
        <v>8806</v>
      </c>
      <c r="C2699" s="27" t="s">
        <v>8807</v>
      </c>
      <c r="D2699" s="27" t="s">
        <v>8808</v>
      </c>
      <c r="E2699" s="92">
        <f t="shared" si="1"/>
        <v>67380</v>
      </c>
      <c r="F2699" s="92" t="str">
        <f t="shared" si="2"/>
        <v>KITKAT 4Fngr Trad 30(3x41.5g) PRPack CL 303x415g</v>
      </c>
      <c r="G2699" s="92" t="str">
        <f t="shared" si="3"/>
        <v>CHOCOLATES</v>
      </c>
      <c r="H2699" s="89"/>
      <c r="I2699" s="89"/>
      <c r="J2699" s="89"/>
      <c r="K2699" s="89"/>
      <c r="L2699" s="89"/>
      <c r="M2699" s="89"/>
      <c r="N2699" s="89"/>
      <c r="O2699" s="89"/>
      <c r="P2699" s="89"/>
      <c r="Q2699" s="89"/>
      <c r="R2699" s="30"/>
      <c r="S2699" s="30"/>
      <c r="T2699" s="30"/>
      <c r="U2699" s="30"/>
      <c r="V2699" s="30"/>
      <c r="W2699" s="30"/>
      <c r="X2699" s="30"/>
      <c r="Y2699" s="30"/>
      <c r="Z2699" s="30"/>
      <c r="AA2699" s="30"/>
    </row>
    <row r="2700" ht="15.75" customHeight="1">
      <c r="A2700" s="27" t="s">
        <v>4446</v>
      </c>
      <c r="B2700" s="27" t="s">
        <v>8813</v>
      </c>
      <c r="C2700" s="27" t="s">
        <v>4945</v>
      </c>
      <c r="D2700" s="27" t="s">
        <v>4946</v>
      </c>
      <c r="E2700" s="92">
        <f t="shared" si="1"/>
        <v>67400</v>
      </c>
      <c r="F2700" s="92" t="str">
        <f t="shared" si="2"/>
        <v>NATURES HEART Fibra 12x70g CL 12x70g</v>
      </c>
      <c r="G2700" s="92" t="str">
        <f t="shared" si="3"/>
        <v>TERRAFERTIL</v>
      </c>
      <c r="H2700" s="89"/>
      <c r="I2700" s="89"/>
      <c r="J2700" s="89"/>
      <c r="K2700" s="89"/>
      <c r="L2700" s="89"/>
      <c r="M2700" s="89"/>
      <c r="N2700" s="89"/>
      <c r="O2700" s="89"/>
      <c r="P2700" s="89"/>
      <c r="Q2700" s="89"/>
      <c r="R2700" s="30"/>
      <c r="S2700" s="30"/>
      <c r="T2700" s="30"/>
      <c r="U2700" s="30"/>
      <c r="V2700" s="30"/>
      <c r="W2700" s="30"/>
      <c r="X2700" s="30"/>
      <c r="Y2700" s="30"/>
      <c r="Z2700" s="30"/>
      <c r="AA2700" s="30"/>
    </row>
    <row r="2701" ht="15.75" customHeight="1">
      <c r="A2701" s="27" t="s">
        <v>4446</v>
      </c>
      <c r="B2701" s="27" t="s">
        <v>8818</v>
      </c>
      <c r="C2701" s="27" t="s">
        <v>4948</v>
      </c>
      <c r="D2701" s="27" t="s">
        <v>4323</v>
      </c>
      <c r="E2701" s="92">
        <f t="shared" si="1"/>
        <v>67410</v>
      </c>
      <c r="F2701" s="92" t="str">
        <f t="shared" si="2"/>
        <v>NATURES HEART Fibra 24x30g CL 24x30g</v>
      </c>
      <c r="G2701" s="92" t="str">
        <f t="shared" si="3"/>
        <v>TERRAFERTIL</v>
      </c>
      <c r="H2701" s="89"/>
      <c r="I2701" s="89"/>
      <c r="J2701" s="89"/>
      <c r="K2701" s="89"/>
      <c r="L2701" s="89"/>
      <c r="M2701" s="89"/>
      <c r="N2701" s="89"/>
      <c r="O2701" s="89"/>
      <c r="P2701" s="89"/>
      <c r="Q2701" s="89"/>
      <c r="R2701" s="30"/>
      <c r="S2701" s="30"/>
      <c r="T2701" s="30"/>
      <c r="U2701" s="30"/>
      <c r="V2701" s="30"/>
      <c r="W2701" s="30"/>
      <c r="X2701" s="30"/>
      <c r="Y2701" s="30"/>
      <c r="Z2701" s="30"/>
      <c r="AA2701" s="30"/>
    </row>
    <row r="2702" ht="15.75" customHeight="1">
      <c r="A2702" s="27" t="s">
        <v>4446</v>
      </c>
      <c r="B2702" s="27" t="s">
        <v>8822</v>
      </c>
      <c r="C2702" s="27" t="s">
        <v>4950</v>
      </c>
      <c r="D2702" s="27" t="s">
        <v>123</v>
      </c>
      <c r="E2702" s="92">
        <f t="shared" si="1"/>
        <v>67415</v>
      </c>
      <c r="F2702" s="92" t="str">
        <f t="shared" si="2"/>
        <v>PK 2 NATURES HEART FIBRA 30 G + 2 NATURES HEART PROTEINA 30G CON 15% DESCUENTO .</v>
      </c>
      <c r="G2702" s="92" t="str">
        <f t="shared" si="3"/>
        <v>TERRAFERTIL</v>
      </c>
      <c r="H2702" s="89"/>
      <c r="I2702" s="89"/>
      <c r="J2702" s="89"/>
      <c r="K2702" s="89"/>
      <c r="L2702" s="89"/>
      <c r="M2702" s="89"/>
      <c r="N2702" s="89"/>
      <c r="O2702" s="89"/>
      <c r="P2702" s="89"/>
      <c r="Q2702" s="89"/>
      <c r="R2702" s="30"/>
      <c r="S2702" s="30"/>
      <c r="T2702" s="30"/>
      <c r="U2702" s="30"/>
      <c r="V2702" s="30"/>
      <c r="W2702" s="30"/>
      <c r="X2702" s="30"/>
      <c r="Y2702" s="30"/>
      <c r="Z2702" s="30"/>
      <c r="AA2702" s="30"/>
    </row>
    <row r="2703" ht="15.75" customHeight="1">
      <c r="A2703" s="27" t="s">
        <v>4446</v>
      </c>
      <c r="B2703" s="27" t="s">
        <v>8826</v>
      </c>
      <c r="C2703" s="27" t="s">
        <v>4951</v>
      </c>
      <c r="D2703" s="27" t="s">
        <v>4946</v>
      </c>
      <c r="E2703" s="92">
        <f t="shared" si="1"/>
        <v>67420</v>
      </c>
      <c r="F2703" s="92" t="str">
        <f t="shared" si="2"/>
        <v>NATURES HEART Proteina 12x70g CL 12x70g</v>
      </c>
      <c r="G2703" s="92" t="str">
        <f t="shared" si="3"/>
        <v>TERRAFERTIL</v>
      </c>
      <c r="H2703" s="89"/>
      <c r="I2703" s="89"/>
      <c r="J2703" s="89"/>
      <c r="K2703" s="89"/>
      <c r="L2703" s="89"/>
      <c r="M2703" s="89"/>
      <c r="N2703" s="89"/>
      <c r="O2703" s="89"/>
      <c r="P2703" s="89"/>
      <c r="Q2703" s="89"/>
      <c r="R2703" s="30"/>
      <c r="S2703" s="30"/>
      <c r="T2703" s="30"/>
      <c r="U2703" s="30"/>
      <c r="V2703" s="30"/>
      <c r="W2703" s="30"/>
      <c r="X2703" s="30"/>
      <c r="Y2703" s="30"/>
      <c r="Z2703" s="30"/>
      <c r="AA2703" s="30"/>
    </row>
    <row r="2704" ht="15.75" customHeight="1">
      <c r="A2704" s="27" t="s">
        <v>4446</v>
      </c>
      <c r="B2704" s="27" t="s">
        <v>8834</v>
      </c>
      <c r="C2704" s="27" t="s">
        <v>4953</v>
      </c>
      <c r="D2704" s="27" t="s">
        <v>4323</v>
      </c>
      <c r="E2704" s="92">
        <f t="shared" si="1"/>
        <v>67430</v>
      </c>
      <c r="F2704" s="92" t="str">
        <f t="shared" si="2"/>
        <v>NATURES HEART Proteina 24x30g CL 24x30g</v>
      </c>
      <c r="G2704" s="92" t="str">
        <f t="shared" si="3"/>
        <v>TERRAFERTIL</v>
      </c>
      <c r="H2704" s="89"/>
      <c r="I2704" s="89"/>
      <c r="J2704" s="89"/>
      <c r="K2704" s="89"/>
      <c r="L2704" s="89"/>
      <c r="M2704" s="89"/>
      <c r="N2704" s="89"/>
      <c r="O2704" s="89"/>
      <c r="P2704" s="89"/>
      <c r="Q2704" s="89"/>
      <c r="R2704" s="30"/>
      <c r="S2704" s="30"/>
      <c r="T2704" s="30"/>
      <c r="U2704" s="30"/>
      <c r="V2704" s="30"/>
      <c r="W2704" s="30"/>
      <c r="X2704" s="30"/>
      <c r="Y2704" s="30"/>
      <c r="Z2704" s="30"/>
      <c r="AA2704" s="30"/>
    </row>
    <row r="2705" ht="15.75" customHeight="1">
      <c r="A2705" s="27" t="s">
        <v>39</v>
      </c>
      <c r="B2705" s="27" t="s">
        <v>8839</v>
      </c>
      <c r="C2705" s="27" t="s">
        <v>4955</v>
      </c>
      <c r="D2705" s="27" t="s">
        <v>123</v>
      </c>
      <c r="E2705" s="92">
        <f t="shared" si="1"/>
        <v>67520</v>
      </c>
      <c r="F2705" s="92" t="str">
        <f t="shared" si="2"/>
        <v>PK 8 KITKAT 4 FINGERS +4 GRATIS CYBER B2B .</v>
      </c>
      <c r="G2705" s="92" t="str">
        <f t="shared" si="3"/>
        <v>CHOCOLATES</v>
      </c>
      <c r="H2705" s="89"/>
      <c r="I2705" s="89"/>
      <c r="J2705" s="89"/>
      <c r="K2705" s="89"/>
      <c r="L2705" s="89"/>
      <c r="M2705" s="89"/>
      <c r="N2705" s="89"/>
      <c r="O2705" s="89"/>
      <c r="P2705" s="89"/>
      <c r="Q2705" s="89"/>
      <c r="R2705" s="30"/>
      <c r="S2705" s="30"/>
      <c r="T2705" s="30"/>
      <c r="U2705" s="30"/>
      <c r="V2705" s="30"/>
      <c r="W2705" s="30"/>
      <c r="X2705" s="30"/>
      <c r="Y2705" s="30"/>
      <c r="Z2705" s="30"/>
      <c r="AA2705" s="30"/>
    </row>
    <row r="2706" ht="15.75" customHeight="1">
      <c r="A2706" s="27" t="s">
        <v>225</v>
      </c>
      <c r="B2706" s="27" t="s">
        <v>8845</v>
      </c>
      <c r="C2706" s="27" t="s">
        <v>4957</v>
      </c>
      <c r="D2706" s="27" t="s">
        <v>4810</v>
      </c>
      <c r="E2706" s="92">
        <f t="shared" si="1"/>
        <v>67540</v>
      </c>
      <c r="F2706" s="92" t="str">
        <f t="shared" si="2"/>
        <v>NIDO LEP Instan 26%MG Sfpk 24x300g CL 24x300g</v>
      </c>
      <c r="G2706" s="92" t="str">
        <f t="shared" si="3"/>
        <v>Leche en Polvo</v>
      </c>
      <c r="H2706" s="89"/>
      <c r="I2706" s="89"/>
      <c r="J2706" s="89"/>
      <c r="K2706" s="89"/>
      <c r="L2706" s="89"/>
      <c r="M2706" s="89"/>
      <c r="N2706" s="89"/>
      <c r="O2706" s="89"/>
      <c r="P2706" s="89"/>
      <c r="Q2706" s="89"/>
      <c r="R2706" s="30"/>
      <c r="S2706" s="30"/>
      <c r="T2706" s="30"/>
      <c r="U2706" s="30"/>
      <c r="V2706" s="30"/>
      <c r="W2706" s="30"/>
      <c r="X2706" s="30"/>
      <c r="Y2706" s="30"/>
      <c r="Z2706" s="30"/>
      <c r="AA2706" s="30"/>
    </row>
    <row r="2707" ht="15.75" customHeight="1">
      <c r="A2707" s="27" t="s">
        <v>39</v>
      </c>
      <c r="B2707" s="27" t="s">
        <v>8850</v>
      </c>
      <c r="C2707" s="27" t="s">
        <v>4959</v>
      </c>
      <c r="D2707" s="27" t="s">
        <v>123</v>
      </c>
      <c r="E2707" s="92">
        <f t="shared" si="1"/>
        <v>67550</v>
      </c>
      <c r="F2707" s="92" t="str">
        <f t="shared" si="2"/>
        <v>PK 5 S NUSS 250G + 1 DP SNUSS 14G + DP TRENCITO 14 GR GRATIS (CYBER B2B) .</v>
      </c>
      <c r="G2707" s="92" t="str">
        <f t="shared" si="3"/>
        <v>CHOCOLATES</v>
      </c>
      <c r="H2707" s="89"/>
      <c r="I2707" s="89"/>
      <c r="J2707" s="89"/>
      <c r="K2707" s="89"/>
      <c r="L2707" s="89"/>
      <c r="M2707" s="89"/>
      <c r="N2707" s="89"/>
      <c r="O2707" s="89"/>
      <c r="P2707" s="89"/>
      <c r="Q2707" s="89"/>
      <c r="R2707" s="30"/>
      <c r="S2707" s="30"/>
      <c r="T2707" s="30"/>
      <c r="U2707" s="30"/>
      <c r="V2707" s="30"/>
      <c r="W2707" s="30"/>
      <c r="X2707" s="30"/>
      <c r="Y2707" s="30"/>
      <c r="Z2707" s="30"/>
      <c r="AA2707" s="30"/>
    </row>
    <row r="2708" ht="15.75" customHeight="1">
      <c r="A2708" s="27" t="s">
        <v>86</v>
      </c>
      <c r="B2708" s="27" t="s">
        <v>8857</v>
      </c>
      <c r="C2708" s="27" t="s">
        <v>4961</v>
      </c>
      <c r="D2708" s="27" t="s">
        <v>123</v>
      </c>
      <c r="E2708" s="92">
        <f t="shared" si="1"/>
        <v>67670</v>
      </c>
      <c r="F2708" s="92" t="str">
        <f t="shared" si="2"/>
        <v>PK 8 MOROCHA 120GR + 4 CRIOLLITAS 60G GRATIS (CYBER B2B) .</v>
      </c>
      <c r="G2708" s="92" t="str">
        <f t="shared" si="3"/>
        <v>GALLETAS</v>
      </c>
      <c r="H2708" s="89"/>
      <c r="I2708" s="89"/>
      <c r="J2708" s="89"/>
      <c r="K2708" s="89"/>
      <c r="L2708" s="89"/>
      <c r="M2708" s="89"/>
      <c r="N2708" s="89"/>
      <c r="O2708" s="89"/>
      <c r="P2708" s="89"/>
      <c r="Q2708" s="89"/>
      <c r="R2708" s="30"/>
      <c r="S2708" s="30"/>
      <c r="T2708" s="30"/>
      <c r="U2708" s="30"/>
      <c r="V2708" s="30"/>
      <c r="W2708" s="30"/>
      <c r="X2708" s="30"/>
      <c r="Y2708" s="30"/>
      <c r="Z2708" s="30"/>
      <c r="AA2708" s="30"/>
    </row>
    <row r="2709" ht="15.75" customHeight="1">
      <c r="A2709" s="27" t="s">
        <v>76</v>
      </c>
      <c r="B2709" s="27" t="s">
        <v>8863</v>
      </c>
      <c r="C2709" s="27" t="s">
        <v>4965</v>
      </c>
      <c r="D2709" s="27" t="s">
        <v>4966</v>
      </c>
      <c r="E2709" s="92">
        <f t="shared" si="1"/>
        <v>67680</v>
      </c>
      <c r="F2709" s="92" t="str">
        <f t="shared" si="2"/>
        <v>TRENCITO Chocolate Stabilo 14x350g CL 14x350g</v>
      </c>
      <c r="G2709" s="92" t="str">
        <f t="shared" si="3"/>
        <v>OPPB</v>
      </c>
      <c r="H2709" s="89"/>
      <c r="I2709" s="89"/>
      <c r="J2709" s="89"/>
      <c r="K2709" s="89"/>
      <c r="L2709" s="89"/>
      <c r="M2709" s="89"/>
      <c r="N2709" s="89"/>
      <c r="O2709" s="89"/>
      <c r="P2709" s="89"/>
      <c r="Q2709" s="89"/>
      <c r="R2709" s="30"/>
      <c r="S2709" s="30"/>
      <c r="T2709" s="30"/>
      <c r="U2709" s="30"/>
      <c r="V2709" s="30"/>
      <c r="W2709" s="30"/>
      <c r="X2709" s="30"/>
      <c r="Y2709" s="30"/>
      <c r="Z2709" s="30"/>
      <c r="AA2709" s="30"/>
    </row>
    <row r="2710" ht="15.75" customHeight="1">
      <c r="A2710" s="27" t="s">
        <v>76</v>
      </c>
      <c r="B2710" s="27" t="s">
        <v>8867</v>
      </c>
      <c r="C2710" s="27" t="s">
        <v>4967</v>
      </c>
      <c r="D2710" s="27" t="s">
        <v>997</v>
      </c>
      <c r="E2710" s="92">
        <f t="shared" si="1"/>
        <v>67690</v>
      </c>
      <c r="F2710" s="92" t="str">
        <f t="shared" si="2"/>
        <v>MILOACTIV-GO BebChocTira 6(20x28g) N1 CL 6(20x28g)</v>
      </c>
      <c r="G2710" s="92" t="str">
        <f t="shared" si="3"/>
        <v>OPPB</v>
      </c>
      <c r="H2710" s="89"/>
      <c r="I2710" s="89"/>
      <c r="J2710" s="89"/>
      <c r="K2710" s="89"/>
      <c r="L2710" s="89"/>
      <c r="M2710" s="89"/>
      <c r="N2710" s="89"/>
      <c r="O2710" s="89"/>
      <c r="P2710" s="89"/>
      <c r="Q2710" s="89"/>
      <c r="R2710" s="30"/>
      <c r="S2710" s="30"/>
      <c r="T2710" s="30"/>
      <c r="U2710" s="30"/>
      <c r="V2710" s="30"/>
      <c r="W2710" s="30"/>
      <c r="X2710" s="30"/>
      <c r="Y2710" s="30"/>
      <c r="Z2710" s="30"/>
      <c r="AA2710" s="30"/>
    </row>
    <row r="2711" ht="15.75" customHeight="1">
      <c r="A2711" s="27" t="s">
        <v>86</v>
      </c>
      <c r="B2711" s="27" t="s">
        <v>8871</v>
      </c>
      <c r="C2711" s="27" t="s">
        <v>4969</v>
      </c>
      <c r="D2711" s="27" t="s">
        <v>4970</v>
      </c>
      <c r="E2711" s="92">
        <f t="shared" si="1"/>
        <v>67710</v>
      </c>
      <c r="F2711" s="92" t="str">
        <f t="shared" si="2"/>
        <v>MCKAY KUKY Familiar Chips Bla 12x180g CL 12x180g</v>
      </c>
      <c r="G2711" s="92" t="str">
        <f t="shared" si="3"/>
        <v>GALLETAS</v>
      </c>
      <c r="H2711" s="89"/>
      <c r="I2711" s="89"/>
      <c r="J2711" s="89"/>
      <c r="K2711" s="89"/>
      <c r="L2711" s="89"/>
      <c r="M2711" s="89"/>
      <c r="N2711" s="89"/>
      <c r="O2711" s="89"/>
      <c r="P2711" s="89"/>
      <c r="Q2711" s="89"/>
      <c r="R2711" s="30"/>
      <c r="S2711" s="30"/>
      <c r="T2711" s="30"/>
      <c r="U2711" s="30"/>
      <c r="V2711" s="30"/>
      <c r="W2711" s="30"/>
      <c r="X2711" s="30"/>
      <c r="Y2711" s="30"/>
      <c r="Z2711" s="30"/>
      <c r="AA2711" s="30"/>
    </row>
    <row r="2712" ht="15.75" customHeight="1">
      <c r="A2712" s="27" t="s">
        <v>86</v>
      </c>
      <c r="B2712" s="27" t="s">
        <v>8875</v>
      </c>
      <c r="C2712" s="27" t="s">
        <v>4972</v>
      </c>
      <c r="D2712" s="27" t="s">
        <v>4973</v>
      </c>
      <c r="E2712" s="92">
        <f t="shared" si="1"/>
        <v>67750</v>
      </c>
      <c r="F2712" s="92" t="str">
        <f t="shared" si="2"/>
        <v>MOROCHA Tremenda 25x80g 25x80g</v>
      </c>
      <c r="G2712" s="92" t="str">
        <f t="shared" si="3"/>
        <v>GALLETAS</v>
      </c>
      <c r="H2712" s="89"/>
      <c r="I2712" s="89"/>
      <c r="J2712" s="89"/>
      <c r="K2712" s="89"/>
      <c r="L2712" s="89"/>
      <c r="M2712" s="89"/>
      <c r="N2712" s="89"/>
      <c r="O2712" s="89"/>
      <c r="P2712" s="89"/>
      <c r="Q2712" s="89"/>
      <c r="R2712" s="30"/>
      <c r="S2712" s="30"/>
      <c r="T2712" s="30"/>
      <c r="U2712" s="30"/>
      <c r="V2712" s="30"/>
      <c r="W2712" s="30"/>
      <c r="X2712" s="30"/>
      <c r="Y2712" s="30"/>
      <c r="Z2712" s="30"/>
      <c r="AA2712" s="30"/>
    </row>
    <row r="2713" ht="15.75" customHeight="1">
      <c r="A2713" s="27" t="s">
        <v>76</v>
      </c>
      <c r="B2713" s="27" t="s">
        <v>8880</v>
      </c>
      <c r="C2713" s="27" t="s">
        <v>4975</v>
      </c>
      <c r="D2713" s="27" t="s">
        <v>123</v>
      </c>
      <c r="E2713" s="92">
        <f t="shared" si="1"/>
        <v>67920</v>
      </c>
      <c r="F2713" s="92" t="str">
        <f t="shared" si="2"/>
        <v>MILO ACTIV-GO PDQ 360kg CL .</v>
      </c>
      <c r="G2713" s="92" t="str">
        <f t="shared" si="3"/>
        <v>OPPB</v>
      </c>
      <c r="H2713" s="89"/>
      <c r="I2713" s="89"/>
      <c r="J2713" s="89"/>
      <c r="K2713" s="89"/>
      <c r="L2713" s="89"/>
      <c r="M2713" s="89"/>
      <c r="N2713" s="89"/>
      <c r="O2713" s="89"/>
      <c r="P2713" s="89"/>
      <c r="Q2713" s="89"/>
      <c r="R2713" s="30"/>
      <c r="S2713" s="30"/>
      <c r="T2713" s="30"/>
      <c r="U2713" s="30"/>
      <c r="V2713" s="30"/>
      <c r="W2713" s="30"/>
      <c r="X2713" s="30"/>
      <c r="Y2713" s="30"/>
      <c r="Z2713" s="30"/>
      <c r="AA2713" s="30"/>
    </row>
    <row r="2714" ht="15.75" customHeight="1">
      <c r="A2714" s="27" t="s">
        <v>86</v>
      </c>
      <c r="B2714" s="27" t="s">
        <v>8881</v>
      </c>
      <c r="C2714" s="27" t="s">
        <v>4977</v>
      </c>
      <c r="D2714" s="27" t="s">
        <v>4978</v>
      </c>
      <c r="E2714" s="92">
        <f t="shared" si="1"/>
        <v>67940</v>
      </c>
      <c r="F2714" s="92" t="str">
        <f t="shared" si="2"/>
        <v>TRITON GalletaVainillaBpak 15(2x103g) CL 15(2x103g)</v>
      </c>
      <c r="G2714" s="92" t="str">
        <f t="shared" si="3"/>
        <v>GALLETAS</v>
      </c>
      <c r="H2714" s="89"/>
      <c r="I2714" s="89"/>
      <c r="J2714" s="89"/>
      <c r="K2714" s="89"/>
      <c r="L2714" s="89"/>
      <c r="M2714" s="89"/>
      <c r="N2714" s="89"/>
      <c r="O2714" s="89"/>
      <c r="P2714" s="89"/>
      <c r="Q2714" s="89"/>
      <c r="R2714" s="30"/>
      <c r="S2714" s="30"/>
      <c r="T2714" s="30"/>
      <c r="U2714" s="30"/>
      <c r="V2714" s="30"/>
      <c r="W2714" s="30"/>
      <c r="X2714" s="30"/>
      <c r="Y2714" s="30"/>
      <c r="Z2714" s="30"/>
      <c r="AA2714" s="30"/>
    </row>
    <row r="2715" ht="15.75" customHeight="1">
      <c r="A2715" s="27" t="s">
        <v>86</v>
      </c>
      <c r="B2715" s="27" t="s">
        <v>8884</v>
      </c>
      <c r="C2715" s="27" t="s">
        <v>4979</v>
      </c>
      <c r="D2715" s="27" t="s">
        <v>4980</v>
      </c>
      <c r="E2715" s="92">
        <f t="shared" si="1"/>
        <v>67960</v>
      </c>
      <c r="F2715" s="92" t="str">
        <f t="shared" si="2"/>
        <v>TRITON Galleta Vain Bipack 15(2x126g) CL 152x126g</v>
      </c>
      <c r="G2715" s="92" t="str">
        <f t="shared" si="3"/>
        <v>GALLETAS</v>
      </c>
      <c r="H2715" s="89"/>
      <c r="I2715" s="89"/>
      <c r="J2715" s="89"/>
      <c r="K2715" s="89"/>
      <c r="L2715" s="89"/>
      <c r="M2715" s="89"/>
      <c r="N2715" s="89"/>
      <c r="O2715" s="89"/>
      <c r="P2715" s="89"/>
      <c r="Q2715" s="89"/>
      <c r="R2715" s="30"/>
      <c r="S2715" s="30"/>
      <c r="T2715" s="30"/>
      <c r="U2715" s="30"/>
      <c r="V2715" s="30"/>
      <c r="W2715" s="30"/>
      <c r="X2715" s="30"/>
      <c r="Y2715" s="30"/>
      <c r="Z2715" s="30"/>
      <c r="AA2715" s="30"/>
    </row>
    <row r="2716" ht="15.75" customHeight="1">
      <c r="A2716" s="27" t="s">
        <v>86</v>
      </c>
      <c r="B2716" s="27" t="s">
        <v>8890</v>
      </c>
      <c r="C2716" s="27" t="s">
        <v>4982</v>
      </c>
      <c r="D2716" s="27" t="s">
        <v>123</v>
      </c>
      <c r="E2716" s="92">
        <f t="shared" si="1"/>
        <v>68020</v>
      </c>
      <c r="F2716" s="92" t="str">
        <f t="shared" si="2"/>
        <v>PK 8 CRIOLLITA 60G + 6 MINI MOR0CHA GR GRATIS (CYBER B2B) .</v>
      </c>
      <c r="G2716" s="92" t="str">
        <f t="shared" si="3"/>
        <v>GALLETAS</v>
      </c>
      <c r="H2716" s="89"/>
      <c r="I2716" s="89"/>
      <c r="J2716" s="89"/>
      <c r="K2716" s="89"/>
      <c r="L2716" s="89"/>
      <c r="M2716" s="89"/>
      <c r="N2716" s="89"/>
      <c r="O2716" s="89"/>
      <c r="P2716" s="89"/>
      <c r="Q2716" s="89"/>
      <c r="R2716" s="30"/>
      <c r="S2716" s="30"/>
      <c r="T2716" s="30"/>
      <c r="U2716" s="30"/>
      <c r="V2716" s="30"/>
      <c r="W2716" s="30"/>
      <c r="X2716" s="30"/>
      <c r="Y2716" s="30"/>
      <c r="Z2716" s="30"/>
      <c r="AA2716" s="30"/>
    </row>
    <row r="2717" ht="15.75" customHeight="1">
      <c r="A2717" s="27" t="s">
        <v>86</v>
      </c>
      <c r="B2717" s="27" t="s">
        <v>8895</v>
      </c>
      <c r="C2717" s="27" t="s">
        <v>4984</v>
      </c>
      <c r="D2717" s="27" t="s">
        <v>123</v>
      </c>
      <c r="E2717" s="92">
        <f t="shared" si="1"/>
        <v>68070</v>
      </c>
      <c r="F2717" s="92" t="str">
        <f t="shared" si="2"/>
        <v>PK 6 TRITON 126G CHOCOLATE + 3 DST MANTEQUILLA 140G GRATIS (CYBER B2B) .</v>
      </c>
      <c r="G2717" s="92" t="str">
        <f t="shared" si="3"/>
        <v>GALLETAS</v>
      </c>
      <c r="H2717" s="89"/>
      <c r="I2717" s="89"/>
      <c r="J2717" s="89"/>
      <c r="K2717" s="89"/>
      <c r="L2717" s="89"/>
      <c r="M2717" s="89"/>
      <c r="N2717" s="89"/>
      <c r="O2717" s="89"/>
      <c r="P2717" s="89"/>
      <c r="Q2717" s="89"/>
      <c r="R2717" s="30"/>
      <c r="S2717" s="30"/>
      <c r="T2717" s="30"/>
      <c r="U2717" s="30"/>
      <c r="V2717" s="30"/>
      <c r="W2717" s="30"/>
      <c r="X2717" s="30"/>
      <c r="Y2717" s="30"/>
      <c r="Z2717" s="30"/>
      <c r="AA2717" s="30"/>
    </row>
    <row r="2718" ht="15.75" customHeight="1">
      <c r="A2718" s="27" t="s">
        <v>86</v>
      </c>
      <c r="B2718" s="27" t="s">
        <v>8900</v>
      </c>
      <c r="C2718" s="27" t="s">
        <v>4986</v>
      </c>
      <c r="D2718" s="27" t="s">
        <v>123</v>
      </c>
      <c r="E2718" s="92">
        <f t="shared" si="1"/>
        <v>68110</v>
      </c>
      <c r="F2718" s="92" t="str">
        <f t="shared" si="2"/>
        <v>PK 6 TRITON 126G VAINILLA + 3 DST VINO 155G GRATIS (CYBER B2B) .</v>
      </c>
      <c r="G2718" s="92" t="str">
        <f t="shared" si="3"/>
        <v>GALLETAS</v>
      </c>
      <c r="H2718" s="89"/>
      <c r="I2718" s="89"/>
      <c r="J2718" s="89"/>
      <c r="K2718" s="89"/>
      <c r="L2718" s="89"/>
      <c r="M2718" s="89"/>
      <c r="N2718" s="89"/>
      <c r="O2718" s="89"/>
      <c r="P2718" s="89"/>
      <c r="Q2718" s="89"/>
      <c r="R2718" s="30"/>
      <c r="S2718" s="30"/>
      <c r="T2718" s="30"/>
      <c r="U2718" s="30"/>
      <c r="V2718" s="30"/>
      <c r="W2718" s="30"/>
      <c r="X2718" s="30"/>
      <c r="Y2718" s="30"/>
      <c r="Z2718" s="30"/>
      <c r="AA2718" s="30"/>
    </row>
    <row r="2719" ht="15.75" customHeight="1">
      <c r="A2719" s="27" t="s">
        <v>76</v>
      </c>
      <c r="B2719" s="27" t="s">
        <v>8906</v>
      </c>
      <c r="C2719" s="27" t="s">
        <v>4987</v>
      </c>
      <c r="D2719" s="27" t="s">
        <v>882</v>
      </c>
      <c r="E2719" s="92">
        <f t="shared" si="1"/>
        <v>68130</v>
      </c>
      <c r="F2719" s="92" t="str">
        <f t="shared" si="2"/>
        <v>MILO ACTIV-GO Stabilo 36x150g N1 CL 36x150g</v>
      </c>
      <c r="G2719" s="92" t="str">
        <f t="shared" si="3"/>
        <v>OPPB</v>
      </c>
      <c r="H2719" s="89"/>
      <c r="I2719" s="89"/>
      <c r="J2719" s="89"/>
      <c r="K2719" s="89"/>
      <c r="L2719" s="89"/>
      <c r="M2719" s="89"/>
      <c r="N2719" s="89"/>
      <c r="O2719" s="89"/>
      <c r="P2719" s="89"/>
      <c r="Q2719" s="89"/>
      <c r="R2719" s="30"/>
      <c r="S2719" s="30"/>
      <c r="T2719" s="30"/>
      <c r="U2719" s="30"/>
      <c r="V2719" s="30"/>
      <c r="W2719" s="30"/>
      <c r="X2719" s="30"/>
      <c r="Y2719" s="30"/>
      <c r="Z2719" s="30"/>
      <c r="AA2719" s="30"/>
    </row>
    <row r="2720" ht="15.75" customHeight="1">
      <c r="A2720" s="27" t="s">
        <v>86</v>
      </c>
      <c r="B2720" s="27" t="s">
        <v>8912</v>
      </c>
      <c r="C2720" s="27" t="s">
        <v>4989</v>
      </c>
      <c r="D2720" s="27" t="s">
        <v>123</v>
      </c>
      <c r="E2720" s="92">
        <f t="shared" si="1"/>
        <v>68180</v>
      </c>
      <c r="F2720" s="92" t="str">
        <f t="shared" si="2"/>
        <v>PK 6 CRIOLLITAS 60 GR +10%DCTO .</v>
      </c>
      <c r="G2720" s="92" t="str">
        <f t="shared" si="3"/>
        <v>GALLETAS</v>
      </c>
      <c r="H2720" s="89"/>
      <c r="I2720" s="89"/>
      <c r="J2720" s="89"/>
      <c r="K2720" s="89"/>
      <c r="L2720" s="89"/>
      <c r="M2720" s="89"/>
      <c r="N2720" s="89"/>
      <c r="O2720" s="89"/>
      <c r="P2720" s="89"/>
      <c r="Q2720" s="89"/>
      <c r="R2720" s="30"/>
      <c r="S2720" s="30"/>
      <c r="T2720" s="30"/>
      <c r="U2720" s="30"/>
      <c r="V2720" s="30"/>
      <c r="W2720" s="30"/>
      <c r="X2720" s="30"/>
      <c r="Y2720" s="30"/>
      <c r="Z2720" s="30"/>
      <c r="AA2720" s="30"/>
    </row>
    <row r="2721" ht="15.75" customHeight="1">
      <c r="A2721" s="27" t="s">
        <v>44</v>
      </c>
      <c r="B2721" s="27" t="s">
        <v>8917</v>
      </c>
      <c r="C2721" s="27" t="s">
        <v>4995</v>
      </c>
      <c r="D2721" s="27" t="s">
        <v>4996</v>
      </c>
      <c r="E2721" s="92">
        <f t="shared" si="1"/>
        <v>68190</v>
      </c>
      <c r="F2721" s="92" t="str">
        <f t="shared" si="2"/>
        <v>MAGGI Caldo Gallina 30(8x11g) N2 CL 30(8x11g)</v>
      </c>
      <c r="G2721" s="92" t="str">
        <f t="shared" si="3"/>
        <v>CULINARIOS</v>
      </c>
      <c r="H2721" s="89"/>
      <c r="I2721" s="89"/>
      <c r="J2721" s="89"/>
      <c r="K2721" s="89"/>
      <c r="L2721" s="89"/>
      <c r="M2721" s="89"/>
      <c r="N2721" s="89"/>
      <c r="O2721" s="89"/>
      <c r="P2721" s="89"/>
      <c r="Q2721" s="89"/>
      <c r="R2721" s="30"/>
      <c r="S2721" s="30"/>
      <c r="T2721" s="30"/>
      <c r="U2721" s="30"/>
      <c r="V2721" s="30"/>
      <c r="W2721" s="30"/>
      <c r="X2721" s="30"/>
      <c r="Y2721" s="30"/>
      <c r="Z2721" s="30"/>
      <c r="AA2721" s="30"/>
    </row>
    <row r="2722" ht="15.75" customHeight="1">
      <c r="A2722" s="27" t="s">
        <v>44</v>
      </c>
      <c r="B2722" s="27" t="s">
        <v>8921</v>
      </c>
      <c r="C2722" s="27" t="s">
        <v>4991</v>
      </c>
      <c r="D2722" s="27" t="s">
        <v>123</v>
      </c>
      <c r="E2722" s="92">
        <f t="shared" si="1"/>
        <v>68191</v>
      </c>
      <c r="F2722" s="92" t="str">
        <f t="shared" si="2"/>
        <v>PK 6 Caldo de Gallina 8x11g + 15% DCTO .</v>
      </c>
      <c r="G2722" s="92" t="str">
        <f t="shared" si="3"/>
        <v>CULINARIOS</v>
      </c>
      <c r="H2722" s="89"/>
      <c r="I2722" s="89"/>
      <c r="J2722" s="89"/>
      <c r="K2722" s="89"/>
      <c r="L2722" s="89"/>
      <c r="M2722" s="89"/>
      <c r="N2722" s="89"/>
      <c r="O2722" s="89"/>
      <c r="P2722" s="89"/>
      <c r="Q2722" s="89"/>
      <c r="R2722" s="30"/>
      <c r="S2722" s="30"/>
      <c r="T2722" s="30"/>
      <c r="U2722" s="30"/>
      <c r="V2722" s="30"/>
      <c r="W2722" s="30"/>
      <c r="X2722" s="30"/>
      <c r="Y2722" s="30"/>
      <c r="Z2722" s="30"/>
      <c r="AA2722" s="30"/>
    </row>
    <row r="2723" ht="15.75" customHeight="1">
      <c r="A2723" s="27" t="s">
        <v>44</v>
      </c>
      <c r="B2723" s="27" t="s">
        <v>8925</v>
      </c>
      <c r="C2723" s="27" t="s">
        <v>4998</v>
      </c>
      <c r="D2723" s="27" t="s">
        <v>123</v>
      </c>
      <c r="E2723" s="92">
        <f t="shared" si="1"/>
        <v>68192</v>
      </c>
      <c r="F2723" s="92" t="str">
        <f t="shared" si="2"/>
        <v>PK 6 Caldo de Gallina 8x11g + 15% DCTO (B2B) .</v>
      </c>
      <c r="G2723" s="92" t="str">
        <f t="shared" si="3"/>
        <v>CULINARIOS</v>
      </c>
      <c r="H2723" s="89"/>
      <c r="I2723" s="89"/>
      <c r="J2723" s="89"/>
      <c r="K2723" s="89"/>
      <c r="L2723" s="89"/>
      <c r="M2723" s="89"/>
      <c r="N2723" s="89"/>
      <c r="O2723" s="89"/>
      <c r="P2723" s="89"/>
      <c r="Q2723" s="89"/>
      <c r="R2723" s="30"/>
      <c r="S2723" s="30"/>
      <c r="T2723" s="30"/>
      <c r="U2723" s="30"/>
      <c r="V2723" s="30"/>
      <c r="W2723" s="30"/>
      <c r="X2723" s="30"/>
      <c r="Y2723" s="30"/>
      <c r="Z2723" s="30"/>
      <c r="AA2723" s="30"/>
    </row>
    <row r="2724" ht="15.75" customHeight="1">
      <c r="A2724" s="27" t="s">
        <v>44</v>
      </c>
      <c r="B2724" s="27" t="s">
        <v>8931</v>
      </c>
      <c r="C2724" s="27" t="s">
        <v>4993</v>
      </c>
      <c r="D2724" s="27" t="s">
        <v>123</v>
      </c>
      <c r="E2724" s="92">
        <f t="shared" si="1"/>
        <v>68193</v>
      </c>
      <c r="F2724" s="92" t="str">
        <f t="shared" si="2"/>
        <v>PK caldo gallina x8 + tuco 200gr de regalo (Promocional) .</v>
      </c>
      <c r="G2724" s="92" t="str">
        <f t="shared" si="3"/>
        <v>CULINARIOS</v>
      </c>
      <c r="H2724" s="89"/>
      <c r="I2724" s="89"/>
      <c r="J2724" s="89"/>
      <c r="K2724" s="89"/>
      <c r="L2724" s="89"/>
      <c r="M2724" s="89"/>
      <c r="N2724" s="89"/>
      <c r="O2724" s="89"/>
      <c r="P2724" s="89"/>
      <c r="Q2724" s="89"/>
      <c r="R2724" s="30"/>
      <c r="S2724" s="30"/>
      <c r="T2724" s="30"/>
      <c r="U2724" s="30"/>
      <c r="V2724" s="30"/>
      <c r="W2724" s="30"/>
      <c r="X2724" s="30"/>
      <c r="Y2724" s="30"/>
      <c r="Z2724" s="30"/>
      <c r="AA2724" s="30"/>
    </row>
    <row r="2725" ht="15.75" customHeight="1">
      <c r="A2725" s="27" t="s">
        <v>44</v>
      </c>
      <c r="B2725" s="27" t="s">
        <v>8938</v>
      </c>
      <c r="C2725" s="27" t="s">
        <v>4999</v>
      </c>
      <c r="D2725" s="27" t="s">
        <v>5000</v>
      </c>
      <c r="E2725" s="92">
        <f t="shared" si="1"/>
        <v>68200</v>
      </c>
      <c r="F2725" s="92" t="str">
        <f t="shared" si="2"/>
        <v>MAGGI Cal Gallina Tb MP 36(48x11g) N3 CL 36(48x11g)</v>
      </c>
      <c r="G2725" s="92" t="str">
        <f t="shared" si="3"/>
        <v>CULINARIOS</v>
      </c>
      <c r="H2725" s="89"/>
      <c r="I2725" s="89"/>
      <c r="J2725" s="89"/>
      <c r="K2725" s="89"/>
      <c r="L2725" s="89"/>
      <c r="M2725" s="89"/>
      <c r="N2725" s="89"/>
      <c r="O2725" s="89"/>
      <c r="P2725" s="89"/>
      <c r="Q2725" s="89"/>
      <c r="R2725" s="30"/>
      <c r="S2725" s="30"/>
      <c r="T2725" s="30"/>
      <c r="U2725" s="30"/>
      <c r="V2725" s="30"/>
      <c r="W2725" s="30"/>
      <c r="X2725" s="30"/>
      <c r="Y2725" s="30"/>
      <c r="Z2725" s="30"/>
      <c r="AA2725" s="30"/>
    </row>
    <row r="2726" ht="15.75" customHeight="1">
      <c r="A2726" s="27" t="s">
        <v>44</v>
      </c>
      <c r="B2726" s="27" t="s">
        <v>8943</v>
      </c>
      <c r="C2726" s="27" t="s">
        <v>5004</v>
      </c>
      <c r="D2726" s="27" t="s">
        <v>123</v>
      </c>
      <c r="E2726" s="92">
        <f t="shared" si="1"/>
        <v>68202</v>
      </c>
      <c r="F2726" s="92" t="str">
        <f t="shared" si="2"/>
        <v>PK Caldo de Gallina 48 unidades + 15% DCTO .</v>
      </c>
      <c r="G2726" s="92" t="str">
        <f t="shared" si="3"/>
        <v>CULINARIOS</v>
      </c>
      <c r="H2726" s="89"/>
      <c r="I2726" s="89"/>
      <c r="J2726" s="89"/>
      <c r="K2726" s="89"/>
      <c r="L2726" s="89"/>
      <c r="M2726" s="89"/>
      <c r="N2726" s="89"/>
      <c r="O2726" s="89"/>
      <c r="P2726" s="89"/>
      <c r="Q2726" s="89"/>
      <c r="R2726" s="30"/>
      <c r="S2726" s="30"/>
      <c r="T2726" s="30"/>
      <c r="U2726" s="30"/>
      <c r="V2726" s="30"/>
      <c r="W2726" s="30"/>
      <c r="X2726" s="30"/>
      <c r="Y2726" s="30"/>
      <c r="Z2726" s="30"/>
      <c r="AA2726" s="30"/>
    </row>
    <row r="2727" ht="15.75" customHeight="1">
      <c r="A2727" s="27" t="s">
        <v>44</v>
      </c>
      <c r="B2727" s="27" t="s">
        <v>8949</v>
      </c>
      <c r="C2727" s="27" t="s">
        <v>5002</v>
      </c>
      <c r="D2727" s="27" t="s">
        <v>123</v>
      </c>
      <c r="E2727" s="92">
        <f t="shared" si="1"/>
        <v>68203</v>
      </c>
      <c r="F2727" s="92" t="str">
        <f t="shared" si="2"/>
        <v>PK Caldo de Gallina 48 unidades + 15% DCTO B2B .</v>
      </c>
      <c r="G2727" s="92" t="str">
        <f t="shared" si="3"/>
        <v>CULINARIOS</v>
      </c>
      <c r="H2727" s="89"/>
      <c r="I2727" s="89"/>
      <c r="J2727" s="89"/>
      <c r="K2727" s="89"/>
      <c r="L2727" s="89"/>
      <c r="M2727" s="89"/>
      <c r="N2727" s="89"/>
      <c r="O2727" s="89"/>
      <c r="P2727" s="89"/>
      <c r="Q2727" s="89"/>
      <c r="R2727" s="30"/>
      <c r="S2727" s="30"/>
      <c r="T2727" s="30"/>
      <c r="U2727" s="30"/>
      <c r="V2727" s="30"/>
      <c r="W2727" s="30"/>
      <c r="X2727" s="30"/>
      <c r="Y2727" s="30"/>
      <c r="Z2727" s="30"/>
      <c r="AA2727" s="30"/>
    </row>
    <row r="2728" ht="15.75" customHeight="1">
      <c r="A2728" s="27" t="s">
        <v>44</v>
      </c>
      <c r="B2728" s="27" t="s">
        <v>8954</v>
      </c>
      <c r="C2728" s="27" t="s">
        <v>8637</v>
      </c>
      <c r="D2728" s="27" t="s">
        <v>123</v>
      </c>
      <c r="E2728" s="92">
        <f t="shared" si="1"/>
        <v>68205</v>
      </c>
      <c r="F2728" s="92" t="str">
        <f t="shared" si="2"/>
        <v>PK Caldo de Gallina 48 unidades + 25% (B2B) .</v>
      </c>
      <c r="G2728" s="92" t="str">
        <f t="shared" si="3"/>
        <v>CULINARIOS</v>
      </c>
      <c r="H2728" s="89"/>
      <c r="I2728" s="89"/>
      <c r="J2728" s="89"/>
      <c r="K2728" s="89"/>
      <c r="L2728" s="89"/>
      <c r="M2728" s="89"/>
      <c r="N2728" s="89"/>
      <c r="O2728" s="89"/>
      <c r="P2728" s="89"/>
      <c r="Q2728" s="89"/>
      <c r="R2728" s="30"/>
      <c r="S2728" s="30"/>
      <c r="T2728" s="30"/>
      <c r="U2728" s="30"/>
      <c r="V2728" s="30"/>
      <c r="W2728" s="30"/>
      <c r="X2728" s="30"/>
      <c r="Y2728" s="30"/>
      <c r="Z2728" s="30"/>
      <c r="AA2728" s="30"/>
    </row>
    <row r="2729" ht="15.75" customHeight="1">
      <c r="A2729" s="27" t="s">
        <v>86</v>
      </c>
      <c r="B2729" s="27" t="s">
        <v>8961</v>
      </c>
      <c r="C2729" s="27" t="s">
        <v>5006</v>
      </c>
      <c r="D2729" s="27" t="s">
        <v>123</v>
      </c>
      <c r="E2729" s="92">
        <f t="shared" si="1"/>
        <v>68220</v>
      </c>
      <c r="F2729" s="92" t="str">
        <f t="shared" si="2"/>
        <v>PK 6 TRITON VAINILLA+3TRITÓNCHOCOLATE+2CRIOLLITAGRATIS .</v>
      </c>
      <c r="G2729" s="92" t="str">
        <f t="shared" si="3"/>
        <v>GALLETAS</v>
      </c>
      <c r="H2729" s="89"/>
      <c r="I2729" s="89"/>
      <c r="J2729" s="89"/>
      <c r="K2729" s="89"/>
      <c r="L2729" s="89"/>
      <c r="M2729" s="89"/>
      <c r="N2729" s="89"/>
      <c r="O2729" s="89"/>
      <c r="P2729" s="89"/>
      <c r="Q2729" s="89"/>
      <c r="R2729" s="30"/>
      <c r="S2729" s="30"/>
      <c r="T2729" s="30"/>
      <c r="U2729" s="30"/>
      <c r="V2729" s="30"/>
      <c r="W2729" s="30"/>
      <c r="X2729" s="30"/>
      <c r="Y2729" s="30"/>
      <c r="Z2729" s="30"/>
      <c r="AA2729" s="30"/>
    </row>
    <row r="2730" ht="15.75" customHeight="1">
      <c r="A2730" s="27" t="s">
        <v>86</v>
      </c>
      <c r="B2730" s="27" t="s">
        <v>8965</v>
      </c>
      <c r="C2730" s="27" t="s">
        <v>5008</v>
      </c>
      <c r="D2730" s="27" t="s">
        <v>123</v>
      </c>
      <c r="E2730" s="92">
        <f t="shared" si="1"/>
        <v>68230</v>
      </c>
      <c r="F2730" s="92" t="str">
        <f t="shared" si="2"/>
        <v>PK 3 CRIOLLITAS 100GR+1GRATIS .</v>
      </c>
      <c r="G2730" s="92" t="str">
        <f t="shared" si="3"/>
        <v>GALLETAS</v>
      </c>
      <c r="H2730" s="89"/>
      <c r="I2730" s="89"/>
      <c r="J2730" s="89"/>
      <c r="K2730" s="89"/>
      <c r="L2730" s="89"/>
      <c r="M2730" s="89"/>
      <c r="N2730" s="89"/>
      <c r="O2730" s="89"/>
      <c r="P2730" s="89"/>
      <c r="Q2730" s="89"/>
      <c r="R2730" s="30"/>
      <c r="S2730" s="30"/>
      <c r="T2730" s="30"/>
      <c r="U2730" s="30"/>
      <c r="V2730" s="30"/>
      <c r="W2730" s="30"/>
      <c r="X2730" s="30"/>
      <c r="Y2730" s="30"/>
      <c r="Z2730" s="30"/>
      <c r="AA2730" s="30"/>
    </row>
    <row r="2731" ht="15.75" customHeight="1">
      <c r="A2731" s="27" t="s">
        <v>86</v>
      </c>
      <c r="B2731" s="27" t="s">
        <v>8971</v>
      </c>
      <c r="C2731" s="27" t="s">
        <v>5010</v>
      </c>
      <c r="D2731" s="27" t="s">
        <v>123</v>
      </c>
      <c r="E2731" s="92">
        <f t="shared" si="1"/>
        <v>68240</v>
      </c>
      <c r="F2731" s="92" t="str">
        <f t="shared" si="2"/>
        <v>PK 5 MOROCHA 120GR+6MOROCHA MINI+20%DCTO .</v>
      </c>
      <c r="G2731" s="92" t="str">
        <f t="shared" si="3"/>
        <v>GALLETAS</v>
      </c>
      <c r="H2731" s="89"/>
      <c r="I2731" s="89"/>
      <c r="J2731" s="89"/>
      <c r="K2731" s="89"/>
      <c r="L2731" s="89"/>
      <c r="M2731" s="89"/>
      <c r="N2731" s="89"/>
      <c r="O2731" s="89"/>
      <c r="P2731" s="89"/>
      <c r="Q2731" s="89"/>
      <c r="R2731" s="30"/>
      <c r="S2731" s="30"/>
      <c r="T2731" s="30"/>
      <c r="U2731" s="30"/>
      <c r="V2731" s="30"/>
      <c r="W2731" s="30"/>
      <c r="X2731" s="30"/>
      <c r="Y2731" s="30"/>
      <c r="Z2731" s="30"/>
      <c r="AA2731" s="30"/>
    </row>
    <row r="2732" ht="15.75" customHeight="1">
      <c r="A2732" s="27" t="s">
        <v>708</v>
      </c>
      <c r="B2732" s="27" t="s">
        <v>8976</v>
      </c>
      <c r="C2732" s="27" t="s">
        <v>5012</v>
      </c>
      <c r="D2732" s="27" t="s">
        <v>123</v>
      </c>
      <c r="E2732" s="92">
        <f t="shared" si="1"/>
        <v>68250</v>
      </c>
      <c r="F2732" s="92" t="str">
        <f t="shared" si="2"/>
        <v>PK 4 NIDO+1Esencial Sfpk+PECHERA .</v>
      </c>
      <c r="G2732" s="92" t="str">
        <f t="shared" si="3"/>
        <v>GUMS</v>
      </c>
      <c r="H2732" s="89"/>
      <c r="I2732" s="89"/>
      <c r="J2732" s="89"/>
      <c r="K2732" s="89"/>
      <c r="L2732" s="89"/>
      <c r="M2732" s="89"/>
      <c r="N2732" s="89"/>
      <c r="O2732" s="89"/>
      <c r="P2732" s="89"/>
      <c r="Q2732" s="89"/>
      <c r="R2732" s="30"/>
      <c r="S2732" s="30"/>
      <c r="T2732" s="30"/>
      <c r="U2732" s="30"/>
      <c r="V2732" s="30"/>
      <c r="W2732" s="30"/>
      <c r="X2732" s="30"/>
      <c r="Y2732" s="30"/>
      <c r="Z2732" s="30"/>
      <c r="AA2732" s="30"/>
    </row>
    <row r="2733" ht="15.75" customHeight="1">
      <c r="A2733" s="27" t="s">
        <v>39</v>
      </c>
      <c r="B2733" s="27" t="s">
        <v>8977</v>
      </c>
      <c r="C2733" s="27" t="s">
        <v>5013</v>
      </c>
      <c r="D2733" s="27" t="s">
        <v>5014</v>
      </c>
      <c r="E2733" s="92">
        <f t="shared" si="1"/>
        <v>68260</v>
      </c>
      <c r="F2733" s="92" t="str">
        <f t="shared" si="2"/>
        <v>TRENCITO Entrete Caja DSPLY 24(20x30g)</v>
      </c>
      <c r="G2733" s="92" t="str">
        <f t="shared" si="3"/>
        <v>CHOCOLATES</v>
      </c>
      <c r="H2733" s="89"/>
      <c r="I2733" s="89"/>
      <c r="J2733" s="89"/>
      <c r="K2733" s="89"/>
      <c r="L2733" s="89"/>
      <c r="M2733" s="89"/>
      <c r="N2733" s="89"/>
      <c r="O2733" s="89"/>
      <c r="P2733" s="89"/>
      <c r="Q2733" s="89"/>
      <c r="R2733" s="30"/>
      <c r="S2733" s="30"/>
      <c r="T2733" s="30"/>
      <c r="U2733" s="30"/>
      <c r="V2733" s="30"/>
      <c r="W2733" s="30"/>
      <c r="X2733" s="30"/>
      <c r="Y2733" s="30"/>
      <c r="Z2733" s="30"/>
      <c r="AA2733" s="30"/>
    </row>
    <row r="2734" ht="15.75" customHeight="1">
      <c r="A2734" s="27" t="s">
        <v>146</v>
      </c>
      <c r="B2734" s="27" t="s">
        <v>8982</v>
      </c>
      <c r="C2734" s="27" t="s">
        <v>5016</v>
      </c>
      <c r="D2734" s="27" t="s">
        <v>4593</v>
      </c>
      <c r="E2734" s="92">
        <f t="shared" si="1"/>
        <v>68340</v>
      </c>
      <c r="F2734" s="92" t="str">
        <f t="shared" si="2"/>
        <v>NESTLE LCA Ristra 12(26x25)g CL 25x26g</v>
      </c>
      <c r="G2734" s="92" t="str">
        <f t="shared" si="3"/>
        <v>Lacteos Culinarios</v>
      </c>
      <c r="H2734" s="89"/>
      <c r="I2734" s="89"/>
      <c r="J2734" s="89"/>
      <c r="K2734" s="89"/>
      <c r="L2734" s="89"/>
      <c r="M2734" s="89"/>
      <c r="N2734" s="89"/>
      <c r="O2734" s="89"/>
      <c r="P2734" s="89"/>
      <c r="Q2734" s="89"/>
      <c r="R2734" s="30"/>
      <c r="S2734" s="30"/>
      <c r="T2734" s="30"/>
      <c r="U2734" s="30"/>
      <c r="V2734" s="30"/>
      <c r="W2734" s="30"/>
      <c r="X2734" s="30"/>
      <c r="Y2734" s="30"/>
      <c r="Z2734" s="30"/>
      <c r="AA2734" s="30"/>
    </row>
    <row r="2735" ht="15.75" customHeight="1">
      <c r="A2735" s="27" t="s">
        <v>146</v>
      </c>
      <c r="B2735" s="27" t="s">
        <v>8986</v>
      </c>
      <c r="C2735" s="27" t="s">
        <v>5018</v>
      </c>
      <c r="D2735" s="27" t="s">
        <v>2739</v>
      </c>
      <c r="E2735" s="92">
        <f t="shared" si="1"/>
        <v>683401</v>
      </c>
      <c r="F2735" s="92" t="str">
        <f t="shared" si="2"/>
        <v>NESTLE LCA Ristra 12(26x25g) CL 26x25g</v>
      </c>
      <c r="G2735" s="92" t="str">
        <f t="shared" si="3"/>
        <v>Lacteos Culinarios</v>
      </c>
      <c r="H2735" s="89"/>
      <c r="I2735" s="89"/>
      <c r="J2735" s="89"/>
      <c r="K2735" s="89"/>
      <c r="L2735" s="89"/>
      <c r="M2735" s="89"/>
      <c r="N2735" s="89"/>
      <c r="O2735" s="89"/>
      <c r="P2735" s="89"/>
      <c r="Q2735" s="89"/>
      <c r="R2735" s="30"/>
      <c r="S2735" s="30"/>
      <c r="T2735" s="30"/>
      <c r="U2735" s="30"/>
      <c r="V2735" s="30"/>
      <c r="W2735" s="30"/>
      <c r="X2735" s="30"/>
      <c r="Y2735" s="30"/>
      <c r="Z2735" s="30"/>
      <c r="AA2735" s="30"/>
    </row>
    <row r="2736" ht="15.75" customHeight="1">
      <c r="A2736" s="27" t="s">
        <v>44</v>
      </c>
      <c r="B2736" s="27" t="s">
        <v>8989</v>
      </c>
      <c r="C2736" s="27" t="s">
        <v>5020</v>
      </c>
      <c r="D2736" s="27" t="s">
        <v>5021</v>
      </c>
      <c r="E2736" s="92">
        <f t="shared" si="1"/>
        <v>68350</v>
      </c>
      <c r="F2736" s="92" t="str">
        <f t="shared" si="2"/>
        <v>SPPU Carne Crutones 4(16x12)g 16x12g</v>
      </c>
      <c r="G2736" s="92" t="str">
        <f t="shared" si="3"/>
        <v>CULINARIOS</v>
      </c>
      <c r="H2736" s="89"/>
      <c r="I2736" s="89"/>
      <c r="J2736" s="89"/>
      <c r="K2736" s="89"/>
      <c r="L2736" s="89"/>
      <c r="M2736" s="89"/>
      <c r="N2736" s="89"/>
      <c r="O2736" s="89"/>
      <c r="P2736" s="89"/>
      <c r="Q2736" s="89"/>
      <c r="R2736" s="30"/>
      <c r="S2736" s="30"/>
      <c r="T2736" s="30"/>
      <c r="U2736" s="30"/>
      <c r="V2736" s="30"/>
      <c r="W2736" s="30"/>
      <c r="X2736" s="30"/>
      <c r="Y2736" s="30"/>
      <c r="Z2736" s="30"/>
      <c r="AA2736" s="30"/>
    </row>
    <row r="2737" ht="15.75" customHeight="1">
      <c r="A2737" s="27" t="s">
        <v>44</v>
      </c>
      <c r="B2737" s="27" t="s">
        <v>8994</v>
      </c>
      <c r="C2737" s="27" t="s">
        <v>5023</v>
      </c>
      <c r="D2737" s="27" t="s">
        <v>5024</v>
      </c>
      <c r="E2737" s="92">
        <f t="shared" si="1"/>
        <v>68360</v>
      </c>
      <c r="F2737" s="92" t="str">
        <f t="shared" si="2"/>
        <v>MAGGI Consome Familiar Pollo 20x50g 20x50g</v>
      </c>
      <c r="G2737" s="92" t="str">
        <f t="shared" si="3"/>
        <v>CULINARIOS</v>
      </c>
      <c r="H2737" s="89"/>
      <c r="I2737" s="89"/>
      <c r="J2737" s="89"/>
      <c r="K2737" s="89"/>
      <c r="L2737" s="89"/>
      <c r="M2737" s="89"/>
      <c r="N2737" s="89"/>
      <c r="O2737" s="89"/>
      <c r="P2737" s="89"/>
      <c r="Q2737" s="89"/>
      <c r="R2737" s="30"/>
      <c r="S2737" s="30"/>
      <c r="T2737" s="30"/>
      <c r="U2737" s="30"/>
      <c r="V2737" s="30"/>
      <c r="W2737" s="30"/>
      <c r="X2737" s="30"/>
      <c r="Y2737" s="30"/>
      <c r="Z2737" s="30"/>
      <c r="AA2737" s="30"/>
    </row>
    <row r="2738" ht="15.75" customHeight="1">
      <c r="A2738" s="27" t="s">
        <v>86</v>
      </c>
      <c r="B2738" s="27" t="s">
        <v>8999</v>
      </c>
      <c r="C2738" s="27" t="s">
        <v>5026</v>
      </c>
      <c r="D2738" s="27" t="s">
        <v>5027</v>
      </c>
      <c r="E2738" s="92">
        <f t="shared" si="1"/>
        <v>68370</v>
      </c>
      <c r="F2738" s="92" t="str">
        <f t="shared" si="2"/>
        <v>MCKAY CRIOLLITA 16x140g CL 16x140g</v>
      </c>
      <c r="G2738" s="92" t="str">
        <f t="shared" si="3"/>
        <v>GALLETAS</v>
      </c>
      <c r="H2738" s="89"/>
      <c r="I2738" s="89"/>
      <c r="J2738" s="89"/>
      <c r="K2738" s="89"/>
      <c r="L2738" s="89"/>
      <c r="M2738" s="89"/>
      <c r="N2738" s="89"/>
      <c r="O2738" s="89"/>
      <c r="P2738" s="89"/>
      <c r="Q2738" s="89"/>
      <c r="R2738" s="30"/>
      <c r="S2738" s="30"/>
      <c r="T2738" s="30"/>
      <c r="U2738" s="30"/>
      <c r="V2738" s="30"/>
      <c r="W2738" s="30"/>
      <c r="X2738" s="30"/>
      <c r="Y2738" s="30"/>
      <c r="Z2738" s="30"/>
      <c r="AA2738" s="30"/>
    </row>
    <row r="2739" ht="15.75" customHeight="1">
      <c r="A2739" s="27" t="s">
        <v>86</v>
      </c>
      <c r="B2739" s="27" t="s">
        <v>9006</v>
      </c>
      <c r="C2739" s="27" t="s">
        <v>8990</v>
      </c>
      <c r="D2739" s="27" t="s">
        <v>2378</v>
      </c>
      <c r="E2739" s="92">
        <f t="shared" si="1"/>
        <v>68681</v>
      </c>
      <c r="F2739" s="92" t="str">
        <f t="shared" si="2"/>
        <v>TRITON Reg GallChocolate Medio PDQ 127.6kg CL 127.6kg</v>
      </c>
      <c r="G2739" s="92" t="str">
        <f t="shared" si="3"/>
        <v>GALLETAS</v>
      </c>
      <c r="H2739" s="89"/>
      <c r="I2739" s="89"/>
      <c r="J2739" s="89"/>
      <c r="K2739" s="89"/>
      <c r="L2739" s="89"/>
      <c r="M2739" s="89"/>
      <c r="N2739" s="89"/>
      <c r="O2739" s="89"/>
      <c r="P2739" s="89"/>
      <c r="Q2739" s="89"/>
      <c r="R2739" s="30"/>
      <c r="S2739" s="30"/>
      <c r="T2739" s="30"/>
      <c r="U2739" s="30"/>
      <c r="V2739" s="30"/>
      <c r="W2739" s="30"/>
      <c r="X2739" s="30"/>
      <c r="Y2739" s="30"/>
      <c r="Z2739" s="30"/>
      <c r="AA2739" s="30"/>
    </row>
    <row r="2740" ht="15.75" customHeight="1">
      <c r="A2740" s="27" t="s">
        <v>50</v>
      </c>
      <c r="B2740" s="27" t="s">
        <v>9010</v>
      </c>
      <c r="C2740" s="27" t="s">
        <v>5028</v>
      </c>
      <c r="D2740" s="27" t="s">
        <v>3864</v>
      </c>
      <c r="E2740" s="92">
        <f t="shared" si="1"/>
        <v>68720</v>
      </c>
      <c r="F2740" s="92" t="str">
        <f t="shared" si="2"/>
        <v>NESCAFE TRADICION 960x150g CL 960x150g</v>
      </c>
      <c r="G2740" s="92" t="str">
        <f t="shared" si="3"/>
        <v>CAFES</v>
      </c>
      <c r="H2740" s="89"/>
      <c r="I2740" s="89"/>
      <c r="J2740" s="89"/>
      <c r="K2740" s="89"/>
      <c r="L2740" s="89"/>
      <c r="M2740" s="89"/>
      <c r="N2740" s="89"/>
      <c r="O2740" s="89"/>
      <c r="P2740" s="89"/>
      <c r="Q2740" s="89"/>
      <c r="R2740" s="30"/>
      <c r="S2740" s="30"/>
      <c r="T2740" s="30"/>
      <c r="U2740" s="30"/>
      <c r="V2740" s="30"/>
      <c r="W2740" s="30"/>
      <c r="X2740" s="30"/>
      <c r="Y2740" s="30"/>
      <c r="Z2740" s="30"/>
      <c r="AA2740" s="30"/>
    </row>
    <row r="2741" ht="15.75" customHeight="1">
      <c r="A2741" s="27" t="s">
        <v>1015</v>
      </c>
      <c r="B2741" s="27" t="s">
        <v>9016</v>
      </c>
      <c r="C2741" s="27" t="s">
        <v>5030</v>
      </c>
      <c r="D2741" s="27" t="s">
        <v>5031</v>
      </c>
      <c r="E2741" s="92">
        <f t="shared" si="1"/>
        <v>68740</v>
      </c>
      <c r="F2741" s="92" t="str">
        <f t="shared" si="2"/>
        <v>NAN 3 PRO BL FI Lata Oco 12X800g</v>
      </c>
      <c r="G2741" s="92" t="str">
        <f t="shared" si="3"/>
        <v>FÓRMULAS</v>
      </c>
      <c r="H2741" s="89"/>
      <c r="I2741" s="89"/>
      <c r="J2741" s="89"/>
      <c r="K2741" s="89"/>
      <c r="L2741" s="89"/>
      <c r="M2741" s="89"/>
      <c r="N2741" s="89"/>
      <c r="O2741" s="89"/>
      <c r="P2741" s="89"/>
      <c r="Q2741" s="89"/>
      <c r="R2741" s="30"/>
      <c r="S2741" s="30"/>
      <c r="T2741" s="30"/>
      <c r="U2741" s="30"/>
      <c r="V2741" s="30"/>
      <c r="W2741" s="30"/>
      <c r="X2741" s="30"/>
      <c r="Y2741" s="30"/>
      <c r="Z2741" s="30"/>
      <c r="AA2741" s="30"/>
    </row>
    <row r="2742" ht="15.75" customHeight="1">
      <c r="A2742" s="27" t="s">
        <v>76</v>
      </c>
      <c r="B2742" s="27" t="s">
        <v>9021</v>
      </c>
      <c r="C2742" s="27" t="s">
        <v>5033</v>
      </c>
      <c r="D2742" s="27" t="s">
        <v>5034</v>
      </c>
      <c r="E2742" s="92">
        <f t="shared" si="1"/>
        <v>68751</v>
      </c>
      <c r="F2742" s="92" t="str">
        <f t="shared" si="2"/>
        <v>MILO Medio PDQ 108kg CL 108kg</v>
      </c>
      <c r="G2742" s="92" t="str">
        <f t="shared" si="3"/>
        <v>OPPB</v>
      </c>
      <c r="H2742" s="89"/>
      <c r="I2742" s="89"/>
      <c r="J2742" s="89"/>
      <c r="K2742" s="89"/>
      <c r="L2742" s="89"/>
      <c r="M2742" s="89"/>
      <c r="N2742" s="89"/>
      <c r="O2742" s="89"/>
      <c r="P2742" s="89"/>
      <c r="Q2742" s="89"/>
      <c r="R2742" s="30"/>
      <c r="S2742" s="30"/>
      <c r="T2742" s="30"/>
      <c r="U2742" s="30"/>
      <c r="V2742" s="30"/>
      <c r="W2742" s="30"/>
      <c r="X2742" s="30"/>
      <c r="Y2742" s="30"/>
      <c r="Z2742" s="30"/>
      <c r="AA2742" s="30"/>
    </row>
    <row r="2743" ht="15.75" customHeight="1">
      <c r="A2743" s="27" t="s">
        <v>76</v>
      </c>
      <c r="B2743" s="27" t="s">
        <v>9027</v>
      </c>
      <c r="C2743" s="27" t="s">
        <v>5036</v>
      </c>
      <c r="D2743" s="27" t="s">
        <v>5037</v>
      </c>
      <c r="E2743" s="92">
        <f t="shared" si="1"/>
        <v>68880</v>
      </c>
      <c r="F2743" s="92" t="str">
        <f t="shared" si="2"/>
        <v>MILO ACTIV-GO BebChoc StabiloN1 16x450</v>
      </c>
      <c r="G2743" s="92" t="str">
        <f t="shared" si="3"/>
        <v>OPPB</v>
      </c>
      <c r="H2743" s="89"/>
      <c r="I2743" s="89"/>
      <c r="J2743" s="89"/>
      <c r="K2743" s="89"/>
      <c r="L2743" s="89"/>
      <c r="M2743" s="89"/>
      <c r="N2743" s="89"/>
      <c r="O2743" s="89"/>
      <c r="P2743" s="89"/>
      <c r="Q2743" s="89"/>
      <c r="R2743" s="30"/>
      <c r="S2743" s="30"/>
      <c r="T2743" s="30"/>
      <c r="U2743" s="30"/>
      <c r="V2743" s="30"/>
      <c r="W2743" s="30"/>
      <c r="X2743" s="30"/>
      <c r="Y2743" s="30"/>
      <c r="Z2743" s="30"/>
      <c r="AA2743" s="30"/>
    </row>
    <row r="2744" ht="15.75" customHeight="1">
      <c r="A2744" s="27" t="s">
        <v>76</v>
      </c>
      <c r="B2744" s="27" t="s">
        <v>9032</v>
      </c>
      <c r="C2744" s="27" t="s">
        <v>5038</v>
      </c>
      <c r="D2744" s="27" t="s">
        <v>5039</v>
      </c>
      <c r="E2744" s="92">
        <f t="shared" si="1"/>
        <v>68940</v>
      </c>
      <c r="F2744" s="92" t="str">
        <f t="shared" si="2"/>
        <v>MILO ACTIV-GO BebChocStabilo 15x1000g</v>
      </c>
      <c r="G2744" s="92" t="str">
        <f t="shared" si="3"/>
        <v>OPPB</v>
      </c>
      <c r="H2744" s="89"/>
      <c r="I2744" s="89"/>
      <c r="J2744" s="89"/>
      <c r="K2744" s="89"/>
      <c r="L2744" s="89"/>
      <c r="M2744" s="89"/>
      <c r="N2744" s="89"/>
      <c r="O2744" s="89"/>
      <c r="P2744" s="89"/>
      <c r="Q2744" s="89"/>
      <c r="R2744" s="30"/>
      <c r="S2744" s="30"/>
      <c r="T2744" s="30"/>
      <c r="U2744" s="30"/>
      <c r="V2744" s="30"/>
      <c r="W2744" s="30"/>
      <c r="X2744" s="30"/>
      <c r="Y2744" s="30"/>
      <c r="Z2744" s="30"/>
      <c r="AA2744" s="30"/>
    </row>
    <row r="2745" ht="15.75" customHeight="1">
      <c r="A2745" s="27" t="s">
        <v>76</v>
      </c>
      <c r="B2745" s="27" t="s">
        <v>9037</v>
      </c>
      <c r="C2745" s="27" t="s">
        <v>5041</v>
      </c>
      <c r="D2745" s="27" t="s">
        <v>712</v>
      </c>
      <c r="E2745" s="92">
        <f t="shared" si="1"/>
        <v>68950</v>
      </c>
      <c r="F2745" s="92" t="str">
        <f t="shared" si="2"/>
        <v>MILO ACTIV-GO Beb Chocolate 12x700g</v>
      </c>
      <c r="G2745" s="92" t="str">
        <f t="shared" si="3"/>
        <v>OPPB</v>
      </c>
      <c r="H2745" s="89"/>
      <c r="I2745" s="89"/>
      <c r="J2745" s="89"/>
      <c r="K2745" s="89"/>
      <c r="L2745" s="89"/>
      <c r="M2745" s="89"/>
      <c r="N2745" s="89"/>
      <c r="O2745" s="89"/>
      <c r="P2745" s="89"/>
      <c r="Q2745" s="89"/>
      <c r="R2745" s="30"/>
      <c r="S2745" s="30"/>
      <c r="T2745" s="30"/>
      <c r="U2745" s="30"/>
      <c r="V2745" s="30"/>
      <c r="W2745" s="30"/>
      <c r="X2745" s="30"/>
      <c r="Y2745" s="30"/>
      <c r="Z2745" s="30"/>
      <c r="AA2745" s="30"/>
    </row>
    <row r="2746" ht="15.75" customHeight="1">
      <c r="A2746" s="27" t="s">
        <v>76</v>
      </c>
      <c r="B2746" s="27" t="s">
        <v>9042</v>
      </c>
      <c r="C2746" s="27" t="s">
        <v>5042</v>
      </c>
      <c r="D2746" s="27" t="s">
        <v>4810</v>
      </c>
      <c r="E2746" s="92">
        <f t="shared" si="1"/>
        <v>68960</v>
      </c>
      <c r="F2746" s="92" t="str">
        <f t="shared" si="2"/>
        <v>MILO ACTIV-GO BebChoc Stabilo24x300gN1CL 24x300g</v>
      </c>
      <c r="G2746" s="92" t="str">
        <f t="shared" si="3"/>
        <v>OPPB</v>
      </c>
      <c r="H2746" s="89"/>
      <c r="I2746" s="89"/>
      <c r="J2746" s="89"/>
      <c r="K2746" s="89"/>
      <c r="L2746" s="89"/>
      <c r="M2746" s="89"/>
      <c r="N2746" s="89"/>
      <c r="O2746" s="89"/>
      <c r="P2746" s="89"/>
      <c r="Q2746" s="89"/>
      <c r="R2746" s="30"/>
      <c r="S2746" s="30"/>
      <c r="T2746" s="30"/>
      <c r="U2746" s="30"/>
      <c r="V2746" s="30"/>
      <c r="W2746" s="30"/>
      <c r="X2746" s="30"/>
      <c r="Y2746" s="30"/>
      <c r="Z2746" s="30"/>
      <c r="AA2746" s="30"/>
    </row>
    <row r="2747" ht="15.75" customHeight="1">
      <c r="A2747" s="27" t="s">
        <v>76</v>
      </c>
      <c r="B2747" s="27" t="s">
        <v>9048</v>
      </c>
      <c r="C2747" s="27" t="s">
        <v>5044</v>
      </c>
      <c r="D2747" s="27" t="s">
        <v>637</v>
      </c>
      <c r="E2747" s="92">
        <f t="shared" si="1"/>
        <v>68970</v>
      </c>
      <c r="F2747" s="92" t="str">
        <f t="shared" si="2"/>
        <v>MILO ACTIV-GO BebChoc Stabilo16x450gN1CL 16x450g</v>
      </c>
      <c r="G2747" s="92" t="str">
        <f t="shared" si="3"/>
        <v>OPPB</v>
      </c>
      <c r="H2747" s="89"/>
      <c r="I2747" s="89"/>
      <c r="J2747" s="89"/>
      <c r="K2747" s="89"/>
      <c r="L2747" s="89"/>
      <c r="M2747" s="89"/>
      <c r="N2747" s="89"/>
      <c r="O2747" s="89"/>
      <c r="P2747" s="89"/>
      <c r="Q2747" s="89"/>
      <c r="R2747" s="30"/>
      <c r="S2747" s="30"/>
      <c r="T2747" s="30"/>
      <c r="U2747" s="30"/>
      <c r="V2747" s="30"/>
      <c r="W2747" s="30"/>
      <c r="X2747" s="30"/>
      <c r="Y2747" s="30"/>
      <c r="Z2747" s="30"/>
      <c r="AA2747" s="30"/>
    </row>
    <row r="2748" ht="15.75" customHeight="1">
      <c r="A2748" s="27" t="s">
        <v>44</v>
      </c>
      <c r="B2748" s="27" t="s">
        <v>9103</v>
      </c>
      <c r="C2748" s="27" t="s">
        <v>5046</v>
      </c>
      <c r="D2748" s="27" t="s">
        <v>5047</v>
      </c>
      <c r="E2748" s="92">
        <f t="shared" si="1"/>
        <v>68980</v>
      </c>
      <c r="F2748" s="92" t="str">
        <f t="shared" si="2"/>
        <v>MAGGI Caldo Gallina 30(12x11g) N2 CL 12x11g</v>
      </c>
      <c r="G2748" s="92" t="str">
        <f t="shared" si="3"/>
        <v>CULINARIOS</v>
      </c>
      <c r="H2748" s="89"/>
      <c r="I2748" s="89"/>
      <c r="J2748" s="89"/>
      <c r="K2748" s="89"/>
      <c r="L2748" s="89"/>
      <c r="M2748" s="89"/>
      <c r="N2748" s="89"/>
      <c r="O2748" s="89"/>
      <c r="P2748" s="89"/>
      <c r="Q2748" s="89"/>
      <c r="R2748" s="30"/>
      <c r="S2748" s="30"/>
      <c r="T2748" s="30"/>
      <c r="U2748" s="30"/>
      <c r="V2748" s="30"/>
      <c r="W2748" s="30"/>
      <c r="X2748" s="30"/>
      <c r="Y2748" s="30"/>
      <c r="Z2748" s="30"/>
      <c r="AA2748" s="30"/>
    </row>
    <row r="2749" ht="15.75" customHeight="1">
      <c r="A2749" s="27" t="s">
        <v>39</v>
      </c>
      <c r="B2749" s="27" t="s">
        <v>9110</v>
      </c>
      <c r="C2749" s="27" t="s">
        <v>5050</v>
      </c>
      <c r="D2749" s="27" t="s">
        <v>5051</v>
      </c>
      <c r="E2749" s="92">
        <f t="shared" si="1"/>
        <v>69170</v>
      </c>
      <c r="F2749" s="92" t="str">
        <f t="shared" si="2"/>
        <v>MOROCHA Balls 12x105g</v>
      </c>
      <c r="G2749" s="92" t="str">
        <f t="shared" si="3"/>
        <v>CHOCOLATES</v>
      </c>
      <c r="H2749" s="89"/>
      <c r="I2749" s="89"/>
      <c r="J2749" s="89"/>
      <c r="K2749" s="89"/>
      <c r="L2749" s="89"/>
      <c r="M2749" s="89"/>
      <c r="N2749" s="89"/>
      <c r="O2749" s="89"/>
      <c r="P2749" s="89"/>
      <c r="Q2749" s="89"/>
      <c r="R2749" s="30"/>
      <c r="S2749" s="30"/>
      <c r="T2749" s="30"/>
      <c r="U2749" s="30"/>
      <c r="V2749" s="30"/>
      <c r="W2749" s="30"/>
      <c r="X2749" s="30"/>
      <c r="Y2749" s="30"/>
      <c r="Z2749" s="30"/>
      <c r="AA2749" s="30"/>
    </row>
    <row r="2750" ht="15.75" customHeight="1">
      <c r="A2750" s="27" t="s">
        <v>86</v>
      </c>
      <c r="B2750" s="27" t="s">
        <v>9115</v>
      </c>
      <c r="C2750" s="27" t="s">
        <v>9117</v>
      </c>
      <c r="D2750" s="27" t="s">
        <v>123</v>
      </c>
      <c r="E2750" s="92">
        <f t="shared" si="1"/>
        <v>69200</v>
      </c>
      <c r="F2750" s="92" t="str">
        <f t="shared" si="2"/>
        <v>PK 3 MOROCHAS FAMILIAR 120GR+2MOROCHA CRUNCHY GRATIS .</v>
      </c>
      <c r="G2750" s="92" t="str">
        <f t="shared" si="3"/>
        <v>GALLETAS</v>
      </c>
      <c r="H2750" s="89"/>
      <c r="I2750" s="89"/>
      <c r="J2750" s="89"/>
      <c r="K2750" s="89"/>
      <c r="L2750" s="89"/>
      <c r="M2750" s="89"/>
      <c r="N2750" s="89"/>
      <c r="O2750" s="89"/>
      <c r="P2750" s="89"/>
      <c r="Q2750" s="89"/>
      <c r="R2750" s="30"/>
      <c r="S2750" s="30"/>
      <c r="T2750" s="30"/>
      <c r="U2750" s="30"/>
      <c r="V2750" s="30"/>
      <c r="W2750" s="30"/>
      <c r="X2750" s="30"/>
      <c r="Y2750" s="30"/>
      <c r="Z2750" s="30"/>
      <c r="AA2750" s="30"/>
    </row>
    <row r="2751" ht="15.75" customHeight="1">
      <c r="A2751" s="27" t="s">
        <v>86</v>
      </c>
      <c r="B2751" s="27" t="s">
        <v>9119</v>
      </c>
      <c r="C2751" s="27" t="s">
        <v>5053</v>
      </c>
      <c r="D2751" s="27" t="s">
        <v>123</v>
      </c>
      <c r="E2751" s="92">
        <f t="shared" si="1"/>
        <v>69230</v>
      </c>
      <c r="F2751" s="92" t="str">
        <f t="shared" si="2"/>
        <v>PK DST2VINO+2 MARAV+2 LIMON+2COCO+2NIZA+2MANTEQ 15%DCTO .</v>
      </c>
      <c r="G2751" s="92" t="str">
        <f t="shared" si="3"/>
        <v>GALLETAS</v>
      </c>
      <c r="H2751" s="89"/>
      <c r="I2751" s="89"/>
      <c r="J2751" s="89"/>
      <c r="K2751" s="89"/>
      <c r="L2751" s="89"/>
      <c r="M2751" s="89"/>
      <c r="N2751" s="89"/>
      <c r="O2751" s="89"/>
      <c r="P2751" s="89"/>
      <c r="Q2751" s="89"/>
      <c r="R2751" s="30"/>
      <c r="S2751" s="30"/>
      <c r="T2751" s="30"/>
      <c r="U2751" s="30"/>
      <c r="V2751" s="30"/>
      <c r="W2751" s="30"/>
      <c r="X2751" s="30"/>
      <c r="Y2751" s="30"/>
      <c r="Z2751" s="30"/>
      <c r="AA2751" s="30"/>
    </row>
    <row r="2752" ht="15.75" customHeight="1">
      <c r="A2752" s="27" t="s">
        <v>1015</v>
      </c>
      <c r="B2752" s="27" t="s">
        <v>9123</v>
      </c>
      <c r="C2752" s="27" t="s">
        <v>5055</v>
      </c>
      <c r="D2752" s="27" t="s">
        <v>4796</v>
      </c>
      <c r="E2752" s="92">
        <f t="shared" si="1"/>
        <v>69260</v>
      </c>
      <c r="F2752" s="92" t="str">
        <f t="shared" si="2"/>
        <v>NAN 1 OPTIPRO HMO IF 12x800gr</v>
      </c>
      <c r="G2752" s="92" t="str">
        <f t="shared" si="3"/>
        <v>FÓRMULAS</v>
      </c>
      <c r="H2752" s="89"/>
      <c r="I2752" s="89"/>
      <c r="J2752" s="89"/>
      <c r="K2752" s="89"/>
      <c r="L2752" s="89"/>
      <c r="M2752" s="89"/>
      <c r="N2752" s="89"/>
      <c r="O2752" s="89"/>
      <c r="P2752" s="89"/>
      <c r="Q2752" s="89"/>
      <c r="R2752" s="30"/>
      <c r="S2752" s="30"/>
      <c r="T2752" s="30"/>
      <c r="U2752" s="30"/>
      <c r="V2752" s="30"/>
      <c r="W2752" s="30"/>
      <c r="X2752" s="30"/>
      <c r="Y2752" s="30"/>
      <c r="Z2752" s="30"/>
      <c r="AA2752" s="30"/>
    </row>
    <row r="2753" ht="15.75" customHeight="1">
      <c r="A2753" s="27" t="s">
        <v>39</v>
      </c>
      <c r="B2753" s="27" t="s">
        <v>9127</v>
      </c>
      <c r="C2753" s="27" t="s">
        <v>5057</v>
      </c>
      <c r="D2753" s="27" t="s">
        <v>3810</v>
      </c>
      <c r="E2753" s="92">
        <f t="shared" si="1"/>
        <v>69270</v>
      </c>
      <c r="F2753" s="92" t="str">
        <f t="shared" si="2"/>
        <v>CRUNCH Easter Egg 15x205g</v>
      </c>
      <c r="G2753" s="92" t="str">
        <f t="shared" si="3"/>
        <v>CHOCOLATES</v>
      </c>
      <c r="H2753" s="89"/>
      <c r="I2753" s="89"/>
      <c r="J2753" s="89"/>
      <c r="K2753" s="89"/>
      <c r="L2753" s="89"/>
      <c r="M2753" s="89"/>
      <c r="N2753" s="89"/>
      <c r="O2753" s="89"/>
      <c r="P2753" s="89"/>
      <c r="Q2753" s="89"/>
      <c r="R2753" s="30"/>
      <c r="S2753" s="30"/>
      <c r="T2753" s="30"/>
      <c r="U2753" s="30"/>
      <c r="V2753" s="30"/>
      <c r="W2753" s="30"/>
      <c r="X2753" s="30"/>
      <c r="Y2753" s="30"/>
      <c r="Z2753" s="30"/>
      <c r="AA2753" s="30"/>
    </row>
    <row r="2754" ht="15.75" customHeight="1">
      <c r="A2754" s="27" t="s">
        <v>39</v>
      </c>
      <c r="B2754" s="27" t="s">
        <v>9133</v>
      </c>
      <c r="C2754" s="27" t="s">
        <v>5059</v>
      </c>
      <c r="D2754" s="27" t="s">
        <v>4905</v>
      </c>
      <c r="E2754" s="92">
        <f t="shared" si="1"/>
        <v>69280</v>
      </c>
      <c r="F2754" s="92" t="str">
        <f t="shared" si="2"/>
        <v>NESTLE CLASSIC Huevo dePascua 15x199g</v>
      </c>
      <c r="G2754" s="92" t="str">
        <f t="shared" si="3"/>
        <v>CHOCOLATES</v>
      </c>
      <c r="H2754" s="89"/>
      <c r="I2754" s="89"/>
      <c r="J2754" s="89"/>
      <c r="K2754" s="89"/>
      <c r="L2754" s="89"/>
      <c r="M2754" s="89"/>
      <c r="N2754" s="89"/>
      <c r="O2754" s="89"/>
      <c r="P2754" s="89"/>
      <c r="Q2754" s="89"/>
      <c r="R2754" s="30"/>
      <c r="S2754" s="30"/>
      <c r="T2754" s="30"/>
      <c r="U2754" s="30"/>
      <c r="V2754" s="30"/>
      <c r="W2754" s="30"/>
      <c r="X2754" s="30"/>
      <c r="Y2754" s="30"/>
      <c r="Z2754" s="30"/>
      <c r="AA2754" s="30"/>
    </row>
    <row r="2755" ht="15.75" customHeight="1">
      <c r="A2755" s="27" t="s">
        <v>50</v>
      </c>
      <c r="B2755" s="27" t="s">
        <v>9138</v>
      </c>
      <c r="C2755" s="27" t="s">
        <v>5062</v>
      </c>
      <c r="D2755" s="27" t="s">
        <v>5063</v>
      </c>
      <c r="E2755" s="92">
        <f t="shared" si="1"/>
        <v>69320</v>
      </c>
      <c r="F2755" s="92" t="str">
        <f t="shared" si="2"/>
        <v>NESCAFE 3en1 Pk 24(5x24g)</v>
      </c>
      <c r="G2755" s="92" t="str">
        <f t="shared" si="3"/>
        <v>CAFES</v>
      </c>
      <c r="H2755" s="89"/>
      <c r="I2755" s="89"/>
      <c r="J2755" s="89"/>
      <c r="K2755" s="89"/>
      <c r="L2755" s="89"/>
      <c r="M2755" s="89"/>
      <c r="N2755" s="89"/>
      <c r="O2755" s="89"/>
      <c r="P2755" s="89"/>
      <c r="Q2755" s="89"/>
      <c r="R2755" s="30"/>
      <c r="S2755" s="30"/>
      <c r="T2755" s="30"/>
      <c r="U2755" s="30"/>
      <c r="V2755" s="30"/>
      <c r="W2755" s="30"/>
      <c r="X2755" s="30"/>
      <c r="Y2755" s="30"/>
      <c r="Z2755" s="30"/>
      <c r="AA2755" s="30"/>
    </row>
    <row r="2756" ht="15.75" customHeight="1">
      <c r="A2756" s="27" t="s">
        <v>39</v>
      </c>
      <c r="B2756" s="27" t="s">
        <v>9139</v>
      </c>
      <c r="C2756" s="27" t="s">
        <v>5064</v>
      </c>
      <c r="D2756" s="27" t="s">
        <v>5051</v>
      </c>
      <c r="E2756" s="92">
        <f t="shared" si="1"/>
        <v>69330</v>
      </c>
      <c r="F2756" s="92" t="str">
        <f t="shared" si="2"/>
        <v>TRENCITO Balls 12x105g</v>
      </c>
      <c r="G2756" s="92" t="str">
        <f t="shared" si="3"/>
        <v>CHOCOLATES</v>
      </c>
      <c r="H2756" s="89"/>
      <c r="I2756" s="89"/>
      <c r="J2756" s="89"/>
      <c r="K2756" s="89"/>
      <c r="L2756" s="89"/>
      <c r="M2756" s="89"/>
      <c r="N2756" s="89"/>
      <c r="O2756" s="89"/>
      <c r="P2756" s="89"/>
      <c r="Q2756" s="89"/>
      <c r="R2756" s="30"/>
      <c r="S2756" s="30"/>
      <c r="T2756" s="30"/>
      <c r="U2756" s="30"/>
      <c r="V2756" s="30"/>
      <c r="W2756" s="30"/>
      <c r="X2756" s="30"/>
      <c r="Y2756" s="30"/>
      <c r="Z2756" s="30"/>
      <c r="AA2756" s="30"/>
    </row>
    <row r="2757" ht="15.75" customHeight="1">
      <c r="A2757" s="27" t="s">
        <v>39</v>
      </c>
      <c r="B2757" s="27" t="s">
        <v>9144</v>
      </c>
      <c r="C2757" s="27" t="s">
        <v>5067</v>
      </c>
      <c r="D2757" s="27" t="s">
        <v>5051</v>
      </c>
      <c r="E2757" s="92">
        <f t="shared" si="1"/>
        <v>69340</v>
      </c>
      <c r="F2757" s="92" t="str">
        <f t="shared" si="2"/>
        <v>CHOKITA Balls 12x105g</v>
      </c>
      <c r="G2757" s="92" t="str">
        <f t="shared" si="3"/>
        <v>CHOCOLATES</v>
      </c>
      <c r="H2757" s="89"/>
      <c r="I2757" s="89"/>
      <c r="J2757" s="89"/>
      <c r="K2757" s="89"/>
      <c r="L2757" s="89"/>
      <c r="M2757" s="89"/>
      <c r="N2757" s="89"/>
      <c r="O2757" s="89"/>
      <c r="P2757" s="89"/>
      <c r="Q2757" s="89"/>
      <c r="R2757" s="30"/>
      <c r="S2757" s="30"/>
      <c r="T2757" s="30"/>
      <c r="U2757" s="30"/>
      <c r="V2757" s="30"/>
      <c r="W2757" s="30"/>
      <c r="X2757" s="30"/>
      <c r="Y2757" s="30"/>
      <c r="Z2757" s="30"/>
      <c r="AA2757" s="30"/>
    </row>
    <row r="2758" ht="15.75" customHeight="1">
      <c r="A2758" s="27" t="s">
        <v>39</v>
      </c>
      <c r="B2758" s="27" t="s">
        <v>9149</v>
      </c>
      <c r="C2758" s="27" t="s">
        <v>5069</v>
      </c>
      <c r="D2758" s="27" t="s">
        <v>5051</v>
      </c>
      <c r="E2758" s="92">
        <f t="shared" si="1"/>
        <v>69350</v>
      </c>
      <c r="F2758" s="92" t="str">
        <f t="shared" si="2"/>
        <v>SUPER 8 Balls 12x105g</v>
      </c>
      <c r="G2758" s="92" t="str">
        <f t="shared" si="3"/>
        <v>CHOCOLATES</v>
      </c>
      <c r="H2758" s="89"/>
      <c r="I2758" s="89"/>
      <c r="J2758" s="89"/>
      <c r="K2758" s="89"/>
      <c r="L2758" s="89"/>
      <c r="M2758" s="89"/>
      <c r="N2758" s="89"/>
      <c r="O2758" s="89"/>
      <c r="P2758" s="89"/>
      <c r="Q2758" s="89"/>
      <c r="R2758" s="30"/>
      <c r="S2758" s="30"/>
      <c r="T2758" s="30"/>
      <c r="U2758" s="30"/>
      <c r="V2758" s="30"/>
      <c r="W2758" s="30"/>
      <c r="X2758" s="30"/>
      <c r="Y2758" s="30"/>
      <c r="Z2758" s="30"/>
      <c r="AA2758" s="30"/>
    </row>
    <row r="2759" ht="15.75" customHeight="1">
      <c r="A2759" s="27" t="s">
        <v>44</v>
      </c>
      <c r="B2759" s="27" t="s">
        <v>9154</v>
      </c>
      <c r="C2759" s="27" t="s">
        <v>5072</v>
      </c>
      <c r="D2759" s="27" t="s">
        <v>5073</v>
      </c>
      <c r="E2759" s="92">
        <f t="shared" si="1"/>
        <v>69440</v>
      </c>
      <c r="F2759" s="92" t="str">
        <f t="shared" si="2"/>
        <v>MAGGI Extendedor de Carne 10x55g</v>
      </c>
      <c r="G2759" s="92" t="str">
        <f t="shared" si="3"/>
        <v>CULINARIOS</v>
      </c>
      <c r="H2759" s="89"/>
      <c r="I2759" s="89"/>
      <c r="J2759" s="89"/>
      <c r="K2759" s="89"/>
      <c r="L2759" s="89"/>
      <c r="M2759" s="89"/>
      <c r="N2759" s="89"/>
      <c r="O2759" s="89"/>
      <c r="P2759" s="89"/>
      <c r="Q2759" s="89"/>
      <c r="R2759" s="30"/>
      <c r="S2759" s="30"/>
      <c r="T2759" s="30"/>
      <c r="U2759" s="30"/>
      <c r="V2759" s="30"/>
      <c r="W2759" s="30"/>
      <c r="X2759" s="30"/>
      <c r="Y2759" s="30"/>
      <c r="Z2759" s="30"/>
      <c r="AA2759" s="30"/>
    </row>
    <row r="2760" ht="15.75" customHeight="1">
      <c r="A2760" s="27" t="s">
        <v>44</v>
      </c>
      <c r="B2760" s="27" t="s">
        <v>9160</v>
      </c>
      <c r="C2760" s="27" t="s">
        <v>5071</v>
      </c>
      <c r="D2760" s="27" t="s">
        <v>123</v>
      </c>
      <c r="E2760" s="92">
        <f t="shared" si="1"/>
        <v>69442</v>
      </c>
      <c r="F2760" s="92" t="str">
        <f t="shared" si="2"/>
        <v>PK 2 Rindecarne + Regalo .</v>
      </c>
      <c r="G2760" s="92" t="str">
        <f t="shared" si="3"/>
        <v>CULINARIOS</v>
      </c>
      <c r="H2760" s="89"/>
      <c r="I2760" s="89"/>
      <c r="J2760" s="89"/>
      <c r="K2760" s="89"/>
      <c r="L2760" s="89"/>
      <c r="M2760" s="89"/>
      <c r="N2760" s="89"/>
      <c r="O2760" s="89"/>
      <c r="P2760" s="89"/>
      <c r="Q2760" s="89"/>
      <c r="R2760" s="30"/>
      <c r="S2760" s="30"/>
      <c r="T2760" s="30"/>
      <c r="U2760" s="30"/>
      <c r="V2760" s="30"/>
      <c r="W2760" s="30"/>
      <c r="X2760" s="30"/>
      <c r="Y2760" s="30"/>
      <c r="Z2760" s="30"/>
      <c r="AA2760" s="30"/>
    </row>
    <row r="2761" ht="15.75" customHeight="1">
      <c r="A2761" s="27" t="s">
        <v>86</v>
      </c>
      <c r="B2761" s="27" t="s">
        <v>9166</v>
      </c>
      <c r="C2761" s="27" t="s">
        <v>5076</v>
      </c>
      <c r="D2761" s="27" t="s">
        <v>5077</v>
      </c>
      <c r="E2761" s="92">
        <f t="shared" si="1"/>
        <v>69460</v>
      </c>
      <c r="F2761" s="92" t="str">
        <f t="shared" si="2"/>
        <v>MCKAY Criollita 34x60g</v>
      </c>
      <c r="G2761" s="92" t="str">
        <f t="shared" si="3"/>
        <v>GALLETAS</v>
      </c>
      <c r="H2761" s="89"/>
      <c r="I2761" s="89"/>
      <c r="J2761" s="89"/>
      <c r="K2761" s="89"/>
      <c r="L2761" s="89"/>
      <c r="M2761" s="89"/>
      <c r="N2761" s="89"/>
      <c r="O2761" s="89"/>
      <c r="P2761" s="89"/>
      <c r="Q2761" s="89"/>
      <c r="R2761" s="30"/>
      <c r="S2761" s="30"/>
      <c r="T2761" s="30"/>
      <c r="U2761" s="30"/>
      <c r="V2761" s="30"/>
      <c r="W2761" s="30"/>
      <c r="X2761" s="30"/>
      <c r="Y2761" s="30"/>
      <c r="Z2761" s="30"/>
      <c r="AA2761" s="30"/>
    </row>
    <row r="2762" ht="15.75" customHeight="1">
      <c r="A2762" s="27" t="s">
        <v>86</v>
      </c>
      <c r="B2762" s="27" t="s">
        <v>9168</v>
      </c>
      <c r="C2762" s="27" t="s">
        <v>456</v>
      </c>
      <c r="D2762" s="27" t="s">
        <v>123</v>
      </c>
      <c r="E2762" s="92">
        <f t="shared" si="1"/>
        <v>69463</v>
      </c>
      <c r="F2762" s="92" t="str">
        <f t="shared" si="2"/>
        <v>PK 10UN CRIOLLITA 60GR + 15% DCTO .</v>
      </c>
      <c r="G2762" s="92" t="str">
        <f t="shared" si="3"/>
        <v>GALLETAS</v>
      </c>
      <c r="H2762" s="89"/>
      <c r="I2762" s="89"/>
      <c r="J2762" s="89"/>
      <c r="K2762" s="89"/>
      <c r="L2762" s="89"/>
      <c r="M2762" s="89"/>
      <c r="N2762" s="89"/>
      <c r="O2762" s="89"/>
      <c r="P2762" s="89"/>
      <c r="Q2762" s="89"/>
      <c r="R2762" s="30"/>
      <c r="S2762" s="30"/>
      <c r="T2762" s="30"/>
      <c r="U2762" s="30"/>
      <c r="V2762" s="30"/>
      <c r="W2762" s="30"/>
      <c r="X2762" s="30"/>
      <c r="Y2762" s="30"/>
      <c r="Z2762" s="30"/>
      <c r="AA2762" s="30"/>
    </row>
    <row r="2763" ht="15.75" customHeight="1">
      <c r="A2763" s="27" t="s">
        <v>86</v>
      </c>
      <c r="B2763" s="27" t="s">
        <v>9172</v>
      </c>
      <c r="C2763" s="27" t="s">
        <v>457</v>
      </c>
      <c r="D2763" s="27" t="s">
        <v>123</v>
      </c>
      <c r="E2763" s="92">
        <f t="shared" si="1"/>
        <v>69464</v>
      </c>
      <c r="F2763" s="92" t="str">
        <f t="shared" si="2"/>
        <v>PK 10UN CRIOLLITA 60GR + 15% DCTO (B2B) .</v>
      </c>
      <c r="G2763" s="92" t="str">
        <f t="shared" si="3"/>
        <v>GALLETAS</v>
      </c>
      <c r="H2763" s="89"/>
      <c r="I2763" s="89"/>
      <c r="J2763" s="89"/>
      <c r="K2763" s="89"/>
      <c r="L2763" s="89"/>
      <c r="M2763" s="89"/>
      <c r="N2763" s="89"/>
      <c r="O2763" s="89"/>
      <c r="P2763" s="89"/>
      <c r="Q2763" s="89"/>
      <c r="R2763" s="30"/>
      <c r="S2763" s="30"/>
      <c r="T2763" s="30"/>
      <c r="U2763" s="30"/>
      <c r="V2763" s="30"/>
      <c r="W2763" s="30"/>
      <c r="X2763" s="30"/>
      <c r="Y2763" s="30"/>
      <c r="Z2763" s="30"/>
      <c r="AA2763" s="30"/>
    </row>
    <row r="2764" ht="15.75" customHeight="1">
      <c r="A2764" s="27" t="s">
        <v>39</v>
      </c>
      <c r="B2764" s="27" t="s">
        <v>9179</v>
      </c>
      <c r="C2764" s="27" t="s">
        <v>5080</v>
      </c>
      <c r="D2764" s="27" t="s">
        <v>5081</v>
      </c>
      <c r="E2764" s="92">
        <f t="shared" si="1"/>
        <v>69490</v>
      </c>
      <c r="F2764" s="92" t="str">
        <f t="shared" si="2"/>
        <v>NESTLE Delibom Pack 22(6x16.5g)</v>
      </c>
      <c r="G2764" s="92" t="str">
        <f t="shared" si="3"/>
        <v>CHOCOLATES</v>
      </c>
      <c r="H2764" s="89"/>
      <c r="I2764" s="89"/>
      <c r="J2764" s="89"/>
      <c r="K2764" s="89"/>
      <c r="L2764" s="89"/>
      <c r="M2764" s="89"/>
      <c r="N2764" s="89"/>
      <c r="O2764" s="89"/>
      <c r="P2764" s="89"/>
      <c r="Q2764" s="89"/>
      <c r="R2764" s="30"/>
      <c r="S2764" s="30"/>
      <c r="T2764" s="30"/>
      <c r="U2764" s="30"/>
      <c r="V2764" s="30"/>
      <c r="W2764" s="30"/>
      <c r="X2764" s="30"/>
      <c r="Y2764" s="30"/>
      <c r="Z2764" s="30"/>
      <c r="AA2764" s="30"/>
    </row>
    <row r="2765" ht="15.75" customHeight="1">
      <c r="A2765" s="27" t="s">
        <v>44</v>
      </c>
      <c r="B2765" s="27" t="s">
        <v>9184</v>
      </c>
      <c r="C2765" s="27" t="s">
        <v>5082</v>
      </c>
      <c r="D2765" s="27" t="s">
        <v>5083</v>
      </c>
      <c r="E2765" s="92">
        <f t="shared" si="1"/>
        <v>69600</v>
      </c>
      <c r="F2765" s="92" t="str">
        <f t="shared" si="2"/>
        <v>MAGGI Sopas 12 PDQ 110.4kg</v>
      </c>
      <c r="G2765" s="92" t="str">
        <f t="shared" si="3"/>
        <v>CULINARIOS</v>
      </c>
      <c r="H2765" s="89"/>
      <c r="I2765" s="89"/>
      <c r="J2765" s="89"/>
      <c r="K2765" s="89"/>
      <c r="L2765" s="89"/>
      <c r="M2765" s="89"/>
      <c r="N2765" s="89"/>
      <c r="O2765" s="89"/>
      <c r="P2765" s="89"/>
      <c r="Q2765" s="89"/>
      <c r="R2765" s="30"/>
      <c r="S2765" s="30"/>
      <c r="T2765" s="30"/>
      <c r="U2765" s="30"/>
      <c r="V2765" s="30"/>
      <c r="W2765" s="30"/>
      <c r="X2765" s="30"/>
      <c r="Y2765" s="30"/>
      <c r="Z2765" s="30"/>
      <c r="AA2765" s="30"/>
    </row>
    <row r="2766" ht="15.75" customHeight="1">
      <c r="A2766" s="27" t="s">
        <v>146</v>
      </c>
      <c r="B2766" s="27" t="s">
        <v>9188</v>
      </c>
      <c r="C2766" s="27" t="s">
        <v>5086</v>
      </c>
      <c r="D2766" s="27" t="s">
        <v>5087</v>
      </c>
      <c r="E2766" s="92">
        <f t="shared" si="1"/>
        <v>69610</v>
      </c>
      <c r="F2766" s="92" t="str">
        <f t="shared" si="2"/>
        <v>IDEAL Leche Evaporada 48x390g</v>
      </c>
      <c r="G2766" s="92" t="str">
        <f t="shared" si="3"/>
        <v>Lacteos Culinarios</v>
      </c>
      <c r="H2766" s="89"/>
      <c r="I2766" s="89"/>
      <c r="J2766" s="89"/>
      <c r="K2766" s="89"/>
      <c r="L2766" s="89"/>
      <c r="M2766" s="89"/>
      <c r="N2766" s="89"/>
      <c r="O2766" s="89"/>
      <c r="P2766" s="89"/>
      <c r="Q2766" s="89"/>
      <c r="R2766" s="30"/>
      <c r="S2766" s="30"/>
      <c r="T2766" s="30"/>
      <c r="U2766" s="30"/>
      <c r="V2766" s="30"/>
      <c r="W2766" s="30"/>
      <c r="X2766" s="30"/>
      <c r="Y2766" s="30"/>
      <c r="Z2766" s="30"/>
      <c r="AA2766" s="30"/>
    </row>
    <row r="2767" ht="15.75" customHeight="1">
      <c r="A2767" s="27" t="s">
        <v>39</v>
      </c>
      <c r="B2767" s="27" t="s">
        <v>9194</v>
      </c>
      <c r="C2767" s="27" t="s">
        <v>5089</v>
      </c>
      <c r="D2767" s="27" t="s">
        <v>5090</v>
      </c>
      <c r="E2767" s="92">
        <f t="shared" si="1"/>
        <v>69630</v>
      </c>
      <c r="F2767" s="92" t="str">
        <f t="shared" si="2"/>
        <v>SAHNE NUSS Chocolate Barra 17x150g</v>
      </c>
      <c r="G2767" s="92" t="str">
        <f t="shared" si="3"/>
        <v>CHOCOLATES</v>
      </c>
      <c r="H2767" s="89"/>
      <c r="I2767" s="89"/>
      <c r="J2767" s="89"/>
      <c r="K2767" s="89"/>
      <c r="L2767" s="89"/>
      <c r="M2767" s="89"/>
      <c r="N2767" s="89"/>
      <c r="O2767" s="89"/>
      <c r="P2767" s="89"/>
      <c r="Q2767" s="89"/>
      <c r="R2767" s="30"/>
      <c r="S2767" s="30"/>
      <c r="T2767" s="30"/>
      <c r="U2767" s="30"/>
      <c r="V2767" s="30"/>
      <c r="W2767" s="30"/>
      <c r="X2767" s="30"/>
      <c r="Y2767" s="30"/>
      <c r="Z2767" s="30"/>
      <c r="AA2767" s="30"/>
    </row>
    <row r="2768" ht="15.75" customHeight="1">
      <c r="A2768" s="27" t="s">
        <v>146</v>
      </c>
      <c r="B2768" s="27" t="s">
        <v>9201</v>
      </c>
      <c r="C2768" s="27" t="s">
        <v>5096</v>
      </c>
      <c r="D2768" s="27" t="s">
        <v>5097</v>
      </c>
      <c r="E2768" s="92">
        <f t="shared" si="1"/>
        <v>69780</v>
      </c>
      <c r="F2768" s="92" t="str">
        <f t="shared" si="2"/>
        <v>NESTLE EL MANJAR Bolsa 48x200g</v>
      </c>
      <c r="G2768" s="92" t="str">
        <f t="shared" si="3"/>
        <v>Lacteos Culinarios</v>
      </c>
      <c r="H2768" s="89"/>
      <c r="I2768" s="89"/>
      <c r="J2768" s="89"/>
      <c r="K2768" s="89"/>
      <c r="L2768" s="89"/>
      <c r="M2768" s="89"/>
      <c r="N2768" s="89"/>
      <c r="O2768" s="89"/>
      <c r="P2768" s="89"/>
      <c r="Q2768" s="89"/>
      <c r="R2768" s="30"/>
      <c r="S2768" s="30"/>
      <c r="T2768" s="30"/>
      <c r="U2768" s="30"/>
      <c r="V2768" s="30"/>
      <c r="W2768" s="30"/>
      <c r="X2768" s="30"/>
      <c r="Y2768" s="30"/>
      <c r="Z2768" s="30"/>
      <c r="AA2768" s="30"/>
    </row>
    <row r="2769" ht="15.75" customHeight="1">
      <c r="A2769" s="27" t="s">
        <v>146</v>
      </c>
      <c r="B2769" s="27" t="s">
        <v>9204</v>
      </c>
      <c r="C2769" s="27" t="s">
        <v>5094</v>
      </c>
      <c r="D2769" s="27" t="s">
        <v>123</v>
      </c>
      <c r="E2769" s="92">
        <f t="shared" si="1"/>
        <v>69781</v>
      </c>
      <c r="F2769" s="92" t="str">
        <f t="shared" si="2"/>
        <v>PK 8 Manjar 200g + 15% DCTO .</v>
      </c>
      <c r="G2769" s="92" t="str">
        <f t="shared" si="3"/>
        <v>Lacteos Culinarios</v>
      </c>
      <c r="H2769" s="89"/>
      <c r="I2769" s="89"/>
      <c r="J2769" s="89"/>
      <c r="K2769" s="89"/>
      <c r="L2769" s="89"/>
      <c r="M2769" s="89"/>
      <c r="N2769" s="89"/>
      <c r="O2769" s="89"/>
      <c r="P2769" s="89"/>
      <c r="Q2769" s="89"/>
      <c r="R2769" s="30"/>
      <c r="S2769" s="30"/>
      <c r="T2769" s="30"/>
      <c r="U2769" s="30"/>
      <c r="V2769" s="30"/>
      <c r="W2769" s="30"/>
      <c r="X2769" s="30"/>
      <c r="Y2769" s="30"/>
      <c r="Z2769" s="30"/>
      <c r="AA2769" s="30"/>
    </row>
    <row r="2770" ht="15.75" customHeight="1">
      <c r="A2770" s="27" t="s">
        <v>146</v>
      </c>
      <c r="B2770" s="27" t="s">
        <v>9211</v>
      </c>
      <c r="C2770" s="27" t="s">
        <v>5092</v>
      </c>
      <c r="D2770" s="27" t="s">
        <v>123</v>
      </c>
      <c r="E2770" s="92">
        <f t="shared" si="1"/>
        <v>69782</v>
      </c>
      <c r="F2770" s="92" t="str">
        <f t="shared" si="2"/>
        <v>PK 8 Manjar 200g + 15% DCTO (B2B) .</v>
      </c>
      <c r="G2770" s="92" t="str">
        <f t="shared" si="3"/>
        <v>Lacteos Culinarios</v>
      </c>
      <c r="H2770" s="89"/>
      <c r="I2770" s="89"/>
      <c r="J2770" s="89"/>
      <c r="K2770" s="89"/>
      <c r="L2770" s="89"/>
      <c r="M2770" s="89"/>
      <c r="N2770" s="89"/>
      <c r="O2770" s="89"/>
      <c r="P2770" s="89"/>
      <c r="Q2770" s="89"/>
      <c r="R2770" s="30"/>
      <c r="S2770" s="30"/>
      <c r="T2770" s="30"/>
      <c r="U2770" s="30"/>
      <c r="V2770" s="30"/>
      <c r="W2770" s="30"/>
      <c r="X2770" s="30"/>
      <c r="Y2770" s="30"/>
      <c r="Z2770" s="30"/>
      <c r="AA2770" s="30"/>
    </row>
    <row r="2771" ht="15.75" customHeight="1">
      <c r="A2771" s="27" t="s">
        <v>146</v>
      </c>
      <c r="B2771" s="27" t="s">
        <v>9218</v>
      </c>
      <c r="C2771" s="27" t="s">
        <v>9220</v>
      </c>
      <c r="D2771" s="27" t="s">
        <v>123</v>
      </c>
      <c r="E2771" s="92">
        <f t="shared" si="1"/>
        <v>69783</v>
      </c>
      <c r="F2771" s="92" t="str">
        <f t="shared" si="2"/>
        <v>PK 8 Manjar 200g + 20% DCTO (B2B) .</v>
      </c>
      <c r="G2771" s="92" t="str">
        <f t="shared" si="3"/>
        <v>Lacteos Culinarios</v>
      </c>
      <c r="H2771" s="89"/>
      <c r="I2771" s="89"/>
      <c r="J2771" s="89"/>
      <c r="K2771" s="89"/>
      <c r="L2771" s="89"/>
      <c r="M2771" s="89"/>
      <c r="N2771" s="89"/>
      <c r="O2771" s="89"/>
      <c r="P2771" s="89"/>
      <c r="Q2771" s="89"/>
      <c r="R2771" s="30"/>
      <c r="S2771" s="30"/>
      <c r="T2771" s="30"/>
      <c r="U2771" s="30"/>
      <c r="V2771" s="30"/>
      <c r="W2771" s="30"/>
      <c r="X2771" s="30"/>
      <c r="Y2771" s="30"/>
      <c r="Z2771" s="30"/>
      <c r="AA2771" s="30"/>
    </row>
    <row r="2772" ht="15.75" customHeight="1">
      <c r="A2772" s="27" t="s">
        <v>225</v>
      </c>
      <c r="B2772" s="27" t="s">
        <v>9228</v>
      </c>
      <c r="C2772" s="27" t="s">
        <v>5099</v>
      </c>
      <c r="D2772" s="27" t="s">
        <v>5100</v>
      </c>
      <c r="E2772" s="92">
        <f t="shared" si="1"/>
        <v>69790</v>
      </c>
      <c r="F2772" s="92" t="str">
        <f t="shared" si="2"/>
        <v>NIDO LEP Instan 26%MG Sfpk 192x800g</v>
      </c>
      <c r="G2772" s="92" t="str">
        <f t="shared" si="3"/>
        <v>Leche en Polvo</v>
      </c>
      <c r="H2772" s="89"/>
      <c r="I2772" s="89"/>
      <c r="J2772" s="89"/>
      <c r="K2772" s="89"/>
      <c r="L2772" s="89"/>
      <c r="M2772" s="89"/>
      <c r="N2772" s="89"/>
      <c r="O2772" s="89"/>
      <c r="P2772" s="89"/>
      <c r="Q2772" s="89"/>
      <c r="R2772" s="30"/>
      <c r="S2772" s="30"/>
      <c r="T2772" s="30"/>
      <c r="U2772" s="30"/>
      <c r="V2772" s="30"/>
      <c r="W2772" s="30"/>
      <c r="X2772" s="30"/>
      <c r="Y2772" s="30"/>
      <c r="Z2772" s="30"/>
      <c r="AA2772" s="30"/>
    </row>
    <row r="2773" ht="15.75" customHeight="1">
      <c r="A2773" s="27" t="s">
        <v>39</v>
      </c>
      <c r="B2773" s="27" t="s">
        <v>9233</v>
      </c>
      <c r="C2773" s="27" t="s">
        <v>5102</v>
      </c>
      <c r="D2773" s="27" t="s">
        <v>5103</v>
      </c>
      <c r="E2773" s="92">
        <f t="shared" si="1"/>
        <v>69860</v>
      </c>
      <c r="F2773" s="92" t="str">
        <f t="shared" si="2"/>
        <v>SUPER 8 Mini Hlw 18(20x7g)</v>
      </c>
      <c r="G2773" s="92" t="str">
        <f t="shared" si="3"/>
        <v>CHOCOLATES</v>
      </c>
      <c r="H2773" s="89"/>
      <c r="I2773" s="89"/>
      <c r="J2773" s="89"/>
      <c r="K2773" s="89"/>
      <c r="L2773" s="89"/>
      <c r="M2773" s="89"/>
      <c r="N2773" s="89"/>
      <c r="O2773" s="89"/>
      <c r="P2773" s="89"/>
      <c r="Q2773" s="89"/>
      <c r="R2773" s="30"/>
      <c r="S2773" s="30"/>
      <c r="T2773" s="30"/>
      <c r="U2773" s="30"/>
      <c r="V2773" s="30"/>
      <c r="W2773" s="30"/>
      <c r="X2773" s="30"/>
      <c r="Y2773" s="30"/>
      <c r="Z2773" s="30"/>
      <c r="AA2773" s="30"/>
    </row>
    <row r="2774" ht="15.75" customHeight="1">
      <c r="A2774" s="27" t="s">
        <v>146</v>
      </c>
      <c r="B2774" s="27" t="s">
        <v>9238</v>
      </c>
      <c r="C2774" s="27" t="s">
        <v>5105</v>
      </c>
      <c r="D2774" s="27" t="s">
        <v>123</v>
      </c>
      <c r="E2774" s="92">
        <f t="shared" si="1"/>
        <v>69920</v>
      </c>
      <c r="F2774" s="92" t="str">
        <f t="shared" si="2"/>
        <v>PK CONDENSADA 397G 6 UNI + 8% DESCUENTO .</v>
      </c>
      <c r="G2774" s="92" t="str">
        <f t="shared" si="3"/>
        <v>Lacteos Culinarios</v>
      </c>
      <c r="H2774" s="89"/>
      <c r="I2774" s="89"/>
      <c r="J2774" s="89"/>
      <c r="K2774" s="89"/>
      <c r="L2774" s="89"/>
      <c r="M2774" s="89"/>
      <c r="N2774" s="89"/>
      <c r="O2774" s="89"/>
      <c r="P2774" s="89"/>
      <c r="Q2774" s="89"/>
      <c r="R2774" s="30"/>
      <c r="S2774" s="30"/>
      <c r="T2774" s="30"/>
      <c r="U2774" s="30"/>
      <c r="V2774" s="30"/>
      <c r="W2774" s="30"/>
      <c r="X2774" s="30"/>
      <c r="Y2774" s="30"/>
      <c r="Z2774" s="30"/>
      <c r="AA2774" s="30"/>
    </row>
    <row r="2775" ht="15.75" customHeight="1">
      <c r="A2775" s="27" t="s">
        <v>39</v>
      </c>
      <c r="B2775" s="27" t="s">
        <v>9240</v>
      </c>
      <c r="C2775" s="27" t="s">
        <v>5107</v>
      </c>
      <c r="D2775" s="27" t="s">
        <v>123</v>
      </c>
      <c r="E2775" s="92">
        <f t="shared" si="1"/>
        <v>69930</v>
      </c>
      <c r="F2775" s="92" t="str">
        <f t="shared" si="2"/>
        <v>PK SAHNE NUSS 250G G 5 UNI + 10% DESCUENTO .</v>
      </c>
      <c r="G2775" s="92" t="str">
        <f t="shared" si="3"/>
        <v>CHOCOLATES</v>
      </c>
      <c r="H2775" s="89"/>
      <c r="I2775" s="89"/>
      <c r="J2775" s="89"/>
      <c r="K2775" s="89"/>
      <c r="L2775" s="89"/>
      <c r="M2775" s="89"/>
      <c r="N2775" s="89"/>
      <c r="O2775" s="89"/>
      <c r="P2775" s="89"/>
      <c r="Q2775" s="89"/>
      <c r="R2775" s="30"/>
      <c r="S2775" s="30"/>
      <c r="T2775" s="30"/>
      <c r="U2775" s="30"/>
      <c r="V2775" s="30"/>
      <c r="W2775" s="30"/>
      <c r="X2775" s="30"/>
      <c r="Y2775" s="30"/>
      <c r="Z2775" s="30"/>
      <c r="AA2775" s="30"/>
    </row>
    <row r="2776" ht="15.75" customHeight="1">
      <c r="A2776" s="27" t="s">
        <v>268</v>
      </c>
      <c r="B2776" s="27" t="s">
        <v>9246</v>
      </c>
      <c r="C2776" s="27" t="s">
        <v>5109</v>
      </c>
      <c r="D2776" s="27" t="s">
        <v>123</v>
      </c>
      <c r="E2776" s="92">
        <f t="shared" si="1"/>
        <v>69940</v>
      </c>
      <c r="F2776" s="92" t="str">
        <f t="shared" si="2"/>
        <v>PK 6 UNI COLADO CARNE VERDURAS + 5% DESCUENTO .</v>
      </c>
      <c r="G2776" s="92" t="str">
        <f t="shared" si="3"/>
        <v>ALIMENTOS INFANTILES</v>
      </c>
      <c r="H2776" s="89"/>
      <c r="I2776" s="89"/>
      <c r="J2776" s="89"/>
      <c r="K2776" s="89"/>
      <c r="L2776" s="89"/>
      <c r="M2776" s="89"/>
      <c r="N2776" s="89"/>
      <c r="O2776" s="89"/>
      <c r="P2776" s="89"/>
      <c r="Q2776" s="89"/>
      <c r="R2776" s="30"/>
      <c r="S2776" s="30"/>
      <c r="T2776" s="30"/>
      <c r="U2776" s="30"/>
      <c r="V2776" s="30"/>
      <c r="W2776" s="30"/>
      <c r="X2776" s="30"/>
      <c r="Y2776" s="30"/>
      <c r="Z2776" s="30"/>
      <c r="AA2776" s="30"/>
    </row>
    <row r="2777" ht="15.75" customHeight="1">
      <c r="A2777" s="27" t="s">
        <v>268</v>
      </c>
      <c r="B2777" s="27" t="s">
        <v>9250</v>
      </c>
      <c r="C2777" s="27" t="s">
        <v>5111</v>
      </c>
      <c r="D2777" s="27" t="s">
        <v>123</v>
      </c>
      <c r="E2777" s="92">
        <f t="shared" si="1"/>
        <v>69950</v>
      </c>
      <c r="F2777" s="92" t="str">
        <f t="shared" si="2"/>
        <v>PK 6 UNI COLADO POLLO VERDURAS + 5% DESCUENTO .</v>
      </c>
      <c r="G2777" s="92" t="str">
        <f t="shared" si="3"/>
        <v>ALIMENTOS INFANTILES</v>
      </c>
      <c r="H2777" s="89"/>
      <c r="I2777" s="89"/>
      <c r="J2777" s="89"/>
      <c r="K2777" s="89"/>
      <c r="L2777" s="89"/>
      <c r="M2777" s="89"/>
      <c r="N2777" s="89"/>
      <c r="O2777" s="89"/>
      <c r="P2777" s="89"/>
      <c r="Q2777" s="89"/>
      <c r="R2777" s="30"/>
      <c r="S2777" s="30"/>
      <c r="T2777" s="30"/>
      <c r="U2777" s="30"/>
      <c r="V2777" s="30"/>
      <c r="W2777" s="30"/>
      <c r="X2777" s="30"/>
      <c r="Y2777" s="30"/>
      <c r="Z2777" s="30"/>
      <c r="AA2777" s="30"/>
    </row>
    <row r="2778" ht="15.75" customHeight="1">
      <c r="A2778" s="27" t="s">
        <v>39</v>
      </c>
      <c r="B2778" s="27" t="s">
        <v>9255</v>
      </c>
      <c r="C2778" s="27" t="s">
        <v>5112</v>
      </c>
      <c r="D2778" s="27" t="s">
        <v>123</v>
      </c>
      <c r="E2778" s="92">
        <f t="shared" si="1"/>
        <v>69960</v>
      </c>
      <c r="F2778" s="92" t="str">
        <f t="shared" si="2"/>
        <v>PK CHOKITA 1 DPS 10% DESCUENTO .</v>
      </c>
      <c r="G2778" s="92" t="str">
        <f t="shared" si="3"/>
        <v>CHOCOLATES</v>
      </c>
      <c r="H2778" s="89"/>
      <c r="I2778" s="89"/>
      <c r="J2778" s="89"/>
      <c r="K2778" s="89"/>
      <c r="L2778" s="89"/>
      <c r="M2778" s="89"/>
      <c r="N2778" s="89"/>
      <c r="O2778" s="89"/>
      <c r="P2778" s="89"/>
      <c r="Q2778" s="89"/>
      <c r="R2778" s="30"/>
      <c r="S2778" s="30"/>
      <c r="T2778" s="30"/>
      <c r="U2778" s="30"/>
      <c r="V2778" s="30"/>
      <c r="W2778" s="30"/>
      <c r="X2778" s="30"/>
      <c r="Y2778" s="30"/>
      <c r="Z2778" s="30"/>
      <c r="AA2778" s="30"/>
    </row>
    <row r="2779" ht="15.75" customHeight="1">
      <c r="A2779" s="27" t="s">
        <v>39</v>
      </c>
      <c r="B2779" s="27" t="s">
        <v>9260</v>
      </c>
      <c r="C2779" s="27" t="s">
        <v>5114</v>
      </c>
      <c r="D2779" s="27" t="s">
        <v>123</v>
      </c>
      <c r="E2779" s="92">
        <f t="shared" si="1"/>
        <v>69970</v>
      </c>
      <c r="F2779" s="92" t="str">
        <f t="shared" si="2"/>
        <v>PK 1 DPS CAPRI FRUTILLA 30G 10% DESCUENTO .</v>
      </c>
      <c r="G2779" s="92" t="str">
        <f t="shared" si="3"/>
        <v>CHOCOLATES</v>
      </c>
      <c r="H2779" s="89"/>
      <c r="I2779" s="89"/>
      <c r="J2779" s="89"/>
      <c r="K2779" s="89"/>
      <c r="L2779" s="89"/>
      <c r="M2779" s="89"/>
      <c r="N2779" s="89"/>
      <c r="O2779" s="89"/>
      <c r="P2779" s="89"/>
      <c r="Q2779" s="89"/>
      <c r="R2779" s="30"/>
      <c r="S2779" s="30"/>
      <c r="T2779" s="30"/>
      <c r="U2779" s="30"/>
      <c r="V2779" s="30"/>
      <c r="W2779" s="30"/>
      <c r="X2779" s="30"/>
      <c r="Y2779" s="30"/>
      <c r="Z2779" s="30"/>
      <c r="AA2779" s="30"/>
    </row>
    <row r="2780" ht="15.75" customHeight="1">
      <c r="A2780" s="27" t="s">
        <v>39</v>
      </c>
      <c r="B2780" s="27" t="s">
        <v>9265</v>
      </c>
      <c r="C2780" s="27" t="s">
        <v>5116</v>
      </c>
      <c r="D2780" s="27" t="s">
        <v>5117</v>
      </c>
      <c r="E2780" s="92">
        <f t="shared" si="1"/>
        <v>70010</v>
      </c>
      <c r="F2780" s="92" t="str">
        <f t="shared" si="2"/>
        <v>Chocolate de leche TRENCITO Barra 21x80g</v>
      </c>
      <c r="G2780" s="92" t="str">
        <f t="shared" si="3"/>
        <v>CHOCOLATES</v>
      </c>
      <c r="H2780" s="89"/>
      <c r="I2780" s="89"/>
      <c r="J2780" s="89"/>
      <c r="K2780" s="89"/>
      <c r="L2780" s="89"/>
      <c r="M2780" s="89"/>
      <c r="N2780" s="89"/>
      <c r="O2780" s="89"/>
      <c r="P2780" s="89"/>
      <c r="Q2780" s="89"/>
      <c r="R2780" s="30"/>
      <c r="S2780" s="30"/>
      <c r="T2780" s="30"/>
      <c r="U2780" s="30"/>
      <c r="V2780" s="30"/>
      <c r="W2780" s="30"/>
      <c r="X2780" s="30"/>
      <c r="Y2780" s="30"/>
      <c r="Z2780" s="30"/>
      <c r="AA2780" s="30"/>
    </row>
    <row r="2781" ht="15.75" customHeight="1">
      <c r="A2781" s="27" t="s">
        <v>39</v>
      </c>
      <c r="B2781" s="27" t="s">
        <v>9266</v>
      </c>
      <c r="C2781" s="27" t="s">
        <v>5120</v>
      </c>
      <c r="D2781" s="27" t="s">
        <v>123</v>
      </c>
      <c r="E2781" s="92">
        <f t="shared" si="1"/>
        <v>70013</v>
      </c>
      <c r="F2781" s="92" t="str">
        <f t="shared" si="2"/>
        <v>PK 3 Sahne Nuss 90gr + 3 Trencito 80gr + 10% DCTO .</v>
      </c>
      <c r="G2781" s="92" t="str">
        <f t="shared" si="3"/>
        <v>CHOCOLATES</v>
      </c>
      <c r="H2781" s="89"/>
      <c r="I2781" s="89"/>
      <c r="J2781" s="89"/>
      <c r="K2781" s="89"/>
      <c r="L2781" s="89"/>
      <c r="M2781" s="89"/>
      <c r="N2781" s="89"/>
      <c r="O2781" s="89"/>
      <c r="P2781" s="89"/>
      <c r="Q2781" s="89"/>
      <c r="R2781" s="30"/>
      <c r="S2781" s="30"/>
      <c r="T2781" s="30"/>
      <c r="U2781" s="30"/>
      <c r="V2781" s="30"/>
      <c r="W2781" s="30"/>
      <c r="X2781" s="30"/>
      <c r="Y2781" s="30"/>
      <c r="Z2781" s="30"/>
      <c r="AA2781" s="30"/>
    </row>
    <row r="2782" ht="15.75" customHeight="1">
      <c r="A2782" s="27" t="s">
        <v>39</v>
      </c>
      <c r="B2782" s="27" t="s">
        <v>9271</v>
      </c>
      <c r="C2782" s="27" t="s">
        <v>5121</v>
      </c>
      <c r="D2782" s="27" t="s">
        <v>123</v>
      </c>
      <c r="E2782" s="92">
        <f t="shared" si="1"/>
        <v>70014</v>
      </c>
      <c r="F2782" s="92" t="str">
        <f t="shared" si="2"/>
        <v>PK 3 Sahne Nuss 90gr + 3 Trencito 80gr + 10% DCTO (B2B) .</v>
      </c>
      <c r="G2782" s="92" t="str">
        <f t="shared" si="3"/>
        <v>CHOCOLATES</v>
      </c>
      <c r="H2782" s="89"/>
      <c r="I2782" s="89"/>
      <c r="J2782" s="89"/>
      <c r="K2782" s="89"/>
      <c r="L2782" s="89"/>
      <c r="M2782" s="89"/>
      <c r="N2782" s="89"/>
      <c r="O2782" s="89"/>
      <c r="P2782" s="89"/>
      <c r="Q2782" s="89"/>
      <c r="R2782" s="30"/>
      <c r="S2782" s="30"/>
      <c r="T2782" s="30"/>
      <c r="U2782" s="30"/>
      <c r="V2782" s="30"/>
      <c r="W2782" s="30"/>
      <c r="X2782" s="30"/>
      <c r="Y2782" s="30"/>
      <c r="Z2782" s="30"/>
      <c r="AA2782" s="30"/>
    </row>
    <row r="2783" ht="15.75" customHeight="1">
      <c r="A2783" s="27" t="s">
        <v>39</v>
      </c>
      <c r="B2783" s="27" t="s">
        <v>9277</v>
      </c>
      <c r="C2783" s="27" t="s">
        <v>5123</v>
      </c>
      <c r="D2783" s="27" t="s">
        <v>123</v>
      </c>
      <c r="E2783" s="92">
        <f t="shared" si="1"/>
        <v>70015</v>
      </c>
      <c r="F2783" s="92" t="str">
        <f t="shared" si="2"/>
        <v>PK 3 Sahne Nuss 90gr + 3 Trencito 80gr + 15% DCTO .</v>
      </c>
      <c r="G2783" s="92" t="str">
        <f t="shared" si="3"/>
        <v>CHOCOLATES</v>
      </c>
      <c r="H2783" s="89"/>
      <c r="I2783" s="89"/>
      <c r="J2783" s="89"/>
      <c r="K2783" s="89"/>
      <c r="L2783" s="89"/>
      <c r="M2783" s="89"/>
      <c r="N2783" s="89"/>
      <c r="O2783" s="89"/>
      <c r="P2783" s="89"/>
      <c r="Q2783" s="89"/>
      <c r="R2783" s="30"/>
      <c r="S2783" s="30"/>
      <c r="T2783" s="30"/>
      <c r="U2783" s="30"/>
      <c r="V2783" s="30"/>
      <c r="W2783" s="30"/>
      <c r="X2783" s="30"/>
      <c r="Y2783" s="30"/>
      <c r="Z2783" s="30"/>
      <c r="AA2783" s="30"/>
    </row>
    <row r="2784" ht="15.75" customHeight="1">
      <c r="A2784" s="27" t="s">
        <v>39</v>
      </c>
      <c r="B2784" s="27" t="s">
        <v>9279</v>
      </c>
      <c r="C2784" s="27" t="s">
        <v>5124</v>
      </c>
      <c r="D2784" s="27" t="s">
        <v>123</v>
      </c>
      <c r="E2784" s="92">
        <f t="shared" si="1"/>
        <v>70016</v>
      </c>
      <c r="F2784" s="92" t="str">
        <f t="shared" si="2"/>
        <v>PK 3 Sahne Nuss 90gr + 3Trencito 80gr + 15% DCTO (B2B) .</v>
      </c>
      <c r="G2784" s="92" t="str">
        <f t="shared" si="3"/>
        <v>CHOCOLATES</v>
      </c>
      <c r="H2784" s="89"/>
      <c r="I2784" s="89"/>
      <c r="J2784" s="89"/>
      <c r="K2784" s="89"/>
      <c r="L2784" s="89"/>
      <c r="M2784" s="89"/>
      <c r="N2784" s="89"/>
      <c r="O2784" s="89"/>
      <c r="P2784" s="89"/>
      <c r="Q2784" s="89"/>
      <c r="R2784" s="30"/>
      <c r="S2784" s="30"/>
      <c r="T2784" s="30"/>
      <c r="U2784" s="30"/>
      <c r="V2784" s="30"/>
      <c r="W2784" s="30"/>
      <c r="X2784" s="30"/>
      <c r="Y2784" s="30"/>
      <c r="Z2784" s="30"/>
      <c r="AA2784" s="30"/>
    </row>
    <row r="2785" ht="15.75" customHeight="1">
      <c r="A2785" s="27" t="s">
        <v>39</v>
      </c>
      <c r="B2785" s="27" t="s">
        <v>9285</v>
      </c>
      <c r="C2785" s="27" t="s">
        <v>9286</v>
      </c>
      <c r="D2785" s="27" t="s">
        <v>5117</v>
      </c>
      <c r="E2785" s="92">
        <f t="shared" si="1"/>
        <v>70019</v>
      </c>
      <c r="F2785" s="92" t="str">
        <f t="shared" si="2"/>
        <v>TRENCITO Chocolate Barra 21x80g N2 CL 21x80g</v>
      </c>
      <c r="G2785" s="92" t="str">
        <f t="shared" si="3"/>
        <v>CHOCOLATES</v>
      </c>
      <c r="H2785" s="89"/>
      <c r="I2785" s="89"/>
      <c r="J2785" s="89"/>
      <c r="K2785" s="89"/>
      <c r="L2785" s="89"/>
      <c r="M2785" s="89"/>
      <c r="N2785" s="89"/>
      <c r="O2785" s="89"/>
      <c r="P2785" s="89"/>
      <c r="Q2785" s="89"/>
      <c r="R2785" s="30"/>
      <c r="S2785" s="30"/>
      <c r="T2785" s="30"/>
      <c r="U2785" s="30"/>
      <c r="V2785" s="30"/>
      <c r="W2785" s="30"/>
      <c r="X2785" s="30"/>
      <c r="Y2785" s="30"/>
      <c r="Z2785" s="30"/>
      <c r="AA2785" s="30"/>
    </row>
    <row r="2786" ht="15.75" customHeight="1">
      <c r="A2786" s="27" t="s">
        <v>39</v>
      </c>
      <c r="B2786" s="27" t="s">
        <v>9291</v>
      </c>
      <c r="C2786" s="27" t="s">
        <v>5119</v>
      </c>
      <c r="D2786" s="27" t="s">
        <v>123</v>
      </c>
      <c r="E2786" s="92">
        <f t="shared" si="1"/>
        <v>700110</v>
      </c>
      <c r="F2786" s="92" t="str">
        <f t="shared" si="2"/>
        <v>Pk 7 Trencito 80g 20% (B2B) .</v>
      </c>
      <c r="G2786" s="92" t="str">
        <f t="shared" si="3"/>
        <v>CHOCOLATES</v>
      </c>
      <c r="H2786" s="89"/>
      <c r="I2786" s="89"/>
      <c r="J2786" s="89"/>
      <c r="K2786" s="89"/>
      <c r="L2786" s="89"/>
      <c r="M2786" s="89"/>
      <c r="N2786" s="89"/>
      <c r="O2786" s="89"/>
      <c r="P2786" s="89"/>
      <c r="Q2786" s="89"/>
      <c r="R2786" s="30"/>
      <c r="S2786" s="30"/>
      <c r="T2786" s="30"/>
      <c r="U2786" s="30"/>
      <c r="V2786" s="30"/>
      <c r="W2786" s="30"/>
      <c r="X2786" s="30"/>
      <c r="Y2786" s="30"/>
      <c r="Z2786" s="30"/>
      <c r="AA2786" s="30"/>
    </row>
    <row r="2787" ht="15.75" customHeight="1">
      <c r="A2787" s="27" t="s">
        <v>39</v>
      </c>
      <c r="B2787" s="27" t="s">
        <v>9296</v>
      </c>
      <c r="C2787" s="27" t="s">
        <v>9297</v>
      </c>
      <c r="D2787" s="27" t="s">
        <v>123</v>
      </c>
      <c r="E2787" s="92">
        <f t="shared" si="1"/>
        <v>700115</v>
      </c>
      <c r="F2787" s="92" t="str">
        <f t="shared" si="2"/>
        <v>2 TRENCITO 80GR + 1CROCANTY 88GR+15%Dcto .</v>
      </c>
      <c r="G2787" s="92" t="str">
        <f t="shared" si="3"/>
        <v>CHOCOLATES</v>
      </c>
      <c r="H2787" s="89"/>
      <c r="I2787" s="89"/>
      <c r="J2787" s="89"/>
      <c r="K2787" s="89"/>
      <c r="L2787" s="89"/>
      <c r="M2787" s="89"/>
      <c r="N2787" s="89"/>
      <c r="O2787" s="89"/>
      <c r="P2787" s="89"/>
      <c r="Q2787" s="89"/>
      <c r="R2787" s="30"/>
      <c r="S2787" s="30"/>
      <c r="T2787" s="30"/>
      <c r="U2787" s="30"/>
      <c r="V2787" s="30"/>
      <c r="W2787" s="30"/>
      <c r="X2787" s="30"/>
      <c r="Y2787" s="30"/>
      <c r="Z2787" s="30"/>
      <c r="AA2787" s="30"/>
    </row>
    <row r="2788" ht="15.75" customHeight="1">
      <c r="A2788" s="27" t="s">
        <v>39</v>
      </c>
      <c r="B2788" s="27" t="s">
        <v>9302</v>
      </c>
      <c r="C2788" s="27" t="s">
        <v>5116</v>
      </c>
      <c r="D2788" s="27" t="s">
        <v>2745</v>
      </c>
      <c r="E2788" s="92">
        <f t="shared" si="1"/>
        <v>70020</v>
      </c>
      <c r="F2788" s="92" t="str">
        <f t="shared" si="2"/>
        <v>Chocolate de leche TRENCITO Barra 14x150g</v>
      </c>
      <c r="G2788" s="92" t="str">
        <f t="shared" si="3"/>
        <v>CHOCOLATES</v>
      </c>
      <c r="H2788" s="89"/>
      <c r="I2788" s="89"/>
      <c r="J2788" s="89"/>
      <c r="K2788" s="89"/>
      <c r="L2788" s="89"/>
      <c r="M2788" s="89"/>
      <c r="N2788" s="89"/>
      <c r="O2788" s="89"/>
      <c r="P2788" s="89"/>
      <c r="Q2788" s="89"/>
      <c r="R2788" s="30"/>
      <c r="S2788" s="30"/>
      <c r="T2788" s="30"/>
      <c r="U2788" s="30"/>
      <c r="V2788" s="30"/>
      <c r="W2788" s="30"/>
      <c r="X2788" s="30"/>
      <c r="Y2788" s="30"/>
      <c r="Z2788" s="30"/>
      <c r="AA2788" s="30"/>
    </row>
    <row r="2789" ht="15.75" customHeight="1">
      <c r="A2789" s="27" t="s">
        <v>39</v>
      </c>
      <c r="B2789" s="27" t="s">
        <v>9306</v>
      </c>
      <c r="C2789" s="27" t="s">
        <v>5144</v>
      </c>
      <c r="D2789" s="27" t="s">
        <v>123</v>
      </c>
      <c r="E2789" s="92">
        <f t="shared" si="1"/>
        <v>70021</v>
      </c>
      <c r="F2789" s="92" t="str">
        <f t="shared" si="2"/>
        <v>PK 7 trencito 150g 10% DCTO .</v>
      </c>
      <c r="G2789" s="92" t="str">
        <f t="shared" si="3"/>
        <v>CHOCOLATES</v>
      </c>
      <c r="H2789" s="89"/>
      <c r="I2789" s="89"/>
      <c r="J2789" s="89"/>
      <c r="K2789" s="89"/>
      <c r="L2789" s="89"/>
      <c r="M2789" s="89"/>
      <c r="N2789" s="89"/>
      <c r="O2789" s="89"/>
      <c r="P2789" s="89"/>
      <c r="Q2789" s="89"/>
      <c r="R2789" s="30"/>
      <c r="S2789" s="30"/>
      <c r="T2789" s="30"/>
      <c r="U2789" s="30"/>
      <c r="V2789" s="30"/>
      <c r="W2789" s="30"/>
      <c r="X2789" s="30"/>
      <c r="Y2789" s="30"/>
      <c r="Z2789" s="30"/>
      <c r="AA2789" s="30"/>
    </row>
    <row r="2790" ht="15.75" customHeight="1">
      <c r="A2790" s="27" t="s">
        <v>39</v>
      </c>
      <c r="B2790" s="27" t="s">
        <v>9310</v>
      </c>
      <c r="C2790" s="27" t="s">
        <v>5138</v>
      </c>
      <c r="D2790" s="27" t="s">
        <v>123</v>
      </c>
      <c r="E2790" s="92">
        <f t="shared" si="1"/>
        <v>70022</v>
      </c>
      <c r="F2790" s="92" t="str">
        <f t="shared" si="2"/>
        <v>PK 7 trencito 150g 10% DCTO (B2B) .</v>
      </c>
      <c r="G2790" s="92" t="str">
        <f t="shared" si="3"/>
        <v>CHOCOLATES</v>
      </c>
      <c r="H2790" s="89"/>
      <c r="I2790" s="89"/>
      <c r="J2790" s="89"/>
      <c r="K2790" s="89"/>
      <c r="L2790" s="89"/>
      <c r="M2790" s="89"/>
      <c r="N2790" s="89"/>
      <c r="O2790" s="89"/>
      <c r="P2790" s="89"/>
      <c r="Q2790" s="89"/>
      <c r="R2790" s="30"/>
      <c r="S2790" s="30"/>
      <c r="T2790" s="30"/>
      <c r="U2790" s="30"/>
      <c r="V2790" s="30"/>
      <c r="W2790" s="30"/>
      <c r="X2790" s="30"/>
      <c r="Y2790" s="30"/>
      <c r="Z2790" s="30"/>
      <c r="AA2790" s="30"/>
    </row>
    <row r="2791" ht="15.75" customHeight="1">
      <c r="A2791" s="27" t="s">
        <v>39</v>
      </c>
      <c r="B2791" s="27" t="s">
        <v>9317</v>
      </c>
      <c r="C2791" s="27" t="s">
        <v>5128</v>
      </c>
      <c r="D2791" s="27" t="s">
        <v>123</v>
      </c>
      <c r="E2791" s="92">
        <f t="shared" si="1"/>
        <v>70024</v>
      </c>
      <c r="F2791" s="92" t="str">
        <f t="shared" si="2"/>
        <v>PK 4 Trencito 150g 10% DCTO (B2B) .</v>
      </c>
      <c r="G2791" s="92" t="str">
        <f t="shared" si="3"/>
        <v>CHOCOLATES</v>
      </c>
      <c r="H2791" s="89"/>
      <c r="I2791" s="89"/>
      <c r="J2791" s="89"/>
      <c r="K2791" s="89"/>
      <c r="L2791" s="89"/>
      <c r="M2791" s="89"/>
      <c r="N2791" s="89"/>
      <c r="O2791" s="89"/>
      <c r="P2791" s="89"/>
      <c r="Q2791" s="89"/>
      <c r="R2791" s="30"/>
      <c r="S2791" s="30"/>
      <c r="T2791" s="30"/>
      <c r="U2791" s="30"/>
      <c r="V2791" s="30"/>
      <c r="W2791" s="30"/>
      <c r="X2791" s="30"/>
      <c r="Y2791" s="30"/>
      <c r="Z2791" s="30"/>
      <c r="AA2791" s="30"/>
    </row>
    <row r="2792" ht="15.75" customHeight="1">
      <c r="A2792" s="27" t="s">
        <v>39</v>
      </c>
      <c r="B2792" s="27" t="s">
        <v>9322</v>
      </c>
      <c r="C2792" s="27" t="s">
        <v>5137</v>
      </c>
      <c r="D2792" s="27" t="s">
        <v>123</v>
      </c>
      <c r="E2792" s="92">
        <f t="shared" si="1"/>
        <v>70025</v>
      </c>
      <c r="F2792" s="92" t="str">
        <f t="shared" si="2"/>
        <v>PK 4 Trencito 150g 10% DCTO .</v>
      </c>
      <c r="G2792" s="92" t="str">
        <f t="shared" si="3"/>
        <v>CHOCOLATES</v>
      </c>
      <c r="H2792" s="89"/>
      <c r="I2792" s="89"/>
      <c r="J2792" s="89"/>
      <c r="K2792" s="89"/>
      <c r="L2792" s="89"/>
      <c r="M2792" s="89"/>
      <c r="N2792" s="89"/>
      <c r="O2792" s="89"/>
      <c r="P2792" s="89"/>
      <c r="Q2792" s="89"/>
      <c r="R2792" s="30"/>
      <c r="S2792" s="30"/>
      <c r="T2792" s="30"/>
      <c r="U2792" s="30"/>
      <c r="V2792" s="30"/>
      <c r="W2792" s="30"/>
      <c r="X2792" s="30"/>
      <c r="Y2792" s="30"/>
      <c r="Z2792" s="30"/>
      <c r="AA2792" s="30"/>
    </row>
    <row r="2793" ht="15.75" customHeight="1">
      <c r="A2793" s="27" t="s">
        <v>39</v>
      </c>
      <c r="B2793" s="27" t="s">
        <v>9327</v>
      </c>
      <c r="C2793" s="27" t="s">
        <v>5133</v>
      </c>
      <c r="D2793" s="27" t="s">
        <v>123</v>
      </c>
      <c r="E2793" s="92">
        <f t="shared" si="1"/>
        <v>70027</v>
      </c>
      <c r="F2793" s="92" t="str">
        <f t="shared" si="2"/>
        <v>PACK PROMOCIONAL TRENCITO 150G + REGALO ENTRETE CAJA + REGALO TUBITO LECHE .</v>
      </c>
      <c r="G2793" s="92" t="str">
        <f t="shared" si="3"/>
        <v>CHOCOLATES</v>
      </c>
      <c r="H2793" s="89"/>
      <c r="I2793" s="89"/>
      <c r="J2793" s="89"/>
      <c r="K2793" s="89"/>
      <c r="L2793" s="89"/>
      <c r="M2793" s="89"/>
      <c r="N2793" s="89"/>
      <c r="O2793" s="89"/>
      <c r="P2793" s="89"/>
      <c r="Q2793" s="89"/>
      <c r="R2793" s="30"/>
      <c r="S2793" s="30"/>
      <c r="T2793" s="30"/>
      <c r="U2793" s="30"/>
      <c r="V2793" s="30"/>
      <c r="W2793" s="30"/>
      <c r="X2793" s="30"/>
      <c r="Y2793" s="30"/>
      <c r="Z2793" s="30"/>
      <c r="AA2793" s="30"/>
    </row>
    <row r="2794" ht="15.75" customHeight="1">
      <c r="A2794" s="27" t="s">
        <v>39</v>
      </c>
      <c r="B2794" s="27" t="s">
        <v>9331</v>
      </c>
      <c r="C2794" s="27" t="s">
        <v>5136</v>
      </c>
      <c r="D2794" s="27" t="s">
        <v>123</v>
      </c>
      <c r="E2794" s="92">
        <f t="shared" si="1"/>
        <v>70028</v>
      </c>
      <c r="F2794" s="92" t="str">
        <f t="shared" si="2"/>
        <v>PK 4 trencito 150g + 10% .</v>
      </c>
      <c r="G2794" s="92" t="str">
        <f t="shared" si="3"/>
        <v>CHOCOLATES</v>
      </c>
      <c r="H2794" s="89"/>
      <c r="I2794" s="89"/>
      <c r="J2794" s="89"/>
      <c r="K2794" s="89"/>
      <c r="L2794" s="89"/>
      <c r="M2794" s="89"/>
      <c r="N2794" s="89"/>
      <c r="O2794" s="89"/>
      <c r="P2794" s="89"/>
      <c r="Q2794" s="89"/>
      <c r="R2794" s="30"/>
      <c r="S2794" s="30"/>
      <c r="T2794" s="30"/>
      <c r="U2794" s="30"/>
      <c r="V2794" s="30"/>
      <c r="W2794" s="30"/>
      <c r="X2794" s="30"/>
      <c r="Y2794" s="30"/>
      <c r="Z2794" s="30"/>
      <c r="AA2794" s="30"/>
    </row>
    <row r="2795" ht="15.75" customHeight="1">
      <c r="A2795" s="27" t="s">
        <v>39</v>
      </c>
      <c r="B2795" s="27" t="s">
        <v>9339</v>
      </c>
      <c r="C2795" s="27" t="s">
        <v>5129</v>
      </c>
      <c r="D2795" s="27" t="s">
        <v>123</v>
      </c>
      <c r="E2795" s="92">
        <f t="shared" si="1"/>
        <v>70029</v>
      </c>
      <c r="F2795" s="92" t="str">
        <f t="shared" si="2"/>
        <v>PK 4 trencito 150g + 10% (B2B) .</v>
      </c>
      <c r="G2795" s="92" t="str">
        <f t="shared" si="3"/>
        <v>CHOCOLATES</v>
      </c>
      <c r="H2795" s="89"/>
      <c r="I2795" s="89"/>
      <c r="J2795" s="89"/>
      <c r="K2795" s="89"/>
      <c r="L2795" s="89"/>
      <c r="M2795" s="89"/>
      <c r="N2795" s="89"/>
      <c r="O2795" s="89"/>
      <c r="P2795" s="89"/>
      <c r="Q2795" s="89"/>
      <c r="R2795" s="30"/>
      <c r="S2795" s="30"/>
      <c r="T2795" s="30"/>
      <c r="U2795" s="30"/>
      <c r="V2795" s="30"/>
      <c r="W2795" s="30"/>
      <c r="X2795" s="30"/>
      <c r="Y2795" s="30"/>
      <c r="Z2795" s="30"/>
      <c r="AA2795" s="30"/>
    </row>
    <row r="2796" ht="15.75" customHeight="1">
      <c r="A2796" s="27" t="s">
        <v>39</v>
      </c>
      <c r="B2796" s="27" t="s">
        <v>9344</v>
      </c>
      <c r="C2796" s="27" t="s">
        <v>5131</v>
      </c>
      <c r="D2796" s="27" t="s">
        <v>123</v>
      </c>
      <c r="E2796" s="92">
        <f t="shared" si="1"/>
        <v>700214</v>
      </c>
      <c r="F2796" s="92" t="str">
        <f t="shared" si="2"/>
        <v>PK 3 Trencito 150g + 3 Trencito POPS 12% Dscto .</v>
      </c>
      <c r="G2796" s="92" t="str">
        <f t="shared" si="3"/>
        <v>CHOCOLATES</v>
      </c>
      <c r="H2796" s="89"/>
      <c r="I2796" s="89"/>
      <c r="J2796" s="89"/>
      <c r="K2796" s="89"/>
      <c r="L2796" s="89"/>
      <c r="M2796" s="89"/>
      <c r="N2796" s="89"/>
      <c r="O2796" s="89"/>
      <c r="P2796" s="89"/>
      <c r="Q2796" s="89"/>
      <c r="R2796" s="30"/>
      <c r="S2796" s="30"/>
      <c r="T2796" s="30"/>
      <c r="U2796" s="30"/>
      <c r="V2796" s="30"/>
      <c r="W2796" s="30"/>
      <c r="X2796" s="30"/>
      <c r="Y2796" s="30"/>
      <c r="Z2796" s="30"/>
      <c r="AA2796" s="30"/>
    </row>
    <row r="2797" ht="15.75" customHeight="1">
      <c r="A2797" s="27" t="s">
        <v>39</v>
      </c>
      <c r="B2797" s="27" t="s">
        <v>9346</v>
      </c>
      <c r="C2797" s="27" t="s">
        <v>5146</v>
      </c>
      <c r="D2797" s="27" t="s">
        <v>123</v>
      </c>
      <c r="E2797" s="92">
        <f t="shared" si="1"/>
        <v>700216</v>
      </c>
      <c r="F2797" s="92" t="str">
        <f t="shared" si="2"/>
        <v>PK 5 Trecito 150g 15% DCTO (Solo Bees) .</v>
      </c>
      <c r="G2797" s="92" t="str">
        <f t="shared" si="3"/>
        <v>CHOCOLATES</v>
      </c>
      <c r="H2797" s="89"/>
      <c r="I2797" s="89"/>
      <c r="J2797" s="89"/>
      <c r="K2797" s="89"/>
      <c r="L2797" s="89"/>
      <c r="M2797" s="89"/>
      <c r="N2797" s="89"/>
      <c r="O2797" s="89"/>
      <c r="P2797" s="89"/>
      <c r="Q2797" s="89"/>
      <c r="R2797" s="30"/>
      <c r="S2797" s="30"/>
      <c r="T2797" s="30"/>
      <c r="U2797" s="30"/>
      <c r="V2797" s="30"/>
      <c r="W2797" s="30"/>
      <c r="X2797" s="30"/>
      <c r="Y2797" s="30"/>
      <c r="Z2797" s="30"/>
      <c r="AA2797" s="30"/>
    </row>
    <row r="2798" ht="15.75" customHeight="1">
      <c r="A2798" s="27" t="s">
        <v>39</v>
      </c>
      <c r="B2798" s="27" t="s">
        <v>9351</v>
      </c>
      <c r="C2798" s="27" t="s">
        <v>5126</v>
      </c>
      <c r="D2798" s="27" t="s">
        <v>123</v>
      </c>
      <c r="E2798" s="92">
        <f t="shared" si="1"/>
        <v>700217</v>
      </c>
      <c r="F2798" s="92" t="str">
        <f t="shared" si="2"/>
        <v>PK 5 Trecito 150g 15% DCTO .</v>
      </c>
      <c r="G2798" s="92" t="str">
        <f t="shared" si="3"/>
        <v>CHOCOLATES</v>
      </c>
      <c r="H2798" s="89"/>
      <c r="I2798" s="89"/>
      <c r="J2798" s="89"/>
      <c r="K2798" s="89"/>
      <c r="L2798" s="89"/>
      <c r="M2798" s="89"/>
      <c r="N2798" s="89"/>
      <c r="O2798" s="89"/>
      <c r="P2798" s="89"/>
      <c r="Q2798" s="89"/>
      <c r="R2798" s="30"/>
      <c r="S2798" s="30"/>
      <c r="T2798" s="30"/>
      <c r="U2798" s="30"/>
      <c r="V2798" s="30"/>
      <c r="W2798" s="30"/>
      <c r="X2798" s="30"/>
      <c r="Y2798" s="30"/>
      <c r="Z2798" s="30"/>
      <c r="AA2798" s="30"/>
    </row>
    <row r="2799" ht="15.75" customHeight="1">
      <c r="A2799" s="27" t="s">
        <v>39</v>
      </c>
      <c r="B2799" s="27" t="s">
        <v>9354</v>
      </c>
      <c r="C2799" s="27" t="s">
        <v>5139</v>
      </c>
      <c r="D2799" s="27" t="s">
        <v>123</v>
      </c>
      <c r="E2799" s="92">
        <f t="shared" si="1"/>
        <v>700219</v>
      </c>
      <c r="F2799" s="92" t="str">
        <f t="shared" si="2"/>
        <v>PK 3 Trencito 150g al precio de 2 (SVD) .</v>
      </c>
      <c r="G2799" s="92" t="str">
        <f t="shared" si="3"/>
        <v>CHOCOLATES</v>
      </c>
      <c r="H2799" s="89"/>
      <c r="I2799" s="89"/>
      <c r="J2799" s="89"/>
      <c r="K2799" s="89"/>
      <c r="L2799" s="89"/>
      <c r="M2799" s="89"/>
      <c r="N2799" s="89"/>
      <c r="O2799" s="89"/>
      <c r="P2799" s="89"/>
      <c r="Q2799" s="89"/>
      <c r="R2799" s="30"/>
      <c r="S2799" s="30"/>
      <c r="T2799" s="30"/>
      <c r="U2799" s="30"/>
      <c r="V2799" s="30"/>
      <c r="W2799" s="30"/>
      <c r="X2799" s="30"/>
      <c r="Y2799" s="30"/>
      <c r="Z2799" s="30"/>
      <c r="AA2799" s="30"/>
    </row>
    <row r="2800" ht="15.75" customHeight="1">
      <c r="A2800" s="27" t="s">
        <v>39</v>
      </c>
      <c r="B2800" s="27" t="s">
        <v>9359</v>
      </c>
      <c r="C2800" s="27" t="s">
        <v>5141</v>
      </c>
      <c r="D2800" s="27" t="s">
        <v>123</v>
      </c>
      <c r="E2800" s="92">
        <f t="shared" si="1"/>
        <v>700220</v>
      </c>
      <c r="F2800" s="92" t="str">
        <f t="shared" si="2"/>
        <v>PK 3 Trencito 150g al precio de 2 B2B (SVD) .</v>
      </c>
      <c r="G2800" s="92" t="str">
        <f t="shared" si="3"/>
        <v>CHOCOLATES</v>
      </c>
      <c r="H2800" s="89"/>
      <c r="I2800" s="89"/>
      <c r="J2800" s="89"/>
      <c r="K2800" s="89"/>
      <c r="L2800" s="89"/>
      <c r="M2800" s="89"/>
      <c r="N2800" s="89"/>
      <c r="O2800" s="89"/>
      <c r="P2800" s="89"/>
      <c r="Q2800" s="89"/>
      <c r="R2800" s="30"/>
      <c r="S2800" s="30"/>
      <c r="T2800" s="30"/>
      <c r="U2800" s="30"/>
      <c r="V2800" s="30"/>
      <c r="W2800" s="30"/>
      <c r="X2800" s="30"/>
      <c r="Y2800" s="30"/>
      <c r="Z2800" s="30"/>
      <c r="AA2800" s="30"/>
    </row>
    <row r="2801" ht="15.75" customHeight="1">
      <c r="A2801" s="27" t="s">
        <v>39</v>
      </c>
      <c r="B2801" s="27" t="s">
        <v>9361</v>
      </c>
      <c r="C2801" s="27" t="s">
        <v>9362</v>
      </c>
      <c r="D2801" s="27" t="s">
        <v>2745</v>
      </c>
      <c r="E2801" s="92">
        <f t="shared" si="1"/>
        <v>700221</v>
      </c>
      <c r="F2801" s="92" t="str">
        <f t="shared" si="2"/>
        <v>TRENCITO Chocolate Barra 14x150g N2 CL 14x150g</v>
      </c>
      <c r="G2801" s="92" t="str">
        <f t="shared" si="3"/>
        <v>CHOCOLATES</v>
      </c>
      <c r="H2801" s="89"/>
      <c r="I2801" s="89"/>
      <c r="J2801" s="89"/>
      <c r="K2801" s="89"/>
      <c r="L2801" s="89"/>
      <c r="M2801" s="89"/>
      <c r="N2801" s="89"/>
      <c r="O2801" s="89"/>
      <c r="P2801" s="89"/>
      <c r="Q2801" s="89"/>
      <c r="R2801" s="30"/>
      <c r="S2801" s="30"/>
      <c r="T2801" s="30"/>
      <c r="U2801" s="30"/>
      <c r="V2801" s="30"/>
      <c r="W2801" s="30"/>
      <c r="X2801" s="30"/>
      <c r="Y2801" s="30"/>
      <c r="Z2801" s="30"/>
      <c r="AA2801" s="30"/>
    </row>
    <row r="2802" ht="15.75" customHeight="1">
      <c r="A2802" s="27" t="s">
        <v>39</v>
      </c>
      <c r="B2802" s="27" t="s">
        <v>9367</v>
      </c>
      <c r="C2802" s="27" t="s">
        <v>5135</v>
      </c>
      <c r="D2802" s="27" t="s">
        <v>123</v>
      </c>
      <c r="E2802" s="92">
        <f t="shared" si="1"/>
        <v>700222</v>
      </c>
      <c r="F2802" s="92" t="str">
        <f t="shared" si="2"/>
        <v>Pk 4 Trencito 150g 17% dscto (B2B) (AN) .</v>
      </c>
      <c r="G2802" s="92" t="str">
        <f t="shared" si="3"/>
        <v>CHOCOLATES</v>
      </c>
      <c r="H2802" s="89"/>
      <c r="I2802" s="89"/>
      <c r="J2802" s="89"/>
      <c r="K2802" s="89"/>
      <c r="L2802" s="89"/>
      <c r="M2802" s="89"/>
      <c r="N2802" s="89"/>
      <c r="O2802" s="89"/>
      <c r="P2802" s="89"/>
      <c r="Q2802" s="89"/>
      <c r="R2802" s="30"/>
      <c r="S2802" s="30"/>
      <c r="T2802" s="30"/>
      <c r="U2802" s="30"/>
      <c r="V2802" s="30"/>
      <c r="W2802" s="30"/>
      <c r="X2802" s="30"/>
      <c r="Y2802" s="30"/>
      <c r="Z2802" s="30"/>
      <c r="AA2802" s="30"/>
    </row>
    <row r="2803" ht="15.75" customHeight="1">
      <c r="A2803" s="27" t="s">
        <v>39</v>
      </c>
      <c r="B2803" s="27" t="s">
        <v>9372</v>
      </c>
      <c r="C2803" s="27" t="s">
        <v>9374</v>
      </c>
      <c r="D2803" s="27" t="s">
        <v>123</v>
      </c>
      <c r="E2803" s="92">
        <f t="shared" si="1"/>
        <v>700224</v>
      </c>
      <c r="F2803" s="92" t="str">
        <f t="shared" si="2"/>
        <v>PK 2 trencito 150g + TrencitoLecheoManigratis (SVD) .</v>
      </c>
      <c r="G2803" s="92" t="str">
        <f t="shared" si="3"/>
        <v>CHOCOLATES</v>
      </c>
      <c r="H2803" s="89"/>
      <c r="I2803" s="89"/>
      <c r="J2803" s="89"/>
      <c r="K2803" s="89"/>
      <c r="L2803" s="89"/>
      <c r="M2803" s="89"/>
      <c r="N2803" s="89"/>
      <c r="O2803" s="89"/>
      <c r="P2803" s="89"/>
      <c r="Q2803" s="89"/>
      <c r="R2803" s="30"/>
      <c r="S2803" s="30"/>
      <c r="T2803" s="30"/>
      <c r="U2803" s="30"/>
      <c r="V2803" s="30"/>
      <c r="W2803" s="30"/>
      <c r="X2803" s="30"/>
      <c r="Y2803" s="30"/>
      <c r="Z2803" s="30"/>
      <c r="AA2803" s="30"/>
    </row>
    <row r="2804" ht="15.75" customHeight="1">
      <c r="A2804" s="27" t="s">
        <v>39</v>
      </c>
      <c r="B2804" s="27" t="s">
        <v>9378</v>
      </c>
      <c r="C2804" s="27" t="s">
        <v>9380</v>
      </c>
      <c r="D2804" s="27" t="s">
        <v>123</v>
      </c>
      <c r="E2804" s="92">
        <f t="shared" si="1"/>
        <v>700225</v>
      </c>
      <c r="F2804" s="92" t="str">
        <f t="shared" si="2"/>
        <v>PK 2 trencito150g+TrencitoLecheoManigratis (SVD)(B2B) .</v>
      </c>
      <c r="G2804" s="92" t="str">
        <f t="shared" si="3"/>
        <v>CHOCOLATES</v>
      </c>
      <c r="H2804" s="89"/>
      <c r="I2804" s="89"/>
      <c r="J2804" s="89"/>
      <c r="K2804" s="89"/>
      <c r="L2804" s="89"/>
      <c r="M2804" s="89"/>
      <c r="N2804" s="89"/>
      <c r="O2804" s="89"/>
      <c r="P2804" s="89"/>
      <c r="Q2804" s="89"/>
      <c r="R2804" s="30"/>
      <c r="S2804" s="30"/>
      <c r="T2804" s="30"/>
      <c r="U2804" s="30"/>
      <c r="V2804" s="30"/>
      <c r="W2804" s="30"/>
      <c r="X2804" s="30"/>
      <c r="Y2804" s="30"/>
      <c r="Z2804" s="30"/>
      <c r="AA2804" s="30"/>
    </row>
    <row r="2805" ht="15.75" customHeight="1">
      <c r="A2805" s="27" t="s">
        <v>39</v>
      </c>
      <c r="B2805" s="27" t="s">
        <v>9384</v>
      </c>
      <c r="C2805" s="27" t="s">
        <v>5149</v>
      </c>
      <c r="D2805" s="27" t="s">
        <v>123</v>
      </c>
      <c r="E2805" s="92">
        <f t="shared" si="1"/>
        <v>700226</v>
      </c>
      <c r="F2805" s="92" t="str">
        <f t="shared" si="2"/>
        <v>PK 2 TRENCITO BARRA 150 + 2 TRENCITO 80 G + 1 CHOC CROCANTY 80 G + 12% DCTO .</v>
      </c>
      <c r="G2805" s="92" t="str">
        <f t="shared" si="3"/>
        <v>CHOCOLATES</v>
      </c>
      <c r="H2805" s="89"/>
      <c r="I2805" s="89"/>
      <c r="J2805" s="89"/>
      <c r="K2805" s="89"/>
      <c r="L2805" s="89"/>
      <c r="M2805" s="89"/>
      <c r="N2805" s="89"/>
      <c r="O2805" s="89"/>
      <c r="P2805" s="89"/>
      <c r="Q2805" s="89"/>
      <c r="R2805" s="30"/>
      <c r="S2805" s="30"/>
      <c r="T2805" s="30"/>
      <c r="U2805" s="30"/>
      <c r="V2805" s="30"/>
      <c r="W2805" s="30"/>
      <c r="X2805" s="30"/>
      <c r="Y2805" s="30"/>
      <c r="Z2805" s="30"/>
      <c r="AA2805" s="30"/>
    </row>
    <row r="2806" ht="15.75" customHeight="1">
      <c r="A2806" s="27" t="s">
        <v>39</v>
      </c>
      <c r="B2806" s="27" t="s">
        <v>9388</v>
      </c>
      <c r="C2806" s="27" t="s">
        <v>9390</v>
      </c>
      <c r="D2806" s="27" t="s">
        <v>123</v>
      </c>
      <c r="E2806" s="92">
        <f t="shared" si="1"/>
        <v>700230</v>
      </c>
      <c r="F2806" s="92" t="str">
        <f t="shared" si="2"/>
        <v>PK 2 Trencito 150g +1 Trencito 150g gratis (SVD) .</v>
      </c>
      <c r="G2806" s="92" t="str">
        <f t="shared" si="3"/>
        <v>CHOCOLATES</v>
      </c>
      <c r="H2806" s="89"/>
      <c r="I2806" s="89"/>
      <c r="J2806" s="89"/>
      <c r="K2806" s="89"/>
      <c r="L2806" s="89"/>
      <c r="M2806" s="89"/>
      <c r="N2806" s="89"/>
      <c r="O2806" s="89"/>
      <c r="P2806" s="89"/>
      <c r="Q2806" s="89"/>
      <c r="R2806" s="30"/>
      <c r="S2806" s="30"/>
      <c r="T2806" s="30"/>
      <c r="U2806" s="30"/>
      <c r="V2806" s="30"/>
      <c r="W2806" s="30"/>
      <c r="X2806" s="30"/>
      <c r="Y2806" s="30"/>
      <c r="Z2806" s="30"/>
      <c r="AA2806" s="30"/>
    </row>
    <row r="2807" ht="15.75" customHeight="1">
      <c r="A2807" s="27" t="s">
        <v>39</v>
      </c>
      <c r="B2807" s="27" t="s">
        <v>9395</v>
      </c>
      <c r="C2807" s="27" t="s">
        <v>9396</v>
      </c>
      <c r="D2807" s="27" t="s">
        <v>123</v>
      </c>
      <c r="E2807" s="92">
        <f t="shared" si="1"/>
        <v>700231</v>
      </c>
      <c r="F2807" s="92" t="str">
        <f t="shared" si="2"/>
        <v>PK 2 Trencito 150g + 1Trencito150g gratis (SVD)(B2B) .</v>
      </c>
      <c r="G2807" s="92" t="str">
        <f t="shared" si="3"/>
        <v>CHOCOLATES</v>
      </c>
      <c r="H2807" s="89"/>
      <c r="I2807" s="89"/>
      <c r="J2807" s="89"/>
      <c r="K2807" s="89"/>
      <c r="L2807" s="89"/>
      <c r="M2807" s="89"/>
      <c r="N2807" s="89"/>
      <c r="O2807" s="89"/>
      <c r="P2807" s="89"/>
      <c r="Q2807" s="89"/>
      <c r="R2807" s="30"/>
      <c r="S2807" s="30"/>
      <c r="T2807" s="30"/>
      <c r="U2807" s="30"/>
      <c r="V2807" s="30"/>
      <c r="W2807" s="30"/>
      <c r="X2807" s="30"/>
      <c r="Y2807" s="30"/>
      <c r="Z2807" s="30"/>
      <c r="AA2807" s="30"/>
    </row>
    <row r="2808" ht="15.75" customHeight="1">
      <c r="A2808" s="27" t="s">
        <v>39</v>
      </c>
      <c r="B2808" s="27" t="s">
        <v>9400</v>
      </c>
      <c r="C2808" s="27" t="s">
        <v>9401</v>
      </c>
      <c r="D2808" s="27" t="s">
        <v>123</v>
      </c>
      <c r="E2808" s="92">
        <f t="shared" si="1"/>
        <v>700232</v>
      </c>
      <c r="F2808" s="92" t="str">
        <f t="shared" si="2"/>
        <v>PK 4 trencito 150g + 10% (B2B) (DVT) .</v>
      </c>
      <c r="G2808" s="92" t="str">
        <f t="shared" si="3"/>
        <v>CHOCOLATES</v>
      </c>
      <c r="H2808" s="89"/>
      <c r="I2808" s="89"/>
      <c r="J2808" s="89"/>
      <c r="K2808" s="89"/>
      <c r="L2808" s="89"/>
      <c r="M2808" s="89"/>
      <c r="N2808" s="89"/>
      <c r="O2808" s="89"/>
      <c r="P2808" s="89"/>
      <c r="Q2808" s="89"/>
      <c r="R2808" s="30"/>
      <c r="S2808" s="30"/>
      <c r="T2808" s="30"/>
      <c r="U2808" s="30"/>
      <c r="V2808" s="30"/>
      <c r="W2808" s="30"/>
      <c r="X2808" s="30"/>
      <c r="Y2808" s="30"/>
      <c r="Z2808" s="30"/>
      <c r="AA2808" s="30"/>
    </row>
    <row r="2809" ht="15.75" customHeight="1">
      <c r="A2809" s="27" t="s">
        <v>39</v>
      </c>
      <c r="B2809" s="27" t="s">
        <v>9406</v>
      </c>
      <c r="C2809" s="27" t="s">
        <v>9407</v>
      </c>
      <c r="D2809" s="27" t="s">
        <v>123</v>
      </c>
      <c r="E2809" s="92">
        <f t="shared" si="1"/>
        <v>700233</v>
      </c>
      <c r="F2809" s="92" t="str">
        <f t="shared" si="2"/>
        <v>PK 4 Trencito 150g + 10% DCTO .</v>
      </c>
      <c r="G2809" s="92" t="str">
        <f t="shared" si="3"/>
        <v>CHOCOLATES</v>
      </c>
      <c r="H2809" s="89"/>
      <c r="I2809" s="89"/>
      <c r="J2809" s="89"/>
      <c r="K2809" s="89"/>
      <c r="L2809" s="89"/>
      <c r="M2809" s="89"/>
      <c r="N2809" s="89"/>
      <c r="O2809" s="89"/>
      <c r="P2809" s="89"/>
      <c r="Q2809" s="89"/>
      <c r="R2809" s="30"/>
      <c r="S2809" s="30"/>
      <c r="T2809" s="30"/>
      <c r="U2809" s="30"/>
      <c r="V2809" s="30"/>
      <c r="W2809" s="30"/>
      <c r="X2809" s="30"/>
      <c r="Y2809" s="30"/>
      <c r="Z2809" s="30"/>
      <c r="AA2809" s="30"/>
    </row>
    <row r="2810" ht="15.75" customHeight="1">
      <c r="A2810" s="27" t="s">
        <v>39</v>
      </c>
      <c r="B2810" s="27" t="s">
        <v>9410</v>
      </c>
      <c r="C2810" s="27" t="s">
        <v>9411</v>
      </c>
      <c r="D2810" s="27" t="s">
        <v>123</v>
      </c>
      <c r="E2810" s="92">
        <f t="shared" si="1"/>
        <v>700234</v>
      </c>
      <c r="F2810" s="92" t="str">
        <f t="shared" si="2"/>
        <v>2 TRENCITO 150 GR + 1 CHOCOLITO 88 GR +15%Dcto .</v>
      </c>
      <c r="G2810" s="92" t="str">
        <f t="shared" si="3"/>
        <v>CHOCOLATES</v>
      </c>
      <c r="H2810" s="89"/>
      <c r="I2810" s="89"/>
      <c r="J2810" s="89"/>
      <c r="K2810" s="89"/>
      <c r="L2810" s="89"/>
      <c r="M2810" s="89"/>
      <c r="N2810" s="89"/>
      <c r="O2810" s="89"/>
      <c r="P2810" s="89"/>
      <c r="Q2810" s="89"/>
      <c r="R2810" s="30"/>
      <c r="S2810" s="30"/>
      <c r="T2810" s="30"/>
      <c r="U2810" s="30"/>
      <c r="V2810" s="30"/>
      <c r="W2810" s="30"/>
      <c r="X2810" s="30"/>
      <c r="Y2810" s="30"/>
      <c r="Z2810" s="30"/>
      <c r="AA2810" s="30"/>
    </row>
    <row r="2811" ht="15.75" customHeight="1">
      <c r="A2811" s="27" t="s">
        <v>39</v>
      </c>
      <c r="B2811" s="27" t="s">
        <v>9414</v>
      </c>
      <c r="C2811" s="27" t="s">
        <v>9415</v>
      </c>
      <c r="D2811" s="27" t="s">
        <v>123</v>
      </c>
      <c r="E2811" s="92">
        <f t="shared" si="1"/>
        <v>700235</v>
      </c>
      <c r="F2811" s="92" t="str">
        <f t="shared" si="2"/>
        <v>PK 4 trencito 150g +15% (B2B) .</v>
      </c>
      <c r="G2811" s="92" t="str">
        <f t="shared" si="3"/>
        <v>CHOCOLATES</v>
      </c>
      <c r="H2811" s="89"/>
      <c r="I2811" s="89"/>
      <c r="J2811" s="89"/>
      <c r="K2811" s="89"/>
      <c r="L2811" s="89"/>
      <c r="M2811" s="89"/>
      <c r="N2811" s="89"/>
      <c r="O2811" s="89"/>
      <c r="P2811" s="89"/>
      <c r="Q2811" s="89"/>
      <c r="R2811" s="30"/>
      <c r="S2811" s="30"/>
      <c r="T2811" s="30"/>
      <c r="U2811" s="30"/>
      <c r="V2811" s="30"/>
      <c r="W2811" s="30"/>
      <c r="X2811" s="30"/>
      <c r="Y2811" s="30"/>
      <c r="Z2811" s="30"/>
      <c r="AA2811" s="30"/>
    </row>
    <row r="2812" ht="15.75" customHeight="1">
      <c r="A2812" s="27" t="s">
        <v>39</v>
      </c>
      <c r="B2812" s="27" t="s">
        <v>9418</v>
      </c>
      <c r="C2812" s="27" t="s">
        <v>9419</v>
      </c>
      <c r="D2812" s="27" t="s">
        <v>123</v>
      </c>
      <c r="E2812" s="92">
        <f t="shared" si="1"/>
        <v>700237</v>
      </c>
      <c r="F2812" s="92" t="str">
        <f t="shared" si="2"/>
        <v>PK 2TRENCITO150GR +1CHOCOLITO88GR+15%DCTO .</v>
      </c>
      <c r="G2812" s="92" t="str">
        <f t="shared" si="3"/>
        <v>CHOCOLATES</v>
      </c>
      <c r="H2812" s="89"/>
      <c r="I2812" s="89"/>
      <c r="J2812" s="89"/>
      <c r="K2812" s="89"/>
      <c r="L2812" s="89"/>
      <c r="M2812" s="89"/>
      <c r="N2812" s="89"/>
      <c r="O2812" s="89"/>
      <c r="P2812" s="89"/>
      <c r="Q2812" s="89"/>
      <c r="R2812" s="30"/>
      <c r="S2812" s="30"/>
      <c r="T2812" s="30"/>
      <c r="U2812" s="30"/>
      <c r="V2812" s="30"/>
      <c r="W2812" s="30"/>
      <c r="X2812" s="30"/>
      <c r="Y2812" s="30"/>
      <c r="Z2812" s="30"/>
      <c r="AA2812" s="30"/>
    </row>
    <row r="2813" ht="15.75" customHeight="1">
      <c r="A2813" s="27" t="s">
        <v>39</v>
      </c>
      <c r="B2813" s="27" t="s">
        <v>9425</v>
      </c>
      <c r="C2813" s="27" t="s">
        <v>5137</v>
      </c>
      <c r="D2813" s="27" t="s">
        <v>123</v>
      </c>
      <c r="E2813" s="92">
        <f t="shared" si="1"/>
        <v>700238</v>
      </c>
      <c r="F2813" s="92" t="str">
        <f t="shared" si="2"/>
        <v>PK 4 Trencito 150g 10% DCTO .</v>
      </c>
      <c r="G2813" s="92" t="str">
        <f t="shared" si="3"/>
        <v>CHOCOLATES</v>
      </c>
      <c r="H2813" s="89"/>
      <c r="I2813" s="89"/>
      <c r="J2813" s="89"/>
      <c r="K2813" s="89"/>
      <c r="L2813" s="89"/>
      <c r="M2813" s="89"/>
      <c r="N2813" s="89"/>
      <c r="O2813" s="89"/>
      <c r="P2813" s="89"/>
      <c r="Q2813" s="89"/>
      <c r="R2813" s="30"/>
      <c r="S2813" s="30"/>
      <c r="T2813" s="30"/>
      <c r="U2813" s="30"/>
      <c r="V2813" s="30"/>
      <c r="W2813" s="30"/>
      <c r="X2813" s="30"/>
      <c r="Y2813" s="30"/>
      <c r="Z2813" s="30"/>
      <c r="AA2813" s="30"/>
    </row>
    <row r="2814" ht="15.75" customHeight="1">
      <c r="A2814" s="27" t="s">
        <v>29</v>
      </c>
      <c r="B2814" s="27" t="s">
        <v>9431</v>
      </c>
      <c r="C2814" s="27" t="s">
        <v>5151</v>
      </c>
      <c r="D2814" s="27" t="s">
        <v>114</v>
      </c>
      <c r="E2814" s="92">
        <f t="shared" si="1"/>
        <v>70030</v>
      </c>
      <c r="F2814" s="92" t="str">
        <f t="shared" si="2"/>
        <v>TRENCITO BARRA VO 14 x 150 GRM</v>
      </c>
      <c r="G2814" s="92" t="str">
        <f t="shared" si="3"/>
        <v>DESHABILITADOS</v>
      </c>
      <c r="H2814" s="89"/>
      <c r="I2814" s="89"/>
      <c r="J2814" s="89"/>
      <c r="K2814" s="89"/>
      <c r="L2814" s="89"/>
      <c r="M2814" s="89"/>
      <c r="N2814" s="89"/>
      <c r="O2814" s="89"/>
      <c r="P2814" s="89"/>
      <c r="Q2814" s="89"/>
      <c r="R2814" s="30"/>
      <c r="S2814" s="30"/>
      <c r="T2814" s="30"/>
      <c r="U2814" s="30"/>
      <c r="V2814" s="30"/>
      <c r="W2814" s="30"/>
      <c r="X2814" s="30"/>
      <c r="Y2814" s="30"/>
      <c r="Z2814" s="30"/>
      <c r="AA2814" s="30"/>
    </row>
    <row r="2815" ht="15.75" customHeight="1">
      <c r="A2815" s="27" t="s">
        <v>86</v>
      </c>
      <c r="B2815" s="27" t="s">
        <v>9437</v>
      </c>
      <c r="C2815" s="27" t="s">
        <v>5153</v>
      </c>
      <c r="D2815" s="83"/>
      <c r="E2815" s="92">
        <f t="shared" si="1"/>
        <v>70050</v>
      </c>
      <c r="F2815" s="92" t="str">
        <f t="shared" si="2"/>
        <v>PK 5TRITON VAIN+5TRITON WAFER C/ 20% DSCTO </v>
      </c>
      <c r="G2815" s="92" t="str">
        <f t="shared" si="3"/>
        <v>GALLETAS</v>
      </c>
      <c r="H2815" s="89"/>
      <c r="I2815" s="89"/>
      <c r="J2815" s="89"/>
      <c r="K2815" s="89"/>
      <c r="L2815" s="89"/>
      <c r="M2815" s="89"/>
      <c r="N2815" s="89"/>
      <c r="O2815" s="89"/>
      <c r="P2815" s="89"/>
      <c r="Q2815" s="89"/>
      <c r="R2815" s="30"/>
      <c r="S2815" s="30"/>
      <c r="T2815" s="30"/>
      <c r="U2815" s="30"/>
      <c r="V2815" s="30"/>
      <c r="W2815" s="30"/>
      <c r="X2815" s="30"/>
      <c r="Y2815" s="30"/>
      <c r="Z2815" s="30"/>
      <c r="AA2815" s="30"/>
    </row>
    <row r="2816" ht="15.75" customHeight="1">
      <c r="A2816" s="27" t="s">
        <v>39</v>
      </c>
      <c r="B2816" s="27" t="s">
        <v>9444</v>
      </c>
      <c r="C2816" s="27" t="s">
        <v>5155</v>
      </c>
      <c r="D2816" s="27" t="s">
        <v>5156</v>
      </c>
      <c r="E2816" s="92">
        <f t="shared" si="1"/>
        <v>70090</v>
      </c>
      <c r="F2816" s="92" t="str">
        <f t="shared" si="2"/>
        <v>Chocolate SAHNE NUSS Libre de azucar Barra 14 x 100 GRS</v>
      </c>
      <c r="G2816" s="92" t="str">
        <f t="shared" si="3"/>
        <v>CHOCOLATES</v>
      </c>
      <c r="H2816" s="89"/>
      <c r="I2816" s="89"/>
      <c r="J2816" s="89"/>
      <c r="K2816" s="89"/>
      <c r="L2816" s="89"/>
      <c r="M2816" s="89"/>
      <c r="N2816" s="89"/>
      <c r="O2816" s="89"/>
      <c r="P2816" s="89"/>
      <c r="Q2816" s="89"/>
      <c r="R2816" s="30"/>
      <c r="S2816" s="30"/>
      <c r="T2816" s="30"/>
      <c r="U2816" s="30"/>
      <c r="V2816" s="30"/>
      <c r="W2816" s="30"/>
      <c r="X2816" s="30"/>
      <c r="Y2816" s="30"/>
      <c r="Z2816" s="30"/>
      <c r="AA2816" s="30"/>
    </row>
    <row r="2817" ht="15.75" customHeight="1">
      <c r="A2817" s="27" t="s">
        <v>76</v>
      </c>
      <c r="B2817" s="27" t="s">
        <v>9451</v>
      </c>
      <c r="C2817" s="27" t="s">
        <v>5158</v>
      </c>
      <c r="D2817" s="83"/>
      <c r="E2817" s="92">
        <f t="shared" si="1"/>
        <v>70170</v>
      </c>
      <c r="F2817" s="92" t="str">
        <f t="shared" si="2"/>
        <v>PK 1 MILO TIRA+1 GANCHERA GRATIS </v>
      </c>
      <c r="G2817" s="92" t="str">
        <f t="shared" si="3"/>
        <v>OPPB</v>
      </c>
      <c r="H2817" s="89"/>
      <c r="I2817" s="89"/>
      <c r="J2817" s="89"/>
      <c r="K2817" s="89"/>
      <c r="L2817" s="89"/>
      <c r="M2817" s="89"/>
      <c r="N2817" s="89"/>
      <c r="O2817" s="89"/>
      <c r="P2817" s="89"/>
      <c r="Q2817" s="89"/>
      <c r="R2817" s="30"/>
      <c r="S2817" s="30"/>
      <c r="T2817" s="30"/>
      <c r="U2817" s="30"/>
      <c r="V2817" s="30"/>
      <c r="W2817" s="30"/>
      <c r="X2817" s="30"/>
      <c r="Y2817" s="30"/>
      <c r="Z2817" s="30"/>
      <c r="AA2817" s="30"/>
    </row>
    <row r="2818" ht="15.75" customHeight="1">
      <c r="A2818" s="27" t="s">
        <v>86</v>
      </c>
      <c r="B2818" s="27" t="s">
        <v>9457</v>
      </c>
      <c r="C2818" s="27" t="s">
        <v>5160</v>
      </c>
      <c r="D2818" s="83"/>
      <c r="E2818" s="92">
        <f t="shared" si="1"/>
        <v>70180</v>
      </c>
      <c r="F2818" s="92" t="str">
        <f t="shared" si="2"/>
        <v>PK TRITON 8+2 LEMON WHITE </v>
      </c>
      <c r="G2818" s="92" t="str">
        <f t="shared" si="3"/>
        <v>GALLETAS</v>
      </c>
      <c r="H2818" s="89"/>
      <c r="I2818" s="89"/>
      <c r="J2818" s="89"/>
      <c r="K2818" s="89"/>
      <c r="L2818" s="89"/>
      <c r="M2818" s="89"/>
      <c r="N2818" s="89"/>
      <c r="O2818" s="89"/>
      <c r="P2818" s="89"/>
      <c r="Q2818" s="89"/>
      <c r="R2818" s="30"/>
      <c r="S2818" s="30"/>
      <c r="T2818" s="30"/>
      <c r="U2818" s="30"/>
      <c r="V2818" s="30"/>
      <c r="W2818" s="30"/>
      <c r="X2818" s="30"/>
      <c r="Y2818" s="30"/>
      <c r="Z2818" s="30"/>
      <c r="AA2818" s="30"/>
    </row>
    <row r="2819" ht="15.75" customHeight="1">
      <c r="A2819" s="27" t="s">
        <v>39</v>
      </c>
      <c r="B2819" s="27" t="s">
        <v>9463</v>
      </c>
      <c r="C2819" s="27" t="s">
        <v>3046</v>
      </c>
      <c r="D2819" s="27" t="s">
        <v>5156</v>
      </c>
      <c r="E2819" s="92">
        <f t="shared" si="1"/>
        <v>70210</v>
      </c>
      <c r="F2819" s="92" t="str">
        <f t="shared" si="2"/>
        <v>SAHNE NUSS CHOCOLATE BARRA 14 x 100 GRS</v>
      </c>
      <c r="G2819" s="92" t="str">
        <f t="shared" si="3"/>
        <v>CHOCOLATES</v>
      </c>
      <c r="H2819" s="89"/>
      <c r="I2819" s="89"/>
      <c r="J2819" s="89"/>
      <c r="K2819" s="89"/>
      <c r="L2819" s="89"/>
      <c r="M2819" s="89"/>
      <c r="N2819" s="89"/>
      <c r="O2819" s="89"/>
      <c r="P2819" s="89"/>
      <c r="Q2819" s="89"/>
      <c r="R2819" s="30"/>
      <c r="S2819" s="30"/>
      <c r="T2819" s="30"/>
      <c r="U2819" s="30"/>
      <c r="V2819" s="30"/>
      <c r="W2819" s="30"/>
      <c r="X2819" s="30"/>
      <c r="Y2819" s="30"/>
      <c r="Z2819" s="30"/>
      <c r="AA2819" s="30"/>
    </row>
    <row r="2820" ht="15.75" customHeight="1">
      <c r="A2820" s="27" t="s">
        <v>39</v>
      </c>
      <c r="B2820" s="27" t="s">
        <v>9471</v>
      </c>
      <c r="C2820" s="27" t="s">
        <v>1139</v>
      </c>
      <c r="D2820" s="27" t="s">
        <v>5173</v>
      </c>
      <c r="E2820" s="92">
        <f t="shared" si="1"/>
        <v>70220</v>
      </c>
      <c r="F2820" s="92" t="str">
        <f t="shared" si="2"/>
        <v>Chocolate SAHNE NUSS Barra 15 x 250 GRS</v>
      </c>
      <c r="G2820" s="92" t="str">
        <f t="shared" si="3"/>
        <v>CHOCOLATES</v>
      </c>
      <c r="H2820" s="89"/>
      <c r="I2820" s="89"/>
      <c r="J2820" s="89"/>
      <c r="K2820" s="89"/>
      <c r="L2820" s="89"/>
      <c r="M2820" s="89"/>
      <c r="N2820" s="89"/>
      <c r="O2820" s="89"/>
      <c r="P2820" s="89"/>
      <c r="Q2820" s="89"/>
      <c r="R2820" s="30"/>
      <c r="S2820" s="30"/>
      <c r="T2820" s="30"/>
      <c r="U2820" s="30"/>
      <c r="V2820" s="30"/>
      <c r="W2820" s="30"/>
      <c r="X2820" s="30"/>
      <c r="Y2820" s="30"/>
      <c r="Z2820" s="30"/>
      <c r="AA2820" s="30"/>
    </row>
    <row r="2821" ht="15.75" customHeight="1">
      <c r="A2821" s="27" t="s">
        <v>39</v>
      </c>
      <c r="B2821" s="27" t="s">
        <v>9477</v>
      </c>
      <c r="C2821" s="27" t="s">
        <v>5172</v>
      </c>
      <c r="D2821" s="27" t="s">
        <v>123</v>
      </c>
      <c r="E2821" s="92">
        <f t="shared" si="1"/>
        <v>70224</v>
      </c>
      <c r="F2821" s="92" t="str">
        <f t="shared" si="2"/>
        <v>PK 4 Sahne Nuss 250 10% DCTO (B2B) .</v>
      </c>
      <c r="G2821" s="92" t="str">
        <f t="shared" si="3"/>
        <v>CHOCOLATES</v>
      </c>
      <c r="H2821" s="89"/>
      <c r="I2821" s="89"/>
      <c r="J2821" s="89"/>
      <c r="K2821" s="89"/>
      <c r="L2821" s="89"/>
      <c r="M2821" s="89"/>
      <c r="N2821" s="89"/>
      <c r="O2821" s="89"/>
      <c r="P2821" s="89"/>
      <c r="Q2821" s="89"/>
      <c r="R2821" s="30"/>
      <c r="S2821" s="30"/>
      <c r="T2821" s="30"/>
      <c r="U2821" s="30"/>
      <c r="V2821" s="30"/>
      <c r="W2821" s="30"/>
      <c r="X2821" s="30"/>
      <c r="Y2821" s="30"/>
      <c r="Z2821" s="30"/>
      <c r="AA2821" s="30"/>
    </row>
    <row r="2822" ht="15.75" customHeight="1">
      <c r="A2822" s="27" t="s">
        <v>39</v>
      </c>
      <c r="B2822" s="27" t="s">
        <v>9482</v>
      </c>
      <c r="C2822" s="27" t="s">
        <v>5166</v>
      </c>
      <c r="D2822" s="27" t="s">
        <v>123</v>
      </c>
      <c r="E2822" s="92">
        <f t="shared" si="1"/>
        <v>70225</v>
      </c>
      <c r="F2822" s="92" t="str">
        <f t="shared" si="2"/>
        <v>PK 4 Sahne Nuss 250 10% DCTO .</v>
      </c>
      <c r="G2822" s="92" t="str">
        <f t="shared" si="3"/>
        <v>CHOCOLATES</v>
      </c>
      <c r="H2822" s="89"/>
      <c r="I2822" s="89"/>
      <c r="J2822" s="89"/>
      <c r="K2822" s="89"/>
      <c r="L2822" s="89"/>
      <c r="M2822" s="89"/>
      <c r="N2822" s="89"/>
      <c r="O2822" s="89"/>
      <c r="P2822" s="89"/>
      <c r="Q2822" s="89"/>
      <c r="R2822" s="30"/>
      <c r="S2822" s="30"/>
      <c r="T2822" s="30"/>
      <c r="U2822" s="30"/>
      <c r="V2822" s="30"/>
      <c r="W2822" s="30"/>
      <c r="X2822" s="30"/>
      <c r="Y2822" s="30"/>
      <c r="Z2822" s="30"/>
      <c r="AA2822" s="30"/>
    </row>
    <row r="2823" ht="15.75" customHeight="1">
      <c r="A2823" s="27" t="s">
        <v>39</v>
      </c>
      <c r="B2823" s="27" t="s">
        <v>9487</v>
      </c>
      <c r="C2823" s="27" t="s">
        <v>5163</v>
      </c>
      <c r="D2823" s="27" t="s">
        <v>123</v>
      </c>
      <c r="E2823" s="92">
        <f t="shared" si="1"/>
        <v>702210</v>
      </c>
      <c r="F2823" s="92" t="str">
        <f t="shared" si="2"/>
        <v>PK 4 Sahne Nuss 250g + 10% DCTO .</v>
      </c>
      <c r="G2823" s="92" t="str">
        <f t="shared" si="3"/>
        <v>CHOCOLATES</v>
      </c>
      <c r="H2823" s="89"/>
      <c r="I2823" s="89"/>
      <c r="J2823" s="89"/>
      <c r="K2823" s="89"/>
      <c r="L2823" s="89"/>
      <c r="M2823" s="89"/>
      <c r="N2823" s="89"/>
      <c r="O2823" s="89"/>
      <c r="P2823" s="89"/>
      <c r="Q2823" s="89"/>
      <c r="R2823" s="30"/>
      <c r="S2823" s="30"/>
      <c r="T2823" s="30"/>
      <c r="U2823" s="30"/>
      <c r="V2823" s="30"/>
      <c r="W2823" s="30"/>
      <c r="X2823" s="30"/>
      <c r="Y2823" s="30"/>
      <c r="Z2823" s="30"/>
      <c r="AA2823" s="30"/>
    </row>
    <row r="2824" ht="15.75" customHeight="1">
      <c r="A2824" s="27" t="s">
        <v>39</v>
      </c>
      <c r="B2824" s="27" t="s">
        <v>9493</v>
      </c>
      <c r="C2824" s="27" t="s">
        <v>5168</v>
      </c>
      <c r="D2824" s="27" t="s">
        <v>123</v>
      </c>
      <c r="E2824" s="92">
        <f t="shared" si="1"/>
        <v>702211</v>
      </c>
      <c r="F2824" s="92" t="str">
        <f t="shared" si="2"/>
        <v>PK 4 Sahne Nuss 250g + 20% DCTO (B2B) .</v>
      </c>
      <c r="G2824" s="92" t="str">
        <f t="shared" si="3"/>
        <v>CHOCOLATES</v>
      </c>
      <c r="H2824" s="89"/>
      <c r="I2824" s="89"/>
      <c r="J2824" s="89"/>
      <c r="K2824" s="89"/>
      <c r="L2824" s="89"/>
      <c r="M2824" s="89"/>
      <c r="N2824" s="89"/>
      <c r="O2824" s="89"/>
      <c r="P2824" s="89"/>
      <c r="Q2824" s="89"/>
      <c r="R2824" s="30"/>
      <c r="S2824" s="30"/>
      <c r="T2824" s="30"/>
      <c r="U2824" s="30"/>
      <c r="V2824" s="30"/>
      <c r="W2824" s="30"/>
      <c r="X2824" s="30"/>
      <c r="Y2824" s="30"/>
      <c r="Z2824" s="30"/>
      <c r="AA2824" s="30"/>
    </row>
    <row r="2825" ht="15.75" customHeight="1">
      <c r="A2825" s="27" t="s">
        <v>39</v>
      </c>
      <c r="B2825" s="27" t="s">
        <v>9498</v>
      </c>
      <c r="C2825" s="27" t="s">
        <v>5170</v>
      </c>
      <c r="D2825" s="27" t="s">
        <v>123</v>
      </c>
      <c r="E2825" s="92">
        <f t="shared" si="1"/>
        <v>702216</v>
      </c>
      <c r="F2825" s="92" t="str">
        <f t="shared" si="2"/>
        <v>PK 7 Sahnenuss 250 15% (B2B) DV .</v>
      </c>
      <c r="G2825" s="92" t="str">
        <f t="shared" si="3"/>
        <v>CHOCOLATES</v>
      </c>
      <c r="H2825" s="89"/>
      <c r="I2825" s="89"/>
      <c r="J2825" s="89"/>
      <c r="K2825" s="89"/>
      <c r="L2825" s="89"/>
      <c r="M2825" s="89"/>
      <c r="N2825" s="89"/>
      <c r="O2825" s="89"/>
      <c r="P2825" s="89"/>
      <c r="Q2825" s="89"/>
      <c r="R2825" s="30"/>
      <c r="S2825" s="30"/>
      <c r="T2825" s="30"/>
      <c r="U2825" s="30"/>
      <c r="V2825" s="30"/>
      <c r="W2825" s="30"/>
      <c r="X2825" s="30"/>
      <c r="Y2825" s="30"/>
      <c r="Z2825" s="30"/>
      <c r="AA2825" s="30"/>
    </row>
    <row r="2826" ht="15.75" customHeight="1">
      <c r="A2826" s="27" t="s">
        <v>39</v>
      </c>
      <c r="B2826" s="27" t="s">
        <v>9504</v>
      </c>
      <c r="C2826" s="27" t="s">
        <v>5165</v>
      </c>
      <c r="D2826" s="27" t="s">
        <v>123</v>
      </c>
      <c r="E2826" s="92">
        <f t="shared" si="1"/>
        <v>702218</v>
      </c>
      <c r="F2826" s="92" t="str">
        <f t="shared" si="2"/>
        <v>1 SANHE NUSS 250G + 1 SAHNE NUSS 160 + 1 TRENCITO CHOCO LECHE 90 G + 15% DCTO .</v>
      </c>
      <c r="G2826" s="92" t="str">
        <f t="shared" si="3"/>
        <v>CHOCOLATES</v>
      </c>
      <c r="H2826" s="89"/>
      <c r="I2826" s="89"/>
      <c r="J2826" s="89"/>
      <c r="K2826" s="89"/>
      <c r="L2826" s="89"/>
      <c r="M2826" s="89"/>
      <c r="N2826" s="89"/>
      <c r="O2826" s="89"/>
      <c r="P2826" s="89"/>
      <c r="Q2826" s="89"/>
      <c r="R2826" s="30"/>
      <c r="S2826" s="30"/>
      <c r="T2826" s="30"/>
      <c r="U2826" s="30"/>
      <c r="V2826" s="30"/>
      <c r="W2826" s="30"/>
      <c r="X2826" s="30"/>
      <c r="Y2826" s="30"/>
      <c r="Z2826" s="30"/>
      <c r="AA2826" s="30"/>
    </row>
    <row r="2827" ht="15.75" customHeight="1">
      <c r="A2827" s="27" t="s">
        <v>39</v>
      </c>
      <c r="B2827" s="27" t="s">
        <v>9511</v>
      </c>
      <c r="C2827" s="27" t="s">
        <v>9512</v>
      </c>
      <c r="D2827" s="27" t="s">
        <v>123</v>
      </c>
      <c r="E2827" s="92">
        <f t="shared" si="1"/>
        <v>702221</v>
      </c>
      <c r="F2827" s="92" t="str">
        <f t="shared" si="2"/>
        <v>PK 2 Sahne Nuss 250g + 1 SahneNuss250g Gratis (SVD) .</v>
      </c>
      <c r="G2827" s="92" t="str">
        <f t="shared" si="3"/>
        <v>CHOCOLATES</v>
      </c>
      <c r="H2827" s="89"/>
      <c r="I2827" s="89"/>
      <c r="J2827" s="89"/>
      <c r="K2827" s="89"/>
      <c r="L2827" s="89"/>
      <c r="M2827" s="89"/>
      <c r="N2827" s="89"/>
      <c r="O2827" s="89"/>
      <c r="P2827" s="89"/>
      <c r="Q2827" s="89"/>
      <c r="R2827" s="30"/>
      <c r="S2827" s="30"/>
      <c r="T2827" s="30"/>
      <c r="U2827" s="30"/>
      <c r="V2827" s="30"/>
      <c r="W2827" s="30"/>
      <c r="X2827" s="30"/>
      <c r="Y2827" s="30"/>
      <c r="Z2827" s="30"/>
      <c r="AA2827" s="30"/>
    </row>
    <row r="2828" ht="15.75" customHeight="1">
      <c r="A2828" s="27" t="s">
        <v>39</v>
      </c>
      <c r="B2828" s="27" t="s">
        <v>9520</v>
      </c>
      <c r="C2828" s="27" t="s">
        <v>9521</v>
      </c>
      <c r="D2828" s="27" t="s">
        <v>123</v>
      </c>
      <c r="E2828" s="92">
        <f t="shared" si="1"/>
        <v>702222</v>
      </c>
      <c r="F2828" s="92" t="str">
        <f t="shared" si="2"/>
        <v>PK 2 Sahne Nuss 250g + 1 SN 250g Gratis (SVD)(B2B) .</v>
      </c>
      <c r="G2828" s="92" t="str">
        <f t="shared" si="3"/>
        <v>CHOCOLATES</v>
      </c>
      <c r="H2828" s="89"/>
      <c r="I2828" s="89"/>
      <c r="J2828" s="89"/>
      <c r="K2828" s="89"/>
      <c r="L2828" s="89"/>
      <c r="M2828" s="89"/>
      <c r="N2828" s="89"/>
      <c r="O2828" s="89"/>
      <c r="P2828" s="89"/>
      <c r="Q2828" s="89"/>
      <c r="R2828" s="30"/>
      <c r="S2828" s="30"/>
      <c r="T2828" s="30"/>
      <c r="U2828" s="30"/>
      <c r="V2828" s="30"/>
      <c r="W2828" s="30"/>
      <c r="X2828" s="30"/>
      <c r="Y2828" s="30"/>
      <c r="Z2828" s="30"/>
      <c r="AA2828" s="30"/>
    </row>
    <row r="2829" ht="15.75" customHeight="1">
      <c r="A2829" s="27" t="s">
        <v>39</v>
      </c>
      <c r="B2829" s="27" t="s">
        <v>9530</v>
      </c>
      <c r="C2829" s="27" t="s">
        <v>9528</v>
      </c>
      <c r="D2829" s="27" t="s">
        <v>123</v>
      </c>
      <c r="E2829" s="92">
        <f t="shared" si="1"/>
        <v>702223</v>
      </c>
      <c r="F2829" s="92" t="str">
        <f t="shared" si="2"/>
        <v>PK Carga Mini Refrigerador 1 (DV) .</v>
      </c>
      <c r="G2829" s="92" t="str">
        <f t="shared" si="3"/>
        <v>CHOCOLATES</v>
      </c>
      <c r="H2829" s="89"/>
      <c r="I2829" s="89"/>
      <c r="J2829" s="89"/>
      <c r="K2829" s="89"/>
      <c r="L2829" s="89"/>
      <c r="M2829" s="89"/>
      <c r="N2829" s="89"/>
      <c r="O2829" s="89"/>
      <c r="P2829" s="89"/>
      <c r="Q2829" s="89"/>
      <c r="R2829" s="30"/>
      <c r="S2829" s="30"/>
      <c r="T2829" s="30"/>
      <c r="U2829" s="30"/>
      <c r="V2829" s="30"/>
      <c r="W2829" s="30"/>
      <c r="X2829" s="30"/>
      <c r="Y2829" s="30"/>
      <c r="Z2829" s="30"/>
      <c r="AA2829" s="30"/>
    </row>
    <row r="2830" ht="15.75" customHeight="1">
      <c r="A2830" s="27" t="s">
        <v>39</v>
      </c>
      <c r="B2830" s="27" t="s">
        <v>9534</v>
      </c>
      <c r="C2830" s="27" t="s">
        <v>9435</v>
      </c>
      <c r="D2830" s="27" t="s">
        <v>123</v>
      </c>
      <c r="E2830" s="92">
        <f t="shared" si="1"/>
        <v>702225</v>
      </c>
      <c r="F2830" s="92" t="str">
        <f t="shared" si="2"/>
        <v>2SAHNENUSS250GR+1TRENCITO CHOCOCOMANI90GR15%DTO .</v>
      </c>
      <c r="G2830" s="92" t="str">
        <f t="shared" si="3"/>
        <v>CHOCOLATES</v>
      </c>
      <c r="H2830" s="89"/>
      <c r="I2830" s="89"/>
      <c r="J2830" s="89"/>
      <c r="K2830" s="89"/>
      <c r="L2830" s="89"/>
      <c r="M2830" s="89"/>
      <c r="N2830" s="89"/>
      <c r="O2830" s="89"/>
      <c r="P2830" s="89"/>
      <c r="Q2830" s="89"/>
      <c r="R2830" s="30"/>
      <c r="S2830" s="30"/>
      <c r="T2830" s="30"/>
      <c r="U2830" s="30"/>
      <c r="V2830" s="30"/>
      <c r="W2830" s="30"/>
      <c r="X2830" s="30"/>
      <c r="Y2830" s="30"/>
      <c r="Z2830" s="30"/>
      <c r="AA2830" s="30"/>
    </row>
    <row r="2831" ht="15.75" customHeight="1">
      <c r="A2831" s="27" t="s">
        <v>721</v>
      </c>
      <c r="B2831" s="27" t="s">
        <v>9536</v>
      </c>
      <c r="C2831" s="27" t="s">
        <v>785</v>
      </c>
      <c r="D2831" s="27" t="s">
        <v>5175</v>
      </c>
      <c r="E2831" s="92">
        <f t="shared" si="1"/>
        <v>70240</v>
      </c>
      <c r="F2831" s="92" t="str">
        <f t="shared" si="2"/>
        <v>Cereal infantil NESTUM 5 Cereales 14(10x25g)</v>
      </c>
      <c r="G2831" s="92" t="str">
        <f t="shared" si="3"/>
        <v>CEREALES INFANTILES</v>
      </c>
      <c r="H2831" s="89"/>
      <c r="I2831" s="89"/>
      <c r="J2831" s="89"/>
      <c r="K2831" s="89"/>
      <c r="L2831" s="89"/>
      <c r="M2831" s="89"/>
      <c r="N2831" s="89"/>
      <c r="O2831" s="89"/>
      <c r="P2831" s="89"/>
      <c r="Q2831" s="89"/>
      <c r="R2831" s="30"/>
      <c r="S2831" s="30"/>
      <c r="T2831" s="30"/>
      <c r="U2831" s="30"/>
      <c r="V2831" s="30"/>
      <c r="W2831" s="30"/>
      <c r="X2831" s="30"/>
      <c r="Y2831" s="30"/>
      <c r="Z2831" s="30"/>
      <c r="AA2831" s="30"/>
    </row>
    <row r="2832" ht="15.75" customHeight="1">
      <c r="A2832" s="27" t="s">
        <v>50</v>
      </c>
      <c r="B2832" s="27" t="s">
        <v>9537</v>
      </c>
      <c r="C2832" s="27" t="s">
        <v>5177</v>
      </c>
      <c r="D2832" s="83"/>
      <c r="E2832" s="92">
        <f t="shared" si="1"/>
        <v>70270</v>
      </c>
      <c r="F2832" s="92" t="str">
        <f t="shared" si="2"/>
        <v>PK 4 NESCAFE TRAD 50G+MUG </v>
      </c>
      <c r="G2832" s="92" t="str">
        <f t="shared" si="3"/>
        <v>CAFES</v>
      </c>
      <c r="H2832" s="89"/>
      <c r="I2832" s="89"/>
      <c r="J2832" s="89"/>
      <c r="K2832" s="89"/>
      <c r="L2832" s="89"/>
      <c r="M2832" s="89"/>
      <c r="N2832" s="89"/>
      <c r="O2832" s="89"/>
      <c r="P2832" s="89"/>
      <c r="Q2832" s="89"/>
      <c r="R2832" s="30"/>
      <c r="S2832" s="30"/>
      <c r="T2832" s="30"/>
      <c r="U2832" s="30"/>
      <c r="V2832" s="30"/>
      <c r="W2832" s="30"/>
      <c r="X2832" s="30"/>
      <c r="Y2832" s="30"/>
      <c r="Z2832" s="30"/>
      <c r="AA2832" s="30"/>
    </row>
    <row r="2833" ht="15.75" customHeight="1">
      <c r="A2833" s="27" t="s">
        <v>86</v>
      </c>
      <c r="B2833" s="27" t="s">
        <v>9538</v>
      </c>
      <c r="C2833" s="27" t="s">
        <v>5180</v>
      </c>
      <c r="D2833" s="27" t="s">
        <v>5182</v>
      </c>
      <c r="E2833" s="92">
        <f t="shared" si="1"/>
        <v>70280</v>
      </c>
      <c r="F2833" s="92" t="str">
        <f t="shared" si="2"/>
        <v>Galletas MCKAY Navidad 12x210g</v>
      </c>
      <c r="G2833" s="92" t="str">
        <f t="shared" si="3"/>
        <v>GALLETAS</v>
      </c>
      <c r="H2833" s="89"/>
      <c r="I2833" s="89"/>
      <c r="J2833" s="89"/>
      <c r="K2833" s="89"/>
      <c r="L2833" s="89"/>
      <c r="M2833" s="89"/>
      <c r="N2833" s="89"/>
      <c r="O2833" s="89"/>
      <c r="P2833" s="89"/>
      <c r="Q2833" s="89"/>
      <c r="R2833" s="30"/>
      <c r="S2833" s="30"/>
      <c r="T2833" s="30"/>
      <c r="U2833" s="30"/>
      <c r="V2833" s="30"/>
      <c r="W2833" s="30"/>
      <c r="X2833" s="30"/>
      <c r="Y2833" s="30"/>
      <c r="Z2833" s="30"/>
      <c r="AA2833" s="30"/>
    </row>
    <row r="2834" ht="15.75" customHeight="1">
      <c r="A2834" s="27" t="s">
        <v>86</v>
      </c>
      <c r="B2834" s="27" t="s">
        <v>9539</v>
      </c>
      <c r="C2834" s="27" t="s">
        <v>5179</v>
      </c>
      <c r="D2834" s="27" t="s">
        <v>2745</v>
      </c>
      <c r="E2834" s="92">
        <f t="shared" si="1"/>
        <v>70282</v>
      </c>
      <c r="F2834" s="92" t="str">
        <f t="shared" si="2"/>
        <v>KUKY NAVIDAD Galleta Regular 14x150g CL 14x150g</v>
      </c>
      <c r="G2834" s="92" t="str">
        <f t="shared" si="3"/>
        <v>GALLETAS</v>
      </c>
      <c r="H2834" s="89"/>
      <c r="I2834" s="89"/>
      <c r="J2834" s="89"/>
      <c r="K2834" s="89"/>
      <c r="L2834" s="89"/>
      <c r="M2834" s="89"/>
      <c r="N2834" s="89"/>
      <c r="O2834" s="89"/>
      <c r="P2834" s="89"/>
      <c r="Q2834" s="89"/>
      <c r="R2834" s="30"/>
      <c r="S2834" s="30"/>
      <c r="T2834" s="30"/>
      <c r="U2834" s="30"/>
      <c r="V2834" s="30"/>
      <c r="W2834" s="30"/>
      <c r="X2834" s="30"/>
      <c r="Y2834" s="30"/>
      <c r="Z2834" s="30"/>
      <c r="AA2834" s="30"/>
    </row>
    <row r="2835" ht="15.75" customHeight="1">
      <c r="A2835" s="27" t="s">
        <v>39</v>
      </c>
      <c r="B2835" s="27" t="s">
        <v>9540</v>
      </c>
      <c r="C2835" s="27" t="s">
        <v>5183</v>
      </c>
      <c r="D2835" s="83"/>
      <c r="E2835" s="92">
        <f t="shared" si="1"/>
        <v>70290</v>
      </c>
      <c r="F2835" s="92" t="str">
        <f t="shared" si="2"/>
        <v>PK 20+4 KITKAT GRTS </v>
      </c>
      <c r="G2835" s="92" t="str">
        <f t="shared" si="3"/>
        <v>CHOCOLATES</v>
      </c>
      <c r="H2835" s="89"/>
      <c r="I2835" s="89"/>
      <c r="J2835" s="89"/>
      <c r="K2835" s="89"/>
      <c r="L2835" s="89"/>
      <c r="M2835" s="89"/>
      <c r="N2835" s="89"/>
      <c r="O2835" s="89"/>
      <c r="P2835" s="89"/>
      <c r="Q2835" s="89"/>
      <c r="R2835" s="30"/>
      <c r="S2835" s="30"/>
      <c r="T2835" s="30"/>
      <c r="U2835" s="30"/>
      <c r="V2835" s="30"/>
      <c r="W2835" s="30"/>
      <c r="X2835" s="30"/>
      <c r="Y2835" s="30"/>
      <c r="Z2835" s="30"/>
      <c r="AA2835" s="30"/>
    </row>
    <row r="2836" ht="15.75" customHeight="1">
      <c r="A2836" s="27" t="s">
        <v>39</v>
      </c>
      <c r="B2836" s="27" t="s">
        <v>9541</v>
      </c>
      <c r="C2836" s="27" t="s">
        <v>5185</v>
      </c>
      <c r="D2836" s="27" t="s">
        <v>5186</v>
      </c>
      <c r="E2836" s="92">
        <f t="shared" si="1"/>
        <v>70300</v>
      </c>
      <c r="F2836" s="92" t="str">
        <f t="shared" si="2"/>
        <v>SAHNE NUSS PRALINE BARRA 16 x 125 GRS</v>
      </c>
      <c r="G2836" s="92" t="str">
        <f t="shared" si="3"/>
        <v>CHOCOLATES</v>
      </c>
      <c r="H2836" s="89"/>
      <c r="I2836" s="89"/>
      <c r="J2836" s="89"/>
      <c r="K2836" s="89"/>
      <c r="L2836" s="89"/>
      <c r="M2836" s="89"/>
      <c r="N2836" s="89"/>
      <c r="O2836" s="89"/>
      <c r="P2836" s="89"/>
      <c r="Q2836" s="89"/>
      <c r="R2836" s="30"/>
      <c r="S2836" s="30"/>
      <c r="T2836" s="30"/>
      <c r="U2836" s="30"/>
      <c r="V2836" s="30"/>
      <c r="W2836" s="30"/>
      <c r="X2836" s="30"/>
      <c r="Y2836" s="30"/>
      <c r="Z2836" s="30"/>
      <c r="AA2836" s="30"/>
    </row>
    <row r="2837" ht="15.75" customHeight="1">
      <c r="A2837" s="27" t="s">
        <v>39</v>
      </c>
      <c r="B2837" s="27" t="s">
        <v>9542</v>
      </c>
      <c r="C2837" s="27" t="s">
        <v>5187</v>
      </c>
      <c r="D2837" s="27" t="s">
        <v>5188</v>
      </c>
      <c r="E2837" s="92">
        <f t="shared" si="1"/>
        <v>70330</v>
      </c>
      <c r="F2837" s="92" t="str">
        <f t="shared" si="2"/>
        <v>SAHNE NUSS AIR BARRA 16 x 100 GRS</v>
      </c>
      <c r="G2837" s="92" t="str">
        <f t="shared" si="3"/>
        <v>CHOCOLATES</v>
      </c>
      <c r="H2837" s="89"/>
      <c r="I2837" s="89"/>
      <c r="J2837" s="89"/>
      <c r="K2837" s="89"/>
      <c r="L2837" s="89"/>
      <c r="M2837" s="89"/>
      <c r="N2837" s="89"/>
      <c r="O2837" s="89"/>
      <c r="P2837" s="89"/>
      <c r="Q2837" s="89"/>
      <c r="R2837" s="30"/>
      <c r="S2837" s="30"/>
      <c r="T2837" s="30"/>
      <c r="U2837" s="30"/>
      <c r="V2837" s="30"/>
      <c r="W2837" s="30"/>
      <c r="X2837" s="30"/>
      <c r="Y2837" s="30"/>
      <c r="Z2837" s="30"/>
      <c r="AA2837" s="30"/>
    </row>
    <row r="2838" ht="15.75" customHeight="1">
      <c r="A2838" s="27" t="s">
        <v>39</v>
      </c>
      <c r="B2838" s="27" t="s">
        <v>9543</v>
      </c>
      <c r="C2838" s="27" t="s">
        <v>5190</v>
      </c>
      <c r="D2838" s="27" t="s">
        <v>5188</v>
      </c>
      <c r="E2838" s="92">
        <f t="shared" si="1"/>
        <v>70360</v>
      </c>
      <c r="F2838" s="92" t="str">
        <f t="shared" si="2"/>
        <v>Chocolate bitter NESTLE Dark % Cacao 16 x 100 GRS</v>
      </c>
      <c r="G2838" s="92" t="str">
        <f t="shared" si="3"/>
        <v>CHOCOLATES</v>
      </c>
      <c r="H2838" s="89"/>
      <c r="I2838" s="89"/>
      <c r="J2838" s="89"/>
      <c r="K2838" s="89"/>
      <c r="L2838" s="89"/>
      <c r="M2838" s="89"/>
      <c r="N2838" s="89"/>
      <c r="O2838" s="89"/>
      <c r="P2838" s="89"/>
      <c r="Q2838" s="89"/>
      <c r="R2838" s="30"/>
      <c r="S2838" s="30"/>
      <c r="T2838" s="30"/>
      <c r="U2838" s="30"/>
      <c r="V2838" s="30"/>
      <c r="W2838" s="30"/>
      <c r="X2838" s="30"/>
      <c r="Y2838" s="30"/>
      <c r="Z2838" s="30"/>
      <c r="AA2838" s="30"/>
    </row>
    <row r="2839" ht="15.75" customHeight="1">
      <c r="A2839" s="27" t="s">
        <v>39</v>
      </c>
      <c r="B2839" s="27" t="s">
        <v>9544</v>
      </c>
      <c r="C2839" s="27" t="s">
        <v>5192</v>
      </c>
      <c r="D2839" s="27" t="s">
        <v>5193</v>
      </c>
      <c r="E2839" s="92">
        <f t="shared" si="1"/>
        <v>70440</v>
      </c>
      <c r="F2839" s="92" t="str">
        <f t="shared" si="2"/>
        <v>CHOCOLATE NESTLE MILK LECHE BARRA 14 x 190 GRS</v>
      </c>
      <c r="G2839" s="92" t="str">
        <f t="shared" si="3"/>
        <v>CHOCOLATES</v>
      </c>
      <c r="H2839" s="89"/>
      <c r="I2839" s="89"/>
      <c r="J2839" s="89"/>
      <c r="K2839" s="89"/>
      <c r="L2839" s="89"/>
      <c r="M2839" s="89"/>
      <c r="N2839" s="89"/>
      <c r="O2839" s="89"/>
      <c r="P2839" s="89"/>
      <c r="Q2839" s="89"/>
      <c r="R2839" s="30"/>
      <c r="S2839" s="30"/>
      <c r="T2839" s="30"/>
      <c r="U2839" s="30"/>
      <c r="V2839" s="30"/>
      <c r="W2839" s="30"/>
      <c r="X2839" s="30"/>
      <c r="Y2839" s="30"/>
      <c r="Z2839" s="30"/>
      <c r="AA2839" s="30"/>
    </row>
    <row r="2840" ht="15.75" customHeight="1">
      <c r="A2840" s="27" t="s">
        <v>50</v>
      </c>
      <c r="B2840" s="27" t="s">
        <v>9545</v>
      </c>
      <c r="C2840" s="27" t="s">
        <v>5194</v>
      </c>
      <c r="D2840" s="27" t="s">
        <v>5195</v>
      </c>
      <c r="E2840" s="92">
        <f t="shared" si="1"/>
        <v>70460</v>
      </c>
      <c r="F2840" s="92" t="str">
        <f t="shared" si="2"/>
        <v>NESCAFE TRADICIONAntibrechaPDQ 672x170g</v>
      </c>
      <c r="G2840" s="92" t="str">
        <f t="shared" si="3"/>
        <v>CAFES</v>
      </c>
      <c r="H2840" s="89"/>
      <c r="I2840" s="89"/>
      <c r="J2840" s="89"/>
      <c r="K2840" s="89"/>
      <c r="L2840" s="89"/>
      <c r="M2840" s="89"/>
      <c r="N2840" s="89"/>
      <c r="O2840" s="89"/>
      <c r="P2840" s="89"/>
      <c r="Q2840" s="89"/>
      <c r="R2840" s="30"/>
      <c r="S2840" s="30"/>
      <c r="T2840" s="30"/>
      <c r="U2840" s="30"/>
      <c r="V2840" s="30"/>
      <c r="W2840" s="30"/>
      <c r="X2840" s="30"/>
      <c r="Y2840" s="30"/>
      <c r="Z2840" s="30"/>
      <c r="AA2840" s="30"/>
    </row>
    <row r="2841" ht="15.75" customHeight="1">
      <c r="A2841" s="27" t="s">
        <v>86</v>
      </c>
      <c r="B2841" s="27" t="s">
        <v>9546</v>
      </c>
      <c r="C2841" s="27" t="s">
        <v>5196</v>
      </c>
      <c r="D2841" s="83"/>
      <c r="E2841" s="92">
        <f t="shared" si="1"/>
        <v>70480</v>
      </c>
      <c r="F2841" s="92" t="str">
        <f t="shared" si="2"/>
        <v>PK 24 MINI MOROCHA 25% DSCTO </v>
      </c>
      <c r="G2841" s="92" t="str">
        <f t="shared" si="3"/>
        <v>GALLETAS</v>
      </c>
      <c r="H2841" s="89"/>
      <c r="I2841" s="89"/>
      <c r="J2841" s="89"/>
      <c r="K2841" s="89"/>
      <c r="L2841" s="89"/>
      <c r="M2841" s="89"/>
      <c r="N2841" s="89"/>
      <c r="O2841" s="89"/>
      <c r="P2841" s="89"/>
      <c r="Q2841" s="89"/>
      <c r="R2841" s="30"/>
      <c r="S2841" s="30"/>
      <c r="T2841" s="30"/>
      <c r="U2841" s="30"/>
      <c r="V2841" s="30"/>
      <c r="W2841" s="30"/>
      <c r="X2841" s="30"/>
      <c r="Y2841" s="30"/>
      <c r="Z2841" s="30"/>
      <c r="AA2841" s="30"/>
    </row>
    <row r="2842" ht="15.75" customHeight="1">
      <c r="A2842" s="27" t="s">
        <v>50</v>
      </c>
      <c r="B2842" s="27" t="s">
        <v>9547</v>
      </c>
      <c r="C2842" s="27" t="s">
        <v>5198</v>
      </c>
      <c r="D2842" s="27" t="s">
        <v>4792</v>
      </c>
      <c r="E2842" s="92">
        <f t="shared" si="1"/>
        <v>70500</v>
      </c>
      <c r="F2842" s="92" t="str">
        <f t="shared" si="2"/>
        <v>Cafe NESCAFE Fina Seleccion 6x200g</v>
      </c>
      <c r="G2842" s="92" t="str">
        <f t="shared" si="3"/>
        <v>CAFES</v>
      </c>
      <c r="H2842" s="89"/>
      <c r="I2842" s="89"/>
      <c r="J2842" s="89"/>
      <c r="K2842" s="89"/>
      <c r="L2842" s="89"/>
      <c r="M2842" s="89"/>
      <c r="N2842" s="89"/>
      <c r="O2842" s="89"/>
      <c r="P2842" s="89"/>
      <c r="Q2842" s="89"/>
      <c r="R2842" s="30"/>
      <c r="S2842" s="30"/>
      <c r="T2842" s="30"/>
      <c r="U2842" s="30"/>
      <c r="V2842" s="30"/>
      <c r="W2842" s="30"/>
      <c r="X2842" s="30"/>
      <c r="Y2842" s="30"/>
      <c r="Z2842" s="30"/>
      <c r="AA2842" s="30"/>
    </row>
    <row r="2843" ht="15.75" customHeight="1">
      <c r="A2843" s="27" t="s">
        <v>50</v>
      </c>
      <c r="B2843" s="27" t="s">
        <v>9548</v>
      </c>
      <c r="C2843" s="27" t="s">
        <v>5200</v>
      </c>
      <c r="D2843" s="27" t="s">
        <v>4792</v>
      </c>
      <c r="E2843" s="92">
        <f t="shared" si="1"/>
        <v>705001</v>
      </c>
      <c r="F2843" s="92" t="str">
        <f t="shared" si="2"/>
        <v>NESCAFÉ Fina Selección 6x200g CL 6x200g</v>
      </c>
      <c r="G2843" s="92" t="str">
        <f t="shared" si="3"/>
        <v>CAFES</v>
      </c>
      <c r="H2843" s="89"/>
      <c r="I2843" s="89"/>
      <c r="J2843" s="89"/>
      <c r="K2843" s="89"/>
      <c r="L2843" s="89"/>
      <c r="M2843" s="89"/>
      <c r="N2843" s="89"/>
      <c r="O2843" s="89"/>
      <c r="P2843" s="89"/>
      <c r="Q2843" s="89"/>
      <c r="R2843" s="30"/>
      <c r="S2843" s="30"/>
      <c r="T2843" s="30"/>
      <c r="U2843" s="30"/>
      <c r="V2843" s="30"/>
      <c r="W2843" s="30"/>
      <c r="X2843" s="30"/>
      <c r="Y2843" s="30"/>
      <c r="Z2843" s="30"/>
      <c r="AA2843" s="30"/>
    </row>
    <row r="2844" ht="15.75" customHeight="1">
      <c r="A2844" s="27" t="s">
        <v>39</v>
      </c>
      <c r="B2844" s="27" t="s">
        <v>9549</v>
      </c>
      <c r="C2844" s="27" t="s">
        <v>5202</v>
      </c>
      <c r="D2844" s="27" t="s">
        <v>2529</v>
      </c>
      <c r="E2844" s="92">
        <f t="shared" si="1"/>
        <v>70510</v>
      </c>
      <c r="F2844" s="92" t="str">
        <f t="shared" si="2"/>
        <v>CAPRI TRUFA BARRA 20 x 90 GRS</v>
      </c>
      <c r="G2844" s="92" t="str">
        <f t="shared" si="3"/>
        <v>CHOCOLATES</v>
      </c>
      <c r="H2844" s="89"/>
      <c r="I2844" s="89"/>
      <c r="J2844" s="89"/>
      <c r="K2844" s="89"/>
      <c r="L2844" s="89"/>
      <c r="M2844" s="89"/>
      <c r="N2844" s="89"/>
      <c r="O2844" s="89"/>
      <c r="P2844" s="89"/>
      <c r="Q2844" s="89"/>
      <c r="R2844" s="30"/>
      <c r="S2844" s="30"/>
      <c r="T2844" s="30"/>
      <c r="U2844" s="30"/>
      <c r="V2844" s="30"/>
      <c r="W2844" s="30"/>
      <c r="X2844" s="30"/>
      <c r="Y2844" s="30"/>
      <c r="Z2844" s="30"/>
      <c r="AA2844" s="30"/>
    </row>
    <row r="2845" ht="15.75" customHeight="1">
      <c r="A2845" s="27" t="s">
        <v>39</v>
      </c>
      <c r="B2845" s="27" t="s">
        <v>9550</v>
      </c>
      <c r="C2845" s="27" t="s">
        <v>5204</v>
      </c>
      <c r="D2845" s="27" t="s">
        <v>2529</v>
      </c>
      <c r="E2845" s="92">
        <f t="shared" si="1"/>
        <v>70520</v>
      </c>
      <c r="F2845" s="92" t="str">
        <f t="shared" si="2"/>
        <v>CAPRI FRUTILLA BARRA 20 x 90 GRS</v>
      </c>
      <c r="G2845" s="92" t="str">
        <f t="shared" si="3"/>
        <v>CHOCOLATES</v>
      </c>
      <c r="H2845" s="89"/>
      <c r="I2845" s="89"/>
      <c r="J2845" s="89"/>
      <c r="K2845" s="89"/>
      <c r="L2845" s="89"/>
      <c r="M2845" s="89"/>
      <c r="N2845" s="89"/>
      <c r="O2845" s="89"/>
      <c r="P2845" s="89"/>
      <c r="Q2845" s="89"/>
      <c r="R2845" s="30"/>
      <c r="S2845" s="30"/>
      <c r="T2845" s="30"/>
      <c r="U2845" s="30"/>
      <c r="V2845" s="30"/>
      <c r="W2845" s="30"/>
      <c r="X2845" s="30"/>
      <c r="Y2845" s="30"/>
      <c r="Z2845" s="30"/>
      <c r="AA2845" s="30"/>
    </row>
    <row r="2846" ht="15.75" customHeight="1">
      <c r="A2846" s="27" t="s">
        <v>50</v>
      </c>
      <c r="B2846" s="27" t="s">
        <v>9551</v>
      </c>
      <c r="C2846" s="27" t="s">
        <v>5206</v>
      </c>
      <c r="D2846" s="83"/>
      <c r="E2846" s="92">
        <f t="shared" si="1"/>
        <v>70540</v>
      </c>
      <c r="F2846" s="92" t="str">
        <f t="shared" si="2"/>
        <v>PK 2X1 MIXES MOKA </v>
      </c>
      <c r="G2846" s="92" t="str">
        <f t="shared" si="3"/>
        <v>CAFES</v>
      </c>
      <c r="H2846" s="89"/>
      <c r="I2846" s="89"/>
      <c r="J2846" s="89"/>
      <c r="K2846" s="89"/>
      <c r="L2846" s="89"/>
      <c r="M2846" s="89"/>
      <c r="N2846" s="89"/>
      <c r="O2846" s="89"/>
      <c r="P2846" s="89"/>
      <c r="Q2846" s="89"/>
      <c r="R2846" s="30"/>
      <c r="S2846" s="30"/>
      <c r="T2846" s="30"/>
      <c r="U2846" s="30"/>
      <c r="V2846" s="30"/>
      <c r="W2846" s="30"/>
      <c r="X2846" s="30"/>
      <c r="Y2846" s="30"/>
      <c r="Z2846" s="30"/>
      <c r="AA2846" s="30"/>
    </row>
    <row r="2847" ht="15.75" customHeight="1">
      <c r="A2847" s="27" t="s">
        <v>39</v>
      </c>
      <c r="B2847" s="27" t="s">
        <v>9552</v>
      </c>
      <c r="C2847" s="27" t="s">
        <v>5208</v>
      </c>
      <c r="D2847" s="27" t="s">
        <v>2529</v>
      </c>
      <c r="E2847" s="92">
        <f t="shared" si="1"/>
        <v>70550</v>
      </c>
      <c r="F2847" s="92" t="str">
        <f t="shared" si="2"/>
        <v>CAPRI MARACUYA BARRA 20 x 90 GRS</v>
      </c>
      <c r="G2847" s="92" t="str">
        <f t="shared" si="3"/>
        <v>CHOCOLATES</v>
      </c>
      <c r="H2847" s="89"/>
      <c r="I2847" s="89"/>
      <c r="J2847" s="89"/>
      <c r="K2847" s="89"/>
      <c r="L2847" s="89"/>
      <c r="M2847" s="89"/>
      <c r="N2847" s="89"/>
      <c r="O2847" s="89"/>
      <c r="P2847" s="89"/>
      <c r="Q2847" s="89"/>
      <c r="R2847" s="30"/>
      <c r="S2847" s="30"/>
      <c r="T2847" s="30"/>
      <c r="U2847" s="30"/>
      <c r="V2847" s="30"/>
      <c r="W2847" s="30"/>
      <c r="X2847" s="30"/>
      <c r="Y2847" s="30"/>
      <c r="Z2847" s="30"/>
      <c r="AA2847" s="30"/>
    </row>
    <row r="2848" ht="15.75" customHeight="1">
      <c r="A2848" s="27" t="s">
        <v>50</v>
      </c>
      <c r="B2848" s="27" t="s">
        <v>9553</v>
      </c>
      <c r="C2848" s="27" t="s">
        <v>5210</v>
      </c>
      <c r="D2848" s="83"/>
      <c r="E2848" s="92">
        <f t="shared" si="1"/>
        <v>70570</v>
      </c>
      <c r="F2848" s="92" t="str">
        <f t="shared" si="2"/>
        <v>PK 2X1 MIXES VAINILLA </v>
      </c>
      <c r="G2848" s="92" t="str">
        <f t="shared" si="3"/>
        <v>CAFES</v>
      </c>
      <c r="H2848" s="89"/>
      <c r="I2848" s="89"/>
      <c r="J2848" s="89"/>
      <c r="K2848" s="89"/>
      <c r="L2848" s="89"/>
      <c r="M2848" s="89"/>
      <c r="N2848" s="89"/>
      <c r="O2848" s="89"/>
      <c r="P2848" s="89"/>
      <c r="Q2848" s="89"/>
      <c r="R2848" s="30"/>
      <c r="S2848" s="30"/>
      <c r="T2848" s="30"/>
      <c r="U2848" s="30"/>
      <c r="V2848" s="30"/>
      <c r="W2848" s="30"/>
      <c r="X2848" s="30"/>
      <c r="Y2848" s="30"/>
      <c r="Z2848" s="30"/>
      <c r="AA2848" s="30"/>
    </row>
    <row r="2849" ht="15.75" customHeight="1">
      <c r="A2849" s="27" t="s">
        <v>39</v>
      </c>
      <c r="B2849" s="27" t="s">
        <v>9554</v>
      </c>
      <c r="C2849" s="27" t="s">
        <v>5212</v>
      </c>
      <c r="D2849" s="27" t="s">
        <v>1928</v>
      </c>
      <c r="E2849" s="92">
        <f t="shared" si="1"/>
        <v>70600</v>
      </c>
      <c r="F2849" s="92" t="str">
        <f t="shared" si="2"/>
        <v>SAHNE NUSS CHOCOLATE 21 x 160 GRM</v>
      </c>
      <c r="G2849" s="92" t="str">
        <f t="shared" si="3"/>
        <v>CHOCOLATES</v>
      </c>
      <c r="H2849" s="89"/>
      <c r="I2849" s="89"/>
      <c r="J2849" s="89"/>
      <c r="K2849" s="89"/>
      <c r="L2849" s="89"/>
      <c r="M2849" s="89"/>
      <c r="N2849" s="89"/>
      <c r="O2849" s="89"/>
      <c r="P2849" s="89"/>
      <c r="Q2849" s="89"/>
      <c r="R2849" s="30"/>
      <c r="S2849" s="30"/>
      <c r="T2849" s="30"/>
      <c r="U2849" s="30"/>
      <c r="V2849" s="30"/>
      <c r="W2849" s="30"/>
      <c r="X2849" s="30"/>
      <c r="Y2849" s="30"/>
      <c r="Z2849" s="30"/>
      <c r="AA2849" s="30"/>
    </row>
    <row r="2850" ht="15.75" customHeight="1">
      <c r="A2850" s="27" t="s">
        <v>50</v>
      </c>
      <c r="B2850" s="27" t="s">
        <v>9555</v>
      </c>
      <c r="C2850" s="27" t="s">
        <v>5214</v>
      </c>
      <c r="D2850" s="83"/>
      <c r="E2850" s="92">
        <f t="shared" si="1"/>
        <v>70610</v>
      </c>
      <c r="F2850" s="92" t="str">
        <f t="shared" si="2"/>
        <v>PK 2X1 MIXES CAPPUCCINO </v>
      </c>
      <c r="G2850" s="92" t="str">
        <f t="shared" si="3"/>
        <v>CAFES</v>
      </c>
      <c r="H2850" s="89"/>
      <c r="I2850" s="89"/>
      <c r="J2850" s="89"/>
      <c r="K2850" s="89"/>
      <c r="L2850" s="89"/>
      <c r="M2850" s="89"/>
      <c r="N2850" s="89"/>
      <c r="O2850" s="89"/>
      <c r="P2850" s="89"/>
      <c r="Q2850" s="89"/>
      <c r="R2850" s="30"/>
      <c r="S2850" s="30"/>
      <c r="T2850" s="30"/>
      <c r="U2850" s="30"/>
      <c r="V2850" s="30"/>
      <c r="W2850" s="30"/>
      <c r="X2850" s="30"/>
      <c r="Y2850" s="30"/>
      <c r="Z2850" s="30"/>
      <c r="AA2850" s="30"/>
    </row>
    <row r="2851" ht="15.75" customHeight="1">
      <c r="A2851" s="27" t="s">
        <v>86</v>
      </c>
      <c r="B2851" s="27" t="s">
        <v>9556</v>
      </c>
      <c r="C2851" s="27" t="s">
        <v>5216</v>
      </c>
      <c r="D2851" s="27" t="s">
        <v>5218</v>
      </c>
      <c r="E2851" s="92">
        <f t="shared" si="1"/>
        <v>70620</v>
      </c>
      <c r="F2851" s="92" t="str">
        <f t="shared" si="2"/>
        <v>PR TRITON GALL VAIN 32 x 126 GRM</v>
      </c>
      <c r="G2851" s="92" t="str">
        <f t="shared" si="3"/>
        <v>GALLETAS</v>
      </c>
      <c r="H2851" s="89"/>
      <c r="I2851" s="89"/>
      <c r="J2851" s="89"/>
      <c r="K2851" s="89"/>
      <c r="L2851" s="89"/>
      <c r="M2851" s="89"/>
      <c r="N2851" s="89"/>
      <c r="O2851" s="89"/>
      <c r="P2851" s="89"/>
      <c r="Q2851" s="89"/>
      <c r="R2851" s="30"/>
      <c r="S2851" s="30"/>
      <c r="T2851" s="30"/>
      <c r="U2851" s="30"/>
      <c r="V2851" s="30"/>
      <c r="W2851" s="30"/>
      <c r="X2851" s="30"/>
      <c r="Y2851" s="30"/>
      <c r="Z2851" s="30"/>
      <c r="AA2851" s="30"/>
    </row>
    <row r="2852" ht="15.75" customHeight="1">
      <c r="A2852" s="27" t="s">
        <v>39</v>
      </c>
      <c r="B2852" s="27" t="s">
        <v>9557</v>
      </c>
      <c r="C2852" s="27" t="s">
        <v>5185</v>
      </c>
      <c r="D2852" s="27" t="s">
        <v>5173</v>
      </c>
      <c r="E2852" s="92">
        <f t="shared" si="1"/>
        <v>70630</v>
      </c>
      <c r="F2852" s="92" t="str">
        <f t="shared" si="2"/>
        <v>SAHNE NUSS PRALINE BARRA 15 x 250 GRS</v>
      </c>
      <c r="G2852" s="92" t="str">
        <f t="shared" si="3"/>
        <v>CHOCOLATES</v>
      </c>
      <c r="H2852" s="89"/>
      <c r="I2852" s="89"/>
      <c r="J2852" s="89"/>
      <c r="K2852" s="89"/>
      <c r="L2852" s="89"/>
      <c r="M2852" s="89"/>
      <c r="N2852" s="89"/>
      <c r="O2852" s="89"/>
      <c r="P2852" s="89"/>
      <c r="Q2852" s="89"/>
      <c r="R2852" s="30"/>
      <c r="S2852" s="30"/>
      <c r="T2852" s="30"/>
      <c r="U2852" s="30"/>
      <c r="V2852" s="30"/>
      <c r="W2852" s="30"/>
      <c r="X2852" s="30"/>
      <c r="Y2852" s="30"/>
      <c r="Z2852" s="30"/>
      <c r="AA2852" s="30"/>
    </row>
    <row r="2853" ht="15.75" customHeight="1">
      <c r="A2853" s="27" t="s">
        <v>44</v>
      </c>
      <c r="B2853" s="27" t="s">
        <v>9558</v>
      </c>
      <c r="C2853" s="27" t="s">
        <v>5221</v>
      </c>
      <c r="D2853" s="83"/>
      <c r="E2853" s="92">
        <f t="shared" si="1"/>
        <v>70640</v>
      </c>
      <c r="F2853" s="92" t="str">
        <f t="shared" si="2"/>
        <v>6 PURE 125GR+SEÑALETICAS GRATIS </v>
      </c>
      <c r="G2853" s="92" t="str">
        <f t="shared" si="3"/>
        <v>CULINARIOS</v>
      </c>
      <c r="H2853" s="89"/>
      <c r="I2853" s="89"/>
      <c r="J2853" s="89"/>
      <c r="K2853" s="89"/>
      <c r="L2853" s="89"/>
      <c r="M2853" s="89"/>
      <c r="N2853" s="89"/>
      <c r="O2853" s="89"/>
      <c r="P2853" s="89"/>
      <c r="Q2853" s="89"/>
      <c r="R2853" s="30"/>
      <c r="S2853" s="30"/>
      <c r="T2853" s="30"/>
      <c r="U2853" s="30"/>
      <c r="V2853" s="30"/>
      <c r="W2853" s="30"/>
      <c r="X2853" s="30"/>
      <c r="Y2853" s="30"/>
      <c r="Z2853" s="30"/>
      <c r="AA2853" s="30"/>
    </row>
    <row r="2854" ht="15.75" customHeight="1">
      <c r="A2854" s="27" t="s">
        <v>44</v>
      </c>
      <c r="B2854" s="27" t="s">
        <v>9559</v>
      </c>
      <c r="C2854" s="27" t="s">
        <v>5223</v>
      </c>
      <c r="D2854" s="83"/>
      <c r="E2854" s="92">
        <f t="shared" si="1"/>
        <v>70700</v>
      </c>
      <c r="F2854" s="92" t="str">
        <f t="shared" si="2"/>
        <v>1 Cal Gallinax48+1Cal Carnex48+1 ESPECIERO GRAT </v>
      </c>
      <c r="G2854" s="92" t="str">
        <f t="shared" si="3"/>
        <v>CULINARIOS</v>
      </c>
      <c r="H2854" s="89"/>
      <c r="I2854" s="89"/>
      <c r="J2854" s="89"/>
      <c r="K2854" s="89"/>
      <c r="L2854" s="89"/>
      <c r="M2854" s="89"/>
      <c r="N2854" s="89"/>
      <c r="O2854" s="89"/>
      <c r="P2854" s="89"/>
      <c r="Q2854" s="89"/>
      <c r="R2854" s="30"/>
      <c r="S2854" s="30"/>
      <c r="T2854" s="30"/>
      <c r="U2854" s="30"/>
      <c r="V2854" s="30"/>
      <c r="W2854" s="30"/>
      <c r="X2854" s="30"/>
      <c r="Y2854" s="30"/>
      <c r="Z2854" s="30"/>
      <c r="AA2854" s="30"/>
    </row>
    <row r="2855" ht="15.75" customHeight="1">
      <c r="A2855" s="27" t="s">
        <v>1015</v>
      </c>
      <c r="B2855" s="27" t="s">
        <v>9560</v>
      </c>
      <c r="C2855" s="27" t="s">
        <v>5225</v>
      </c>
      <c r="D2855" s="27" t="s">
        <v>5226</v>
      </c>
      <c r="E2855" s="92">
        <f t="shared" si="1"/>
        <v>70740</v>
      </c>
      <c r="F2855" s="92" t="str">
        <f t="shared" si="2"/>
        <v>Formula infantil NAN 2 OPTIPRO 12x900g</v>
      </c>
      <c r="G2855" s="92" t="str">
        <f t="shared" si="3"/>
        <v>FÓRMULAS</v>
      </c>
      <c r="H2855" s="89"/>
      <c r="I2855" s="89"/>
      <c r="J2855" s="89"/>
      <c r="K2855" s="89"/>
      <c r="L2855" s="89"/>
      <c r="M2855" s="89"/>
      <c r="N2855" s="89"/>
      <c r="O2855" s="89"/>
      <c r="P2855" s="89"/>
      <c r="Q2855" s="89"/>
      <c r="R2855" s="30"/>
      <c r="S2855" s="30"/>
      <c r="T2855" s="30"/>
      <c r="U2855" s="30"/>
      <c r="V2855" s="30"/>
      <c r="W2855" s="30"/>
      <c r="X2855" s="30"/>
      <c r="Y2855" s="30"/>
      <c r="Z2855" s="30"/>
      <c r="AA2855" s="30"/>
    </row>
    <row r="2856" ht="15.75" customHeight="1">
      <c r="A2856" s="27" t="s">
        <v>1015</v>
      </c>
      <c r="B2856" s="27" t="s">
        <v>9561</v>
      </c>
      <c r="C2856" s="27" t="s">
        <v>5230</v>
      </c>
      <c r="D2856" s="27" t="s">
        <v>5226</v>
      </c>
      <c r="E2856" s="92">
        <f t="shared" si="1"/>
        <v>70750</v>
      </c>
      <c r="F2856" s="92" t="str">
        <f t="shared" si="2"/>
        <v>Formula infantil NAN 1 L Confortis 12x900g</v>
      </c>
      <c r="G2856" s="92" t="str">
        <f t="shared" si="3"/>
        <v>FÓRMULAS</v>
      </c>
      <c r="H2856" s="89"/>
      <c r="I2856" s="89"/>
      <c r="J2856" s="89"/>
      <c r="K2856" s="89"/>
      <c r="L2856" s="89"/>
      <c r="M2856" s="89"/>
      <c r="N2856" s="89"/>
      <c r="O2856" s="89"/>
      <c r="P2856" s="89"/>
      <c r="Q2856" s="89"/>
      <c r="R2856" s="30"/>
      <c r="S2856" s="30"/>
      <c r="T2856" s="30"/>
      <c r="U2856" s="30"/>
      <c r="V2856" s="30"/>
      <c r="W2856" s="30"/>
      <c r="X2856" s="30"/>
      <c r="Y2856" s="30"/>
      <c r="Z2856" s="30"/>
      <c r="AA2856" s="30"/>
    </row>
    <row r="2857" ht="15.75" customHeight="1">
      <c r="A2857" s="27" t="s">
        <v>1015</v>
      </c>
      <c r="B2857" s="27" t="s">
        <v>9562</v>
      </c>
      <c r="C2857" s="27" t="s">
        <v>5228</v>
      </c>
      <c r="D2857" s="27" t="s">
        <v>1186</v>
      </c>
      <c r="E2857" s="92">
        <f t="shared" si="1"/>
        <v>70751</v>
      </c>
      <c r="F2857" s="92" t="str">
        <f t="shared" si="2"/>
        <v>NAN 1 L COMFORTIS Formula Inf 12x800g CL 12x800g</v>
      </c>
      <c r="G2857" s="92" t="str">
        <f t="shared" si="3"/>
        <v>FÓRMULAS</v>
      </c>
      <c r="H2857" s="89"/>
      <c r="I2857" s="89"/>
      <c r="J2857" s="89"/>
      <c r="K2857" s="89"/>
      <c r="L2857" s="89"/>
      <c r="M2857" s="89"/>
      <c r="N2857" s="89"/>
      <c r="O2857" s="89"/>
      <c r="P2857" s="89"/>
      <c r="Q2857" s="89"/>
      <c r="R2857" s="30"/>
      <c r="S2857" s="30"/>
      <c r="T2857" s="30"/>
      <c r="U2857" s="30"/>
      <c r="V2857" s="30"/>
      <c r="W2857" s="30"/>
      <c r="X2857" s="30"/>
      <c r="Y2857" s="30"/>
      <c r="Z2857" s="30"/>
      <c r="AA2857" s="30"/>
    </row>
    <row r="2858" ht="15.75" customHeight="1">
      <c r="A2858" s="27" t="s">
        <v>1015</v>
      </c>
      <c r="B2858" s="27" t="s">
        <v>9563</v>
      </c>
      <c r="C2858" s="27" t="s">
        <v>5232</v>
      </c>
      <c r="D2858" s="27" t="s">
        <v>5226</v>
      </c>
      <c r="E2858" s="92">
        <f t="shared" si="1"/>
        <v>70760</v>
      </c>
      <c r="F2858" s="92" t="str">
        <f t="shared" si="2"/>
        <v>Formula infantil NAN 2 L Confortis 12x900g</v>
      </c>
      <c r="G2858" s="92" t="str">
        <f t="shared" si="3"/>
        <v>FÓRMULAS</v>
      </c>
      <c r="H2858" s="89"/>
      <c r="I2858" s="89"/>
      <c r="J2858" s="89"/>
      <c r="K2858" s="89"/>
      <c r="L2858" s="89"/>
      <c r="M2858" s="89"/>
      <c r="N2858" s="89"/>
      <c r="O2858" s="89"/>
      <c r="P2858" s="89"/>
      <c r="Q2858" s="89"/>
      <c r="R2858" s="30"/>
      <c r="S2858" s="30"/>
      <c r="T2858" s="30"/>
      <c r="U2858" s="30"/>
      <c r="V2858" s="30"/>
      <c r="W2858" s="30"/>
      <c r="X2858" s="30"/>
      <c r="Y2858" s="30"/>
      <c r="Z2858" s="30"/>
      <c r="AA2858" s="30"/>
    </row>
    <row r="2859" ht="15.75" customHeight="1">
      <c r="A2859" s="27" t="s">
        <v>1015</v>
      </c>
      <c r="B2859" s="27" t="s">
        <v>9564</v>
      </c>
      <c r="C2859" s="27" t="s">
        <v>5235</v>
      </c>
      <c r="D2859" s="27" t="s">
        <v>5226</v>
      </c>
      <c r="E2859" s="92">
        <f t="shared" si="1"/>
        <v>70770</v>
      </c>
      <c r="F2859" s="92" t="str">
        <f t="shared" si="2"/>
        <v>Formula infantil NAN 1 OPTIPRO 12x900g</v>
      </c>
      <c r="G2859" s="92" t="str">
        <f t="shared" si="3"/>
        <v>FÓRMULAS</v>
      </c>
      <c r="H2859" s="89"/>
      <c r="I2859" s="89"/>
      <c r="J2859" s="89"/>
      <c r="K2859" s="89"/>
      <c r="L2859" s="89"/>
      <c r="M2859" s="89"/>
      <c r="N2859" s="89"/>
      <c r="O2859" s="89"/>
      <c r="P2859" s="89"/>
      <c r="Q2859" s="89"/>
      <c r="R2859" s="30"/>
      <c r="S2859" s="30"/>
      <c r="T2859" s="30"/>
      <c r="U2859" s="30"/>
      <c r="V2859" s="30"/>
      <c r="W2859" s="30"/>
      <c r="X2859" s="30"/>
      <c r="Y2859" s="30"/>
      <c r="Z2859" s="30"/>
      <c r="AA2859" s="30"/>
    </row>
    <row r="2860" ht="15.75" customHeight="1">
      <c r="A2860" s="27" t="s">
        <v>1015</v>
      </c>
      <c r="B2860" s="27" t="s">
        <v>9565</v>
      </c>
      <c r="C2860" s="27" t="s">
        <v>5234</v>
      </c>
      <c r="D2860" s="27" t="s">
        <v>1186</v>
      </c>
      <c r="E2860" s="92">
        <f t="shared" si="1"/>
        <v>70771</v>
      </c>
      <c r="F2860" s="92" t="str">
        <f t="shared" si="2"/>
        <v>NAN 1 OPTIPRO HMO FI 12x800g N1 CL 12x800g</v>
      </c>
      <c r="G2860" s="92" t="str">
        <f t="shared" si="3"/>
        <v>FÓRMULAS</v>
      </c>
      <c r="H2860" s="89"/>
      <c r="I2860" s="89"/>
      <c r="J2860" s="89"/>
      <c r="K2860" s="89"/>
      <c r="L2860" s="89"/>
      <c r="M2860" s="89"/>
      <c r="N2860" s="89"/>
      <c r="O2860" s="89"/>
      <c r="P2860" s="89"/>
      <c r="Q2860" s="89"/>
      <c r="R2860" s="30"/>
      <c r="S2860" s="30"/>
      <c r="T2860" s="30"/>
      <c r="U2860" s="30"/>
      <c r="V2860" s="30"/>
      <c r="W2860" s="30"/>
      <c r="X2860" s="30"/>
      <c r="Y2860" s="30"/>
      <c r="Z2860" s="30"/>
      <c r="AA2860" s="30"/>
    </row>
    <row r="2861" ht="15.75" customHeight="1">
      <c r="A2861" s="27" t="s">
        <v>86</v>
      </c>
      <c r="B2861" s="27" t="s">
        <v>9566</v>
      </c>
      <c r="C2861" s="27" t="s">
        <v>5236</v>
      </c>
      <c r="D2861" s="27" t="s">
        <v>1701</v>
      </c>
      <c r="E2861" s="92">
        <f t="shared" si="1"/>
        <v>70800</v>
      </c>
      <c r="F2861" s="92" t="str">
        <f t="shared" si="2"/>
        <v>Galleta MOROCHA 24 x 50 GRM</v>
      </c>
      <c r="G2861" s="92" t="str">
        <f t="shared" si="3"/>
        <v>GALLETAS</v>
      </c>
      <c r="H2861" s="89"/>
      <c r="I2861" s="89"/>
      <c r="J2861" s="89"/>
      <c r="K2861" s="89"/>
      <c r="L2861" s="89"/>
      <c r="M2861" s="89"/>
      <c r="N2861" s="89"/>
      <c r="O2861" s="89"/>
      <c r="P2861" s="89"/>
      <c r="Q2861" s="89"/>
      <c r="R2861" s="30"/>
      <c r="S2861" s="30"/>
      <c r="T2861" s="30"/>
      <c r="U2861" s="30"/>
      <c r="V2861" s="30"/>
      <c r="W2861" s="30"/>
      <c r="X2861" s="30"/>
      <c r="Y2861" s="30"/>
      <c r="Z2861" s="30"/>
      <c r="AA2861" s="30"/>
    </row>
    <row r="2862" ht="15.75" customHeight="1">
      <c r="A2862" s="27" t="s">
        <v>86</v>
      </c>
      <c r="B2862" s="27" t="s">
        <v>9567</v>
      </c>
      <c r="C2862" s="27" t="s">
        <v>5238</v>
      </c>
      <c r="D2862" s="27" t="s">
        <v>75</v>
      </c>
      <c r="E2862" s="92">
        <f t="shared" si="1"/>
        <v>70810</v>
      </c>
      <c r="F2862" s="92" t="str">
        <f t="shared" si="2"/>
        <v>Galletas MCKAY Vino 28 x 155 GRM</v>
      </c>
      <c r="G2862" s="92" t="str">
        <f t="shared" si="3"/>
        <v>GALLETAS</v>
      </c>
      <c r="H2862" s="89"/>
      <c r="I2862" s="89"/>
      <c r="J2862" s="89"/>
      <c r="K2862" s="89"/>
      <c r="L2862" s="89"/>
      <c r="M2862" s="89"/>
      <c r="N2862" s="89"/>
      <c r="O2862" s="89"/>
      <c r="P2862" s="89"/>
      <c r="Q2862" s="89"/>
      <c r="R2862" s="30"/>
      <c r="S2862" s="30"/>
      <c r="T2862" s="30"/>
      <c r="U2862" s="30"/>
      <c r="V2862" s="30"/>
      <c r="W2862" s="30"/>
      <c r="X2862" s="30"/>
      <c r="Y2862" s="30"/>
      <c r="Z2862" s="30"/>
      <c r="AA2862" s="30"/>
    </row>
    <row r="2863" ht="15.75" customHeight="1">
      <c r="A2863" s="27" t="s">
        <v>39</v>
      </c>
      <c r="B2863" s="27" t="s">
        <v>9568</v>
      </c>
      <c r="C2863" s="27" t="s">
        <v>5187</v>
      </c>
      <c r="D2863" s="27" t="s">
        <v>5239</v>
      </c>
      <c r="E2863" s="92">
        <f t="shared" si="1"/>
        <v>70820</v>
      </c>
      <c r="F2863" s="92" t="str">
        <f t="shared" si="2"/>
        <v>SAHNE NUSS AIR BARRA 15 x 200 GRS</v>
      </c>
      <c r="G2863" s="92" t="str">
        <f t="shared" si="3"/>
        <v>CHOCOLATES</v>
      </c>
      <c r="H2863" s="89"/>
      <c r="I2863" s="89"/>
      <c r="J2863" s="89"/>
      <c r="K2863" s="89"/>
      <c r="L2863" s="89"/>
      <c r="M2863" s="89"/>
      <c r="N2863" s="89"/>
      <c r="O2863" s="89"/>
      <c r="P2863" s="89"/>
      <c r="Q2863" s="89"/>
      <c r="R2863" s="30"/>
      <c r="S2863" s="30"/>
      <c r="T2863" s="30"/>
      <c r="U2863" s="30"/>
      <c r="V2863" s="30"/>
      <c r="W2863" s="30"/>
      <c r="X2863" s="30"/>
      <c r="Y2863" s="30"/>
      <c r="Z2863" s="30"/>
      <c r="AA2863" s="30"/>
    </row>
    <row r="2864" ht="15.75" customHeight="1">
      <c r="A2864" s="27" t="s">
        <v>86</v>
      </c>
      <c r="B2864" s="27" t="s">
        <v>9569</v>
      </c>
      <c r="C2864" s="27" t="s">
        <v>5241</v>
      </c>
      <c r="D2864" s="27" t="s">
        <v>5242</v>
      </c>
      <c r="E2864" s="92">
        <f t="shared" si="1"/>
        <v>70830</v>
      </c>
      <c r="F2864" s="92" t="str">
        <f t="shared" si="2"/>
        <v>BONIFICADO GALLETA VINO 1 x 155 GRM</v>
      </c>
      <c r="G2864" s="92" t="str">
        <f t="shared" si="3"/>
        <v>GALLETAS</v>
      </c>
      <c r="H2864" s="89"/>
      <c r="I2864" s="89"/>
      <c r="J2864" s="89"/>
      <c r="K2864" s="89"/>
      <c r="L2864" s="89"/>
      <c r="M2864" s="89"/>
      <c r="N2864" s="89"/>
      <c r="O2864" s="89"/>
      <c r="P2864" s="89"/>
      <c r="Q2864" s="89"/>
      <c r="R2864" s="30"/>
      <c r="S2864" s="30"/>
      <c r="T2864" s="30"/>
      <c r="U2864" s="30"/>
      <c r="V2864" s="30"/>
      <c r="W2864" s="30"/>
      <c r="X2864" s="30"/>
      <c r="Y2864" s="30"/>
      <c r="Z2864" s="30"/>
      <c r="AA2864" s="30"/>
    </row>
    <row r="2865" ht="15.75" customHeight="1">
      <c r="A2865" s="27" t="s">
        <v>146</v>
      </c>
      <c r="B2865" s="27" t="s">
        <v>9570</v>
      </c>
      <c r="C2865" s="27" t="s">
        <v>5244</v>
      </c>
      <c r="D2865" s="83"/>
      <c r="E2865" s="92">
        <f t="shared" si="1"/>
        <v>70840</v>
      </c>
      <c r="F2865" s="92" t="str">
        <f t="shared" si="2"/>
        <v>2 MANJAR 200GR+ ESPATULA GRATIS </v>
      </c>
      <c r="G2865" s="92" t="str">
        <f t="shared" si="3"/>
        <v>Lacteos Culinarios</v>
      </c>
      <c r="H2865" s="89"/>
      <c r="I2865" s="89"/>
      <c r="J2865" s="89"/>
      <c r="K2865" s="89"/>
      <c r="L2865" s="89"/>
      <c r="M2865" s="89"/>
      <c r="N2865" s="89"/>
      <c r="O2865" s="89"/>
      <c r="P2865" s="89"/>
      <c r="Q2865" s="89"/>
      <c r="R2865" s="30"/>
      <c r="S2865" s="30"/>
      <c r="T2865" s="30"/>
      <c r="U2865" s="30"/>
      <c r="V2865" s="30"/>
      <c r="W2865" s="30"/>
      <c r="X2865" s="30"/>
      <c r="Y2865" s="30"/>
      <c r="Z2865" s="30"/>
      <c r="AA2865" s="30"/>
    </row>
    <row r="2866" ht="15.75" customHeight="1">
      <c r="A2866" s="27" t="s">
        <v>39</v>
      </c>
      <c r="B2866" s="27" t="s">
        <v>9571</v>
      </c>
      <c r="C2866" s="27" t="s">
        <v>5246</v>
      </c>
      <c r="D2866" s="83"/>
      <c r="E2866" s="92">
        <f t="shared" si="1"/>
        <v>70850</v>
      </c>
      <c r="F2866" s="92" t="str">
        <f t="shared" si="2"/>
        <v>PK 1DSP TREN BALLS+1DSP TREN IMP+1DSP TREN TUBITO+EXHIBIDOR </v>
      </c>
      <c r="G2866" s="92" t="str">
        <f t="shared" si="3"/>
        <v>CHOCOLATES</v>
      </c>
      <c r="H2866" s="89"/>
      <c r="I2866" s="89"/>
      <c r="J2866" s="89"/>
      <c r="K2866" s="89"/>
      <c r="L2866" s="89"/>
      <c r="M2866" s="89"/>
      <c r="N2866" s="89"/>
      <c r="O2866" s="89"/>
      <c r="P2866" s="89"/>
      <c r="Q2866" s="89"/>
      <c r="R2866" s="30"/>
      <c r="S2866" s="30"/>
      <c r="T2866" s="30"/>
      <c r="U2866" s="30"/>
      <c r="V2866" s="30"/>
      <c r="W2866" s="30"/>
      <c r="X2866" s="30"/>
      <c r="Y2866" s="30"/>
      <c r="Z2866" s="30"/>
      <c r="AA2866" s="30"/>
    </row>
    <row r="2867" ht="15.75" customHeight="1">
      <c r="A2867" s="27" t="s">
        <v>39</v>
      </c>
      <c r="B2867" s="27" t="s">
        <v>9572</v>
      </c>
      <c r="C2867" s="27" t="s">
        <v>5248</v>
      </c>
      <c r="D2867" s="83"/>
      <c r="E2867" s="92">
        <f t="shared" si="1"/>
        <v>70860</v>
      </c>
      <c r="F2867" s="92" t="str">
        <f t="shared" si="2"/>
        <v>PK 1DSP TREN BALLS+1DSP TREN IMP+1DSP TREN TUBITO+EXHIBIDOR C/10% DSCTO </v>
      </c>
      <c r="G2867" s="92" t="str">
        <f t="shared" si="3"/>
        <v>CHOCOLATES</v>
      </c>
      <c r="H2867" s="89"/>
      <c r="I2867" s="89"/>
      <c r="J2867" s="89"/>
      <c r="K2867" s="89"/>
      <c r="L2867" s="89"/>
      <c r="M2867" s="89"/>
      <c r="N2867" s="89"/>
      <c r="O2867" s="89"/>
      <c r="P2867" s="89"/>
      <c r="Q2867" s="89"/>
      <c r="R2867" s="30"/>
      <c r="S2867" s="30"/>
      <c r="T2867" s="30"/>
      <c r="U2867" s="30"/>
      <c r="V2867" s="30"/>
      <c r="W2867" s="30"/>
      <c r="X2867" s="30"/>
      <c r="Y2867" s="30"/>
      <c r="Z2867" s="30"/>
      <c r="AA2867" s="30"/>
    </row>
    <row r="2868" ht="15.75" customHeight="1">
      <c r="A2868" s="27" t="s">
        <v>146</v>
      </c>
      <c r="B2868" s="27" t="s">
        <v>9573</v>
      </c>
      <c r="C2868" s="27" t="s">
        <v>5250</v>
      </c>
      <c r="D2868" s="83"/>
      <c r="E2868" s="92">
        <f t="shared" si="1"/>
        <v>70870</v>
      </c>
      <c r="F2868" s="92" t="str">
        <f t="shared" si="2"/>
        <v>10 CREMAS 157GR+2 GRATIS </v>
      </c>
      <c r="G2868" s="92" t="str">
        <f t="shared" si="3"/>
        <v>Lacteos Culinarios</v>
      </c>
      <c r="H2868" s="89"/>
      <c r="I2868" s="89"/>
      <c r="J2868" s="89"/>
      <c r="K2868" s="89"/>
      <c r="L2868" s="89"/>
      <c r="M2868" s="89"/>
      <c r="N2868" s="89"/>
      <c r="O2868" s="89"/>
      <c r="P2868" s="89"/>
      <c r="Q2868" s="89"/>
      <c r="R2868" s="30"/>
      <c r="S2868" s="30"/>
      <c r="T2868" s="30"/>
      <c r="U2868" s="30"/>
      <c r="V2868" s="30"/>
      <c r="W2868" s="30"/>
      <c r="X2868" s="30"/>
      <c r="Y2868" s="30"/>
      <c r="Z2868" s="30"/>
      <c r="AA2868" s="30"/>
    </row>
    <row r="2869" ht="15.75" customHeight="1">
      <c r="A2869" s="27" t="s">
        <v>86</v>
      </c>
      <c r="B2869" s="27" t="s">
        <v>9574</v>
      </c>
      <c r="C2869" s="27" t="s">
        <v>5251</v>
      </c>
      <c r="D2869" s="83"/>
      <c r="E2869" s="92">
        <f t="shared" si="1"/>
        <v>70880</v>
      </c>
      <c r="F2869" s="92" t="str">
        <f t="shared" si="2"/>
        <v>PK PTP TRD 12 Triton NARANJA 31% dscto </v>
      </c>
      <c r="G2869" s="92" t="str">
        <f t="shared" si="3"/>
        <v>GALLETAS</v>
      </c>
      <c r="H2869" s="89"/>
      <c r="I2869" s="89"/>
      <c r="J2869" s="89"/>
      <c r="K2869" s="89"/>
      <c r="L2869" s="89"/>
      <c r="M2869" s="89"/>
      <c r="N2869" s="89"/>
      <c r="O2869" s="89"/>
      <c r="P2869" s="89"/>
      <c r="Q2869" s="89"/>
      <c r="R2869" s="30"/>
      <c r="S2869" s="30"/>
      <c r="T2869" s="30"/>
      <c r="U2869" s="30"/>
      <c r="V2869" s="30"/>
      <c r="W2869" s="30"/>
      <c r="X2869" s="30"/>
      <c r="Y2869" s="30"/>
      <c r="Z2869" s="30"/>
      <c r="AA2869" s="30"/>
    </row>
    <row r="2870" ht="15.75" customHeight="1">
      <c r="A2870" s="27" t="s">
        <v>39</v>
      </c>
      <c r="B2870" s="27" t="s">
        <v>9575</v>
      </c>
      <c r="C2870" s="27" t="s">
        <v>5253</v>
      </c>
      <c r="D2870" s="27" t="s">
        <v>5254</v>
      </c>
      <c r="E2870" s="92">
        <f t="shared" si="1"/>
        <v>70890</v>
      </c>
      <c r="F2870" s="92" t="str">
        <f t="shared" si="2"/>
        <v>SUPER 8 2.0 MANI 4 x 20 x 42 GRM</v>
      </c>
      <c r="G2870" s="92" t="str">
        <f t="shared" si="3"/>
        <v>CHOCOLATES</v>
      </c>
      <c r="H2870" s="89"/>
      <c r="I2870" s="89"/>
      <c r="J2870" s="89"/>
      <c r="K2870" s="89"/>
      <c r="L2870" s="89"/>
      <c r="M2870" s="89"/>
      <c r="N2870" s="89"/>
      <c r="O2870" s="89"/>
      <c r="P2870" s="89"/>
      <c r="Q2870" s="89"/>
      <c r="R2870" s="30"/>
      <c r="S2870" s="30"/>
      <c r="T2870" s="30"/>
      <c r="U2870" s="30"/>
      <c r="V2870" s="30"/>
      <c r="W2870" s="30"/>
      <c r="X2870" s="30"/>
      <c r="Y2870" s="30"/>
      <c r="Z2870" s="30"/>
      <c r="AA2870" s="30"/>
    </row>
    <row r="2871" ht="15.75" customHeight="1">
      <c r="A2871" s="27" t="s">
        <v>86</v>
      </c>
      <c r="B2871" s="27" t="s">
        <v>9576</v>
      </c>
      <c r="C2871" s="27" t="s">
        <v>5256</v>
      </c>
      <c r="D2871" s="27" t="s">
        <v>5257</v>
      </c>
      <c r="E2871" s="92">
        <f t="shared" si="1"/>
        <v>70900</v>
      </c>
      <c r="F2871" s="92" t="str">
        <f t="shared" si="2"/>
        <v>MOROCHA DOYPACK 12 x 180 GRM</v>
      </c>
      <c r="G2871" s="92" t="str">
        <f t="shared" si="3"/>
        <v>GALLETAS</v>
      </c>
      <c r="H2871" s="89"/>
      <c r="I2871" s="89"/>
      <c r="J2871" s="89"/>
      <c r="K2871" s="89"/>
      <c r="L2871" s="89"/>
      <c r="M2871" s="89"/>
      <c r="N2871" s="89"/>
      <c r="O2871" s="89"/>
      <c r="P2871" s="89"/>
      <c r="Q2871" s="89"/>
      <c r="R2871" s="30"/>
      <c r="S2871" s="30"/>
      <c r="T2871" s="30"/>
      <c r="U2871" s="30"/>
      <c r="V2871" s="30"/>
      <c r="W2871" s="30"/>
      <c r="X2871" s="30"/>
      <c r="Y2871" s="30"/>
      <c r="Z2871" s="30"/>
      <c r="AA2871" s="30"/>
    </row>
    <row r="2872" ht="15.75" customHeight="1">
      <c r="A2872" s="27" t="s">
        <v>86</v>
      </c>
      <c r="B2872" s="27" t="s">
        <v>9577</v>
      </c>
      <c r="C2872" s="27" t="s">
        <v>5259</v>
      </c>
      <c r="D2872" s="27" t="s">
        <v>5260</v>
      </c>
      <c r="E2872" s="92">
        <f t="shared" si="1"/>
        <v>70910</v>
      </c>
      <c r="F2872" s="92" t="str">
        <f t="shared" si="2"/>
        <v>MOROCHA DOY PACK PROMO 3 x 180 GRM</v>
      </c>
      <c r="G2872" s="92" t="str">
        <f t="shared" si="3"/>
        <v>GALLETAS</v>
      </c>
      <c r="H2872" s="89"/>
      <c r="I2872" s="89"/>
      <c r="J2872" s="89"/>
      <c r="K2872" s="89"/>
      <c r="L2872" s="89"/>
      <c r="M2872" s="89"/>
      <c r="N2872" s="89"/>
      <c r="O2872" s="89"/>
      <c r="P2872" s="89"/>
      <c r="Q2872" s="89"/>
      <c r="R2872" s="30"/>
      <c r="S2872" s="30"/>
      <c r="T2872" s="30"/>
      <c r="U2872" s="30"/>
      <c r="V2872" s="30"/>
      <c r="W2872" s="30"/>
      <c r="X2872" s="30"/>
      <c r="Y2872" s="30"/>
      <c r="Z2872" s="30"/>
      <c r="AA2872" s="30"/>
    </row>
    <row r="2873" ht="15.75" customHeight="1">
      <c r="A2873" s="27" t="s">
        <v>146</v>
      </c>
      <c r="B2873" s="27" t="s">
        <v>9578</v>
      </c>
      <c r="C2873" s="27" t="s">
        <v>5262</v>
      </c>
      <c r="D2873" s="83"/>
      <c r="E2873" s="92">
        <f t="shared" si="1"/>
        <v>70930</v>
      </c>
      <c r="F2873" s="92" t="str">
        <f t="shared" si="2"/>
        <v>6 LECHES COND 397GR+10% DCTO+GANCHERA GRATIS </v>
      </c>
      <c r="G2873" s="92" t="str">
        <f t="shared" si="3"/>
        <v>Lacteos Culinarios</v>
      </c>
      <c r="H2873" s="89"/>
      <c r="I2873" s="89"/>
      <c r="J2873" s="89"/>
      <c r="K2873" s="89"/>
      <c r="L2873" s="89"/>
      <c r="M2873" s="89"/>
      <c r="N2873" s="89"/>
      <c r="O2873" s="89"/>
      <c r="P2873" s="89"/>
      <c r="Q2873" s="89"/>
      <c r="R2873" s="30"/>
      <c r="S2873" s="30"/>
      <c r="T2873" s="30"/>
      <c r="U2873" s="30"/>
      <c r="V2873" s="30"/>
      <c r="W2873" s="30"/>
      <c r="X2873" s="30"/>
      <c r="Y2873" s="30"/>
      <c r="Z2873" s="30"/>
      <c r="AA2873" s="30"/>
    </row>
    <row r="2874" ht="15.75" customHeight="1">
      <c r="A2874" s="27" t="s">
        <v>86</v>
      </c>
      <c r="B2874" s="27" t="s">
        <v>9579</v>
      </c>
      <c r="C2874" s="27" t="s">
        <v>5263</v>
      </c>
      <c r="D2874" s="83"/>
      <c r="E2874" s="92">
        <f t="shared" si="1"/>
        <v>70990</v>
      </c>
      <c r="F2874" s="92" t="str">
        <f t="shared" si="2"/>
        <v>PK 3 TRITON CHOCO 30% DSCTO (3X$) </v>
      </c>
      <c r="G2874" s="92" t="str">
        <f t="shared" si="3"/>
        <v>GALLETAS</v>
      </c>
      <c r="H2874" s="89"/>
      <c r="I2874" s="89"/>
      <c r="J2874" s="89"/>
      <c r="K2874" s="89"/>
      <c r="L2874" s="89"/>
      <c r="M2874" s="89"/>
      <c r="N2874" s="89"/>
      <c r="O2874" s="89"/>
      <c r="P2874" s="89"/>
      <c r="Q2874" s="89"/>
      <c r="R2874" s="30"/>
      <c r="S2874" s="30"/>
      <c r="T2874" s="30"/>
      <c r="U2874" s="30"/>
      <c r="V2874" s="30"/>
      <c r="W2874" s="30"/>
      <c r="X2874" s="30"/>
      <c r="Y2874" s="30"/>
      <c r="Z2874" s="30"/>
      <c r="AA2874" s="30"/>
    </row>
    <row r="2875" ht="15.75" customHeight="1">
      <c r="A2875" s="27" t="s">
        <v>268</v>
      </c>
      <c r="B2875" s="27" t="s">
        <v>9580</v>
      </c>
      <c r="C2875" s="27" t="s">
        <v>5266</v>
      </c>
      <c r="D2875" s="83"/>
      <c r="E2875" s="92">
        <f t="shared" si="1"/>
        <v>71010</v>
      </c>
      <c r="F2875" s="92" t="str">
        <f t="shared" si="2"/>
        <v>PK 6 COLADOS POLL/CARN 115G+6 FRUTOSOS GRTS </v>
      </c>
      <c r="G2875" s="92" t="str">
        <f t="shared" si="3"/>
        <v>ALIMENTOS INFANTILES</v>
      </c>
      <c r="H2875" s="89"/>
      <c r="I2875" s="89"/>
      <c r="J2875" s="89"/>
      <c r="K2875" s="89"/>
      <c r="L2875" s="89"/>
      <c r="M2875" s="89"/>
      <c r="N2875" s="89"/>
      <c r="O2875" s="89"/>
      <c r="P2875" s="89"/>
      <c r="Q2875" s="89"/>
      <c r="R2875" s="30"/>
      <c r="S2875" s="30"/>
      <c r="T2875" s="30"/>
      <c r="U2875" s="30"/>
      <c r="V2875" s="30"/>
      <c r="W2875" s="30"/>
      <c r="X2875" s="30"/>
      <c r="Y2875" s="30"/>
      <c r="Z2875" s="30"/>
      <c r="AA2875" s="30"/>
    </row>
    <row r="2876" ht="15.75" customHeight="1">
      <c r="A2876" s="27" t="s">
        <v>39</v>
      </c>
      <c r="B2876" s="27" t="s">
        <v>9581</v>
      </c>
      <c r="C2876" s="27" t="s">
        <v>5267</v>
      </c>
      <c r="D2876" s="27" t="s">
        <v>5269</v>
      </c>
      <c r="E2876" s="92">
        <f t="shared" si="1"/>
        <v>710500</v>
      </c>
      <c r="F2876" s="92" t="str">
        <f t="shared" si="2"/>
        <v>CAPRI HUEVOmanj/choc 220g 10 x 220 GRM</v>
      </c>
      <c r="G2876" s="92" t="str">
        <f t="shared" si="3"/>
        <v>CHOCOLATES</v>
      </c>
      <c r="H2876" s="89"/>
      <c r="I2876" s="89"/>
      <c r="J2876" s="89"/>
      <c r="K2876" s="89"/>
      <c r="L2876" s="89"/>
      <c r="M2876" s="89"/>
      <c r="N2876" s="89"/>
      <c r="O2876" s="89"/>
      <c r="P2876" s="89"/>
      <c r="Q2876" s="89"/>
      <c r="R2876" s="30"/>
      <c r="S2876" s="30"/>
      <c r="T2876" s="30"/>
      <c r="U2876" s="30"/>
      <c r="V2876" s="30"/>
      <c r="W2876" s="30"/>
      <c r="X2876" s="30"/>
      <c r="Y2876" s="30"/>
      <c r="Z2876" s="30"/>
      <c r="AA2876" s="30"/>
    </row>
    <row r="2877" ht="15.75" customHeight="1">
      <c r="A2877" s="27" t="s">
        <v>86</v>
      </c>
      <c r="B2877" s="27" t="s">
        <v>9582</v>
      </c>
      <c r="C2877" s="27" t="s">
        <v>5270</v>
      </c>
      <c r="D2877" s="83"/>
      <c r="E2877" s="92">
        <f t="shared" si="1"/>
        <v>71070</v>
      </c>
      <c r="F2877" s="92" t="str">
        <f t="shared" si="2"/>
        <v>PK 3 TRITON MANÍ 30% DSCTO (3X$) </v>
      </c>
      <c r="G2877" s="92" t="str">
        <f t="shared" si="3"/>
        <v>GALLETAS</v>
      </c>
      <c r="H2877" s="89"/>
      <c r="I2877" s="89"/>
      <c r="J2877" s="89"/>
      <c r="K2877" s="89"/>
      <c r="L2877" s="89"/>
      <c r="M2877" s="89"/>
      <c r="N2877" s="89"/>
      <c r="O2877" s="89"/>
      <c r="P2877" s="89"/>
      <c r="Q2877" s="89"/>
      <c r="R2877" s="30"/>
      <c r="S2877" s="30"/>
      <c r="T2877" s="30"/>
      <c r="U2877" s="30"/>
      <c r="V2877" s="30"/>
      <c r="W2877" s="30"/>
      <c r="X2877" s="30"/>
      <c r="Y2877" s="30"/>
      <c r="Z2877" s="30"/>
      <c r="AA2877" s="30"/>
    </row>
    <row r="2878" ht="15.75" customHeight="1">
      <c r="A2878" s="27" t="s">
        <v>39</v>
      </c>
      <c r="B2878" s="27" t="s">
        <v>9583</v>
      </c>
      <c r="C2878" s="27" t="s">
        <v>5272</v>
      </c>
      <c r="D2878" s="83"/>
      <c r="E2878" s="92">
        <f t="shared" si="1"/>
        <v>71150</v>
      </c>
      <c r="F2878" s="92" t="str">
        <f t="shared" si="2"/>
        <v>PK TABLETAS SN (4 250G+2 160G) </v>
      </c>
      <c r="G2878" s="92" t="str">
        <f t="shared" si="3"/>
        <v>CHOCOLATES</v>
      </c>
      <c r="H2878" s="89"/>
      <c r="I2878" s="89"/>
      <c r="J2878" s="89"/>
      <c r="K2878" s="89"/>
      <c r="L2878" s="89"/>
      <c r="M2878" s="89"/>
      <c r="N2878" s="89"/>
      <c r="O2878" s="89"/>
      <c r="P2878" s="89"/>
      <c r="Q2878" s="89"/>
      <c r="R2878" s="30"/>
      <c r="S2878" s="30"/>
      <c r="T2878" s="30"/>
      <c r="U2878" s="30"/>
      <c r="V2878" s="30"/>
      <c r="W2878" s="30"/>
      <c r="X2878" s="30"/>
      <c r="Y2878" s="30"/>
      <c r="Z2878" s="30"/>
      <c r="AA2878" s="30"/>
    </row>
    <row r="2879" ht="15.75" customHeight="1">
      <c r="A2879" s="27" t="s">
        <v>86</v>
      </c>
      <c r="B2879" s="27" t="s">
        <v>9584</v>
      </c>
      <c r="C2879" s="27" t="s">
        <v>5274</v>
      </c>
      <c r="D2879" s="83"/>
      <c r="E2879" s="92">
        <f t="shared" si="1"/>
        <v>71200</v>
      </c>
      <c r="F2879" s="92" t="str">
        <f t="shared" si="2"/>
        <v>PK GRILL 140G (2X$) </v>
      </c>
      <c r="G2879" s="92" t="str">
        <f t="shared" si="3"/>
        <v>GALLETAS</v>
      </c>
      <c r="H2879" s="89"/>
      <c r="I2879" s="89"/>
      <c r="J2879" s="89"/>
      <c r="K2879" s="89"/>
      <c r="L2879" s="89"/>
      <c r="M2879" s="89"/>
      <c r="N2879" s="89"/>
      <c r="O2879" s="89"/>
      <c r="P2879" s="89"/>
      <c r="Q2879" s="89"/>
      <c r="R2879" s="30"/>
      <c r="S2879" s="30"/>
      <c r="T2879" s="30"/>
      <c r="U2879" s="30"/>
      <c r="V2879" s="30"/>
      <c r="W2879" s="30"/>
      <c r="X2879" s="30"/>
      <c r="Y2879" s="30"/>
      <c r="Z2879" s="30"/>
      <c r="AA2879" s="30"/>
    </row>
    <row r="2880" ht="15.75" customHeight="1">
      <c r="A2880" s="27" t="s">
        <v>39</v>
      </c>
      <c r="B2880" s="27" t="s">
        <v>9585</v>
      </c>
      <c r="C2880" s="27" t="s">
        <v>5276</v>
      </c>
      <c r="D2880" s="27" t="s">
        <v>5277</v>
      </c>
      <c r="E2880" s="92">
        <f t="shared" si="1"/>
        <v>71220</v>
      </c>
      <c r="F2880" s="92" t="str">
        <f t="shared" si="2"/>
        <v>SAHNE NUSS DISPLAY 8 x 30 x 35 GRM</v>
      </c>
      <c r="G2880" s="92" t="str">
        <f t="shared" si="3"/>
        <v>CHOCOLATES</v>
      </c>
      <c r="H2880" s="89"/>
      <c r="I2880" s="89"/>
      <c r="J2880" s="89"/>
      <c r="K2880" s="89"/>
      <c r="L2880" s="89"/>
      <c r="M2880" s="89"/>
      <c r="N2880" s="89"/>
      <c r="O2880" s="89"/>
      <c r="P2880" s="89"/>
      <c r="Q2880" s="89"/>
      <c r="R2880" s="30"/>
      <c r="S2880" s="30"/>
      <c r="T2880" s="30"/>
      <c r="U2880" s="30"/>
      <c r="V2880" s="30"/>
      <c r="W2880" s="30"/>
      <c r="X2880" s="30"/>
      <c r="Y2880" s="30"/>
      <c r="Z2880" s="30"/>
      <c r="AA2880" s="30"/>
    </row>
    <row r="2881" ht="15.75" customHeight="1">
      <c r="A2881" s="27" t="s">
        <v>86</v>
      </c>
      <c r="B2881" s="27" t="s">
        <v>9586</v>
      </c>
      <c r="C2881" s="27" t="s">
        <v>5278</v>
      </c>
      <c r="D2881" s="83"/>
      <c r="E2881" s="92">
        <f t="shared" si="1"/>
        <v>71230</v>
      </c>
      <c r="F2881" s="92" t="str">
        <f t="shared" si="2"/>
        <v>PK 3 TRITON LEMON 30% DSCTO (3X$) </v>
      </c>
      <c r="G2881" s="92" t="str">
        <f t="shared" si="3"/>
        <v>GALLETAS</v>
      </c>
      <c r="H2881" s="89"/>
      <c r="I2881" s="89"/>
      <c r="J2881" s="89"/>
      <c r="K2881" s="89"/>
      <c r="L2881" s="89"/>
      <c r="M2881" s="89"/>
      <c r="N2881" s="89"/>
      <c r="O2881" s="89"/>
      <c r="P2881" s="89"/>
      <c r="Q2881" s="89"/>
      <c r="R2881" s="30"/>
      <c r="S2881" s="30"/>
      <c r="T2881" s="30"/>
      <c r="U2881" s="30"/>
      <c r="V2881" s="30"/>
      <c r="W2881" s="30"/>
      <c r="X2881" s="30"/>
      <c r="Y2881" s="30"/>
      <c r="Z2881" s="30"/>
      <c r="AA2881" s="30"/>
    </row>
    <row r="2882" ht="15.75" customHeight="1">
      <c r="A2882" s="27" t="s">
        <v>39</v>
      </c>
      <c r="B2882" s="27" t="s">
        <v>9587</v>
      </c>
      <c r="C2882" s="27" t="s">
        <v>5280</v>
      </c>
      <c r="D2882" s="27" t="s">
        <v>5281</v>
      </c>
      <c r="E2882" s="92">
        <f t="shared" si="1"/>
        <v>71270</v>
      </c>
      <c r="F2882" s="92" t="str">
        <f t="shared" si="2"/>
        <v>NESTLE MILK CHOCOLATE LECHE 14 x 170 GRM</v>
      </c>
      <c r="G2882" s="92" t="str">
        <f t="shared" si="3"/>
        <v>CHOCOLATES</v>
      </c>
      <c r="H2882" s="89"/>
      <c r="I2882" s="89"/>
      <c r="J2882" s="89"/>
      <c r="K2882" s="89"/>
      <c r="L2882" s="89"/>
      <c r="M2882" s="89"/>
      <c r="N2882" s="89"/>
      <c r="O2882" s="89"/>
      <c r="P2882" s="89"/>
      <c r="Q2882" s="89"/>
      <c r="R2882" s="30"/>
      <c r="S2882" s="30"/>
      <c r="T2882" s="30"/>
      <c r="U2882" s="30"/>
      <c r="V2882" s="30"/>
      <c r="W2882" s="30"/>
      <c r="X2882" s="30"/>
      <c r="Y2882" s="30"/>
      <c r="Z2882" s="30"/>
      <c r="AA2882" s="30"/>
    </row>
    <row r="2883" ht="15.75" customHeight="1">
      <c r="A2883" s="27" t="s">
        <v>39</v>
      </c>
      <c r="B2883" s="27" t="s">
        <v>9588</v>
      </c>
      <c r="C2883" s="27" t="s">
        <v>3046</v>
      </c>
      <c r="D2883" s="27" t="s">
        <v>5283</v>
      </c>
      <c r="E2883" s="92">
        <f t="shared" si="1"/>
        <v>71280</v>
      </c>
      <c r="F2883" s="92" t="str">
        <f t="shared" si="2"/>
        <v>SAHNE NUSS CHOCOLATE BARRA 14 x 75 GRM</v>
      </c>
      <c r="G2883" s="92" t="str">
        <f t="shared" si="3"/>
        <v>CHOCOLATES</v>
      </c>
      <c r="H2883" s="89"/>
      <c r="I2883" s="89"/>
      <c r="J2883" s="89"/>
      <c r="K2883" s="89"/>
      <c r="L2883" s="89"/>
      <c r="M2883" s="89"/>
      <c r="N2883" s="89"/>
      <c r="O2883" s="89"/>
      <c r="P2883" s="89"/>
      <c r="Q2883" s="89"/>
      <c r="R2883" s="30"/>
      <c r="S2883" s="30"/>
      <c r="T2883" s="30"/>
      <c r="U2883" s="30"/>
      <c r="V2883" s="30"/>
      <c r="W2883" s="30"/>
      <c r="X2883" s="30"/>
      <c r="Y2883" s="30"/>
      <c r="Z2883" s="30"/>
      <c r="AA2883" s="30"/>
    </row>
    <row r="2884" ht="15.75" customHeight="1">
      <c r="A2884" s="27" t="s">
        <v>86</v>
      </c>
      <c r="B2884" s="27" t="s">
        <v>9589</v>
      </c>
      <c r="C2884" s="27" t="s">
        <v>5285</v>
      </c>
      <c r="D2884" s="83"/>
      <c r="E2884" s="92">
        <f t="shared" si="1"/>
        <v>71290</v>
      </c>
      <c r="F2884" s="92" t="str">
        <f t="shared" si="2"/>
        <v>PK 3 TRITON NARANJA 30% DSCTO (3X$) </v>
      </c>
      <c r="G2884" s="92" t="str">
        <f t="shared" si="3"/>
        <v>GALLETAS</v>
      </c>
      <c r="H2884" s="89"/>
      <c r="I2884" s="89"/>
      <c r="J2884" s="89"/>
      <c r="K2884" s="89"/>
      <c r="L2884" s="89"/>
      <c r="M2884" s="89"/>
      <c r="N2884" s="89"/>
      <c r="O2884" s="89"/>
      <c r="P2884" s="89"/>
      <c r="Q2884" s="89"/>
      <c r="R2884" s="30"/>
      <c r="S2884" s="30"/>
      <c r="T2884" s="30"/>
      <c r="U2884" s="30"/>
      <c r="V2884" s="30"/>
      <c r="W2884" s="30"/>
      <c r="X2884" s="30"/>
      <c r="Y2884" s="30"/>
      <c r="Z2884" s="30"/>
      <c r="AA2884" s="30"/>
    </row>
    <row r="2885" ht="15.75" customHeight="1">
      <c r="A2885" s="27" t="s">
        <v>39</v>
      </c>
      <c r="B2885" s="27" t="s">
        <v>9590</v>
      </c>
      <c r="C2885" s="27" t="s">
        <v>5287</v>
      </c>
      <c r="D2885" s="27" t="s">
        <v>5188</v>
      </c>
      <c r="E2885" s="92">
        <f t="shared" si="1"/>
        <v>71300</v>
      </c>
      <c r="F2885" s="92" t="str">
        <f t="shared" si="2"/>
        <v>Chocolate bitter NESTLE Dark Cacao Naranja 16 x 100 GRS</v>
      </c>
      <c r="G2885" s="92" t="str">
        <f t="shared" si="3"/>
        <v>CHOCOLATES</v>
      </c>
      <c r="H2885" s="89"/>
      <c r="I2885" s="89"/>
      <c r="J2885" s="89"/>
      <c r="K2885" s="89"/>
      <c r="L2885" s="89"/>
      <c r="M2885" s="89"/>
      <c r="N2885" s="89"/>
      <c r="O2885" s="89"/>
      <c r="P2885" s="89"/>
      <c r="Q2885" s="89"/>
      <c r="R2885" s="30"/>
      <c r="S2885" s="30"/>
      <c r="T2885" s="30"/>
      <c r="U2885" s="30"/>
      <c r="V2885" s="30"/>
      <c r="W2885" s="30"/>
      <c r="X2885" s="30"/>
      <c r="Y2885" s="30"/>
      <c r="Z2885" s="30"/>
      <c r="AA2885" s="30"/>
    </row>
    <row r="2886" ht="15.75" customHeight="1">
      <c r="A2886" s="27" t="s">
        <v>86</v>
      </c>
      <c r="B2886" s="27" t="s">
        <v>9591</v>
      </c>
      <c r="C2886" s="27" t="s">
        <v>5289</v>
      </c>
      <c r="D2886" s="83"/>
      <c r="E2886" s="92">
        <f t="shared" si="1"/>
        <v>71310</v>
      </c>
      <c r="F2886" s="92" t="str">
        <f t="shared" si="2"/>
        <v>PK 3TRITON SURT 30% DSCTO(2VAIN+1CHO) </v>
      </c>
      <c r="G2886" s="92" t="str">
        <f t="shared" si="3"/>
        <v>GALLETAS</v>
      </c>
      <c r="H2886" s="89"/>
      <c r="I2886" s="89"/>
      <c r="J2886" s="89"/>
      <c r="K2886" s="89"/>
      <c r="L2886" s="89"/>
      <c r="M2886" s="89"/>
      <c r="N2886" s="89"/>
      <c r="O2886" s="89"/>
      <c r="P2886" s="89"/>
      <c r="Q2886" s="89"/>
      <c r="R2886" s="30"/>
      <c r="S2886" s="30"/>
      <c r="T2886" s="30"/>
      <c r="U2886" s="30"/>
      <c r="V2886" s="30"/>
      <c r="W2886" s="30"/>
      <c r="X2886" s="30"/>
      <c r="Y2886" s="30"/>
      <c r="Z2886" s="30"/>
      <c r="AA2886" s="30"/>
    </row>
    <row r="2887" ht="15.75" customHeight="1">
      <c r="A2887" s="27" t="s">
        <v>86</v>
      </c>
      <c r="B2887" s="27" t="s">
        <v>9592</v>
      </c>
      <c r="C2887" s="27" t="s">
        <v>5291</v>
      </c>
      <c r="D2887" s="83"/>
      <c r="E2887" s="92">
        <f t="shared" si="1"/>
        <v>71370</v>
      </c>
      <c r="F2887" s="92" t="str">
        <f t="shared" si="2"/>
        <v>PK GRILL (15 140G+10 DE C/SABOR)+KITVISIBILIDAD </v>
      </c>
      <c r="G2887" s="92" t="str">
        <f t="shared" si="3"/>
        <v>GALLETAS</v>
      </c>
      <c r="H2887" s="89"/>
      <c r="I2887" s="89"/>
      <c r="J2887" s="89"/>
      <c r="K2887" s="89"/>
      <c r="L2887" s="89"/>
      <c r="M2887" s="89"/>
      <c r="N2887" s="89"/>
      <c r="O2887" s="89"/>
      <c r="P2887" s="89"/>
      <c r="Q2887" s="89"/>
      <c r="R2887" s="30"/>
      <c r="S2887" s="30"/>
      <c r="T2887" s="30"/>
      <c r="U2887" s="30"/>
      <c r="V2887" s="30"/>
      <c r="W2887" s="30"/>
      <c r="X2887" s="30"/>
      <c r="Y2887" s="30"/>
      <c r="Z2887" s="30"/>
      <c r="AA2887" s="30"/>
    </row>
    <row r="2888" ht="15.75" customHeight="1">
      <c r="A2888" s="27" t="s">
        <v>264</v>
      </c>
      <c r="B2888" s="27" t="s">
        <v>9593</v>
      </c>
      <c r="C2888" s="27" t="s">
        <v>5293</v>
      </c>
      <c r="D2888" s="27" t="s">
        <v>5294</v>
      </c>
      <c r="E2888" s="92">
        <f t="shared" si="1"/>
        <v>71380</v>
      </c>
      <c r="F2888" s="92" t="str">
        <f t="shared" si="2"/>
        <v>CHOCAPIC Cereal 11(5x30g) CL 11(5x30g)</v>
      </c>
      <c r="G2888" s="92" t="str">
        <f t="shared" si="3"/>
        <v>CEREALES PARA EL DESAYUNO</v>
      </c>
      <c r="H2888" s="89"/>
      <c r="I2888" s="89"/>
      <c r="J2888" s="89"/>
      <c r="K2888" s="89"/>
      <c r="L2888" s="89"/>
      <c r="M2888" s="89"/>
      <c r="N2888" s="89"/>
      <c r="O2888" s="89"/>
      <c r="P2888" s="89"/>
      <c r="Q2888" s="89"/>
      <c r="R2888" s="30"/>
      <c r="S2888" s="30"/>
      <c r="T2888" s="30"/>
      <c r="U2888" s="30"/>
      <c r="V2888" s="30"/>
      <c r="W2888" s="30"/>
      <c r="X2888" s="30"/>
      <c r="Y2888" s="30"/>
      <c r="Z2888" s="30"/>
      <c r="AA2888" s="30"/>
    </row>
    <row r="2889" ht="15.75" customHeight="1">
      <c r="A2889" s="27" t="s">
        <v>86</v>
      </c>
      <c r="B2889" s="27" t="s">
        <v>9595</v>
      </c>
      <c r="C2889" s="27" t="s">
        <v>5296</v>
      </c>
      <c r="D2889" s="83"/>
      <c r="E2889" s="92">
        <f t="shared" si="1"/>
        <v>71390</v>
      </c>
      <c r="F2889" s="92" t="str">
        <f t="shared" si="2"/>
        <v>PK MINI SURTIDO (5X$) </v>
      </c>
      <c r="G2889" s="92" t="str">
        <f t="shared" si="3"/>
        <v>GALLETAS</v>
      </c>
      <c r="H2889" s="89"/>
      <c r="I2889" s="89"/>
      <c r="J2889" s="89"/>
      <c r="K2889" s="89"/>
      <c r="L2889" s="89"/>
      <c r="M2889" s="89"/>
      <c r="N2889" s="89"/>
      <c r="O2889" s="89"/>
      <c r="P2889" s="89"/>
      <c r="Q2889" s="89"/>
      <c r="R2889" s="30"/>
      <c r="S2889" s="30"/>
      <c r="T2889" s="30"/>
      <c r="U2889" s="30"/>
      <c r="V2889" s="30"/>
      <c r="W2889" s="30"/>
      <c r="X2889" s="30"/>
      <c r="Y2889" s="30"/>
      <c r="Z2889" s="30"/>
      <c r="AA2889" s="30"/>
    </row>
    <row r="2890" ht="15.75" customHeight="1">
      <c r="A2890" s="27" t="s">
        <v>39</v>
      </c>
      <c r="B2890" s="27" t="s">
        <v>9596</v>
      </c>
      <c r="C2890" s="27" t="s">
        <v>5298</v>
      </c>
      <c r="D2890" s="27" t="s">
        <v>5300</v>
      </c>
      <c r="E2890" s="92">
        <f t="shared" si="1"/>
        <v>71400</v>
      </c>
      <c r="F2890" s="92" t="str">
        <f t="shared" si="2"/>
        <v>SAHNE NUSS BITTER CHOC BARRA 14 x 75 GRS</v>
      </c>
      <c r="G2890" s="92" t="str">
        <f t="shared" si="3"/>
        <v>CHOCOLATES</v>
      </c>
      <c r="H2890" s="89"/>
      <c r="I2890" s="89"/>
      <c r="J2890" s="89"/>
      <c r="K2890" s="89"/>
      <c r="L2890" s="89"/>
      <c r="M2890" s="89"/>
      <c r="N2890" s="89"/>
      <c r="O2890" s="89"/>
      <c r="P2890" s="89"/>
      <c r="Q2890" s="89"/>
      <c r="R2890" s="30"/>
      <c r="S2890" s="30"/>
      <c r="T2890" s="30"/>
      <c r="U2890" s="30"/>
      <c r="V2890" s="30"/>
      <c r="W2890" s="30"/>
      <c r="X2890" s="30"/>
      <c r="Y2890" s="30"/>
      <c r="Z2890" s="30"/>
      <c r="AA2890" s="30"/>
    </row>
    <row r="2891" ht="15.75" customHeight="1">
      <c r="A2891" s="27" t="s">
        <v>86</v>
      </c>
      <c r="B2891" s="27" t="s">
        <v>9597</v>
      </c>
      <c r="C2891" s="27" t="s">
        <v>5301</v>
      </c>
      <c r="D2891" s="83"/>
      <c r="E2891" s="92">
        <f t="shared" si="1"/>
        <v>71410</v>
      </c>
      <c r="F2891" s="92" t="str">
        <f t="shared" si="2"/>
        <v>PK 3TRITON SURT 30% DSCTO(1VAIN+1CHO+1NAR) </v>
      </c>
      <c r="G2891" s="92" t="str">
        <f t="shared" si="3"/>
        <v>GALLETAS</v>
      </c>
      <c r="H2891" s="89"/>
      <c r="I2891" s="89"/>
      <c r="J2891" s="89"/>
      <c r="K2891" s="89"/>
      <c r="L2891" s="89"/>
      <c r="M2891" s="89"/>
      <c r="N2891" s="89"/>
      <c r="O2891" s="89"/>
      <c r="P2891" s="89"/>
      <c r="Q2891" s="89"/>
      <c r="R2891" s="30"/>
      <c r="S2891" s="30"/>
      <c r="T2891" s="30"/>
      <c r="U2891" s="30"/>
      <c r="V2891" s="30"/>
      <c r="W2891" s="30"/>
      <c r="X2891" s="30"/>
      <c r="Y2891" s="30"/>
      <c r="Z2891" s="30"/>
      <c r="AA2891" s="30"/>
    </row>
    <row r="2892" ht="15.75" customHeight="1">
      <c r="A2892" s="27" t="s">
        <v>721</v>
      </c>
      <c r="B2892" s="27" t="s">
        <v>9598</v>
      </c>
      <c r="C2892" s="27" t="s">
        <v>5303</v>
      </c>
      <c r="D2892" s="83"/>
      <c r="E2892" s="92">
        <f t="shared" si="1"/>
        <v>71450</v>
      </c>
      <c r="F2892" s="92" t="str">
        <f t="shared" si="2"/>
        <v>10 NESTUM 25gr+1 NESTUM 25GR GRATIS </v>
      </c>
      <c r="G2892" s="92" t="str">
        <f t="shared" si="3"/>
        <v>CEREALES INFANTILES</v>
      </c>
      <c r="H2892" s="89"/>
      <c r="I2892" s="89"/>
      <c r="J2892" s="89"/>
      <c r="K2892" s="89"/>
      <c r="L2892" s="89"/>
      <c r="M2892" s="89"/>
      <c r="N2892" s="89"/>
      <c r="O2892" s="89"/>
      <c r="P2892" s="89"/>
      <c r="Q2892" s="89"/>
      <c r="R2892" s="30"/>
      <c r="S2892" s="30"/>
      <c r="T2892" s="30"/>
      <c r="U2892" s="30"/>
      <c r="V2892" s="30"/>
      <c r="W2892" s="30"/>
      <c r="X2892" s="30"/>
      <c r="Y2892" s="30"/>
      <c r="Z2892" s="30"/>
      <c r="AA2892" s="30"/>
    </row>
    <row r="2893" ht="15.75" customHeight="1">
      <c r="A2893" s="27" t="s">
        <v>721</v>
      </c>
      <c r="B2893" s="27" t="s">
        <v>9599</v>
      </c>
      <c r="C2893" s="27" t="s">
        <v>5305</v>
      </c>
      <c r="D2893" s="83"/>
      <c r="E2893" s="92">
        <f t="shared" si="1"/>
        <v>71470</v>
      </c>
      <c r="F2893" s="92" t="str">
        <f t="shared" si="2"/>
        <v>2AIC POLLO+2 AIC Carne+1NESTUM250gr+EXHIBIDOR </v>
      </c>
      <c r="G2893" s="92" t="str">
        <f t="shared" si="3"/>
        <v>CEREALES INFANTILES</v>
      </c>
      <c r="H2893" s="89"/>
      <c r="I2893" s="89"/>
      <c r="J2893" s="89"/>
      <c r="K2893" s="89"/>
      <c r="L2893" s="89"/>
      <c r="M2893" s="89"/>
      <c r="N2893" s="89"/>
      <c r="O2893" s="89"/>
      <c r="P2893" s="89"/>
      <c r="Q2893" s="89"/>
      <c r="R2893" s="30"/>
      <c r="S2893" s="30"/>
      <c r="T2893" s="30"/>
      <c r="U2893" s="30"/>
      <c r="V2893" s="30"/>
      <c r="W2893" s="30"/>
      <c r="X2893" s="30"/>
      <c r="Y2893" s="30"/>
      <c r="Z2893" s="30"/>
      <c r="AA2893" s="30"/>
    </row>
    <row r="2894" ht="15.75" customHeight="1">
      <c r="A2894" s="27" t="s">
        <v>86</v>
      </c>
      <c r="B2894" s="27" t="s">
        <v>9600</v>
      </c>
      <c r="C2894" s="27" t="s">
        <v>5307</v>
      </c>
      <c r="D2894" s="83"/>
      <c r="E2894" s="92">
        <f t="shared" si="1"/>
        <v>71490</v>
      </c>
      <c r="F2894" s="92" t="str">
        <f t="shared" si="2"/>
        <v>PK 3TRITON SURT 30% DSCTO(2LEM+1MAN) </v>
      </c>
      <c r="G2894" s="92" t="str">
        <f t="shared" si="3"/>
        <v>GALLETAS</v>
      </c>
      <c r="H2894" s="89"/>
      <c r="I2894" s="89"/>
      <c r="J2894" s="89"/>
      <c r="K2894" s="89"/>
      <c r="L2894" s="89"/>
      <c r="M2894" s="89"/>
      <c r="N2894" s="89"/>
      <c r="O2894" s="89"/>
      <c r="P2894" s="89"/>
      <c r="Q2894" s="89"/>
      <c r="R2894" s="30"/>
      <c r="S2894" s="30"/>
      <c r="T2894" s="30"/>
      <c r="U2894" s="30"/>
      <c r="V2894" s="30"/>
      <c r="W2894" s="30"/>
      <c r="X2894" s="30"/>
      <c r="Y2894" s="30"/>
      <c r="Z2894" s="30"/>
      <c r="AA2894" s="30"/>
    </row>
    <row r="2895" ht="15.75" customHeight="1">
      <c r="A2895" s="27" t="s">
        <v>225</v>
      </c>
      <c r="B2895" s="27" t="s">
        <v>9601</v>
      </c>
      <c r="C2895" s="27" t="s">
        <v>5309</v>
      </c>
      <c r="D2895" s="27" t="s">
        <v>5310</v>
      </c>
      <c r="E2895" s="92">
        <f t="shared" si="1"/>
        <v>71510</v>
      </c>
      <c r="F2895" s="92" t="str">
        <f t="shared" si="2"/>
        <v>NIDO LEP Buen Dia Soft Pack 10x900g N1CL 10x900g</v>
      </c>
      <c r="G2895" s="92" t="str">
        <f t="shared" si="3"/>
        <v>Leche en Polvo</v>
      </c>
      <c r="H2895" s="89"/>
      <c r="I2895" s="89"/>
      <c r="J2895" s="89"/>
      <c r="K2895" s="89"/>
      <c r="L2895" s="89"/>
      <c r="M2895" s="89"/>
      <c r="N2895" s="89"/>
      <c r="O2895" s="89"/>
      <c r="P2895" s="89"/>
      <c r="Q2895" s="89"/>
      <c r="R2895" s="30"/>
      <c r="S2895" s="30"/>
      <c r="T2895" s="30"/>
      <c r="U2895" s="30"/>
      <c r="V2895" s="30"/>
      <c r="W2895" s="30"/>
      <c r="X2895" s="30"/>
      <c r="Y2895" s="30"/>
      <c r="Z2895" s="30"/>
      <c r="AA2895" s="30"/>
    </row>
    <row r="2896" ht="15.75" customHeight="1">
      <c r="A2896" s="27" t="s">
        <v>86</v>
      </c>
      <c r="B2896" s="27" t="s">
        <v>9602</v>
      </c>
      <c r="C2896" s="27" t="s">
        <v>5312</v>
      </c>
      <c r="D2896" s="83"/>
      <c r="E2896" s="92">
        <f t="shared" si="1"/>
        <v>71530</v>
      </c>
      <c r="F2896" s="92" t="str">
        <f t="shared" si="2"/>
        <v>PACK TRITON 10+2 CHOCOLATE </v>
      </c>
      <c r="G2896" s="92" t="str">
        <f t="shared" si="3"/>
        <v>GALLETAS</v>
      </c>
      <c r="H2896" s="89"/>
      <c r="I2896" s="89"/>
      <c r="J2896" s="89"/>
      <c r="K2896" s="89"/>
      <c r="L2896" s="89"/>
      <c r="M2896" s="89"/>
      <c r="N2896" s="89"/>
      <c r="O2896" s="89"/>
      <c r="P2896" s="89"/>
      <c r="Q2896" s="89"/>
      <c r="R2896" s="30"/>
      <c r="S2896" s="30"/>
      <c r="T2896" s="30"/>
      <c r="U2896" s="30"/>
      <c r="V2896" s="30"/>
      <c r="W2896" s="30"/>
      <c r="X2896" s="30"/>
      <c r="Y2896" s="30"/>
      <c r="Z2896" s="30"/>
      <c r="AA2896" s="30"/>
    </row>
    <row r="2897" ht="15.75" customHeight="1">
      <c r="A2897" s="27" t="s">
        <v>44</v>
      </c>
      <c r="B2897" s="27" t="s">
        <v>9603</v>
      </c>
      <c r="C2897" s="27" t="s">
        <v>5314</v>
      </c>
      <c r="D2897" s="27" t="s">
        <v>5315</v>
      </c>
      <c r="E2897" s="92">
        <f t="shared" si="1"/>
        <v>71540</v>
      </c>
      <c r="F2897" s="92" t="str">
        <f t="shared" si="2"/>
        <v>MAGGI Sznd Compl Naturisimo 8x180g CL 8x180g</v>
      </c>
      <c r="G2897" s="92" t="str">
        <f t="shared" si="3"/>
        <v>CULINARIOS</v>
      </c>
      <c r="H2897" s="89"/>
      <c r="I2897" s="89"/>
      <c r="J2897" s="89"/>
      <c r="K2897" s="89"/>
      <c r="L2897" s="89"/>
      <c r="M2897" s="89"/>
      <c r="N2897" s="89"/>
      <c r="O2897" s="89"/>
      <c r="P2897" s="89"/>
      <c r="Q2897" s="89"/>
      <c r="R2897" s="30"/>
      <c r="S2897" s="30"/>
      <c r="T2897" s="30"/>
      <c r="U2897" s="30"/>
      <c r="V2897" s="30"/>
      <c r="W2897" s="30"/>
      <c r="X2897" s="30"/>
      <c r="Y2897" s="30"/>
      <c r="Z2897" s="30"/>
      <c r="AA2897" s="30"/>
    </row>
    <row r="2898" ht="15.75" customHeight="1">
      <c r="A2898" s="27" t="s">
        <v>44</v>
      </c>
      <c r="B2898" s="27" t="s">
        <v>9604</v>
      </c>
      <c r="C2898" s="27" t="s">
        <v>5317</v>
      </c>
      <c r="D2898" s="27" t="s">
        <v>5318</v>
      </c>
      <c r="E2898" s="92">
        <f t="shared" si="1"/>
        <v>71550</v>
      </c>
      <c r="F2898" s="92" t="str">
        <f t="shared" si="2"/>
        <v>MAGGI Esp CalCstll+Glln+Verd CP 8x248g</v>
      </c>
      <c r="G2898" s="92" t="str">
        <f t="shared" si="3"/>
        <v>CULINARIOS</v>
      </c>
      <c r="H2898" s="89"/>
      <c r="I2898" s="89"/>
      <c r="J2898" s="89"/>
      <c r="K2898" s="89"/>
      <c r="L2898" s="89"/>
      <c r="M2898" s="89"/>
      <c r="N2898" s="89"/>
      <c r="O2898" s="89"/>
      <c r="P2898" s="89"/>
      <c r="Q2898" s="89"/>
      <c r="R2898" s="30"/>
      <c r="S2898" s="30"/>
      <c r="T2898" s="30"/>
      <c r="U2898" s="30"/>
      <c r="V2898" s="30"/>
      <c r="W2898" s="30"/>
      <c r="X2898" s="30"/>
      <c r="Y2898" s="30"/>
      <c r="Z2898" s="30"/>
      <c r="AA2898" s="30"/>
    </row>
    <row r="2899" ht="15.75" customHeight="1">
      <c r="A2899" s="27" t="s">
        <v>39</v>
      </c>
      <c r="B2899" s="27" t="s">
        <v>9605</v>
      </c>
      <c r="C2899" s="27" t="s">
        <v>5320</v>
      </c>
      <c r="D2899" s="27" t="s">
        <v>5321</v>
      </c>
      <c r="E2899" s="92">
        <f t="shared" si="1"/>
        <v>71590</v>
      </c>
      <c r="F2899" s="92" t="str">
        <f t="shared" si="2"/>
        <v>Chocolate NESTLE Especialidades Bombon 30x251g</v>
      </c>
      <c r="G2899" s="92" t="str">
        <f t="shared" si="3"/>
        <v>CHOCOLATES</v>
      </c>
      <c r="H2899" s="89"/>
      <c r="I2899" s="89"/>
      <c r="J2899" s="89"/>
      <c r="K2899" s="89"/>
      <c r="L2899" s="89"/>
      <c r="M2899" s="89"/>
      <c r="N2899" s="89"/>
      <c r="O2899" s="89"/>
      <c r="P2899" s="89"/>
      <c r="Q2899" s="89"/>
      <c r="R2899" s="30"/>
      <c r="S2899" s="30"/>
      <c r="T2899" s="30"/>
      <c r="U2899" s="30"/>
      <c r="V2899" s="30"/>
      <c r="W2899" s="30"/>
      <c r="X2899" s="30"/>
      <c r="Y2899" s="30"/>
      <c r="Z2899" s="30"/>
      <c r="AA2899" s="30"/>
    </row>
    <row r="2900" ht="15.75" customHeight="1">
      <c r="A2900" s="27" t="s">
        <v>39</v>
      </c>
      <c r="B2900" s="27" t="s">
        <v>9606</v>
      </c>
      <c r="C2900" s="27" t="s">
        <v>5323</v>
      </c>
      <c r="D2900" s="27" t="s">
        <v>2537</v>
      </c>
      <c r="E2900" s="92">
        <f t="shared" si="1"/>
        <v>71610</v>
      </c>
      <c r="F2900" s="92" t="str">
        <f t="shared" si="2"/>
        <v>CAPRI TRUFA DISPLAY 6 x 24 x 30 GRS</v>
      </c>
      <c r="G2900" s="92" t="str">
        <f t="shared" si="3"/>
        <v>CHOCOLATES</v>
      </c>
      <c r="H2900" s="89"/>
      <c r="I2900" s="89"/>
      <c r="J2900" s="89"/>
      <c r="K2900" s="89"/>
      <c r="L2900" s="89"/>
      <c r="M2900" s="89"/>
      <c r="N2900" s="89"/>
      <c r="O2900" s="89"/>
      <c r="P2900" s="89"/>
      <c r="Q2900" s="89"/>
      <c r="R2900" s="30"/>
      <c r="S2900" s="30"/>
      <c r="T2900" s="30"/>
      <c r="U2900" s="30"/>
      <c r="V2900" s="30"/>
      <c r="W2900" s="30"/>
      <c r="X2900" s="30"/>
      <c r="Y2900" s="30"/>
      <c r="Z2900" s="30"/>
      <c r="AA2900" s="30"/>
    </row>
    <row r="2901" ht="15.75" customHeight="1">
      <c r="A2901" s="27" t="s">
        <v>39</v>
      </c>
      <c r="B2901" s="27" t="s">
        <v>9607</v>
      </c>
      <c r="C2901" s="27" t="s">
        <v>5325</v>
      </c>
      <c r="D2901" s="27" t="s">
        <v>2537</v>
      </c>
      <c r="E2901" s="92">
        <f t="shared" si="1"/>
        <v>71620</v>
      </c>
      <c r="F2901" s="92" t="str">
        <f t="shared" si="2"/>
        <v>CAPRI ALMENDRA DISPLAY 6 x 24 x 30 GRS</v>
      </c>
      <c r="G2901" s="92" t="str">
        <f t="shared" si="3"/>
        <v>CHOCOLATES</v>
      </c>
      <c r="H2901" s="89"/>
      <c r="I2901" s="89"/>
      <c r="J2901" s="89"/>
      <c r="K2901" s="89"/>
      <c r="L2901" s="89"/>
      <c r="M2901" s="89"/>
      <c r="N2901" s="89"/>
      <c r="O2901" s="89"/>
      <c r="P2901" s="89"/>
      <c r="Q2901" s="89"/>
      <c r="R2901" s="30"/>
      <c r="S2901" s="30"/>
      <c r="T2901" s="30"/>
      <c r="U2901" s="30"/>
      <c r="V2901" s="30"/>
      <c r="W2901" s="30"/>
      <c r="X2901" s="30"/>
      <c r="Y2901" s="30"/>
      <c r="Z2901" s="30"/>
      <c r="AA2901" s="30"/>
    </row>
    <row r="2902" ht="15.75" customHeight="1">
      <c r="A2902" s="27" t="s">
        <v>39</v>
      </c>
      <c r="B2902" s="27" t="s">
        <v>9608</v>
      </c>
      <c r="C2902" s="27" t="s">
        <v>5327</v>
      </c>
      <c r="D2902" s="27" t="s">
        <v>2537</v>
      </c>
      <c r="E2902" s="92">
        <f t="shared" si="1"/>
        <v>71630</v>
      </c>
      <c r="F2902" s="92" t="str">
        <f t="shared" si="2"/>
        <v>CAPRI MARACUYA DISPLAY 6 x 24 x 30 GRS</v>
      </c>
      <c r="G2902" s="92" t="str">
        <f t="shared" si="3"/>
        <v>CHOCOLATES</v>
      </c>
      <c r="H2902" s="89"/>
      <c r="I2902" s="89"/>
      <c r="J2902" s="89"/>
      <c r="K2902" s="89"/>
      <c r="L2902" s="89"/>
      <c r="M2902" s="89"/>
      <c r="N2902" s="89"/>
      <c r="O2902" s="89"/>
      <c r="P2902" s="89"/>
      <c r="Q2902" s="89"/>
      <c r="R2902" s="30"/>
      <c r="S2902" s="30"/>
      <c r="T2902" s="30"/>
      <c r="U2902" s="30"/>
      <c r="V2902" s="30"/>
      <c r="W2902" s="30"/>
      <c r="X2902" s="30"/>
      <c r="Y2902" s="30"/>
      <c r="Z2902" s="30"/>
      <c r="AA2902" s="30"/>
    </row>
    <row r="2903" ht="15.75" customHeight="1">
      <c r="A2903" s="27" t="s">
        <v>39</v>
      </c>
      <c r="B2903" s="27" t="s">
        <v>9609</v>
      </c>
      <c r="C2903" s="27" t="s">
        <v>5329</v>
      </c>
      <c r="D2903" s="27" t="s">
        <v>2537</v>
      </c>
      <c r="E2903" s="92">
        <f t="shared" si="1"/>
        <v>71640</v>
      </c>
      <c r="F2903" s="92" t="str">
        <f t="shared" si="2"/>
        <v>CAPRI LIMON DISPLAY 6 x 24 x 30 GRS</v>
      </c>
      <c r="G2903" s="92" t="str">
        <f t="shared" si="3"/>
        <v>CHOCOLATES</v>
      </c>
      <c r="H2903" s="89"/>
      <c r="I2903" s="89"/>
      <c r="J2903" s="89"/>
      <c r="K2903" s="89"/>
      <c r="L2903" s="89"/>
      <c r="M2903" s="89"/>
      <c r="N2903" s="89"/>
      <c r="O2903" s="89"/>
      <c r="P2903" s="89"/>
      <c r="Q2903" s="89"/>
      <c r="R2903" s="30"/>
      <c r="S2903" s="30"/>
      <c r="T2903" s="30"/>
      <c r="U2903" s="30"/>
      <c r="V2903" s="30"/>
      <c r="W2903" s="30"/>
      <c r="X2903" s="30"/>
      <c r="Y2903" s="30"/>
      <c r="Z2903" s="30"/>
      <c r="AA2903" s="30"/>
    </row>
    <row r="2904" ht="15.75" customHeight="1">
      <c r="A2904" s="27" t="s">
        <v>39</v>
      </c>
      <c r="B2904" s="27" t="s">
        <v>9610</v>
      </c>
      <c r="C2904" s="27" t="s">
        <v>5331</v>
      </c>
      <c r="D2904" s="27" t="s">
        <v>2537</v>
      </c>
      <c r="E2904" s="92">
        <f t="shared" si="1"/>
        <v>71650</v>
      </c>
      <c r="F2904" s="92" t="str">
        <f t="shared" si="2"/>
        <v>CAPRI FRUTILLA DISPLAY 6 x 24 x 30 GRS</v>
      </c>
      <c r="G2904" s="92" t="str">
        <f t="shared" si="3"/>
        <v>CHOCOLATES</v>
      </c>
      <c r="H2904" s="89"/>
      <c r="I2904" s="89"/>
      <c r="J2904" s="89"/>
      <c r="K2904" s="89"/>
      <c r="L2904" s="89"/>
      <c r="M2904" s="89"/>
      <c r="N2904" s="89"/>
      <c r="O2904" s="89"/>
      <c r="P2904" s="89"/>
      <c r="Q2904" s="89"/>
      <c r="R2904" s="30"/>
      <c r="S2904" s="30"/>
      <c r="T2904" s="30"/>
      <c r="U2904" s="30"/>
      <c r="V2904" s="30"/>
      <c r="W2904" s="30"/>
      <c r="X2904" s="30"/>
      <c r="Y2904" s="30"/>
      <c r="Z2904" s="30"/>
      <c r="AA2904" s="30"/>
    </row>
    <row r="2905" ht="15.75" customHeight="1">
      <c r="A2905" s="27" t="s">
        <v>39</v>
      </c>
      <c r="B2905" s="27" t="s">
        <v>9611</v>
      </c>
      <c r="C2905" s="27" t="s">
        <v>5334</v>
      </c>
      <c r="D2905" s="27" t="s">
        <v>5335</v>
      </c>
      <c r="E2905" s="92">
        <f t="shared" si="1"/>
        <v>71660</v>
      </c>
      <c r="F2905" s="92" t="str">
        <f t="shared" si="2"/>
        <v>BONI CAPRI PAN DE AZUCAR 3 x 30 GRM</v>
      </c>
      <c r="G2905" s="92" t="str">
        <f t="shared" si="3"/>
        <v>CHOCOLATES</v>
      </c>
      <c r="H2905" s="89"/>
      <c r="I2905" s="89"/>
      <c r="J2905" s="89"/>
      <c r="K2905" s="89"/>
      <c r="L2905" s="89"/>
      <c r="M2905" s="89"/>
      <c r="N2905" s="89"/>
      <c r="O2905" s="89"/>
      <c r="P2905" s="89"/>
      <c r="Q2905" s="89"/>
      <c r="R2905" s="30"/>
      <c r="S2905" s="30"/>
      <c r="T2905" s="30"/>
      <c r="U2905" s="30"/>
      <c r="V2905" s="30"/>
      <c r="W2905" s="30"/>
      <c r="X2905" s="30"/>
      <c r="Y2905" s="30"/>
      <c r="Z2905" s="30"/>
      <c r="AA2905" s="30"/>
    </row>
    <row r="2906" ht="15.75" customHeight="1">
      <c r="A2906" s="27" t="s">
        <v>39</v>
      </c>
      <c r="B2906" s="27" t="s">
        <v>9612</v>
      </c>
      <c r="C2906" s="27" t="s">
        <v>5337</v>
      </c>
      <c r="D2906" s="27" t="s">
        <v>5338</v>
      </c>
      <c r="E2906" s="92">
        <f t="shared" si="1"/>
        <v>71670</v>
      </c>
      <c r="F2906" s="92" t="str">
        <f t="shared" si="2"/>
        <v>BONI CAPRI DISPLAY 6 x 24 x 30 GRM</v>
      </c>
      <c r="G2906" s="92" t="str">
        <f t="shared" si="3"/>
        <v>CHOCOLATES</v>
      </c>
      <c r="H2906" s="89"/>
      <c r="I2906" s="89"/>
      <c r="J2906" s="89"/>
      <c r="K2906" s="89"/>
      <c r="L2906" s="89"/>
      <c r="M2906" s="89"/>
      <c r="N2906" s="89"/>
      <c r="O2906" s="89"/>
      <c r="P2906" s="89"/>
      <c r="Q2906" s="89"/>
      <c r="R2906" s="30"/>
      <c r="S2906" s="30"/>
      <c r="T2906" s="30"/>
      <c r="U2906" s="30"/>
      <c r="V2906" s="30"/>
      <c r="W2906" s="30"/>
      <c r="X2906" s="30"/>
      <c r="Y2906" s="30"/>
      <c r="Z2906" s="30"/>
      <c r="AA2906" s="30"/>
    </row>
    <row r="2907" ht="15.75" customHeight="1">
      <c r="A2907" s="27" t="s">
        <v>29</v>
      </c>
      <c r="B2907" s="27" t="s">
        <v>9613</v>
      </c>
      <c r="C2907" s="27" t="s">
        <v>5341</v>
      </c>
      <c r="D2907" s="27" t="s">
        <v>4151</v>
      </c>
      <c r="E2907" s="92">
        <f t="shared" si="1"/>
        <v>71830</v>
      </c>
      <c r="F2907" s="92" t="str">
        <f t="shared" si="2"/>
        <v>NESTLE EL MANJAR PasteleroNPro 4x4,5kg CL 4x4,5kg</v>
      </c>
      <c r="G2907" s="92" t="str">
        <f t="shared" si="3"/>
        <v>DESHABILITADOS</v>
      </c>
      <c r="H2907" s="89"/>
      <c r="I2907" s="89"/>
      <c r="J2907" s="89"/>
      <c r="K2907" s="89"/>
      <c r="L2907" s="89"/>
      <c r="M2907" s="89"/>
      <c r="N2907" s="89"/>
      <c r="O2907" s="89"/>
      <c r="P2907" s="89"/>
      <c r="Q2907" s="89"/>
      <c r="R2907" s="30"/>
      <c r="S2907" s="30"/>
      <c r="T2907" s="30"/>
      <c r="U2907" s="30"/>
      <c r="V2907" s="30"/>
      <c r="W2907" s="30"/>
      <c r="X2907" s="30"/>
      <c r="Y2907" s="30"/>
      <c r="Z2907" s="30"/>
      <c r="AA2907" s="30"/>
    </row>
    <row r="2908" ht="15.75" customHeight="1">
      <c r="A2908" s="27" t="s">
        <v>29</v>
      </c>
      <c r="B2908" s="27" t="s">
        <v>9614</v>
      </c>
      <c r="C2908" s="27" t="s">
        <v>5343</v>
      </c>
      <c r="D2908" s="27" t="s">
        <v>4151</v>
      </c>
      <c r="E2908" s="92">
        <f t="shared" si="1"/>
        <v>71840</v>
      </c>
      <c r="F2908" s="92" t="str">
        <f t="shared" si="2"/>
        <v>NESTLE LecheCondAzucarada NPro 4x4,5kg CL 4x4,5kg</v>
      </c>
      <c r="G2908" s="92" t="str">
        <f t="shared" si="3"/>
        <v>DESHABILITADOS</v>
      </c>
      <c r="H2908" s="89"/>
      <c r="I2908" s="89"/>
      <c r="J2908" s="89"/>
      <c r="K2908" s="89"/>
      <c r="L2908" s="89"/>
      <c r="M2908" s="89"/>
      <c r="N2908" s="89"/>
      <c r="O2908" s="89"/>
      <c r="P2908" s="89"/>
      <c r="Q2908" s="89"/>
      <c r="R2908" s="30"/>
      <c r="S2908" s="30"/>
      <c r="T2908" s="30"/>
      <c r="U2908" s="30"/>
      <c r="V2908" s="30"/>
      <c r="W2908" s="30"/>
      <c r="X2908" s="30"/>
      <c r="Y2908" s="30"/>
      <c r="Z2908" s="30"/>
      <c r="AA2908" s="30"/>
    </row>
    <row r="2909" ht="15.75" customHeight="1">
      <c r="A2909" s="27" t="s">
        <v>86</v>
      </c>
      <c r="B2909" s="27" t="s">
        <v>9615</v>
      </c>
      <c r="C2909" s="27" t="s">
        <v>5347</v>
      </c>
      <c r="D2909" s="83"/>
      <c r="E2909" s="92">
        <f t="shared" si="1"/>
        <v>71860</v>
      </c>
      <c r="F2909" s="92" t="str">
        <f t="shared" si="2"/>
        <v>PK 3 RITON SURT 30% DSCTO(2VAIN+1LEM) </v>
      </c>
      <c r="G2909" s="92" t="str">
        <f t="shared" si="3"/>
        <v>GALLETAS</v>
      </c>
      <c r="H2909" s="89"/>
      <c r="I2909" s="89"/>
      <c r="J2909" s="89"/>
      <c r="K2909" s="89"/>
      <c r="L2909" s="89"/>
      <c r="M2909" s="89"/>
      <c r="N2909" s="89"/>
      <c r="O2909" s="89"/>
      <c r="P2909" s="89"/>
      <c r="Q2909" s="89"/>
      <c r="R2909" s="30"/>
      <c r="S2909" s="30"/>
      <c r="T2909" s="30"/>
      <c r="U2909" s="30"/>
      <c r="V2909" s="30"/>
      <c r="W2909" s="30"/>
      <c r="X2909" s="30"/>
      <c r="Y2909" s="30"/>
      <c r="Z2909" s="30"/>
      <c r="AA2909" s="30"/>
    </row>
    <row r="2910" ht="15.75" customHeight="1">
      <c r="A2910" s="27" t="s">
        <v>76</v>
      </c>
      <c r="B2910" s="27" t="s">
        <v>9616</v>
      </c>
      <c r="C2910" s="27" t="s">
        <v>5349</v>
      </c>
      <c r="D2910" s="83"/>
      <c r="E2910" s="92">
        <f t="shared" si="1"/>
        <v>71880</v>
      </c>
      <c r="F2910" s="92" t="str">
        <f t="shared" si="2"/>
        <v>15 MILO 1KG + PAYLOADER GRATIS </v>
      </c>
      <c r="G2910" s="92" t="str">
        <f t="shared" si="3"/>
        <v>OPPB</v>
      </c>
      <c r="H2910" s="89"/>
      <c r="I2910" s="89"/>
      <c r="J2910" s="89"/>
      <c r="K2910" s="89"/>
      <c r="L2910" s="89"/>
      <c r="M2910" s="89"/>
      <c r="N2910" s="89"/>
      <c r="O2910" s="89"/>
      <c r="P2910" s="89"/>
      <c r="Q2910" s="89"/>
      <c r="R2910" s="30"/>
      <c r="S2910" s="30"/>
      <c r="T2910" s="30"/>
      <c r="U2910" s="30"/>
      <c r="V2910" s="30"/>
      <c r="W2910" s="30"/>
      <c r="X2910" s="30"/>
      <c r="Y2910" s="30"/>
      <c r="Z2910" s="30"/>
      <c r="AA2910" s="30"/>
    </row>
    <row r="2911" ht="15.75" customHeight="1">
      <c r="A2911" s="27" t="s">
        <v>225</v>
      </c>
      <c r="B2911" s="27" t="s">
        <v>9617</v>
      </c>
      <c r="C2911" s="27" t="s">
        <v>5352</v>
      </c>
      <c r="D2911" s="27" t="s">
        <v>4891</v>
      </c>
      <c r="E2911" s="92">
        <f t="shared" si="1"/>
        <v>71890</v>
      </c>
      <c r="F2911" s="92" t="str">
        <f t="shared" si="2"/>
        <v>NIDO LEP Buen Dia Soft Pack N1CL 12x130g</v>
      </c>
      <c r="G2911" s="92" t="str">
        <f t="shared" si="3"/>
        <v>Leche en Polvo</v>
      </c>
      <c r="H2911" s="89"/>
      <c r="I2911" s="89"/>
      <c r="J2911" s="89"/>
      <c r="K2911" s="89"/>
      <c r="L2911" s="89"/>
      <c r="M2911" s="89"/>
      <c r="N2911" s="89"/>
      <c r="O2911" s="89"/>
      <c r="P2911" s="89"/>
      <c r="Q2911" s="89"/>
      <c r="R2911" s="30"/>
      <c r="S2911" s="30"/>
      <c r="T2911" s="30"/>
      <c r="U2911" s="30"/>
      <c r="V2911" s="30"/>
      <c r="W2911" s="30"/>
      <c r="X2911" s="30"/>
      <c r="Y2911" s="30"/>
      <c r="Z2911" s="30"/>
      <c r="AA2911" s="30"/>
    </row>
    <row r="2912" ht="15.75" customHeight="1">
      <c r="A2912" s="27" t="s">
        <v>86</v>
      </c>
      <c r="B2912" s="27" t="s">
        <v>9618</v>
      </c>
      <c r="C2912" s="27" t="s">
        <v>5354</v>
      </c>
      <c r="D2912" s="83"/>
      <c r="E2912" s="92">
        <f t="shared" si="1"/>
        <v>71910</v>
      </c>
      <c r="F2912" s="92" t="str">
        <f t="shared" si="2"/>
        <v>Alteza 10+2 (3Bocado+3Chirim+3Frutilla+3Helado) </v>
      </c>
      <c r="G2912" s="92" t="str">
        <f t="shared" si="3"/>
        <v>GALLETAS</v>
      </c>
      <c r="H2912" s="89"/>
      <c r="I2912" s="89"/>
      <c r="J2912" s="89"/>
      <c r="K2912" s="89"/>
      <c r="L2912" s="89"/>
      <c r="M2912" s="89"/>
      <c r="N2912" s="89"/>
      <c r="O2912" s="89"/>
      <c r="P2912" s="89"/>
      <c r="Q2912" s="89"/>
      <c r="R2912" s="30"/>
      <c r="S2912" s="30"/>
      <c r="T2912" s="30"/>
      <c r="U2912" s="30"/>
      <c r="V2912" s="30"/>
      <c r="W2912" s="30"/>
      <c r="X2912" s="30"/>
      <c r="Y2912" s="30"/>
      <c r="Z2912" s="30"/>
      <c r="AA2912" s="30"/>
    </row>
    <row r="2913" ht="15.75" customHeight="1">
      <c r="A2913" s="27" t="s">
        <v>50</v>
      </c>
      <c r="B2913" s="27" t="s">
        <v>9619</v>
      </c>
      <c r="C2913" s="27" t="s">
        <v>5198</v>
      </c>
      <c r="D2913" s="27" t="s">
        <v>3479</v>
      </c>
      <c r="E2913" s="92">
        <f t="shared" si="1"/>
        <v>71920</v>
      </c>
      <c r="F2913" s="92" t="str">
        <f t="shared" si="2"/>
        <v>Cafe NESCAFE Fina Seleccion 12x50g</v>
      </c>
      <c r="G2913" s="92" t="str">
        <f t="shared" si="3"/>
        <v>CAFES</v>
      </c>
      <c r="H2913" s="89"/>
      <c r="I2913" s="89"/>
      <c r="J2913" s="89"/>
      <c r="K2913" s="89"/>
      <c r="L2913" s="89"/>
      <c r="M2913" s="89"/>
      <c r="N2913" s="89"/>
      <c r="O2913" s="89"/>
      <c r="P2913" s="89"/>
      <c r="Q2913" s="89"/>
      <c r="R2913" s="30"/>
      <c r="S2913" s="30"/>
      <c r="T2913" s="30"/>
      <c r="U2913" s="30"/>
      <c r="V2913" s="30"/>
      <c r="W2913" s="30"/>
      <c r="X2913" s="30"/>
      <c r="Y2913" s="30"/>
      <c r="Z2913" s="30"/>
      <c r="AA2913" s="30"/>
    </row>
    <row r="2914" ht="15.75" customHeight="1">
      <c r="A2914" s="27" t="s">
        <v>39</v>
      </c>
      <c r="B2914" s="27" t="s">
        <v>9620</v>
      </c>
      <c r="C2914" s="27" t="s">
        <v>5356</v>
      </c>
      <c r="D2914" s="27" t="s">
        <v>5103</v>
      </c>
      <c r="E2914" s="92">
        <f t="shared" si="1"/>
        <v>71930</v>
      </c>
      <c r="F2914" s="92" t="str">
        <f t="shared" si="2"/>
        <v>Oblea bañada SUPER 8 Mini Multipack 18(20x7g)</v>
      </c>
      <c r="G2914" s="92" t="str">
        <f t="shared" si="3"/>
        <v>CHOCOLATES</v>
      </c>
      <c r="H2914" s="89"/>
      <c r="I2914" s="89"/>
      <c r="J2914" s="89"/>
      <c r="K2914" s="89"/>
      <c r="L2914" s="89"/>
      <c r="M2914" s="89"/>
      <c r="N2914" s="89"/>
      <c r="O2914" s="89"/>
      <c r="P2914" s="89"/>
      <c r="Q2914" s="89"/>
      <c r="R2914" s="30"/>
      <c r="S2914" s="30"/>
      <c r="T2914" s="30"/>
      <c r="U2914" s="30"/>
      <c r="V2914" s="30"/>
      <c r="W2914" s="30"/>
      <c r="X2914" s="30"/>
      <c r="Y2914" s="30"/>
      <c r="Z2914" s="30"/>
      <c r="AA2914" s="30"/>
    </row>
    <row r="2915" ht="15.75" customHeight="1">
      <c r="A2915" s="27" t="s">
        <v>146</v>
      </c>
      <c r="B2915" s="27" t="s">
        <v>9621</v>
      </c>
      <c r="C2915" s="27" t="s">
        <v>5358</v>
      </c>
      <c r="D2915" s="27" t="s">
        <v>5359</v>
      </c>
      <c r="E2915" s="92">
        <f t="shared" si="1"/>
        <v>71940</v>
      </c>
      <c r="F2915" s="92" t="str">
        <f t="shared" si="2"/>
        <v>NESTLE Crm de Leche Tar PDQ 2688x236g</v>
      </c>
      <c r="G2915" s="92" t="str">
        <f t="shared" si="3"/>
        <v>Lacteos Culinarios</v>
      </c>
      <c r="H2915" s="89"/>
      <c r="I2915" s="89"/>
      <c r="J2915" s="89"/>
      <c r="K2915" s="89"/>
      <c r="L2915" s="89"/>
      <c r="M2915" s="89"/>
      <c r="N2915" s="89"/>
      <c r="O2915" s="89"/>
      <c r="P2915" s="89"/>
      <c r="Q2915" s="89"/>
      <c r="R2915" s="30"/>
      <c r="S2915" s="30"/>
      <c r="T2915" s="30"/>
      <c r="U2915" s="30"/>
      <c r="V2915" s="30"/>
      <c r="W2915" s="30"/>
      <c r="X2915" s="30"/>
      <c r="Y2915" s="30"/>
      <c r="Z2915" s="30"/>
      <c r="AA2915" s="30"/>
    </row>
    <row r="2916" ht="15.75" customHeight="1">
      <c r="A2916" s="27" t="s">
        <v>39</v>
      </c>
      <c r="B2916" s="27" t="s">
        <v>9622</v>
      </c>
      <c r="C2916" s="27" t="s">
        <v>5361</v>
      </c>
      <c r="D2916" s="27" t="s">
        <v>102</v>
      </c>
      <c r="E2916" s="92">
        <f t="shared" si="1"/>
        <v>720100</v>
      </c>
      <c r="F2916" s="92" t="str">
        <f t="shared" si="2"/>
        <v>TRENCITO BANDEJA HUEVO 250g 18 x 250 GRM</v>
      </c>
      <c r="G2916" s="92" t="str">
        <f t="shared" si="3"/>
        <v>CHOCOLATES</v>
      </c>
      <c r="H2916" s="89"/>
      <c r="I2916" s="89"/>
      <c r="J2916" s="89"/>
      <c r="K2916" s="89"/>
      <c r="L2916" s="89"/>
      <c r="M2916" s="89"/>
      <c r="N2916" s="89"/>
      <c r="O2916" s="89"/>
      <c r="P2916" s="89"/>
      <c r="Q2916" s="89"/>
      <c r="R2916" s="30"/>
      <c r="S2916" s="30"/>
      <c r="T2916" s="30"/>
      <c r="U2916" s="30"/>
      <c r="V2916" s="30"/>
      <c r="W2916" s="30"/>
      <c r="X2916" s="30"/>
      <c r="Y2916" s="30"/>
      <c r="Z2916" s="30"/>
      <c r="AA2916" s="30"/>
    </row>
    <row r="2917" ht="15.75" customHeight="1">
      <c r="A2917" s="27" t="s">
        <v>39</v>
      </c>
      <c r="B2917" s="27" t="s">
        <v>9623</v>
      </c>
      <c r="C2917" s="27" t="s">
        <v>5363</v>
      </c>
      <c r="D2917" s="27" t="s">
        <v>5364</v>
      </c>
      <c r="E2917" s="92">
        <f t="shared" si="1"/>
        <v>720200</v>
      </c>
      <c r="F2917" s="92" t="str">
        <f t="shared" si="2"/>
        <v>TRENCITO BANDEJA HUEVITO 27 x 125 GRM</v>
      </c>
      <c r="G2917" s="92" t="str">
        <f t="shared" si="3"/>
        <v>CHOCOLATES</v>
      </c>
      <c r="H2917" s="89"/>
      <c r="I2917" s="89"/>
      <c r="J2917" s="89"/>
      <c r="K2917" s="89"/>
      <c r="L2917" s="89"/>
      <c r="M2917" s="89"/>
      <c r="N2917" s="89"/>
      <c r="O2917" s="89"/>
      <c r="P2917" s="89"/>
      <c r="Q2917" s="89"/>
      <c r="R2917" s="30"/>
      <c r="S2917" s="30"/>
      <c r="T2917" s="30"/>
      <c r="U2917" s="30"/>
      <c r="V2917" s="30"/>
      <c r="W2917" s="30"/>
      <c r="X2917" s="30"/>
      <c r="Y2917" s="30"/>
      <c r="Z2917" s="30"/>
      <c r="AA2917" s="30"/>
    </row>
    <row r="2918" ht="15.75" customHeight="1">
      <c r="A2918" s="27" t="s">
        <v>39</v>
      </c>
      <c r="B2918" s="27" t="s">
        <v>9624</v>
      </c>
      <c r="C2918" s="27" t="s">
        <v>5367</v>
      </c>
      <c r="D2918" s="27" t="s">
        <v>5368</v>
      </c>
      <c r="E2918" s="92">
        <f t="shared" si="1"/>
        <v>72280</v>
      </c>
      <c r="F2918" s="92" t="str">
        <f t="shared" si="2"/>
        <v>Tableta de oblea bañada SUPER 8 15x130g</v>
      </c>
      <c r="G2918" s="92" t="str">
        <f t="shared" si="3"/>
        <v>CHOCOLATES</v>
      </c>
      <c r="H2918" s="89"/>
      <c r="I2918" s="89"/>
      <c r="J2918" s="89"/>
      <c r="K2918" s="89"/>
      <c r="L2918" s="89"/>
      <c r="M2918" s="89"/>
      <c r="N2918" s="89"/>
      <c r="O2918" s="89"/>
      <c r="P2918" s="89"/>
      <c r="Q2918" s="89"/>
      <c r="R2918" s="30"/>
      <c r="S2918" s="30"/>
      <c r="T2918" s="30"/>
      <c r="U2918" s="30"/>
      <c r="V2918" s="30"/>
      <c r="W2918" s="30"/>
      <c r="X2918" s="30"/>
      <c r="Y2918" s="30"/>
      <c r="Z2918" s="30"/>
      <c r="AA2918" s="30"/>
    </row>
    <row r="2919" ht="15.75" customHeight="1">
      <c r="A2919" s="27" t="s">
        <v>146</v>
      </c>
      <c r="B2919" s="27" t="s">
        <v>9625</v>
      </c>
      <c r="C2919" s="27" t="s">
        <v>5370</v>
      </c>
      <c r="D2919" s="27" t="s">
        <v>1186</v>
      </c>
      <c r="E2919" s="92">
        <f t="shared" si="1"/>
        <v>72290</v>
      </c>
      <c r="F2919" s="92" t="str">
        <f t="shared" si="2"/>
        <v>Manjar NESTLE El Manjar Doypack 12x800g</v>
      </c>
      <c r="G2919" s="92" t="str">
        <f t="shared" si="3"/>
        <v>Lacteos Culinarios</v>
      </c>
      <c r="H2919" s="89"/>
      <c r="I2919" s="89"/>
      <c r="J2919" s="89"/>
      <c r="K2919" s="89"/>
      <c r="L2919" s="89"/>
      <c r="M2919" s="89"/>
      <c r="N2919" s="89"/>
      <c r="O2919" s="89"/>
      <c r="P2919" s="89"/>
      <c r="Q2919" s="89"/>
      <c r="R2919" s="30"/>
      <c r="S2919" s="30"/>
      <c r="T2919" s="30"/>
      <c r="U2919" s="30"/>
      <c r="V2919" s="30"/>
      <c r="W2919" s="30"/>
      <c r="X2919" s="30"/>
      <c r="Y2919" s="30"/>
      <c r="Z2919" s="30"/>
      <c r="AA2919" s="30"/>
    </row>
    <row r="2920" ht="15.75" customHeight="1">
      <c r="A2920" s="27" t="s">
        <v>146</v>
      </c>
      <c r="B2920" s="27" t="s">
        <v>9626</v>
      </c>
      <c r="C2920" s="27" t="s">
        <v>9627</v>
      </c>
      <c r="D2920" s="27" t="s">
        <v>123</v>
      </c>
      <c r="E2920" s="92">
        <f t="shared" si="1"/>
        <v>72291</v>
      </c>
      <c r="F2920" s="92" t="str">
        <f t="shared" si="2"/>
        <v>PK OFERTA 6 UNIDADES MANJAR 800g + 40% DCTO .</v>
      </c>
      <c r="G2920" s="92" t="str">
        <f t="shared" si="3"/>
        <v>Lacteos Culinarios</v>
      </c>
      <c r="H2920" s="89"/>
      <c r="I2920" s="89"/>
      <c r="J2920" s="89"/>
      <c r="K2920" s="89"/>
      <c r="L2920" s="89"/>
      <c r="M2920" s="89"/>
      <c r="N2920" s="89"/>
      <c r="O2920" s="89"/>
      <c r="P2920" s="89"/>
      <c r="Q2920" s="89"/>
      <c r="R2920" s="30"/>
      <c r="S2920" s="30"/>
      <c r="T2920" s="30"/>
      <c r="U2920" s="30"/>
      <c r="V2920" s="30"/>
      <c r="W2920" s="30"/>
      <c r="X2920" s="30"/>
      <c r="Y2920" s="30"/>
      <c r="Z2920" s="30"/>
      <c r="AA2920" s="30"/>
    </row>
    <row r="2921" ht="15.75" customHeight="1">
      <c r="A2921" s="27" t="s">
        <v>86</v>
      </c>
      <c r="B2921" s="27" t="s">
        <v>9628</v>
      </c>
      <c r="C2921" s="27" t="s">
        <v>5373</v>
      </c>
      <c r="D2921" s="83"/>
      <c r="E2921" s="92">
        <f t="shared" si="1"/>
        <v>72340</v>
      </c>
      <c r="F2921" s="92" t="str">
        <f t="shared" si="2"/>
        <v>PACK TREMENDA MOROCHA 5+1 </v>
      </c>
      <c r="G2921" s="92" t="str">
        <f t="shared" si="3"/>
        <v>GALLETAS</v>
      </c>
      <c r="H2921" s="89"/>
      <c r="I2921" s="89"/>
      <c r="J2921" s="89"/>
      <c r="K2921" s="89"/>
      <c r="L2921" s="89"/>
      <c r="M2921" s="89"/>
      <c r="N2921" s="89"/>
      <c r="O2921" s="89"/>
      <c r="P2921" s="89"/>
      <c r="Q2921" s="89"/>
      <c r="R2921" s="30"/>
      <c r="S2921" s="30"/>
      <c r="T2921" s="30"/>
      <c r="U2921" s="30"/>
      <c r="V2921" s="30"/>
      <c r="W2921" s="30"/>
      <c r="X2921" s="30"/>
      <c r="Y2921" s="30"/>
      <c r="Z2921" s="30"/>
      <c r="AA2921" s="30"/>
    </row>
    <row r="2922" ht="15.75" customHeight="1">
      <c r="A2922" s="27" t="s">
        <v>39</v>
      </c>
      <c r="B2922" s="27" t="s">
        <v>9629</v>
      </c>
      <c r="C2922" s="27" t="s">
        <v>1139</v>
      </c>
      <c r="D2922" s="27" t="s">
        <v>1920</v>
      </c>
      <c r="E2922" s="92">
        <f t="shared" si="1"/>
        <v>72350</v>
      </c>
      <c r="F2922" s="92" t="str">
        <f t="shared" si="2"/>
        <v>Chocolate SAHNE NUSS Barra 12 x 20 x 14 GRM</v>
      </c>
      <c r="G2922" s="92" t="str">
        <f t="shared" si="3"/>
        <v>CHOCOLATES</v>
      </c>
      <c r="H2922" s="89"/>
      <c r="I2922" s="89"/>
      <c r="J2922" s="89"/>
      <c r="K2922" s="89"/>
      <c r="L2922" s="89"/>
      <c r="M2922" s="89"/>
      <c r="N2922" s="89"/>
      <c r="O2922" s="89"/>
      <c r="P2922" s="89"/>
      <c r="Q2922" s="89"/>
      <c r="R2922" s="30"/>
      <c r="S2922" s="30"/>
      <c r="T2922" s="30"/>
      <c r="U2922" s="30"/>
      <c r="V2922" s="30"/>
      <c r="W2922" s="30"/>
      <c r="X2922" s="30"/>
      <c r="Y2922" s="30"/>
      <c r="Z2922" s="30"/>
      <c r="AA2922" s="30"/>
    </row>
    <row r="2923" ht="15.75" customHeight="1">
      <c r="A2923" s="27" t="s">
        <v>39</v>
      </c>
      <c r="B2923" s="27" t="s">
        <v>9630</v>
      </c>
      <c r="C2923" s="27" t="s">
        <v>5375</v>
      </c>
      <c r="D2923" s="27" t="s">
        <v>1920</v>
      </c>
      <c r="E2923" s="92">
        <f t="shared" si="1"/>
        <v>72360</v>
      </c>
      <c r="F2923" s="92" t="str">
        <f t="shared" si="2"/>
        <v>BONI SAHNE NUSS IMPULSIVO 12 x 20 x 14 GRM</v>
      </c>
      <c r="G2923" s="92" t="str">
        <f t="shared" si="3"/>
        <v>CHOCOLATES</v>
      </c>
      <c r="H2923" s="89"/>
      <c r="I2923" s="89"/>
      <c r="J2923" s="89"/>
      <c r="K2923" s="89"/>
      <c r="L2923" s="89"/>
      <c r="M2923" s="89"/>
      <c r="N2923" s="89"/>
      <c r="O2923" s="89"/>
      <c r="P2923" s="89"/>
      <c r="Q2923" s="89"/>
      <c r="R2923" s="30"/>
      <c r="S2923" s="30"/>
      <c r="T2923" s="30"/>
      <c r="U2923" s="30"/>
      <c r="V2923" s="30"/>
      <c r="W2923" s="30"/>
      <c r="X2923" s="30"/>
      <c r="Y2923" s="30"/>
      <c r="Z2923" s="30"/>
      <c r="AA2923" s="30"/>
    </row>
    <row r="2924" ht="15.75" customHeight="1">
      <c r="A2924" s="27" t="s">
        <v>268</v>
      </c>
      <c r="B2924" s="27" t="s">
        <v>9631</v>
      </c>
      <c r="C2924" s="27" t="s">
        <v>5378</v>
      </c>
      <c r="D2924" s="83"/>
      <c r="E2924" s="92">
        <f t="shared" si="1"/>
        <v>72370</v>
      </c>
      <c r="F2924" s="92" t="str">
        <f t="shared" si="2"/>
        <v>PK 20% Dcto /2 CarneZanArroz/2 Pollo Arvejado/2 Pastel Choclo </v>
      </c>
      <c r="G2924" s="92" t="str">
        <f t="shared" si="3"/>
        <v>ALIMENTOS INFANTILES</v>
      </c>
      <c r="H2924" s="89"/>
      <c r="I2924" s="89"/>
      <c r="J2924" s="89"/>
      <c r="K2924" s="89"/>
      <c r="L2924" s="89"/>
      <c r="M2924" s="89"/>
      <c r="N2924" s="89"/>
      <c r="O2924" s="89"/>
      <c r="P2924" s="89"/>
      <c r="Q2924" s="89"/>
      <c r="R2924" s="30"/>
      <c r="S2924" s="30"/>
      <c r="T2924" s="30"/>
      <c r="U2924" s="30"/>
      <c r="V2924" s="30"/>
      <c r="W2924" s="30"/>
      <c r="X2924" s="30"/>
      <c r="Y2924" s="30"/>
      <c r="Z2924" s="30"/>
      <c r="AA2924" s="30"/>
    </row>
    <row r="2925" ht="15.75" customHeight="1">
      <c r="A2925" s="27" t="s">
        <v>146</v>
      </c>
      <c r="B2925" s="27" t="s">
        <v>9632</v>
      </c>
      <c r="C2925" s="27" t="s">
        <v>5380</v>
      </c>
      <c r="D2925" s="27" t="s">
        <v>5381</v>
      </c>
      <c r="E2925" s="92">
        <f t="shared" si="1"/>
        <v>72390</v>
      </c>
      <c r="F2925" s="92" t="str">
        <f t="shared" si="2"/>
        <v>NESTLE Pack 3 Leches 5x1.03kg</v>
      </c>
      <c r="G2925" s="92" t="str">
        <f t="shared" si="3"/>
        <v>Lacteos Culinarios</v>
      </c>
      <c r="H2925" s="89"/>
      <c r="I2925" s="89"/>
      <c r="J2925" s="89"/>
      <c r="K2925" s="89"/>
      <c r="L2925" s="89"/>
      <c r="M2925" s="89"/>
      <c r="N2925" s="89"/>
      <c r="O2925" s="89"/>
      <c r="P2925" s="89"/>
      <c r="Q2925" s="89"/>
      <c r="R2925" s="30"/>
      <c r="S2925" s="30"/>
      <c r="T2925" s="30"/>
      <c r="U2925" s="30"/>
      <c r="V2925" s="30"/>
      <c r="W2925" s="30"/>
      <c r="X2925" s="30"/>
      <c r="Y2925" s="30"/>
      <c r="Z2925" s="30"/>
      <c r="AA2925" s="30"/>
    </row>
    <row r="2926" ht="15.75" customHeight="1">
      <c r="A2926" s="27" t="s">
        <v>86</v>
      </c>
      <c r="B2926" s="27" t="s">
        <v>9633</v>
      </c>
      <c r="C2926" s="27" t="s">
        <v>5383</v>
      </c>
      <c r="D2926" s="83"/>
      <c r="E2926" s="92">
        <f t="shared" si="1"/>
        <v>72490</v>
      </c>
      <c r="F2926" s="92" t="str">
        <f t="shared" si="2"/>
        <v>PACK TRITON 4 UNIDADES 5+1 </v>
      </c>
      <c r="G2926" s="92" t="str">
        <f t="shared" si="3"/>
        <v>GALLETAS</v>
      </c>
      <c r="H2926" s="89"/>
      <c r="I2926" s="89"/>
      <c r="J2926" s="89"/>
      <c r="K2926" s="89"/>
      <c r="L2926" s="89"/>
      <c r="M2926" s="89"/>
      <c r="N2926" s="89"/>
      <c r="O2926" s="89"/>
      <c r="P2926" s="89"/>
      <c r="Q2926" s="89"/>
      <c r="R2926" s="30"/>
      <c r="S2926" s="30"/>
      <c r="T2926" s="30"/>
      <c r="U2926" s="30"/>
      <c r="V2926" s="30"/>
      <c r="W2926" s="30"/>
      <c r="X2926" s="30"/>
      <c r="Y2926" s="30"/>
      <c r="Z2926" s="30"/>
      <c r="AA2926" s="30"/>
    </row>
    <row r="2927" ht="15.75" customHeight="1">
      <c r="A2927" s="27" t="s">
        <v>86</v>
      </c>
      <c r="B2927" s="27" t="s">
        <v>9634</v>
      </c>
      <c r="C2927" s="27" t="s">
        <v>5384</v>
      </c>
      <c r="D2927" s="83"/>
      <c r="E2927" s="92">
        <f t="shared" si="1"/>
        <v>72500</v>
      </c>
      <c r="F2927" s="92" t="str">
        <f t="shared" si="2"/>
        <v>PACK TRITON WAFER 5+1 </v>
      </c>
      <c r="G2927" s="92" t="str">
        <f t="shared" si="3"/>
        <v>GALLETAS</v>
      </c>
      <c r="H2927" s="89"/>
      <c r="I2927" s="89"/>
      <c r="J2927" s="89"/>
      <c r="K2927" s="89"/>
      <c r="L2927" s="89"/>
      <c r="M2927" s="89"/>
      <c r="N2927" s="89"/>
      <c r="O2927" s="89"/>
      <c r="P2927" s="89"/>
      <c r="Q2927" s="89"/>
      <c r="R2927" s="30"/>
      <c r="S2927" s="30"/>
      <c r="T2927" s="30"/>
      <c r="U2927" s="30"/>
      <c r="V2927" s="30"/>
      <c r="W2927" s="30"/>
      <c r="X2927" s="30"/>
      <c r="Y2927" s="30"/>
      <c r="Z2927" s="30"/>
      <c r="AA2927" s="30"/>
    </row>
    <row r="2928" ht="15.75" customHeight="1">
      <c r="A2928" s="27" t="s">
        <v>39</v>
      </c>
      <c r="B2928" s="27" t="s">
        <v>9635</v>
      </c>
      <c r="C2928" s="27" t="s">
        <v>5386</v>
      </c>
      <c r="D2928" s="83"/>
      <c r="E2928" s="92">
        <f t="shared" si="1"/>
        <v>72510</v>
      </c>
      <c r="F2928" s="92" t="str">
        <f t="shared" si="2"/>
        <v>PK TRENCITO TUBITO DISP. 30+6 </v>
      </c>
      <c r="G2928" s="92" t="str">
        <f t="shared" si="3"/>
        <v>CHOCOLATES</v>
      </c>
      <c r="H2928" s="89"/>
      <c r="I2928" s="89"/>
      <c r="J2928" s="89"/>
      <c r="K2928" s="89"/>
      <c r="L2928" s="89"/>
      <c r="M2928" s="89"/>
      <c r="N2928" s="89"/>
      <c r="O2928" s="89"/>
      <c r="P2928" s="89"/>
      <c r="Q2928" s="89"/>
      <c r="R2928" s="30"/>
      <c r="S2928" s="30"/>
      <c r="T2928" s="30"/>
      <c r="U2928" s="30"/>
      <c r="V2928" s="30"/>
      <c r="W2928" s="30"/>
      <c r="X2928" s="30"/>
      <c r="Y2928" s="30"/>
      <c r="Z2928" s="30"/>
      <c r="AA2928" s="30"/>
    </row>
    <row r="2929" ht="15.75" customHeight="1">
      <c r="A2929" s="27" t="s">
        <v>39</v>
      </c>
      <c r="B2929" s="27" t="s">
        <v>9636</v>
      </c>
      <c r="C2929" s="27" t="s">
        <v>5388</v>
      </c>
      <c r="D2929" s="83"/>
      <c r="E2929" s="92">
        <f t="shared" si="1"/>
        <v>72520</v>
      </c>
      <c r="F2929" s="92" t="str">
        <f t="shared" si="2"/>
        <v>PK KITKAT 5 + 1 </v>
      </c>
      <c r="G2929" s="92" t="str">
        <f t="shared" si="3"/>
        <v>CHOCOLATES</v>
      </c>
      <c r="H2929" s="89"/>
      <c r="I2929" s="89"/>
      <c r="J2929" s="89"/>
      <c r="K2929" s="89"/>
      <c r="L2929" s="89"/>
      <c r="M2929" s="89"/>
      <c r="N2929" s="89"/>
      <c r="O2929" s="89"/>
      <c r="P2929" s="89"/>
      <c r="Q2929" s="89"/>
      <c r="R2929" s="30"/>
      <c r="S2929" s="30"/>
      <c r="T2929" s="30"/>
      <c r="U2929" s="30"/>
      <c r="V2929" s="30"/>
      <c r="W2929" s="30"/>
      <c r="X2929" s="30"/>
      <c r="Y2929" s="30"/>
      <c r="Z2929" s="30"/>
      <c r="AA2929" s="30"/>
    </row>
    <row r="2930" ht="15.75" customHeight="1">
      <c r="A2930" s="27" t="s">
        <v>39</v>
      </c>
      <c r="B2930" s="27" t="s">
        <v>9637</v>
      </c>
      <c r="C2930" s="27" t="s">
        <v>5390</v>
      </c>
      <c r="D2930" s="83"/>
      <c r="E2930" s="92">
        <f t="shared" si="1"/>
        <v>72570</v>
      </c>
      <c r="F2930" s="92" t="str">
        <f t="shared" si="2"/>
        <v>PK TRENCITO TUBITO DISP 17% </v>
      </c>
      <c r="G2930" s="92" t="str">
        <f t="shared" si="3"/>
        <v>CHOCOLATES</v>
      </c>
      <c r="H2930" s="89"/>
      <c r="I2930" s="89"/>
      <c r="J2930" s="89"/>
      <c r="K2930" s="89"/>
      <c r="L2930" s="89"/>
      <c r="M2930" s="89"/>
      <c r="N2930" s="89"/>
      <c r="O2930" s="89"/>
      <c r="P2930" s="89"/>
      <c r="Q2930" s="89"/>
      <c r="R2930" s="30"/>
      <c r="S2930" s="30"/>
      <c r="T2930" s="30"/>
      <c r="U2930" s="30"/>
      <c r="V2930" s="30"/>
      <c r="W2930" s="30"/>
      <c r="X2930" s="30"/>
      <c r="Y2930" s="30"/>
      <c r="Z2930" s="30"/>
      <c r="AA2930" s="30"/>
    </row>
    <row r="2931" ht="15.75" customHeight="1">
      <c r="A2931" s="27" t="s">
        <v>50</v>
      </c>
      <c r="B2931" s="27" t="s">
        <v>9638</v>
      </c>
      <c r="C2931" s="27" t="s">
        <v>5391</v>
      </c>
      <c r="D2931" s="83"/>
      <c r="E2931" s="92">
        <f t="shared" si="1"/>
        <v>72580</v>
      </c>
      <c r="F2931" s="92" t="str">
        <f t="shared" si="2"/>
        <v>Pack 3 Mixes(mocha-Vain-Capp)+1 Gratis </v>
      </c>
      <c r="G2931" s="92" t="str">
        <f t="shared" si="3"/>
        <v>CAFES</v>
      </c>
      <c r="H2931" s="89"/>
      <c r="I2931" s="89"/>
      <c r="J2931" s="89"/>
      <c r="K2931" s="89"/>
      <c r="L2931" s="89"/>
      <c r="M2931" s="89"/>
      <c r="N2931" s="89"/>
      <c r="O2931" s="89"/>
      <c r="P2931" s="89"/>
      <c r="Q2931" s="89"/>
      <c r="R2931" s="30"/>
      <c r="S2931" s="30"/>
      <c r="T2931" s="30"/>
      <c r="U2931" s="30"/>
      <c r="V2931" s="30"/>
      <c r="W2931" s="30"/>
      <c r="X2931" s="30"/>
      <c r="Y2931" s="30"/>
      <c r="Z2931" s="30"/>
      <c r="AA2931" s="30"/>
    </row>
    <row r="2932" ht="15.75" customHeight="1">
      <c r="A2932" s="27" t="s">
        <v>44</v>
      </c>
      <c r="B2932" s="27" t="s">
        <v>9639</v>
      </c>
      <c r="C2932" s="27" t="s">
        <v>5393</v>
      </c>
      <c r="D2932" s="83"/>
      <c r="E2932" s="92">
        <f t="shared" si="1"/>
        <v>72590</v>
      </c>
      <c r="F2932" s="92" t="str">
        <f t="shared" si="2"/>
        <v>Pk 5 SAZONADORES MAGGI Naturisimo+1 Gratis </v>
      </c>
      <c r="G2932" s="92" t="str">
        <f t="shared" si="3"/>
        <v>CULINARIOS</v>
      </c>
      <c r="H2932" s="89"/>
      <c r="I2932" s="89"/>
      <c r="J2932" s="89"/>
      <c r="K2932" s="89"/>
      <c r="L2932" s="89"/>
      <c r="M2932" s="89"/>
      <c r="N2932" s="89"/>
      <c r="O2932" s="89"/>
      <c r="P2932" s="89"/>
      <c r="Q2932" s="89"/>
      <c r="R2932" s="30"/>
      <c r="S2932" s="30"/>
      <c r="T2932" s="30"/>
      <c r="U2932" s="30"/>
      <c r="V2932" s="30"/>
      <c r="W2932" s="30"/>
      <c r="X2932" s="30"/>
      <c r="Y2932" s="30"/>
      <c r="Z2932" s="30"/>
      <c r="AA2932" s="30"/>
    </row>
    <row r="2933" ht="15.75" customHeight="1">
      <c r="A2933" s="27" t="s">
        <v>44</v>
      </c>
      <c r="B2933" s="27" t="s">
        <v>9640</v>
      </c>
      <c r="C2933" s="27" t="s">
        <v>5395</v>
      </c>
      <c r="D2933" s="27" t="s">
        <v>123</v>
      </c>
      <c r="E2933" s="92">
        <f t="shared" si="1"/>
        <v>72600</v>
      </c>
      <c r="F2933" s="92" t="str">
        <f t="shared" si="2"/>
        <v>PK 2 Caldos MAGGI 12 Und+ 1 Arroz 500g Tucapel Gratis .</v>
      </c>
      <c r="G2933" s="92" t="str">
        <f t="shared" si="3"/>
        <v>CULINARIOS</v>
      </c>
      <c r="H2933" s="89"/>
      <c r="I2933" s="89"/>
      <c r="J2933" s="89"/>
      <c r="K2933" s="89"/>
      <c r="L2933" s="89"/>
      <c r="M2933" s="89"/>
      <c r="N2933" s="89"/>
      <c r="O2933" s="89"/>
      <c r="P2933" s="89"/>
      <c r="Q2933" s="89"/>
      <c r="R2933" s="30"/>
      <c r="S2933" s="30"/>
      <c r="T2933" s="30"/>
      <c r="U2933" s="30"/>
      <c r="V2933" s="30"/>
      <c r="W2933" s="30"/>
      <c r="X2933" s="30"/>
      <c r="Y2933" s="30"/>
      <c r="Z2933" s="30"/>
      <c r="AA2933" s="30"/>
    </row>
    <row r="2934" ht="15.75" customHeight="1">
      <c r="A2934" s="27" t="s">
        <v>50</v>
      </c>
      <c r="B2934" s="27" t="s">
        <v>9641</v>
      </c>
      <c r="C2934" s="27" t="s">
        <v>5397</v>
      </c>
      <c r="D2934" s="83"/>
      <c r="E2934" s="92">
        <f t="shared" si="1"/>
        <v>72610</v>
      </c>
      <c r="F2934" s="92" t="str">
        <f t="shared" si="2"/>
        <v>Pack Mixes (1mocha1vain1capp) +Latte Caramel Regalo </v>
      </c>
      <c r="G2934" s="92" t="str">
        <f t="shared" si="3"/>
        <v>CAFES</v>
      </c>
      <c r="H2934" s="89"/>
      <c r="I2934" s="89"/>
      <c r="J2934" s="89"/>
      <c r="K2934" s="89"/>
      <c r="L2934" s="89"/>
      <c r="M2934" s="89"/>
      <c r="N2934" s="89"/>
      <c r="O2934" s="89"/>
      <c r="P2934" s="89"/>
      <c r="Q2934" s="89"/>
      <c r="R2934" s="30"/>
      <c r="S2934" s="30"/>
      <c r="T2934" s="30"/>
      <c r="U2934" s="30"/>
      <c r="V2934" s="30"/>
      <c r="W2934" s="30"/>
      <c r="X2934" s="30"/>
      <c r="Y2934" s="30"/>
      <c r="Z2934" s="30"/>
      <c r="AA2934" s="30"/>
    </row>
    <row r="2935" ht="15.75" customHeight="1">
      <c r="A2935" s="27" t="s">
        <v>264</v>
      </c>
      <c r="B2935" s="27" t="s">
        <v>9642</v>
      </c>
      <c r="C2935" s="27" t="s">
        <v>5399</v>
      </c>
      <c r="D2935" s="27" t="s">
        <v>1203</v>
      </c>
      <c r="E2935" s="92">
        <f t="shared" si="1"/>
        <v>72630</v>
      </c>
      <c r="F2935" s="92" t="str">
        <f t="shared" si="2"/>
        <v>CHOCAPIC Cereal PR BTS CL 16x400g</v>
      </c>
      <c r="G2935" s="92" t="str">
        <f t="shared" si="3"/>
        <v>CEREALES PARA EL DESAYUNO</v>
      </c>
      <c r="H2935" s="89"/>
      <c r="I2935" s="89"/>
      <c r="J2935" s="89"/>
      <c r="K2935" s="89"/>
      <c r="L2935" s="89"/>
      <c r="M2935" s="89"/>
      <c r="N2935" s="89"/>
      <c r="O2935" s="89"/>
      <c r="P2935" s="89"/>
      <c r="Q2935" s="89"/>
      <c r="R2935" s="30"/>
      <c r="S2935" s="30"/>
      <c r="T2935" s="30"/>
      <c r="U2935" s="30"/>
      <c r="V2935" s="30"/>
      <c r="W2935" s="30"/>
      <c r="X2935" s="30"/>
      <c r="Y2935" s="30"/>
      <c r="Z2935" s="30"/>
      <c r="AA2935" s="30"/>
    </row>
    <row r="2936" ht="15.75" customHeight="1">
      <c r="A2936" s="27" t="s">
        <v>264</v>
      </c>
      <c r="B2936" s="27" t="s">
        <v>9643</v>
      </c>
      <c r="C2936" s="27" t="s">
        <v>5399</v>
      </c>
      <c r="D2936" s="27" t="s">
        <v>552</v>
      </c>
      <c r="E2936" s="92">
        <f t="shared" si="1"/>
        <v>72640</v>
      </c>
      <c r="F2936" s="92" t="str">
        <f t="shared" si="2"/>
        <v>CHOCAPIC Cereal PR BTS CL 20x250g</v>
      </c>
      <c r="G2936" s="92" t="str">
        <f t="shared" si="3"/>
        <v>CEREALES PARA EL DESAYUNO</v>
      </c>
      <c r="H2936" s="89"/>
      <c r="I2936" s="89"/>
      <c r="J2936" s="89"/>
      <c r="K2936" s="89"/>
      <c r="L2936" s="89"/>
      <c r="M2936" s="89"/>
      <c r="N2936" s="89"/>
      <c r="O2936" s="89"/>
      <c r="P2936" s="89"/>
      <c r="Q2936" s="89"/>
      <c r="R2936" s="30"/>
      <c r="S2936" s="30"/>
      <c r="T2936" s="30"/>
      <c r="U2936" s="30"/>
      <c r="V2936" s="30"/>
      <c r="W2936" s="30"/>
      <c r="X2936" s="30"/>
      <c r="Y2936" s="30"/>
      <c r="Z2936" s="30"/>
      <c r="AA2936" s="30"/>
    </row>
    <row r="2937" ht="15.75" customHeight="1">
      <c r="A2937" s="27" t="s">
        <v>39</v>
      </c>
      <c r="B2937" s="27" t="s">
        <v>9644</v>
      </c>
      <c r="C2937" s="27" t="s">
        <v>1162</v>
      </c>
      <c r="D2937" s="27" t="s">
        <v>1920</v>
      </c>
      <c r="E2937" s="92">
        <f t="shared" si="1"/>
        <v>72670</v>
      </c>
      <c r="F2937" s="92" t="str">
        <f t="shared" si="2"/>
        <v>Chocolate de leche TRENCITO 12 x 20 x 14 GRM</v>
      </c>
      <c r="G2937" s="92" t="str">
        <f t="shared" si="3"/>
        <v>CHOCOLATES</v>
      </c>
      <c r="H2937" s="89"/>
      <c r="I2937" s="89"/>
      <c r="J2937" s="89"/>
      <c r="K2937" s="89"/>
      <c r="L2937" s="89"/>
      <c r="M2937" s="89"/>
      <c r="N2937" s="89"/>
      <c r="O2937" s="89"/>
      <c r="P2937" s="89"/>
      <c r="Q2937" s="89"/>
      <c r="R2937" s="30"/>
      <c r="S2937" s="30"/>
      <c r="T2937" s="30"/>
      <c r="U2937" s="30"/>
      <c r="V2937" s="30"/>
      <c r="W2937" s="30"/>
      <c r="X2937" s="30"/>
      <c r="Y2937" s="30"/>
      <c r="Z2937" s="30"/>
      <c r="AA2937" s="30"/>
    </row>
    <row r="2938" ht="15.75" customHeight="1">
      <c r="A2938" s="27" t="s">
        <v>39</v>
      </c>
      <c r="B2938" s="27" t="s">
        <v>9645</v>
      </c>
      <c r="C2938" s="27" t="s">
        <v>5402</v>
      </c>
      <c r="D2938" s="27" t="s">
        <v>1920</v>
      </c>
      <c r="E2938" s="92">
        <f t="shared" si="1"/>
        <v>72680</v>
      </c>
      <c r="F2938" s="92" t="str">
        <f t="shared" si="2"/>
        <v>BONI TRENCITO IMPULSIVO 12 x 20 x 14 GRM</v>
      </c>
      <c r="G2938" s="92" t="str">
        <f t="shared" si="3"/>
        <v>CHOCOLATES</v>
      </c>
      <c r="H2938" s="89"/>
      <c r="I2938" s="89"/>
      <c r="J2938" s="89"/>
      <c r="K2938" s="89"/>
      <c r="L2938" s="89"/>
      <c r="M2938" s="89"/>
      <c r="N2938" s="89"/>
      <c r="O2938" s="89"/>
      <c r="P2938" s="89"/>
      <c r="Q2938" s="89"/>
      <c r="R2938" s="30"/>
      <c r="S2938" s="30"/>
      <c r="T2938" s="30"/>
      <c r="U2938" s="30"/>
      <c r="V2938" s="30"/>
      <c r="W2938" s="30"/>
      <c r="X2938" s="30"/>
      <c r="Y2938" s="30"/>
      <c r="Z2938" s="30"/>
      <c r="AA2938" s="30"/>
    </row>
    <row r="2939" ht="15.75" customHeight="1">
      <c r="A2939" s="27" t="s">
        <v>44</v>
      </c>
      <c r="B2939" s="27" t="s">
        <v>9646</v>
      </c>
      <c r="C2939" s="27" t="s">
        <v>5404</v>
      </c>
      <c r="D2939" s="83"/>
      <c r="E2939" s="92">
        <f t="shared" si="1"/>
        <v>72690</v>
      </c>
      <c r="F2939" s="92" t="str">
        <f t="shared" si="2"/>
        <v>CALDO CARNE 18% PTP </v>
      </c>
      <c r="G2939" s="92" t="str">
        <f t="shared" si="3"/>
        <v>CULINARIOS</v>
      </c>
      <c r="H2939" s="89"/>
      <c r="I2939" s="89"/>
      <c r="J2939" s="89"/>
      <c r="K2939" s="89"/>
      <c r="L2939" s="89"/>
      <c r="M2939" s="89"/>
      <c r="N2939" s="89"/>
      <c r="O2939" s="89"/>
      <c r="P2939" s="89"/>
      <c r="Q2939" s="89"/>
      <c r="R2939" s="30"/>
      <c r="S2939" s="30"/>
      <c r="T2939" s="30"/>
      <c r="U2939" s="30"/>
      <c r="V2939" s="30"/>
      <c r="W2939" s="30"/>
      <c r="X2939" s="30"/>
      <c r="Y2939" s="30"/>
      <c r="Z2939" s="30"/>
      <c r="AA2939" s="30"/>
    </row>
    <row r="2940" ht="15.75" customHeight="1">
      <c r="A2940" s="27" t="s">
        <v>86</v>
      </c>
      <c r="B2940" s="27" t="s">
        <v>9647</v>
      </c>
      <c r="C2940" s="27" t="s">
        <v>5406</v>
      </c>
      <c r="D2940" s="83"/>
      <c r="E2940" s="92">
        <f t="shared" si="1"/>
        <v>72710</v>
      </c>
      <c r="F2940" s="92" t="str">
        <f t="shared" si="2"/>
        <v>PACK TRITON 10+2(8 Vaini+2Lemon+2 Maní) </v>
      </c>
      <c r="G2940" s="92" t="str">
        <f t="shared" si="3"/>
        <v>GALLETAS</v>
      </c>
      <c r="H2940" s="89"/>
      <c r="I2940" s="89"/>
      <c r="J2940" s="89"/>
      <c r="K2940" s="89"/>
      <c r="L2940" s="89"/>
      <c r="M2940" s="89"/>
      <c r="N2940" s="89"/>
      <c r="O2940" s="89"/>
      <c r="P2940" s="89"/>
      <c r="Q2940" s="89"/>
      <c r="R2940" s="30"/>
      <c r="S2940" s="30"/>
      <c r="T2940" s="30"/>
      <c r="U2940" s="30"/>
      <c r="V2940" s="30"/>
      <c r="W2940" s="30"/>
      <c r="X2940" s="30"/>
      <c r="Y2940" s="30"/>
      <c r="Z2940" s="30"/>
      <c r="AA2940" s="30"/>
    </row>
    <row r="2941" ht="15.75" customHeight="1">
      <c r="A2941" s="27" t="s">
        <v>86</v>
      </c>
      <c r="B2941" s="27" t="s">
        <v>9648</v>
      </c>
      <c r="C2941" s="27" t="s">
        <v>5408</v>
      </c>
      <c r="D2941" s="83"/>
      <c r="E2941" s="92">
        <f t="shared" si="1"/>
        <v>72820</v>
      </c>
      <c r="F2941" s="92" t="str">
        <f t="shared" si="2"/>
        <v>PK Surtido McKay+25 Bolsas Ecológicas V3 </v>
      </c>
      <c r="G2941" s="92" t="str">
        <f t="shared" si="3"/>
        <v>GALLETAS</v>
      </c>
      <c r="H2941" s="89"/>
      <c r="I2941" s="89"/>
      <c r="J2941" s="89"/>
      <c r="K2941" s="89"/>
      <c r="L2941" s="89"/>
      <c r="M2941" s="89"/>
      <c r="N2941" s="89"/>
      <c r="O2941" s="89"/>
      <c r="P2941" s="89"/>
      <c r="Q2941" s="89"/>
      <c r="R2941" s="30"/>
      <c r="S2941" s="30"/>
      <c r="T2941" s="30"/>
      <c r="U2941" s="30"/>
      <c r="V2941" s="30"/>
      <c r="W2941" s="30"/>
      <c r="X2941" s="30"/>
      <c r="Y2941" s="30"/>
      <c r="Z2941" s="30"/>
      <c r="AA2941" s="30"/>
    </row>
    <row r="2942" ht="15.75" customHeight="1">
      <c r="A2942" s="27" t="s">
        <v>146</v>
      </c>
      <c r="B2942" s="27" t="s">
        <v>9649</v>
      </c>
      <c r="C2942" s="27" t="s">
        <v>5410</v>
      </c>
      <c r="D2942" s="83"/>
      <c r="E2942" s="92">
        <f t="shared" si="1"/>
        <v>72840</v>
      </c>
      <c r="F2942" s="92" t="str">
        <f t="shared" si="2"/>
        <v>PK 4 Condensadas Nestle+Calendario GRATIS </v>
      </c>
      <c r="G2942" s="92" t="str">
        <f t="shared" si="3"/>
        <v>Lacteos Culinarios</v>
      </c>
      <c r="H2942" s="89"/>
      <c r="I2942" s="89"/>
      <c r="J2942" s="89"/>
      <c r="K2942" s="89"/>
      <c r="L2942" s="89"/>
      <c r="M2942" s="89"/>
      <c r="N2942" s="89"/>
      <c r="O2942" s="89"/>
      <c r="P2942" s="89"/>
      <c r="Q2942" s="89"/>
      <c r="R2942" s="30"/>
      <c r="S2942" s="30"/>
      <c r="T2942" s="30"/>
      <c r="U2942" s="30"/>
      <c r="V2942" s="30"/>
      <c r="W2942" s="30"/>
      <c r="X2942" s="30"/>
      <c r="Y2942" s="30"/>
      <c r="Z2942" s="30"/>
      <c r="AA2942" s="30"/>
    </row>
    <row r="2943" ht="15.75" customHeight="1">
      <c r="A2943" s="27" t="s">
        <v>44</v>
      </c>
      <c r="B2943" s="27" t="s">
        <v>9650</v>
      </c>
      <c r="C2943" s="27" t="s">
        <v>5412</v>
      </c>
      <c r="D2943" s="83"/>
      <c r="E2943" s="92">
        <f t="shared" si="1"/>
        <v>72850</v>
      </c>
      <c r="F2943" s="92" t="str">
        <f t="shared" si="2"/>
        <v>Pk 2Caldos por 48+Calendario GRATIS </v>
      </c>
      <c r="G2943" s="92" t="str">
        <f t="shared" si="3"/>
        <v>CULINARIOS</v>
      </c>
      <c r="H2943" s="89"/>
      <c r="I2943" s="89"/>
      <c r="J2943" s="89"/>
      <c r="K2943" s="89"/>
      <c r="L2943" s="89"/>
      <c r="M2943" s="89"/>
      <c r="N2943" s="89"/>
      <c r="O2943" s="89"/>
      <c r="P2943" s="89"/>
      <c r="Q2943" s="89"/>
      <c r="R2943" s="30"/>
      <c r="S2943" s="30"/>
      <c r="T2943" s="30"/>
      <c r="U2943" s="30"/>
      <c r="V2943" s="30"/>
      <c r="W2943" s="30"/>
      <c r="X2943" s="30"/>
      <c r="Y2943" s="30"/>
      <c r="Z2943" s="30"/>
      <c r="AA2943" s="30"/>
    </row>
    <row r="2944" ht="15.75" customHeight="1">
      <c r="A2944" s="27" t="s">
        <v>86</v>
      </c>
      <c r="B2944" s="27" t="s">
        <v>9651</v>
      </c>
      <c r="C2944" s="27" t="s">
        <v>5413</v>
      </c>
      <c r="D2944" s="83"/>
      <c r="E2944" s="92">
        <f t="shared" si="1"/>
        <v>72900</v>
      </c>
      <c r="F2944" s="92" t="str">
        <f t="shared" si="2"/>
        <v>Pack Grill 140 2X$ </v>
      </c>
      <c r="G2944" s="92" t="str">
        <f t="shared" si="3"/>
        <v>GALLETAS</v>
      </c>
      <c r="H2944" s="89"/>
      <c r="I2944" s="89"/>
      <c r="J2944" s="89"/>
      <c r="K2944" s="89"/>
      <c r="L2944" s="89"/>
      <c r="M2944" s="89"/>
      <c r="N2944" s="89"/>
      <c r="O2944" s="89"/>
      <c r="P2944" s="89"/>
      <c r="Q2944" s="89"/>
      <c r="R2944" s="30"/>
      <c r="S2944" s="30"/>
      <c r="T2944" s="30"/>
      <c r="U2944" s="30"/>
      <c r="V2944" s="30"/>
      <c r="W2944" s="30"/>
      <c r="X2944" s="30"/>
      <c r="Y2944" s="30"/>
      <c r="Z2944" s="30"/>
      <c r="AA2944" s="30"/>
    </row>
    <row r="2945" ht="15.75" customHeight="1">
      <c r="A2945" s="27" t="s">
        <v>268</v>
      </c>
      <c r="B2945" s="27" t="s">
        <v>9652</v>
      </c>
      <c r="C2945" s="27" t="s">
        <v>5415</v>
      </c>
      <c r="D2945" s="27" t="s">
        <v>5416</v>
      </c>
      <c r="E2945" s="92">
        <f t="shared" si="1"/>
        <v>72920</v>
      </c>
      <c r="F2945" s="92" t="str">
        <f t="shared" si="2"/>
        <v>Compota GERBER Organico Manzana 24x113g</v>
      </c>
      <c r="G2945" s="92" t="str">
        <f t="shared" si="3"/>
        <v>ALIMENTOS INFANTILES</v>
      </c>
      <c r="H2945" s="89"/>
      <c r="I2945" s="89"/>
      <c r="J2945" s="89"/>
      <c r="K2945" s="89"/>
      <c r="L2945" s="89"/>
      <c r="M2945" s="89"/>
      <c r="N2945" s="89"/>
      <c r="O2945" s="89"/>
      <c r="P2945" s="89"/>
      <c r="Q2945" s="89"/>
      <c r="R2945" s="30"/>
      <c r="S2945" s="30"/>
      <c r="T2945" s="30"/>
      <c r="U2945" s="30"/>
      <c r="V2945" s="30"/>
      <c r="W2945" s="30"/>
      <c r="X2945" s="30"/>
      <c r="Y2945" s="30"/>
      <c r="Z2945" s="30"/>
      <c r="AA2945" s="30"/>
    </row>
    <row r="2946" ht="15.75" customHeight="1">
      <c r="A2946" s="27" t="s">
        <v>268</v>
      </c>
      <c r="B2946" s="27" t="s">
        <v>9653</v>
      </c>
      <c r="C2946" s="27" t="s">
        <v>5418</v>
      </c>
      <c r="D2946" s="27" t="s">
        <v>5416</v>
      </c>
      <c r="E2946" s="92">
        <f t="shared" si="1"/>
        <v>72930</v>
      </c>
      <c r="F2946" s="92" t="str">
        <f t="shared" si="2"/>
        <v>Compota GERBER Organico Manzana Mango 24x113g</v>
      </c>
      <c r="G2946" s="92" t="str">
        <f t="shared" si="3"/>
        <v>ALIMENTOS INFANTILES</v>
      </c>
      <c r="H2946" s="89"/>
      <c r="I2946" s="89"/>
      <c r="J2946" s="89"/>
      <c r="K2946" s="89"/>
      <c r="L2946" s="89"/>
      <c r="M2946" s="89"/>
      <c r="N2946" s="89"/>
      <c r="O2946" s="89"/>
      <c r="P2946" s="89"/>
      <c r="Q2946" s="89"/>
      <c r="R2946" s="30"/>
      <c r="S2946" s="30"/>
      <c r="T2946" s="30"/>
      <c r="U2946" s="30"/>
      <c r="V2946" s="30"/>
      <c r="W2946" s="30"/>
      <c r="X2946" s="30"/>
      <c r="Y2946" s="30"/>
      <c r="Z2946" s="30"/>
      <c r="AA2946" s="30"/>
    </row>
    <row r="2947" ht="15.75" customHeight="1">
      <c r="A2947" s="27" t="s">
        <v>146</v>
      </c>
      <c r="B2947" s="27" t="s">
        <v>9654</v>
      </c>
      <c r="C2947" s="27" t="s">
        <v>5420</v>
      </c>
      <c r="D2947" s="27" t="s">
        <v>5421</v>
      </c>
      <c r="E2947" s="92">
        <f t="shared" si="1"/>
        <v>73020</v>
      </c>
      <c r="F2947" s="92" t="str">
        <f t="shared" si="2"/>
        <v>Manjar NESTLE El Manjar sin Lactosa 24x500</v>
      </c>
      <c r="G2947" s="92" t="str">
        <f t="shared" si="3"/>
        <v>Lacteos Culinarios</v>
      </c>
      <c r="H2947" s="89"/>
      <c r="I2947" s="89"/>
      <c r="J2947" s="89"/>
      <c r="K2947" s="89"/>
      <c r="L2947" s="89"/>
      <c r="M2947" s="89"/>
      <c r="N2947" s="89"/>
      <c r="O2947" s="89"/>
      <c r="P2947" s="89"/>
      <c r="Q2947" s="89"/>
      <c r="R2947" s="30"/>
      <c r="S2947" s="30"/>
      <c r="T2947" s="30"/>
      <c r="U2947" s="30"/>
      <c r="V2947" s="30"/>
      <c r="W2947" s="30"/>
      <c r="X2947" s="30"/>
      <c r="Y2947" s="30"/>
      <c r="Z2947" s="30"/>
      <c r="AA2947" s="30"/>
    </row>
    <row r="2948" ht="15.75" customHeight="1">
      <c r="A2948" s="27" t="s">
        <v>44</v>
      </c>
      <c r="B2948" s="27" t="s">
        <v>9655</v>
      </c>
      <c r="C2948" s="27" t="s">
        <v>5423</v>
      </c>
      <c r="D2948" s="83"/>
      <c r="E2948" s="92">
        <f t="shared" si="1"/>
        <v>73030</v>
      </c>
      <c r="F2948" s="92" t="str">
        <f t="shared" si="2"/>
        <v>Pk 4Tuco Carne+1Spaguetti Lucchetti 400gr gts </v>
      </c>
      <c r="G2948" s="92" t="str">
        <f t="shared" si="3"/>
        <v>CULINARIOS</v>
      </c>
      <c r="H2948" s="89"/>
      <c r="I2948" s="89"/>
      <c r="J2948" s="89"/>
      <c r="K2948" s="89"/>
      <c r="L2948" s="89"/>
      <c r="M2948" s="89"/>
      <c r="N2948" s="89"/>
      <c r="O2948" s="89"/>
      <c r="P2948" s="89"/>
      <c r="Q2948" s="89"/>
      <c r="R2948" s="30"/>
      <c r="S2948" s="30"/>
      <c r="T2948" s="30"/>
      <c r="U2948" s="30"/>
      <c r="V2948" s="30"/>
      <c r="W2948" s="30"/>
      <c r="X2948" s="30"/>
      <c r="Y2948" s="30"/>
      <c r="Z2948" s="30"/>
      <c r="AA2948" s="30"/>
    </row>
    <row r="2949" ht="15.75" customHeight="1">
      <c r="A2949" s="27" t="s">
        <v>268</v>
      </c>
      <c r="B2949" s="27" t="s">
        <v>9656</v>
      </c>
      <c r="C2949" s="27" t="s">
        <v>5425</v>
      </c>
      <c r="D2949" s="27" t="s">
        <v>1174</v>
      </c>
      <c r="E2949" s="92">
        <f t="shared" si="1"/>
        <v>73040</v>
      </c>
      <c r="F2949" s="92" t="str">
        <f t="shared" si="2"/>
        <v>Compota GERBER Organico Manzana Pouch 12x100g</v>
      </c>
      <c r="G2949" s="92" t="str">
        <f t="shared" si="3"/>
        <v>ALIMENTOS INFANTILES</v>
      </c>
      <c r="H2949" s="89"/>
      <c r="I2949" s="89"/>
      <c r="J2949" s="89"/>
      <c r="K2949" s="89"/>
      <c r="L2949" s="89"/>
      <c r="M2949" s="89"/>
      <c r="N2949" s="89"/>
      <c r="O2949" s="89"/>
      <c r="P2949" s="89"/>
      <c r="Q2949" s="89"/>
      <c r="R2949" s="30"/>
      <c r="S2949" s="30"/>
      <c r="T2949" s="30"/>
      <c r="U2949" s="30"/>
      <c r="V2949" s="30"/>
      <c r="W2949" s="30"/>
      <c r="X2949" s="30"/>
      <c r="Y2949" s="30"/>
      <c r="Z2949" s="30"/>
      <c r="AA2949" s="30"/>
    </row>
    <row r="2950" ht="15.75" customHeight="1">
      <c r="A2950" s="27" t="s">
        <v>268</v>
      </c>
      <c r="B2950" s="27" t="s">
        <v>9657</v>
      </c>
      <c r="C2950" s="27" t="s">
        <v>5427</v>
      </c>
      <c r="D2950" s="27" t="s">
        <v>1174</v>
      </c>
      <c r="E2950" s="92">
        <f t="shared" si="1"/>
        <v>73050</v>
      </c>
      <c r="F2950" s="92" t="str">
        <f t="shared" si="2"/>
        <v>Compota GERBER Organico Platano Mango Pouch 12x100g</v>
      </c>
      <c r="G2950" s="92" t="str">
        <f t="shared" si="3"/>
        <v>ALIMENTOS INFANTILES</v>
      </c>
      <c r="H2950" s="89"/>
      <c r="I2950" s="89"/>
      <c r="J2950" s="89"/>
      <c r="K2950" s="89"/>
      <c r="L2950" s="89"/>
      <c r="M2950" s="89"/>
      <c r="N2950" s="89"/>
      <c r="O2950" s="89"/>
      <c r="P2950" s="89"/>
      <c r="Q2950" s="89"/>
      <c r="R2950" s="30"/>
      <c r="S2950" s="30"/>
      <c r="T2950" s="30"/>
      <c r="U2950" s="30"/>
      <c r="V2950" s="30"/>
      <c r="W2950" s="30"/>
      <c r="X2950" s="30"/>
      <c r="Y2950" s="30"/>
      <c r="Z2950" s="30"/>
      <c r="AA2950" s="30"/>
    </row>
    <row r="2951" ht="15.75" customHeight="1">
      <c r="A2951" s="27" t="s">
        <v>268</v>
      </c>
      <c r="B2951" s="27" t="s">
        <v>9658</v>
      </c>
      <c r="C2951" s="27" t="s">
        <v>5428</v>
      </c>
      <c r="D2951" s="27" t="s">
        <v>1174</v>
      </c>
      <c r="E2951" s="92">
        <f t="shared" si="1"/>
        <v>73060</v>
      </c>
      <c r="F2951" s="92" t="str">
        <f t="shared" si="2"/>
        <v>GERBER Organico Mango Manzana Pera Pouch 12x100g</v>
      </c>
      <c r="G2951" s="92" t="str">
        <f t="shared" si="3"/>
        <v>ALIMENTOS INFANTILES</v>
      </c>
      <c r="H2951" s="89"/>
      <c r="I2951" s="89"/>
      <c r="J2951" s="89"/>
      <c r="K2951" s="89"/>
      <c r="L2951" s="89"/>
      <c r="M2951" s="89"/>
      <c r="N2951" s="89"/>
      <c r="O2951" s="89"/>
      <c r="P2951" s="89"/>
      <c r="Q2951" s="89"/>
      <c r="R2951" s="30"/>
      <c r="S2951" s="30"/>
      <c r="T2951" s="30"/>
      <c r="U2951" s="30"/>
      <c r="V2951" s="30"/>
      <c r="W2951" s="30"/>
      <c r="X2951" s="30"/>
      <c r="Y2951" s="30"/>
      <c r="Z2951" s="30"/>
      <c r="AA2951" s="30"/>
    </row>
    <row r="2952" ht="15.75" customHeight="1">
      <c r="A2952" s="27" t="s">
        <v>86</v>
      </c>
      <c r="B2952" s="27" t="s">
        <v>9659</v>
      </c>
      <c r="C2952" s="27" t="s">
        <v>5430</v>
      </c>
      <c r="D2952" s="27" t="s">
        <v>5431</v>
      </c>
      <c r="E2952" s="92">
        <f t="shared" si="1"/>
        <v>73070</v>
      </c>
      <c r="F2952" s="92" t="str">
        <f t="shared" si="2"/>
        <v>Galleta GRILL Cocktail Queso Cabra 14x120g</v>
      </c>
      <c r="G2952" s="92" t="str">
        <f t="shared" si="3"/>
        <v>GALLETAS</v>
      </c>
      <c r="H2952" s="89"/>
      <c r="I2952" s="89"/>
      <c r="J2952" s="89"/>
      <c r="K2952" s="89"/>
      <c r="L2952" s="89"/>
      <c r="M2952" s="89"/>
      <c r="N2952" s="89"/>
      <c r="O2952" s="89"/>
      <c r="P2952" s="89"/>
      <c r="Q2952" s="89"/>
      <c r="R2952" s="30"/>
      <c r="S2952" s="30"/>
      <c r="T2952" s="30"/>
      <c r="U2952" s="30"/>
      <c r="V2952" s="30"/>
      <c r="W2952" s="30"/>
      <c r="X2952" s="30"/>
      <c r="Y2952" s="30"/>
      <c r="Z2952" s="30"/>
      <c r="AA2952" s="30"/>
    </row>
    <row r="2953" ht="15.75" customHeight="1">
      <c r="A2953" s="27" t="s">
        <v>86</v>
      </c>
      <c r="B2953" s="27" t="s">
        <v>9660</v>
      </c>
      <c r="C2953" s="27" t="s">
        <v>5433</v>
      </c>
      <c r="D2953" s="27" t="s">
        <v>5431</v>
      </c>
      <c r="E2953" s="92">
        <f t="shared" si="1"/>
        <v>73080</v>
      </c>
      <c r="F2953" s="92" t="str">
        <f t="shared" si="2"/>
        <v>Galleta GRILL Cocktail Indian Curry 14x120g</v>
      </c>
      <c r="G2953" s="92" t="str">
        <f t="shared" si="3"/>
        <v>GALLETAS</v>
      </c>
      <c r="H2953" s="89"/>
      <c r="I2953" s="89"/>
      <c r="J2953" s="89"/>
      <c r="K2953" s="89"/>
      <c r="L2953" s="89"/>
      <c r="M2953" s="89"/>
      <c r="N2953" s="89"/>
      <c r="O2953" s="89"/>
      <c r="P2953" s="89"/>
      <c r="Q2953" s="89"/>
      <c r="R2953" s="30"/>
      <c r="S2953" s="30"/>
      <c r="T2953" s="30"/>
      <c r="U2953" s="30"/>
      <c r="V2953" s="30"/>
      <c r="W2953" s="30"/>
      <c r="X2953" s="30"/>
      <c r="Y2953" s="30"/>
      <c r="Z2953" s="30"/>
      <c r="AA2953" s="30"/>
    </row>
    <row r="2954" ht="15.75" customHeight="1">
      <c r="A2954" s="27" t="s">
        <v>39</v>
      </c>
      <c r="B2954" s="27" t="s">
        <v>9661</v>
      </c>
      <c r="C2954" s="27" t="s">
        <v>5435</v>
      </c>
      <c r="D2954" s="27" t="s">
        <v>780</v>
      </c>
      <c r="E2954" s="92">
        <f t="shared" si="1"/>
        <v>73090</v>
      </c>
      <c r="F2954" s="92" t="str">
        <f t="shared" si="2"/>
        <v>Chocolate AFTER EIGHT Mint 12x200g</v>
      </c>
      <c r="G2954" s="92" t="str">
        <f t="shared" si="3"/>
        <v>CHOCOLATES</v>
      </c>
      <c r="H2954" s="89"/>
      <c r="I2954" s="89"/>
      <c r="J2954" s="89"/>
      <c r="K2954" s="89"/>
      <c r="L2954" s="89"/>
      <c r="M2954" s="89"/>
      <c r="N2954" s="89"/>
      <c r="O2954" s="89"/>
      <c r="P2954" s="89"/>
      <c r="Q2954" s="89"/>
      <c r="R2954" s="30"/>
      <c r="S2954" s="30"/>
      <c r="T2954" s="30"/>
      <c r="U2954" s="30"/>
      <c r="V2954" s="30"/>
      <c r="W2954" s="30"/>
      <c r="X2954" s="30"/>
      <c r="Y2954" s="30"/>
      <c r="Z2954" s="30"/>
      <c r="AA2954" s="30"/>
    </row>
    <row r="2955" ht="15.75" customHeight="1">
      <c r="A2955" s="27" t="s">
        <v>39</v>
      </c>
      <c r="B2955" s="27" t="s">
        <v>9662</v>
      </c>
      <c r="C2955" s="27" t="s">
        <v>5437</v>
      </c>
      <c r="D2955" s="27" t="s">
        <v>5438</v>
      </c>
      <c r="E2955" s="92">
        <f t="shared" si="1"/>
        <v>73130</v>
      </c>
      <c r="F2955" s="92" t="str">
        <f t="shared" si="2"/>
        <v>Crema untable TRENCITO sabor chocolate 8x350g</v>
      </c>
      <c r="G2955" s="92" t="str">
        <f t="shared" si="3"/>
        <v>CHOCOLATES</v>
      </c>
      <c r="H2955" s="89"/>
      <c r="I2955" s="89"/>
      <c r="J2955" s="89"/>
      <c r="K2955" s="89"/>
      <c r="L2955" s="89"/>
      <c r="M2955" s="89"/>
      <c r="N2955" s="89"/>
      <c r="O2955" s="89"/>
      <c r="P2955" s="89"/>
      <c r="Q2955" s="89"/>
      <c r="R2955" s="30"/>
      <c r="S2955" s="30"/>
      <c r="T2955" s="30"/>
      <c r="U2955" s="30"/>
      <c r="V2955" s="30"/>
      <c r="W2955" s="30"/>
      <c r="X2955" s="30"/>
      <c r="Y2955" s="30"/>
      <c r="Z2955" s="30"/>
      <c r="AA2955" s="30"/>
    </row>
    <row r="2956" ht="15.75" customHeight="1">
      <c r="A2956" s="27" t="s">
        <v>39</v>
      </c>
      <c r="B2956" s="27" t="s">
        <v>9663</v>
      </c>
      <c r="C2956" s="27" t="s">
        <v>4528</v>
      </c>
      <c r="D2956" s="27" t="s">
        <v>4530</v>
      </c>
      <c r="E2956" s="92">
        <f t="shared" si="1"/>
        <v>73140</v>
      </c>
      <c r="F2956" s="92" t="str">
        <f t="shared" si="2"/>
        <v>TRENCITO Huevo Choc Rell Blanco 20x125g</v>
      </c>
      <c r="G2956" s="92" t="str">
        <f t="shared" si="3"/>
        <v>CHOCOLATES</v>
      </c>
      <c r="H2956" s="89"/>
      <c r="I2956" s="89"/>
      <c r="J2956" s="89"/>
      <c r="K2956" s="89"/>
      <c r="L2956" s="89"/>
      <c r="M2956" s="89"/>
      <c r="N2956" s="89"/>
      <c r="O2956" s="89"/>
      <c r="P2956" s="89"/>
      <c r="Q2956" s="89"/>
      <c r="R2956" s="30"/>
      <c r="S2956" s="30"/>
      <c r="T2956" s="30"/>
      <c r="U2956" s="30"/>
      <c r="V2956" s="30"/>
      <c r="W2956" s="30"/>
      <c r="X2956" s="30"/>
      <c r="Y2956" s="30"/>
      <c r="Z2956" s="30"/>
      <c r="AA2956" s="30"/>
    </row>
    <row r="2957" ht="15.75" customHeight="1">
      <c r="A2957" s="27" t="s">
        <v>264</v>
      </c>
      <c r="B2957" s="27" t="s">
        <v>9664</v>
      </c>
      <c r="C2957" s="27" t="s">
        <v>1620</v>
      </c>
      <c r="D2957" s="27" t="s">
        <v>5440</v>
      </c>
      <c r="E2957" s="92">
        <f t="shared" si="1"/>
        <v>73150</v>
      </c>
      <c r="F2957" s="92" t="str">
        <f t="shared" si="2"/>
        <v>Cereal ZUCOSOS 12x530g</v>
      </c>
      <c r="G2957" s="92" t="str">
        <f t="shared" si="3"/>
        <v>CEREALES PARA EL DESAYUNO</v>
      </c>
      <c r="H2957" s="89"/>
      <c r="I2957" s="89"/>
      <c r="J2957" s="89"/>
      <c r="K2957" s="89"/>
      <c r="L2957" s="89"/>
      <c r="M2957" s="89"/>
      <c r="N2957" s="89"/>
      <c r="O2957" s="89"/>
      <c r="P2957" s="89"/>
      <c r="Q2957" s="89"/>
      <c r="R2957" s="30"/>
      <c r="S2957" s="30"/>
      <c r="T2957" s="30"/>
      <c r="U2957" s="30"/>
      <c r="V2957" s="30"/>
      <c r="W2957" s="30"/>
      <c r="X2957" s="30"/>
      <c r="Y2957" s="30"/>
      <c r="Z2957" s="30"/>
      <c r="AA2957" s="30"/>
    </row>
    <row r="2958" ht="15.75" customHeight="1">
      <c r="A2958" s="27" t="s">
        <v>146</v>
      </c>
      <c r="B2958" s="27" t="s">
        <v>9665</v>
      </c>
      <c r="C2958" s="27" t="s">
        <v>5442</v>
      </c>
      <c r="D2958" s="83"/>
      <c r="E2958" s="92">
        <f t="shared" si="1"/>
        <v>73180</v>
      </c>
      <c r="F2958" s="92" t="str">
        <f t="shared" si="2"/>
        <v>PK 1 MANJAR KG+1 BOLSA TNT GRATIS </v>
      </c>
      <c r="G2958" s="92" t="str">
        <f t="shared" si="3"/>
        <v>Lacteos Culinarios</v>
      </c>
      <c r="H2958" s="89"/>
      <c r="I2958" s="89"/>
      <c r="J2958" s="89"/>
      <c r="K2958" s="89"/>
      <c r="L2958" s="89"/>
      <c r="M2958" s="89"/>
      <c r="N2958" s="89"/>
      <c r="O2958" s="89"/>
      <c r="P2958" s="89"/>
      <c r="Q2958" s="89"/>
      <c r="R2958" s="30"/>
      <c r="S2958" s="30"/>
      <c r="T2958" s="30"/>
      <c r="U2958" s="30"/>
      <c r="V2958" s="30"/>
      <c r="W2958" s="30"/>
      <c r="X2958" s="30"/>
      <c r="Y2958" s="30"/>
      <c r="Z2958" s="30"/>
      <c r="AA2958" s="30"/>
    </row>
    <row r="2959" ht="15.75" customHeight="1">
      <c r="A2959" s="27" t="s">
        <v>76</v>
      </c>
      <c r="B2959" s="27" t="s">
        <v>9666</v>
      </c>
      <c r="C2959" s="27" t="s">
        <v>5444</v>
      </c>
      <c r="D2959" s="83"/>
      <c r="E2959" s="92">
        <f t="shared" si="1"/>
        <v>73190</v>
      </c>
      <c r="F2959" s="92" t="str">
        <f t="shared" si="2"/>
        <v>Pk 2 MILO 1KG+1Toalla Deportiva Gratis </v>
      </c>
      <c r="G2959" s="92" t="str">
        <f t="shared" si="3"/>
        <v>OPPB</v>
      </c>
      <c r="H2959" s="89"/>
      <c r="I2959" s="89"/>
      <c r="J2959" s="89"/>
      <c r="K2959" s="89"/>
      <c r="L2959" s="89"/>
      <c r="M2959" s="89"/>
      <c r="N2959" s="89"/>
      <c r="O2959" s="89"/>
      <c r="P2959" s="89"/>
      <c r="Q2959" s="89"/>
      <c r="R2959" s="30"/>
      <c r="S2959" s="30"/>
      <c r="T2959" s="30"/>
      <c r="U2959" s="30"/>
      <c r="V2959" s="30"/>
      <c r="W2959" s="30"/>
      <c r="X2959" s="30"/>
      <c r="Y2959" s="30"/>
      <c r="Z2959" s="30"/>
      <c r="AA2959" s="30"/>
    </row>
    <row r="2960" ht="15.75" customHeight="1">
      <c r="A2960" s="27" t="s">
        <v>225</v>
      </c>
      <c r="B2960" s="27" t="s">
        <v>9667</v>
      </c>
      <c r="C2960" s="27" t="s">
        <v>5445</v>
      </c>
      <c r="D2960" s="83"/>
      <c r="E2960" s="92">
        <f t="shared" si="1"/>
        <v>73200</v>
      </c>
      <c r="F2960" s="92" t="str">
        <f t="shared" si="2"/>
        <v>Pk 1 Nido 1430Gr+1 Delantal Gratis </v>
      </c>
      <c r="G2960" s="92" t="str">
        <f t="shared" si="3"/>
        <v>Leche en Polvo</v>
      </c>
      <c r="H2960" s="89"/>
      <c r="I2960" s="89"/>
      <c r="J2960" s="89"/>
      <c r="K2960" s="89"/>
      <c r="L2960" s="89"/>
      <c r="M2960" s="89"/>
      <c r="N2960" s="89"/>
      <c r="O2960" s="89"/>
      <c r="P2960" s="89"/>
      <c r="Q2960" s="89"/>
      <c r="R2960" s="30"/>
      <c r="S2960" s="30"/>
      <c r="T2960" s="30"/>
      <c r="U2960" s="30"/>
      <c r="V2960" s="30"/>
      <c r="W2960" s="30"/>
      <c r="X2960" s="30"/>
      <c r="Y2960" s="30"/>
      <c r="Z2960" s="30"/>
      <c r="AA2960" s="30"/>
    </row>
    <row r="2961" ht="15.75" customHeight="1">
      <c r="A2961" s="27" t="s">
        <v>225</v>
      </c>
      <c r="B2961" s="27" t="s">
        <v>9668</v>
      </c>
      <c r="C2961" s="27" t="s">
        <v>5447</v>
      </c>
      <c r="D2961" s="83"/>
      <c r="E2961" s="92">
        <f t="shared" si="1"/>
        <v>73210</v>
      </c>
      <c r="F2961" s="92" t="str">
        <f t="shared" si="2"/>
        <v>Pk 1 Nido 1430Gr+1caja lapices gratis </v>
      </c>
      <c r="G2961" s="92" t="str">
        <f t="shared" si="3"/>
        <v>Leche en Polvo</v>
      </c>
      <c r="H2961" s="89"/>
      <c r="I2961" s="89"/>
      <c r="J2961" s="89"/>
      <c r="K2961" s="89"/>
      <c r="L2961" s="89"/>
      <c r="M2961" s="89"/>
      <c r="N2961" s="89"/>
      <c r="O2961" s="89"/>
      <c r="P2961" s="89"/>
      <c r="Q2961" s="89"/>
      <c r="R2961" s="30"/>
      <c r="S2961" s="30"/>
      <c r="T2961" s="30"/>
      <c r="U2961" s="30"/>
      <c r="V2961" s="30"/>
      <c r="W2961" s="30"/>
      <c r="X2961" s="30"/>
      <c r="Y2961" s="30"/>
      <c r="Z2961" s="30"/>
      <c r="AA2961" s="30"/>
    </row>
    <row r="2962" ht="15.75" customHeight="1">
      <c r="A2962" s="27" t="s">
        <v>264</v>
      </c>
      <c r="B2962" s="27" t="s">
        <v>9669</v>
      </c>
      <c r="C2962" s="27" t="s">
        <v>266</v>
      </c>
      <c r="D2962" s="27" t="s">
        <v>5449</v>
      </c>
      <c r="E2962" s="92">
        <f t="shared" si="1"/>
        <v>73230</v>
      </c>
      <c r="F2962" s="92" t="str">
        <f t="shared" si="2"/>
        <v>CHOCAPIC Cereal 14x100g</v>
      </c>
      <c r="G2962" s="92" t="str">
        <f t="shared" si="3"/>
        <v>CEREALES PARA EL DESAYUNO</v>
      </c>
      <c r="H2962" s="89"/>
      <c r="I2962" s="89"/>
      <c r="J2962" s="89"/>
      <c r="K2962" s="89"/>
      <c r="L2962" s="89"/>
      <c r="M2962" s="89"/>
      <c r="N2962" s="89"/>
      <c r="O2962" s="89"/>
      <c r="P2962" s="89"/>
      <c r="Q2962" s="89"/>
      <c r="R2962" s="30"/>
      <c r="S2962" s="30"/>
      <c r="T2962" s="30"/>
      <c r="U2962" s="30"/>
      <c r="V2962" s="30"/>
      <c r="W2962" s="30"/>
      <c r="X2962" s="30"/>
      <c r="Y2962" s="30"/>
      <c r="Z2962" s="30"/>
      <c r="AA2962" s="30"/>
    </row>
    <row r="2963" ht="15.75" customHeight="1">
      <c r="A2963" s="27" t="s">
        <v>264</v>
      </c>
      <c r="B2963" s="27" t="s">
        <v>9670</v>
      </c>
      <c r="C2963" s="27" t="s">
        <v>5450</v>
      </c>
      <c r="D2963" s="27" t="s">
        <v>5449</v>
      </c>
      <c r="E2963" s="92">
        <f t="shared" si="1"/>
        <v>73240</v>
      </c>
      <c r="F2963" s="92" t="str">
        <f t="shared" si="2"/>
        <v>FITNESS Cereal 14x100g CL 14x100g</v>
      </c>
      <c r="G2963" s="92" t="str">
        <f t="shared" si="3"/>
        <v>CEREALES PARA EL DESAYUNO</v>
      </c>
      <c r="H2963" s="89"/>
      <c r="I2963" s="89"/>
      <c r="J2963" s="89"/>
      <c r="K2963" s="89"/>
      <c r="L2963" s="89"/>
      <c r="M2963" s="89"/>
      <c r="N2963" s="89"/>
      <c r="O2963" s="89"/>
      <c r="P2963" s="89"/>
      <c r="Q2963" s="89"/>
      <c r="R2963" s="30"/>
      <c r="S2963" s="30"/>
      <c r="T2963" s="30"/>
      <c r="U2963" s="30"/>
      <c r="V2963" s="30"/>
      <c r="W2963" s="30"/>
      <c r="X2963" s="30"/>
      <c r="Y2963" s="30"/>
      <c r="Z2963" s="30"/>
      <c r="AA2963" s="30"/>
    </row>
    <row r="2964" ht="15.75" customHeight="1">
      <c r="A2964" s="27" t="s">
        <v>708</v>
      </c>
      <c r="B2964" s="27" t="s">
        <v>9671</v>
      </c>
      <c r="C2964" s="27" t="s">
        <v>2461</v>
      </c>
      <c r="D2964" s="27" t="s">
        <v>1186</v>
      </c>
      <c r="E2964" s="92">
        <f t="shared" si="1"/>
        <v>73270</v>
      </c>
      <c r="F2964" s="92" t="str">
        <f t="shared" si="2"/>
        <v>Formula Lactea NIDO 1 Avanzado Bolsa 12x800g</v>
      </c>
      <c r="G2964" s="92" t="str">
        <f t="shared" si="3"/>
        <v>GUMS</v>
      </c>
      <c r="H2964" s="89"/>
      <c r="I2964" s="89"/>
      <c r="J2964" s="89"/>
      <c r="K2964" s="89"/>
      <c r="L2964" s="89"/>
      <c r="M2964" s="89"/>
      <c r="N2964" s="89"/>
      <c r="O2964" s="89"/>
      <c r="P2964" s="89"/>
      <c r="Q2964" s="89"/>
      <c r="R2964" s="30"/>
      <c r="S2964" s="30"/>
      <c r="T2964" s="30"/>
      <c r="U2964" s="30"/>
      <c r="V2964" s="30"/>
      <c r="W2964" s="30"/>
      <c r="X2964" s="30"/>
      <c r="Y2964" s="30"/>
      <c r="Z2964" s="30"/>
      <c r="AA2964" s="30"/>
    </row>
    <row r="2965" ht="15.75" customHeight="1">
      <c r="A2965" s="27" t="s">
        <v>708</v>
      </c>
      <c r="B2965" s="27" t="s">
        <v>9672</v>
      </c>
      <c r="C2965" s="27" t="s">
        <v>5453</v>
      </c>
      <c r="D2965" s="27" t="s">
        <v>5454</v>
      </c>
      <c r="E2965" s="92">
        <f t="shared" si="1"/>
        <v>73280</v>
      </c>
      <c r="F2965" s="92" t="str">
        <f t="shared" si="2"/>
        <v>NIDO 1 Protectus Avanzado Tarro 6x1600g</v>
      </c>
      <c r="G2965" s="92" t="str">
        <f t="shared" si="3"/>
        <v>GUMS</v>
      </c>
      <c r="H2965" s="89"/>
      <c r="I2965" s="89"/>
      <c r="J2965" s="89"/>
      <c r="K2965" s="89"/>
      <c r="L2965" s="89"/>
      <c r="M2965" s="89"/>
      <c r="N2965" s="89"/>
      <c r="O2965" s="89"/>
      <c r="P2965" s="89"/>
      <c r="Q2965" s="89"/>
      <c r="R2965" s="30"/>
      <c r="S2965" s="30"/>
      <c r="T2965" s="30"/>
      <c r="U2965" s="30"/>
      <c r="V2965" s="30"/>
      <c r="W2965" s="30"/>
      <c r="X2965" s="30"/>
      <c r="Y2965" s="30"/>
      <c r="Z2965" s="30"/>
      <c r="AA2965" s="30"/>
    </row>
    <row r="2966" ht="15.75" customHeight="1">
      <c r="A2966" s="27" t="s">
        <v>76</v>
      </c>
      <c r="B2966" s="27" t="s">
        <v>9673</v>
      </c>
      <c r="C2966" s="27" t="s">
        <v>5455</v>
      </c>
      <c r="D2966" s="83"/>
      <c r="E2966" s="92">
        <f t="shared" si="1"/>
        <v>73290</v>
      </c>
      <c r="F2966" s="92" t="str">
        <f t="shared" si="2"/>
        <v>Pk 1 MILO 1KG+2 Milo RTD Gratis </v>
      </c>
      <c r="G2966" s="92" t="str">
        <f t="shared" si="3"/>
        <v>OPPB</v>
      </c>
      <c r="H2966" s="89"/>
      <c r="I2966" s="89"/>
      <c r="J2966" s="89"/>
      <c r="K2966" s="89"/>
      <c r="L2966" s="89"/>
      <c r="M2966" s="89"/>
      <c r="N2966" s="89"/>
      <c r="O2966" s="89"/>
      <c r="P2966" s="89"/>
      <c r="Q2966" s="89"/>
      <c r="R2966" s="30"/>
      <c r="S2966" s="30"/>
      <c r="T2966" s="30"/>
      <c r="U2966" s="30"/>
      <c r="V2966" s="30"/>
      <c r="W2966" s="30"/>
      <c r="X2966" s="30"/>
      <c r="Y2966" s="30"/>
      <c r="Z2966" s="30"/>
      <c r="AA2966" s="30"/>
    </row>
    <row r="2967" ht="15.75" customHeight="1">
      <c r="A2967" s="27" t="s">
        <v>264</v>
      </c>
      <c r="B2967" s="27" t="s">
        <v>9674</v>
      </c>
      <c r="C2967" s="27" t="s">
        <v>5457</v>
      </c>
      <c r="D2967" s="27" t="s">
        <v>5458</v>
      </c>
      <c r="E2967" s="92">
        <f t="shared" si="1"/>
        <v>73300</v>
      </c>
      <c r="F2967" s="92" t="str">
        <f t="shared" si="2"/>
        <v>CHOCAPIC Cer 84kg PR TRYME CL 84kg</v>
      </c>
      <c r="G2967" s="92" t="str">
        <f t="shared" si="3"/>
        <v>CEREALES PARA EL DESAYUNO</v>
      </c>
      <c r="H2967" s="89"/>
      <c r="I2967" s="89"/>
      <c r="J2967" s="89"/>
      <c r="K2967" s="89"/>
      <c r="L2967" s="89"/>
      <c r="M2967" s="89"/>
      <c r="N2967" s="89"/>
      <c r="O2967" s="89"/>
      <c r="P2967" s="89"/>
      <c r="Q2967" s="89"/>
      <c r="R2967" s="30"/>
      <c r="S2967" s="30"/>
      <c r="T2967" s="30"/>
      <c r="U2967" s="30"/>
      <c r="V2967" s="30"/>
      <c r="W2967" s="30"/>
      <c r="X2967" s="30"/>
      <c r="Y2967" s="30"/>
      <c r="Z2967" s="30"/>
      <c r="AA2967" s="30"/>
    </row>
    <row r="2968" ht="15.75" customHeight="1">
      <c r="A2968" s="27" t="s">
        <v>44</v>
      </c>
      <c r="B2968" s="27" t="s">
        <v>9675</v>
      </c>
      <c r="C2968" s="27" t="s">
        <v>5460</v>
      </c>
      <c r="D2968" s="83"/>
      <c r="E2968" s="92">
        <f t="shared" si="1"/>
        <v>73310</v>
      </c>
      <c r="F2968" s="92" t="str">
        <f t="shared" si="2"/>
        <v>PK 3CALDOS 12UNID+1 ESPECIERO GRATIS </v>
      </c>
      <c r="G2968" s="92" t="str">
        <f t="shared" si="3"/>
        <v>CULINARIOS</v>
      </c>
      <c r="H2968" s="89"/>
      <c r="I2968" s="89"/>
      <c r="J2968" s="89"/>
      <c r="K2968" s="89"/>
      <c r="L2968" s="89"/>
      <c r="M2968" s="89"/>
      <c r="N2968" s="89"/>
      <c r="O2968" s="89"/>
      <c r="P2968" s="89"/>
      <c r="Q2968" s="89"/>
      <c r="R2968" s="30"/>
      <c r="S2968" s="30"/>
      <c r="T2968" s="30"/>
      <c r="U2968" s="30"/>
      <c r="V2968" s="30"/>
      <c r="W2968" s="30"/>
      <c r="X2968" s="30"/>
      <c r="Y2968" s="30"/>
      <c r="Z2968" s="30"/>
      <c r="AA2968" s="30"/>
    </row>
    <row r="2969" ht="15.75" customHeight="1">
      <c r="A2969" s="27" t="s">
        <v>146</v>
      </c>
      <c r="B2969" s="27" t="s">
        <v>9676</v>
      </c>
      <c r="C2969" s="27" t="s">
        <v>5461</v>
      </c>
      <c r="D2969" s="27" t="s">
        <v>2923</v>
      </c>
      <c r="E2969" s="92">
        <f t="shared" si="1"/>
        <v>73320</v>
      </c>
      <c r="F2969" s="92" t="str">
        <f t="shared" si="2"/>
        <v>Leche condensada NESTLE Doypack 24x320g</v>
      </c>
      <c r="G2969" s="92" t="str">
        <f t="shared" si="3"/>
        <v>Lacteos Culinarios</v>
      </c>
      <c r="H2969" s="89"/>
      <c r="I2969" s="89"/>
      <c r="J2969" s="89"/>
      <c r="K2969" s="89"/>
      <c r="L2969" s="89"/>
      <c r="M2969" s="89"/>
      <c r="N2969" s="89"/>
      <c r="O2969" s="89"/>
      <c r="P2969" s="89"/>
      <c r="Q2969" s="89"/>
      <c r="R2969" s="30"/>
      <c r="S2969" s="30"/>
      <c r="T2969" s="30"/>
      <c r="U2969" s="30"/>
      <c r="V2969" s="30"/>
      <c r="W2969" s="30"/>
      <c r="X2969" s="30"/>
      <c r="Y2969" s="30"/>
      <c r="Z2969" s="30"/>
      <c r="AA2969" s="30"/>
    </row>
    <row r="2970" ht="15.75" customHeight="1">
      <c r="A2970" s="27" t="s">
        <v>268</v>
      </c>
      <c r="B2970" s="27" t="s">
        <v>9677</v>
      </c>
      <c r="C2970" s="27" t="s">
        <v>5463</v>
      </c>
      <c r="D2970" s="27" t="s">
        <v>5416</v>
      </c>
      <c r="E2970" s="92">
        <f t="shared" si="1"/>
        <v>73330</v>
      </c>
      <c r="F2970" s="92" t="str">
        <f t="shared" si="2"/>
        <v>Compota GERBER Organico Pera 24x113g</v>
      </c>
      <c r="G2970" s="92" t="str">
        <f t="shared" si="3"/>
        <v>ALIMENTOS INFANTILES</v>
      </c>
      <c r="H2970" s="89"/>
      <c r="I2970" s="89"/>
      <c r="J2970" s="89"/>
      <c r="K2970" s="89"/>
      <c r="L2970" s="89"/>
      <c r="M2970" s="89"/>
      <c r="N2970" s="89"/>
      <c r="O2970" s="89"/>
      <c r="P2970" s="89"/>
      <c r="Q2970" s="89"/>
      <c r="R2970" s="30"/>
      <c r="S2970" s="30"/>
      <c r="T2970" s="30"/>
      <c r="U2970" s="30"/>
      <c r="V2970" s="30"/>
      <c r="W2970" s="30"/>
      <c r="X2970" s="30"/>
      <c r="Y2970" s="30"/>
      <c r="Z2970" s="30"/>
      <c r="AA2970" s="30"/>
    </row>
    <row r="2971" ht="15.75" customHeight="1">
      <c r="A2971" s="27" t="s">
        <v>39</v>
      </c>
      <c r="B2971" s="27" t="s">
        <v>9678</v>
      </c>
      <c r="C2971" s="27" t="s">
        <v>5464</v>
      </c>
      <c r="D2971" s="83"/>
      <c r="E2971" s="92">
        <f t="shared" si="1"/>
        <v>73370</v>
      </c>
      <c r="F2971" s="92" t="str">
        <f t="shared" si="2"/>
        <v>Pack 2 disp Super 8 29grs+Banano Regalo </v>
      </c>
      <c r="G2971" s="92" t="str">
        <f t="shared" si="3"/>
        <v>CHOCOLATES</v>
      </c>
      <c r="H2971" s="89"/>
      <c r="I2971" s="89"/>
      <c r="J2971" s="89"/>
      <c r="K2971" s="89"/>
      <c r="L2971" s="89"/>
      <c r="M2971" s="89"/>
      <c r="N2971" s="89"/>
      <c r="O2971" s="89"/>
      <c r="P2971" s="89"/>
      <c r="Q2971" s="89"/>
      <c r="R2971" s="30"/>
      <c r="S2971" s="30"/>
      <c r="T2971" s="30"/>
      <c r="U2971" s="30"/>
      <c r="V2971" s="30"/>
      <c r="W2971" s="30"/>
      <c r="X2971" s="30"/>
      <c r="Y2971" s="30"/>
      <c r="Z2971" s="30"/>
      <c r="AA2971" s="30"/>
    </row>
    <row r="2972" ht="15.75" customHeight="1">
      <c r="A2972" s="27" t="s">
        <v>39</v>
      </c>
      <c r="B2972" s="27" t="s">
        <v>9679</v>
      </c>
      <c r="C2972" s="27" t="s">
        <v>5435</v>
      </c>
      <c r="D2972" s="27" t="s">
        <v>5466</v>
      </c>
      <c r="E2972" s="92">
        <f t="shared" si="1"/>
        <v>73450</v>
      </c>
      <c r="F2972" s="92" t="str">
        <f t="shared" si="2"/>
        <v>Chocolate AFTER EIGHT Mint 12 x 200 GRM</v>
      </c>
      <c r="G2972" s="92" t="str">
        <f t="shared" si="3"/>
        <v>CHOCOLATES</v>
      </c>
      <c r="H2972" s="89"/>
      <c r="I2972" s="89"/>
      <c r="J2972" s="89"/>
      <c r="K2972" s="89"/>
      <c r="L2972" s="89"/>
      <c r="M2972" s="89"/>
      <c r="N2972" s="89"/>
      <c r="O2972" s="89"/>
      <c r="P2972" s="89"/>
      <c r="Q2972" s="89"/>
      <c r="R2972" s="30"/>
      <c r="S2972" s="30"/>
      <c r="T2972" s="30"/>
      <c r="U2972" s="30"/>
      <c r="V2972" s="30"/>
      <c r="W2972" s="30"/>
      <c r="X2972" s="30"/>
      <c r="Y2972" s="30"/>
      <c r="Z2972" s="30"/>
      <c r="AA2972" s="30"/>
    </row>
    <row r="2973" ht="15.75" customHeight="1">
      <c r="A2973" s="27" t="s">
        <v>44</v>
      </c>
      <c r="B2973" s="27" t="s">
        <v>9680</v>
      </c>
      <c r="C2973" s="27" t="s">
        <v>5468</v>
      </c>
      <c r="D2973" s="83"/>
      <c r="E2973" s="92">
        <f t="shared" si="1"/>
        <v>73470</v>
      </c>
      <c r="F2973" s="92" t="str">
        <f t="shared" si="2"/>
        <v>CALDO GALLINA 18% PTP </v>
      </c>
      <c r="G2973" s="92" t="str">
        <f t="shared" si="3"/>
        <v>CULINARIOS</v>
      </c>
      <c r="H2973" s="89"/>
      <c r="I2973" s="89"/>
      <c r="J2973" s="89"/>
      <c r="K2973" s="89"/>
      <c r="L2973" s="89"/>
      <c r="M2973" s="89"/>
      <c r="N2973" s="89"/>
      <c r="O2973" s="89"/>
      <c r="P2973" s="89"/>
      <c r="Q2973" s="89"/>
      <c r="R2973" s="30"/>
      <c r="S2973" s="30"/>
      <c r="T2973" s="30"/>
      <c r="U2973" s="30"/>
      <c r="V2973" s="30"/>
      <c r="W2973" s="30"/>
      <c r="X2973" s="30"/>
      <c r="Y2973" s="30"/>
      <c r="Z2973" s="30"/>
      <c r="AA2973" s="30"/>
    </row>
    <row r="2974" ht="15.75" customHeight="1">
      <c r="A2974" s="27" t="s">
        <v>264</v>
      </c>
      <c r="B2974" s="27" t="s">
        <v>9681</v>
      </c>
      <c r="C2974" s="27" t="s">
        <v>5472</v>
      </c>
      <c r="D2974" s="83"/>
      <c r="E2974" s="92">
        <f t="shared" si="1"/>
        <v>73530</v>
      </c>
      <c r="F2974" s="92" t="str">
        <f t="shared" si="2"/>
        <v>PK 1 DISPLAY BARRAS CHOCAPIC X24+15% DCTO </v>
      </c>
      <c r="G2974" s="92" t="str">
        <f t="shared" si="3"/>
        <v>CEREALES PARA EL DESAYUNO</v>
      </c>
      <c r="H2974" s="89"/>
      <c r="I2974" s="89"/>
      <c r="J2974" s="89"/>
      <c r="K2974" s="89"/>
      <c r="L2974" s="89"/>
      <c r="M2974" s="89"/>
      <c r="N2974" s="89"/>
      <c r="O2974" s="89"/>
      <c r="P2974" s="89"/>
      <c r="Q2974" s="89"/>
      <c r="R2974" s="30"/>
      <c r="S2974" s="30"/>
      <c r="T2974" s="30"/>
      <c r="U2974" s="30"/>
      <c r="V2974" s="30"/>
      <c r="W2974" s="30"/>
      <c r="X2974" s="30"/>
      <c r="Y2974" s="30"/>
      <c r="Z2974" s="30"/>
      <c r="AA2974" s="30"/>
    </row>
    <row r="2975" ht="15.75" customHeight="1">
      <c r="A2975" s="27" t="s">
        <v>39</v>
      </c>
      <c r="B2975" s="27" t="s">
        <v>9682</v>
      </c>
      <c r="C2975" s="27" t="s">
        <v>5475</v>
      </c>
      <c r="D2975" s="83"/>
      <c r="E2975" s="92">
        <f t="shared" si="1"/>
        <v>73570</v>
      </c>
      <c r="F2975" s="92" t="str">
        <f t="shared" si="2"/>
        <v>Pack 5Trencito Pascua 90g+Exhibidor Trencito </v>
      </c>
      <c r="G2975" s="92" t="str">
        <f t="shared" si="3"/>
        <v>CHOCOLATES</v>
      </c>
      <c r="H2975" s="89"/>
      <c r="I2975" s="89"/>
      <c r="J2975" s="89"/>
      <c r="K2975" s="89"/>
      <c r="L2975" s="89"/>
      <c r="M2975" s="89"/>
      <c r="N2975" s="89"/>
      <c r="O2975" s="89"/>
      <c r="P2975" s="89"/>
      <c r="Q2975" s="89"/>
      <c r="R2975" s="30"/>
      <c r="S2975" s="30"/>
      <c r="T2975" s="30"/>
      <c r="U2975" s="30"/>
      <c r="V2975" s="30"/>
      <c r="W2975" s="30"/>
      <c r="X2975" s="30"/>
      <c r="Y2975" s="30"/>
      <c r="Z2975" s="30"/>
      <c r="AA2975" s="30"/>
    </row>
    <row r="2976" ht="15.75" customHeight="1">
      <c r="A2976" s="27" t="s">
        <v>86</v>
      </c>
      <c r="B2976" s="27" t="s">
        <v>9683</v>
      </c>
      <c r="C2976" s="27" t="s">
        <v>5477</v>
      </c>
      <c r="D2976" s="83"/>
      <c r="E2976" s="92">
        <f t="shared" si="1"/>
        <v>73600</v>
      </c>
      <c r="F2976" s="92" t="str">
        <f t="shared" si="2"/>
        <v>Triton 36x46 15% descto </v>
      </c>
      <c r="G2976" s="92" t="str">
        <f t="shared" si="3"/>
        <v>GALLETAS</v>
      </c>
      <c r="H2976" s="89"/>
      <c r="I2976" s="89"/>
      <c r="J2976" s="89"/>
      <c r="K2976" s="89"/>
      <c r="L2976" s="89"/>
      <c r="M2976" s="89"/>
      <c r="N2976" s="89"/>
      <c r="O2976" s="89"/>
      <c r="P2976" s="89"/>
      <c r="Q2976" s="89"/>
      <c r="R2976" s="30"/>
      <c r="S2976" s="30"/>
      <c r="T2976" s="30"/>
      <c r="U2976" s="30"/>
      <c r="V2976" s="30"/>
      <c r="W2976" s="30"/>
      <c r="X2976" s="30"/>
      <c r="Y2976" s="30"/>
      <c r="Z2976" s="30"/>
      <c r="AA2976" s="30"/>
    </row>
    <row r="2977" ht="15.75" customHeight="1">
      <c r="A2977" s="27" t="s">
        <v>39</v>
      </c>
      <c r="B2977" s="27" t="s">
        <v>9684</v>
      </c>
      <c r="C2977" s="27" t="s">
        <v>5479</v>
      </c>
      <c r="D2977" s="83"/>
      <c r="E2977" s="92">
        <f t="shared" si="1"/>
        <v>73630</v>
      </c>
      <c r="F2977" s="92" t="str">
        <f t="shared" si="2"/>
        <v>PK TRD PTP 1 TRENCITO TUBITO + 20% DCTO </v>
      </c>
      <c r="G2977" s="92" t="str">
        <f t="shared" si="3"/>
        <v>CHOCOLATES</v>
      </c>
      <c r="H2977" s="89"/>
      <c r="I2977" s="89"/>
      <c r="J2977" s="89"/>
      <c r="K2977" s="89"/>
      <c r="L2977" s="89"/>
      <c r="M2977" s="89"/>
      <c r="N2977" s="89"/>
      <c r="O2977" s="89"/>
      <c r="P2977" s="89"/>
      <c r="Q2977" s="89"/>
      <c r="R2977" s="30"/>
      <c r="S2977" s="30"/>
      <c r="T2977" s="30"/>
      <c r="U2977" s="30"/>
      <c r="V2977" s="30"/>
      <c r="W2977" s="30"/>
      <c r="X2977" s="30"/>
      <c r="Y2977" s="30"/>
      <c r="Z2977" s="30"/>
      <c r="AA2977" s="30"/>
    </row>
    <row r="2978" ht="15.75" customHeight="1">
      <c r="A2978" s="27" t="s">
        <v>50</v>
      </c>
      <c r="B2978" s="27" t="s">
        <v>9685</v>
      </c>
      <c r="C2978" s="27" t="s">
        <v>5481</v>
      </c>
      <c r="D2978" s="83"/>
      <c r="E2978" s="92">
        <f t="shared" si="1"/>
        <v>73640</v>
      </c>
      <c r="F2978" s="92" t="str">
        <f t="shared" si="2"/>
        <v>Pack 3 Nescafé 3en1+25 Vasos Nescafé 3en1 </v>
      </c>
      <c r="G2978" s="92" t="str">
        <f t="shared" si="3"/>
        <v>CAFES</v>
      </c>
      <c r="H2978" s="89"/>
      <c r="I2978" s="89"/>
      <c r="J2978" s="89"/>
      <c r="K2978" s="89"/>
      <c r="L2978" s="89"/>
      <c r="M2978" s="89"/>
      <c r="N2978" s="89"/>
      <c r="O2978" s="89"/>
      <c r="P2978" s="89"/>
      <c r="Q2978" s="89"/>
      <c r="R2978" s="30"/>
      <c r="S2978" s="30"/>
      <c r="T2978" s="30"/>
      <c r="U2978" s="30"/>
      <c r="V2978" s="30"/>
      <c r="W2978" s="30"/>
      <c r="X2978" s="30"/>
      <c r="Y2978" s="30"/>
      <c r="Z2978" s="30"/>
      <c r="AA2978" s="30"/>
    </row>
    <row r="2979" ht="15.75" customHeight="1">
      <c r="A2979" s="27" t="s">
        <v>225</v>
      </c>
      <c r="B2979" s="27" t="s">
        <v>9686</v>
      </c>
      <c r="C2979" s="27" t="s">
        <v>5482</v>
      </c>
      <c r="D2979" s="83"/>
      <c r="E2979" s="92">
        <f t="shared" si="1"/>
        <v>73650</v>
      </c>
      <c r="F2979" s="92" t="str">
        <f t="shared" si="2"/>
        <v>PACK 1 NIDO LEP INSTAN 900Gr+1 Delantal Gratis </v>
      </c>
      <c r="G2979" s="92" t="str">
        <f t="shared" si="3"/>
        <v>Leche en Polvo</v>
      </c>
      <c r="H2979" s="89"/>
      <c r="I2979" s="89"/>
      <c r="J2979" s="89"/>
      <c r="K2979" s="89"/>
      <c r="L2979" s="89"/>
      <c r="M2979" s="89"/>
      <c r="N2979" s="89"/>
      <c r="O2979" s="89"/>
      <c r="P2979" s="89"/>
      <c r="Q2979" s="89"/>
      <c r="R2979" s="30"/>
      <c r="S2979" s="30"/>
      <c r="T2979" s="30"/>
      <c r="U2979" s="30"/>
      <c r="V2979" s="30"/>
      <c r="W2979" s="30"/>
      <c r="X2979" s="30"/>
      <c r="Y2979" s="30"/>
      <c r="Z2979" s="30"/>
      <c r="AA2979" s="30"/>
    </row>
    <row r="2980" ht="15.75" customHeight="1">
      <c r="A2980" s="27" t="s">
        <v>50</v>
      </c>
      <c r="B2980" s="27" t="s">
        <v>9687</v>
      </c>
      <c r="C2980" s="27" t="s">
        <v>5484</v>
      </c>
      <c r="D2980" s="83"/>
      <c r="E2980" s="92">
        <f t="shared" si="1"/>
        <v>73660</v>
      </c>
      <c r="F2980" s="92" t="str">
        <f t="shared" si="2"/>
        <v>Pack 2Nescafé Tarro 50g+Mug xs </v>
      </c>
      <c r="G2980" s="92" t="str">
        <f t="shared" si="3"/>
        <v>CAFES</v>
      </c>
      <c r="H2980" s="89"/>
      <c r="I2980" s="89"/>
      <c r="J2980" s="89"/>
      <c r="K2980" s="89"/>
      <c r="L2980" s="89"/>
      <c r="M2980" s="89"/>
      <c r="N2980" s="89"/>
      <c r="O2980" s="89"/>
      <c r="P2980" s="89"/>
      <c r="Q2980" s="89"/>
      <c r="R2980" s="30"/>
      <c r="S2980" s="30"/>
      <c r="T2980" s="30"/>
      <c r="U2980" s="30"/>
      <c r="V2980" s="30"/>
      <c r="W2980" s="30"/>
      <c r="X2980" s="30"/>
      <c r="Y2980" s="30"/>
      <c r="Z2980" s="30"/>
      <c r="AA2980" s="30"/>
    </row>
    <row r="2981" ht="15.75" customHeight="1">
      <c r="A2981" s="27" t="s">
        <v>50</v>
      </c>
      <c r="B2981" s="27" t="s">
        <v>9688</v>
      </c>
      <c r="C2981" s="27" t="s">
        <v>5486</v>
      </c>
      <c r="D2981" s="27" t="s">
        <v>393</v>
      </c>
      <c r="E2981" s="92">
        <f t="shared" si="1"/>
        <v>73690</v>
      </c>
      <c r="F2981" s="92" t="str">
        <f t="shared" si="2"/>
        <v>Cafe NESCAFE Dolce Gusto Americano 16Cap 3x160g</v>
      </c>
      <c r="G2981" s="92" t="str">
        <f t="shared" si="3"/>
        <v>CAFES</v>
      </c>
      <c r="H2981" s="89"/>
      <c r="I2981" s="89"/>
      <c r="J2981" s="89"/>
      <c r="K2981" s="89"/>
      <c r="L2981" s="89"/>
      <c r="M2981" s="89"/>
      <c r="N2981" s="89"/>
      <c r="O2981" s="89"/>
      <c r="P2981" s="89"/>
      <c r="Q2981" s="89"/>
      <c r="R2981" s="30"/>
      <c r="S2981" s="30"/>
      <c r="T2981" s="30"/>
      <c r="U2981" s="30"/>
      <c r="V2981" s="30"/>
      <c r="W2981" s="30"/>
      <c r="X2981" s="30"/>
      <c r="Y2981" s="30"/>
      <c r="Z2981" s="30"/>
      <c r="AA2981" s="30"/>
    </row>
    <row r="2982" ht="15.75" customHeight="1">
      <c r="A2982" s="27" t="s">
        <v>50</v>
      </c>
      <c r="B2982" s="27" t="s">
        <v>9689</v>
      </c>
      <c r="C2982" s="27" t="s">
        <v>2590</v>
      </c>
      <c r="D2982" s="27" t="s">
        <v>5488</v>
      </c>
      <c r="E2982" s="92">
        <f t="shared" si="1"/>
        <v>73700</v>
      </c>
      <c r="F2982" s="92" t="str">
        <f t="shared" si="2"/>
        <v>Cafe NESCAFE Dolce Gusto Cappuccino 16Cap 3x186.4g</v>
      </c>
      <c r="G2982" s="92" t="str">
        <f t="shared" si="3"/>
        <v>CAFES</v>
      </c>
      <c r="H2982" s="89"/>
      <c r="I2982" s="89"/>
      <c r="J2982" s="89"/>
      <c r="K2982" s="89"/>
      <c r="L2982" s="89"/>
      <c r="M2982" s="89"/>
      <c r="N2982" s="89"/>
      <c r="O2982" s="89"/>
      <c r="P2982" s="89"/>
      <c r="Q2982" s="89"/>
      <c r="R2982" s="30"/>
      <c r="S2982" s="30"/>
      <c r="T2982" s="30"/>
      <c r="U2982" s="30"/>
      <c r="V2982" s="30"/>
      <c r="W2982" s="30"/>
      <c r="X2982" s="30"/>
      <c r="Y2982" s="30"/>
      <c r="Z2982" s="30"/>
      <c r="AA2982" s="30"/>
    </row>
    <row r="2983" ht="15.75" customHeight="1">
      <c r="A2983" s="27" t="s">
        <v>50</v>
      </c>
      <c r="B2983" s="27" t="s">
        <v>9690</v>
      </c>
      <c r="C2983" s="27" t="s">
        <v>5490</v>
      </c>
      <c r="D2983" s="27" t="s">
        <v>5491</v>
      </c>
      <c r="E2983" s="92">
        <f t="shared" si="1"/>
        <v>73710</v>
      </c>
      <c r="F2983" s="92" t="str">
        <f t="shared" si="2"/>
        <v>Cafe NESCAFE Dolce Gusto Mocha Capsulas 16Cap3x216g</v>
      </c>
      <c r="G2983" s="92" t="str">
        <f t="shared" si="3"/>
        <v>CAFES</v>
      </c>
      <c r="H2983" s="89"/>
      <c r="I2983" s="89"/>
      <c r="J2983" s="89"/>
      <c r="K2983" s="89"/>
      <c r="L2983" s="89"/>
      <c r="M2983" s="89"/>
      <c r="N2983" s="89"/>
      <c r="O2983" s="89"/>
      <c r="P2983" s="89"/>
      <c r="Q2983" s="89"/>
      <c r="R2983" s="30"/>
      <c r="S2983" s="30"/>
      <c r="T2983" s="30"/>
      <c r="U2983" s="30"/>
      <c r="V2983" s="30"/>
      <c r="W2983" s="30"/>
      <c r="X2983" s="30"/>
      <c r="Y2983" s="30"/>
      <c r="Z2983" s="30"/>
      <c r="AA2983" s="30"/>
    </row>
    <row r="2984" ht="15.75" customHeight="1">
      <c r="A2984" s="27" t="s">
        <v>50</v>
      </c>
      <c r="B2984" s="27" t="s">
        <v>9691</v>
      </c>
      <c r="C2984" s="27" t="s">
        <v>5493</v>
      </c>
      <c r="D2984" s="27" t="s">
        <v>5494</v>
      </c>
      <c r="E2984" s="92">
        <f t="shared" si="1"/>
        <v>73720</v>
      </c>
      <c r="F2984" s="92" t="str">
        <f t="shared" si="2"/>
        <v>Cafe NESCAFE Dolce Gusto Chai Tea Latte 16Cap3x159,2g</v>
      </c>
      <c r="G2984" s="92" t="str">
        <f t="shared" si="3"/>
        <v>CAFES</v>
      </c>
      <c r="H2984" s="89"/>
      <c r="I2984" s="89"/>
      <c r="J2984" s="89"/>
      <c r="K2984" s="89"/>
      <c r="L2984" s="89"/>
      <c r="M2984" s="89"/>
      <c r="N2984" s="89"/>
      <c r="O2984" s="89"/>
      <c r="P2984" s="89"/>
      <c r="Q2984" s="89"/>
      <c r="R2984" s="30"/>
      <c r="S2984" s="30"/>
      <c r="T2984" s="30"/>
      <c r="U2984" s="30"/>
      <c r="V2984" s="30"/>
      <c r="W2984" s="30"/>
      <c r="X2984" s="30"/>
      <c r="Y2984" s="30"/>
      <c r="Z2984" s="30"/>
      <c r="AA2984" s="30"/>
    </row>
    <row r="2985" ht="15.75" customHeight="1">
      <c r="A2985" s="27" t="s">
        <v>268</v>
      </c>
      <c r="B2985" s="27" t="s">
        <v>9692</v>
      </c>
      <c r="C2985" s="27" t="s">
        <v>5495</v>
      </c>
      <c r="D2985" s="27" t="s">
        <v>1174</v>
      </c>
      <c r="E2985" s="92">
        <f t="shared" si="1"/>
        <v>73730</v>
      </c>
      <c r="F2985" s="92" t="str">
        <f t="shared" si="2"/>
        <v>Compota GERBER Manzana Mango Pouch 12x100g</v>
      </c>
      <c r="G2985" s="92" t="str">
        <f t="shared" si="3"/>
        <v>ALIMENTOS INFANTILES</v>
      </c>
      <c r="H2985" s="89"/>
      <c r="I2985" s="89"/>
      <c r="J2985" s="89"/>
      <c r="K2985" s="89"/>
      <c r="L2985" s="89"/>
      <c r="M2985" s="89"/>
      <c r="N2985" s="89"/>
      <c r="O2985" s="89"/>
      <c r="P2985" s="89"/>
      <c r="Q2985" s="89"/>
      <c r="R2985" s="30"/>
      <c r="S2985" s="30"/>
      <c r="T2985" s="30"/>
      <c r="U2985" s="30"/>
      <c r="V2985" s="30"/>
      <c r="W2985" s="30"/>
      <c r="X2985" s="30"/>
      <c r="Y2985" s="30"/>
      <c r="Z2985" s="30"/>
      <c r="AA2985" s="30"/>
    </row>
    <row r="2986" ht="15.75" customHeight="1">
      <c r="A2986" s="27" t="s">
        <v>268</v>
      </c>
      <c r="B2986" s="27" t="s">
        <v>9693</v>
      </c>
      <c r="C2986" s="27" t="s">
        <v>5497</v>
      </c>
      <c r="D2986" s="27" t="s">
        <v>1174</v>
      </c>
      <c r="E2986" s="92">
        <f t="shared" si="1"/>
        <v>73740</v>
      </c>
      <c r="F2986" s="92" t="str">
        <f t="shared" si="2"/>
        <v>Compota GERBER Mango Pouch 12x100g</v>
      </c>
      <c r="G2986" s="92" t="str">
        <f t="shared" si="3"/>
        <v>ALIMENTOS INFANTILES</v>
      </c>
      <c r="H2986" s="89"/>
      <c r="I2986" s="89"/>
      <c r="J2986" s="89"/>
      <c r="K2986" s="89"/>
      <c r="L2986" s="89"/>
      <c r="M2986" s="89"/>
      <c r="N2986" s="89"/>
      <c r="O2986" s="89"/>
      <c r="P2986" s="89"/>
      <c r="Q2986" s="89"/>
      <c r="R2986" s="30"/>
      <c r="S2986" s="30"/>
      <c r="T2986" s="30"/>
      <c r="U2986" s="30"/>
      <c r="V2986" s="30"/>
      <c r="W2986" s="30"/>
      <c r="X2986" s="30"/>
      <c r="Y2986" s="30"/>
      <c r="Z2986" s="30"/>
      <c r="AA2986" s="30"/>
    </row>
    <row r="2987" ht="15.75" customHeight="1">
      <c r="A2987" s="27" t="s">
        <v>268</v>
      </c>
      <c r="B2987" s="27" t="s">
        <v>9694</v>
      </c>
      <c r="C2987" s="27" t="s">
        <v>5499</v>
      </c>
      <c r="D2987" s="27" t="s">
        <v>1174</v>
      </c>
      <c r="E2987" s="92">
        <f t="shared" si="1"/>
        <v>73750</v>
      </c>
      <c r="F2987" s="92" t="str">
        <f t="shared" si="2"/>
        <v>Compota GERBER Manzana Durazno Pouch 12x100g</v>
      </c>
      <c r="G2987" s="92" t="str">
        <f t="shared" si="3"/>
        <v>ALIMENTOS INFANTILES</v>
      </c>
      <c r="H2987" s="89"/>
      <c r="I2987" s="89"/>
      <c r="J2987" s="89"/>
      <c r="K2987" s="89"/>
      <c r="L2987" s="89"/>
      <c r="M2987" s="89"/>
      <c r="N2987" s="89"/>
      <c r="O2987" s="89"/>
      <c r="P2987" s="89"/>
      <c r="Q2987" s="89"/>
      <c r="R2987" s="30"/>
      <c r="S2987" s="30"/>
      <c r="T2987" s="30"/>
      <c r="U2987" s="30"/>
      <c r="V2987" s="30"/>
      <c r="W2987" s="30"/>
      <c r="X2987" s="30"/>
      <c r="Y2987" s="30"/>
      <c r="Z2987" s="30"/>
      <c r="AA2987" s="30"/>
    </row>
    <row r="2988" ht="15.75" customHeight="1">
      <c r="A2988" s="27" t="s">
        <v>50</v>
      </c>
      <c r="B2988" s="27" t="s">
        <v>9695</v>
      </c>
      <c r="C2988" s="27" t="s">
        <v>5501</v>
      </c>
      <c r="D2988" s="27" t="s">
        <v>5502</v>
      </c>
      <c r="E2988" s="92">
        <f t="shared" si="1"/>
        <v>73780</v>
      </c>
      <c r="F2988" s="92" t="str">
        <f t="shared" si="2"/>
        <v>Starbucks Dolce Gusto Blonde Espresso Roast 3x66g</v>
      </c>
      <c r="G2988" s="92" t="str">
        <f t="shared" si="3"/>
        <v>CAFES</v>
      </c>
      <c r="H2988" s="89"/>
      <c r="I2988" s="89"/>
      <c r="J2988" s="89"/>
      <c r="K2988" s="89"/>
      <c r="L2988" s="89"/>
      <c r="M2988" s="89"/>
      <c r="N2988" s="89"/>
      <c r="O2988" s="89"/>
      <c r="P2988" s="89"/>
      <c r="Q2988" s="89"/>
      <c r="R2988" s="30"/>
      <c r="S2988" s="30"/>
      <c r="T2988" s="30"/>
      <c r="U2988" s="30"/>
      <c r="V2988" s="30"/>
      <c r="W2988" s="30"/>
      <c r="X2988" s="30"/>
      <c r="Y2988" s="30"/>
      <c r="Z2988" s="30"/>
      <c r="AA2988" s="30"/>
    </row>
    <row r="2989" ht="15.75" customHeight="1">
      <c r="A2989" s="27" t="s">
        <v>44</v>
      </c>
      <c r="B2989" s="27" t="s">
        <v>9696</v>
      </c>
      <c r="C2989" s="27" t="s">
        <v>5504</v>
      </c>
      <c r="D2989" s="83"/>
      <c r="E2989" s="92">
        <f t="shared" si="1"/>
        <v>73830</v>
      </c>
      <c r="F2989" s="92" t="str">
        <f t="shared" si="2"/>
        <v>CALDO COSTILLA 18% PTP </v>
      </c>
      <c r="G2989" s="92" t="str">
        <f t="shared" si="3"/>
        <v>CULINARIOS</v>
      </c>
      <c r="H2989" s="89"/>
      <c r="I2989" s="89"/>
      <c r="J2989" s="89"/>
      <c r="K2989" s="89"/>
      <c r="L2989" s="89"/>
      <c r="M2989" s="89"/>
      <c r="N2989" s="89"/>
      <c r="O2989" s="89"/>
      <c r="P2989" s="89"/>
      <c r="Q2989" s="89"/>
      <c r="R2989" s="30"/>
      <c r="S2989" s="30"/>
      <c r="T2989" s="30"/>
      <c r="U2989" s="30"/>
      <c r="V2989" s="30"/>
      <c r="W2989" s="30"/>
      <c r="X2989" s="30"/>
      <c r="Y2989" s="30"/>
      <c r="Z2989" s="30"/>
      <c r="AA2989" s="30"/>
    </row>
    <row r="2990" ht="15.75" customHeight="1">
      <c r="A2990" s="27" t="s">
        <v>76</v>
      </c>
      <c r="B2990" s="27" t="s">
        <v>9697</v>
      </c>
      <c r="C2990" s="27" t="s">
        <v>5506</v>
      </c>
      <c r="D2990" s="27" t="s">
        <v>5507</v>
      </c>
      <c r="E2990" s="92">
        <f t="shared" si="1"/>
        <v>73850</v>
      </c>
      <c r="F2990" s="92" t="str">
        <f t="shared" si="2"/>
        <v>MILO ACTIV-GO Choc PDQ 360x1kg</v>
      </c>
      <c r="G2990" s="92" t="str">
        <f t="shared" si="3"/>
        <v>OPPB</v>
      </c>
      <c r="H2990" s="89"/>
      <c r="I2990" s="89"/>
      <c r="J2990" s="89"/>
      <c r="K2990" s="89"/>
      <c r="L2990" s="89"/>
      <c r="M2990" s="89"/>
      <c r="N2990" s="89"/>
      <c r="O2990" s="89"/>
      <c r="P2990" s="89"/>
      <c r="Q2990" s="89"/>
      <c r="R2990" s="30"/>
      <c r="S2990" s="30"/>
      <c r="T2990" s="30"/>
      <c r="U2990" s="30"/>
      <c r="V2990" s="30"/>
      <c r="W2990" s="30"/>
      <c r="X2990" s="30"/>
      <c r="Y2990" s="30"/>
      <c r="Z2990" s="30"/>
      <c r="AA2990" s="30"/>
    </row>
    <row r="2991" ht="15.75" customHeight="1">
      <c r="A2991" s="27" t="s">
        <v>39</v>
      </c>
      <c r="B2991" s="27" t="s">
        <v>9698</v>
      </c>
      <c r="C2991" s="27" t="s">
        <v>5508</v>
      </c>
      <c r="D2991" s="27" t="s">
        <v>5509</v>
      </c>
      <c r="E2991" s="92">
        <f t="shared" si="1"/>
        <v>73900</v>
      </c>
      <c r="F2991" s="92" t="str">
        <f t="shared" si="2"/>
        <v>Galleta bañada NEGRITA 5 x 20 x 30 GRM</v>
      </c>
      <c r="G2991" s="92" t="str">
        <f t="shared" si="3"/>
        <v>CHOCOLATES</v>
      </c>
      <c r="H2991" s="89"/>
      <c r="I2991" s="89"/>
      <c r="J2991" s="89"/>
      <c r="K2991" s="89"/>
      <c r="L2991" s="89"/>
      <c r="M2991" s="89"/>
      <c r="N2991" s="89"/>
      <c r="O2991" s="89"/>
      <c r="P2991" s="89"/>
      <c r="Q2991" s="89"/>
      <c r="R2991" s="30"/>
      <c r="S2991" s="30"/>
      <c r="T2991" s="30"/>
      <c r="U2991" s="30"/>
      <c r="V2991" s="30"/>
      <c r="W2991" s="30"/>
      <c r="X2991" s="30"/>
      <c r="Y2991" s="30"/>
      <c r="Z2991" s="30"/>
      <c r="AA2991" s="30"/>
    </row>
    <row r="2992" ht="15.75" customHeight="1">
      <c r="A2992" s="27" t="s">
        <v>39</v>
      </c>
      <c r="B2992" s="27" t="s">
        <v>9699</v>
      </c>
      <c r="C2992" s="27" t="s">
        <v>5511</v>
      </c>
      <c r="D2992" s="27" t="s">
        <v>5512</v>
      </c>
      <c r="E2992" s="92">
        <f t="shared" si="1"/>
        <v>73910</v>
      </c>
      <c r="F2992" s="92" t="str">
        <f t="shared" si="2"/>
        <v>Galleta bañada NEGRITA Multipack 10 x 10 x 30 GRM</v>
      </c>
      <c r="G2992" s="92" t="str">
        <f t="shared" si="3"/>
        <v>CHOCOLATES</v>
      </c>
      <c r="H2992" s="89"/>
      <c r="I2992" s="89"/>
      <c r="J2992" s="89"/>
      <c r="K2992" s="89"/>
      <c r="L2992" s="89"/>
      <c r="M2992" s="89"/>
      <c r="N2992" s="89"/>
      <c r="O2992" s="89"/>
      <c r="P2992" s="89"/>
      <c r="Q2992" s="89"/>
      <c r="R2992" s="30"/>
      <c r="S2992" s="30"/>
      <c r="T2992" s="30"/>
      <c r="U2992" s="30"/>
      <c r="V2992" s="30"/>
      <c r="W2992" s="30"/>
      <c r="X2992" s="30"/>
      <c r="Y2992" s="30"/>
      <c r="Z2992" s="30"/>
      <c r="AA2992" s="30"/>
    </row>
    <row r="2993" ht="15.75" customHeight="1">
      <c r="A2993" s="27" t="s">
        <v>39</v>
      </c>
      <c r="B2993" s="27" t="s">
        <v>9700</v>
      </c>
      <c r="C2993" s="27" t="s">
        <v>5514</v>
      </c>
      <c r="D2993" s="27" t="s">
        <v>5512</v>
      </c>
      <c r="E2993" s="92">
        <f t="shared" si="1"/>
        <v>73920</v>
      </c>
      <c r="F2993" s="92" t="str">
        <f t="shared" si="2"/>
        <v>NEGRITA BARRA PROMO CNT 2 10 x 10 x 30 GRM</v>
      </c>
      <c r="G2993" s="92" t="str">
        <f t="shared" si="3"/>
        <v>CHOCOLATES</v>
      </c>
      <c r="H2993" s="89"/>
      <c r="I2993" s="89"/>
      <c r="J2993" s="89"/>
      <c r="K2993" s="89"/>
      <c r="L2993" s="89"/>
      <c r="M2993" s="89"/>
      <c r="N2993" s="89"/>
      <c r="O2993" s="89"/>
      <c r="P2993" s="89"/>
      <c r="Q2993" s="89"/>
      <c r="R2993" s="30"/>
      <c r="S2993" s="30"/>
      <c r="T2993" s="30"/>
      <c r="U2993" s="30"/>
      <c r="V2993" s="30"/>
      <c r="W2993" s="30"/>
      <c r="X2993" s="30"/>
      <c r="Y2993" s="30"/>
      <c r="Z2993" s="30"/>
      <c r="AA2993" s="30"/>
    </row>
    <row r="2994" ht="15.75" customHeight="1">
      <c r="A2994" s="27" t="s">
        <v>86</v>
      </c>
      <c r="B2994" s="27" t="s">
        <v>9701</v>
      </c>
      <c r="C2994" s="27" t="s">
        <v>5516</v>
      </c>
      <c r="D2994" s="27" t="s">
        <v>5517</v>
      </c>
      <c r="E2994" s="92">
        <f t="shared" si="1"/>
        <v>73930</v>
      </c>
      <c r="F2994" s="92" t="str">
        <f t="shared" si="2"/>
        <v>NEST MC NAVIDAD Galleta PDQ 560x210g</v>
      </c>
      <c r="G2994" s="92" t="str">
        <f t="shared" si="3"/>
        <v>GALLETAS</v>
      </c>
      <c r="H2994" s="89"/>
      <c r="I2994" s="89"/>
      <c r="J2994" s="89"/>
      <c r="K2994" s="89"/>
      <c r="L2994" s="89"/>
      <c r="M2994" s="89"/>
      <c r="N2994" s="89"/>
      <c r="O2994" s="89"/>
      <c r="P2994" s="89"/>
      <c r="Q2994" s="89"/>
      <c r="R2994" s="30"/>
      <c r="S2994" s="30"/>
      <c r="T2994" s="30"/>
      <c r="U2994" s="30"/>
      <c r="V2994" s="30"/>
      <c r="W2994" s="30"/>
      <c r="X2994" s="30"/>
      <c r="Y2994" s="30"/>
      <c r="Z2994" s="30"/>
      <c r="AA2994" s="30"/>
    </row>
    <row r="2995" ht="15.75" customHeight="1">
      <c r="A2995" s="27" t="s">
        <v>86</v>
      </c>
      <c r="B2995" s="27" t="s">
        <v>9702</v>
      </c>
      <c r="C2995" s="27" t="s">
        <v>2628</v>
      </c>
      <c r="D2995" s="27" t="s">
        <v>5519</v>
      </c>
      <c r="E2995" s="92">
        <f t="shared" si="1"/>
        <v>73940</v>
      </c>
      <c r="F2995" s="92" t="str">
        <f t="shared" si="2"/>
        <v>GRILL Galleta Bolsa PDQ 560x140g</v>
      </c>
      <c r="G2995" s="92" t="str">
        <f t="shared" si="3"/>
        <v>GALLETAS</v>
      </c>
      <c r="H2995" s="89"/>
      <c r="I2995" s="89"/>
      <c r="J2995" s="89"/>
      <c r="K2995" s="89"/>
      <c r="L2995" s="89"/>
      <c r="M2995" s="89"/>
      <c r="N2995" s="89"/>
      <c r="O2995" s="89"/>
      <c r="P2995" s="89"/>
      <c r="Q2995" s="89"/>
      <c r="R2995" s="30"/>
      <c r="S2995" s="30"/>
      <c r="T2995" s="30"/>
      <c r="U2995" s="30"/>
      <c r="V2995" s="30"/>
      <c r="W2995" s="30"/>
      <c r="X2995" s="30"/>
      <c r="Y2995" s="30"/>
      <c r="Z2995" s="30"/>
      <c r="AA2995" s="30"/>
    </row>
    <row r="2996" ht="15.75" customHeight="1">
      <c r="A2996" s="27" t="s">
        <v>50</v>
      </c>
      <c r="B2996" s="27" t="s">
        <v>9703</v>
      </c>
      <c r="C2996" s="27" t="s">
        <v>5521</v>
      </c>
      <c r="D2996" s="27" t="s">
        <v>5522</v>
      </c>
      <c r="E2996" s="92">
        <f t="shared" si="1"/>
        <v>73960</v>
      </c>
      <c r="F2996" s="92" t="str">
        <f t="shared" si="2"/>
        <v>NESCAFE TRADICION Tarro PDQ 768x170g CL 768x170g</v>
      </c>
      <c r="G2996" s="92" t="str">
        <f t="shared" si="3"/>
        <v>CAFES</v>
      </c>
      <c r="H2996" s="89"/>
      <c r="I2996" s="89"/>
      <c r="J2996" s="89"/>
      <c r="K2996" s="89"/>
      <c r="L2996" s="89"/>
      <c r="M2996" s="89"/>
      <c r="N2996" s="89"/>
      <c r="O2996" s="89"/>
      <c r="P2996" s="89"/>
      <c r="Q2996" s="89"/>
      <c r="R2996" s="30"/>
      <c r="S2996" s="30"/>
      <c r="T2996" s="30"/>
      <c r="U2996" s="30"/>
      <c r="V2996" s="30"/>
      <c r="W2996" s="30"/>
      <c r="X2996" s="30"/>
      <c r="Y2996" s="30"/>
      <c r="Z2996" s="30"/>
      <c r="AA2996" s="30"/>
    </row>
    <row r="2997" ht="15.75" customHeight="1">
      <c r="A2997" s="27" t="s">
        <v>39</v>
      </c>
      <c r="B2997" s="27" t="s">
        <v>9704</v>
      </c>
      <c r="C2997" s="27" t="s">
        <v>5524</v>
      </c>
      <c r="D2997" s="27" t="s">
        <v>2998</v>
      </c>
      <c r="E2997" s="92">
        <f t="shared" si="1"/>
        <v>74000</v>
      </c>
      <c r="F2997" s="92" t="str">
        <f t="shared" si="2"/>
        <v>Chocolate KIT KAT Fingers Dark 4(24x41.5g)</v>
      </c>
      <c r="G2997" s="92" t="str">
        <f t="shared" si="3"/>
        <v>CHOCOLATES</v>
      </c>
      <c r="H2997" s="89"/>
      <c r="I2997" s="89"/>
      <c r="J2997" s="89"/>
      <c r="K2997" s="89"/>
      <c r="L2997" s="89"/>
      <c r="M2997" s="89"/>
      <c r="N2997" s="89"/>
      <c r="O2997" s="89"/>
      <c r="P2997" s="89"/>
      <c r="Q2997" s="89"/>
      <c r="R2997" s="30"/>
      <c r="S2997" s="30"/>
      <c r="T2997" s="30"/>
      <c r="U2997" s="30"/>
      <c r="V2997" s="30"/>
      <c r="W2997" s="30"/>
      <c r="X2997" s="30"/>
      <c r="Y2997" s="30"/>
      <c r="Z2997" s="30"/>
      <c r="AA2997" s="30"/>
    </row>
    <row r="2998" ht="15.75" customHeight="1">
      <c r="A2998" s="27" t="s">
        <v>44</v>
      </c>
      <c r="B2998" s="27" t="s">
        <v>9705</v>
      </c>
      <c r="C2998" s="27" t="s">
        <v>5525</v>
      </c>
      <c r="D2998" s="83"/>
      <c r="E2998" s="92">
        <f t="shared" si="1"/>
        <v>74040</v>
      </c>
      <c r="F2998" s="92" t="str">
        <f t="shared" si="2"/>
        <v>PK 15 SOPAS+10 CREMAS+ Exhibidor en Comodato </v>
      </c>
      <c r="G2998" s="92" t="str">
        <f t="shared" si="3"/>
        <v>CULINARIOS</v>
      </c>
      <c r="H2998" s="89"/>
      <c r="I2998" s="89"/>
      <c r="J2998" s="89"/>
      <c r="K2998" s="89"/>
      <c r="L2998" s="89"/>
      <c r="M2998" s="89"/>
      <c r="N2998" s="89"/>
      <c r="O2998" s="89"/>
      <c r="P2998" s="89"/>
      <c r="Q2998" s="89"/>
      <c r="R2998" s="30"/>
      <c r="S2998" s="30"/>
      <c r="T2998" s="30"/>
      <c r="U2998" s="30"/>
      <c r="V2998" s="30"/>
      <c r="W2998" s="30"/>
      <c r="X2998" s="30"/>
      <c r="Y2998" s="30"/>
      <c r="Z2998" s="30"/>
      <c r="AA2998" s="30"/>
    </row>
    <row r="2999" ht="15.75" customHeight="1">
      <c r="A2999" s="27" t="s">
        <v>44</v>
      </c>
      <c r="B2999" s="27" t="s">
        <v>9706</v>
      </c>
      <c r="C2999" s="27" t="s">
        <v>5527</v>
      </c>
      <c r="D2999" s="83"/>
      <c r="E2999" s="92">
        <f t="shared" si="1"/>
        <v>74050</v>
      </c>
      <c r="F2999" s="92" t="str">
        <f t="shared" si="2"/>
        <v>PK 5 Veggies+Exhibidor en Comodato </v>
      </c>
      <c r="G2999" s="92" t="str">
        <f t="shared" si="3"/>
        <v>CULINARIOS</v>
      </c>
      <c r="H2999" s="89"/>
      <c r="I2999" s="89"/>
      <c r="J2999" s="89"/>
      <c r="K2999" s="89"/>
      <c r="L2999" s="89"/>
      <c r="M2999" s="89"/>
      <c r="N2999" s="89"/>
      <c r="O2999" s="89"/>
      <c r="P2999" s="89"/>
      <c r="Q2999" s="89"/>
      <c r="R2999" s="30"/>
      <c r="S2999" s="30"/>
      <c r="T2999" s="30"/>
      <c r="U2999" s="30"/>
      <c r="V2999" s="30"/>
      <c r="W2999" s="30"/>
      <c r="X2999" s="30"/>
      <c r="Y2999" s="30"/>
      <c r="Z2999" s="30"/>
      <c r="AA2999" s="30"/>
    </row>
    <row r="3000" ht="15.75" customHeight="1">
      <c r="A3000" s="27" t="s">
        <v>44</v>
      </c>
      <c r="B3000" s="27" t="s">
        <v>9707</v>
      </c>
      <c r="C3000" s="27" t="s">
        <v>5529</v>
      </c>
      <c r="D3000" s="83"/>
      <c r="E3000" s="92">
        <f t="shared" si="1"/>
        <v>74060</v>
      </c>
      <c r="F3000" s="92" t="str">
        <f t="shared" si="2"/>
        <v>PK 6 PURE 125Gr+Exhibidor en Comodato </v>
      </c>
      <c r="G3000" s="92" t="str">
        <f t="shared" si="3"/>
        <v>CULINARIOS</v>
      </c>
      <c r="H3000" s="89"/>
      <c r="I3000" s="89"/>
      <c r="J3000" s="89"/>
      <c r="K3000" s="89"/>
      <c r="L3000" s="89"/>
      <c r="M3000" s="89"/>
      <c r="N3000" s="89"/>
      <c r="O3000" s="89"/>
      <c r="P3000" s="89"/>
      <c r="Q3000" s="89"/>
      <c r="R3000" s="30"/>
      <c r="S3000" s="30"/>
      <c r="T3000" s="30"/>
      <c r="U3000" s="30"/>
      <c r="V3000" s="30"/>
      <c r="W3000" s="30"/>
      <c r="X3000" s="30"/>
      <c r="Y3000" s="30"/>
      <c r="Z3000" s="30"/>
      <c r="AA3000" s="30"/>
    </row>
    <row r="3001" ht="15.75" customHeight="1">
      <c r="A3001" s="27" t="s">
        <v>50</v>
      </c>
      <c r="B3001" s="27" t="s">
        <v>9708</v>
      </c>
      <c r="C3001" s="27" t="s">
        <v>5531</v>
      </c>
      <c r="D3001" s="83"/>
      <c r="E3001" s="92">
        <f t="shared" si="1"/>
        <v>74070</v>
      </c>
      <c r="F3001" s="92" t="str">
        <f t="shared" si="2"/>
        <v>PK 4TRAD T 170+2TRAD T 50+ 2DOLCA T 170+BASURERO 1 </v>
      </c>
      <c r="G3001" s="92" t="str">
        <f t="shared" si="3"/>
        <v>CAFES</v>
      </c>
      <c r="H3001" s="89"/>
      <c r="I3001" s="89"/>
      <c r="J3001" s="89"/>
      <c r="K3001" s="89"/>
      <c r="L3001" s="89"/>
      <c r="M3001" s="89"/>
      <c r="N3001" s="89"/>
      <c r="O3001" s="89"/>
      <c r="P3001" s="89"/>
      <c r="Q3001" s="89"/>
      <c r="R3001" s="30"/>
      <c r="S3001" s="30"/>
      <c r="T3001" s="30"/>
      <c r="U3001" s="30"/>
      <c r="V3001" s="30"/>
      <c r="W3001" s="30"/>
      <c r="X3001" s="30"/>
      <c r="Y3001" s="30"/>
      <c r="Z3001" s="30"/>
      <c r="AA3001" s="30"/>
    </row>
    <row r="3002" ht="15.75" customHeight="1">
      <c r="A3002" s="27" t="s">
        <v>76</v>
      </c>
      <c r="B3002" s="27" t="s">
        <v>9709</v>
      </c>
      <c r="C3002" s="27" t="s">
        <v>5532</v>
      </c>
      <c r="D3002" s="83"/>
      <c r="E3002" s="92">
        <f t="shared" si="1"/>
        <v>74090</v>
      </c>
      <c r="F3002" s="92" t="str">
        <f t="shared" si="2"/>
        <v>PK 1MILO TIRA+12 NIDO BUENDIA 130Gr+Exhibidor </v>
      </c>
      <c r="G3002" s="92" t="str">
        <f t="shared" si="3"/>
        <v>OPPB</v>
      </c>
      <c r="H3002" s="89"/>
      <c r="I3002" s="89"/>
      <c r="J3002" s="89"/>
      <c r="K3002" s="89"/>
      <c r="L3002" s="89"/>
      <c r="M3002" s="89"/>
      <c r="N3002" s="89"/>
      <c r="O3002" s="89"/>
      <c r="P3002" s="89"/>
      <c r="Q3002" s="89"/>
      <c r="R3002" s="30"/>
      <c r="S3002" s="30"/>
      <c r="T3002" s="30"/>
      <c r="U3002" s="30"/>
      <c r="V3002" s="30"/>
      <c r="W3002" s="30"/>
      <c r="X3002" s="30"/>
      <c r="Y3002" s="30"/>
      <c r="Z3002" s="30"/>
      <c r="AA3002" s="30"/>
    </row>
    <row r="3003" ht="15.75" customHeight="1">
      <c r="A3003" s="27" t="s">
        <v>86</v>
      </c>
      <c r="B3003" s="27" t="s">
        <v>9710</v>
      </c>
      <c r="C3003" s="27" t="s">
        <v>5534</v>
      </c>
      <c r="D3003" s="83"/>
      <c r="E3003" s="92">
        <f t="shared" si="1"/>
        <v>74100</v>
      </c>
      <c r="F3003" s="92" t="str">
        <f t="shared" si="2"/>
        <v>PK TRITON4 VAI 2 NAR 2LEM+15% DCTO </v>
      </c>
      <c r="G3003" s="92" t="str">
        <f t="shared" si="3"/>
        <v>GALLETAS</v>
      </c>
      <c r="H3003" s="89"/>
      <c r="I3003" s="89"/>
      <c r="J3003" s="89"/>
      <c r="K3003" s="89"/>
      <c r="L3003" s="89"/>
      <c r="M3003" s="89"/>
      <c r="N3003" s="89"/>
      <c r="O3003" s="89"/>
      <c r="P3003" s="89"/>
      <c r="Q3003" s="89"/>
      <c r="R3003" s="30"/>
      <c r="S3003" s="30"/>
      <c r="T3003" s="30"/>
      <c r="U3003" s="30"/>
      <c r="V3003" s="30"/>
      <c r="W3003" s="30"/>
      <c r="X3003" s="30"/>
      <c r="Y3003" s="30"/>
      <c r="Z3003" s="30"/>
      <c r="AA3003" s="30"/>
    </row>
    <row r="3004" ht="15.75" customHeight="1">
      <c r="A3004" s="27" t="s">
        <v>268</v>
      </c>
      <c r="B3004" s="27" t="s">
        <v>9711</v>
      </c>
      <c r="C3004" s="27" t="s">
        <v>5536</v>
      </c>
      <c r="D3004" s="27" t="s">
        <v>5537</v>
      </c>
      <c r="E3004" s="92">
        <f t="shared" si="1"/>
        <v>74130</v>
      </c>
      <c r="F3004" s="92" t="str">
        <f t="shared" si="2"/>
        <v>Pack Colados NESTLE NATURNES 6(4x215g)</v>
      </c>
      <c r="G3004" s="92" t="str">
        <f t="shared" si="3"/>
        <v>ALIMENTOS INFANTILES</v>
      </c>
      <c r="H3004" s="89"/>
      <c r="I3004" s="89"/>
      <c r="J3004" s="89"/>
      <c r="K3004" s="89"/>
      <c r="L3004" s="89"/>
      <c r="M3004" s="89"/>
      <c r="N3004" s="89"/>
      <c r="O3004" s="89"/>
      <c r="P3004" s="89"/>
      <c r="Q3004" s="89"/>
      <c r="R3004" s="30"/>
      <c r="S3004" s="30"/>
      <c r="T3004" s="30"/>
      <c r="U3004" s="30"/>
      <c r="V3004" s="30"/>
      <c r="W3004" s="30"/>
      <c r="X3004" s="30"/>
      <c r="Y3004" s="30"/>
      <c r="Z3004" s="30"/>
      <c r="AA3004" s="30"/>
    </row>
    <row r="3005" ht="15.75" customHeight="1">
      <c r="A3005" s="27" t="s">
        <v>264</v>
      </c>
      <c r="B3005" s="27" t="s">
        <v>9712</v>
      </c>
      <c r="C3005" s="27" t="s">
        <v>1211</v>
      </c>
      <c r="D3005" s="27" t="s">
        <v>1177</v>
      </c>
      <c r="E3005" s="92">
        <f t="shared" si="1"/>
        <v>74140</v>
      </c>
      <c r="F3005" s="92" t="str">
        <f t="shared" si="2"/>
        <v>Cereal ESTRELLITAS sachet 60x30g</v>
      </c>
      <c r="G3005" s="92" t="str">
        <f t="shared" si="3"/>
        <v>CEREALES PARA EL DESAYUNO</v>
      </c>
      <c r="H3005" s="89"/>
      <c r="I3005" s="89"/>
      <c r="J3005" s="89"/>
      <c r="K3005" s="89"/>
      <c r="L3005" s="89"/>
      <c r="M3005" s="89"/>
      <c r="N3005" s="89"/>
      <c r="O3005" s="89"/>
      <c r="P3005" s="89"/>
      <c r="Q3005" s="89"/>
      <c r="R3005" s="30"/>
      <c r="S3005" s="30"/>
      <c r="T3005" s="30"/>
      <c r="U3005" s="30"/>
      <c r="V3005" s="30"/>
      <c r="W3005" s="30"/>
      <c r="X3005" s="30"/>
      <c r="Y3005" s="30"/>
      <c r="Z3005" s="30"/>
      <c r="AA3005" s="30"/>
    </row>
    <row r="3006" ht="15.75" customHeight="1">
      <c r="A3006" s="27" t="s">
        <v>76</v>
      </c>
      <c r="B3006" s="27" t="s">
        <v>9713</v>
      </c>
      <c r="C3006" s="27" t="s">
        <v>5539</v>
      </c>
      <c r="D3006" s="27" t="s">
        <v>1207</v>
      </c>
      <c r="E3006" s="92">
        <f t="shared" si="1"/>
        <v>74210</v>
      </c>
      <c r="F3006" s="92" t="str">
        <f t="shared" si="2"/>
        <v>MILO ACTIV-GO 2En1 Stabilo 12x500g</v>
      </c>
      <c r="G3006" s="92" t="str">
        <f t="shared" si="3"/>
        <v>OPPB</v>
      </c>
      <c r="H3006" s="89"/>
      <c r="I3006" s="89"/>
      <c r="J3006" s="89"/>
      <c r="K3006" s="89"/>
      <c r="L3006" s="89"/>
      <c r="M3006" s="89"/>
      <c r="N3006" s="89"/>
      <c r="O3006" s="89"/>
      <c r="P3006" s="89"/>
      <c r="Q3006" s="89"/>
      <c r="R3006" s="30"/>
      <c r="S3006" s="30"/>
      <c r="T3006" s="30"/>
      <c r="U3006" s="30"/>
      <c r="V3006" s="30"/>
      <c r="W3006" s="30"/>
      <c r="X3006" s="30"/>
      <c r="Y3006" s="30"/>
      <c r="Z3006" s="30"/>
      <c r="AA3006" s="30"/>
    </row>
    <row r="3007" ht="15.75" customHeight="1">
      <c r="A3007" s="27" t="s">
        <v>39</v>
      </c>
      <c r="B3007" s="27" t="s">
        <v>9714</v>
      </c>
      <c r="C3007" s="27" t="s">
        <v>5541</v>
      </c>
      <c r="D3007" s="27" t="s">
        <v>5542</v>
      </c>
      <c r="E3007" s="92">
        <f t="shared" si="1"/>
        <v>74230</v>
      </c>
      <c r="F3007" s="92" t="str">
        <f t="shared" si="2"/>
        <v>PRESTIGIO HUEVO CHOCOLATE 15 x 375 GRM</v>
      </c>
      <c r="G3007" s="92" t="str">
        <f t="shared" si="3"/>
        <v>CHOCOLATES</v>
      </c>
      <c r="H3007" s="89"/>
      <c r="I3007" s="89"/>
      <c r="J3007" s="89"/>
      <c r="K3007" s="89"/>
      <c r="L3007" s="89"/>
      <c r="M3007" s="89"/>
      <c r="N3007" s="89"/>
      <c r="O3007" s="89"/>
      <c r="P3007" s="89"/>
      <c r="Q3007" s="89"/>
      <c r="R3007" s="30"/>
      <c r="S3007" s="30"/>
      <c r="T3007" s="30"/>
      <c r="U3007" s="30"/>
      <c r="V3007" s="30"/>
      <c r="W3007" s="30"/>
      <c r="X3007" s="30"/>
      <c r="Y3007" s="30"/>
      <c r="Z3007" s="30"/>
      <c r="AA3007" s="30"/>
    </row>
    <row r="3008" ht="15.75" customHeight="1">
      <c r="A3008" s="27" t="s">
        <v>44</v>
      </c>
      <c r="B3008" s="27" t="s">
        <v>9715</v>
      </c>
      <c r="C3008" s="27" t="s">
        <v>5543</v>
      </c>
      <c r="D3008" s="27" t="s">
        <v>5544</v>
      </c>
      <c r="E3008" s="92">
        <f t="shared" si="1"/>
        <v>74260</v>
      </c>
      <c r="F3008" s="92" t="str">
        <f t="shared" si="2"/>
        <v>MAGGI Caldo Pk 4 Variedades 8x492g CL 8x492g</v>
      </c>
      <c r="G3008" s="92" t="str">
        <f t="shared" si="3"/>
        <v>CULINARIOS</v>
      </c>
      <c r="H3008" s="89"/>
      <c r="I3008" s="89"/>
      <c r="J3008" s="89"/>
      <c r="K3008" s="89"/>
      <c r="L3008" s="89"/>
      <c r="M3008" s="89"/>
      <c r="N3008" s="89"/>
      <c r="O3008" s="89"/>
      <c r="P3008" s="89"/>
      <c r="Q3008" s="89"/>
      <c r="R3008" s="30"/>
      <c r="S3008" s="30"/>
      <c r="T3008" s="30"/>
      <c r="U3008" s="30"/>
      <c r="V3008" s="30"/>
      <c r="W3008" s="30"/>
      <c r="X3008" s="30"/>
      <c r="Y3008" s="30"/>
      <c r="Z3008" s="30"/>
      <c r="AA3008" s="30"/>
    </row>
    <row r="3009" ht="15.75" customHeight="1">
      <c r="A3009" s="27" t="s">
        <v>39</v>
      </c>
      <c r="B3009" s="27" t="s">
        <v>9716</v>
      </c>
      <c r="C3009" s="27" t="s">
        <v>5546</v>
      </c>
      <c r="D3009" s="83"/>
      <c r="E3009" s="92">
        <f t="shared" si="1"/>
        <v>74340</v>
      </c>
      <c r="F3009" s="92" t="str">
        <f t="shared" si="2"/>
        <v>PK 15 KITKAT+2 GRATIS+EXHIBIDOR COMODATO </v>
      </c>
      <c r="G3009" s="92" t="str">
        <f t="shared" si="3"/>
        <v>CHOCOLATES</v>
      </c>
      <c r="H3009" s="89"/>
      <c r="I3009" s="89"/>
      <c r="J3009" s="89"/>
      <c r="K3009" s="89"/>
      <c r="L3009" s="89"/>
      <c r="M3009" s="89"/>
      <c r="N3009" s="89"/>
      <c r="O3009" s="89"/>
      <c r="P3009" s="89"/>
      <c r="Q3009" s="89"/>
      <c r="R3009" s="30"/>
      <c r="S3009" s="30"/>
      <c r="T3009" s="30"/>
      <c r="U3009" s="30"/>
      <c r="V3009" s="30"/>
      <c r="W3009" s="30"/>
      <c r="X3009" s="30"/>
      <c r="Y3009" s="30"/>
      <c r="Z3009" s="30"/>
      <c r="AA3009" s="30"/>
    </row>
    <row r="3010" ht="15.75" customHeight="1">
      <c r="A3010" s="27" t="s">
        <v>39</v>
      </c>
      <c r="B3010" s="27" t="s">
        <v>9717</v>
      </c>
      <c r="C3010" s="27" t="s">
        <v>5548</v>
      </c>
      <c r="D3010" s="83"/>
      <c r="E3010" s="92">
        <f t="shared" si="1"/>
        <v>74350</v>
      </c>
      <c r="F3010" s="92" t="str">
        <f t="shared" si="2"/>
        <v>PK 20 KITKAT+4 GRATIS+ EXHIBIDOR COMODATO </v>
      </c>
      <c r="G3010" s="92" t="str">
        <f t="shared" si="3"/>
        <v>CHOCOLATES</v>
      </c>
      <c r="H3010" s="89"/>
      <c r="I3010" s="89"/>
      <c r="J3010" s="89"/>
      <c r="K3010" s="89"/>
      <c r="L3010" s="89"/>
      <c r="M3010" s="89"/>
      <c r="N3010" s="89"/>
      <c r="O3010" s="89"/>
      <c r="P3010" s="89"/>
      <c r="Q3010" s="89"/>
      <c r="R3010" s="30"/>
      <c r="S3010" s="30"/>
      <c r="T3010" s="30"/>
      <c r="U3010" s="30"/>
      <c r="V3010" s="30"/>
      <c r="W3010" s="30"/>
      <c r="X3010" s="30"/>
      <c r="Y3010" s="30"/>
      <c r="Z3010" s="30"/>
      <c r="AA3010" s="30"/>
    </row>
    <row r="3011" ht="15.75" customHeight="1">
      <c r="A3011" s="27" t="s">
        <v>39</v>
      </c>
      <c r="B3011" s="27" t="s">
        <v>9718</v>
      </c>
      <c r="C3011" s="27" t="s">
        <v>5550</v>
      </c>
      <c r="D3011" s="27" t="s">
        <v>5269</v>
      </c>
      <c r="E3011" s="92">
        <f t="shared" si="1"/>
        <v>743800</v>
      </c>
      <c r="F3011" s="92" t="str">
        <f t="shared" si="2"/>
        <v>CAPRI HUEVO choc 220g 10 x 220 GRM</v>
      </c>
      <c r="G3011" s="92" t="str">
        <f t="shared" si="3"/>
        <v>CHOCOLATES</v>
      </c>
      <c r="H3011" s="89"/>
      <c r="I3011" s="89"/>
      <c r="J3011" s="89"/>
      <c r="K3011" s="89"/>
      <c r="L3011" s="89"/>
      <c r="M3011" s="89"/>
      <c r="N3011" s="89"/>
      <c r="O3011" s="89"/>
      <c r="P3011" s="89"/>
      <c r="Q3011" s="89"/>
      <c r="R3011" s="30"/>
      <c r="S3011" s="30"/>
      <c r="T3011" s="30"/>
      <c r="U3011" s="30"/>
      <c r="V3011" s="30"/>
      <c r="W3011" s="30"/>
      <c r="X3011" s="30"/>
      <c r="Y3011" s="30"/>
      <c r="Z3011" s="30"/>
      <c r="AA3011" s="30"/>
    </row>
    <row r="3012" ht="15.75" customHeight="1">
      <c r="A3012" s="27" t="s">
        <v>86</v>
      </c>
      <c r="B3012" s="27" t="s">
        <v>9719</v>
      </c>
      <c r="C3012" s="27" t="s">
        <v>5552</v>
      </c>
      <c r="D3012" s="27" t="s">
        <v>5553</v>
      </c>
      <c r="E3012" s="92">
        <f t="shared" si="1"/>
        <v>74390</v>
      </c>
      <c r="F3012" s="92" t="str">
        <f t="shared" si="2"/>
        <v>TRITON Galleta PDQ Lolla 175x630g</v>
      </c>
      <c r="G3012" s="92" t="str">
        <f t="shared" si="3"/>
        <v>GALLETAS</v>
      </c>
      <c r="H3012" s="89"/>
      <c r="I3012" s="89"/>
      <c r="J3012" s="89"/>
      <c r="K3012" s="89"/>
      <c r="L3012" s="89"/>
      <c r="M3012" s="89"/>
      <c r="N3012" s="89"/>
      <c r="O3012" s="89"/>
      <c r="P3012" s="89"/>
      <c r="Q3012" s="89"/>
      <c r="R3012" s="30"/>
      <c r="S3012" s="30"/>
      <c r="T3012" s="30"/>
      <c r="U3012" s="30"/>
      <c r="V3012" s="30"/>
      <c r="W3012" s="30"/>
      <c r="X3012" s="30"/>
      <c r="Y3012" s="30"/>
      <c r="Z3012" s="30"/>
      <c r="AA3012" s="30"/>
    </row>
    <row r="3013" ht="15.75" customHeight="1">
      <c r="A3013" s="27" t="s">
        <v>44</v>
      </c>
      <c r="B3013" s="27" t="s">
        <v>9720</v>
      </c>
      <c r="C3013" s="27" t="s">
        <v>5554</v>
      </c>
      <c r="D3013" s="27" t="s">
        <v>5556</v>
      </c>
      <c r="E3013" s="92">
        <f t="shared" si="1"/>
        <v>74400</v>
      </c>
      <c r="F3013" s="92" t="str">
        <f t="shared" si="2"/>
        <v>MAGGI PurPap+JugosoalSartenHrb 12x273g</v>
      </c>
      <c r="G3013" s="92" t="str">
        <f t="shared" si="3"/>
        <v>CULINARIOS</v>
      </c>
      <c r="H3013" s="89"/>
      <c r="I3013" s="89"/>
      <c r="J3013" s="89"/>
      <c r="K3013" s="89"/>
      <c r="L3013" s="89"/>
      <c r="M3013" s="89"/>
      <c r="N3013" s="89"/>
      <c r="O3013" s="89"/>
      <c r="P3013" s="89"/>
      <c r="Q3013" s="89"/>
      <c r="R3013" s="30"/>
      <c r="S3013" s="30"/>
      <c r="T3013" s="30"/>
      <c r="U3013" s="30"/>
      <c r="V3013" s="30"/>
      <c r="W3013" s="30"/>
      <c r="X3013" s="30"/>
      <c r="Y3013" s="30"/>
      <c r="Z3013" s="30"/>
      <c r="AA3013" s="30"/>
    </row>
    <row r="3014" ht="15.75" customHeight="1">
      <c r="A3014" s="27" t="s">
        <v>44</v>
      </c>
      <c r="B3014" s="27" t="s">
        <v>9721</v>
      </c>
      <c r="C3014" s="27" t="s">
        <v>5558</v>
      </c>
      <c r="D3014" s="83"/>
      <c r="E3014" s="92">
        <f t="shared" si="1"/>
        <v>74480</v>
      </c>
      <c r="F3014" s="92" t="str">
        <f t="shared" si="2"/>
        <v>PK 3 Veggie Hamb Lentejas+3 Veggie Hamb Porotos+Exhibidor </v>
      </c>
      <c r="G3014" s="92" t="str">
        <f t="shared" si="3"/>
        <v>CULINARIOS</v>
      </c>
      <c r="H3014" s="89"/>
      <c r="I3014" s="89"/>
      <c r="J3014" s="89"/>
      <c r="K3014" s="89"/>
      <c r="L3014" s="89"/>
      <c r="M3014" s="89"/>
      <c r="N3014" s="89"/>
      <c r="O3014" s="89"/>
      <c r="P3014" s="89"/>
      <c r="Q3014" s="89"/>
      <c r="R3014" s="30"/>
      <c r="S3014" s="30"/>
      <c r="T3014" s="30"/>
      <c r="U3014" s="30"/>
      <c r="V3014" s="30"/>
      <c r="W3014" s="30"/>
      <c r="X3014" s="30"/>
      <c r="Y3014" s="30"/>
      <c r="Z3014" s="30"/>
      <c r="AA3014" s="30"/>
    </row>
    <row r="3015" ht="15.75" customHeight="1">
      <c r="A3015" s="27" t="s">
        <v>146</v>
      </c>
      <c r="B3015" s="27" t="s">
        <v>9722</v>
      </c>
      <c r="C3015" s="27" t="s">
        <v>5559</v>
      </c>
      <c r="D3015" s="27" t="s">
        <v>761</v>
      </c>
      <c r="E3015" s="92">
        <f t="shared" si="1"/>
        <v>74500</v>
      </c>
      <c r="F3015" s="92" t="str">
        <f t="shared" si="2"/>
        <v>Manjar NESTLE El Manjar Receta Casera 24x400g</v>
      </c>
      <c r="G3015" s="92" t="str">
        <f t="shared" si="3"/>
        <v>Lacteos Culinarios</v>
      </c>
      <c r="H3015" s="89"/>
      <c r="I3015" s="89"/>
      <c r="J3015" s="89"/>
      <c r="K3015" s="89"/>
      <c r="L3015" s="89"/>
      <c r="M3015" s="89"/>
      <c r="N3015" s="89"/>
      <c r="O3015" s="89"/>
      <c r="P3015" s="89"/>
      <c r="Q3015" s="89"/>
      <c r="R3015" s="30"/>
      <c r="S3015" s="30"/>
      <c r="T3015" s="30"/>
      <c r="U3015" s="30"/>
      <c r="V3015" s="30"/>
      <c r="W3015" s="30"/>
      <c r="X3015" s="30"/>
      <c r="Y3015" s="30"/>
      <c r="Z3015" s="30"/>
      <c r="AA3015" s="30"/>
    </row>
    <row r="3016" ht="15.75" customHeight="1">
      <c r="A3016" s="27" t="s">
        <v>50</v>
      </c>
      <c r="B3016" s="27" t="s">
        <v>9723</v>
      </c>
      <c r="C3016" s="27" t="s">
        <v>5562</v>
      </c>
      <c r="D3016" s="27">
        <v>1.0</v>
      </c>
      <c r="E3016" s="92">
        <f t="shared" si="1"/>
        <v>74620</v>
      </c>
      <c r="F3016" s="92" t="str">
        <f t="shared" si="2"/>
        <v>Pack 3 tiras Nescafé 3en1 + 25 Vasos Nescafé 3en1 1</v>
      </c>
      <c r="G3016" s="92" t="str">
        <f t="shared" si="3"/>
        <v>CAFES</v>
      </c>
      <c r="H3016" s="89"/>
      <c r="I3016" s="89"/>
      <c r="J3016" s="89"/>
      <c r="K3016" s="89"/>
      <c r="L3016" s="89"/>
      <c r="M3016" s="89"/>
      <c r="N3016" s="89"/>
      <c r="O3016" s="89"/>
      <c r="P3016" s="89"/>
      <c r="Q3016" s="89"/>
      <c r="R3016" s="30"/>
      <c r="S3016" s="30"/>
      <c r="T3016" s="30"/>
      <c r="U3016" s="30"/>
      <c r="V3016" s="30"/>
      <c r="W3016" s="30"/>
      <c r="X3016" s="30"/>
      <c r="Y3016" s="30"/>
      <c r="Z3016" s="30"/>
      <c r="AA3016" s="30"/>
    </row>
    <row r="3017" ht="15.75" customHeight="1">
      <c r="A3017" s="27" t="s">
        <v>5565</v>
      </c>
      <c r="B3017" s="27" t="s">
        <v>9724</v>
      </c>
      <c r="C3017" s="27" t="s">
        <v>5568</v>
      </c>
      <c r="D3017" s="27" t="s">
        <v>5569</v>
      </c>
      <c r="E3017" s="92">
        <f t="shared" si="1"/>
        <v>74630</v>
      </c>
      <c r="F3017" s="92" t="str">
        <f t="shared" si="2"/>
        <v>Alimento en polvo BOOST Senior Sabor Neutro 12x370g</v>
      </c>
      <c r="G3017" s="92" t="str">
        <f t="shared" si="3"/>
        <v>Health Nutrition</v>
      </c>
      <c r="H3017" s="89"/>
      <c r="I3017" s="89"/>
      <c r="J3017" s="89"/>
      <c r="K3017" s="89"/>
      <c r="L3017" s="89"/>
      <c r="M3017" s="89"/>
      <c r="N3017" s="89"/>
      <c r="O3017" s="89"/>
      <c r="P3017" s="89"/>
      <c r="Q3017" s="89"/>
      <c r="R3017" s="30"/>
      <c r="S3017" s="30"/>
      <c r="T3017" s="30"/>
      <c r="U3017" s="30"/>
      <c r="V3017" s="30"/>
      <c r="W3017" s="30"/>
      <c r="X3017" s="30"/>
      <c r="Y3017" s="30"/>
      <c r="Z3017" s="30"/>
      <c r="AA3017" s="30"/>
    </row>
    <row r="3018" ht="15.75" customHeight="1">
      <c r="A3018" s="27" t="s">
        <v>5565</v>
      </c>
      <c r="B3018" s="27" t="s">
        <v>9727</v>
      </c>
      <c r="C3018" s="27" t="s">
        <v>5568</v>
      </c>
      <c r="D3018" s="27" t="s">
        <v>5572</v>
      </c>
      <c r="E3018" s="92">
        <f t="shared" si="1"/>
        <v>74640</v>
      </c>
      <c r="F3018" s="92" t="str">
        <f t="shared" si="2"/>
        <v>Alimento en polvo BOOST Senior Sabor Neutro 6x740g</v>
      </c>
      <c r="G3018" s="92" t="str">
        <f t="shared" si="3"/>
        <v>Health Nutrition</v>
      </c>
      <c r="H3018" s="89"/>
      <c r="I3018" s="89"/>
      <c r="J3018" s="89"/>
      <c r="K3018" s="89"/>
      <c r="L3018" s="89"/>
      <c r="M3018" s="89"/>
      <c r="N3018" s="89"/>
      <c r="O3018" s="89"/>
      <c r="P3018" s="89"/>
      <c r="Q3018" s="89"/>
      <c r="R3018" s="30"/>
      <c r="S3018" s="30"/>
      <c r="T3018" s="30"/>
      <c r="U3018" s="30"/>
      <c r="V3018" s="30"/>
      <c r="W3018" s="30"/>
      <c r="X3018" s="30"/>
      <c r="Y3018" s="30"/>
      <c r="Z3018" s="30"/>
      <c r="AA3018" s="30"/>
    </row>
    <row r="3019" ht="15.75" customHeight="1">
      <c r="A3019" s="27" t="s">
        <v>5565</v>
      </c>
      <c r="B3019" s="27" t="s">
        <v>9728</v>
      </c>
      <c r="C3019" s="27" t="s">
        <v>5574</v>
      </c>
      <c r="D3019" s="27" t="s">
        <v>5569</v>
      </c>
      <c r="E3019" s="92">
        <f t="shared" si="1"/>
        <v>74650</v>
      </c>
      <c r="F3019" s="92" t="str">
        <f t="shared" si="2"/>
        <v>Alimento en polvo BOOST Senior Vainilla 12x370g</v>
      </c>
      <c r="G3019" s="92" t="str">
        <f t="shared" si="3"/>
        <v>Health Nutrition</v>
      </c>
      <c r="H3019" s="89"/>
      <c r="I3019" s="89"/>
      <c r="J3019" s="89"/>
      <c r="K3019" s="89"/>
      <c r="L3019" s="89"/>
      <c r="M3019" s="89"/>
      <c r="N3019" s="89"/>
      <c r="O3019" s="89"/>
      <c r="P3019" s="89"/>
      <c r="Q3019" s="89"/>
      <c r="R3019" s="30"/>
      <c r="S3019" s="30"/>
      <c r="T3019" s="30"/>
      <c r="U3019" s="30"/>
      <c r="V3019" s="30"/>
      <c r="W3019" s="30"/>
      <c r="X3019" s="30"/>
      <c r="Y3019" s="30"/>
      <c r="Z3019" s="30"/>
      <c r="AA3019" s="30"/>
    </row>
    <row r="3020" ht="15.75" customHeight="1">
      <c r="A3020" s="27" t="s">
        <v>5565</v>
      </c>
      <c r="B3020" s="27" t="s">
        <v>9729</v>
      </c>
      <c r="C3020" s="27" t="s">
        <v>5576</v>
      </c>
      <c r="D3020" s="27" t="s">
        <v>5569</v>
      </c>
      <c r="E3020" s="92">
        <f t="shared" si="1"/>
        <v>74660</v>
      </c>
      <c r="F3020" s="92" t="str">
        <f t="shared" si="2"/>
        <v>Alimento en polvo BOOST Senior Café 12x370g</v>
      </c>
      <c r="G3020" s="92" t="str">
        <f t="shared" si="3"/>
        <v>Health Nutrition</v>
      </c>
      <c r="H3020" s="89"/>
      <c r="I3020" s="89"/>
      <c r="J3020" s="89"/>
      <c r="K3020" s="89"/>
      <c r="L3020" s="89"/>
      <c r="M3020" s="89"/>
      <c r="N3020" s="89"/>
      <c r="O3020" s="89"/>
      <c r="P3020" s="89"/>
      <c r="Q3020" s="89"/>
      <c r="R3020" s="30"/>
      <c r="S3020" s="30"/>
      <c r="T3020" s="30"/>
      <c r="U3020" s="30"/>
      <c r="V3020" s="30"/>
      <c r="W3020" s="30"/>
      <c r="X3020" s="30"/>
      <c r="Y3020" s="30"/>
      <c r="Z3020" s="30"/>
      <c r="AA3020" s="30"/>
    </row>
    <row r="3021" ht="15.75" customHeight="1">
      <c r="A3021" s="27" t="s">
        <v>268</v>
      </c>
      <c r="B3021" s="27" t="s">
        <v>9732</v>
      </c>
      <c r="C3021" s="27" t="s">
        <v>5577</v>
      </c>
      <c r="D3021" s="27" t="s">
        <v>3707</v>
      </c>
      <c r="E3021" s="92">
        <f t="shared" si="1"/>
        <v>74670</v>
      </c>
      <c r="F3021" s="92" t="str">
        <f t="shared" si="2"/>
        <v>Colado NESTLE NATURNES Garbanzos 4(6x215g)</v>
      </c>
      <c r="G3021" s="92" t="str">
        <f t="shared" si="3"/>
        <v>ALIMENTOS INFANTILES</v>
      </c>
      <c r="H3021" s="89"/>
      <c r="I3021" s="89"/>
      <c r="J3021" s="89"/>
      <c r="K3021" s="89"/>
      <c r="L3021" s="89"/>
      <c r="M3021" s="89"/>
      <c r="N3021" s="89"/>
      <c r="O3021" s="89"/>
      <c r="P3021" s="89"/>
      <c r="Q3021" s="89"/>
      <c r="R3021" s="30"/>
      <c r="S3021" s="30"/>
      <c r="T3021" s="30"/>
      <c r="U3021" s="30"/>
      <c r="V3021" s="30"/>
      <c r="W3021" s="30"/>
      <c r="X3021" s="30"/>
      <c r="Y3021" s="30"/>
      <c r="Z3021" s="30"/>
      <c r="AA3021" s="30"/>
    </row>
    <row r="3022" ht="15.75" customHeight="1">
      <c r="A3022" s="27" t="s">
        <v>268</v>
      </c>
      <c r="B3022" s="27" t="s">
        <v>9733</v>
      </c>
      <c r="C3022" s="27" t="s">
        <v>5579</v>
      </c>
      <c r="D3022" s="27" t="s">
        <v>3707</v>
      </c>
      <c r="E3022" s="92">
        <f t="shared" si="1"/>
        <v>74680</v>
      </c>
      <c r="F3022" s="92" t="str">
        <f t="shared" si="2"/>
        <v>Picado NESTLE NATURNES Pollo Verduras Quinoa 4(6x215g)</v>
      </c>
      <c r="G3022" s="92" t="str">
        <f t="shared" si="3"/>
        <v>ALIMENTOS INFANTILES</v>
      </c>
      <c r="H3022" s="89"/>
      <c r="I3022" s="89"/>
      <c r="J3022" s="89"/>
      <c r="K3022" s="89"/>
      <c r="L3022" s="89"/>
      <c r="M3022" s="89"/>
      <c r="N3022" s="89"/>
      <c r="O3022" s="89"/>
      <c r="P3022" s="89"/>
      <c r="Q3022" s="89"/>
      <c r="R3022" s="30"/>
      <c r="S3022" s="30"/>
      <c r="T3022" s="30"/>
      <c r="U3022" s="30"/>
      <c r="V3022" s="30"/>
      <c r="W3022" s="30"/>
      <c r="X3022" s="30"/>
      <c r="Y3022" s="30"/>
      <c r="Z3022" s="30"/>
      <c r="AA3022" s="30"/>
    </row>
    <row r="3023" ht="15.75" customHeight="1">
      <c r="A3023" s="27" t="s">
        <v>39</v>
      </c>
      <c r="B3023" s="27" t="s">
        <v>9734</v>
      </c>
      <c r="C3023" s="27" t="s">
        <v>5582</v>
      </c>
      <c r="D3023" s="27">
        <v>0.0</v>
      </c>
      <c r="E3023" s="92">
        <f t="shared" si="1"/>
        <v>74690</v>
      </c>
      <c r="F3023" s="92" t="str">
        <f t="shared" si="2"/>
        <v>Pack dia del Padre 4 Sanhe Nuss 250g 15% Dcto 0</v>
      </c>
      <c r="G3023" s="92" t="str">
        <f t="shared" si="3"/>
        <v>CHOCOLATES</v>
      </c>
      <c r="H3023" s="89"/>
      <c r="I3023" s="89"/>
      <c r="J3023" s="89"/>
      <c r="K3023" s="89"/>
      <c r="L3023" s="89"/>
      <c r="M3023" s="89"/>
      <c r="N3023" s="89"/>
      <c r="O3023" s="89"/>
      <c r="P3023" s="89"/>
      <c r="Q3023" s="89"/>
      <c r="R3023" s="30"/>
      <c r="S3023" s="30"/>
      <c r="T3023" s="30"/>
      <c r="U3023" s="30"/>
      <c r="V3023" s="30"/>
      <c r="W3023" s="30"/>
      <c r="X3023" s="30"/>
      <c r="Y3023" s="30"/>
      <c r="Z3023" s="30"/>
      <c r="AA3023" s="30"/>
    </row>
    <row r="3024" ht="15.75" customHeight="1">
      <c r="A3024" s="27" t="s">
        <v>39</v>
      </c>
      <c r="B3024" s="27" t="s">
        <v>9735</v>
      </c>
      <c r="C3024" s="27" t="s">
        <v>5584</v>
      </c>
      <c r="D3024" s="27">
        <v>0.0</v>
      </c>
      <c r="E3024" s="92">
        <f t="shared" si="1"/>
        <v>74700</v>
      </c>
      <c r="F3024" s="92" t="str">
        <f t="shared" si="2"/>
        <v>Pack dia del Padre 4 Trencito 150 g 10% Dcto 0</v>
      </c>
      <c r="G3024" s="92" t="str">
        <f t="shared" si="3"/>
        <v>CHOCOLATES</v>
      </c>
      <c r="H3024" s="89"/>
      <c r="I3024" s="89"/>
      <c r="J3024" s="89"/>
      <c r="K3024" s="89"/>
      <c r="L3024" s="89"/>
      <c r="M3024" s="89"/>
      <c r="N3024" s="89"/>
      <c r="O3024" s="89"/>
      <c r="P3024" s="89"/>
      <c r="Q3024" s="89"/>
      <c r="R3024" s="30"/>
      <c r="S3024" s="30"/>
      <c r="T3024" s="30"/>
      <c r="U3024" s="30"/>
      <c r="V3024" s="30"/>
      <c r="W3024" s="30"/>
      <c r="X3024" s="30"/>
      <c r="Y3024" s="30"/>
      <c r="Z3024" s="30"/>
      <c r="AA3024" s="30"/>
    </row>
    <row r="3025" ht="15.75" customHeight="1">
      <c r="A3025" s="27" t="s">
        <v>39</v>
      </c>
      <c r="B3025" s="27" t="s">
        <v>9738</v>
      </c>
      <c r="C3025" s="27" t="s">
        <v>5584</v>
      </c>
      <c r="D3025" s="83"/>
      <c r="E3025" s="92">
        <f t="shared" si="1"/>
        <v>74710</v>
      </c>
      <c r="F3025" s="92" t="str">
        <f t="shared" si="2"/>
        <v>Pack dia del Padre 4 Trencito 150 g 10% Dcto </v>
      </c>
      <c r="G3025" s="92" t="str">
        <f t="shared" si="3"/>
        <v>CHOCOLATES</v>
      </c>
      <c r="H3025" s="89"/>
      <c r="I3025" s="89"/>
      <c r="J3025" s="89"/>
      <c r="K3025" s="89"/>
      <c r="L3025" s="89"/>
      <c r="M3025" s="89"/>
      <c r="N3025" s="89"/>
      <c r="O3025" s="89"/>
      <c r="P3025" s="89"/>
      <c r="Q3025" s="89"/>
      <c r="R3025" s="30"/>
      <c r="S3025" s="30"/>
      <c r="T3025" s="30"/>
      <c r="U3025" s="30"/>
      <c r="V3025" s="30"/>
      <c r="W3025" s="30"/>
      <c r="X3025" s="30"/>
      <c r="Y3025" s="30"/>
      <c r="Z3025" s="30"/>
      <c r="AA3025" s="30"/>
    </row>
    <row r="3026" ht="15.75" customHeight="1">
      <c r="A3026" s="27" t="s">
        <v>146</v>
      </c>
      <c r="B3026" s="27" t="s">
        <v>9739</v>
      </c>
      <c r="C3026" s="27" t="s">
        <v>3574</v>
      </c>
      <c r="D3026" s="27" t="s">
        <v>5587</v>
      </c>
      <c r="E3026" s="92">
        <f t="shared" si="1"/>
        <v>74720</v>
      </c>
      <c r="F3026" s="92" t="str">
        <f t="shared" si="2"/>
        <v>Manjar NESTLE El Manjar 16x200g</v>
      </c>
      <c r="G3026" s="92" t="str">
        <f t="shared" si="3"/>
        <v>Lacteos Culinarios</v>
      </c>
      <c r="H3026" s="89"/>
      <c r="I3026" s="89"/>
      <c r="J3026" s="89"/>
      <c r="K3026" s="89"/>
      <c r="L3026" s="89"/>
      <c r="M3026" s="89"/>
      <c r="N3026" s="89"/>
      <c r="O3026" s="89"/>
      <c r="P3026" s="89"/>
      <c r="Q3026" s="89"/>
      <c r="R3026" s="30"/>
      <c r="S3026" s="30"/>
      <c r="T3026" s="30"/>
      <c r="U3026" s="30"/>
      <c r="V3026" s="30"/>
      <c r="W3026" s="30"/>
      <c r="X3026" s="30"/>
      <c r="Y3026" s="30"/>
      <c r="Z3026" s="30"/>
      <c r="AA3026" s="30"/>
    </row>
    <row r="3027" ht="15.75" customHeight="1">
      <c r="A3027" s="27" t="s">
        <v>86</v>
      </c>
      <c r="B3027" s="27" t="s">
        <v>9742</v>
      </c>
      <c r="C3027" s="27" t="s">
        <v>1023</v>
      </c>
      <c r="D3027" s="27" t="s">
        <v>5589</v>
      </c>
      <c r="E3027" s="92">
        <f t="shared" si="1"/>
        <v>74730</v>
      </c>
      <c r="F3027" s="92" t="str">
        <f t="shared" si="2"/>
        <v>Galleta MOROCHA Tremenda 25x95g</v>
      </c>
      <c r="G3027" s="92" t="str">
        <f t="shared" si="3"/>
        <v>GALLETAS</v>
      </c>
      <c r="H3027" s="89"/>
      <c r="I3027" s="89"/>
      <c r="J3027" s="89"/>
      <c r="K3027" s="89"/>
      <c r="L3027" s="89"/>
      <c r="M3027" s="89"/>
      <c r="N3027" s="89"/>
      <c r="O3027" s="89"/>
      <c r="P3027" s="89"/>
      <c r="Q3027" s="89"/>
      <c r="R3027" s="30"/>
      <c r="S3027" s="30"/>
      <c r="T3027" s="30"/>
      <c r="U3027" s="30"/>
      <c r="V3027" s="30"/>
      <c r="W3027" s="30"/>
      <c r="X3027" s="30"/>
      <c r="Y3027" s="30"/>
      <c r="Z3027" s="30"/>
      <c r="AA3027" s="30"/>
    </row>
    <row r="3028" ht="15.75" customHeight="1">
      <c r="A3028" s="27" t="s">
        <v>225</v>
      </c>
      <c r="B3028" s="27" t="s">
        <v>9743</v>
      </c>
      <c r="C3028" s="27" t="s">
        <v>1374</v>
      </c>
      <c r="D3028" s="27" t="s">
        <v>712</v>
      </c>
      <c r="E3028" s="92">
        <f t="shared" si="1"/>
        <v>74740</v>
      </c>
      <c r="F3028" s="92" t="str">
        <f t="shared" si="2"/>
        <v>Leche en polvo NIDO Buen Dia Bolsa 12x700g</v>
      </c>
      <c r="G3028" s="92" t="str">
        <f t="shared" si="3"/>
        <v>Leche en Polvo</v>
      </c>
      <c r="H3028" s="89"/>
      <c r="I3028" s="89"/>
      <c r="J3028" s="89"/>
      <c r="K3028" s="89"/>
      <c r="L3028" s="89"/>
      <c r="M3028" s="89"/>
      <c r="N3028" s="89"/>
      <c r="O3028" s="89"/>
      <c r="P3028" s="89"/>
      <c r="Q3028" s="89"/>
      <c r="R3028" s="30"/>
      <c r="S3028" s="30"/>
      <c r="T3028" s="30"/>
      <c r="U3028" s="30"/>
      <c r="V3028" s="30"/>
      <c r="W3028" s="30"/>
      <c r="X3028" s="30"/>
      <c r="Y3028" s="30"/>
      <c r="Z3028" s="30"/>
      <c r="AA3028" s="30"/>
    </row>
    <row r="3029" ht="15.75" customHeight="1">
      <c r="A3029" s="27" t="s">
        <v>225</v>
      </c>
      <c r="B3029" s="27" t="s">
        <v>9744</v>
      </c>
      <c r="C3029" s="27" t="s">
        <v>5591</v>
      </c>
      <c r="D3029" s="27" t="s">
        <v>5592</v>
      </c>
      <c r="E3029" s="92">
        <f t="shared" si="1"/>
        <v>74750</v>
      </c>
      <c r="F3029" s="92" t="str">
        <f t="shared" si="2"/>
        <v>Leche en polvo NIDO Entera Tarro 6x1500g</v>
      </c>
      <c r="G3029" s="92" t="str">
        <f t="shared" si="3"/>
        <v>Leche en Polvo</v>
      </c>
      <c r="H3029" s="89"/>
      <c r="I3029" s="89"/>
      <c r="J3029" s="89"/>
      <c r="K3029" s="89"/>
      <c r="L3029" s="89"/>
      <c r="M3029" s="89"/>
      <c r="N3029" s="89"/>
      <c r="O3029" s="89"/>
      <c r="P3029" s="89"/>
      <c r="Q3029" s="89"/>
      <c r="R3029" s="30"/>
      <c r="S3029" s="30"/>
      <c r="T3029" s="30"/>
      <c r="U3029" s="30"/>
      <c r="V3029" s="30"/>
      <c r="W3029" s="30"/>
      <c r="X3029" s="30"/>
      <c r="Y3029" s="30"/>
      <c r="Z3029" s="30"/>
      <c r="AA3029" s="30"/>
    </row>
    <row r="3030" ht="15.75" customHeight="1">
      <c r="A3030" s="27" t="s">
        <v>86</v>
      </c>
      <c r="B3030" s="27" t="s">
        <v>9746</v>
      </c>
      <c r="C3030" s="27" t="s">
        <v>5595</v>
      </c>
      <c r="D3030" s="83"/>
      <c r="E3030" s="92">
        <f t="shared" si="1"/>
        <v>74800</v>
      </c>
      <c r="F3030" s="92" t="str">
        <f t="shared" si="2"/>
        <v>PACK FAMILIAR #3 CONFITES </v>
      </c>
      <c r="G3030" s="92" t="str">
        <f t="shared" si="3"/>
        <v>GALLETAS</v>
      </c>
      <c r="H3030" s="89"/>
      <c r="I3030" s="89"/>
      <c r="J3030" s="89"/>
      <c r="K3030" s="89"/>
      <c r="L3030" s="89"/>
      <c r="M3030" s="89"/>
      <c r="N3030" s="89"/>
      <c r="O3030" s="89"/>
      <c r="P3030" s="89"/>
      <c r="Q3030" s="89"/>
      <c r="R3030" s="30"/>
      <c r="S3030" s="30"/>
      <c r="T3030" s="30"/>
      <c r="U3030" s="30"/>
      <c r="V3030" s="30"/>
      <c r="W3030" s="30"/>
      <c r="X3030" s="30"/>
      <c r="Y3030" s="30"/>
      <c r="Z3030" s="30"/>
      <c r="AA3030" s="30"/>
    </row>
    <row r="3031" ht="15.75" customHeight="1">
      <c r="A3031" s="27" t="s">
        <v>44</v>
      </c>
      <c r="B3031" s="27" t="s">
        <v>9747</v>
      </c>
      <c r="C3031" s="27" t="s">
        <v>5597</v>
      </c>
      <c r="D3031" s="83"/>
      <c r="E3031" s="92">
        <f t="shared" si="1"/>
        <v>74940</v>
      </c>
      <c r="F3031" s="92" t="str">
        <f t="shared" si="2"/>
        <v>25% MAGGI Caldo de Costilla 36(48x10g)CL </v>
      </c>
      <c r="G3031" s="92" t="str">
        <f t="shared" si="3"/>
        <v>CULINARIOS</v>
      </c>
      <c r="H3031" s="89"/>
      <c r="I3031" s="89"/>
      <c r="J3031" s="89"/>
      <c r="K3031" s="89"/>
      <c r="L3031" s="89"/>
      <c r="M3031" s="89"/>
      <c r="N3031" s="89"/>
      <c r="O3031" s="89"/>
      <c r="P3031" s="89"/>
      <c r="Q3031" s="89"/>
      <c r="R3031" s="30"/>
      <c r="S3031" s="30"/>
      <c r="T3031" s="30"/>
      <c r="U3031" s="30"/>
      <c r="V3031" s="30"/>
      <c r="W3031" s="30"/>
      <c r="X3031" s="30"/>
      <c r="Y3031" s="30"/>
      <c r="Z3031" s="30"/>
      <c r="AA3031" s="30"/>
    </row>
    <row r="3032" ht="15.75" customHeight="1">
      <c r="A3032" s="27" t="s">
        <v>76</v>
      </c>
      <c r="B3032" s="27" t="s">
        <v>9749</v>
      </c>
      <c r="C3032" s="27" t="s">
        <v>5599</v>
      </c>
      <c r="D3032" s="83"/>
      <c r="E3032" s="92">
        <f t="shared" si="1"/>
        <v>74960</v>
      </c>
      <c r="F3032" s="92" t="str">
        <f t="shared" si="2"/>
        <v>6 MILO 150GR + 1 TAZON MILO GRATIS </v>
      </c>
      <c r="G3032" s="92" t="str">
        <f t="shared" si="3"/>
        <v>OPPB</v>
      </c>
      <c r="H3032" s="89"/>
      <c r="I3032" s="89"/>
      <c r="J3032" s="89"/>
      <c r="K3032" s="89"/>
      <c r="L3032" s="89"/>
      <c r="M3032" s="89"/>
      <c r="N3032" s="89"/>
      <c r="O3032" s="89"/>
      <c r="P3032" s="89"/>
      <c r="Q3032" s="89"/>
      <c r="R3032" s="30"/>
      <c r="S3032" s="30"/>
      <c r="T3032" s="30"/>
      <c r="U3032" s="30"/>
      <c r="V3032" s="30"/>
      <c r="W3032" s="30"/>
      <c r="X3032" s="30"/>
      <c r="Y3032" s="30"/>
      <c r="Z3032" s="30"/>
      <c r="AA3032" s="30"/>
    </row>
    <row r="3033" ht="15.75" customHeight="1">
      <c r="A3033" s="27" t="s">
        <v>39</v>
      </c>
      <c r="B3033" s="27" t="s">
        <v>9751</v>
      </c>
      <c r="C3033" s="27" t="s">
        <v>5601</v>
      </c>
      <c r="D3033" s="27" t="s">
        <v>5602</v>
      </c>
      <c r="E3033" s="92">
        <f t="shared" si="1"/>
        <v>75000</v>
      </c>
      <c r="F3033" s="92" t="str">
        <f t="shared" si="2"/>
        <v>ESPECIALIDADES ESTUCHE 30 x 400 GRM</v>
      </c>
      <c r="G3033" s="92" t="str">
        <f t="shared" si="3"/>
        <v>CHOCOLATES</v>
      </c>
      <c r="H3033" s="89"/>
      <c r="I3033" s="89"/>
      <c r="J3033" s="89"/>
      <c r="K3033" s="89"/>
      <c r="L3033" s="89"/>
      <c r="M3033" s="89"/>
      <c r="N3033" s="89"/>
      <c r="O3033" s="89"/>
      <c r="P3033" s="89"/>
      <c r="Q3033" s="89"/>
      <c r="R3033" s="30"/>
      <c r="S3033" s="30"/>
      <c r="T3033" s="30"/>
      <c r="U3033" s="30"/>
      <c r="V3033" s="30"/>
      <c r="W3033" s="30"/>
      <c r="X3033" s="30"/>
      <c r="Y3033" s="30"/>
      <c r="Z3033" s="30"/>
      <c r="AA3033" s="30"/>
    </row>
    <row r="3034" ht="15.75" customHeight="1">
      <c r="A3034" s="27" t="s">
        <v>39</v>
      </c>
      <c r="B3034" s="27" t="s">
        <v>9752</v>
      </c>
      <c r="C3034" s="27" t="s">
        <v>5604</v>
      </c>
      <c r="D3034" s="83"/>
      <c r="E3034" s="92">
        <f t="shared" si="1"/>
        <v>75030</v>
      </c>
      <c r="F3034" s="92" t="str">
        <f t="shared" si="2"/>
        <v>Pack 3 Displays de Kit Kat + Crocs </v>
      </c>
      <c r="G3034" s="92" t="str">
        <f t="shared" si="3"/>
        <v>CHOCOLATES</v>
      </c>
      <c r="H3034" s="89"/>
      <c r="I3034" s="89"/>
      <c r="J3034" s="89"/>
      <c r="K3034" s="89"/>
      <c r="L3034" s="89"/>
      <c r="M3034" s="89"/>
      <c r="N3034" s="89"/>
      <c r="O3034" s="89"/>
      <c r="P3034" s="89"/>
      <c r="Q3034" s="89"/>
      <c r="R3034" s="30"/>
      <c r="S3034" s="30"/>
      <c r="T3034" s="30"/>
      <c r="U3034" s="30"/>
      <c r="V3034" s="30"/>
      <c r="W3034" s="30"/>
      <c r="X3034" s="30"/>
      <c r="Y3034" s="30"/>
      <c r="Z3034" s="30"/>
      <c r="AA3034" s="30"/>
    </row>
    <row r="3035" ht="15.75" customHeight="1">
      <c r="A3035" s="27" t="s">
        <v>39</v>
      </c>
      <c r="B3035" s="27" t="s">
        <v>9753</v>
      </c>
      <c r="C3035" s="27" t="s">
        <v>5606</v>
      </c>
      <c r="D3035" s="83"/>
      <c r="E3035" s="92">
        <f t="shared" si="1"/>
        <v>75040</v>
      </c>
      <c r="F3035" s="92" t="str">
        <f t="shared" si="2"/>
        <v>Pack 2 Displays de Kit Kat + Posa Vueltos </v>
      </c>
      <c r="G3035" s="92" t="str">
        <f t="shared" si="3"/>
        <v>CHOCOLATES</v>
      </c>
      <c r="H3035" s="89"/>
      <c r="I3035" s="89"/>
      <c r="J3035" s="89"/>
      <c r="K3035" s="89"/>
      <c r="L3035" s="89"/>
      <c r="M3035" s="89"/>
      <c r="N3035" s="89"/>
      <c r="O3035" s="89"/>
      <c r="P3035" s="89"/>
      <c r="Q3035" s="89"/>
      <c r="R3035" s="30"/>
      <c r="S3035" s="30"/>
      <c r="T3035" s="30"/>
      <c r="U3035" s="30"/>
      <c r="V3035" s="30"/>
      <c r="W3035" s="30"/>
      <c r="X3035" s="30"/>
      <c r="Y3035" s="30"/>
      <c r="Z3035" s="30"/>
      <c r="AA3035" s="30"/>
    </row>
    <row r="3036" ht="15.75" customHeight="1">
      <c r="A3036" s="27" t="s">
        <v>39</v>
      </c>
      <c r="B3036" s="27" t="s">
        <v>9754</v>
      </c>
      <c r="C3036" s="27" t="s">
        <v>5608</v>
      </c>
      <c r="D3036" s="83"/>
      <c r="E3036" s="92">
        <f t="shared" si="1"/>
        <v>75050</v>
      </c>
      <c r="F3036" s="92" t="str">
        <f t="shared" si="2"/>
        <v>Pack 1 Display de Kit Kat + Separador de Boletas </v>
      </c>
      <c r="G3036" s="92" t="str">
        <f t="shared" si="3"/>
        <v>CHOCOLATES</v>
      </c>
      <c r="H3036" s="89"/>
      <c r="I3036" s="89"/>
      <c r="J3036" s="89"/>
      <c r="K3036" s="89"/>
      <c r="L3036" s="89"/>
      <c r="M3036" s="89"/>
      <c r="N3036" s="89"/>
      <c r="O3036" s="89"/>
      <c r="P3036" s="89"/>
      <c r="Q3036" s="89"/>
      <c r="R3036" s="30"/>
      <c r="S3036" s="30"/>
      <c r="T3036" s="30"/>
      <c r="U3036" s="30"/>
      <c r="V3036" s="30"/>
      <c r="W3036" s="30"/>
      <c r="X3036" s="30"/>
      <c r="Y3036" s="30"/>
      <c r="Z3036" s="30"/>
      <c r="AA3036" s="30"/>
    </row>
    <row r="3037" ht="15.75" customHeight="1">
      <c r="A3037" s="27" t="s">
        <v>44</v>
      </c>
      <c r="B3037" s="27" t="s">
        <v>9755</v>
      </c>
      <c r="C3037" s="27" t="s">
        <v>5610</v>
      </c>
      <c r="D3037" s="83"/>
      <c r="E3037" s="92">
        <f t="shared" si="1"/>
        <v>75060</v>
      </c>
      <c r="F3037" s="92" t="str">
        <f t="shared" si="2"/>
        <v>2TUCO CARNE(4X245GR)+6CREMAS TARRO236GR+GANCHERA EN COMODATO </v>
      </c>
      <c r="G3037" s="92" t="str">
        <f t="shared" si="3"/>
        <v>CULINARIOS</v>
      </c>
      <c r="H3037" s="89"/>
      <c r="I3037" s="89"/>
      <c r="J3037" s="89"/>
      <c r="K3037" s="89"/>
      <c r="L3037" s="89"/>
      <c r="M3037" s="89"/>
      <c r="N3037" s="89"/>
      <c r="O3037" s="89"/>
      <c r="P3037" s="89"/>
      <c r="Q3037" s="89"/>
      <c r="R3037" s="30"/>
      <c r="S3037" s="30"/>
      <c r="T3037" s="30"/>
      <c r="U3037" s="30"/>
      <c r="V3037" s="30"/>
      <c r="W3037" s="30"/>
      <c r="X3037" s="30"/>
      <c r="Y3037" s="30"/>
      <c r="Z3037" s="30"/>
      <c r="AA3037" s="30"/>
    </row>
    <row r="3038" ht="15.75" customHeight="1">
      <c r="A3038" s="27" t="s">
        <v>76</v>
      </c>
      <c r="B3038" s="27" t="s">
        <v>9756</v>
      </c>
      <c r="C3038" s="27" t="s">
        <v>5612</v>
      </c>
      <c r="D3038" s="83"/>
      <c r="E3038" s="92">
        <f t="shared" si="1"/>
        <v>75070</v>
      </c>
      <c r="F3038" s="92" t="str">
        <f t="shared" si="2"/>
        <v>4 MILO 150gr+12 Nido Buendia 130gr + Exhibidor en Comodato </v>
      </c>
      <c r="G3038" s="92" t="str">
        <f t="shared" si="3"/>
        <v>OPPB</v>
      </c>
      <c r="H3038" s="89"/>
      <c r="I3038" s="89"/>
      <c r="J3038" s="89"/>
      <c r="K3038" s="89"/>
      <c r="L3038" s="89"/>
      <c r="M3038" s="89"/>
      <c r="N3038" s="89"/>
      <c r="O3038" s="89"/>
      <c r="P3038" s="89"/>
      <c r="Q3038" s="89"/>
      <c r="R3038" s="30"/>
      <c r="S3038" s="30"/>
      <c r="T3038" s="30"/>
      <c r="U3038" s="30"/>
      <c r="V3038" s="30"/>
      <c r="W3038" s="30"/>
      <c r="X3038" s="30"/>
      <c r="Y3038" s="30"/>
      <c r="Z3038" s="30"/>
      <c r="AA3038" s="30"/>
    </row>
    <row r="3039" ht="15.75" customHeight="1">
      <c r="A3039" s="27" t="s">
        <v>86</v>
      </c>
      <c r="B3039" s="27" t="s">
        <v>9757</v>
      </c>
      <c r="C3039" s="27" t="s">
        <v>5613</v>
      </c>
      <c r="D3039" s="27">
        <v>0.0</v>
      </c>
      <c r="E3039" s="92">
        <f t="shared" si="1"/>
        <v>75140</v>
      </c>
      <c r="F3039" s="92" t="str">
        <f t="shared" si="2"/>
        <v>Pack Formatos Familiares Indulgentes 22% dcto 0</v>
      </c>
      <c r="G3039" s="92" t="str">
        <f t="shared" si="3"/>
        <v>GALLETAS</v>
      </c>
      <c r="H3039" s="89"/>
      <c r="I3039" s="89"/>
      <c r="J3039" s="89"/>
      <c r="K3039" s="89"/>
      <c r="L3039" s="89"/>
      <c r="M3039" s="89"/>
      <c r="N3039" s="89"/>
      <c r="O3039" s="89"/>
      <c r="P3039" s="89"/>
      <c r="Q3039" s="89"/>
      <c r="R3039" s="30"/>
      <c r="S3039" s="30"/>
      <c r="T3039" s="30"/>
      <c r="U3039" s="30"/>
      <c r="V3039" s="30"/>
      <c r="W3039" s="30"/>
      <c r="X3039" s="30"/>
      <c r="Y3039" s="30"/>
      <c r="Z3039" s="30"/>
      <c r="AA3039" s="30"/>
    </row>
    <row r="3040" ht="15.75" customHeight="1">
      <c r="A3040" s="27" t="s">
        <v>39</v>
      </c>
      <c r="B3040" s="27" t="s">
        <v>9758</v>
      </c>
      <c r="C3040" s="27" t="s">
        <v>5615</v>
      </c>
      <c r="D3040" s="27" t="s">
        <v>5616</v>
      </c>
      <c r="E3040" s="92">
        <f t="shared" si="1"/>
        <v>75170</v>
      </c>
      <c r="F3040" s="92" t="str">
        <f t="shared" si="2"/>
        <v>TRENCITO DISPLAY 8 x 30 x 30 GRM</v>
      </c>
      <c r="G3040" s="92" t="str">
        <f t="shared" si="3"/>
        <v>CHOCOLATES</v>
      </c>
      <c r="H3040" s="89"/>
      <c r="I3040" s="89"/>
      <c r="J3040" s="89"/>
      <c r="K3040" s="89"/>
      <c r="L3040" s="89"/>
      <c r="M3040" s="89"/>
      <c r="N3040" s="89"/>
      <c r="O3040" s="89"/>
      <c r="P3040" s="89"/>
      <c r="Q3040" s="89"/>
      <c r="R3040" s="30"/>
      <c r="S3040" s="30"/>
      <c r="T3040" s="30"/>
      <c r="U3040" s="30"/>
      <c r="V3040" s="30"/>
      <c r="W3040" s="30"/>
      <c r="X3040" s="30"/>
      <c r="Y3040" s="30"/>
      <c r="Z3040" s="30"/>
      <c r="AA3040" s="30"/>
    </row>
    <row r="3041" ht="15.75" customHeight="1">
      <c r="A3041" s="27" t="s">
        <v>225</v>
      </c>
      <c r="B3041" s="27" t="s">
        <v>9759</v>
      </c>
      <c r="C3041" s="27" t="s">
        <v>5618</v>
      </c>
      <c r="D3041" s="27">
        <v>0.0</v>
      </c>
      <c r="E3041" s="92">
        <f t="shared" si="1"/>
        <v>75240</v>
      </c>
      <c r="F3041" s="92" t="str">
        <f t="shared" si="2"/>
        <v>PACK DELIVERY ABL 0</v>
      </c>
      <c r="G3041" s="92" t="str">
        <f t="shared" si="3"/>
        <v>Leche en Polvo</v>
      </c>
      <c r="H3041" s="89"/>
      <c r="I3041" s="89"/>
      <c r="J3041" s="89"/>
      <c r="K3041" s="89"/>
      <c r="L3041" s="89"/>
      <c r="M3041" s="89"/>
      <c r="N3041" s="89"/>
      <c r="O3041" s="89"/>
      <c r="P3041" s="89"/>
      <c r="Q3041" s="89"/>
      <c r="R3041" s="30"/>
      <c r="S3041" s="30"/>
      <c r="T3041" s="30"/>
      <c r="U3041" s="30"/>
      <c r="V3041" s="30"/>
      <c r="W3041" s="30"/>
      <c r="X3041" s="30"/>
      <c r="Y3041" s="30"/>
      <c r="Z3041" s="30"/>
      <c r="AA3041" s="30"/>
    </row>
    <row r="3042" ht="15.75" customHeight="1">
      <c r="A3042" s="27" t="s">
        <v>86</v>
      </c>
      <c r="B3042" s="27" t="s">
        <v>9760</v>
      </c>
      <c r="C3042" s="27" t="s">
        <v>5620</v>
      </c>
      <c r="D3042" s="27">
        <v>0.0</v>
      </c>
      <c r="E3042" s="92">
        <f t="shared" si="1"/>
        <v>75260</v>
      </c>
      <c r="F3042" s="92" t="str">
        <f t="shared" si="2"/>
        <v>Pack Formatos Familiares Clasicos 22% DCTO 0</v>
      </c>
      <c r="G3042" s="92" t="str">
        <f t="shared" si="3"/>
        <v>GALLETAS</v>
      </c>
      <c r="H3042" s="89"/>
      <c r="I3042" s="89"/>
      <c r="J3042" s="89"/>
      <c r="K3042" s="89"/>
      <c r="L3042" s="89"/>
      <c r="M3042" s="89"/>
      <c r="N3042" s="89"/>
      <c r="O3042" s="89"/>
      <c r="P3042" s="89"/>
      <c r="Q3042" s="89"/>
      <c r="R3042" s="30"/>
      <c r="S3042" s="30"/>
      <c r="T3042" s="30"/>
      <c r="U3042" s="30"/>
      <c r="V3042" s="30"/>
      <c r="W3042" s="30"/>
      <c r="X3042" s="30"/>
      <c r="Y3042" s="30"/>
      <c r="Z3042" s="30"/>
      <c r="AA3042" s="30"/>
    </row>
    <row r="3043" ht="15.75" customHeight="1">
      <c r="A3043" s="27" t="s">
        <v>86</v>
      </c>
      <c r="B3043" s="27" t="s">
        <v>9761</v>
      </c>
      <c r="C3043" s="27" t="s">
        <v>5622</v>
      </c>
      <c r="D3043" s="27">
        <v>0.0</v>
      </c>
      <c r="E3043" s="92">
        <f t="shared" si="1"/>
        <v>75270</v>
      </c>
      <c r="F3043" s="92" t="str">
        <f t="shared" si="2"/>
        <v>Pack Formatos Familiares Indulgentes 0</v>
      </c>
      <c r="G3043" s="92" t="str">
        <f t="shared" si="3"/>
        <v>GALLETAS</v>
      </c>
      <c r="H3043" s="89"/>
      <c r="I3043" s="89"/>
      <c r="J3043" s="89"/>
      <c r="K3043" s="89"/>
      <c r="L3043" s="89"/>
      <c r="M3043" s="89"/>
      <c r="N3043" s="89"/>
      <c r="O3043" s="89"/>
      <c r="P3043" s="89"/>
      <c r="Q3043" s="89"/>
      <c r="R3043" s="30"/>
      <c r="S3043" s="30"/>
      <c r="T3043" s="30"/>
      <c r="U3043" s="30"/>
      <c r="V3043" s="30"/>
      <c r="W3043" s="30"/>
      <c r="X3043" s="30"/>
      <c r="Y3043" s="30"/>
      <c r="Z3043" s="30"/>
      <c r="AA3043" s="30"/>
    </row>
    <row r="3044" ht="15.75" customHeight="1">
      <c r="A3044" s="27" t="s">
        <v>86</v>
      </c>
      <c r="B3044" s="27" t="s">
        <v>9762</v>
      </c>
      <c r="C3044" s="27" t="s">
        <v>5624</v>
      </c>
      <c r="D3044" s="27">
        <v>0.0</v>
      </c>
      <c r="E3044" s="92">
        <f t="shared" si="1"/>
        <v>75310</v>
      </c>
      <c r="F3044" s="92" t="str">
        <f t="shared" si="2"/>
        <v>Pack Antojo 5 und Mini Morocha 0</v>
      </c>
      <c r="G3044" s="92" t="str">
        <f t="shared" si="3"/>
        <v>GALLETAS</v>
      </c>
      <c r="H3044" s="89"/>
      <c r="I3044" s="89"/>
      <c r="J3044" s="89"/>
      <c r="K3044" s="89"/>
      <c r="L3044" s="89"/>
      <c r="M3044" s="89"/>
      <c r="N3044" s="89"/>
      <c r="O3044" s="89"/>
      <c r="P3044" s="89"/>
      <c r="Q3044" s="89"/>
      <c r="R3044" s="30"/>
      <c r="S3044" s="30"/>
      <c r="T3044" s="30"/>
      <c r="U3044" s="30"/>
      <c r="V3044" s="30"/>
      <c r="W3044" s="30"/>
      <c r="X3044" s="30"/>
      <c r="Y3044" s="30"/>
      <c r="Z3044" s="30"/>
      <c r="AA3044" s="30"/>
    </row>
    <row r="3045" ht="15.75" customHeight="1">
      <c r="A3045" s="27" t="s">
        <v>86</v>
      </c>
      <c r="B3045" s="27" t="s">
        <v>9766</v>
      </c>
      <c r="C3045" s="27" t="s">
        <v>5625</v>
      </c>
      <c r="D3045" s="27">
        <v>0.0</v>
      </c>
      <c r="E3045" s="92">
        <f t="shared" si="1"/>
        <v>75320</v>
      </c>
      <c r="F3045" s="92" t="str">
        <f t="shared" si="2"/>
        <v>PK TRD PTP MINI TRITRON VAINILLA 25% DCTO 0</v>
      </c>
      <c r="G3045" s="92" t="str">
        <f t="shared" si="3"/>
        <v>GALLETAS</v>
      </c>
      <c r="H3045" s="89"/>
      <c r="I3045" s="89"/>
      <c r="J3045" s="89"/>
      <c r="K3045" s="89"/>
      <c r="L3045" s="89"/>
      <c r="M3045" s="89"/>
      <c r="N3045" s="89"/>
      <c r="O3045" s="89"/>
      <c r="P3045" s="89"/>
      <c r="Q3045" s="89"/>
      <c r="R3045" s="30"/>
      <c r="S3045" s="30"/>
      <c r="T3045" s="30"/>
      <c r="U3045" s="30"/>
      <c r="V3045" s="30"/>
      <c r="W3045" s="30"/>
      <c r="X3045" s="30"/>
      <c r="Y3045" s="30"/>
      <c r="Z3045" s="30"/>
      <c r="AA3045" s="30"/>
    </row>
    <row r="3046" ht="15.75" customHeight="1">
      <c r="A3046" s="27" t="s">
        <v>86</v>
      </c>
      <c r="B3046" s="27" t="s">
        <v>9767</v>
      </c>
      <c r="C3046" s="27" t="s">
        <v>5628</v>
      </c>
      <c r="D3046" s="27">
        <v>0.0</v>
      </c>
      <c r="E3046" s="92">
        <f t="shared" si="1"/>
        <v>75330</v>
      </c>
      <c r="F3046" s="92" t="str">
        <f t="shared" si="2"/>
        <v>Pack Antojo 5 und Mini Grill 0</v>
      </c>
      <c r="G3046" s="92" t="str">
        <f t="shared" si="3"/>
        <v>GALLETAS</v>
      </c>
      <c r="H3046" s="89"/>
      <c r="I3046" s="89"/>
      <c r="J3046" s="89"/>
      <c r="K3046" s="89"/>
      <c r="L3046" s="89"/>
      <c r="M3046" s="89"/>
      <c r="N3046" s="89"/>
      <c r="O3046" s="89"/>
      <c r="P3046" s="89"/>
      <c r="Q3046" s="89"/>
      <c r="R3046" s="30"/>
      <c r="S3046" s="30"/>
      <c r="T3046" s="30"/>
      <c r="U3046" s="30"/>
      <c r="V3046" s="30"/>
      <c r="W3046" s="30"/>
      <c r="X3046" s="30"/>
      <c r="Y3046" s="30"/>
      <c r="Z3046" s="30"/>
      <c r="AA3046" s="30"/>
    </row>
    <row r="3047" ht="15.75" customHeight="1">
      <c r="A3047" s="27" t="s">
        <v>44</v>
      </c>
      <c r="B3047" s="27" t="s">
        <v>9770</v>
      </c>
      <c r="C3047" s="27" t="s">
        <v>5630</v>
      </c>
      <c r="D3047" s="27">
        <v>0.0</v>
      </c>
      <c r="E3047" s="92">
        <f t="shared" si="1"/>
        <v>75470</v>
      </c>
      <c r="F3047" s="92" t="str">
        <f t="shared" si="2"/>
        <v>PK 40SOPAS MAGGI+20 CREMAS MAGGI+BASURERO 0</v>
      </c>
      <c r="G3047" s="92" t="str">
        <f t="shared" si="3"/>
        <v>CULINARIOS</v>
      </c>
      <c r="H3047" s="89"/>
      <c r="I3047" s="89"/>
      <c r="J3047" s="89"/>
      <c r="K3047" s="89"/>
      <c r="L3047" s="89"/>
      <c r="M3047" s="89"/>
      <c r="N3047" s="89"/>
      <c r="O3047" s="89"/>
      <c r="P3047" s="89"/>
      <c r="Q3047" s="89"/>
      <c r="R3047" s="30"/>
      <c r="S3047" s="30"/>
      <c r="T3047" s="30"/>
      <c r="U3047" s="30"/>
      <c r="V3047" s="30"/>
      <c r="W3047" s="30"/>
      <c r="X3047" s="30"/>
      <c r="Y3047" s="30"/>
      <c r="Z3047" s="30"/>
      <c r="AA3047" s="30"/>
    </row>
    <row r="3048" ht="15.75" customHeight="1">
      <c r="A3048" s="27" t="s">
        <v>76</v>
      </c>
      <c r="B3048" s="27" t="s">
        <v>9771</v>
      </c>
      <c r="C3048" s="27" t="s">
        <v>5631</v>
      </c>
      <c r="D3048" s="27">
        <v>0.0</v>
      </c>
      <c r="E3048" s="92">
        <f t="shared" si="1"/>
        <v>75480</v>
      </c>
      <c r="F3048" s="92" t="str">
        <f t="shared" si="2"/>
        <v>PK 6 MILO 500GR+ 1MILO STICK+BASURERO 0</v>
      </c>
      <c r="G3048" s="92" t="str">
        <f t="shared" si="3"/>
        <v>OPPB</v>
      </c>
      <c r="H3048" s="89"/>
      <c r="I3048" s="89"/>
      <c r="J3048" s="89"/>
      <c r="K3048" s="89"/>
      <c r="L3048" s="89"/>
      <c r="M3048" s="89"/>
      <c r="N3048" s="89"/>
      <c r="O3048" s="89"/>
      <c r="P3048" s="89"/>
      <c r="Q3048" s="89"/>
      <c r="R3048" s="30"/>
      <c r="S3048" s="30"/>
      <c r="T3048" s="30"/>
      <c r="U3048" s="30"/>
      <c r="V3048" s="30"/>
      <c r="W3048" s="30"/>
      <c r="X3048" s="30"/>
      <c r="Y3048" s="30"/>
      <c r="Z3048" s="30"/>
      <c r="AA3048" s="30"/>
    </row>
    <row r="3049" ht="15.75" customHeight="1">
      <c r="A3049" s="27" t="s">
        <v>146</v>
      </c>
      <c r="B3049" s="27" t="s">
        <v>9774</v>
      </c>
      <c r="C3049" s="27" t="s">
        <v>5633</v>
      </c>
      <c r="D3049" s="27">
        <v>0.0</v>
      </c>
      <c r="E3049" s="92">
        <f t="shared" si="1"/>
        <v>75490</v>
      </c>
      <c r="F3049" s="92" t="str">
        <f t="shared" si="2"/>
        <v>PK 48 MANJAR 200GR + BASURERO 0</v>
      </c>
      <c r="G3049" s="92" t="str">
        <f t="shared" si="3"/>
        <v>Lacteos Culinarios</v>
      </c>
      <c r="H3049" s="89"/>
      <c r="I3049" s="89"/>
      <c r="J3049" s="89"/>
      <c r="K3049" s="89"/>
      <c r="L3049" s="89"/>
      <c r="M3049" s="89"/>
      <c r="N3049" s="89"/>
      <c r="O3049" s="89"/>
      <c r="P3049" s="89"/>
      <c r="Q3049" s="89"/>
      <c r="R3049" s="30"/>
      <c r="S3049" s="30"/>
      <c r="T3049" s="30"/>
      <c r="U3049" s="30"/>
      <c r="V3049" s="30"/>
      <c r="W3049" s="30"/>
      <c r="X3049" s="30"/>
      <c r="Y3049" s="30"/>
      <c r="Z3049" s="30"/>
      <c r="AA3049" s="30"/>
    </row>
    <row r="3050" ht="15.75" customHeight="1">
      <c r="A3050" s="27" t="s">
        <v>225</v>
      </c>
      <c r="B3050" s="27" t="s">
        <v>9775</v>
      </c>
      <c r="C3050" s="27" t="s">
        <v>5635</v>
      </c>
      <c r="D3050" s="27">
        <v>0.0</v>
      </c>
      <c r="E3050" s="92">
        <f t="shared" si="1"/>
        <v>75500</v>
      </c>
      <c r="F3050" s="92" t="str">
        <f t="shared" si="2"/>
        <v>PK 36 NIDO BUEN DIA 130GR + BASURERO 0</v>
      </c>
      <c r="G3050" s="92" t="str">
        <f t="shared" si="3"/>
        <v>Leche en Polvo</v>
      </c>
      <c r="H3050" s="89"/>
      <c r="I3050" s="89"/>
      <c r="J3050" s="89"/>
      <c r="K3050" s="89"/>
      <c r="L3050" s="89"/>
      <c r="M3050" s="89"/>
      <c r="N3050" s="89"/>
      <c r="O3050" s="89"/>
      <c r="P3050" s="89"/>
      <c r="Q3050" s="89"/>
      <c r="R3050" s="30"/>
      <c r="S3050" s="30"/>
      <c r="T3050" s="30"/>
      <c r="U3050" s="30"/>
      <c r="V3050" s="30"/>
      <c r="W3050" s="30"/>
      <c r="X3050" s="30"/>
      <c r="Y3050" s="30"/>
      <c r="Z3050" s="30"/>
      <c r="AA3050" s="30"/>
    </row>
    <row r="3051" ht="15.75" customHeight="1">
      <c r="A3051" s="27" t="s">
        <v>44</v>
      </c>
      <c r="B3051" s="27" t="s">
        <v>9778</v>
      </c>
      <c r="C3051" s="27" t="s">
        <v>5636</v>
      </c>
      <c r="D3051" s="27">
        <v>0.0</v>
      </c>
      <c r="E3051" s="92">
        <f t="shared" si="1"/>
        <v>75510</v>
      </c>
      <c r="F3051" s="92" t="str">
        <f t="shared" si="2"/>
        <v>PK 40 SOPAS MAGGI+ 20 CREMAS MAGGI+PALOMA 0</v>
      </c>
      <c r="G3051" s="92" t="str">
        <f t="shared" si="3"/>
        <v>CULINARIOS</v>
      </c>
      <c r="H3051" s="89"/>
      <c r="I3051" s="89"/>
      <c r="J3051" s="89"/>
      <c r="K3051" s="89"/>
      <c r="L3051" s="89"/>
      <c r="M3051" s="89"/>
      <c r="N3051" s="89"/>
      <c r="O3051" s="89"/>
      <c r="P3051" s="89"/>
      <c r="Q3051" s="89"/>
      <c r="R3051" s="30"/>
      <c r="S3051" s="30"/>
      <c r="T3051" s="30"/>
      <c r="U3051" s="30"/>
      <c r="V3051" s="30"/>
      <c r="W3051" s="30"/>
      <c r="X3051" s="30"/>
      <c r="Y3051" s="30"/>
      <c r="Z3051" s="30"/>
      <c r="AA3051" s="30"/>
    </row>
    <row r="3052" ht="15.75" customHeight="1">
      <c r="A3052" s="27" t="s">
        <v>76</v>
      </c>
      <c r="B3052" s="27" t="s">
        <v>9779</v>
      </c>
      <c r="C3052" s="27" t="s">
        <v>5640</v>
      </c>
      <c r="D3052" s="27">
        <v>0.0</v>
      </c>
      <c r="E3052" s="92">
        <f t="shared" si="1"/>
        <v>75520</v>
      </c>
      <c r="F3052" s="92" t="str">
        <f t="shared" si="2"/>
        <v>PK 6 MILO 500GR + 1 MILO STICK+PALOMA 0</v>
      </c>
      <c r="G3052" s="92" t="str">
        <f t="shared" si="3"/>
        <v>OPPB</v>
      </c>
      <c r="H3052" s="89"/>
      <c r="I3052" s="89"/>
      <c r="J3052" s="89"/>
      <c r="K3052" s="89"/>
      <c r="L3052" s="89"/>
      <c r="M3052" s="89"/>
      <c r="N3052" s="89"/>
      <c r="O3052" s="89"/>
      <c r="P3052" s="89"/>
      <c r="Q3052" s="89"/>
      <c r="R3052" s="30"/>
      <c r="S3052" s="30"/>
      <c r="T3052" s="30"/>
      <c r="U3052" s="30"/>
      <c r="V3052" s="30"/>
      <c r="W3052" s="30"/>
      <c r="X3052" s="30"/>
      <c r="Y3052" s="30"/>
      <c r="Z3052" s="30"/>
      <c r="AA3052" s="30"/>
    </row>
    <row r="3053" ht="15.75" customHeight="1">
      <c r="A3053" s="27" t="s">
        <v>146</v>
      </c>
      <c r="B3053" s="27" t="s">
        <v>9781</v>
      </c>
      <c r="C3053" s="27" t="s">
        <v>5644</v>
      </c>
      <c r="D3053" s="27">
        <v>0.0</v>
      </c>
      <c r="E3053" s="92">
        <f t="shared" si="1"/>
        <v>75530</v>
      </c>
      <c r="F3053" s="92" t="str">
        <f t="shared" si="2"/>
        <v>PK 48 MANJAR 200GR+PALOMA 0</v>
      </c>
      <c r="G3053" s="92" t="str">
        <f t="shared" si="3"/>
        <v>Lacteos Culinarios</v>
      </c>
      <c r="H3053" s="89"/>
      <c r="I3053" s="89"/>
      <c r="J3053" s="89"/>
      <c r="K3053" s="89"/>
      <c r="L3053" s="89"/>
      <c r="M3053" s="89"/>
      <c r="N3053" s="89"/>
      <c r="O3053" s="89"/>
      <c r="P3053" s="89"/>
      <c r="Q3053" s="89"/>
      <c r="R3053" s="30"/>
      <c r="S3053" s="30"/>
      <c r="T3053" s="30"/>
      <c r="U3053" s="30"/>
      <c r="V3053" s="30"/>
      <c r="W3053" s="30"/>
      <c r="X3053" s="30"/>
      <c r="Y3053" s="30"/>
      <c r="Z3053" s="30"/>
      <c r="AA3053" s="30"/>
    </row>
    <row r="3054" ht="15.75" customHeight="1">
      <c r="A3054" s="27" t="s">
        <v>225</v>
      </c>
      <c r="B3054" s="27" t="s">
        <v>9782</v>
      </c>
      <c r="C3054" s="27" t="s">
        <v>5645</v>
      </c>
      <c r="D3054" s="27">
        <v>0.0</v>
      </c>
      <c r="E3054" s="92">
        <f t="shared" si="1"/>
        <v>75540</v>
      </c>
      <c r="F3054" s="92" t="str">
        <f t="shared" si="2"/>
        <v>PK 36 NIDO BUEN DIA 130GR++PALOMA 0</v>
      </c>
      <c r="G3054" s="92" t="str">
        <f t="shared" si="3"/>
        <v>Leche en Polvo</v>
      </c>
      <c r="H3054" s="89"/>
      <c r="I3054" s="89"/>
      <c r="J3054" s="89"/>
      <c r="K3054" s="89"/>
      <c r="L3054" s="89"/>
      <c r="M3054" s="89"/>
      <c r="N3054" s="89"/>
      <c r="O3054" s="89"/>
      <c r="P3054" s="89"/>
      <c r="Q3054" s="89"/>
      <c r="R3054" s="30"/>
      <c r="S3054" s="30"/>
      <c r="T3054" s="30"/>
      <c r="U3054" s="30"/>
      <c r="V3054" s="30"/>
      <c r="W3054" s="30"/>
      <c r="X3054" s="30"/>
      <c r="Y3054" s="30"/>
      <c r="Z3054" s="30"/>
      <c r="AA3054" s="30"/>
    </row>
    <row r="3055" ht="15.75" customHeight="1">
      <c r="A3055" s="27" t="s">
        <v>50</v>
      </c>
      <c r="B3055" s="27" t="s">
        <v>9784</v>
      </c>
      <c r="C3055" s="27" t="s">
        <v>5647</v>
      </c>
      <c r="D3055" s="27" t="s">
        <v>2757</v>
      </c>
      <c r="E3055" s="92">
        <f t="shared" si="1"/>
        <v>75710</v>
      </c>
      <c r="F3055" s="92" t="str">
        <f t="shared" si="2"/>
        <v>Cafe NESCAFE Black Roast 24x100g</v>
      </c>
      <c r="G3055" s="92" t="str">
        <f t="shared" si="3"/>
        <v>CAFES</v>
      </c>
      <c r="H3055" s="89"/>
      <c r="I3055" s="89"/>
      <c r="J3055" s="89"/>
      <c r="K3055" s="89"/>
      <c r="L3055" s="89"/>
      <c r="M3055" s="89"/>
      <c r="N3055" s="89"/>
      <c r="O3055" s="89"/>
      <c r="P3055" s="89"/>
      <c r="Q3055" s="89"/>
      <c r="R3055" s="30"/>
      <c r="S3055" s="30"/>
      <c r="T3055" s="30"/>
      <c r="U3055" s="30"/>
      <c r="V3055" s="30"/>
      <c r="W3055" s="30"/>
      <c r="X3055" s="30"/>
      <c r="Y3055" s="30"/>
      <c r="Z3055" s="30"/>
      <c r="AA3055" s="30"/>
    </row>
    <row r="3056" ht="15.75" customHeight="1">
      <c r="A3056" s="27" t="s">
        <v>50</v>
      </c>
      <c r="B3056" s="27" t="s">
        <v>9785</v>
      </c>
      <c r="C3056" s="27" t="s">
        <v>5647</v>
      </c>
      <c r="D3056" s="27" t="s">
        <v>3479</v>
      </c>
      <c r="E3056" s="92">
        <f t="shared" si="1"/>
        <v>75720</v>
      </c>
      <c r="F3056" s="92" t="str">
        <f t="shared" si="2"/>
        <v>Cafe NESCAFE Black Roast 12x50g</v>
      </c>
      <c r="G3056" s="92" t="str">
        <f t="shared" si="3"/>
        <v>CAFES</v>
      </c>
      <c r="H3056" s="89"/>
      <c r="I3056" s="89"/>
      <c r="J3056" s="89"/>
      <c r="K3056" s="89"/>
      <c r="L3056" s="89"/>
      <c r="M3056" s="89"/>
      <c r="N3056" s="89"/>
      <c r="O3056" s="89"/>
      <c r="P3056" s="89"/>
      <c r="Q3056" s="89"/>
      <c r="R3056" s="30"/>
      <c r="S3056" s="30"/>
      <c r="T3056" s="30"/>
      <c r="U3056" s="30"/>
      <c r="V3056" s="30"/>
      <c r="W3056" s="30"/>
      <c r="X3056" s="30"/>
      <c r="Y3056" s="30"/>
      <c r="Z3056" s="30"/>
      <c r="AA3056" s="30"/>
    </row>
    <row r="3057" ht="15.75" customHeight="1">
      <c r="A3057" s="27" t="s">
        <v>225</v>
      </c>
      <c r="B3057" s="27" t="s">
        <v>9786</v>
      </c>
      <c r="C3057" s="27" t="s">
        <v>5649</v>
      </c>
      <c r="D3057" s="27">
        <v>0.0</v>
      </c>
      <c r="E3057" s="92">
        <f t="shared" si="1"/>
        <v>75740</v>
      </c>
      <c r="F3057" s="92" t="str">
        <f t="shared" si="2"/>
        <v>PACK DELIVERY ABL2 0</v>
      </c>
      <c r="G3057" s="92" t="str">
        <f t="shared" si="3"/>
        <v>Leche en Polvo</v>
      </c>
      <c r="H3057" s="89"/>
      <c r="I3057" s="89"/>
      <c r="J3057" s="89"/>
      <c r="K3057" s="89"/>
      <c r="L3057" s="89"/>
      <c r="M3057" s="89"/>
      <c r="N3057" s="89"/>
      <c r="O3057" s="89"/>
      <c r="P3057" s="89"/>
      <c r="Q3057" s="89"/>
      <c r="R3057" s="30"/>
      <c r="S3057" s="30"/>
      <c r="T3057" s="30"/>
      <c r="U3057" s="30"/>
      <c r="V3057" s="30"/>
      <c r="W3057" s="30"/>
      <c r="X3057" s="30"/>
      <c r="Y3057" s="30"/>
      <c r="Z3057" s="30"/>
      <c r="AA3057" s="30"/>
    </row>
    <row r="3058" ht="15.75" customHeight="1">
      <c r="A3058" s="27" t="s">
        <v>39</v>
      </c>
      <c r="B3058" s="27" t="s">
        <v>9788</v>
      </c>
      <c r="C3058" s="27" t="s">
        <v>5652</v>
      </c>
      <c r="D3058" s="27" t="s">
        <v>5653</v>
      </c>
      <c r="E3058" s="92">
        <f t="shared" si="1"/>
        <v>75770</v>
      </c>
      <c r="F3058" s="92" t="str">
        <f t="shared" si="2"/>
        <v>Chocolate KIT KAT Fingers Blanco 4(24x41,5g)</v>
      </c>
      <c r="G3058" s="92" t="str">
        <f t="shared" si="3"/>
        <v>CHOCOLATES</v>
      </c>
      <c r="H3058" s="89"/>
      <c r="I3058" s="89"/>
      <c r="J3058" s="89"/>
      <c r="K3058" s="89"/>
      <c r="L3058" s="89"/>
      <c r="M3058" s="89"/>
      <c r="N3058" s="89"/>
      <c r="O3058" s="89"/>
      <c r="P3058" s="89"/>
      <c r="Q3058" s="89"/>
      <c r="R3058" s="30"/>
      <c r="S3058" s="30"/>
      <c r="T3058" s="30"/>
      <c r="U3058" s="30"/>
      <c r="V3058" s="30"/>
      <c r="W3058" s="30"/>
      <c r="X3058" s="30"/>
      <c r="Y3058" s="30"/>
      <c r="Z3058" s="30"/>
      <c r="AA3058" s="30"/>
    </row>
    <row r="3059" ht="15.75" customHeight="1">
      <c r="A3059" s="27" t="s">
        <v>39</v>
      </c>
      <c r="B3059" s="27" t="s">
        <v>9789</v>
      </c>
      <c r="C3059" s="27" t="s">
        <v>1139</v>
      </c>
      <c r="D3059" s="27" t="s">
        <v>5659</v>
      </c>
      <c r="E3059" s="92">
        <f t="shared" si="1"/>
        <v>75820</v>
      </c>
      <c r="F3059" s="92" t="str">
        <f t="shared" si="2"/>
        <v>Chocolate SAHNE NUSS Barra 16x90g</v>
      </c>
      <c r="G3059" s="92" t="str">
        <f t="shared" si="3"/>
        <v>CHOCOLATES</v>
      </c>
      <c r="H3059" s="89"/>
      <c r="I3059" s="89"/>
      <c r="J3059" s="89"/>
      <c r="K3059" s="89"/>
      <c r="L3059" s="89"/>
      <c r="M3059" s="89"/>
      <c r="N3059" s="89"/>
      <c r="O3059" s="89"/>
      <c r="P3059" s="89"/>
      <c r="Q3059" s="89"/>
      <c r="R3059" s="30"/>
      <c r="S3059" s="30"/>
      <c r="T3059" s="30"/>
      <c r="U3059" s="30"/>
      <c r="V3059" s="30"/>
      <c r="W3059" s="30"/>
      <c r="X3059" s="30"/>
      <c r="Y3059" s="30"/>
      <c r="Z3059" s="30"/>
      <c r="AA3059" s="30"/>
    </row>
    <row r="3060" ht="15.75" customHeight="1">
      <c r="A3060" s="27" t="s">
        <v>39</v>
      </c>
      <c r="B3060" s="27" t="s">
        <v>9790</v>
      </c>
      <c r="C3060" s="27" t="s">
        <v>5123</v>
      </c>
      <c r="D3060" s="27" t="s">
        <v>123</v>
      </c>
      <c r="E3060" s="92">
        <f t="shared" si="1"/>
        <v>75821</v>
      </c>
      <c r="F3060" s="92" t="str">
        <f t="shared" si="2"/>
        <v>PK 3 Sahne Nuss 90gr + 3 Trencito 80gr + 15% DCTO .</v>
      </c>
      <c r="G3060" s="92" t="str">
        <f t="shared" si="3"/>
        <v>CHOCOLATES</v>
      </c>
      <c r="H3060" s="89"/>
      <c r="I3060" s="89"/>
      <c r="J3060" s="89"/>
      <c r="K3060" s="89"/>
      <c r="L3060" s="89"/>
      <c r="M3060" s="89"/>
      <c r="N3060" s="89"/>
      <c r="O3060" s="89"/>
      <c r="P3060" s="89"/>
      <c r="Q3060" s="89"/>
      <c r="R3060" s="30"/>
      <c r="S3060" s="30"/>
      <c r="T3060" s="30"/>
      <c r="U3060" s="30"/>
      <c r="V3060" s="30"/>
      <c r="W3060" s="30"/>
      <c r="X3060" s="30"/>
      <c r="Y3060" s="30"/>
      <c r="Z3060" s="30"/>
      <c r="AA3060" s="30"/>
    </row>
    <row r="3061" ht="15.75" customHeight="1">
      <c r="A3061" s="27" t="s">
        <v>39</v>
      </c>
      <c r="B3061" s="27" t="s">
        <v>9791</v>
      </c>
      <c r="C3061" s="27" t="s">
        <v>5656</v>
      </c>
      <c r="D3061" s="27" t="s">
        <v>123</v>
      </c>
      <c r="E3061" s="92">
        <f t="shared" si="1"/>
        <v>75822</v>
      </c>
      <c r="F3061" s="92" t="str">
        <f t="shared" si="2"/>
        <v>PK 3 Sahne Nuss 90gr + 3 Trencito 80gr + 15% DCTO (B2B) .</v>
      </c>
      <c r="G3061" s="92" t="str">
        <f t="shared" si="3"/>
        <v>CHOCOLATES</v>
      </c>
      <c r="H3061" s="89"/>
      <c r="I3061" s="89"/>
      <c r="J3061" s="89"/>
      <c r="K3061" s="89"/>
      <c r="L3061" s="89"/>
      <c r="M3061" s="89"/>
      <c r="N3061" s="89"/>
      <c r="O3061" s="89"/>
      <c r="P3061" s="89"/>
      <c r="Q3061" s="89"/>
      <c r="R3061" s="30"/>
      <c r="S3061" s="30"/>
      <c r="T3061" s="30"/>
      <c r="U3061" s="30"/>
      <c r="V3061" s="30"/>
      <c r="W3061" s="30"/>
      <c r="X3061" s="30"/>
      <c r="Y3061" s="30"/>
      <c r="Z3061" s="30"/>
      <c r="AA3061" s="30"/>
    </row>
    <row r="3062" ht="15.75" customHeight="1">
      <c r="A3062" s="27" t="s">
        <v>39</v>
      </c>
      <c r="B3062" s="27" t="s">
        <v>9792</v>
      </c>
      <c r="C3062" s="27" t="s">
        <v>5662</v>
      </c>
      <c r="D3062" s="27" t="s">
        <v>123</v>
      </c>
      <c r="E3062" s="92">
        <f t="shared" si="1"/>
        <v>75827</v>
      </c>
      <c r="F3062" s="92" t="str">
        <f t="shared" si="2"/>
        <v>PK 3 Sahne Nuss 90gr + 3 Trencito 80gr+15% DCTO DV .</v>
      </c>
      <c r="G3062" s="92" t="str">
        <f t="shared" si="3"/>
        <v>CHOCOLATES</v>
      </c>
      <c r="H3062" s="89"/>
      <c r="I3062" s="89"/>
      <c r="J3062" s="89"/>
      <c r="K3062" s="89"/>
      <c r="L3062" s="89"/>
      <c r="M3062" s="89"/>
      <c r="N3062" s="89"/>
      <c r="O3062" s="89"/>
      <c r="P3062" s="89"/>
      <c r="Q3062" s="89"/>
      <c r="R3062" s="30"/>
      <c r="S3062" s="30"/>
      <c r="T3062" s="30"/>
      <c r="U3062" s="30"/>
      <c r="V3062" s="30"/>
      <c r="W3062" s="30"/>
      <c r="X3062" s="30"/>
      <c r="Y3062" s="30"/>
      <c r="Z3062" s="30"/>
      <c r="AA3062" s="30"/>
    </row>
    <row r="3063" ht="15.75" customHeight="1">
      <c r="A3063" s="27" t="s">
        <v>39</v>
      </c>
      <c r="B3063" s="27" t="s">
        <v>9793</v>
      </c>
      <c r="C3063" s="27" t="s">
        <v>5663</v>
      </c>
      <c r="D3063" s="27" t="s">
        <v>123</v>
      </c>
      <c r="E3063" s="92">
        <f t="shared" si="1"/>
        <v>75828</v>
      </c>
      <c r="F3063" s="92" t="str">
        <f t="shared" si="2"/>
        <v>PK 3 Sahne Nuss 90gr +3Trencito80gr+15%DCTO (B2B) DV .</v>
      </c>
      <c r="G3063" s="92" t="str">
        <f t="shared" si="3"/>
        <v>CHOCOLATES</v>
      </c>
      <c r="H3063" s="89"/>
      <c r="I3063" s="89"/>
      <c r="J3063" s="89"/>
      <c r="K3063" s="89"/>
      <c r="L3063" s="89"/>
      <c r="M3063" s="89"/>
      <c r="N3063" s="89"/>
      <c r="O3063" s="89"/>
      <c r="P3063" s="89"/>
      <c r="Q3063" s="89"/>
      <c r="R3063" s="30"/>
      <c r="S3063" s="30"/>
      <c r="T3063" s="30"/>
      <c r="U3063" s="30"/>
      <c r="V3063" s="30"/>
      <c r="W3063" s="30"/>
      <c r="X3063" s="30"/>
      <c r="Y3063" s="30"/>
      <c r="Z3063" s="30"/>
      <c r="AA3063" s="30"/>
    </row>
    <row r="3064" ht="15.75" customHeight="1">
      <c r="A3064" s="27" t="s">
        <v>39</v>
      </c>
      <c r="B3064" s="27" t="s">
        <v>9794</v>
      </c>
      <c r="C3064" s="27" t="s">
        <v>5665</v>
      </c>
      <c r="D3064" s="27" t="s">
        <v>123</v>
      </c>
      <c r="E3064" s="92">
        <f t="shared" si="1"/>
        <v>75829</v>
      </c>
      <c r="F3064" s="92" t="str">
        <f t="shared" si="2"/>
        <v>PK 7 Sahnenuss 250 15% (B2B) (DV) .</v>
      </c>
      <c r="G3064" s="92" t="str">
        <f t="shared" si="3"/>
        <v>CHOCOLATES</v>
      </c>
      <c r="H3064" s="89"/>
      <c r="I3064" s="89"/>
      <c r="J3064" s="89"/>
      <c r="K3064" s="89"/>
      <c r="L3064" s="89"/>
      <c r="M3064" s="89"/>
      <c r="N3064" s="89"/>
      <c r="O3064" s="89"/>
      <c r="P3064" s="89"/>
      <c r="Q3064" s="89"/>
      <c r="R3064" s="30"/>
      <c r="S3064" s="30"/>
      <c r="T3064" s="30"/>
      <c r="U3064" s="30"/>
      <c r="V3064" s="30"/>
      <c r="W3064" s="30"/>
      <c r="X3064" s="30"/>
      <c r="Y3064" s="30"/>
      <c r="Z3064" s="30"/>
      <c r="AA3064" s="30"/>
    </row>
    <row r="3065" ht="15.75" customHeight="1">
      <c r="A3065" s="27" t="s">
        <v>39</v>
      </c>
      <c r="B3065" s="27" t="s">
        <v>9795</v>
      </c>
      <c r="C3065" s="27" t="s">
        <v>5657</v>
      </c>
      <c r="D3065" s="27" t="s">
        <v>123</v>
      </c>
      <c r="E3065" s="92">
        <f t="shared" si="1"/>
        <v>758210</v>
      </c>
      <c r="F3065" s="92" t="str">
        <f t="shared" si="2"/>
        <v>PK3SahneNuss90gr + 3Trencito80gr15%DCTO(B2B)NEW .</v>
      </c>
      <c r="G3065" s="92" t="str">
        <f t="shared" si="3"/>
        <v>CHOCOLATES</v>
      </c>
      <c r="H3065" s="89"/>
      <c r="I3065" s="89"/>
      <c r="J3065" s="89"/>
      <c r="K3065" s="89"/>
      <c r="L3065" s="89"/>
      <c r="M3065" s="89"/>
      <c r="N3065" s="89"/>
      <c r="O3065" s="89"/>
      <c r="P3065" s="89"/>
      <c r="Q3065" s="89"/>
      <c r="R3065" s="30"/>
      <c r="S3065" s="30"/>
      <c r="T3065" s="30"/>
      <c r="U3065" s="30"/>
      <c r="V3065" s="30"/>
      <c r="W3065" s="30"/>
      <c r="X3065" s="30"/>
      <c r="Y3065" s="30"/>
      <c r="Z3065" s="30"/>
      <c r="AA3065" s="30"/>
    </row>
    <row r="3066" ht="15.75" customHeight="1">
      <c r="A3066" s="27" t="s">
        <v>44</v>
      </c>
      <c r="B3066" s="27" t="s">
        <v>9796</v>
      </c>
      <c r="C3066" s="27" t="s">
        <v>5667</v>
      </c>
      <c r="D3066" s="27" t="s">
        <v>5668</v>
      </c>
      <c r="E3066" s="92">
        <f t="shared" si="1"/>
        <v>75830</v>
      </c>
      <c r="F3066" s="92" t="str">
        <f t="shared" si="2"/>
        <v>MAGGI Caldo Galinha BR 100x114g</v>
      </c>
      <c r="G3066" s="92" t="str">
        <f t="shared" si="3"/>
        <v>CULINARIOS</v>
      </c>
      <c r="H3066" s="89"/>
      <c r="I3066" s="89"/>
      <c r="J3066" s="89"/>
      <c r="K3066" s="89"/>
      <c r="L3066" s="89"/>
      <c r="M3066" s="89"/>
      <c r="N3066" s="89"/>
      <c r="O3066" s="89"/>
      <c r="P3066" s="89"/>
      <c r="Q3066" s="89"/>
      <c r="R3066" s="30"/>
      <c r="S3066" s="30"/>
      <c r="T3066" s="30"/>
      <c r="U3066" s="30"/>
      <c r="V3066" s="30"/>
      <c r="W3066" s="30"/>
      <c r="X3066" s="30"/>
      <c r="Y3066" s="30"/>
      <c r="Z3066" s="30"/>
      <c r="AA3066" s="30"/>
    </row>
    <row r="3067" ht="15.75" customHeight="1">
      <c r="A3067" s="27" t="s">
        <v>44</v>
      </c>
      <c r="B3067" s="27" t="s">
        <v>9797</v>
      </c>
      <c r="C3067" s="27" t="s">
        <v>5670</v>
      </c>
      <c r="D3067" s="27" t="s">
        <v>5668</v>
      </c>
      <c r="E3067" s="92">
        <f t="shared" si="1"/>
        <v>75840</v>
      </c>
      <c r="F3067" s="92" t="str">
        <f t="shared" si="2"/>
        <v>MAGGI Caldo Carne 100x114g BR 100x114g</v>
      </c>
      <c r="G3067" s="92" t="str">
        <f t="shared" si="3"/>
        <v>CULINARIOS</v>
      </c>
      <c r="H3067" s="89"/>
      <c r="I3067" s="89"/>
      <c r="J3067" s="89"/>
      <c r="K3067" s="89"/>
      <c r="L3067" s="89"/>
      <c r="M3067" s="89"/>
      <c r="N3067" s="89"/>
      <c r="O3067" s="89"/>
      <c r="P3067" s="89"/>
      <c r="Q3067" s="89"/>
      <c r="R3067" s="30"/>
      <c r="S3067" s="30"/>
      <c r="T3067" s="30"/>
      <c r="U3067" s="30"/>
      <c r="V3067" s="30"/>
      <c r="W3067" s="30"/>
      <c r="X3067" s="30"/>
      <c r="Y3067" s="30"/>
      <c r="Z3067" s="30"/>
      <c r="AA3067" s="30"/>
    </row>
    <row r="3068" ht="15.75" customHeight="1">
      <c r="A3068" s="27" t="s">
        <v>39</v>
      </c>
      <c r="B3068" s="27" t="s">
        <v>9798</v>
      </c>
      <c r="C3068" s="27" t="s">
        <v>5672</v>
      </c>
      <c r="D3068" s="27">
        <v>0.0</v>
      </c>
      <c r="E3068" s="92">
        <f t="shared" si="1"/>
        <v>75870</v>
      </c>
      <c r="F3068" s="92" t="str">
        <f t="shared" si="2"/>
        <v>Pack 5Sahne Nuss 250g + 5Trencito 150g + 5Super 8 130g 10% Dscto 0</v>
      </c>
      <c r="G3068" s="92" t="str">
        <f t="shared" si="3"/>
        <v>CHOCOLATES</v>
      </c>
      <c r="H3068" s="89"/>
      <c r="I3068" s="89"/>
      <c r="J3068" s="89"/>
      <c r="K3068" s="89"/>
      <c r="L3068" s="89"/>
      <c r="M3068" s="89"/>
      <c r="N3068" s="89"/>
      <c r="O3068" s="89"/>
      <c r="P3068" s="89"/>
      <c r="Q3068" s="89"/>
      <c r="R3068" s="30"/>
      <c r="S3068" s="30"/>
      <c r="T3068" s="30"/>
      <c r="U3068" s="30"/>
      <c r="V3068" s="30"/>
      <c r="W3068" s="30"/>
      <c r="X3068" s="30"/>
      <c r="Y3068" s="30"/>
      <c r="Z3068" s="30"/>
      <c r="AA3068" s="30"/>
    </row>
    <row r="3069" ht="15.75" customHeight="1">
      <c r="A3069" s="27" t="s">
        <v>44</v>
      </c>
      <c r="B3069" s="27" t="s">
        <v>9801</v>
      </c>
      <c r="C3069" s="27" t="s">
        <v>5674</v>
      </c>
      <c r="D3069" s="27">
        <v>0.0</v>
      </c>
      <c r="E3069" s="92">
        <f t="shared" si="1"/>
        <v>75880</v>
      </c>
      <c r="F3069" s="92" t="str">
        <f t="shared" si="2"/>
        <v>PK 2 Caldos 48 Carne-Gallina + 10% Dcto + Exhibidor 2 Niveles 0</v>
      </c>
      <c r="G3069" s="92" t="str">
        <f t="shared" si="3"/>
        <v>CULINARIOS</v>
      </c>
      <c r="H3069" s="89"/>
      <c r="I3069" s="89"/>
      <c r="J3069" s="89"/>
      <c r="K3069" s="89"/>
      <c r="L3069" s="89"/>
      <c r="M3069" s="89"/>
      <c r="N3069" s="89"/>
      <c r="O3069" s="89"/>
      <c r="P3069" s="89"/>
      <c r="Q3069" s="89"/>
      <c r="R3069" s="30"/>
      <c r="S3069" s="30"/>
      <c r="T3069" s="30"/>
      <c r="U3069" s="30"/>
      <c r="V3069" s="30"/>
      <c r="W3069" s="30"/>
      <c r="X3069" s="30"/>
      <c r="Y3069" s="30"/>
      <c r="Z3069" s="30"/>
      <c r="AA3069" s="30"/>
    </row>
    <row r="3070" ht="15.75" customHeight="1">
      <c r="A3070" s="27" t="s">
        <v>76</v>
      </c>
      <c r="B3070" s="27" t="s">
        <v>9804</v>
      </c>
      <c r="C3070" s="27" t="s">
        <v>5675</v>
      </c>
      <c r="D3070" s="27">
        <v>0.0</v>
      </c>
      <c r="E3070" s="92">
        <f t="shared" si="1"/>
        <v>75890</v>
      </c>
      <c r="F3070" s="92" t="str">
        <f t="shared" si="2"/>
        <v>PK 2 Milo tira + 10% Dcto + Exhibidor 0</v>
      </c>
      <c r="G3070" s="92" t="str">
        <f t="shared" si="3"/>
        <v>OPPB</v>
      </c>
      <c r="H3070" s="89"/>
      <c r="I3070" s="89"/>
      <c r="J3070" s="89"/>
      <c r="K3070" s="89"/>
      <c r="L3070" s="89"/>
      <c r="M3070" s="89"/>
      <c r="N3070" s="89"/>
      <c r="O3070" s="89"/>
      <c r="P3070" s="89"/>
      <c r="Q3070" s="89"/>
      <c r="R3070" s="30"/>
      <c r="S3070" s="30"/>
      <c r="T3070" s="30"/>
      <c r="U3070" s="30"/>
      <c r="V3070" s="30"/>
      <c r="W3070" s="30"/>
      <c r="X3070" s="30"/>
      <c r="Y3070" s="30"/>
      <c r="Z3070" s="30"/>
      <c r="AA3070" s="30"/>
    </row>
    <row r="3071" ht="15.75" customHeight="1">
      <c r="A3071" s="27" t="s">
        <v>86</v>
      </c>
      <c r="B3071" s="27" t="s">
        <v>9805</v>
      </c>
      <c r="C3071" s="27" t="s">
        <v>5677</v>
      </c>
      <c r="D3071" s="27">
        <v>0.0</v>
      </c>
      <c r="E3071" s="92">
        <f t="shared" si="1"/>
        <v>75900</v>
      </c>
      <c r="F3071" s="92" t="str">
        <f t="shared" si="2"/>
        <v>Pack 4 Triton Vainilla 126+ 2Triton White 0</v>
      </c>
      <c r="G3071" s="92" t="str">
        <f t="shared" si="3"/>
        <v>GALLETAS</v>
      </c>
      <c r="H3071" s="89"/>
      <c r="I3071" s="89"/>
      <c r="J3071" s="89"/>
      <c r="K3071" s="89"/>
      <c r="L3071" s="89"/>
      <c r="M3071" s="89"/>
      <c r="N3071" s="89"/>
      <c r="O3071" s="89"/>
      <c r="P3071" s="89"/>
      <c r="Q3071" s="89"/>
      <c r="R3071" s="30"/>
      <c r="S3071" s="30"/>
      <c r="T3071" s="30"/>
      <c r="U3071" s="30"/>
      <c r="V3071" s="30"/>
      <c r="W3071" s="30"/>
      <c r="X3071" s="30"/>
      <c r="Y3071" s="30"/>
      <c r="Z3071" s="30"/>
      <c r="AA3071" s="30"/>
    </row>
    <row r="3072" ht="15.75" customHeight="1">
      <c r="A3072" s="27" t="s">
        <v>146</v>
      </c>
      <c r="B3072" s="27" t="s">
        <v>9808</v>
      </c>
      <c r="C3072" s="27" t="s">
        <v>5679</v>
      </c>
      <c r="D3072" s="27" t="s">
        <v>5680</v>
      </c>
      <c r="E3072" s="92">
        <f t="shared" si="1"/>
        <v>75940</v>
      </c>
      <c r="F3072" s="92" t="str">
        <f t="shared" si="2"/>
        <v>NESTLE EL MANJAR PROMOCIONAL 900x1000g</v>
      </c>
      <c r="G3072" s="92" t="str">
        <f t="shared" si="3"/>
        <v>Lacteos Culinarios</v>
      </c>
      <c r="H3072" s="89"/>
      <c r="I3072" s="89"/>
      <c r="J3072" s="89"/>
      <c r="K3072" s="89"/>
      <c r="L3072" s="89"/>
      <c r="M3072" s="89"/>
      <c r="N3072" s="89"/>
      <c r="O3072" s="89"/>
      <c r="P3072" s="89"/>
      <c r="Q3072" s="89"/>
      <c r="R3072" s="30"/>
      <c r="S3072" s="30"/>
      <c r="T3072" s="30"/>
      <c r="U3072" s="30"/>
      <c r="V3072" s="30"/>
      <c r="W3072" s="30"/>
      <c r="X3072" s="30"/>
      <c r="Y3072" s="30"/>
      <c r="Z3072" s="30"/>
      <c r="AA3072" s="30"/>
    </row>
    <row r="3073" ht="15.75" customHeight="1">
      <c r="A3073" s="27" t="s">
        <v>1015</v>
      </c>
      <c r="B3073" s="27" t="s">
        <v>9809</v>
      </c>
      <c r="C3073" s="27" t="s">
        <v>5683</v>
      </c>
      <c r="D3073" s="27" t="s">
        <v>1207</v>
      </c>
      <c r="E3073" s="92">
        <f t="shared" si="1"/>
        <v>75950</v>
      </c>
      <c r="F3073" s="92" t="str">
        <f t="shared" si="2"/>
        <v>Complemento nutricional NESSUCAR Tarro 12x500g</v>
      </c>
      <c r="G3073" s="92" t="str">
        <f t="shared" si="3"/>
        <v>FÓRMULAS</v>
      </c>
      <c r="H3073" s="89"/>
      <c r="I3073" s="89"/>
      <c r="J3073" s="89"/>
      <c r="K3073" s="89"/>
      <c r="L3073" s="89"/>
      <c r="M3073" s="89"/>
      <c r="N3073" s="89"/>
      <c r="O3073" s="89"/>
      <c r="P3073" s="89"/>
      <c r="Q3073" s="89"/>
      <c r="R3073" s="30"/>
      <c r="S3073" s="30"/>
      <c r="T3073" s="30"/>
      <c r="U3073" s="30"/>
      <c r="V3073" s="30"/>
      <c r="W3073" s="30"/>
      <c r="X3073" s="30"/>
      <c r="Y3073" s="30"/>
      <c r="Z3073" s="30"/>
      <c r="AA3073" s="30"/>
    </row>
    <row r="3074" ht="15.75" customHeight="1">
      <c r="A3074" s="27" t="s">
        <v>225</v>
      </c>
      <c r="B3074" s="27" t="s">
        <v>9812</v>
      </c>
      <c r="C3074" s="27" t="s">
        <v>4097</v>
      </c>
      <c r="D3074" s="27" t="s">
        <v>5686</v>
      </c>
      <c r="E3074" s="92">
        <f t="shared" si="1"/>
        <v>75960</v>
      </c>
      <c r="F3074" s="92" t="str">
        <f t="shared" si="2"/>
        <v>Leche en polvo NIDO Forticrece Semides 6x1.56kg</v>
      </c>
      <c r="G3074" s="92" t="str">
        <f t="shared" si="3"/>
        <v>Leche en Polvo</v>
      </c>
      <c r="H3074" s="89"/>
      <c r="I3074" s="89"/>
      <c r="J3074" s="89"/>
      <c r="K3074" s="89"/>
      <c r="L3074" s="89"/>
      <c r="M3074" s="89"/>
      <c r="N3074" s="89"/>
      <c r="O3074" s="89"/>
      <c r="P3074" s="89"/>
      <c r="Q3074" s="89"/>
      <c r="R3074" s="30"/>
      <c r="S3074" s="30"/>
      <c r="T3074" s="30"/>
      <c r="U3074" s="30"/>
      <c r="V3074" s="30"/>
      <c r="W3074" s="30"/>
      <c r="X3074" s="30"/>
      <c r="Y3074" s="30"/>
      <c r="Z3074" s="30"/>
      <c r="AA3074" s="30"/>
    </row>
    <row r="3075" ht="15.75" customHeight="1">
      <c r="A3075" s="27" t="s">
        <v>225</v>
      </c>
      <c r="B3075" s="27" t="s">
        <v>9814</v>
      </c>
      <c r="C3075" s="27" t="s">
        <v>5689</v>
      </c>
      <c r="D3075" s="27" t="s">
        <v>4101</v>
      </c>
      <c r="E3075" s="92">
        <f t="shared" si="1"/>
        <v>75970</v>
      </c>
      <c r="F3075" s="92" t="str">
        <f t="shared" si="2"/>
        <v>Leche en polvo NIDO Forticrece Semides Bolsa 12x840g</v>
      </c>
      <c r="G3075" s="92" t="str">
        <f t="shared" si="3"/>
        <v>Leche en Polvo</v>
      </c>
      <c r="H3075" s="89"/>
      <c r="I3075" s="89"/>
      <c r="J3075" s="89"/>
      <c r="K3075" s="89"/>
      <c r="L3075" s="89"/>
      <c r="M3075" s="89"/>
      <c r="N3075" s="89"/>
      <c r="O3075" s="89"/>
      <c r="P3075" s="89"/>
      <c r="Q3075" s="89"/>
      <c r="R3075" s="30"/>
      <c r="S3075" s="30"/>
      <c r="T3075" s="30"/>
      <c r="U3075" s="30"/>
      <c r="V3075" s="30"/>
      <c r="W3075" s="30"/>
      <c r="X3075" s="30"/>
      <c r="Y3075" s="30"/>
      <c r="Z3075" s="30"/>
      <c r="AA3075" s="30"/>
    </row>
    <row r="3076" ht="15.75" customHeight="1">
      <c r="A3076" s="27" t="s">
        <v>86</v>
      </c>
      <c r="B3076" s="27" t="s">
        <v>9815</v>
      </c>
      <c r="C3076" s="27" t="s">
        <v>5696</v>
      </c>
      <c r="D3076" s="27" t="s">
        <v>4248</v>
      </c>
      <c r="E3076" s="92">
        <f t="shared" si="1"/>
        <v>75980</v>
      </c>
      <c r="F3076" s="92" t="str">
        <f t="shared" si="2"/>
        <v>TRITON Mini Galleta Vainilla 42x40g</v>
      </c>
      <c r="G3076" s="92" t="str">
        <f t="shared" si="3"/>
        <v>GALLETAS</v>
      </c>
      <c r="H3076" s="89"/>
      <c r="I3076" s="89"/>
      <c r="J3076" s="89"/>
      <c r="K3076" s="89"/>
      <c r="L3076" s="89"/>
      <c r="M3076" s="89"/>
      <c r="N3076" s="89"/>
      <c r="O3076" s="89"/>
      <c r="P3076" s="89"/>
      <c r="Q3076" s="89"/>
      <c r="R3076" s="30"/>
      <c r="S3076" s="30"/>
      <c r="T3076" s="30"/>
      <c r="U3076" s="30"/>
      <c r="V3076" s="30"/>
      <c r="W3076" s="30"/>
      <c r="X3076" s="30"/>
      <c r="Y3076" s="30"/>
      <c r="Z3076" s="30"/>
      <c r="AA3076" s="30"/>
    </row>
    <row r="3077" ht="15.75" customHeight="1">
      <c r="A3077" s="27" t="s">
        <v>86</v>
      </c>
      <c r="B3077" s="27" t="s">
        <v>9817</v>
      </c>
      <c r="C3077" s="27" t="s">
        <v>5699</v>
      </c>
      <c r="D3077" s="27" t="s">
        <v>123</v>
      </c>
      <c r="E3077" s="92">
        <f t="shared" si="1"/>
        <v>75982</v>
      </c>
      <c r="F3077" s="92" t="str">
        <f t="shared" si="2"/>
        <v>PK Mini Trit Vain + Mini Trit Choco + Mini Kuky + Mini Morocha + 15.7 DCTO (B2B) .</v>
      </c>
      <c r="G3077" s="92" t="str">
        <f t="shared" si="3"/>
        <v>GALLETAS</v>
      </c>
      <c r="H3077" s="89"/>
      <c r="I3077" s="89"/>
      <c r="J3077" s="89"/>
      <c r="K3077" s="89"/>
      <c r="L3077" s="89"/>
      <c r="M3077" s="89"/>
      <c r="N3077" s="89"/>
      <c r="O3077" s="89"/>
      <c r="P3077" s="89"/>
      <c r="Q3077" s="89"/>
      <c r="R3077" s="30"/>
      <c r="S3077" s="30"/>
      <c r="T3077" s="30"/>
      <c r="U3077" s="30"/>
      <c r="V3077" s="30"/>
      <c r="W3077" s="30"/>
      <c r="X3077" s="30"/>
      <c r="Y3077" s="30"/>
      <c r="Z3077" s="30"/>
      <c r="AA3077" s="30"/>
    </row>
    <row r="3078" ht="15.75" customHeight="1">
      <c r="A3078" s="27" t="s">
        <v>86</v>
      </c>
      <c r="B3078" s="27" t="s">
        <v>9818</v>
      </c>
      <c r="C3078" s="27" t="s">
        <v>5705</v>
      </c>
      <c r="D3078" s="27" t="s">
        <v>123</v>
      </c>
      <c r="E3078" s="92">
        <f t="shared" si="1"/>
        <v>75983</v>
      </c>
      <c r="F3078" s="92" t="str">
        <f t="shared" si="2"/>
        <v>PK 6MiTriVai+6MiTritCho+ 6MiKu+6Mi Moro (15.7%) .</v>
      </c>
      <c r="G3078" s="92" t="str">
        <f t="shared" si="3"/>
        <v>GALLETAS</v>
      </c>
      <c r="H3078" s="89"/>
      <c r="I3078" s="89"/>
      <c r="J3078" s="89"/>
      <c r="K3078" s="89"/>
      <c r="L3078" s="89"/>
      <c r="M3078" s="89"/>
      <c r="N3078" s="89"/>
      <c r="O3078" s="89"/>
      <c r="P3078" s="89"/>
      <c r="Q3078" s="89"/>
      <c r="R3078" s="30"/>
      <c r="S3078" s="30"/>
      <c r="T3078" s="30"/>
      <c r="U3078" s="30"/>
      <c r="V3078" s="30"/>
      <c r="W3078" s="30"/>
      <c r="X3078" s="30"/>
      <c r="Y3078" s="30"/>
      <c r="Z3078" s="30"/>
      <c r="AA3078" s="30"/>
    </row>
    <row r="3079" ht="15.75" customHeight="1">
      <c r="A3079" s="27" t="s">
        <v>86</v>
      </c>
      <c r="B3079" s="27" t="s">
        <v>9820</v>
      </c>
      <c r="C3079" s="27" t="s">
        <v>5703</v>
      </c>
      <c r="D3079" s="27" t="s">
        <v>123</v>
      </c>
      <c r="E3079" s="92">
        <f t="shared" si="1"/>
        <v>75984</v>
      </c>
      <c r="F3079" s="92" t="str">
        <f t="shared" si="2"/>
        <v>PK 6MiTriVai+6MiTritCho+6MiKu+6Mi Mor (15.7%) B2B .</v>
      </c>
      <c r="G3079" s="92" t="str">
        <f t="shared" si="3"/>
        <v>GALLETAS</v>
      </c>
      <c r="H3079" s="89"/>
      <c r="I3079" s="89"/>
      <c r="J3079" s="89"/>
      <c r="K3079" s="89"/>
      <c r="L3079" s="89"/>
      <c r="M3079" s="89"/>
      <c r="N3079" s="89"/>
      <c r="O3079" s="89"/>
      <c r="P3079" s="89"/>
      <c r="Q3079" s="89"/>
      <c r="R3079" s="30"/>
      <c r="S3079" s="30"/>
      <c r="T3079" s="30"/>
      <c r="U3079" s="30"/>
      <c r="V3079" s="30"/>
      <c r="W3079" s="30"/>
      <c r="X3079" s="30"/>
      <c r="Y3079" s="30"/>
      <c r="Z3079" s="30"/>
      <c r="AA3079" s="30"/>
    </row>
    <row r="3080" ht="15.75" customHeight="1">
      <c r="A3080" s="27" t="s">
        <v>86</v>
      </c>
      <c r="B3080" s="27" t="s">
        <v>9821</v>
      </c>
      <c r="C3080" s="27" t="s">
        <v>5707</v>
      </c>
      <c r="D3080" s="27" t="s">
        <v>123</v>
      </c>
      <c r="E3080" s="92">
        <f t="shared" si="1"/>
        <v>75985</v>
      </c>
      <c r="F3080" s="92" t="str">
        <f t="shared" si="2"/>
        <v>PK 6MiTriVai+6MiTritCho+6MiKu+6Mi Mor + 19.98% (B2B) .</v>
      </c>
      <c r="G3080" s="92" t="str">
        <f t="shared" si="3"/>
        <v>GALLETAS</v>
      </c>
      <c r="H3080" s="89"/>
      <c r="I3080" s="89"/>
      <c r="J3080" s="89"/>
      <c r="K3080" s="89"/>
      <c r="L3080" s="89"/>
      <c r="M3080" s="89"/>
      <c r="N3080" s="89"/>
      <c r="O3080" s="89"/>
      <c r="P3080" s="89"/>
      <c r="Q3080" s="89"/>
      <c r="R3080" s="30"/>
      <c r="S3080" s="30"/>
      <c r="T3080" s="30"/>
      <c r="U3080" s="30"/>
      <c r="V3080" s="30"/>
      <c r="W3080" s="30"/>
      <c r="X3080" s="30"/>
      <c r="Y3080" s="30"/>
      <c r="Z3080" s="30"/>
      <c r="AA3080" s="30"/>
    </row>
    <row r="3081" ht="15.75" customHeight="1">
      <c r="A3081" s="27" t="s">
        <v>86</v>
      </c>
      <c r="B3081" s="27" t="s">
        <v>9822</v>
      </c>
      <c r="C3081" s="27" t="s">
        <v>5691</v>
      </c>
      <c r="D3081" s="27" t="s">
        <v>123</v>
      </c>
      <c r="E3081" s="92">
        <f t="shared" si="1"/>
        <v>75986</v>
      </c>
      <c r="F3081" s="92" t="str">
        <f t="shared" si="2"/>
        <v>PK 6MiTriVai+6MiTritCho+6MiKu+6Mi Moro + 19.98% .</v>
      </c>
      <c r="G3081" s="92" t="str">
        <f t="shared" si="3"/>
        <v>GALLETAS</v>
      </c>
      <c r="H3081" s="89"/>
      <c r="I3081" s="89"/>
      <c r="J3081" s="89"/>
      <c r="K3081" s="89"/>
      <c r="L3081" s="89"/>
      <c r="M3081" s="89"/>
      <c r="N3081" s="89"/>
      <c r="O3081" s="89"/>
      <c r="P3081" s="89"/>
      <c r="Q3081" s="89"/>
      <c r="R3081" s="30"/>
      <c r="S3081" s="30"/>
      <c r="T3081" s="30"/>
      <c r="U3081" s="30"/>
      <c r="V3081" s="30"/>
      <c r="W3081" s="30"/>
      <c r="X3081" s="30"/>
      <c r="Y3081" s="30"/>
      <c r="Z3081" s="30"/>
      <c r="AA3081" s="30"/>
    </row>
    <row r="3082" ht="15.75" customHeight="1">
      <c r="A3082" s="27" t="s">
        <v>86</v>
      </c>
      <c r="B3082" s="27" t="s">
        <v>9823</v>
      </c>
      <c r="C3082" s="27" t="s">
        <v>5693</v>
      </c>
      <c r="D3082" s="27" t="s">
        <v>5431</v>
      </c>
      <c r="E3082" s="92">
        <f t="shared" si="1"/>
        <v>75987</v>
      </c>
      <c r="F3082" s="92" t="str">
        <f t="shared" si="2"/>
        <v>TRITON Mini Vainilla 14x120g CL 14x120g</v>
      </c>
      <c r="G3082" s="92" t="str">
        <f t="shared" si="3"/>
        <v>GALLETAS</v>
      </c>
      <c r="H3082" s="89"/>
      <c r="I3082" s="89"/>
      <c r="J3082" s="89"/>
      <c r="K3082" s="89"/>
      <c r="L3082" s="89"/>
      <c r="M3082" s="89"/>
      <c r="N3082" s="89"/>
      <c r="O3082" s="89"/>
      <c r="P3082" s="89"/>
      <c r="Q3082" s="89"/>
      <c r="R3082" s="30"/>
      <c r="S3082" s="30"/>
      <c r="T3082" s="30"/>
      <c r="U3082" s="30"/>
      <c r="V3082" s="30"/>
      <c r="W3082" s="30"/>
      <c r="X3082" s="30"/>
      <c r="Y3082" s="30"/>
      <c r="Z3082" s="30"/>
      <c r="AA3082" s="30"/>
    </row>
    <row r="3083" ht="15.75" customHeight="1">
      <c r="A3083" s="27" t="s">
        <v>86</v>
      </c>
      <c r="B3083" s="27" t="s">
        <v>9824</v>
      </c>
      <c r="C3083" s="27" t="s">
        <v>5717</v>
      </c>
      <c r="D3083" s="27" t="s">
        <v>4248</v>
      </c>
      <c r="E3083" s="92">
        <f t="shared" si="1"/>
        <v>75990</v>
      </c>
      <c r="F3083" s="92" t="str">
        <f t="shared" si="2"/>
        <v>TRITON Mini Galleta Chocolate 42x40g</v>
      </c>
      <c r="G3083" s="92" t="str">
        <f t="shared" si="3"/>
        <v>GALLETAS</v>
      </c>
      <c r="H3083" s="89"/>
      <c r="I3083" s="89"/>
      <c r="J3083" s="89"/>
      <c r="K3083" s="89"/>
      <c r="L3083" s="89"/>
      <c r="M3083" s="89"/>
      <c r="N3083" s="89"/>
      <c r="O3083" s="89"/>
      <c r="P3083" s="89"/>
      <c r="Q3083" s="89"/>
      <c r="R3083" s="30"/>
      <c r="S3083" s="30"/>
      <c r="T3083" s="30"/>
      <c r="U3083" s="30"/>
      <c r="V3083" s="30"/>
      <c r="W3083" s="30"/>
      <c r="X3083" s="30"/>
      <c r="Y3083" s="30"/>
      <c r="Z3083" s="30"/>
      <c r="AA3083" s="30"/>
    </row>
    <row r="3084" ht="15.75" customHeight="1">
      <c r="A3084" s="27" t="s">
        <v>86</v>
      </c>
      <c r="B3084" s="27" t="s">
        <v>9825</v>
      </c>
      <c r="C3084" s="27" t="s">
        <v>5713</v>
      </c>
      <c r="D3084" s="27" t="s">
        <v>5714</v>
      </c>
      <c r="E3084" s="92">
        <f t="shared" si="1"/>
        <v>759901</v>
      </c>
      <c r="F3084" s="92" t="str">
        <f t="shared" si="2"/>
        <v>TRITON Colacion 24(6x46g) CL 24(6x46g)</v>
      </c>
      <c r="G3084" s="92" t="str">
        <f t="shared" si="3"/>
        <v>GALLETAS</v>
      </c>
      <c r="H3084" s="89"/>
      <c r="I3084" s="89"/>
      <c r="J3084" s="89"/>
      <c r="K3084" s="89"/>
      <c r="L3084" s="89"/>
      <c r="M3084" s="89"/>
      <c r="N3084" s="89"/>
      <c r="O3084" s="89"/>
      <c r="P3084" s="89"/>
      <c r="Q3084" s="89"/>
      <c r="R3084" s="30"/>
      <c r="S3084" s="30"/>
      <c r="T3084" s="30"/>
      <c r="U3084" s="30"/>
      <c r="V3084" s="30"/>
      <c r="W3084" s="30"/>
      <c r="X3084" s="30"/>
      <c r="Y3084" s="30"/>
      <c r="Z3084" s="30"/>
      <c r="AA3084" s="30"/>
    </row>
    <row r="3085" ht="15.75" customHeight="1">
      <c r="A3085" s="27" t="s">
        <v>86</v>
      </c>
      <c r="B3085" s="27" t="s">
        <v>9826</v>
      </c>
      <c r="C3085" s="27" t="s">
        <v>5710</v>
      </c>
      <c r="D3085" s="27" t="s">
        <v>123</v>
      </c>
      <c r="E3085" s="92">
        <f t="shared" si="1"/>
        <v>75994</v>
      </c>
      <c r="F3085" s="92" t="str">
        <f t="shared" si="2"/>
        <v>PK 3 Bolsas Triton colacion 15% DCTO .</v>
      </c>
      <c r="G3085" s="92" t="str">
        <f t="shared" si="3"/>
        <v>GALLETAS</v>
      </c>
      <c r="H3085" s="89"/>
      <c r="I3085" s="89"/>
      <c r="J3085" s="89"/>
      <c r="K3085" s="89"/>
      <c r="L3085" s="89"/>
      <c r="M3085" s="89"/>
      <c r="N3085" s="89"/>
      <c r="O3085" s="89"/>
      <c r="P3085" s="89"/>
      <c r="Q3085" s="89"/>
      <c r="R3085" s="30"/>
      <c r="S3085" s="30"/>
      <c r="T3085" s="30"/>
      <c r="U3085" s="30"/>
      <c r="V3085" s="30"/>
      <c r="W3085" s="30"/>
      <c r="X3085" s="30"/>
      <c r="Y3085" s="30"/>
      <c r="Z3085" s="30"/>
      <c r="AA3085" s="30"/>
    </row>
    <row r="3086" ht="15.75" customHeight="1">
      <c r="A3086" s="27" t="s">
        <v>86</v>
      </c>
      <c r="B3086" s="27" t="s">
        <v>9827</v>
      </c>
      <c r="C3086" s="27" t="s">
        <v>5718</v>
      </c>
      <c r="D3086" s="27" t="s">
        <v>123</v>
      </c>
      <c r="E3086" s="92">
        <f t="shared" si="1"/>
        <v>75995</v>
      </c>
      <c r="F3086" s="92" t="str">
        <f t="shared" si="2"/>
        <v>PK 3 Bolsas Triton colacion 15% DCTO (B2B) .</v>
      </c>
      <c r="G3086" s="92" t="str">
        <f t="shared" si="3"/>
        <v>GALLETAS</v>
      </c>
      <c r="H3086" s="89"/>
      <c r="I3086" s="89"/>
      <c r="J3086" s="89"/>
      <c r="K3086" s="89"/>
      <c r="L3086" s="89"/>
      <c r="M3086" s="89"/>
      <c r="N3086" s="89"/>
      <c r="O3086" s="89"/>
      <c r="P3086" s="89"/>
      <c r="Q3086" s="89"/>
      <c r="R3086" s="30"/>
      <c r="S3086" s="30"/>
      <c r="T3086" s="30"/>
      <c r="U3086" s="30"/>
      <c r="V3086" s="30"/>
      <c r="W3086" s="30"/>
      <c r="X3086" s="30"/>
      <c r="Y3086" s="30"/>
      <c r="Z3086" s="30"/>
      <c r="AA3086" s="30"/>
    </row>
    <row r="3087" ht="15.75" customHeight="1">
      <c r="A3087" s="27" t="s">
        <v>50</v>
      </c>
      <c r="B3087" s="27" t="s">
        <v>9828</v>
      </c>
      <c r="C3087" s="27" t="s">
        <v>5721</v>
      </c>
      <c r="D3087" s="27">
        <v>0.0</v>
      </c>
      <c r="E3087" s="92">
        <f t="shared" si="1"/>
        <v>76020</v>
      </c>
      <c r="F3087" s="92" t="str">
        <f t="shared" si="2"/>
        <v>Pack Mixes Infaltables 20% de dscto 0</v>
      </c>
      <c r="G3087" s="92" t="str">
        <f t="shared" si="3"/>
        <v>CAFES</v>
      </c>
      <c r="H3087" s="89"/>
      <c r="I3087" s="89"/>
      <c r="J3087" s="89"/>
      <c r="K3087" s="89"/>
      <c r="L3087" s="89"/>
      <c r="M3087" s="89"/>
      <c r="N3087" s="89"/>
      <c r="O3087" s="89"/>
      <c r="P3087" s="89"/>
      <c r="Q3087" s="89"/>
      <c r="R3087" s="30"/>
      <c r="S3087" s="30"/>
      <c r="T3087" s="30"/>
      <c r="U3087" s="30"/>
      <c r="V3087" s="30"/>
      <c r="W3087" s="30"/>
      <c r="X3087" s="30"/>
      <c r="Y3087" s="30"/>
      <c r="Z3087" s="30"/>
      <c r="AA3087" s="30"/>
    </row>
    <row r="3088" ht="15.75" customHeight="1">
      <c r="A3088" s="27" t="s">
        <v>44</v>
      </c>
      <c r="B3088" s="27" t="s">
        <v>9829</v>
      </c>
      <c r="C3088" s="27" t="s">
        <v>5723</v>
      </c>
      <c r="D3088" s="27">
        <v>0.0</v>
      </c>
      <c r="E3088" s="92">
        <f t="shared" si="1"/>
        <v>76080</v>
      </c>
      <c r="F3088" s="92" t="str">
        <f t="shared" si="2"/>
        <v>PK 20 Sopas + posavueltos 0</v>
      </c>
      <c r="G3088" s="92" t="str">
        <f t="shared" si="3"/>
        <v>CULINARIOS</v>
      </c>
      <c r="H3088" s="89"/>
      <c r="I3088" s="89"/>
      <c r="J3088" s="89"/>
      <c r="K3088" s="89"/>
      <c r="L3088" s="89"/>
      <c r="M3088" s="89"/>
      <c r="N3088" s="89"/>
      <c r="O3088" s="89"/>
      <c r="P3088" s="89"/>
      <c r="Q3088" s="89"/>
      <c r="R3088" s="30"/>
      <c r="S3088" s="30"/>
      <c r="T3088" s="30"/>
      <c r="U3088" s="30"/>
      <c r="V3088" s="30"/>
      <c r="W3088" s="30"/>
      <c r="X3088" s="30"/>
      <c r="Y3088" s="30"/>
      <c r="Z3088" s="30"/>
      <c r="AA3088" s="30"/>
    </row>
    <row r="3089" ht="15.75" customHeight="1">
      <c r="A3089" s="27" t="s">
        <v>268</v>
      </c>
      <c r="B3089" s="27" t="s">
        <v>9830</v>
      </c>
      <c r="C3089" s="27" t="s">
        <v>5725</v>
      </c>
      <c r="D3089" s="27" t="s">
        <v>3707</v>
      </c>
      <c r="E3089" s="92">
        <f t="shared" si="1"/>
        <v>76130</v>
      </c>
      <c r="F3089" s="92" t="str">
        <f t="shared" si="2"/>
        <v>Picado NESTLE NATURNES Carne Quinoa 4(6x215g)</v>
      </c>
      <c r="G3089" s="92" t="str">
        <f t="shared" si="3"/>
        <v>ALIMENTOS INFANTILES</v>
      </c>
      <c r="H3089" s="89"/>
      <c r="I3089" s="89"/>
      <c r="J3089" s="89"/>
      <c r="K3089" s="89"/>
      <c r="L3089" s="89"/>
      <c r="M3089" s="89"/>
      <c r="N3089" s="89"/>
      <c r="O3089" s="89"/>
      <c r="P3089" s="89"/>
      <c r="Q3089" s="89"/>
      <c r="R3089" s="30"/>
      <c r="S3089" s="30"/>
      <c r="T3089" s="30"/>
      <c r="U3089" s="30"/>
      <c r="V3089" s="30"/>
      <c r="W3089" s="30"/>
      <c r="X3089" s="30"/>
      <c r="Y3089" s="30"/>
      <c r="Z3089" s="30"/>
      <c r="AA3089" s="30"/>
    </row>
    <row r="3090" ht="15.75" customHeight="1">
      <c r="A3090" s="27" t="s">
        <v>76</v>
      </c>
      <c r="B3090" s="27" t="s">
        <v>9831</v>
      </c>
      <c r="C3090" s="27" t="s">
        <v>5726</v>
      </c>
      <c r="D3090" s="27" t="s">
        <v>4966</v>
      </c>
      <c r="E3090" s="92">
        <f t="shared" si="1"/>
        <v>76150</v>
      </c>
      <c r="F3090" s="92" t="str">
        <f t="shared" si="2"/>
        <v>Saborizante para leche TRENCITO 14x350g</v>
      </c>
      <c r="G3090" s="92" t="str">
        <f t="shared" si="3"/>
        <v>OPPB</v>
      </c>
      <c r="H3090" s="89"/>
      <c r="I3090" s="89"/>
      <c r="J3090" s="89"/>
      <c r="K3090" s="89"/>
      <c r="L3090" s="89"/>
      <c r="M3090" s="89"/>
      <c r="N3090" s="89"/>
      <c r="O3090" s="89"/>
      <c r="P3090" s="89"/>
      <c r="Q3090" s="89"/>
      <c r="R3090" s="30"/>
      <c r="S3090" s="30"/>
      <c r="T3090" s="30"/>
      <c r="U3090" s="30"/>
      <c r="V3090" s="30"/>
      <c r="W3090" s="30"/>
      <c r="X3090" s="30"/>
      <c r="Y3090" s="30"/>
      <c r="Z3090" s="30"/>
      <c r="AA3090" s="30"/>
    </row>
    <row r="3091" ht="15.75" customHeight="1">
      <c r="A3091" s="27" t="s">
        <v>264</v>
      </c>
      <c r="B3091" s="27" t="s">
        <v>9832</v>
      </c>
      <c r="C3091" s="27" t="s">
        <v>5728</v>
      </c>
      <c r="D3091" s="27" t="s">
        <v>5729</v>
      </c>
      <c r="E3091" s="92">
        <f t="shared" si="1"/>
        <v>76160</v>
      </c>
      <c r="F3091" s="92" t="str">
        <f t="shared" si="2"/>
        <v>Cereal TRITON 16x360g</v>
      </c>
      <c r="G3091" s="92" t="str">
        <f t="shared" si="3"/>
        <v>CEREALES PARA EL DESAYUNO</v>
      </c>
      <c r="H3091" s="89"/>
      <c r="I3091" s="89"/>
      <c r="J3091" s="89"/>
      <c r="K3091" s="89"/>
      <c r="L3091" s="89"/>
      <c r="M3091" s="89"/>
      <c r="N3091" s="89"/>
      <c r="O3091" s="89"/>
      <c r="P3091" s="89"/>
      <c r="Q3091" s="89"/>
      <c r="R3091" s="30"/>
      <c r="S3091" s="30"/>
      <c r="T3091" s="30"/>
      <c r="U3091" s="30"/>
      <c r="V3091" s="30"/>
      <c r="W3091" s="30"/>
      <c r="X3091" s="30"/>
      <c r="Y3091" s="30"/>
      <c r="Z3091" s="30"/>
      <c r="AA3091" s="30"/>
    </row>
    <row r="3092" ht="15.75" customHeight="1">
      <c r="A3092" s="27" t="s">
        <v>44</v>
      </c>
      <c r="B3092" s="27" t="s">
        <v>9833</v>
      </c>
      <c r="C3092" s="27" t="s">
        <v>5731</v>
      </c>
      <c r="D3092" s="27">
        <v>0.0</v>
      </c>
      <c r="E3092" s="92">
        <f t="shared" si="1"/>
        <v>76190</v>
      </c>
      <c r="F3092" s="92" t="str">
        <f t="shared" si="2"/>
        <v>2 CALDOS X 48 UNIDADES + 10% dcto 0</v>
      </c>
      <c r="G3092" s="92" t="str">
        <f t="shared" si="3"/>
        <v>CULINARIOS</v>
      </c>
      <c r="H3092" s="89"/>
      <c r="I3092" s="89"/>
      <c r="J3092" s="89"/>
      <c r="K3092" s="89"/>
      <c r="L3092" s="89"/>
      <c r="M3092" s="89"/>
      <c r="N3092" s="89"/>
      <c r="O3092" s="89"/>
      <c r="P3092" s="89"/>
      <c r="Q3092" s="89"/>
      <c r="R3092" s="30"/>
      <c r="S3092" s="30"/>
      <c r="T3092" s="30"/>
      <c r="U3092" s="30"/>
      <c r="V3092" s="30"/>
      <c r="W3092" s="30"/>
      <c r="X3092" s="30"/>
      <c r="Y3092" s="30"/>
      <c r="Z3092" s="30"/>
      <c r="AA3092" s="30"/>
    </row>
    <row r="3093" ht="15.75" customHeight="1">
      <c r="A3093" s="27" t="s">
        <v>86</v>
      </c>
      <c r="B3093" s="27" t="s">
        <v>9834</v>
      </c>
      <c r="C3093" s="27" t="s">
        <v>5733</v>
      </c>
      <c r="D3093" s="27" t="s">
        <v>5734</v>
      </c>
      <c r="E3093" s="92">
        <f t="shared" si="1"/>
        <v>76230</v>
      </c>
      <c r="F3093" s="92" t="str">
        <f t="shared" si="2"/>
        <v>Galleta TRITON Limon white Multipack 10(3x126g)</v>
      </c>
      <c r="G3093" s="92" t="str">
        <f t="shared" si="3"/>
        <v>GALLETAS</v>
      </c>
      <c r="H3093" s="89"/>
      <c r="I3093" s="89"/>
      <c r="J3093" s="89"/>
      <c r="K3093" s="89"/>
      <c r="L3093" s="89"/>
      <c r="M3093" s="89"/>
      <c r="N3093" s="89"/>
      <c r="O3093" s="89"/>
      <c r="P3093" s="89"/>
      <c r="Q3093" s="89"/>
      <c r="R3093" s="30"/>
      <c r="S3093" s="30"/>
      <c r="T3093" s="30"/>
      <c r="U3093" s="30"/>
      <c r="V3093" s="30"/>
      <c r="W3093" s="30"/>
      <c r="X3093" s="30"/>
      <c r="Y3093" s="30"/>
      <c r="Z3093" s="30"/>
      <c r="AA3093" s="30"/>
    </row>
    <row r="3094" ht="15.75" customHeight="1">
      <c r="A3094" s="27" t="s">
        <v>225</v>
      </c>
      <c r="B3094" s="27" t="s">
        <v>9835</v>
      </c>
      <c r="C3094" s="27" t="s">
        <v>5736</v>
      </c>
      <c r="D3094" s="27" t="s">
        <v>4338</v>
      </c>
      <c r="E3094" s="92">
        <f t="shared" si="1"/>
        <v>76250</v>
      </c>
      <c r="F3094" s="92" t="str">
        <f t="shared" si="2"/>
        <v>Leche en Polvo SVELTY Colageno Sin Lactosa 14x500g</v>
      </c>
      <c r="G3094" s="92" t="str">
        <f t="shared" si="3"/>
        <v>Leche en Polvo</v>
      </c>
      <c r="H3094" s="89"/>
      <c r="I3094" s="89"/>
      <c r="J3094" s="89"/>
      <c r="K3094" s="89"/>
      <c r="L3094" s="89"/>
      <c r="M3094" s="89"/>
      <c r="N3094" s="89"/>
      <c r="O3094" s="89"/>
      <c r="P3094" s="89"/>
      <c r="Q3094" s="89"/>
      <c r="R3094" s="30"/>
      <c r="S3094" s="30"/>
      <c r="T3094" s="30"/>
      <c r="U3094" s="30"/>
      <c r="V3094" s="30"/>
      <c r="W3094" s="30"/>
      <c r="X3094" s="30"/>
      <c r="Y3094" s="30"/>
      <c r="Z3094" s="30"/>
      <c r="AA3094" s="30"/>
    </row>
    <row r="3095" ht="15.75" customHeight="1">
      <c r="A3095" s="27" t="s">
        <v>146</v>
      </c>
      <c r="B3095" s="27" t="s">
        <v>9836</v>
      </c>
      <c r="C3095" s="27" t="s">
        <v>5737</v>
      </c>
      <c r="D3095" s="27">
        <v>0.0</v>
      </c>
      <c r="E3095" s="92">
        <f t="shared" si="1"/>
        <v>76260</v>
      </c>
      <c r="F3095" s="92" t="str">
        <f t="shared" si="2"/>
        <v>Pack 8 Leches Condensadas 397g 20% descuento 0</v>
      </c>
      <c r="G3095" s="92" t="str">
        <f t="shared" si="3"/>
        <v>Lacteos Culinarios</v>
      </c>
      <c r="H3095" s="89"/>
      <c r="I3095" s="89"/>
      <c r="J3095" s="89"/>
      <c r="K3095" s="89"/>
      <c r="L3095" s="89"/>
      <c r="M3095" s="89"/>
      <c r="N3095" s="89"/>
      <c r="O3095" s="89"/>
      <c r="P3095" s="89"/>
      <c r="Q3095" s="89"/>
      <c r="R3095" s="30"/>
      <c r="S3095" s="30"/>
      <c r="T3095" s="30"/>
      <c r="U3095" s="30"/>
      <c r="V3095" s="30"/>
      <c r="W3095" s="30"/>
      <c r="X3095" s="30"/>
      <c r="Y3095" s="30"/>
      <c r="Z3095" s="30"/>
      <c r="AA3095" s="30"/>
    </row>
    <row r="3096" ht="15.75" customHeight="1">
      <c r="A3096" s="27" t="s">
        <v>39</v>
      </c>
      <c r="B3096" s="27" t="s">
        <v>9837</v>
      </c>
      <c r="C3096" s="27" t="s">
        <v>5739</v>
      </c>
      <c r="D3096" s="27" t="s">
        <v>2034</v>
      </c>
      <c r="E3096" s="92">
        <f t="shared" si="1"/>
        <v>76290</v>
      </c>
      <c r="F3096" s="92" t="str">
        <f t="shared" si="2"/>
        <v>Chocolate SAHNE NUSS Pasas al ron Barra 15 x 250 GRM</v>
      </c>
      <c r="G3096" s="92" t="str">
        <f t="shared" si="3"/>
        <v>CHOCOLATES</v>
      </c>
      <c r="H3096" s="89"/>
      <c r="I3096" s="89"/>
      <c r="J3096" s="89"/>
      <c r="K3096" s="89"/>
      <c r="L3096" s="89"/>
      <c r="M3096" s="89"/>
      <c r="N3096" s="89"/>
      <c r="O3096" s="89"/>
      <c r="P3096" s="89"/>
      <c r="Q3096" s="89"/>
      <c r="R3096" s="30"/>
      <c r="S3096" s="30"/>
      <c r="T3096" s="30"/>
      <c r="U3096" s="30"/>
      <c r="V3096" s="30"/>
      <c r="W3096" s="30"/>
      <c r="X3096" s="30"/>
      <c r="Y3096" s="30"/>
      <c r="Z3096" s="30"/>
      <c r="AA3096" s="30"/>
    </row>
    <row r="3097" ht="15.75" customHeight="1">
      <c r="A3097" s="27" t="s">
        <v>86</v>
      </c>
      <c r="B3097" s="27" t="s">
        <v>9839</v>
      </c>
      <c r="C3097" s="27" t="s">
        <v>5741</v>
      </c>
      <c r="D3097" s="27" t="s">
        <v>2757</v>
      </c>
      <c r="E3097" s="92">
        <f t="shared" si="1"/>
        <v>76340</v>
      </c>
      <c r="F3097" s="92" t="str">
        <f t="shared" si="2"/>
        <v>Galletas MCKAY Criollitas Chocolate 24x100g</v>
      </c>
      <c r="G3097" s="92" t="str">
        <f t="shared" si="3"/>
        <v>GALLETAS</v>
      </c>
      <c r="H3097" s="89"/>
      <c r="I3097" s="89"/>
      <c r="J3097" s="89"/>
      <c r="K3097" s="89"/>
      <c r="L3097" s="89"/>
      <c r="M3097" s="89"/>
      <c r="N3097" s="89"/>
      <c r="O3097" s="89"/>
      <c r="P3097" s="89"/>
      <c r="Q3097" s="89"/>
      <c r="R3097" s="30"/>
      <c r="S3097" s="30"/>
      <c r="T3097" s="30"/>
      <c r="U3097" s="30"/>
      <c r="V3097" s="30"/>
      <c r="W3097" s="30"/>
      <c r="X3097" s="30"/>
      <c r="Y3097" s="30"/>
      <c r="Z3097" s="30"/>
      <c r="AA3097" s="30"/>
    </row>
    <row r="3098" ht="15.75" customHeight="1">
      <c r="A3098" s="27" t="s">
        <v>264</v>
      </c>
      <c r="B3098" s="27" t="s">
        <v>9840</v>
      </c>
      <c r="C3098" s="27" t="s">
        <v>5744</v>
      </c>
      <c r="D3098" s="27">
        <v>0.0</v>
      </c>
      <c r="E3098" s="92">
        <f t="shared" si="1"/>
        <v>76350</v>
      </c>
      <c r="F3098" s="92" t="str">
        <f t="shared" si="2"/>
        <v>PK 7 + 1 CHOCAPIC CEREAL SACHET + GANCHERA 0</v>
      </c>
      <c r="G3098" s="92" t="str">
        <f t="shared" si="3"/>
        <v>CEREALES PARA EL DESAYUNO</v>
      </c>
      <c r="H3098" s="89"/>
      <c r="I3098" s="89"/>
      <c r="J3098" s="89"/>
      <c r="K3098" s="89"/>
      <c r="L3098" s="89"/>
      <c r="M3098" s="89"/>
      <c r="N3098" s="89"/>
      <c r="O3098" s="89"/>
      <c r="P3098" s="89"/>
      <c r="Q3098" s="89"/>
      <c r="R3098" s="30"/>
      <c r="S3098" s="30"/>
      <c r="T3098" s="30"/>
      <c r="U3098" s="30"/>
      <c r="V3098" s="30"/>
      <c r="W3098" s="30"/>
      <c r="X3098" s="30"/>
      <c r="Y3098" s="30"/>
      <c r="Z3098" s="30"/>
      <c r="AA3098" s="30"/>
    </row>
    <row r="3099" ht="15.75" customHeight="1">
      <c r="A3099" s="27" t="s">
        <v>50</v>
      </c>
      <c r="B3099" s="27" t="s">
        <v>9841</v>
      </c>
      <c r="C3099" s="27" t="s">
        <v>5747</v>
      </c>
      <c r="D3099" s="27">
        <v>0.0</v>
      </c>
      <c r="E3099" s="92">
        <f t="shared" si="1"/>
        <v>76420</v>
      </c>
      <c r="F3099" s="92" t="str">
        <f t="shared" si="2"/>
        <v>PK POSA VUELTOS 1NESCAFE TRAD STICK+1 TRADICION 50g+1 TRAD 170g+CAPPU 13.5DCTO 0</v>
      </c>
      <c r="G3099" s="92" t="str">
        <f t="shared" si="3"/>
        <v>CAFES</v>
      </c>
      <c r="H3099" s="89"/>
      <c r="I3099" s="89"/>
      <c r="J3099" s="89"/>
      <c r="K3099" s="89"/>
      <c r="L3099" s="89"/>
      <c r="M3099" s="89"/>
      <c r="N3099" s="89"/>
      <c r="O3099" s="89"/>
      <c r="P3099" s="89"/>
      <c r="Q3099" s="89"/>
      <c r="R3099" s="30"/>
      <c r="S3099" s="30"/>
      <c r="T3099" s="30"/>
      <c r="U3099" s="30"/>
      <c r="V3099" s="30"/>
      <c r="W3099" s="30"/>
      <c r="X3099" s="30"/>
      <c r="Y3099" s="30"/>
      <c r="Z3099" s="30"/>
      <c r="AA3099" s="30"/>
    </row>
    <row r="3100" ht="15.75" customHeight="1">
      <c r="A3100" s="27" t="s">
        <v>50</v>
      </c>
      <c r="B3100" s="27" t="s">
        <v>9842</v>
      </c>
      <c r="C3100" s="27" t="s">
        <v>5750</v>
      </c>
      <c r="D3100" s="27">
        <v>0.0</v>
      </c>
      <c r="E3100" s="92">
        <f t="shared" si="1"/>
        <v>76430</v>
      </c>
      <c r="F3100" s="92" t="str">
        <f t="shared" si="2"/>
        <v>PK POSAVUELTOS 1TRAD400g+1TRAD100g+1DOLCA170g+ 1Display Mixes MOCHADOUBLECHOC 0</v>
      </c>
      <c r="G3100" s="92" t="str">
        <f t="shared" si="3"/>
        <v>CAFES</v>
      </c>
      <c r="H3100" s="89"/>
      <c r="I3100" s="89"/>
      <c r="J3100" s="89"/>
      <c r="K3100" s="89"/>
      <c r="L3100" s="89"/>
      <c r="M3100" s="89"/>
      <c r="N3100" s="89"/>
      <c r="O3100" s="89"/>
      <c r="P3100" s="89"/>
      <c r="Q3100" s="89"/>
      <c r="R3100" s="30"/>
      <c r="S3100" s="30"/>
      <c r="T3100" s="30"/>
      <c r="U3100" s="30"/>
      <c r="V3100" s="30"/>
      <c r="W3100" s="30"/>
      <c r="X3100" s="30"/>
      <c r="Y3100" s="30"/>
      <c r="Z3100" s="30"/>
      <c r="AA3100" s="30"/>
    </row>
    <row r="3101" ht="15.75" customHeight="1">
      <c r="A3101" s="27" t="s">
        <v>50</v>
      </c>
      <c r="B3101" s="27" t="s">
        <v>9843</v>
      </c>
      <c r="C3101" s="27" t="s">
        <v>5753</v>
      </c>
      <c r="D3101" s="27">
        <v>0.0</v>
      </c>
      <c r="E3101" s="92">
        <f t="shared" si="1"/>
        <v>76440</v>
      </c>
      <c r="F3101" s="92" t="str">
        <f t="shared" si="2"/>
        <v>PK 2 NESCAFE TRAD 50G + 6 NESCAFE TRAD TARRO 170G -17DCTO 0</v>
      </c>
      <c r="G3101" s="92" t="str">
        <f t="shared" si="3"/>
        <v>CAFES</v>
      </c>
      <c r="H3101" s="89"/>
      <c r="I3101" s="89"/>
      <c r="J3101" s="89"/>
      <c r="K3101" s="89"/>
      <c r="L3101" s="89"/>
      <c r="M3101" s="89"/>
      <c r="N3101" s="89"/>
      <c r="O3101" s="89"/>
      <c r="P3101" s="89"/>
      <c r="Q3101" s="89"/>
      <c r="R3101" s="30"/>
      <c r="S3101" s="30"/>
      <c r="T3101" s="30"/>
      <c r="U3101" s="30"/>
      <c r="V3101" s="30"/>
      <c r="W3101" s="30"/>
      <c r="X3101" s="30"/>
      <c r="Y3101" s="30"/>
      <c r="Z3101" s="30"/>
      <c r="AA3101" s="30"/>
    </row>
    <row r="3102" ht="15.75" customHeight="1">
      <c r="A3102" s="27" t="s">
        <v>50</v>
      </c>
      <c r="B3102" s="27" t="s">
        <v>9844</v>
      </c>
      <c r="C3102" s="27" t="s">
        <v>5756</v>
      </c>
      <c r="D3102" s="27">
        <v>0.0</v>
      </c>
      <c r="E3102" s="92">
        <f t="shared" si="1"/>
        <v>76450</v>
      </c>
      <c r="F3102" s="92" t="str">
        <f t="shared" si="2"/>
        <v>PACK 2 NES TRAD 50G Frasco + 6 DOLCA TARRO 170G -17DCTO 0</v>
      </c>
      <c r="G3102" s="92" t="str">
        <f t="shared" si="3"/>
        <v>CAFES</v>
      </c>
      <c r="H3102" s="89"/>
      <c r="I3102" s="89"/>
      <c r="J3102" s="89"/>
      <c r="K3102" s="89"/>
      <c r="L3102" s="89"/>
      <c r="M3102" s="89"/>
      <c r="N3102" s="89"/>
      <c r="O3102" s="89"/>
      <c r="P3102" s="89"/>
      <c r="Q3102" s="89"/>
      <c r="R3102" s="30"/>
      <c r="S3102" s="30"/>
      <c r="T3102" s="30"/>
      <c r="U3102" s="30"/>
      <c r="V3102" s="30"/>
      <c r="W3102" s="30"/>
      <c r="X3102" s="30"/>
      <c r="Y3102" s="30"/>
      <c r="Z3102" s="30"/>
      <c r="AA3102" s="30"/>
    </row>
    <row r="3103" ht="15.75" customHeight="1">
      <c r="A3103" s="27" t="s">
        <v>86</v>
      </c>
      <c r="B3103" s="27" t="s">
        <v>9845</v>
      </c>
      <c r="C3103" s="27" t="s">
        <v>5759</v>
      </c>
      <c r="D3103" s="27">
        <v>0.0</v>
      </c>
      <c r="E3103" s="92">
        <f t="shared" si="1"/>
        <v>76460</v>
      </c>
      <c r="F3103" s="92" t="str">
        <f t="shared" si="2"/>
        <v>PK GRILL MINI 20% DSCTO7GRILL MERKEN35G+7GRILL ALBAHACA35G+7GRILL CLASICA35G 0</v>
      </c>
      <c r="G3103" s="92" t="str">
        <f t="shared" si="3"/>
        <v>GALLETAS</v>
      </c>
      <c r="H3103" s="89"/>
      <c r="I3103" s="89"/>
      <c r="J3103" s="89"/>
      <c r="K3103" s="89"/>
      <c r="L3103" s="89"/>
      <c r="M3103" s="89"/>
      <c r="N3103" s="89"/>
      <c r="O3103" s="89"/>
      <c r="P3103" s="89"/>
      <c r="Q3103" s="89"/>
      <c r="R3103" s="30"/>
      <c r="S3103" s="30"/>
      <c r="T3103" s="30"/>
      <c r="U3103" s="30"/>
      <c r="V3103" s="30"/>
      <c r="W3103" s="30"/>
      <c r="X3103" s="30"/>
      <c r="Y3103" s="30"/>
      <c r="Z3103" s="30"/>
      <c r="AA3103" s="30"/>
    </row>
    <row r="3104" ht="15.75" customHeight="1">
      <c r="A3104" s="27" t="s">
        <v>86</v>
      </c>
      <c r="B3104" s="27" t="s">
        <v>9846</v>
      </c>
      <c r="C3104" s="27" t="s">
        <v>5760</v>
      </c>
      <c r="D3104" s="27">
        <v>0.0</v>
      </c>
      <c r="E3104" s="92">
        <f t="shared" si="1"/>
        <v>76470</v>
      </c>
      <c r="F3104" s="92" t="str">
        <f t="shared" si="2"/>
        <v>PK TRD BON GRILL BOTILLERIAS 10+ 2 EN GRILL 140G+ MINI RACK GRILL EN COMODATO 0</v>
      </c>
      <c r="G3104" s="92" t="str">
        <f t="shared" si="3"/>
        <v>GALLETAS</v>
      </c>
      <c r="H3104" s="89"/>
      <c r="I3104" s="89"/>
      <c r="J3104" s="89"/>
      <c r="K3104" s="89"/>
      <c r="L3104" s="89"/>
      <c r="M3104" s="89"/>
      <c r="N3104" s="89"/>
      <c r="O3104" s="89"/>
      <c r="P3104" s="89"/>
      <c r="Q3104" s="89"/>
      <c r="R3104" s="30"/>
      <c r="S3104" s="30"/>
      <c r="T3104" s="30"/>
      <c r="U3104" s="30"/>
      <c r="V3104" s="30"/>
      <c r="W3104" s="30"/>
      <c r="X3104" s="30"/>
      <c r="Y3104" s="30"/>
      <c r="Z3104" s="30"/>
      <c r="AA3104" s="30"/>
    </row>
    <row r="3105" ht="15.75" customHeight="1">
      <c r="A3105" s="27" t="s">
        <v>86</v>
      </c>
      <c r="B3105" s="27" t="s">
        <v>9847</v>
      </c>
      <c r="C3105" s="27" t="s">
        <v>5763</v>
      </c>
      <c r="D3105" s="27">
        <v>0.0</v>
      </c>
      <c r="E3105" s="92">
        <f t="shared" si="1"/>
        <v>76480</v>
      </c>
      <c r="F3105" s="92" t="str">
        <f t="shared" si="2"/>
        <v>Pack Criollita 20 mas 4 0</v>
      </c>
      <c r="G3105" s="92" t="str">
        <f t="shared" si="3"/>
        <v>GALLETAS</v>
      </c>
      <c r="H3105" s="89"/>
      <c r="I3105" s="89"/>
      <c r="J3105" s="89"/>
      <c r="K3105" s="89"/>
      <c r="L3105" s="89"/>
      <c r="M3105" s="89"/>
      <c r="N3105" s="89"/>
      <c r="O3105" s="89"/>
      <c r="P3105" s="89"/>
      <c r="Q3105" s="89"/>
      <c r="R3105" s="30"/>
      <c r="S3105" s="30"/>
      <c r="T3105" s="30"/>
      <c r="U3105" s="30"/>
      <c r="V3105" s="30"/>
      <c r="W3105" s="30"/>
      <c r="X3105" s="30"/>
      <c r="Y3105" s="30"/>
      <c r="Z3105" s="30"/>
      <c r="AA3105" s="30"/>
    </row>
    <row r="3106" ht="15.75" customHeight="1">
      <c r="A3106" s="27" t="s">
        <v>86</v>
      </c>
      <c r="B3106" s="27" t="s">
        <v>9848</v>
      </c>
      <c r="C3106" s="27" t="s">
        <v>5765</v>
      </c>
      <c r="D3106" s="27">
        <v>0.0</v>
      </c>
      <c r="E3106" s="92">
        <f t="shared" si="1"/>
        <v>76490</v>
      </c>
      <c r="F3106" s="92" t="str">
        <f t="shared" si="2"/>
        <v>Pack Kuky Clásica 10 mas 5 0</v>
      </c>
      <c r="G3106" s="92" t="str">
        <f t="shared" si="3"/>
        <v>GALLETAS</v>
      </c>
      <c r="H3106" s="89"/>
      <c r="I3106" s="89"/>
      <c r="J3106" s="89"/>
      <c r="K3106" s="89"/>
      <c r="L3106" s="89"/>
      <c r="M3106" s="89"/>
      <c r="N3106" s="89"/>
      <c r="O3106" s="89"/>
      <c r="P3106" s="89"/>
      <c r="Q3106" s="89"/>
      <c r="R3106" s="30"/>
      <c r="S3106" s="30"/>
      <c r="T3106" s="30"/>
      <c r="U3106" s="30"/>
      <c r="V3106" s="30"/>
      <c r="W3106" s="30"/>
      <c r="X3106" s="30"/>
      <c r="Y3106" s="30"/>
      <c r="Z3106" s="30"/>
      <c r="AA3106" s="30"/>
    </row>
    <row r="3107" ht="15.75" customHeight="1">
      <c r="A3107" s="27" t="s">
        <v>39</v>
      </c>
      <c r="B3107" s="27" t="s">
        <v>9849</v>
      </c>
      <c r="C3107" s="27" t="s">
        <v>5767</v>
      </c>
      <c r="D3107" s="27">
        <v>0.0</v>
      </c>
      <c r="E3107" s="92">
        <f t="shared" si="1"/>
        <v>76500</v>
      </c>
      <c r="F3107" s="92" t="str">
        <f t="shared" si="2"/>
        <v>PACK 2SNS 160G+2 SN 250G+4 TRENCITO 150G -15 DCTO 0</v>
      </c>
      <c r="G3107" s="92" t="str">
        <f t="shared" si="3"/>
        <v>CHOCOLATES</v>
      </c>
      <c r="H3107" s="89"/>
      <c r="I3107" s="89"/>
      <c r="J3107" s="89"/>
      <c r="K3107" s="89"/>
      <c r="L3107" s="89"/>
      <c r="M3107" s="89"/>
      <c r="N3107" s="89"/>
      <c r="O3107" s="89"/>
      <c r="P3107" s="89"/>
      <c r="Q3107" s="89"/>
      <c r="R3107" s="30"/>
      <c r="S3107" s="30"/>
      <c r="T3107" s="30"/>
      <c r="U3107" s="30"/>
      <c r="V3107" s="30"/>
      <c r="W3107" s="30"/>
      <c r="X3107" s="30"/>
      <c r="Y3107" s="30"/>
      <c r="Z3107" s="30"/>
      <c r="AA3107" s="30"/>
    </row>
    <row r="3108" ht="15.75" customHeight="1">
      <c r="A3108" s="27" t="s">
        <v>39</v>
      </c>
      <c r="B3108" s="27" t="s">
        <v>9850</v>
      </c>
      <c r="C3108" s="27" t="s">
        <v>5769</v>
      </c>
      <c r="D3108" s="27">
        <v>0.0</v>
      </c>
      <c r="E3108" s="92">
        <f t="shared" si="1"/>
        <v>76510</v>
      </c>
      <c r="F3108" s="92" t="str">
        <f t="shared" si="2"/>
        <v>PK TRD PTP 2 DSP SUPER 8 29G + 20% DCTO 0</v>
      </c>
      <c r="G3108" s="92" t="str">
        <f t="shared" si="3"/>
        <v>CHOCOLATES</v>
      </c>
      <c r="H3108" s="89"/>
      <c r="I3108" s="89"/>
      <c r="J3108" s="89"/>
      <c r="K3108" s="89"/>
      <c r="L3108" s="89"/>
      <c r="M3108" s="89"/>
      <c r="N3108" s="89"/>
      <c r="O3108" s="89"/>
      <c r="P3108" s="89"/>
      <c r="Q3108" s="89"/>
      <c r="R3108" s="30"/>
      <c r="S3108" s="30"/>
      <c r="T3108" s="30"/>
      <c r="U3108" s="30"/>
      <c r="V3108" s="30"/>
      <c r="W3108" s="30"/>
      <c r="X3108" s="30"/>
      <c r="Y3108" s="30"/>
      <c r="Z3108" s="30"/>
      <c r="AA3108" s="30"/>
    </row>
    <row r="3109" ht="15.75" customHeight="1">
      <c r="A3109" s="27" t="s">
        <v>86</v>
      </c>
      <c r="B3109" s="27" t="s">
        <v>9851</v>
      </c>
      <c r="C3109" s="27" t="s">
        <v>5771</v>
      </c>
      <c r="D3109" s="27">
        <v>0.0</v>
      </c>
      <c r="E3109" s="92">
        <f t="shared" si="1"/>
        <v>76520</v>
      </c>
      <c r="F3109" s="92" t="str">
        <f t="shared" si="2"/>
        <v>PK 5TRITONVAIN126G10WHITEMANI126G10LEMONWHITE126G1MP PANTALLAPROTECTORAMCKAY 0</v>
      </c>
      <c r="G3109" s="92" t="str">
        <f t="shared" si="3"/>
        <v>GALLETAS</v>
      </c>
      <c r="H3109" s="89"/>
      <c r="I3109" s="89"/>
      <c r="J3109" s="89"/>
      <c r="K3109" s="89"/>
      <c r="L3109" s="89"/>
      <c r="M3109" s="89"/>
      <c r="N3109" s="89"/>
      <c r="O3109" s="89"/>
      <c r="P3109" s="89"/>
      <c r="Q3109" s="89"/>
      <c r="R3109" s="30"/>
      <c r="S3109" s="30"/>
      <c r="T3109" s="30"/>
      <c r="U3109" s="30"/>
      <c r="V3109" s="30"/>
      <c r="W3109" s="30"/>
      <c r="X3109" s="30"/>
      <c r="Y3109" s="30"/>
      <c r="Z3109" s="30"/>
      <c r="AA3109" s="30"/>
    </row>
    <row r="3110" ht="15.75" customHeight="1">
      <c r="A3110" s="27" t="s">
        <v>86</v>
      </c>
      <c r="B3110" s="27" t="s">
        <v>9853</v>
      </c>
      <c r="C3110" s="27" t="s">
        <v>5772</v>
      </c>
      <c r="D3110" s="27">
        <v>0.0</v>
      </c>
      <c r="E3110" s="92">
        <f t="shared" si="1"/>
        <v>76540</v>
      </c>
      <c r="F3110" s="92" t="str">
        <f t="shared" si="2"/>
        <v>PK 5TRITONVAIN126G+10WHITEMANI+10TRITONLEMONWHITE+15MPBOLSAPAPELENCASATECUIDAY 0</v>
      </c>
      <c r="G3110" s="92" t="str">
        <f t="shared" si="3"/>
        <v>GALLETAS</v>
      </c>
      <c r="H3110" s="89"/>
      <c r="I3110" s="89"/>
      <c r="J3110" s="89"/>
      <c r="K3110" s="89"/>
      <c r="L3110" s="89"/>
      <c r="M3110" s="89"/>
      <c r="N3110" s="89"/>
      <c r="O3110" s="89"/>
      <c r="P3110" s="89"/>
      <c r="Q3110" s="89"/>
      <c r="R3110" s="30"/>
      <c r="S3110" s="30"/>
      <c r="T3110" s="30"/>
      <c r="U3110" s="30"/>
      <c r="V3110" s="30"/>
      <c r="W3110" s="30"/>
      <c r="X3110" s="30"/>
      <c r="Y3110" s="30"/>
      <c r="Z3110" s="30"/>
      <c r="AA3110" s="30"/>
    </row>
    <row r="3111" ht="15.75" customHeight="1">
      <c r="A3111" s="27" t="s">
        <v>86</v>
      </c>
      <c r="B3111" s="27" t="s">
        <v>9854</v>
      </c>
      <c r="C3111" s="27" t="s">
        <v>5775</v>
      </c>
      <c r="D3111" s="27">
        <v>0.0</v>
      </c>
      <c r="E3111" s="92">
        <f t="shared" si="1"/>
        <v>76550</v>
      </c>
      <c r="F3111" s="92" t="str">
        <f t="shared" si="2"/>
        <v>Pack 14 GRILL MINI CLÁSICA 35G 25% 0</v>
      </c>
      <c r="G3111" s="92" t="str">
        <f t="shared" si="3"/>
        <v>GALLETAS</v>
      </c>
      <c r="H3111" s="89"/>
      <c r="I3111" s="89"/>
      <c r="J3111" s="89"/>
      <c r="K3111" s="89"/>
      <c r="L3111" s="89"/>
      <c r="M3111" s="89"/>
      <c r="N3111" s="89"/>
      <c r="O3111" s="89"/>
      <c r="P3111" s="89"/>
      <c r="Q3111" s="89"/>
      <c r="R3111" s="30"/>
      <c r="S3111" s="30"/>
      <c r="T3111" s="30"/>
      <c r="U3111" s="30"/>
      <c r="V3111" s="30"/>
      <c r="W3111" s="30"/>
      <c r="X3111" s="30"/>
      <c r="Y3111" s="30"/>
      <c r="Z3111" s="30"/>
      <c r="AA3111" s="30"/>
    </row>
    <row r="3112" ht="15.75" customHeight="1">
      <c r="A3112" s="27" t="s">
        <v>86</v>
      </c>
      <c r="B3112" s="27" t="s">
        <v>9855</v>
      </c>
      <c r="C3112" s="27" t="s">
        <v>5776</v>
      </c>
      <c r="D3112" s="27">
        <v>0.0</v>
      </c>
      <c r="E3112" s="92">
        <f t="shared" si="1"/>
        <v>76560</v>
      </c>
      <c r="F3112" s="92" t="str">
        <f t="shared" si="2"/>
        <v>DSCTO TRITÓN WHITE 20% 10 TRITÓN WHITEMANI 126G + 10 TRITÓN LEMONWHITE126G 0</v>
      </c>
      <c r="G3112" s="92" t="str">
        <f t="shared" si="3"/>
        <v>GALLETAS</v>
      </c>
      <c r="H3112" s="89"/>
      <c r="I3112" s="89"/>
      <c r="J3112" s="89"/>
      <c r="K3112" s="89"/>
      <c r="L3112" s="89"/>
      <c r="M3112" s="89"/>
      <c r="N3112" s="89"/>
      <c r="O3112" s="89"/>
      <c r="P3112" s="89"/>
      <c r="Q3112" s="89"/>
      <c r="R3112" s="30"/>
      <c r="S3112" s="30"/>
      <c r="T3112" s="30"/>
      <c r="U3112" s="30"/>
      <c r="V3112" s="30"/>
      <c r="W3112" s="30"/>
      <c r="X3112" s="30"/>
      <c r="Y3112" s="30"/>
      <c r="Z3112" s="30"/>
      <c r="AA3112" s="30"/>
    </row>
    <row r="3113" ht="15.75" customHeight="1">
      <c r="A3113" s="27" t="s">
        <v>44</v>
      </c>
      <c r="B3113" s="27" t="s">
        <v>9856</v>
      </c>
      <c r="C3113" s="27" t="s">
        <v>5778</v>
      </c>
      <c r="D3113" s="27">
        <v>0.0</v>
      </c>
      <c r="E3113" s="92">
        <f t="shared" si="1"/>
        <v>76580</v>
      </c>
      <c r="F3113" s="92" t="str">
        <f t="shared" si="2"/>
        <v>PK TRD MAT 3 CALDOS X 48 MAS PECHERA MAGGI 0</v>
      </c>
      <c r="G3113" s="92" t="str">
        <f t="shared" si="3"/>
        <v>CULINARIOS</v>
      </c>
      <c r="H3113" s="89"/>
      <c r="I3113" s="89"/>
      <c r="J3113" s="89"/>
      <c r="K3113" s="89"/>
      <c r="L3113" s="89"/>
      <c r="M3113" s="89"/>
      <c r="N3113" s="89"/>
      <c r="O3113" s="89"/>
      <c r="P3113" s="89"/>
      <c r="Q3113" s="89"/>
      <c r="R3113" s="30"/>
      <c r="S3113" s="30"/>
      <c r="T3113" s="30"/>
      <c r="U3113" s="30"/>
      <c r="V3113" s="30"/>
      <c r="W3113" s="30"/>
      <c r="X3113" s="30"/>
      <c r="Y3113" s="30"/>
      <c r="Z3113" s="30"/>
      <c r="AA3113" s="30"/>
    </row>
    <row r="3114" ht="15.75" customHeight="1">
      <c r="A3114" s="27" t="s">
        <v>50</v>
      </c>
      <c r="B3114" s="27" t="s">
        <v>9857</v>
      </c>
      <c r="C3114" s="27" t="s">
        <v>5781</v>
      </c>
      <c r="D3114" s="27" t="s">
        <v>328</v>
      </c>
      <c r="E3114" s="92">
        <f t="shared" si="1"/>
        <v>76700</v>
      </c>
      <c r="F3114" s="92" t="str">
        <f t="shared" si="2"/>
        <v>NESCAFE TRADICION Tr PRMugXL CL 12x170g</v>
      </c>
      <c r="G3114" s="92" t="str">
        <f t="shared" si="3"/>
        <v>CAFES</v>
      </c>
      <c r="H3114" s="89"/>
      <c r="I3114" s="89"/>
      <c r="J3114" s="89"/>
      <c r="K3114" s="89"/>
      <c r="L3114" s="89"/>
      <c r="M3114" s="89"/>
      <c r="N3114" s="89"/>
      <c r="O3114" s="89"/>
      <c r="P3114" s="89"/>
      <c r="Q3114" s="89"/>
      <c r="R3114" s="30"/>
      <c r="S3114" s="30"/>
      <c r="T3114" s="30"/>
      <c r="U3114" s="30"/>
      <c r="V3114" s="30"/>
      <c r="W3114" s="30"/>
      <c r="X3114" s="30"/>
      <c r="Y3114" s="30"/>
      <c r="Z3114" s="30"/>
      <c r="AA3114" s="30"/>
    </row>
    <row r="3115" ht="15.75" customHeight="1">
      <c r="A3115" s="27" t="s">
        <v>264</v>
      </c>
      <c r="B3115" s="27" t="s">
        <v>9858</v>
      </c>
      <c r="C3115" s="27" t="s">
        <v>1204</v>
      </c>
      <c r="D3115" s="27" t="s">
        <v>552</v>
      </c>
      <c r="E3115" s="92">
        <f t="shared" si="1"/>
        <v>76710</v>
      </c>
      <c r="F3115" s="92" t="str">
        <f t="shared" si="2"/>
        <v>Cereal CHOCAPIC 20x250g</v>
      </c>
      <c r="G3115" s="92" t="str">
        <f t="shared" si="3"/>
        <v>CEREALES PARA EL DESAYUNO</v>
      </c>
      <c r="H3115" s="89"/>
      <c r="I3115" s="89"/>
      <c r="J3115" s="89"/>
      <c r="K3115" s="89"/>
      <c r="L3115" s="89"/>
      <c r="M3115" s="89"/>
      <c r="N3115" s="89"/>
      <c r="O3115" s="89"/>
      <c r="P3115" s="89"/>
      <c r="Q3115" s="89"/>
      <c r="R3115" s="30"/>
      <c r="S3115" s="30"/>
      <c r="T3115" s="30"/>
      <c r="U3115" s="30"/>
      <c r="V3115" s="30"/>
      <c r="W3115" s="30"/>
      <c r="X3115" s="30"/>
      <c r="Y3115" s="30"/>
      <c r="Z3115" s="30"/>
      <c r="AA3115" s="30"/>
    </row>
    <row r="3116" ht="15.75" customHeight="1">
      <c r="A3116" s="27" t="s">
        <v>264</v>
      </c>
      <c r="B3116" s="27" t="s">
        <v>9859</v>
      </c>
      <c r="C3116" s="27" t="s">
        <v>1204</v>
      </c>
      <c r="D3116" s="27" t="s">
        <v>1203</v>
      </c>
      <c r="E3116" s="92">
        <f t="shared" si="1"/>
        <v>76720</v>
      </c>
      <c r="F3116" s="92" t="str">
        <f t="shared" si="2"/>
        <v>Cereal CHOCAPIC 16x400g</v>
      </c>
      <c r="G3116" s="92" t="str">
        <f t="shared" si="3"/>
        <v>CEREALES PARA EL DESAYUNO</v>
      </c>
      <c r="H3116" s="89"/>
      <c r="I3116" s="89"/>
      <c r="J3116" s="89"/>
      <c r="K3116" s="89"/>
      <c r="L3116" s="89"/>
      <c r="M3116" s="89"/>
      <c r="N3116" s="89"/>
      <c r="O3116" s="89"/>
      <c r="P3116" s="89"/>
      <c r="Q3116" s="89"/>
      <c r="R3116" s="30"/>
      <c r="S3116" s="30"/>
      <c r="T3116" s="30"/>
      <c r="U3116" s="30"/>
      <c r="V3116" s="30"/>
      <c r="W3116" s="30"/>
      <c r="X3116" s="30"/>
      <c r="Y3116" s="30"/>
      <c r="Z3116" s="30"/>
      <c r="AA3116" s="30"/>
    </row>
    <row r="3117" ht="15.75" customHeight="1">
      <c r="A3117" s="27" t="s">
        <v>39</v>
      </c>
      <c r="B3117" s="27" t="s">
        <v>9860</v>
      </c>
      <c r="C3117" s="27" t="s">
        <v>5784</v>
      </c>
      <c r="D3117" s="27" t="s">
        <v>5321</v>
      </c>
      <c r="E3117" s="92">
        <f t="shared" si="1"/>
        <v>76730</v>
      </c>
      <c r="F3117" s="92" t="str">
        <f t="shared" si="2"/>
        <v>NESTLE ESPECIALIDADES Bombom 30x251g</v>
      </c>
      <c r="G3117" s="92" t="str">
        <f t="shared" si="3"/>
        <v>CHOCOLATES</v>
      </c>
      <c r="H3117" s="89"/>
      <c r="I3117" s="89"/>
      <c r="J3117" s="89"/>
      <c r="K3117" s="89"/>
      <c r="L3117" s="89"/>
      <c r="M3117" s="89"/>
      <c r="N3117" s="89"/>
      <c r="O3117" s="89"/>
      <c r="P3117" s="89"/>
      <c r="Q3117" s="89"/>
      <c r="R3117" s="30"/>
      <c r="S3117" s="30"/>
      <c r="T3117" s="30"/>
      <c r="U3117" s="30"/>
      <c r="V3117" s="30"/>
      <c r="W3117" s="30"/>
      <c r="X3117" s="30"/>
      <c r="Y3117" s="30"/>
      <c r="Z3117" s="30"/>
      <c r="AA3117" s="30"/>
    </row>
    <row r="3118" ht="15.75" customHeight="1">
      <c r="A3118" s="27" t="s">
        <v>264</v>
      </c>
      <c r="B3118" s="27" t="s">
        <v>9861</v>
      </c>
      <c r="C3118" s="27" t="s">
        <v>5785</v>
      </c>
      <c r="D3118" s="27">
        <v>0.0</v>
      </c>
      <c r="E3118" s="92">
        <f t="shared" si="1"/>
        <v>76780</v>
      </c>
      <c r="F3118" s="92" t="str">
        <f t="shared" si="2"/>
        <v>Pack 2 chocapic 250gMN mas bowl 0</v>
      </c>
      <c r="G3118" s="92" t="str">
        <f t="shared" si="3"/>
        <v>CEREALES PARA EL DESAYUNO</v>
      </c>
      <c r="H3118" s="89"/>
      <c r="I3118" s="89"/>
      <c r="J3118" s="89"/>
      <c r="K3118" s="89"/>
      <c r="L3118" s="89"/>
      <c r="M3118" s="89"/>
      <c r="N3118" s="89"/>
      <c r="O3118" s="89"/>
      <c r="P3118" s="89"/>
      <c r="Q3118" s="89"/>
      <c r="R3118" s="30"/>
      <c r="S3118" s="30"/>
      <c r="T3118" s="30"/>
      <c r="U3118" s="30"/>
      <c r="V3118" s="30"/>
      <c r="W3118" s="30"/>
      <c r="X3118" s="30"/>
      <c r="Y3118" s="30"/>
      <c r="Z3118" s="30"/>
      <c r="AA3118" s="30"/>
    </row>
    <row r="3119" ht="15.75" customHeight="1">
      <c r="A3119" s="27" t="s">
        <v>225</v>
      </c>
      <c r="B3119" s="27" t="s">
        <v>9862</v>
      </c>
      <c r="C3119" s="27" t="s">
        <v>5787</v>
      </c>
      <c r="D3119" s="27" t="s">
        <v>5788</v>
      </c>
      <c r="E3119" s="92">
        <f t="shared" si="1"/>
        <v>76830</v>
      </c>
      <c r="F3119" s="92" t="str">
        <f t="shared" si="2"/>
        <v>NIDO LEP Buen Dia Sfpk 10x1100g</v>
      </c>
      <c r="G3119" s="92" t="str">
        <f t="shared" si="3"/>
        <v>Leche en Polvo</v>
      </c>
      <c r="H3119" s="89"/>
      <c r="I3119" s="89"/>
      <c r="J3119" s="89"/>
      <c r="K3119" s="89"/>
      <c r="L3119" s="89"/>
      <c r="M3119" s="89"/>
      <c r="N3119" s="89"/>
      <c r="O3119" s="89"/>
      <c r="P3119" s="89"/>
      <c r="Q3119" s="89"/>
      <c r="R3119" s="30"/>
      <c r="S3119" s="30"/>
      <c r="T3119" s="30"/>
      <c r="U3119" s="30"/>
      <c r="V3119" s="30"/>
      <c r="W3119" s="30"/>
      <c r="X3119" s="30"/>
      <c r="Y3119" s="30"/>
      <c r="Z3119" s="30"/>
      <c r="AA3119" s="30"/>
    </row>
    <row r="3120" ht="15.75" customHeight="1">
      <c r="A3120" s="27" t="s">
        <v>86</v>
      </c>
      <c r="B3120" s="27" t="s">
        <v>9863</v>
      </c>
      <c r="C3120" s="27" t="s">
        <v>5789</v>
      </c>
      <c r="D3120" s="27">
        <v>0.0</v>
      </c>
      <c r="E3120" s="92">
        <f t="shared" si="1"/>
        <v>76850</v>
      </c>
      <c r="F3120" s="92" t="str">
        <f t="shared" si="2"/>
        <v>PK TRD PTP 10 MOROCHA 240G + 5 MOROCHA 95G CON 10% DCTO 0</v>
      </c>
      <c r="G3120" s="92" t="str">
        <f t="shared" si="3"/>
        <v>GALLETAS</v>
      </c>
      <c r="H3120" s="89"/>
      <c r="I3120" s="89"/>
      <c r="J3120" s="89"/>
      <c r="K3120" s="89"/>
      <c r="L3120" s="89"/>
      <c r="M3120" s="89"/>
      <c r="N3120" s="89"/>
      <c r="O3120" s="89"/>
      <c r="P3120" s="89"/>
      <c r="Q3120" s="89"/>
      <c r="R3120" s="30"/>
      <c r="S3120" s="30"/>
      <c r="T3120" s="30"/>
      <c r="U3120" s="30"/>
      <c r="V3120" s="30"/>
      <c r="W3120" s="30"/>
      <c r="X3120" s="30"/>
      <c r="Y3120" s="30"/>
      <c r="Z3120" s="30"/>
      <c r="AA3120" s="30"/>
    </row>
    <row r="3121" ht="15.75" customHeight="1">
      <c r="A3121" s="27" t="s">
        <v>146</v>
      </c>
      <c r="B3121" s="27" t="s">
        <v>9864</v>
      </c>
      <c r="C3121" s="27" t="s">
        <v>5791</v>
      </c>
      <c r="D3121" s="27" t="s">
        <v>5792</v>
      </c>
      <c r="E3121" s="92">
        <f t="shared" si="1"/>
        <v>76860</v>
      </c>
      <c r="F3121" s="92" t="str">
        <f t="shared" si="2"/>
        <v>GLORIA Leche Evaporada 48x339,9ml</v>
      </c>
      <c r="G3121" s="92" t="str">
        <f t="shared" si="3"/>
        <v>Lacteos Culinarios</v>
      </c>
      <c r="H3121" s="89"/>
      <c r="I3121" s="89"/>
      <c r="J3121" s="89"/>
      <c r="K3121" s="89"/>
      <c r="L3121" s="89"/>
      <c r="M3121" s="89"/>
      <c r="N3121" s="89"/>
      <c r="O3121" s="89"/>
      <c r="P3121" s="89"/>
      <c r="Q3121" s="89"/>
      <c r="R3121" s="30"/>
      <c r="S3121" s="30"/>
      <c r="T3121" s="30"/>
      <c r="U3121" s="30"/>
      <c r="V3121" s="30"/>
      <c r="W3121" s="30"/>
      <c r="X3121" s="30"/>
      <c r="Y3121" s="30"/>
      <c r="Z3121" s="30"/>
      <c r="AA3121" s="30"/>
    </row>
    <row r="3122" ht="15.75" customHeight="1">
      <c r="A3122" s="27" t="s">
        <v>146</v>
      </c>
      <c r="B3122" s="27" t="s">
        <v>9865</v>
      </c>
      <c r="C3122" s="27" t="s">
        <v>5794</v>
      </c>
      <c r="D3122" s="27" t="s">
        <v>5795</v>
      </c>
      <c r="E3122" s="92">
        <f t="shared" si="1"/>
        <v>76870</v>
      </c>
      <c r="F3122" s="92" t="str">
        <f t="shared" si="2"/>
        <v>NESTLE LCA Tetra 24x395g N2 CL 24x395g</v>
      </c>
      <c r="G3122" s="92" t="str">
        <f t="shared" si="3"/>
        <v>Lacteos Culinarios</v>
      </c>
      <c r="H3122" s="89"/>
      <c r="I3122" s="89"/>
      <c r="J3122" s="89"/>
      <c r="K3122" s="89"/>
      <c r="L3122" s="89"/>
      <c r="M3122" s="89"/>
      <c r="N3122" s="89"/>
      <c r="O3122" s="89"/>
      <c r="P3122" s="89"/>
      <c r="Q3122" s="89"/>
      <c r="R3122" s="30"/>
      <c r="S3122" s="30"/>
      <c r="T3122" s="30"/>
      <c r="U3122" s="30"/>
      <c r="V3122" s="30"/>
      <c r="W3122" s="30"/>
      <c r="X3122" s="30"/>
      <c r="Y3122" s="30"/>
      <c r="Z3122" s="30"/>
      <c r="AA3122" s="30"/>
    </row>
    <row r="3123" ht="15.75" customHeight="1">
      <c r="A3123" s="27" t="s">
        <v>86</v>
      </c>
      <c r="B3123" s="27" t="s">
        <v>9866</v>
      </c>
      <c r="C3123" s="27" t="s">
        <v>5797</v>
      </c>
      <c r="D3123" s="27">
        <v>0.0</v>
      </c>
      <c r="E3123" s="92">
        <f t="shared" si="1"/>
        <v>76940</v>
      </c>
      <c r="F3123" s="92" t="str">
        <f t="shared" si="2"/>
        <v>PK TRD PTP TRITÓN126g 6VAIN+ 2LEMON W + 2MANI W+ 10% DCTO 0</v>
      </c>
      <c r="G3123" s="92" t="str">
        <f t="shared" si="3"/>
        <v>GALLETAS</v>
      </c>
      <c r="H3123" s="89"/>
      <c r="I3123" s="89"/>
      <c r="J3123" s="89"/>
      <c r="K3123" s="89"/>
      <c r="L3123" s="89"/>
      <c r="M3123" s="89"/>
      <c r="N3123" s="89"/>
      <c r="O3123" s="89"/>
      <c r="P3123" s="89"/>
      <c r="Q3123" s="89"/>
      <c r="R3123" s="30"/>
      <c r="S3123" s="30"/>
      <c r="T3123" s="30"/>
      <c r="U3123" s="30"/>
      <c r="V3123" s="30"/>
      <c r="W3123" s="30"/>
      <c r="X3123" s="30"/>
      <c r="Y3123" s="30"/>
      <c r="Z3123" s="30"/>
      <c r="AA3123" s="30"/>
    </row>
    <row r="3124" ht="15.75" customHeight="1">
      <c r="A3124" s="27" t="s">
        <v>50</v>
      </c>
      <c r="B3124" s="27" t="s">
        <v>9867</v>
      </c>
      <c r="C3124" s="27" t="s">
        <v>5799</v>
      </c>
      <c r="D3124" s="27">
        <v>0.0</v>
      </c>
      <c r="E3124" s="92">
        <f t="shared" si="1"/>
        <v>76950</v>
      </c>
      <c r="F3124" s="92" t="str">
        <f t="shared" si="2"/>
        <v>PK BON TRD 5 + 1 NESCAFE TRADICION 50GR 0</v>
      </c>
      <c r="G3124" s="92" t="str">
        <f t="shared" si="3"/>
        <v>CAFES</v>
      </c>
      <c r="H3124" s="89"/>
      <c r="I3124" s="89"/>
      <c r="J3124" s="89"/>
      <c r="K3124" s="89"/>
      <c r="L3124" s="89"/>
      <c r="M3124" s="89"/>
      <c r="N3124" s="89"/>
      <c r="O3124" s="89"/>
      <c r="P3124" s="89"/>
      <c r="Q3124" s="89"/>
      <c r="R3124" s="30"/>
      <c r="S3124" s="30"/>
      <c r="T3124" s="30"/>
      <c r="U3124" s="30"/>
      <c r="V3124" s="30"/>
      <c r="W3124" s="30"/>
      <c r="X3124" s="30"/>
      <c r="Y3124" s="30"/>
      <c r="Z3124" s="30"/>
      <c r="AA3124" s="30"/>
    </row>
    <row r="3125" ht="15.75" customHeight="1">
      <c r="A3125" s="27" t="s">
        <v>50</v>
      </c>
      <c r="B3125" s="27" t="s">
        <v>9868</v>
      </c>
      <c r="C3125" s="27" t="s">
        <v>5801</v>
      </c>
      <c r="D3125" s="27">
        <v>0.0</v>
      </c>
      <c r="E3125" s="92">
        <f t="shared" si="1"/>
        <v>76960</v>
      </c>
      <c r="F3125" s="92" t="str">
        <f t="shared" si="2"/>
        <v>PK PTP TRD 2 DSP NESCAFE STICK TRADICION +15% DCTO 0</v>
      </c>
      <c r="G3125" s="92" t="str">
        <f t="shared" si="3"/>
        <v>CAFES</v>
      </c>
      <c r="H3125" s="89"/>
      <c r="I3125" s="89"/>
      <c r="J3125" s="89"/>
      <c r="K3125" s="89"/>
      <c r="L3125" s="89"/>
      <c r="M3125" s="89"/>
      <c r="N3125" s="89"/>
      <c r="O3125" s="89"/>
      <c r="P3125" s="89"/>
      <c r="Q3125" s="89"/>
      <c r="R3125" s="30"/>
      <c r="S3125" s="30"/>
      <c r="T3125" s="30"/>
      <c r="U3125" s="30"/>
      <c r="V3125" s="30"/>
      <c r="W3125" s="30"/>
      <c r="X3125" s="30"/>
      <c r="Y3125" s="30"/>
      <c r="Z3125" s="30"/>
      <c r="AA3125" s="30"/>
    </row>
    <row r="3126" ht="15.75" customHeight="1">
      <c r="A3126" s="27" t="s">
        <v>225</v>
      </c>
      <c r="B3126" s="27" t="s">
        <v>9869</v>
      </c>
      <c r="C3126" s="27" t="s">
        <v>5803</v>
      </c>
      <c r="D3126" s="27">
        <v>0.0</v>
      </c>
      <c r="E3126" s="92">
        <f t="shared" si="1"/>
        <v>76970</v>
      </c>
      <c r="F3126" s="92" t="str">
        <f t="shared" si="2"/>
        <v>PK TRD 5 +1 LECHE NIDO BUENDIA 130GR 0</v>
      </c>
      <c r="G3126" s="92" t="str">
        <f t="shared" si="3"/>
        <v>Leche en Polvo</v>
      </c>
      <c r="H3126" s="89"/>
      <c r="I3126" s="89"/>
      <c r="J3126" s="89"/>
      <c r="K3126" s="89"/>
      <c r="L3126" s="89"/>
      <c r="M3126" s="89"/>
      <c r="N3126" s="89"/>
      <c r="O3126" s="89"/>
      <c r="P3126" s="89"/>
      <c r="Q3126" s="89"/>
      <c r="R3126" s="30"/>
      <c r="S3126" s="30"/>
      <c r="T3126" s="30"/>
      <c r="U3126" s="30"/>
      <c r="V3126" s="30"/>
      <c r="W3126" s="30"/>
      <c r="X3126" s="30"/>
      <c r="Y3126" s="30"/>
      <c r="Z3126" s="30"/>
      <c r="AA3126" s="30"/>
    </row>
    <row r="3127" ht="15.75" customHeight="1">
      <c r="A3127" s="27" t="s">
        <v>86</v>
      </c>
      <c r="B3127" s="27" t="s">
        <v>9870</v>
      </c>
      <c r="C3127" s="27" t="s">
        <v>5804</v>
      </c>
      <c r="D3127" s="27">
        <v>0.0</v>
      </c>
      <c r="E3127" s="92">
        <f t="shared" si="1"/>
        <v>77110</v>
      </c>
      <c r="F3127" s="92" t="str">
        <f t="shared" si="2"/>
        <v>PK TRD BON 1 CAJA DE TRITON LEMON WHITE126G + 1 CAJA DE GRILL 35G GRATIS 0</v>
      </c>
      <c r="G3127" s="92" t="str">
        <f t="shared" si="3"/>
        <v>GALLETAS</v>
      </c>
      <c r="H3127" s="89"/>
      <c r="I3127" s="89"/>
      <c r="J3127" s="89"/>
      <c r="K3127" s="89"/>
      <c r="L3127" s="89"/>
      <c r="M3127" s="89"/>
      <c r="N3127" s="89"/>
      <c r="O3127" s="89"/>
      <c r="P3127" s="89"/>
      <c r="Q3127" s="89"/>
      <c r="R3127" s="30"/>
      <c r="S3127" s="30"/>
      <c r="T3127" s="30"/>
      <c r="U3127" s="30"/>
      <c r="V3127" s="30"/>
      <c r="W3127" s="30"/>
      <c r="X3127" s="30"/>
      <c r="Y3127" s="30"/>
      <c r="Z3127" s="30"/>
      <c r="AA3127" s="30"/>
    </row>
    <row r="3128" ht="15.75" customHeight="1">
      <c r="A3128" s="27" t="s">
        <v>44</v>
      </c>
      <c r="B3128" s="27" t="s">
        <v>9871</v>
      </c>
      <c r="C3128" s="27" t="s">
        <v>5806</v>
      </c>
      <c r="D3128" s="27" t="s">
        <v>5807</v>
      </c>
      <c r="E3128" s="92">
        <f t="shared" si="1"/>
        <v>77150</v>
      </c>
      <c r="F3128" s="92" t="str">
        <f t="shared" si="2"/>
        <v>MAGGI 3 MINN NOODLES Brbc Bf N3GB 12x59g</v>
      </c>
      <c r="G3128" s="92" t="str">
        <f t="shared" si="3"/>
        <v>CULINARIOS</v>
      </c>
      <c r="H3128" s="89"/>
      <c r="I3128" s="89"/>
      <c r="J3128" s="89"/>
      <c r="K3128" s="89"/>
      <c r="L3128" s="89"/>
      <c r="M3128" s="89"/>
      <c r="N3128" s="89"/>
      <c r="O3128" s="89"/>
      <c r="P3128" s="89"/>
      <c r="Q3128" s="89"/>
      <c r="R3128" s="30"/>
      <c r="S3128" s="30"/>
      <c r="T3128" s="30"/>
      <c r="U3128" s="30"/>
      <c r="V3128" s="30"/>
      <c r="W3128" s="30"/>
      <c r="X3128" s="30"/>
      <c r="Y3128" s="30"/>
      <c r="Z3128" s="30"/>
      <c r="AA3128" s="30"/>
    </row>
    <row r="3129" ht="15.75" customHeight="1">
      <c r="A3129" s="27" t="s">
        <v>44</v>
      </c>
      <c r="B3129" s="27" t="s">
        <v>9872</v>
      </c>
      <c r="C3129" s="27" t="s">
        <v>5809</v>
      </c>
      <c r="D3129" s="27" t="s">
        <v>5807</v>
      </c>
      <c r="E3129" s="92">
        <f t="shared" si="1"/>
        <v>77160</v>
      </c>
      <c r="F3129" s="92" t="str">
        <f t="shared" si="2"/>
        <v>MAGGI 3 MINUTE NOODLES Chkn N3 GB 12x59g</v>
      </c>
      <c r="G3129" s="92" t="str">
        <f t="shared" si="3"/>
        <v>CULINARIOS</v>
      </c>
      <c r="H3129" s="89"/>
      <c r="I3129" s="89"/>
      <c r="J3129" s="89"/>
      <c r="K3129" s="89"/>
      <c r="L3129" s="89"/>
      <c r="M3129" s="89"/>
      <c r="N3129" s="89"/>
      <c r="O3129" s="89"/>
      <c r="P3129" s="89"/>
      <c r="Q3129" s="89"/>
      <c r="R3129" s="30"/>
      <c r="S3129" s="30"/>
      <c r="T3129" s="30"/>
      <c r="U3129" s="30"/>
      <c r="V3129" s="30"/>
      <c r="W3129" s="30"/>
      <c r="X3129" s="30"/>
      <c r="Y3129" s="30"/>
      <c r="Z3129" s="30"/>
      <c r="AA3129" s="30"/>
    </row>
    <row r="3130" ht="15.75" customHeight="1">
      <c r="A3130" s="27" t="s">
        <v>50</v>
      </c>
      <c r="B3130" s="27" t="s">
        <v>9873</v>
      </c>
      <c r="C3130" s="27" t="s">
        <v>5812</v>
      </c>
      <c r="D3130" s="27" t="s">
        <v>5813</v>
      </c>
      <c r="E3130" s="92">
        <f t="shared" si="1"/>
        <v>77170</v>
      </c>
      <c r="F3130" s="92" t="str">
        <f t="shared" si="2"/>
        <v>STARBUCKS Vanilla Latte 10 (4x21.5g)</v>
      </c>
      <c r="G3130" s="92" t="str">
        <f t="shared" si="3"/>
        <v>CAFES</v>
      </c>
      <c r="H3130" s="89"/>
      <c r="I3130" s="89"/>
      <c r="J3130" s="89"/>
      <c r="K3130" s="89"/>
      <c r="L3130" s="89"/>
      <c r="M3130" s="89"/>
      <c r="N3130" s="89"/>
      <c r="O3130" s="89"/>
      <c r="P3130" s="89"/>
      <c r="Q3130" s="89"/>
      <c r="R3130" s="30"/>
      <c r="S3130" s="30"/>
      <c r="T3130" s="30"/>
      <c r="U3130" s="30"/>
      <c r="V3130" s="30"/>
      <c r="W3130" s="30"/>
      <c r="X3130" s="30"/>
      <c r="Y3130" s="30"/>
      <c r="Z3130" s="30"/>
      <c r="AA3130" s="30"/>
    </row>
    <row r="3131" ht="15.75" customHeight="1">
      <c r="A3131" s="27" t="s">
        <v>50</v>
      </c>
      <c r="B3131" s="27" t="s">
        <v>9874</v>
      </c>
      <c r="C3131" s="27" t="s">
        <v>5817</v>
      </c>
      <c r="D3131" s="27" t="s">
        <v>5819</v>
      </c>
      <c r="E3131" s="92">
        <f t="shared" si="1"/>
        <v>77180</v>
      </c>
      <c r="F3131" s="92" t="str">
        <f t="shared" si="2"/>
        <v>STARBUCKS Mocha 10 (4x22g)</v>
      </c>
      <c r="G3131" s="92" t="str">
        <f t="shared" si="3"/>
        <v>CAFES</v>
      </c>
      <c r="H3131" s="89"/>
      <c r="I3131" s="89"/>
      <c r="J3131" s="89"/>
      <c r="K3131" s="89"/>
      <c r="L3131" s="89"/>
      <c r="M3131" s="89"/>
      <c r="N3131" s="89"/>
      <c r="O3131" s="89"/>
      <c r="P3131" s="89"/>
      <c r="Q3131" s="89"/>
      <c r="R3131" s="30"/>
      <c r="S3131" s="30"/>
      <c r="T3131" s="30"/>
      <c r="U3131" s="30"/>
      <c r="V3131" s="30"/>
      <c r="W3131" s="30"/>
      <c r="X3131" s="30"/>
      <c r="Y3131" s="30"/>
      <c r="Z3131" s="30"/>
      <c r="AA3131" s="30"/>
    </row>
    <row r="3132" ht="15.75" customHeight="1">
      <c r="A3132" s="27" t="s">
        <v>50</v>
      </c>
      <c r="B3132" s="27" t="s">
        <v>9875</v>
      </c>
      <c r="C3132" s="27" t="s">
        <v>5820</v>
      </c>
      <c r="D3132" s="27" t="s">
        <v>5821</v>
      </c>
      <c r="E3132" s="92">
        <f t="shared" si="1"/>
        <v>77190</v>
      </c>
      <c r="F3132" s="92" t="str">
        <f t="shared" si="2"/>
        <v>STARBUCKS Caramel Latte 10 (4x215g)</v>
      </c>
      <c r="G3132" s="92" t="str">
        <f t="shared" si="3"/>
        <v>CAFES</v>
      </c>
      <c r="H3132" s="89"/>
      <c r="I3132" s="89"/>
      <c r="J3132" s="89"/>
      <c r="K3132" s="89"/>
      <c r="L3132" s="89"/>
      <c r="M3132" s="89"/>
      <c r="N3132" s="89"/>
      <c r="O3132" s="89"/>
      <c r="P3132" s="89"/>
      <c r="Q3132" s="89"/>
      <c r="R3132" s="30"/>
      <c r="S3132" s="30"/>
      <c r="T3132" s="30"/>
      <c r="U3132" s="30"/>
      <c r="V3132" s="30"/>
      <c r="W3132" s="30"/>
      <c r="X3132" s="30"/>
      <c r="Y3132" s="30"/>
      <c r="Z3132" s="30"/>
      <c r="AA3132" s="30"/>
    </row>
    <row r="3133" ht="15.75" customHeight="1">
      <c r="A3133" s="27" t="s">
        <v>86</v>
      </c>
      <c r="B3133" s="27" t="s">
        <v>9876</v>
      </c>
      <c r="C3133" s="27" t="s">
        <v>5823</v>
      </c>
      <c r="D3133" s="27" t="s">
        <v>2757</v>
      </c>
      <c r="E3133" s="92">
        <f t="shared" si="1"/>
        <v>77200</v>
      </c>
      <c r="F3133" s="92" t="str">
        <f t="shared" si="2"/>
        <v>Galletas MCKAY Criollitas Limon 24x100g</v>
      </c>
      <c r="G3133" s="92" t="str">
        <f t="shared" si="3"/>
        <v>GALLETAS</v>
      </c>
      <c r="H3133" s="89"/>
      <c r="I3133" s="89"/>
      <c r="J3133" s="89"/>
      <c r="K3133" s="89"/>
      <c r="L3133" s="89"/>
      <c r="M3133" s="89"/>
      <c r="N3133" s="89"/>
      <c r="O3133" s="89"/>
      <c r="P3133" s="89"/>
      <c r="Q3133" s="89"/>
      <c r="R3133" s="30"/>
      <c r="S3133" s="30"/>
      <c r="T3133" s="30"/>
      <c r="U3133" s="30"/>
      <c r="V3133" s="30"/>
      <c r="W3133" s="30"/>
      <c r="X3133" s="30"/>
      <c r="Y3133" s="30"/>
      <c r="Z3133" s="30"/>
      <c r="AA3133" s="30"/>
    </row>
    <row r="3134" ht="15.75" customHeight="1">
      <c r="A3134" s="27" t="s">
        <v>86</v>
      </c>
      <c r="B3134" s="27" t="s">
        <v>9877</v>
      </c>
      <c r="C3134" s="27" t="s">
        <v>5825</v>
      </c>
      <c r="D3134" s="27" t="s">
        <v>5734</v>
      </c>
      <c r="E3134" s="92">
        <f t="shared" si="1"/>
        <v>77240</v>
      </c>
      <c r="F3134" s="92" t="str">
        <f t="shared" si="2"/>
        <v>TRITON Galleta Chocolate Pk 10(3x126g)</v>
      </c>
      <c r="G3134" s="92" t="str">
        <f t="shared" si="3"/>
        <v>GALLETAS</v>
      </c>
      <c r="H3134" s="89"/>
      <c r="I3134" s="89"/>
      <c r="J3134" s="89"/>
      <c r="K3134" s="89"/>
      <c r="L3134" s="89"/>
      <c r="M3134" s="89"/>
      <c r="N3134" s="89"/>
      <c r="O3134" s="89"/>
      <c r="P3134" s="89"/>
      <c r="Q3134" s="89"/>
      <c r="R3134" s="30"/>
      <c r="S3134" s="30"/>
      <c r="T3134" s="30"/>
      <c r="U3134" s="30"/>
      <c r="V3134" s="30"/>
      <c r="W3134" s="30"/>
      <c r="X3134" s="30"/>
      <c r="Y3134" s="30"/>
      <c r="Z3134" s="30"/>
      <c r="AA3134" s="30"/>
    </row>
    <row r="3135" ht="15.75" customHeight="1">
      <c r="A3135" s="27" t="s">
        <v>86</v>
      </c>
      <c r="B3135" s="27" t="s">
        <v>9878</v>
      </c>
      <c r="C3135" s="27" t="s">
        <v>5827</v>
      </c>
      <c r="D3135" s="27" t="s">
        <v>5828</v>
      </c>
      <c r="E3135" s="92">
        <f t="shared" si="1"/>
        <v>77250</v>
      </c>
      <c r="F3135" s="92" t="str">
        <f t="shared" si="2"/>
        <v>MOROCHA Familiar Galleta 10x280g</v>
      </c>
      <c r="G3135" s="92" t="str">
        <f t="shared" si="3"/>
        <v>GALLETAS</v>
      </c>
      <c r="H3135" s="89"/>
      <c r="I3135" s="89"/>
      <c r="J3135" s="89"/>
      <c r="K3135" s="89"/>
      <c r="L3135" s="89"/>
      <c r="M3135" s="89"/>
      <c r="N3135" s="89"/>
      <c r="O3135" s="89"/>
      <c r="P3135" s="89"/>
      <c r="Q3135" s="89"/>
      <c r="R3135" s="30"/>
      <c r="S3135" s="30"/>
      <c r="T3135" s="30"/>
      <c r="U3135" s="30"/>
      <c r="V3135" s="30"/>
      <c r="W3135" s="30"/>
      <c r="X3135" s="30"/>
      <c r="Y3135" s="30"/>
      <c r="Z3135" s="30"/>
      <c r="AA3135" s="30"/>
    </row>
    <row r="3136" ht="15.75" customHeight="1">
      <c r="A3136" s="27" t="s">
        <v>44</v>
      </c>
      <c r="B3136" s="27" t="s">
        <v>9879</v>
      </c>
      <c r="C3136" s="27" t="s">
        <v>5829</v>
      </c>
      <c r="D3136" s="27" t="s">
        <v>5831</v>
      </c>
      <c r="E3136" s="92">
        <f t="shared" si="1"/>
        <v>77270</v>
      </c>
      <c r="F3136" s="92" t="str">
        <f t="shared" si="2"/>
        <v>MAGGI Caldo En Polvo de Cstll 28(10x7g)</v>
      </c>
      <c r="G3136" s="92" t="str">
        <f t="shared" si="3"/>
        <v>CULINARIOS</v>
      </c>
      <c r="H3136" s="89"/>
      <c r="I3136" s="89"/>
      <c r="J3136" s="89"/>
      <c r="K3136" s="89"/>
      <c r="L3136" s="89"/>
      <c r="M3136" s="89"/>
      <c r="N3136" s="89"/>
      <c r="O3136" s="89"/>
      <c r="P3136" s="89"/>
      <c r="Q3136" s="89"/>
      <c r="R3136" s="30"/>
      <c r="S3136" s="30"/>
      <c r="T3136" s="30"/>
      <c r="U3136" s="30"/>
      <c r="V3136" s="30"/>
      <c r="W3136" s="30"/>
      <c r="X3136" s="30"/>
      <c r="Y3136" s="30"/>
      <c r="Z3136" s="30"/>
      <c r="AA3136" s="30"/>
    </row>
    <row r="3137" ht="15.75" customHeight="1">
      <c r="A3137" s="27" t="s">
        <v>44</v>
      </c>
      <c r="B3137" s="27" t="s">
        <v>9880</v>
      </c>
      <c r="C3137" s="27" t="s">
        <v>5832</v>
      </c>
      <c r="D3137" s="27" t="s">
        <v>5831</v>
      </c>
      <c r="E3137" s="92">
        <f t="shared" si="1"/>
        <v>77280</v>
      </c>
      <c r="F3137" s="92" t="str">
        <f t="shared" si="2"/>
        <v>MAGGI Caldo En Polvo de Glln 28(10x7g)</v>
      </c>
      <c r="G3137" s="92" t="str">
        <f t="shared" si="3"/>
        <v>CULINARIOS</v>
      </c>
      <c r="H3137" s="89"/>
      <c r="I3137" s="89"/>
      <c r="J3137" s="89"/>
      <c r="K3137" s="89"/>
      <c r="L3137" s="89"/>
      <c r="M3137" s="89"/>
      <c r="N3137" s="89"/>
      <c r="O3137" s="89"/>
      <c r="P3137" s="89"/>
      <c r="Q3137" s="89"/>
      <c r="R3137" s="30"/>
      <c r="S3137" s="30"/>
      <c r="T3137" s="30"/>
      <c r="U3137" s="30"/>
      <c r="V3137" s="30"/>
      <c r="W3137" s="30"/>
      <c r="X3137" s="30"/>
      <c r="Y3137" s="30"/>
      <c r="Z3137" s="30"/>
      <c r="AA3137" s="30"/>
    </row>
    <row r="3138" ht="15.75" customHeight="1">
      <c r="A3138" s="27" t="s">
        <v>44</v>
      </c>
      <c r="B3138" s="27" t="s">
        <v>9881</v>
      </c>
      <c r="C3138" s="27" t="s">
        <v>5834</v>
      </c>
      <c r="D3138" s="27" t="s">
        <v>123</v>
      </c>
      <c r="E3138" s="92">
        <f t="shared" si="1"/>
        <v>77281</v>
      </c>
      <c r="F3138" s="92" t="str">
        <f t="shared" si="2"/>
        <v>PK Caldo de Gallina 48 + 1 tira en polvo Gallina regalo .</v>
      </c>
      <c r="G3138" s="92" t="str">
        <f t="shared" si="3"/>
        <v>CULINARIOS</v>
      </c>
      <c r="H3138" s="89"/>
      <c r="I3138" s="89"/>
      <c r="J3138" s="89"/>
      <c r="K3138" s="89"/>
      <c r="L3138" s="89"/>
      <c r="M3138" s="89"/>
      <c r="N3138" s="89"/>
      <c r="O3138" s="89"/>
      <c r="P3138" s="89"/>
      <c r="Q3138" s="89"/>
      <c r="R3138" s="30"/>
      <c r="S3138" s="30"/>
      <c r="T3138" s="30"/>
      <c r="U3138" s="30"/>
      <c r="V3138" s="30"/>
      <c r="W3138" s="30"/>
      <c r="X3138" s="30"/>
      <c r="Y3138" s="30"/>
      <c r="Z3138" s="30"/>
      <c r="AA3138" s="30"/>
    </row>
    <row r="3139" ht="15.75" customHeight="1">
      <c r="A3139" s="27" t="s">
        <v>44</v>
      </c>
      <c r="B3139" s="27" t="s">
        <v>9882</v>
      </c>
      <c r="C3139" s="27" t="s">
        <v>5836</v>
      </c>
      <c r="D3139" s="27" t="s">
        <v>123</v>
      </c>
      <c r="E3139" s="92">
        <f t="shared" si="1"/>
        <v>77282</v>
      </c>
      <c r="F3139" s="92" t="str">
        <f t="shared" si="2"/>
        <v>PK Caldo de Gallina 48 + 1 tira en polvo Gallina regalo (B2B) .</v>
      </c>
      <c r="G3139" s="92" t="str">
        <f t="shared" si="3"/>
        <v>CULINARIOS</v>
      </c>
      <c r="H3139" s="89"/>
      <c r="I3139" s="89"/>
      <c r="J3139" s="89"/>
      <c r="K3139" s="89"/>
      <c r="L3139" s="89"/>
      <c r="M3139" s="89"/>
      <c r="N3139" s="89"/>
      <c r="O3139" s="89"/>
      <c r="P3139" s="89"/>
      <c r="Q3139" s="89"/>
      <c r="R3139" s="30"/>
      <c r="S3139" s="30"/>
      <c r="T3139" s="30"/>
      <c r="U3139" s="30"/>
      <c r="V3139" s="30"/>
      <c r="W3139" s="30"/>
      <c r="X3139" s="30"/>
      <c r="Y3139" s="30"/>
      <c r="Z3139" s="30"/>
      <c r="AA3139" s="30"/>
    </row>
    <row r="3140" ht="15.75" customHeight="1">
      <c r="A3140" s="27" t="s">
        <v>44</v>
      </c>
      <c r="B3140" s="27" t="s">
        <v>9883</v>
      </c>
      <c r="C3140" s="27" t="s">
        <v>5839</v>
      </c>
      <c r="D3140" s="27" t="s">
        <v>5831</v>
      </c>
      <c r="E3140" s="92">
        <f t="shared" si="1"/>
        <v>77290</v>
      </c>
      <c r="F3140" s="92" t="str">
        <f t="shared" si="2"/>
        <v>MAGGI Caldo En Polvo de Verd 28(10x7g)</v>
      </c>
      <c r="G3140" s="92" t="str">
        <f t="shared" si="3"/>
        <v>CULINARIOS</v>
      </c>
      <c r="H3140" s="89"/>
      <c r="I3140" s="89"/>
      <c r="J3140" s="89"/>
      <c r="K3140" s="89"/>
      <c r="L3140" s="89"/>
      <c r="M3140" s="89"/>
      <c r="N3140" s="89"/>
      <c r="O3140" s="89"/>
      <c r="P3140" s="89"/>
      <c r="Q3140" s="89"/>
      <c r="R3140" s="30"/>
      <c r="S3140" s="30"/>
      <c r="T3140" s="30"/>
      <c r="U3140" s="30"/>
      <c r="V3140" s="30"/>
      <c r="W3140" s="30"/>
      <c r="X3140" s="30"/>
      <c r="Y3140" s="30"/>
      <c r="Z3140" s="30"/>
      <c r="AA3140" s="30"/>
    </row>
    <row r="3141" ht="15.75" customHeight="1">
      <c r="A3141" s="27" t="s">
        <v>39</v>
      </c>
      <c r="B3141" s="27" t="s">
        <v>9884</v>
      </c>
      <c r="C3141" s="27" t="s">
        <v>5843</v>
      </c>
      <c r="D3141" s="27" t="s">
        <v>5844</v>
      </c>
      <c r="E3141" s="92">
        <f t="shared" si="1"/>
        <v>77300</v>
      </c>
      <c r="F3141" s="92" t="str">
        <f t="shared" si="2"/>
        <v>TRENCITO MILKI CHOCOLATE 16 x 10 x 9 GRM</v>
      </c>
      <c r="G3141" s="92" t="str">
        <f t="shared" si="3"/>
        <v>CHOCOLATES</v>
      </c>
      <c r="H3141" s="89"/>
      <c r="I3141" s="89"/>
      <c r="J3141" s="89"/>
      <c r="K3141" s="89"/>
      <c r="L3141" s="89"/>
      <c r="M3141" s="89"/>
      <c r="N3141" s="89"/>
      <c r="O3141" s="89"/>
      <c r="P3141" s="89"/>
      <c r="Q3141" s="89"/>
      <c r="R3141" s="30"/>
      <c r="S3141" s="30"/>
      <c r="T3141" s="30"/>
      <c r="U3141" s="30"/>
      <c r="V3141" s="30"/>
      <c r="W3141" s="30"/>
      <c r="X3141" s="30"/>
      <c r="Y3141" s="30"/>
      <c r="Z3141" s="30"/>
      <c r="AA3141" s="30"/>
    </row>
    <row r="3142" ht="15.75" customHeight="1">
      <c r="A3142" s="27" t="s">
        <v>76</v>
      </c>
      <c r="B3142" s="27" t="s">
        <v>9885</v>
      </c>
      <c r="C3142" s="27" t="s">
        <v>5847</v>
      </c>
      <c r="D3142" s="27" t="s">
        <v>5848</v>
      </c>
      <c r="E3142" s="92">
        <f t="shared" si="1"/>
        <v>77310</v>
      </c>
      <c r="F3142" s="92" t="str">
        <f t="shared" si="2"/>
        <v>TRITON CookiesyCream Stabilo 24x230g</v>
      </c>
      <c r="G3142" s="92" t="str">
        <f t="shared" si="3"/>
        <v>OPPB</v>
      </c>
      <c r="H3142" s="89"/>
      <c r="I3142" s="89"/>
      <c r="J3142" s="89"/>
      <c r="K3142" s="89"/>
      <c r="L3142" s="89"/>
      <c r="M3142" s="89"/>
      <c r="N3142" s="89"/>
      <c r="O3142" s="89"/>
      <c r="P3142" s="89"/>
      <c r="Q3142" s="89"/>
      <c r="R3142" s="30"/>
      <c r="S3142" s="30"/>
      <c r="T3142" s="30"/>
      <c r="U3142" s="30"/>
      <c r="V3142" s="30"/>
      <c r="W3142" s="30"/>
      <c r="X3142" s="30"/>
      <c r="Y3142" s="30"/>
      <c r="Z3142" s="30"/>
      <c r="AA3142" s="30"/>
    </row>
    <row r="3143" ht="15.75" customHeight="1">
      <c r="A3143" s="27" t="s">
        <v>44</v>
      </c>
      <c r="B3143" s="27" t="s">
        <v>9886</v>
      </c>
      <c r="C3143" s="27" t="s">
        <v>5849</v>
      </c>
      <c r="D3143" s="27">
        <v>0.0</v>
      </c>
      <c r="E3143" s="92">
        <f t="shared" si="1"/>
        <v>77330</v>
      </c>
      <c r="F3143" s="92" t="str">
        <f t="shared" si="2"/>
        <v>PK MAT TRD 9 TIRAS CALDO EN POLVO 3GALL+3 COSTILLA+3 VERDURAS+RELOJ MAGGI 0</v>
      </c>
      <c r="G3143" s="92" t="str">
        <f t="shared" si="3"/>
        <v>CULINARIOS</v>
      </c>
      <c r="H3143" s="89"/>
      <c r="I3143" s="89"/>
      <c r="J3143" s="89"/>
      <c r="K3143" s="89"/>
      <c r="L3143" s="89"/>
      <c r="M3143" s="89"/>
      <c r="N3143" s="89"/>
      <c r="O3143" s="89"/>
      <c r="P3143" s="89"/>
      <c r="Q3143" s="89"/>
      <c r="R3143" s="30"/>
      <c r="S3143" s="30"/>
      <c r="T3143" s="30"/>
      <c r="U3143" s="30"/>
      <c r="V3143" s="30"/>
      <c r="W3143" s="30"/>
      <c r="X3143" s="30"/>
      <c r="Y3143" s="30"/>
      <c r="Z3143" s="30"/>
      <c r="AA3143" s="30"/>
    </row>
    <row r="3144" ht="15.75" customHeight="1">
      <c r="A3144" s="27" t="s">
        <v>44</v>
      </c>
      <c r="B3144" s="27" t="s">
        <v>9887</v>
      </c>
      <c r="C3144" s="27" t="s">
        <v>5852</v>
      </c>
      <c r="D3144" s="27">
        <v>0.0</v>
      </c>
      <c r="E3144" s="92">
        <f t="shared" si="1"/>
        <v>77340</v>
      </c>
      <c r="F3144" s="92" t="str">
        <f t="shared" si="2"/>
        <v>PK MAT TRD 4 CALDOS X 48 2GALL+2CARNE+20 SOPAS POLLO FIDEOS+PIZARRA PALOMA 0</v>
      </c>
      <c r="G3144" s="92" t="str">
        <f t="shared" si="3"/>
        <v>CULINARIOS</v>
      </c>
      <c r="H3144" s="89"/>
      <c r="I3144" s="89"/>
      <c r="J3144" s="89"/>
      <c r="K3144" s="89"/>
      <c r="L3144" s="89"/>
      <c r="M3144" s="89"/>
      <c r="N3144" s="89"/>
      <c r="O3144" s="89"/>
      <c r="P3144" s="89"/>
      <c r="Q3144" s="89"/>
      <c r="R3144" s="30"/>
      <c r="S3144" s="30"/>
      <c r="T3144" s="30"/>
      <c r="U3144" s="30"/>
      <c r="V3144" s="30"/>
      <c r="W3144" s="30"/>
      <c r="X3144" s="30"/>
      <c r="Y3144" s="30"/>
      <c r="Z3144" s="30"/>
      <c r="AA3144" s="30"/>
    </row>
    <row r="3145" ht="15.75" customHeight="1">
      <c r="A3145" s="27" t="s">
        <v>39</v>
      </c>
      <c r="B3145" s="27" t="s">
        <v>9888</v>
      </c>
      <c r="C3145" s="27" t="s">
        <v>5854</v>
      </c>
      <c r="D3145" s="27" t="s">
        <v>5855</v>
      </c>
      <c r="E3145" s="92">
        <f t="shared" si="1"/>
        <v>77350</v>
      </c>
      <c r="F3145" s="92" t="str">
        <f t="shared" si="2"/>
        <v>SUPER 8 2,0 MANI 4 x 20 x 50 GRM</v>
      </c>
      <c r="G3145" s="92" t="str">
        <f t="shared" si="3"/>
        <v>CHOCOLATES</v>
      </c>
      <c r="H3145" s="89"/>
      <c r="I3145" s="89"/>
      <c r="J3145" s="89"/>
      <c r="K3145" s="89"/>
      <c r="L3145" s="89"/>
      <c r="M3145" s="89"/>
      <c r="N3145" s="89"/>
      <c r="O3145" s="89"/>
      <c r="P3145" s="89"/>
      <c r="Q3145" s="89"/>
      <c r="R3145" s="30"/>
      <c r="S3145" s="30"/>
      <c r="T3145" s="30"/>
      <c r="U3145" s="30"/>
      <c r="V3145" s="30"/>
      <c r="W3145" s="30"/>
      <c r="X3145" s="30"/>
      <c r="Y3145" s="30"/>
      <c r="Z3145" s="30"/>
      <c r="AA3145" s="30"/>
    </row>
    <row r="3146" ht="15.75" customHeight="1">
      <c r="A3146" s="27" t="s">
        <v>264</v>
      </c>
      <c r="B3146" s="27" t="s">
        <v>9889</v>
      </c>
      <c r="C3146" s="27" t="s">
        <v>5857</v>
      </c>
      <c r="D3146" s="27" t="s">
        <v>1203</v>
      </c>
      <c r="E3146" s="92">
        <f t="shared" si="1"/>
        <v>77360</v>
      </c>
      <c r="F3146" s="92" t="str">
        <f t="shared" si="2"/>
        <v>CHEERIOS Multigrain Cereal N2 CL 16x400g</v>
      </c>
      <c r="G3146" s="92" t="str">
        <f t="shared" si="3"/>
        <v>CEREALES PARA EL DESAYUNO</v>
      </c>
      <c r="H3146" s="89"/>
      <c r="I3146" s="89"/>
      <c r="J3146" s="89"/>
      <c r="K3146" s="89"/>
      <c r="L3146" s="89"/>
      <c r="M3146" s="89"/>
      <c r="N3146" s="89"/>
      <c r="O3146" s="89"/>
      <c r="P3146" s="89"/>
      <c r="Q3146" s="89"/>
      <c r="R3146" s="30"/>
      <c r="S3146" s="30"/>
      <c r="T3146" s="30"/>
      <c r="U3146" s="30"/>
      <c r="V3146" s="30"/>
      <c r="W3146" s="30"/>
      <c r="X3146" s="30"/>
      <c r="Y3146" s="30"/>
      <c r="Z3146" s="30"/>
      <c r="AA3146" s="30"/>
    </row>
    <row r="3147" ht="15.75" customHeight="1">
      <c r="A3147" s="27" t="s">
        <v>50</v>
      </c>
      <c r="B3147" s="27" t="s">
        <v>9890</v>
      </c>
      <c r="C3147" s="27" t="s">
        <v>5858</v>
      </c>
      <c r="D3147" s="27" t="s">
        <v>5859</v>
      </c>
      <c r="E3147" s="92">
        <f t="shared" si="1"/>
        <v>77370</v>
      </c>
      <c r="F3147" s="92" t="str">
        <f t="shared" si="2"/>
        <v>NESC DLC GST Skny Capp N1XR 16Cap3x161.6g</v>
      </c>
      <c r="G3147" s="92" t="str">
        <f t="shared" si="3"/>
        <v>CAFES</v>
      </c>
      <c r="H3147" s="89"/>
      <c r="I3147" s="89"/>
      <c r="J3147" s="89"/>
      <c r="K3147" s="89"/>
      <c r="L3147" s="89"/>
      <c r="M3147" s="89"/>
      <c r="N3147" s="89"/>
      <c r="O3147" s="89"/>
      <c r="P3147" s="89"/>
      <c r="Q3147" s="89"/>
      <c r="R3147" s="30"/>
      <c r="S3147" s="30"/>
      <c r="T3147" s="30"/>
      <c r="U3147" s="30"/>
      <c r="V3147" s="30"/>
      <c r="W3147" s="30"/>
      <c r="X3147" s="30"/>
      <c r="Y3147" s="30"/>
      <c r="Z3147" s="30"/>
      <c r="AA3147" s="30"/>
    </row>
    <row r="3148" ht="15.75" customHeight="1">
      <c r="A3148" s="27" t="s">
        <v>50</v>
      </c>
      <c r="B3148" s="27" t="s">
        <v>9891</v>
      </c>
      <c r="C3148" s="27" t="s">
        <v>5861</v>
      </c>
      <c r="D3148" s="27" t="s">
        <v>5862</v>
      </c>
      <c r="E3148" s="92">
        <f t="shared" si="1"/>
        <v>77380</v>
      </c>
      <c r="F3148" s="92" t="str">
        <f t="shared" si="2"/>
        <v>NESCAFE DLC GST Lungo XR 16Cap 3x104g</v>
      </c>
      <c r="G3148" s="92" t="str">
        <f t="shared" si="3"/>
        <v>CAFES</v>
      </c>
      <c r="H3148" s="89"/>
      <c r="I3148" s="89"/>
      <c r="J3148" s="89"/>
      <c r="K3148" s="89"/>
      <c r="L3148" s="89"/>
      <c r="M3148" s="89"/>
      <c r="N3148" s="89"/>
      <c r="O3148" s="89"/>
      <c r="P3148" s="89"/>
      <c r="Q3148" s="89"/>
      <c r="R3148" s="30"/>
      <c r="S3148" s="30"/>
      <c r="T3148" s="30"/>
      <c r="U3148" s="30"/>
      <c r="V3148" s="30"/>
      <c r="W3148" s="30"/>
      <c r="X3148" s="30"/>
      <c r="Y3148" s="30"/>
      <c r="Z3148" s="30"/>
      <c r="AA3148" s="30"/>
    </row>
    <row r="3149" ht="15.75" customHeight="1">
      <c r="A3149" s="27" t="s">
        <v>50</v>
      </c>
      <c r="B3149" s="27" t="s">
        <v>9892</v>
      </c>
      <c r="C3149" s="27" t="s">
        <v>5864</v>
      </c>
      <c r="D3149" s="27" t="s">
        <v>5865</v>
      </c>
      <c r="E3149" s="92">
        <f t="shared" si="1"/>
        <v>77390</v>
      </c>
      <c r="F3149" s="92" t="str">
        <f t="shared" si="2"/>
        <v>NESCAFE DLC GST Amrcn XR 16Cap 3x128g</v>
      </c>
      <c r="G3149" s="92" t="str">
        <f t="shared" si="3"/>
        <v>CAFES</v>
      </c>
      <c r="H3149" s="89"/>
      <c r="I3149" s="89"/>
      <c r="J3149" s="89"/>
      <c r="K3149" s="89"/>
      <c r="L3149" s="89"/>
      <c r="M3149" s="89"/>
      <c r="N3149" s="89"/>
      <c r="O3149" s="89"/>
      <c r="P3149" s="89"/>
      <c r="Q3149" s="89"/>
      <c r="R3149" s="30"/>
      <c r="S3149" s="30"/>
      <c r="T3149" s="30"/>
      <c r="U3149" s="30"/>
      <c r="V3149" s="30"/>
      <c r="W3149" s="30"/>
      <c r="X3149" s="30"/>
      <c r="Y3149" s="30"/>
      <c r="Z3149" s="30"/>
      <c r="AA3149" s="30"/>
    </row>
    <row r="3150" ht="15.75" customHeight="1">
      <c r="A3150" s="27" t="s">
        <v>39</v>
      </c>
      <c r="B3150" s="27" t="s">
        <v>9893</v>
      </c>
      <c r="C3150" s="27" t="s">
        <v>5867</v>
      </c>
      <c r="D3150" s="27" t="s">
        <v>5868</v>
      </c>
      <c r="E3150" s="92">
        <f t="shared" si="1"/>
        <v>774000</v>
      </c>
      <c r="F3150" s="92" t="str">
        <f t="shared" si="2"/>
        <v>TRENCITO BANDEJA HUEVO 425g 6 x 425 GRS</v>
      </c>
      <c r="G3150" s="92" t="str">
        <f t="shared" si="3"/>
        <v>CHOCOLATES</v>
      </c>
      <c r="H3150" s="89"/>
      <c r="I3150" s="89"/>
      <c r="J3150" s="89"/>
      <c r="K3150" s="89"/>
      <c r="L3150" s="89"/>
      <c r="M3150" s="89"/>
      <c r="N3150" s="89"/>
      <c r="O3150" s="89"/>
      <c r="P3150" s="89"/>
      <c r="Q3150" s="89"/>
      <c r="R3150" s="30"/>
      <c r="S3150" s="30"/>
      <c r="T3150" s="30"/>
      <c r="U3150" s="30"/>
      <c r="V3150" s="30"/>
      <c r="W3150" s="30"/>
      <c r="X3150" s="30"/>
      <c r="Y3150" s="30"/>
      <c r="Z3150" s="30"/>
      <c r="AA3150" s="30"/>
    </row>
    <row r="3151" ht="15.75" customHeight="1">
      <c r="A3151" s="27" t="s">
        <v>39</v>
      </c>
      <c r="B3151" s="27" t="s">
        <v>9894</v>
      </c>
      <c r="C3151" s="27" t="s">
        <v>5870</v>
      </c>
      <c r="D3151" s="27" t="s">
        <v>1264</v>
      </c>
      <c r="E3151" s="92">
        <f t="shared" si="1"/>
        <v>774200</v>
      </c>
      <c r="F3151" s="92" t="str">
        <f t="shared" si="2"/>
        <v>TRENCITO BOLSA HUEVITOS 12 x 500 GRM</v>
      </c>
      <c r="G3151" s="92" t="str">
        <f t="shared" si="3"/>
        <v>CHOCOLATES</v>
      </c>
      <c r="H3151" s="89"/>
      <c r="I3151" s="89"/>
      <c r="J3151" s="89"/>
      <c r="K3151" s="89"/>
      <c r="L3151" s="89"/>
      <c r="M3151" s="89"/>
      <c r="N3151" s="89"/>
      <c r="O3151" s="89"/>
      <c r="P3151" s="89"/>
      <c r="Q3151" s="89"/>
      <c r="R3151" s="30"/>
      <c r="S3151" s="30"/>
      <c r="T3151" s="30"/>
      <c r="U3151" s="30"/>
      <c r="V3151" s="30"/>
      <c r="W3151" s="30"/>
      <c r="X3151" s="30"/>
      <c r="Y3151" s="30"/>
      <c r="Z3151" s="30"/>
      <c r="AA3151" s="30"/>
    </row>
    <row r="3152" ht="15.75" customHeight="1">
      <c r="A3152" s="27" t="s">
        <v>86</v>
      </c>
      <c r="B3152" s="27" t="s">
        <v>9895</v>
      </c>
      <c r="C3152" s="27" t="s">
        <v>5871</v>
      </c>
      <c r="D3152" s="27">
        <v>0.0</v>
      </c>
      <c r="E3152" s="92">
        <f t="shared" si="1"/>
        <v>77450</v>
      </c>
      <c r="F3152" s="92" t="str">
        <f t="shared" si="2"/>
        <v>PK TRD BON 1 CAJA DE TRITON VAINILLA 126G +1 CAJA DE GRILL 35G GRATIS 0</v>
      </c>
      <c r="G3152" s="92" t="str">
        <f t="shared" si="3"/>
        <v>GALLETAS</v>
      </c>
      <c r="H3152" s="89"/>
      <c r="I3152" s="89"/>
      <c r="J3152" s="89"/>
      <c r="K3152" s="89"/>
      <c r="L3152" s="89"/>
      <c r="M3152" s="89"/>
      <c r="N3152" s="89"/>
      <c r="O3152" s="89"/>
      <c r="P3152" s="89"/>
      <c r="Q3152" s="89"/>
      <c r="R3152" s="30"/>
      <c r="S3152" s="30"/>
      <c r="T3152" s="30"/>
      <c r="U3152" s="30"/>
      <c r="V3152" s="30"/>
      <c r="W3152" s="30"/>
      <c r="X3152" s="30"/>
      <c r="Y3152" s="30"/>
      <c r="Z3152" s="30"/>
      <c r="AA3152" s="30"/>
    </row>
    <row r="3153" ht="15.75" customHeight="1">
      <c r="A3153" s="27" t="s">
        <v>50</v>
      </c>
      <c r="B3153" s="27" t="s">
        <v>9896</v>
      </c>
      <c r="C3153" s="27" t="s">
        <v>5873</v>
      </c>
      <c r="D3153" s="27" t="s">
        <v>4521</v>
      </c>
      <c r="E3153" s="92">
        <f t="shared" si="1"/>
        <v>77460</v>
      </c>
      <c r="F3153" s="92" t="str">
        <f t="shared" si="2"/>
        <v>NESC DLCGST Esp Inso XR 16Caps 3x128g</v>
      </c>
      <c r="G3153" s="92" t="str">
        <f t="shared" si="3"/>
        <v>CAFES</v>
      </c>
      <c r="H3153" s="89"/>
      <c r="I3153" s="89"/>
      <c r="J3153" s="89"/>
      <c r="K3153" s="89"/>
      <c r="L3153" s="89"/>
      <c r="M3153" s="89"/>
      <c r="N3153" s="89"/>
      <c r="O3153" s="89"/>
      <c r="P3153" s="89"/>
      <c r="Q3153" s="89"/>
      <c r="R3153" s="30"/>
      <c r="S3153" s="30"/>
      <c r="T3153" s="30"/>
      <c r="U3153" s="30"/>
      <c r="V3153" s="30"/>
      <c r="W3153" s="30"/>
      <c r="X3153" s="30"/>
      <c r="Y3153" s="30"/>
      <c r="Z3153" s="30"/>
      <c r="AA3153" s="30"/>
    </row>
    <row r="3154" ht="15.75" customHeight="1">
      <c r="A3154" s="27" t="s">
        <v>39</v>
      </c>
      <c r="B3154" s="27" t="s">
        <v>9897</v>
      </c>
      <c r="C3154" s="27" t="s">
        <v>5875</v>
      </c>
      <c r="D3154" s="27" t="s">
        <v>3855</v>
      </c>
      <c r="E3154" s="92">
        <f t="shared" si="1"/>
        <v>77510</v>
      </c>
      <c r="F3154" s="92" t="str">
        <f t="shared" si="2"/>
        <v>SUPER 8 OBLEA BAÑADA PROMO CNT 1 4 x 24 x 29 GRM</v>
      </c>
      <c r="G3154" s="92" t="str">
        <f t="shared" si="3"/>
        <v>CHOCOLATES</v>
      </c>
      <c r="H3154" s="89"/>
      <c r="I3154" s="89"/>
      <c r="J3154" s="89"/>
      <c r="K3154" s="89"/>
      <c r="L3154" s="89"/>
      <c r="M3154" s="89"/>
      <c r="N3154" s="89"/>
      <c r="O3154" s="89"/>
      <c r="P3154" s="89"/>
      <c r="Q3154" s="89"/>
      <c r="R3154" s="30"/>
      <c r="S3154" s="30"/>
      <c r="T3154" s="30"/>
      <c r="U3154" s="30"/>
      <c r="V3154" s="30"/>
      <c r="W3154" s="30"/>
      <c r="X3154" s="30"/>
      <c r="Y3154" s="30"/>
      <c r="Z3154" s="30"/>
      <c r="AA3154" s="30"/>
    </row>
    <row r="3155" ht="15.75" customHeight="1">
      <c r="A3155" s="27" t="s">
        <v>39</v>
      </c>
      <c r="B3155" s="27" t="s">
        <v>9898</v>
      </c>
      <c r="C3155" s="27" t="s">
        <v>1148</v>
      </c>
      <c r="D3155" s="27" t="s">
        <v>3855</v>
      </c>
      <c r="E3155" s="92">
        <f t="shared" si="1"/>
        <v>77520</v>
      </c>
      <c r="F3155" s="92" t="str">
        <f t="shared" si="2"/>
        <v>Oblea bañada SUPER 8 4 x 24 x 29 GRM</v>
      </c>
      <c r="G3155" s="92" t="str">
        <f t="shared" si="3"/>
        <v>CHOCOLATES</v>
      </c>
      <c r="H3155" s="89"/>
      <c r="I3155" s="89"/>
      <c r="J3155" s="89"/>
      <c r="K3155" s="89"/>
      <c r="L3155" s="89"/>
      <c r="M3155" s="89"/>
      <c r="N3155" s="89"/>
      <c r="O3155" s="89"/>
      <c r="P3155" s="89"/>
      <c r="Q3155" s="89"/>
      <c r="R3155" s="30"/>
      <c r="S3155" s="30"/>
      <c r="T3155" s="30"/>
      <c r="U3155" s="30"/>
      <c r="V3155" s="30"/>
      <c r="W3155" s="30"/>
      <c r="X3155" s="30"/>
      <c r="Y3155" s="30"/>
      <c r="Z3155" s="30"/>
      <c r="AA3155" s="30"/>
    </row>
    <row r="3156" ht="15.75" customHeight="1">
      <c r="A3156" s="27" t="s">
        <v>39</v>
      </c>
      <c r="B3156" s="27" t="s">
        <v>9899</v>
      </c>
      <c r="C3156" s="27" t="s">
        <v>5878</v>
      </c>
      <c r="D3156" s="27" t="s">
        <v>3855</v>
      </c>
      <c r="E3156" s="92">
        <f t="shared" si="1"/>
        <v>77521</v>
      </c>
      <c r="F3156" s="92" t="str">
        <f t="shared" si="2"/>
        <v>SALVAGE SUPER 8 OBLEA BAÑADA 4 x 24 x 29 GRM</v>
      </c>
      <c r="G3156" s="92" t="str">
        <f t="shared" si="3"/>
        <v>CHOCOLATES</v>
      </c>
      <c r="H3156" s="89"/>
      <c r="I3156" s="89"/>
      <c r="J3156" s="89"/>
      <c r="K3156" s="89"/>
      <c r="L3156" s="89"/>
      <c r="M3156" s="89"/>
      <c r="N3156" s="89"/>
      <c r="O3156" s="89"/>
      <c r="P3156" s="89"/>
      <c r="Q3156" s="89"/>
      <c r="R3156" s="30"/>
      <c r="S3156" s="30"/>
      <c r="T3156" s="30"/>
      <c r="U3156" s="30"/>
      <c r="V3156" s="30"/>
      <c r="W3156" s="30"/>
      <c r="X3156" s="30"/>
      <c r="Y3156" s="30"/>
      <c r="Z3156" s="30"/>
      <c r="AA3156" s="30"/>
    </row>
    <row r="3157" ht="15.75" customHeight="1">
      <c r="A3157" s="27" t="s">
        <v>39</v>
      </c>
      <c r="B3157" s="27" t="s">
        <v>9900</v>
      </c>
      <c r="C3157" s="27" t="s">
        <v>1148</v>
      </c>
      <c r="D3157" s="27" t="s">
        <v>5880</v>
      </c>
      <c r="E3157" s="92">
        <f t="shared" si="1"/>
        <v>77530</v>
      </c>
      <c r="F3157" s="92" t="str">
        <f t="shared" si="2"/>
        <v>Oblea bañada SUPER 8 10 x 8 x 29 GRM</v>
      </c>
      <c r="G3157" s="92" t="str">
        <f t="shared" si="3"/>
        <v>CHOCOLATES</v>
      </c>
      <c r="H3157" s="89"/>
      <c r="I3157" s="89"/>
      <c r="J3157" s="89"/>
      <c r="K3157" s="89"/>
      <c r="L3157" s="89"/>
      <c r="M3157" s="89"/>
      <c r="N3157" s="89"/>
      <c r="O3157" s="89"/>
      <c r="P3157" s="89"/>
      <c r="Q3157" s="89"/>
      <c r="R3157" s="30"/>
      <c r="S3157" s="30"/>
      <c r="T3157" s="30"/>
      <c r="U3157" s="30"/>
      <c r="V3157" s="30"/>
      <c r="W3157" s="30"/>
      <c r="X3157" s="30"/>
      <c r="Y3157" s="30"/>
      <c r="Z3157" s="30"/>
      <c r="AA3157" s="30"/>
    </row>
    <row r="3158" ht="15.75" customHeight="1">
      <c r="A3158" s="27" t="s">
        <v>39</v>
      </c>
      <c r="B3158" s="27" t="s">
        <v>9901</v>
      </c>
      <c r="C3158" s="27" t="s">
        <v>5883</v>
      </c>
      <c r="D3158" s="27" t="s">
        <v>5884</v>
      </c>
      <c r="E3158" s="92">
        <f t="shared" si="1"/>
        <v>77540</v>
      </c>
      <c r="F3158" s="92" t="str">
        <f t="shared" si="2"/>
        <v>SUPER 8 BALL DOYPACK 12 x 160 GRM</v>
      </c>
      <c r="G3158" s="92" t="str">
        <f t="shared" si="3"/>
        <v>CHOCOLATES</v>
      </c>
      <c r="H3158" s="89"/>
      <c r="I3158" s="89"/>
      <c r="J3158" s="89"/>
      <c r="K3158" s="89"/>
      <c r="L3158" s="89"/>
      <c r="M3158" s="89"/>
      <c r="N3158" s="89"/>
      <c r="O3158" s="89"/>
      <c r="P3158" s="89"/>
      <c r="Q3158" s="89"/>
      <c r="R3158" s="30"/>
      <c r="S3158" s="30"/>
      <c r="T3158" s="30"/>
      <c r="U3158" s="30"/>
      <c r="V3158" s="30"/>
      <c r="W3158" s="30"/>
      <c r="X3158" s="30"/>
      <c r="Y3158" s="30"/>
      <c r="Z3158" s="30"/>
      <c r="AA3158" s="30"/>
    </row>
    <row r="3159" ht="15.75" customHeight="1">
      <c r="A3159" s="27" t="s">
        <v>39</v>
      </c>
      <c r="B3159" s="27" t="s">
        <v>9902</v>
      </c>
      <c r="C3159" s="27" t="s">
        <v>5885</v>
      </c>
      <c r="D3159" s="83"/>
      <c r="E3159" s="92">
        <f t="shared" si="1"/>
        <v>77570</v>
      </c>
      <c r="F3159" s="92" t="str">
        <f t="shared" si="2"/>
        <v>BONIFICADO SUPER 8 OBLEA BAÑADA </v>
      </c>
      <c r="G3159" s="92" t="str">
        <f t="shared" si="3"/>
        <v>CHOCOLATES</v>
      </c>
      <c r="H3159" s="89"/>
      <c r="I3159" s="89"/>
      <c r="J3159" s="89"/>
      <c r="K3159" s="89"/>
      <c r="L3159" s="89"/>
      <c r="M3159" s="89"/>
      <c r="N3159" s="89"/>
      <c r="O3159" s="89"/>
      <c r="P3159" s="89"/>
      <c r="Q3159" s="89"/>
      <c r="R3159" s="30"/>
      <c r="S3159" s="30"/>
      <c r="T3159" s="30"/>
      <c r="U3159" s="30"/>
      <c r="V3159" s="30"/>
      <c r="W3159" s="30"/>
      <c r="X3159" s="30"/>
      <c r="Y3159" s="30"/>
      <c r="Z3159" s="30"/>
      <c r="AA3159" s="30"/>
    </row>
    <row r="3160" ht="15.75" customHeight="1">
      <c r="A3160" s="27" t="s">
        <v>39</v>
      </c>
      <c r="B3160" s="27" t="s">
        <v>9903</v>
      </c>
      <c r="C3160" s="27" t="s">
        <v>5888</v>
      </c>
      <c r="D3160" s="27" t="s">
        <v>5889</v>
      </c>
      <c r="E3160" s="92">
        <f t="shared" si="1"/>
        <v>77580</v>
      </c>
      <c r="F3160" s="92" t="str">
        <f t="shared" si="2"/>
        <v>BONIFICADO SUPER 8 BALL DOYPACK 1 x 160 GRM</v>
      </c>
      <c r="G3160" s="92" t="str">
        <f t="shared" si="3"/>
        <v>CHOCOLATES</v>
      </c>
      <c r="H3160" s="89"/>
      <c r="I3160" s="89"/>
      <c r="J3160" s="89"/>
      <c r="K3160" s="89"/>
      <c r="L3160" s="89"/>
      <c r="M3160" s="89"/>
      <c r="N3160" s="89"/>
      <c r="O3160" s="89"/>
      <c r="P3160" s="89"/>
      <c r="Q3160" s="89"/>
      <c r="R3160" s="30"/>
      <c r="S3160" s="30"/>
      <c r="T3160" s="30"/>
      <c r="U3160" s="30"/>
      <c r="V3160" s="30"/>
      <c r="W3160" s="30"/>
      <c r="X3160" s="30"/>
      <c r="Y3160" s="30"/>
      <c r="Z3160" s="30"/>
      <c r="AA3160" s="30"/>
    </row>
    <row r="3161" ht="15.75" customHeight="1">
      <c r="A3161" s="27" t="s">
        <v>29</v>
      </c>
      <c r="B3161" s="27" t="s">
        <v>9905</v>
      </c>
      <c r="C3161" s="27" t="s">
        <v>5890</v>
      </c>
      <c r="D3161" s="27" t="s">
        <v>3855</v>
      </c>
      <c r="E3161" s="92">
        <f t="shared" si="1"/>
        <v>77590</v>
      </c>
      <c r="F3161" s="92" t="str">
        <f t="shared" si="2"/>
        <v>BONIFICADO DISPLAY SUPER8 4 x 24 x 29 GRM</v>
      </c>
      <c r="G3161" s="92" t="str">
        <f t="shared" si="3"/>
        <v>DESHABILITADOS</v>
      </c>
      <c r="H3161" s="89"/>
      <c r="I3161" s="89"/>
      <c r="J3161" s="89"/>
      <c r="K3161" s="89"/>
      <c r="L3161" s="89"/>
      <c r="M3161" s="89"/>
      <c r="N3161" s="89"/>
      <c r="O3161" s="89"/>
      <c r="P3161" s="89"/>
      <c r="Q3161" s="89"/>
      <c r="R3161" s="30"/>
      <c r="S3161" s="30"/>
      <c r="T3161" s="30"/>
      <c r="U3161" s="30"/>
      <c r="V3161" s="30"/>
      <c r="W3161" s="30"/>
      <c r="X3161" s="30"/>
      <c r="Y3161" s="30"/>
      <c r="Z3161" s="30"/>
      <c r="AA3161" s="30"/>
    </row>
    <row r="3162" ht="15.75" customHeight="1">
      <c r="A3162" s="27" t="s">
        <v>4446</v>
      </c>
      <c r="B3162" s="27" t="s">
        <v>9906</v>
      </c>
      <c r="C3162" s="27" t="s">
        <v>5893</v>
      </c>
      <c r="D3162" s="27" t="s">
        <v>5894</v>
      </c>
      <c r="E3162" s="92">
        <f t="shared" si="1"/>
        <v>77600</v>
      </c>
      <c r="F3162" s="92" t="str">
        <f t="shared" si="2"/>
        <v>NATURES HEART Trail Mix 15x350g</v>
      </c>
      <c r="G3162" s="92" t="str">
        <f t="shared" si="3"/>
        <v>TERRAFERTIL</v>
      </c>
      <c r="H3162" s="89"/>
      <c r="I3162" s="89"/>
      <c r="J3162" s="89"/>
      <c r="K3162" s="89"/>
      <c r="L3162" s="89"/>
      <c r="M3162" s="89"/>
      <c r="N3162" s="89"/>
      <c r="O3162" s="89"/>
      <c r="P3162" s="89"/>
      <c r="Q3162" s="89"/>
      <c r="R3162" s="30"/>
      <c r="S3162" s="30"/>
      <c r="T3162" s="30"/>
      <c r="U3162" s="30"/>
      <c r="V3162" s="30"/>
      <c r="W3162" s="30"/>
      <c r="X3162" s="30"/>
      <c r="Y3162" s="30"/>
      <c r="Z3162" s="30"/>
      <c r="AA3162" s="30"/>
    </row>
    <row r="3163" ht="15.75" customHeight="1">
      <c r="A3163" s="27" t="s">
        <v>4446</v>
      </c>
      <c r="B3163" s="27" t="s">
        <v>9907</v>
      </c>
      <c r="C3163" s="27" t="s">
        <v>5896</v>
      </c>
      <c r="D3163" s="27" t="s">
        <v>5897</v>
      </c>
      <c r="E3163" s="92">
        <f t="shared" si="1"/>
        <v>77610</v>
      </c>
      <c r="F3163" s="92" t="str">
        <f t="shared" si="2"/>
        <v>NATURES HEART Socialite 12x150g</v>
      </c>
      <c r="G3163" s="92" t="str">
        <f t="shared" si="3"/>
        <v>TERRAFERTIL</v>
      </c>
      <c r="H3163" s="89"/>
      <c r="I3163" s="89"/>
      <c r="J3163" s="89"/>
      <c r="K3163" s="89"/>
      <c r="L3163" s="89"/>
      <c r="M3163" s="89"/>
      <c r="N3163" s="89"/>
      <c r="O3163" s="89"/>
      <c r="P3163" s="89"/>
      <c r="Q3163" s="89"/>
      <c r="R3163" s="30"/>
      <c r="S3163" s="30"/>
      <c r="T3163" s="30"/>
      <c r="U3163" s="30"/>
      <c r="V3163" s="30"/>
      <c r="W3163" s="30"/>
      <c r="X3163" s="30"/>
      <c r="Y3163" s="30"/>
      <c r="Z3163" s="30"/>
      <c r="AA3163" s="30"/>
    </row>
    <row r="3164" ht="15.75" customHeight="1">
      <c r="A3164" s="27" t="s">
        <v>4446</v>
      </c>
      <c r="B3164" s="27" t="s">
        <v>9908</v>
      </c>
      <c r="C3164" s="27" t="s">
        <v>5899</v>
      </c>
      <c r="D3164" s="27" t="s">
        <v>5897</v>
      </c>
      <c r="E3164" s="92">
        <f t="shared" si="1"/>
        <v>77620</v>
      </c>
      <c r="F3164" s="92" t="str">
        <f t="shared" si="2"/>
        <v>NATURES HEART Power Mix 12x150g</v>
      </c>
      <c r="G3164" s="92" t="str">
        <f t="shared" si="3"/>
        <v>TERRAFERTIL</v>
      </c>
      <c r="H3164" s="89"/>
      <c r="I3164" s="89"/>
      <c r="J3164" s="89"/>
      <c r="K3164" s="89"/>
      <c r="L3164" s="89"/>
      <c r="M3164" s="89"/>
      <c r="N3164" s="89"/>
      <c r="O3164" s="89"/>
      <c r="P3164" s="89"/>
      <c r="Q3164" s="89"/>
      <c r="R3164" s="30"/>
      <c r="S3164" s="30"/>
      <c r="T3164" s="30"/>
      <c r="U3164" s="30"/>
      <c r="V3164" s="30"/>
      <c r="W3164" s="30"/>
      <c r="X3164" s="30"/>
      <c r="Y3164" s="30"/>
      <c r="Z3164" s="30"/>
      <c r="AA3164" s="30"/>
    </row>
    <row r="3165" ht="15.75" customHeight="1">
      <c r="A3165" s="27" t="s">
        <v>4446</v>
      </c>
      <c r="B3165" s="27" t="s">
        <v>9909</v>
      </c>
      <c r="C3165" s="27" t="s">
        <v>5901</v>
      </c>
      <c r="D3165" s="27" t="s">
        <v>5897</v>
      </c>
      <c r="E3165" s="92">
        <f t="shared" si="1"/>
        <v>77630</v>
      </c>
      <c r="F3165" s="92" t="str">
        <f t="shared" si="2"/>
        <v>NATURES HEART Fruit &amp; Nut Boost 12x150g</v>
      </c>
      <c r="G3165" s="92" t="str">
        <f t="shared" si="3"/>
        <v>TERRAFERTIL</v>
      </c>
      <c r="H3165" s="89"/>
      <c r="I3165" s="89"/>
      <c r="J3165" s="89"/>
      <c r="K3165" s="89"/>
      <c r="L3165" s="89"/>
      <c r="M3165" s="89"/>
      <c r="N3165" s="89"/>
      <c r="O3165" s="89"/>
      <c r="P3165" s="89"/>
      <c r="Q3165" s="89"/>
      <c r="R3165" s="30"/>
      <c r="S3165" s="30"/>
      <c r="T3165" s="30"/>
      <c r="U3165" s="30"/>
      <c r="V3165" s="30"/>
      <c r="W3165" s="30"/>
      <c r="X3165" s="30"/>
      <c r="Y3165" s="30"/>
      <c r="Z3165" s="30"/>
      <c r="AA3165" s="30"/>
    </row>
    <row r="3166" ht="15.75" customHeight="1">
      <c r="A3166" s="27" t="s">
        <v>4446</v>
      </c>
      <c r="B3166" s="27" t="s">
        <v>9910</v>
      </c>
      <c r="C3166" s="27" t="s">
        <v>5903</v>
      </c>
      <c r="D3166" s="27" t="s">
        <v>5897</v>
      </c>
      <c r="E3166" s="92">
        <f t="shared" si="1"/>
        <v>77640</v>
      </c>
      <c r="F3166" s="92" t="str">
        <f t="shared" si="2"/>
        <v>NATURES HEART Happy Hour Mix 12x150g</v>
      </c>
      <c r="G3166" s="92" t="str">
        <f t="shared" si="3"/>
        <v>TERRAFERTIL</v>
      </c>
      <c r="H3166" s="89"/>
      <c r="I3166" s="89"/>
      <c r="J3166" s="89"/>
      <c r="K3166" s="89"/>
      <c r="L3166" s="89"/>
      <c r="M3166" s="89"/>
      <c r="N3166" s="89"/>
      <c r="O3166" s="89"/>
      <c r="P3166" s="89"/>
      <c r="Q3166" s="89"/>
      <c r="R3166" s="30"/>
      <c r="S3166" s="30"/>
      <c r="T3166" s="30"/>
      <c r="U3166" s="30"/>
      <c r="V3166" s="30"/>
      <c r="W3166" s="30"/>
      <c r="X3166" s="30"/>
      <c r="Y3166" s="30"/>
      <c r="Z3166" s="30"/>
      <c r="AA3166" s="30"/>
    </row>
    <row r="3167" ht="15.75" customHeight="1">
      <c r="A3167" s="27" t="s">
        <v>4446</v>
      </c>
      <c r="B3167" s="27" t="s">
        <v>9911</v>
      </c>
      <c r="C3167" s="27" t="s">
        <v>5905</v>
      </c>
      <c r="D3167" s="27" t="s">
        <v>5906</v>
      </c>
      <c r="E3167" s="92">
        <f t="shared" si="1"/>
        <v>77650</v>
      </c>
      <c r="F3167" s="92" t="str">
        <f t="shared" si="2"/>
        <v>NATURES HEART Low Carb 10x70g</v>
      </c>
      <c r="G3167" s="92" t="str">
        <f t="shared" si="3"/>
        <v>TERRAFERTIL</v>
      </c>
      <c r="H3167" s="89"/>
      <c r="I3167" s="89"/>
      <c r="J3167" s="89"/>
      <c r="K3167" s="89"/>
      <c r="L3167" s="89"/>
      <c r="M3167" s="89"/>
      <c r="N3167" s="89"/>
      <c r="O3167" s="89"/>
      <c r="P3167" s="89"/>
      <c r="Q3167" s="89"/>
      <c r="R3167" s="30"/>
      <c r="S3167" s="30"/>
      <c r="T3167" s="30"/>
      <c r="U3167" s="30"/>
      <c r="V3167" s="30"/>
      <c r="W3167" s="30"/>
      <c r="X3167" s="30"/>
      <c r="Y3167" s="30"/>
      <c r="Z3167" s="30"/>
      <c r="AA3167" s="30"/>
    </row>
    <row r="3168" ht="15.75" customHeight="1">
      <c r="A3168" s="27" t="s">
        <v>4446</v>
      </c>
      <c r="B3168" s="27" t="s">
        <v>9912</v>
      </c>
      <c r="C3168" s="27" t="s">
        <v>5907</v>
      </c>
      <c r="D3168" s="27" t="s">
        <v>5906</v>
      </c>
      <c r="E3168" s="92">
        <f t="shared" si="1"/>
        <v>77660</v>
      </c>
      <c r="F3168" s="92" t="str">
        <f t="shared" si="2"/>
        <v>NATURES HEART Proteina 10x70g</v>
      </c>
      <c r="G3168" s="92" t="str">
        <f t="shared" si="3"/>
        <v>TERRAFERTIL</v>
      </c>
      <c r="H3168" s="89"/>
      <c r="I3168" s="89"/>
      <c r="J3168" s="89"/>
      <c r="K3168" s="89"/>
      <c r="L3168" s="89"/>
      <c r="M3168" s="89"/>
      <c r="N3168" s="89"/>
      <c r="O3168" s="89"/>
      <c r="P3168" s="89"/>
      <c r="Q3168" s="89"/>
      <c r="R3168" s="30"/>
      <c r="S3168" s="30"/>
      <c r="T3168" s="30"/>
      <c r="U3168" s="30"/>
      <c r="V3168" s="30"/>
      <c r="W3168" s="30"/>
      <c r="X3168" s="30"/>
      <c r="Y3168" s="30"/>
      <c r="Z3168" s="30"/>
      <c r="AA3168" s="30"/>
    </row>
    <row r="3169" ht="15.75" customHeight="1">
      <c r="A3169" s="27" t="s">
        <v>4446</v>
      </c>
      <c r="B3169" s="27" t="s">
        <v>9913</v>
      </c>
      <c r="C3169" s="27" t="s">
        <v>5909</v>
      </c>
      <c r="D3169" s="27" t="s">
        <v>5894</v>
      </c>
      <c r="E3169" s="92">
        <f t="shared" si="1"/>
        <v>77670</v>
      </c>
      <c r="F3169" s="92" t="str">
        <f t="shared" si="2"/>
        <v>NATURES HEART Cashew Nut 15x350g</v>
      </c>
      <c r="G3169" s="92" t="str">
        <f t="shared" si="3"/>
        <v>TERRAFERTIL</v>
      </c>
      <c r="H3169" s="89"/>
      <c r="I3169" s="89"/>
      <c r="J3169" s="89"/>
      <c r="K3169" s="89"/>
      <c r="L3169" s="89"/>
      <c r="M3169" s="89"/>
      <c r="N3169" s="89"/>
      <c r="O3169" s="89"/>
      <c r="P3169" s="89"/>
      <c r="Q3169" s="89"/>
      <c r="R3169" s="30"/>
      <c r="S3169" s="30"/>
      <c r="T3169" s="30"/>
      <c r="U3169" s="30"/>
      <c r="V3169" s="30"/>
      <c r="W3169" s="30"/>
      <c r="X3169" s="30"/>
      <c r="Y3169" s="30"/>
      <c r="Z3169" s="30"/>
      <c r="AA3169" s="30"/>
    </row>
    <row r="3170" ht="15.75" customHeight="1">
      <c r="A3170" s="27" t="s">
        <v>4446</v>
      </c>
      <c r="B3170" s="27" t="s">
        <v>9914</v>
      </c>
      <c r="C3170" s="27" t="s">
        <v>5911</v>
      </c>
      <c r="D3170" s="27" t="s">
        <v>5912</v>
      </c>
      <c r="E3170" s="92">
        <f t="shared" si="1"/>
        <v>77680</v>
      </c>
      <c r="F3170" s="92" t="str">
        <f t="shared" si="2"/>
        <v>NATURES HEART Tu Mezcla deNuez 16x300g</v>
      </c>
      <c r="G3170" s="92" t="str">
        <f t="shared" si="3"/>
        <v>TERRAFERTIL</v>
      </c>
      <c r="H3170" s="89"/>
      <c r="I3170" s="89"/>
      <c r="J3170" s="89"/>
      <c r="K3170" s="89"/>
      <c r="L3170" s="89"/>
      <c r="M3170" s="89"/>
      <c r="N3170" s="89"/>
      <c r="O3170" s="89"/>
      <c r="P3170" s="89"/>
      <c r="Q3170" s="89"/>
      <c r="R3170" s="30"/>
      <c r="S3170" s="30"/>
      <c r="T3170" s="30"/>
      <c r="U3170" s="30"/>
      <c r="V3170" s="30"/>
      <c r="W3170" s="30"/>
      <c r="X3170" s="30"/>
      <c r="Y3170" s="30"/>
      <c r="Z3170" s="30"/>
      <c r="AA3170" s="30"/>
    </row>
    <row r="3171" ht="15.75" customHeight="1">
      <c r="A3171" s="27" t="s">
        <v>4446</v>
      </c>
      <c r="B3171" s="27" t="s">
        <v>9915</v>
      </c>
      <c r="C3171" s="27" t="s">
        <v>5915</v>
      </c>
      <c r="D3171" s="27" t="s">
        <v>5906</v>
      </c>
      <c r="E3171" s="92">
        <f t="shared" si="1"/>
        <v>77690</v>
      </c>
      <c r="F3171" s="92" t="str">
        <f t="shared" si="2"/>
        <v>NATURES HEART Energia 10x70g</v>
      </c>
      <c r="G3171" s="92" t="str">
        <f t="shared" si="3"/>
        <v>TERRAFERTIL</v>
      </c>
      <c r="H3171" s="89"/>
      <c r="I3171" s="89"/>
      <c r="J3171" s="89"/>
      <c r="K3171" s="89"/>
      <c r="L3171" s="89"/>
      <c r="M3171" s="89"/>
      <c r="N3171" s="89"/>
      <c r="O3171" s="89"/>
      <c r="P3171" s="89"/>
      <c r="Q3171" s="89"/>
      <c r="R3171" s="30"/>
      <c r="S3171" s="30"/>
      <c r="T3171" s="30"/>
      <c r="U3171" s="30"/>
      <c r="V3171" s="30"/>
      <c r="W3171" s="30"/>
      <c r="X3171" s="30"/>
      <c r="Y3171" s="30"/>
      <c r="Z3171" s="30"/>
      <c r="AA3171" s="30"/>
    </row>
    <row r="3172" ht="15.75" customHeight="1">
      <c r="A3172" s="27" t="s">
        <v>4446</v>
      </c>
      <c r="B3172" s="27" t="s">
        <v>9916</v>
      </c>
      <c r="C3172" s="27" t="s">
        <v>5917</v>
      </c>
      <c r="D3172" s="27" t="s">
        <v>5897</v>
      </c>
      <c r="E3172" s="92">
        <f t="shared" si="1"/>
        <v>77700</v>
      </c>
      <c r="F3172" s="92" t="str">
        <f t="shared" si="2"/>
        <v>NATURES HEART Go Nuts 12x150g</v>
      </c>
      <c r="G3172" s="92" t="str">
        <f t="shared" si="3"/>
        <v>TERRAFERTIL</v>
      </c>
      <c r="H3172" s="89"/>
      <c r="I3172" s="89"/>
      <c r="J3172" s="89"/>
      <c r="K3172" s="89"/>
      <c r="L3172" s="89"/>
      <c r="M3172" s="89"/>
      <c r="N3172" s="89"/>
      <c r="O3172" s="89"/>
      <c r="P3172" s="89"/>
      <c r="Q3172" s="89"/>
      <c r="R3172" s="30"/>
      <c r="S3172" s="30"/>
      <c r="T3172" s="30"/>
      <c r="U3172" s="30"/>
      <c r="V3172" s="30"/>
      <c r="W3172" s="30"/>
      <c r="X3172" s="30"/>
      <c r="Y3172" s="30"/>
      <c r="Z3172" s="30"/>
      <c r="AA3172" s="30"/>
    </row>
    <row r="3173" ht="15.75" customHeight="1">
      <c r="A3173" s="27" t="s">
        <v>4446</v>
      </c>
      <c r="B3173" s="27" t="s">
        <v>9917</v>
      </c>
      <c r="C3173" s="27" t="s">
        <v>5918</v>
      </c>
      <c r="D3173" s="27" t="s">
        <v>5897</v>
      </c>
      <c r="E3173" s="92">
        <f t="shared" si="1"/>
        <v>77710</v>
      </c>
      <c r="F3173" s="92" t="str">
        <f t="shared" si="2"/>
        <v>NATURES HEART CranberryDeleite 12x150g</v>
      </c>
      <c r="G3173" s="92" t="str">
        <f t="shared" si="3"/>
        <v>TERRAFERTIL</v>
      </c>
      <c r="H3173" s="89"/>
      <c r="I3173" s="89"/>
      <c r="J3173" s="89"/>
      <c r="K3173" s="89"/>
      <c r="L3173" s="89"/>
      <c r="M3173" s="89"/>
      <c r="N3173" s="89"/>
      <c r="O3173" s="89"/>
      <c r="P3173" s="89"/>
      <c r="Q3173" s="89"/>
      <c r="R3173" s="30"/>
      <c r="S3173" s="30"/>
      <c r="T3173" s="30"/>
      <c r="U3173" s="30"/>
      <c r="V3173" s="30"/>
      <c r="W3173" s="30"/>
      <c r="X3173" s="30"/>
      <c r="Y3173" s="30"/>
      <c r="Z3173" s="30"/>
      <c r="AA3173" s="30"/>
    </row>
    <row r="3174" ht="15.75" customHeight="1">
      <c r="A3174" s="27" t="s">
        <v>4446</v>
      </c>
      <c r="B3174" s="27" t="s">
        <v>9918</v>
      </c>
      <c r="C3174" s="27" t="s">
        <v>5907</v>
      </c>
      <c r="D3174" s="27" t="s">
        <v>5920</v>
      </c>
      <c r="E3174" s="92">
        <f t="shared" si="1"/>
        <v>77720</v>
      </c>
      <c r="F3174" s="92" t="str">
        <f t="shared" si="2"/>
        <v>NATURES HEART Proteina 12x30g</v>
      </c>
      <c r="G3174" s="92" t="str">
        <f t="shared" si="3"/>
        <v>TERRAFERTIL</v>
      </c>
      <c r="H3174" s="89"/>
      <c r="I3174" s="89"/>
      <c r="J3174" s="89"/>
      <c r="K3174" s="89"/>
      <c r="L3174" s="89"/>
      <c r="M3174" s="89"/>
      <c r="N3174" s="89"/>
      <c r="O3174" s="89"/>
      <c r="P3174" s="89"/>
      <c r="Q3174" s="89"/>
      <c r="R3174" s="30"/>
      <c r="S3174" s="30"/>
      <c r="T3174" s="30"/>
      <c r="U3174" s="30"/>
      <c r="V3174" s="30"/>
      <c r="W3174" s="30"/>
      <c r="X3174" s="30"/>
      <c r="Y3174" s="30"/>
      <c r="Z3174" s="30"/>
      <c r="AA3174" s="30"/>
    </row>
    <row r="3175" ht="15.75" customHeight="1">
      <c r="A3175" s="27" t="s">
        <v>4446</v>
      </c>
      <c r="B3175" s="27" t="s">
        <v>9919</v>
      </c>
      <c r="C3175" s="27" t="s">
        <v>5922</v>
      </c>
      <c r="D3175" s="27" t="s">
        <v>5897</v>
      </c>
      <c r="E3175" s="92">
        <f t="shared" si="1"/>
        <v>77730</v>
      </c>
      <c r="F3175" s="92" t="str">
        <f t="shared" si="2"/>
        <v>NATURES HEART Nutty Berry Mix 12x150g</v>
      </c>
      <c r="G3175" s="92" t="str">
        <f t="shared" si="3"/>
        <v>TERRAFERTIL</v>
      </c>
      <c r="H3175" s="89"/>
      <c r="I3175" s="89"/>
      <c r="J3175" s="89"/>
      <c r="K3175" s="89"/>
      <c r="L3175" s="89"/>
      <c r="M3175" s="89"/>
      <c r="N3175" s="89"/>
      <c r="O3175" s="89"/>
      <c r="P3175" s="89"/>
      <c r="Q3175" s="89"/>
      <c r="R3175" s="30"/>
      <c r="S3175" s="30"/>
      <c r="T3175" s="30"/>
      <c r="U3175" s="30"/>
      <c r="V3175" s="30"/>
      <c r="W3175" s="30"/>
      <c r="X3175" s="30"/>
      <c r="Y3175" s="30"/>
      <c r="Z3175" s="30"/>
      <c r="AA3175" s="30"/>
    </row>
    <row r="3176" ht="15.75" customHeight="1">
      <c r="A3176" s="27" t="s">
        <v>4446</v>
      </c>
      <c r="B3176" s="27" t="s">
        <v>9920</v>
      </c>
      <c r="C3176" s="27" t="s">
        <v>5924</v>
      </c>
      <c r="D3176" s="27" t="s">
        <v>5920</v>
      </c>
      <c r="E3176" s="92">
        <f t="shared" si="1"/>
        <v>77740</v>
      </c>
      <c r="F3176" s="92" t="str">
        <f t="shared" si="2"/>
        <v>NATURES HEART Fibra 12x30g</v>
      </c>
      <c r="G3176" s="92" t="str">
        <f t="shared" si="3"/>
        <v>TERRAFERTIL</v>
      </c>
      <c r="H3176" s="89"/>
      <c r="I3176" s="89"/>
      <c r="J3176" s="89"/>
      <c r="K3176" s="89"/>
      <c r="L3176" s="89"/>
      <c r="M3176" s="89"/>
      <c r="N3176" s="89"/>
      <c r="O3176" s="89"/>
      <c r="P3176" s="89"/>
      <c r="Q3176" s="89"/>
      <c r="R3176" s="30"/>
      <c r="S3176" s="30"/>
      <c r="T3176" s="30"/>
      <c r="U3176" s="30"/>
      <c r="V3176" s="30"/>
      <c r="W3176" s="30"/>
      <c r="X3176" s="30"/>
      <c r="Y3176" s="30"/>
      <c r="Z3176" s="30"/>
      <c r="AA3176" s="30"/>
    </row>
    <row r="3177" ht="15.75" customHeight="1">
      <c r="A3177" s="27" t="s">
        <v>4446</v>
      </c>
      <c r="B3177" s="27" t="s">
        <v>9921</v>
      </c>
      <c r="C3177" s="27" t="s">
        <v>5924</v>
      </c>
      <c r="D3177" s="27" t="s">
        <v>5906</v>
      </c>
      <c r="E3177" s="92">
        <f t="shared" si="1"/>
        <v>77750</v>
      </c>
      <c r="F3177" s="92" t="str">
        <f t="shared" si="2"/>
        <v>NATURES HEART Fibra 10x70g</v>
      </c>
      <c r="G3177" s="92" t="str">
        <f t="shared" si="3"/>
        <v>TERRAFERTIL</v>
      </c>
      <c r="H3177" s="89"/>
      <c r="I3177" s="89"/>
      <c r="J3177" s="89"/>
      <c r="K3177" s="89"/>
      <c r="L3177" s="89"/>
      <c r="M3177" s="89"/>
      <c r="N3177" s="89"/>
      <c r="O3177" s="89"/>
      <c r="P3177" s="89"/>
      <c r="Q3177" s="89"/>
      <c r="R3177" s="30"/>
      <c r="S3177" s="30"/>
      <c r="T3177" s="30"/>
      <c r="U3177" s="30"/>
      <c r="V3177" s="30"/>
      <c r="W3177" s="30"/>
      <c r="X3177" s="30"/>
      <c r="Y3177" s="30"/>
      <c r="Z3177" s="30"/>
      <c r="AA3177" s="30"/>
    </row>
    <row r="3178" ht="15.75" customHeight="1">
      <c r="A3178" s="27" t="s">
        <v>86</v>
      </c>
      <c r="B3178" s="27" t="s">
        <v>9922</v>
      </c>
      <c r="C3178" s="27" t="s">
        <v>5926</v>
      </c>
      <c r="D3178" s="27">
        <v>0.0</v>
      </c>
      <c r="E3178" s="92">
        <f t="shared" si="1"/>
        <v>77850</v>
      </c>
      <c r="F3178" s="92" t="str">
        <f t="shared" si="2"/>
        <v>PK PTP TRD CRIOLLITAS 6CLASICAS +3CHOCO+ 3LIMON+ 10% 0</v>
      </c>
      <c r="G3178" s="92" t="str">
        <f t="shared" si="3"/>
        <v>GALLETAS</v>
      </c>
      <c r="H3178" s="89"/>
      <c r="I3178" s="89"/>
      <c r="J3178" s="89"/>
      <c r="K3178" s="89"/>
      <c r="L3178" s="89"/>
      <c r="M3178" s="89"/>
      <c r="N3178" s="89"/>
      <c r="O3178" s="89"/>
      <c r="P3178" s="89"/>
      <c r="Q3178" s="89"/>
      <c r="R3178" s="30"/>
      <c r="S3178" s="30"/>
      <c r="T3178" s="30"/>
      <c r="U3178" s="30"/>
      <c r="V3178" s="30"/>
      <c r="W3178" s="30"/>
      <c r="X3178" s="30"/>
      <c r="Y3178" s="30"/>
      <c r="Z3178" s="30"/>
      <c r="AA3178" s="30"/>
    </row>
    <row r="3179" ht="15.75" customHeight="1">
      <c r="A3179" s="27" t="s">
        <v>86</v>
      </c>
      <c r="B3179" s="27" t="s">
        <v>9923</v>
      </c>
      <c r="C3179" s="27" t="s">
        <v>5928</v>
      </c>
      <c r="D3179" s="27">
        <v>0.0</v>
      </c>
      <c r="E3179" s="92">
        <f t="shared" si="1"/>
        <v>77860</v>
      </c>
      <c r="F3179" s="92" t="str">
        <f t="shared" si="2"/>
        <v>PK BON TRD ALTEZA 10+2 6HELADO 140G+ 6FRUTILLA 140G 0</v>
      </c>
      <c r="G3179" s="92" t="str">
        <f t="shared" si="3"/>
        <v>GALLETAS</v>
      </c>
      <c r="H3179" s="89"/>
      <c r="I3179" s="89"/>
      <c r="J3179" s="89"/>
      <c r="K3179" s="89"/>
      <c r="L3179" s="89"/>
      <c r="M3179" s="89"/>
      <c r="N3179" s="89"/>
      <c r="O3179" s="89"/>
      <c r="P3179" s="89"/>
      <c r="Q3179" s="89"/>
      <c r="R3179" s="30"/>
      <c r="S3179" s="30"/>
      <c r="T3179" s="30"/>
      <c r="U3179" s="30"/>
      <c r="V3179" s="30"/>
      <c r="W3179" s="30"/>
      <c r="X3179" s="30"/>
      <c r="Y3179" s="30"/>
      <c r="Z3179" s="30"/>
      <c r="AA3179" s="30"/>
    </row>
    <row r="3180" ht="15.75" customHeight="1">
      <c r="A3180" s="27" t="s">
        <v>39</v>
      </c>
      <c r="B3180" s="27" t="s">
        <v>9924</v>
      </c>
      <c r="C3180" s="27" t="s">
        <v>5930</v>
      </c>
      <c r="D3180" s="27">
        <v>0.0</v>
      </c>
      <c r="E3180" s="92">
        <f t="shared" si="1"/>
        <v>77880</v>
      </c>
      <c r="F3180" s="92" t="str">
        <f t="shared" si="2"/>
        <v>PK TRD BALLS 1MOROCHA +1NEGRITA +1TRENCITO+SUPER 8 0</v>
      </c>
      <c r="G3180" s="92" t="str">
        <f t="shared" si="3"/>
        <v>CHOCOLATES</v>
      </c>
      <c r="H3180" s="89"/>
      <c r="I3180" s="89"/>
      <c r="J3180" s="89"/>
      <c r="K3180" s="89"/>
      <c r="L3180" s="89"/>
      <c r="M3180" s="89"/>
      <c r="N3180" s="89"/>
      <c r="O3180" s="89"/>
      <c r="P3180" s="89"/>
      <c r="Q3180" s="89"/>
      <c r="R3180" s="30"/>
      <c r="S3180" s="30"/>
      <c r="T3180" s="30"/>
      <c r="U3180" s="30"/>
      <c r="V3180" s="30"/>
      <c r="W3180" s="30"/>
      <c r="X3180" s="30"/>
      <c r="Y3180" s="30"/>
      <c r="Z3180" s="30"/>
      <c r="AA3180" s="30"/>
    </row>
    <row r="3181" ht="15.75" customHeight="1">
      <c r="A3181" s="27" t="s">
        <v>39</v>
      </c>
      <c r="B3181" s="27" t="s">
        <v>9925</v>
      </c>
      <c r="C3181" s="27" t="s">
        <v>5931</v>
      </c>
      <c r="D3181" s="27">
        <v>0.0</v>
      </c>
      <c r="E3181" s="92">
        <f t="shared" si="1"/>
        <v>77909</v>
      </c>
      <c r="F3181" s="92" t="str">
        <f t="shared" si="2"/>
        <v>Pack 4 disp Super 8 29grs +Bolso Cooler 0</v>
      </c>
      <c r="G3181" s="92" t="str">
        <f t="shared" si="3"/>
        <v>CHOCOLATES</v>
      </c>
      <c r="H3181" s="89"/>
      <c r="I3181" s="89"/>
      <c r="J3181" s="89"/>
      <c r="K3181" s="89"/>
      <c r="L3181" s="89"/>
      <c r="M3181" s="89"/>
      <c r="N3181" s="89"/>
      <c r="O3181" s="89"/>
      <c r="P3181" s="89"/>
      <c r="Q3181" s="89"/>
      <c r="R3181" s="30"/>
      <c r="S3181" s="30"/>
      <c r="T3181" s="30"/>
      <c r="U3181" s="30"/>
      <c r="V3181" s="30"/>
      <c r="W3181" s="30"/>
      <c r="X3181" s="30"/>
      <c r="Y3181" s="30"/>
      <c r="Z3181" s="30"/>
      <c r="AA3181" s="30"/>
    </row>
    <row r="3182" ht="15.75" customHeight="1">
      <c r="A3182" s="27" t="s">
        <v>39</v>
      </c>
      <c r="B3182" s="27" t="s">
        <v>9926</v>
      </c>
      <c r="C3182" s="27" t="s">
        <v>5933</v>
      </c>
      <c r="D3182" s="27">
        <v>0.0</v>
      </c>
      <c r="E3182" s="92">
        <f t="shared" si="1"/>
        <v>77910</v>
      </c>
      <c r="F3182" s="92" t="str">
        <f t="shared" si="2"/>
        <v>Pack 1 disp Super 8 29grs +Posa Vuelto 0</v>
      </c>
      <c r="G3182" s="92" t="str">
        <f t="shared" si="3"/>
        <v>CHOCOLATES</v>
      </c>
      <c r="H3182" s="89"/>
      <c r="I3182" s="89"/>
      <c r="J3182" s="89"/>
      <c r="K3182" s="89"/>
      <c r="L3182" s="89"/>
      <c r="M3182" s="89"/>
      <c r="N3182" s="89"/>
      <c r="O3182" s="89"/>
      <c r="P3182" s="89"/>
      <c r="Q3182" s="89"/>
      <c r="R3182" s="30"/>
      <c r="S3182" s="30"/>
      <c r="T3182" s="30"/>
      <c r="U3182" s="30"/>
      <c r="V3182" s="30"/>
      <c r="W3182" s="30"/>
      <c r="X3182" s="30"/>
      <c r="Y3182" s="30"/>
      <c r="Z3182" s="30"/>
      <c r="AA3182" s="30"/>
    </row>
    <row r="3183" ht="15.75" customHeight="1">
      <c r="A3183" s="27" t="s">
        <v>39</v>
      </c>
      <c r="B3183" s="27" t="s">
        <v>9927</v>
      </c>
      <c r="C3183" s="27" t="s">
        <v>5934</v>
      </c>
      <c r="D3183" s="27">
        <v>0.0</v>
      </c>
      <c r="E3183" s="92">
        <f t="shared" si="1"/>
        <v>77920</v>
      </c>
      <c r="F3183" s="92" t="str">
        <f t="shared" si="2"/>
        <v>Pack 2 disp Super 8 29grs +Bolso Morral 0</v>
      </c>
      <c r="G3183" s="92" t="str">
        <f t="shared" si="3"/>
        <v>CHOCOLATES</v>
      </c>
      <c r="H3183" s="89"/>
      <c r="I3183" s="89"/>
      <c r="J3183" s="89"/>
      <c r="K3183" s="89"/>
      <c r="L3183" s="89"/>
      <c r="M3183" s="89"/>
      <c r="N3183" s="89"/>
      <c r="O3183" s="89"/>
      <c r="P3183" s="89"/>
      <c r="Q3183" s="89"/>
      <c r="R3183" s="30"/>
      <c r="S3183" s="30"/>
      <c r="T3183" s="30"/>
      <c r="U3183" s="30"/>
      <c r="V3183" s="30"/>
      <c r="W3183" s="30"/>
      <c r="X3183" s="30"/>
      <c r="Y3183" s="30"/>
      <c r="Z3183" s="30"/>
      <c r="AA3183" s="30"/>
    </row>
    <row r="3184" ht="15.75" customHeight="1">
      <c r="A3184" s="27" t="s">
        <v>50</v>
      </c>
      <c r="B3184" s="27" t="s">
        <v>9928</v>
      </c>
      <c r="C3184" s="27" t="s">
        <v>5936</v>
      </c>
      <c r="D3184" s="27">
        <v>0.0</v>
      </c>
      <c r="E3184" s="92">
        <f t="shared" si="1"/>
        <v>78040</v>
      </c>
      <c r="F3184" s="92" t="str">
        <f t="shared" si="2"/>
        <v>PK BON TRD 5+1 NESCAFE TRADICION 170GR 0</v>
      </c>
      <c r="G3184" s="92" t="str">
        <f t="shared" si="3"/>
        <v>CAFES</v>
      </c>
      <c r="H3184" s="89"/>
      <c r="I3184" s="89"/>
      <c r="J3184" s="89"/>
      <c r="K3184" s="89"/>
      <c r="L3184" s="89"/>
      <c r="M3184" s="89"/>
      <c r="N3184" s="89"/>
      <c r="O3184" s="89"/>
      <c r="P3184" s="89"/>
      <c r="Q3184" s="89"/>
      <c r="R3184" s="30"/>
      <c r="S3184" s="30"/>
      <c r="T3184" s="30"/>
      <c r="U3184" s="30"/>
      <c r="V3184" s="30"/>
      <c r="W3184" s="30"/>
      <c r="X3184" s="30"/>
      <c r="Y3184" s="30"/>
      <c r="Z3184" s="30"/>
      <c r="AA3184" s="30"/>
    </row>
    <row r="3185" ht="15.75" customHeight="1">
      <c r="A3185" s="27" t="s">
        <v>39</v>
      </c>
      <c r="B3185" s="27" t="s">
        <v>9929</v>
      </c>
      <c r="C3185" s="27" t="s">
        <v>5937</v>
      </c>
      <c r="D3185" s="27">
        <v>0.0</v>
      </c>
      <c r="E3185" s="92">
        <f t="shared" si="1"/>
        <v>78060</v>
      </c>
      <c r="F3185" s="92" t="str">
        <f t="shared" si="2"/>
        <v>MAT TRD 1DSP SUPER 8+12KIT KAT 4 FINGERS+1DSP PRESTIGIO+EXHIBIDOR EN COMODATO 0</v>
      </c>
      <c r="G3185" s="92" t="str">
        <f t="shared" si="3"/>
        <v>CHOCOLATES</v>
      </c>
      <c r="H3185" s="89"/>
      <c r="I3185" s="89"/>
      <c r="J3185" s="89"/>
      <c r="K3185" s="89"/>
      <c r="L3185" s="89"/>
      <c r="M3185" s="89"/>
      <c r="N3185" s="89"/>
      <c r="O3185" s="89"/>
      <c r="P3185" s="89"/>
      <c r="Q3185" s="89"/>
      <c r="R3185" s="30"/>
      <c r="S3185" s="30"/>
      <c r="T3185" s="30"/>
      <c r="U3185" s="30"/>
      <c r="V3185" s="30"/>
      <c r="W3185" s="30"/>
      <c r="X3185" s="30"/>
      <c r="Y3185" s="30"/>
      <c r="Z3185" s="30"/>
      <c r="AA3185" s="30"/>
    </row>
    <row r="3186" ht="15.75" customHeight="1">
      <c r="A3186" s="27" t="s">
        <v>86</v>
      </c>
      <c r="B3186" s="27" t="s">
        <v>9930</v>
      </c>
      <c r="C3186" s="27" t="s">
        <v>5939</v>
      </c>
      <c r="D3186" s="27">
        <v>0.0</v>
      </c>
      <c r="E3186" s="92">
        <f t="shared" si="1"/>
        <v>78080</v>
      </c>
      <c r="F3186" s="92" t="str">
        <f t="shared" si="2"/>
        <v>PTP TRD CRIOLLITAS 6 CLASICAS + 6 LIMON 10% 0</v>
      </c>
      <c r="G3186" s="92" t="str">
        <f t="shared" si="3"/>
        <v>GALLETAS</v>
      </c>
      <c r="H3186" s="89"/>
      <c r="I3186" s="89"/>
      <c r="J3186" s="89"/>
      <c r="K3186" s="89"/>
      <c r="L3186" s="89"/>
      <c r="M3186" s="89"/>
      <c r="N3186" s="89"/>
      <c r="O3186" s="89"/>
      <c r="P3186" s="89"/>
      <c r="Q3186" s="89"/>
      <c r="R3186" s="30"/>
      <c r="S3186" s="30"/>
      <c r="T3186" s="30"/>
      <c r="U3186" s="30"/>
      <c r="V3186" s="30"/>
      <c r="W3186" s="30"/>
      <c r="X3186" s="30"/>
      <c r="Y3186" s="30"/>
      <c r="Z3186" s="30"/>
      <c r="AA3186" s="30"/>
    </row>
    <row r="3187" ht="15.75" customHeight="1">
      <c r="A3187" s="27" t="s">
        <v>264</v>
      </c>
      <c r="B3187" s="27" t="s">
        <v>9931</v>
      </c>
      <c r="C3187" s="27" t="s">
        <v>5941</v>
      </c>
      <c r="D3187" s="27" t="s">
        <v>1209</v>
      </c>
      <c r="E3187" s="92">
        <f t="shared" si="1"/>
        <v>78150</v>
      </c>
      <c r="F3187" s="92" t="str">
        <f t="shared" si="2"/>
        <v>CHOCAPIC Cereal CL 20x230g</v>
      </c>
      <c r="G3187" s="92" t="str">
        <f t="shared" si="3"/>
        <v>CEREALES PARA EL DESAYUNO</v>
      </c>
      <c r="H3187" s="89"/>
      <c r="I3187" s="89"/>
      <c r="J3187" s="89"/>
      <c r="K3187" s="89"/>
      <c r="L3187" s="89"/>
      <c r="M3187" s="89"/>
      <c r="N3187" s="89"/>
      <c r="O3187" s="89"/>
      <c r="P3187" s="89"/>
      <c r="Q3187" s="89"/>
      <c r="R3187" s="30"/>
      <c r="S3187" s="30"/>
      <c r="T3187" s="30"/>
      <c r="U3187" s="30"/>
      <c r="V3187" s="30"/>
      <c r="W3187" s="30"/>
      <c r="X3187" s="30"/>
      <c r="Y3187" s="30"/>
      <c r="Z3187" s="30"/>
      <c r="AA3187" s="30"/>
    </row>
    <row r="3188" ht="15.75" customHeight="1">
      <c r="A3188" s="27" t="s">
        <v>264</v>
      </c>
      <c r="B3188" s="27" t="s">
        <v>9932</v>
      </c>
      <c r="C3188" s="27" t="s">
        <v>5943</v>
      </c>
      <c r="D3188" s="27" t="s">
        <v>5944</v>
      </c>
      <c r="E3188" s="92">
        <f t="shared" si="1"/>
        <v>78160</v>
      </c>
      <c r="F3188" s="92" t="str">
        <f t="shared" si="2"/>
        <v>TRIX Cereal CL 20x220g</v>
      </c>
      <c r="G3188" s="92" t="str">
        <f t="shared" si="3"/>
        <v>CEREALES PARA EL DESAYUNO</v>
      </c>
      <c r="H3188" s="89"/>
      <c r="I3188" s="89"/>
      <c r="J3188" s="89"/>
      <c r="K3188" s="89"/>
      <c r="L3188" s="89"/>
      <c r="M3188" s="89"/>
      <c r="N3188" s="89"/>
      <c r="O3188" s="89"/>
      <c r="P3188" s="89"/>
      <c r="Q3188" s="89"/>
      <c r="R3188" s="30"/>
      <c r="S3188" s="30"/>
      <c r="T3188" s="30"/>
      <c r="U3188" s="30"/>
      <c r="V3188" s="30"/>
      <c r="W3188" s="30"/>
      <c r="X3188" s="30"/>
      <c r="Y3188" s="30"/>
      <c r="Z3188" s="30"/>
      <c r="AA3188" s="30"/>
    </row>
    <row r="3189" ht="15.75" customHeight="1">
      <c r="A3189" s="27" t="s">
        <v>264</v>
      </c>
      <c r="B3189" s="27" t="s">
        <v>9933</v>
      </c>
      <c r="C3189" s="27" t="s">
        <v>5946</v>
      </c>
      <c r="D3189" s="27" t="s">
        <v>1209</v>
      </c>
      <c r="E3189" s="92">
        <f t="shared" si="1"/>
        <v>78170</v>
      </c>
      <c r="F3189" s="92" t="str">
        <f t="shared" si="2"/>
        <v>MILO Cereal CL 20x230g</v>
      </c>
      <c r="G3189" s="92" t="str">
        <f t="shared" si="3"/>
        <v>CEREALES PARA EL DESAYUNO</v>
      </c>
      <c r="H3189" s="89"/>
      <c r="I3189" s="89"/>
      <c r="J3189" s="89"/>
      <c r="K3189" s="89"/>
      <c r="L3189" s="89"/>
      <c r="M3189" s="89"/>
      <c r="N3189" s="89"/>
      <c r="O3189" s="89"/>
      <c r="P3189" s="89"/>
      <c r="Q3189" s="89"/>
      <c r="R3189" s="30"/>
      <c r="S3189" s="30"/>
      <c r="T3189" s="30"/>
      <c r="U3189" s="30"/>
      <c r="V3189" s="30"/>
      <c r="W3189" s="30"/>
      <c r="X3189" s="30"/>
      <c r="Y3189" s="30"/>
      <c r="Z3189" s="30"/>
      <c r="AA3189" s="30"/>
    </row>
    <row r="3190" ht="15.75" customHeight="1">
      <c r="A3190" s="27" t="s">
        <v>264</v>
      </c>
      <c r="B3190" s="27" t="s">
        <v>9934</v>
      </c>
      <c r="C3190" s="27" t="s">
        <v>5948</v>
      </c>
      <c r="D3190" s="27" t="s">
        <v>1209</v>
      </c>
      <c r="E3190" s="92">
        <f t="shared" si="1"/>
        <v>78180</v>
      </c>
      <c r="F3190" s="92" t="str">
        <f t="shared" si="2"/>
        <v>CHOCAPIC BTS 2022 PR A1 20x230g</v>
      </c>
      <c r="G3190" s="92" t="str">
        <f t="shared" si="3"/>
        <v>CEREALES PARA EL DESAYUNO</v>
      </c>
      <c r="H3190" s="89"/>
      <c r="I3190" s="89"/>
      <c r="J3190" s="89"/>
      <c r="K3190" s="89"/>
      <c r="L3190" s="89"/>
      <c r="M3190" s="89"/>
      <c r="N3190" s="89"/>
      <c r="O3190" s="89"/>
      <c r="P3190" s="89"/>
      <c r="Q3190" s="89"/>
      <c r="R3190" s="30"/>
      <c r="S3190" s="30"/>
      <c r="T3190" s="30"/>
      <c r="U3190" s="30"/>
      <c r="V3190" s="30"/>
      <c r="W3190" s="30"/>
      <c r="X3190" s="30"/>
      <c r="Y3190" s="30"/>
      <c r="Z3190" s="30"/>
      <c r="AA3190" s="30"/>
    </row>
    <row r="3191" ht="15.75" customHeight="1">
      <c r="A3191" s="27" t="s">
        <v>39</v>
      </c>
      <c r="B3191" s="27" t="s">
        <v>9935</v>
      </c>
      <c r="C3191" s="27" t="s">
        <v>5949</v>
      </c>
      <c r="D3191" s="27">
        <v>0.0</v>
      </c>
      <c r="E3191" s="92">
        <f t="shared" si="1"/>
        <v>78220</v>
      </c>
      <c r="F3191" s="92" t="str">
        <f t="shared" si="2"/>
        <v>MAT TRD 2 DSP SUPER 8 29G+ EXHIBIDOR S8 EN COMODATO 0</v>
      </c>
      <c r="G3191" s="92" t="str">
        <f t="shared" si="3"/>
        <v>CHOCOLATES</v>
      </c>
      <c r="H3191" s="89"/>
      <c r="I3191" s="89"/>
      <c r="J3191" s="89"/>
      <c r="K3191" s="89"/>
      <c r="L3191" s="89"/>
      <c r="M3191" s="89"/>
      <c r="N3191" s="89"/>
      <c r="O3191" s="89"/>
      <c r="P3191" s="89"/>
      <c r="Q3191" s="89"/>
      <c r="R3191" s="30"/>
      <c r="S3191" s="30"/>
      <c r="T3191" s="30"/>
      <c r="U3191" s="30"/>
      <c r="V3191" s="30"/>
      <c r="W3191" s="30"/>
      <c r="X3191" s="30"/>
      <c r="Y3191" s="30"/>
      <c r="Z3191" s="30"/>
      <c r="AA3191" s="30"/>
    </row>
    <row r="3192" ht="15.75" customHeight="1">
      <c r="A3192" s="27" t="s">
        <v>86</v>
      </c>
      <c r="B3192" s="27" t="s">
        <v>9936</v>
      </c>
      <c r="C3192" s="27" t="s">
        <v>5951</v>
      </c>
      <c r="D3192" s="27">
        <v>0.0</v>
      </c>
      <c r="E3192" s="92">
        <f t="shared" si="1"/>
        <v>78230</v>
      </c>
      <c r="F3192" s="92" t="str">
        <f t="shared" si="2"/>
        <v>PK PTP TRD 4TRITÓN VAI + 1TRITON LEM +1TRITON MANI 30% DCTO 0</v>
      </c>
      <c r="G3192" s="92" t="str">
        <f t="shared" si="3"/>
        <v>GALLETAS</v>
      </c>
      <c r="H3192" s="89"/>
      <c r="I3192" s="89"/>
      <c r="J3192" s="89"/>
      <c r="K3192" s="89"/>
      <c r="L3192" s="89"/>
      <c r="M3192" s="89"/>
      <c r="N3192" s="89"/>
      <c r="O3192" s="89"/>
      <c r="P3192" s="89"/>
      <c r="Q3192" s="89"/>
      <c r="R3192" s="30"/>
      <c r="S3192" s="30"/>
      <c r="T3192" s="30"/>
      <c r="U3192" s="30"/>
      <c r="V3192" s="30"/>
      <c r="W3192" s="30"/>
      <c r="X3192" s="30"/>
      <c r="Y3192" s="30"/>
      <c r="Z3192" s="30"/>
      <c r="AA3192" s="30"/>
    </row>
    <row r="3193" ht="15.75" customHeight="1">
      <c r="A3193" s="27" t="s">
        <v>86</v>
      </c>
      <c r="B3193" s="27" t="s">
        <v>9937</v>
      </c>
      <c r="C3193" s="27" t="s">
        <v>5953</v>
      </c>
      <c r="D3193" s="27">
        <v>0.0</v>
      </c>
      <c r="E3193" s="92">
        <f t="shared" si="1"/>
        <v>78240</v>
      </c>
      <c r="F3193" s="92" t="str">
        <f t="shared" si="2"/>
        <v>PK PTP TRD 6MOROCHA 240G+ 3MOROCHA 95G 23% DCTO 0</v>
      </c>
      <c r="G3193" s="92" t="str">
        <f t="shared" si="3"/>
        <v>GALLETAS</v>
      </c>
      <c r="H3193" s="89"/>
      <c r="I3193" s="89"/>
      <c r="J3193" s="89"/>
      <c r="K3193" s="89"/>
      <c r="L3193" s="89"/>
      <c r="M3193" s="89"/>
      <c r="N3193" s="89"/>
      <c r="O3193" s="89"/>
      <c r="P3193" s="89"/>
      <c r="Q3193" s="89"/>
      <c r="R3193" s="30"/>
      <c r="S3193" s="30"/>
      <c r="T3193" s="30"/>
      <c r="U3193" s="30"/>
      <c r="V3193" s="30"/>
      <c r="W3193" s="30"/>
      <c r="X3193" s="30"/>
      <c r="Y3193" s="30"/>
      <c r="Z3193" s="30"/>
      <c r="AA3193" s="30"/>
    </row>
    <row r="3194" ht="15.75" customHeight="1">
      <c r="A3194" s="27" t="s">
        <v>39</v>
      </c>
      <c r="B3194" s="27" t="s">
        <v>9938</v>
      </c>
      <c r="C3194" s="27" t="s">
        <v>5954</v>
      </c>
      <c r="D3194" s="27">
        <v>0.0</v>
      </c>
      <c r="E3194" s="92">
        <f t="shared" si="1"/>
        <v>78250</v>
      </c>
      <c r="F3194" s="92" t="str">
        <f t="shared" si="2"/>
        <v>PK BON TRD SUPER 8 BALLS 5+1 0</v>
      </c>
      <c r="G3194" s="92" t="str">
        <f t="shared" si="3"/>
        <v>CHOCOLATES</v>
      </c>
      <c r="H3194" s="89"/>
      <c r="I3194" s="89"/>
      <c r="J3194" s="89"/>
      <c r="K3194" s="89"/>
      <c r="L3194" s="89"/>
      <c r="M3194" s="89"/>
      <c r="N3194" s="89"/>
      <c r="O3194" s="89"/>
      <c r="P3194" s="89"/>
      <c r="Q3194" s="89"/>
      <c r="R3194" s="30"/>
      <c r="S3194" s="30"/>
      <c r="T3194" s="30"/>
      <c r="U3194" s="30"/>
      <c r="V3194" s="30"/>
      <c r="W3194" s="30"/>
      <c r="X3194" s="30"/>
      <c r="Y3194" s="30"/>
      <c r="Z3194" s="30"/>
      <c r="AA3194" s="30"/>
    </row>
    <row r="3195" ht="15.75" customHeight="1">
      <c r="A3195" s="27" t="s">
        <v>39</v>
      </c>
      <c r="B3195" s="27" t="s">
        <v>9939</v>
      </c>
      <c r="C3195" s="27" t="s">
        <v>5956</v>
      </c>
      <c r="D3195" s="27">
        <v>0.0</v>
      </c>
      <c r="E3195" s="92">
        <f t="shared" si="1"/>
        <v>78260</v>
      </c>
      <c r="F3195" s="92" t="str">
        <f t="shared" si="2"/>
        <v>PK BON TRD MOROCHA BALLS 5+1 0</v>
      </c>
      <c r="G3195" s="92" t="str">
        <f t="shared" si="3"/>
        <v>CHOCOLATES</v>
      </c>
      <c r="H3195" s="89"/>
      <c r="I3195" s="89"/>
      <c r="J3195" s="89"/>
      <c r="K3195" s="89"/>
      <c r="L3195" s="89"/>
      <c r="M3195" s="89"/>
      <c r="N3195" s="89"/>
      <c r="O3195" s="89"/>
      <c r="P3195" s="89"/>
      <c r="Q3195" s="89"/>
      <c r="R3195" s="30"/>
      <c r="S3195" s="30"/>
      <c r="T3195" s="30"/>
      <c r="U3195" s="30"/>
      <c r="V3195" s="30"/>
      <c r="W3195" s="30"/>
      <c r="X3195" s="30"/>
      <c r="Y3195" s="30"/>
      <c r="Z3195" s="30"/>
      <c r="AA3195" s="30"/>
    </row>
    <row r="3196" ht="15.75" customHeight="1">
      <c r="A3196" s="27" t="s">
        <v>39</v>
      </c>
      <c r="B3196" s="27" t="s">
        <v>9940</v>
      </c>
      <c r="C3196" s="27" t="s">
        <v>5959</v>
      </c>
      <c r="D3196" s="27">
        <v>0.0</v>
      </c>
      <c r="E3196" s="92">
        <f t="shared" si="1"/>
        <v>78270</v>
      </c>
      <c r="F3196" s="92" t="str">
        <f t="shared" si="2"/>
        <v>PK BON TRD NEGRITA BALLS 5+1 0</v>
      </c>
      <c r="G3196" s="92" t="str">
        <f t="shared" si="3"/>
        <v>CHOCOLATES</v>
      </c>
      <c r="H3196" s="89"/>
      <c r="I3196" s="89"/>
      <c r="J3196" s="89"/>
      <c r="K3196" s="89"/>
      <c r="L3196" s="89"/>
      <c r="M3196" s="89"/>
      <c r="N3196" s="89"/>
      <c r="O3196" s="89"/>
      <c r="P3196" s="89"/>
      <c r="Q3196" s="89"/>
      <c r="R3196" s="30"/>
      <c r="S3196" s="30"/>
      <c r="T3196" s="30"/>
      <c r="U3196" s="30"/>
      <c r="V3196" s="30"/>
      <c r="W3196" s="30"/>
      <c r="X3196" s="30"/>
      <c r="Y3196" s="30"/>
      <c r="Z3196" s="30"/>
      <c r="AA3196" s="30"/>
    </row>
    <row r="3197" ht="15.75" customHeight="1">
      <c r="A3197" s="27" t="s">
        <v>39</v>
      </c>
      <c r="B3197" s="27" t="s">
        <v>9941</v>
      </c>
      <c r="C3197" s="27" t="s">
        <v>5960</v>
      </c>
      <c r="D3197" s="27">
        <v>0.0</v>
      </c>
      <c r="E3197" s="92">
        <f t="shared" si="1"/>
        <v>78280</v>
      </c>
      <c r="F3197" s="92" t="str">
        <f t="shared" si="2"/>
        <v>PK BON TRD TRENCITO BALLS 5+1 0</v>
      </c>
      <c r="G3197" s="92" t="str">
        <f t="shared" si="3"/>
        <v>CHOCOLATES</v>
      </c>
      <c r="H3197" s="89"/>
      <c r="I3197" s="89"/>
      <c r="J3197" s="89"/>
      <c r="K3197" s="89"/>
      <c r="L3197" s="89"/>
      <c r="M3197" s="89"/>
      <c r="N3197" s="89"/>
      <c r="O3197" s="89"/>
      <c r="P3197" s="89"/>
      <c r="Q3197" s="89"/>
      <c r="R3197" s="30"/>
      <c r="S3197" s="30"/>
      <c r="T3197" s="30"/>
      <c r="U3197" s="30"/>
      <c r="V3197" s="30"/>
      <c r="W3197" s="30"/>
      <c r="X3197" s="30"/>
      <c r="Y3197" s="30"/>
      <c r="Z3197" s="30"/>
      <c r="AA3197" s="30"/>
    </row>
    <row r="3198" ht="15.75" customHeight="1">
      <c r="A3198" s="27" t="s">
        <v>44</v>
      </c>
      <c r="B3198" s="27" t="s">
        <v>9942</v>
      </c>
      <c r="C3198" s="27" t="s">
        <v>5962</v>
      </c>
      <c r="D3198" s="27">
        <v>0.0</v>
      </c>
      <c r="E3198" s="92">
        <f t="shared" si="1"/>
        <v>78290</v>
      </c>
      <c r="F3198" s="92" t="str">
        <f t="shared" si="2"/>
        <v>PK MAT TRD 3 TIRAS CALDO EN POLVO 1COSTILLA+1VERDURA+1GALLINA+GANCHERA 0</v>
      </c>
      <c r="G3198" s="92" t="str">
        <f t="shared" si="3"/>
        <v>CULINARIOS</v>
      </c>
      <c r="H3198" s="89"/>
      <c r="I3198" s="89"/>
      <c r="J3198" s="89"/>
      <c r="K3198" s="89"/>
      <c r="L3198" s="89"/>
      <c r="M3198" s="89"/>
      <c r="N3198" s="89"/>
      <c r="O3198" s="89"/>
      <c r="P3198" s="89"/>
      <c r="Q3198" s="89"/>
      <c r="R3198" s="30"/>
      <c r="S3198" s="30"/>
      <c r="T3198" s="30"/>
      <c r="U3198" s="30"/>
      <c r="V3198" s="30"/>
      <c r="W3198" s="30"/>
      <c r="X3198" s="30"/>
      <c r="Y3198" s="30"/>
      <c r="Z3198" s="30"/>
      <c r="AA3198" s="30"/>
    </row>
    <row r="3199" ht="15.75" customHeight="1">
      <c r="A3199" s="27" t="s">
        <v>39</v>
      </c>
      <c r="B3199" s="27" t="s">
        <v>9943</v>
      </c>
      <c r="C3199" s="27" t="s">
        <v>5964</v>
      </c>
      <c r="D3199" s="27" t="s">
        <v>5965</v>
      </c>
      <c r="E3199" s="92">
        <f t="shared" si="1"/>
        <v>78340</v>
      </c>
      <c r="F3199" s="92" t="str">
        <f t="shared" si="2"/>
        <v>TORONTO Chocolate VE 24(36x9g)</v>
      </c>
      <c r="G3199" s="92" t="str">
        <f t="shared" si="3"/>
        <v>CHOCOLATES</v>
      </c>
      <c r="H3199" s="89"/>
      <c r="I3199" s="89"/>
      <c r="J3199" s="89"/>
      <c r="K3199" s="89"/>
      <c r="L3199" s="89"/>
      <c r="M3199" s="89"/>
      <c r="N3199" s="89"/>
      <c r="O3199" s="89"/>
      <c r="P3199" s="89"/>
      <c r="Q3199" s="89"/>
      <c r="R3199" s="30"/>
      <c r="S3199" s="30"/>
      <c r="T3199" s="30"/>
      <c r="U3199" s="30"/>
      <c r="V3199" s="30"/>
      <c r="W3199" s="30"/>
      <c r="X3199" s="30"/>
      <c r="Y3199" s="30"/>
      <c r="Z3199" s="30"/>
      <c r="AA3199" s="30"/>
    </row>
    <row r="3200" ht="15.75" customHeight="1">
      <c r="A3200" s="27" t="s">
        <v>264</v>
      </c>
      <c r="B3200" s="27" t="s">
        <v>9944</v>
      </c>
      <c r="C3200" s="27" t="s">
        <v>5967</v>
      </c>
      <c r="D3200" s="27" t="s">
        <v>5968</v>
      </c>
      <c r="E3200" s="92">
        <f t="shared" si="1"/>
        <v>78380</v>
      </c>
      <c r="F3200" s="92" t="str">
        <f t="shared" si="2"/>
        <v>NESTLE CORN FLAKES Cereal CL 16x480g</v>
      </c>
      <c r="G3200" s="92" t="str">
        <f t="shared" si="3"/>
        <v>CEREALES PARA EL DESAYUNO</v>
      </c>
      <c r="H3200" s="89"/>
      <c r="I3200" s="89"/>
      <c r="J3200" s="89"/>
      <c r="K3200" s="89"/>
      <c r="L3200" s="89"/>
      <c r="M3200" s="89"/>
      <c r="N3200" s="89"/>
      <c r="O3200" s="89"/>
      <c r="P3200" s="89"/>
      <c r="Q3200" s="89"/>
      <c r="R3200" s="30"/>
      <c r="S3200" s="30"/>
      <c r="T3200" s="30"/>
      <c r="U3200" s="30"/>
      <c r="V3200" s="30"/>
      <c r="W3200" s="30"/>
      <c r="X3200" s="30"/>
      <c r="Y3200" s="30"/>
      <c r="Z3200" s="30"/>
      <c r="AA3200" s="30"/>
    </row>
    <row r="3201" ht="15.75" customHeight="1">
      <c r="A3201" s="27" t="s">
        <v>39</v>
      </c>
      <c r="B3201" s="27" t="s">
        <v>9945</v>
      </c>
      <c r="C3201" s="27" t="s">
        <v>5969</v>
      </c>
      <c r="D3201" s="27" t="s">
        <v>5970</v>
      </c>
      <c r="E3201" s="92">
        <f t="shared" si="1"/>
        <v>78390</v>
      </c>
      <c r="F3201" s="92" t="str">
        <f t="shared" si="2"/>
        <v>TORONTO Chocolate Bolsa 48x125g</v>
      </c>
      <c r="G3201" s="92" t="str">
        <f t="shared" si="3"/>
        <v>CHOCOLATES</v>
      </c>
      <c r="H3201" s="89"/>
      <c r="I3201" s="89"/>
      <c r="J3201" s="89"/>
      <c r="K3201" s="89"/>
      <c r="L3201" s="89"/>
      <c r="M3201" s="89"/>
      <c r="N3201" s="89"/>
      <c r="O3201" s="89"/>
      <c r="P3201" s="89"/>
      <c r="Q3201" s="89"/>
      <c r="R3201" s="30"/>
      <c r="S3201" s="30"/>
      <c r="T3201" s="30"/>
      <c r="U3201" s="30"/>
      <c r="V3201" s="30"/>
      <c r="W3201" s="30"/>
      <c r="X3201" s="30"/>
      <c r="Y3201" s="30"/>
      <c r="Z3201" s="30"/>
      <c r="AA3201" s="30"/>
    </row>
    <row r="3202" ht="15.75" customHeight="1">
      <c r="A3202" s="27" t="s">
        <v>39</v>
      </c>
      <c r="B3202" s="27" t="s">
        <v>9946</v>
      </c>
      <c r="C3202" s="27" t="s">
        <v>5972</v>
      </c>
      <c r="D3202" s="27" t="s">
        <v>5973</v>
      </c>
      <c r="E3202" s="92">
        <f t="shared" si="1"/>
        <v>78400</v>
      </c>
      <c r="F3202" s="92" t="str">
        <f t="shared" si="2"/>
        <v>NESTLE-SAVOY Carre ChocAvll 16(16x25g)</v>
      </c>
      <c r="G3202" s="92" t="str">
        <f t="shared" si="3"/>
        <v>CHOCOLATES</v>
      </c>
      <c r="H3202" s="89"/>
      <c r="I3202" s="89"/>
      <c r="J3202" s="89"/>
      <c r="K3202" s="89"/>
      <c r="L3202" s="89"/>
      <c r="M3202" s="89"/>
      <c r="N3202" s="89"/>
      <c r="O3202" s="89"/>
      <c r="P3202" s="89"/>
      <c r="Q3202" s="89"/>
      <c r="R3202" s="30"/>
      <c r="S3202" s="30"/>
      <c r="T3202" s="30"/>
      <c r="U3202" s="30"/>
      <c r="V3202" s="30"/>
      <c r="W3202" s="30"/>
      <c r="X3202" s="30"/>
      <c r="Y3202" s="30"/>
      <c r="Z3202" s="30"/>
      <c r="AA3202" s="30"/>
    </row>
    <row r="3203" ht="15.75" customHeight="1">
      <c r="A3203" s="27" t="s">
        <v>39</v>
      </c>
      <c r="B3203" s="27" t="s">
        <v>9947</v>
      </c>
      <c r="C3203" s="27" t="s">
        <v>5975</v>
      </c>
      <c r="D3203" s="27" t="s">
        <v>5976</v>
      </c>
      <c r="E3203" s="92">
        <f t="shared" si="1"/>
        <v>78410</v>
      </c>
      <c r="F3203" s="92" t="str">
        <f t="shared" si="2"/>
        <v>NESTLE-SAVOY Carre Avll 12(10x100g)</v>
      </c>
      <c r="G3203" s="92" t="str">
        <f t="shared" si="3"/>
        <v>CHOCOLATES</v>
      </c>
      <c r="H3203" s="89"/>
      <c r="I3203" s="89"/>
      <c r="J3203" s="89"/>
      <c r="K3203" s="89"/>
      <c r="L3203" s="89"/>
      <c r="M3203" s="89"/>
      <c r="N3203" s="89"/>
      <c r="O3203" s="89"/>
      <c r="P3203" s="89"/>
      <c r="Q3203" s="89"/>
      <c r="R3203" s="30"/>
      <c r="S3203" s="30"/>
      <c r="T3203" s="30"/>
      <c r="U3203" s="30"/>
      <c r="V3203" s="30"/>
      <c r="W3203" s="30"/>
      <c r="X3203" s="30"/>
      <c r="Y3203" s="30"/>
      <c r="Z3203" s="30"/>
      <c r="AA3203" s="30"/>
    </row>
    <row r="3204" ht="15.75" customHeight="1">
      <c r="A3204" s="27" t="s">
        <v>264</v>
      </c>
      <c r="B3204" s="27" t="s">
        <v>9948</v>
      </c>
      <c r="C3204" s="27" t="s">
        <v>5946</v>
      </c>
      <c r="D3204" s="27" t="s">
        <v>2887</v>
      </c>
      <c r="E3204" s="92">
        <f t="shared" si="1"/>
        <v>78460</v>
      </c>
      <c r="F3204" s="92" t="str">
        <f t="shared" si="2"/>
        <v>MILO Cereal CL 16x700g</v>
      </c>
      <c r="G3204" s="92" t="str">
        <f t="shared" si="3"/>
        <v>CEREALES PARA EL DESAYUNO</v>
      </c>
      <c r="H3204" s="89"/>
      <c r="I3204" s="89"/>
      <c r="J3204" s="89"/>
      <c r="K3204" s="89"/>
      <c r="L3204" s="89"/>
      <c r="M3204" s="89"/>
      <c r="N3204" s="89"/>
      <c r="O3204" s="89"/>
      <c r="P3204" s="89"/>
      <c r="Q3204" s="89"/>
      <c r="R3204" s="30"/>
      <c r="S3204" s="30"/>
      <c r="T3204" s="30"/>
      <c r="U3204" s="30"/>
      <c r="V3204" s="30"/>
      <c r="W3204" s="30"/>
      <c r="X3204" s="30"/>
      <c r="Y3204" s="30"/>
      <c r="Z3204" s="30"/>
      <c r="AA3204" s="30"/>
    </row>
    <row r="3205" ht="15.75" customHeight="1">
      <c r="A3205" s="27" t="s">
        <v>264</v>
      </c>
      <c r="B3205" s="27" t="s">
        <v>9949</v>
      </c>
      <c r="C3205" s="27" t="s">
        <v>5941</v>
      </c>
      <c r="D3205" s="27" t="s">
        <v>4444</v>
      </c>
      <c r="E3205" s="92">
        <f t="shared" si="1"/>
        <v>78470</v>
      </c>
      <c r="F3205" s="92" t="str">
        <f t="shared" si="2"/>
        <v>CHOCAPIC Cereal CL 16x720g</v>
      </c>
      <c r="G3205" s="92" t="str">
        <f t="shared" si="3"/>
        <v>CEREALES PARA EL DESAYUNO</v>
      </c>
      <c r="H3205" s="89"/>
      <c r="I3205" s="89"/>
      <c r="J3205" s="89"/>
      <c r="K3205" s="89"/>
      <c r="L3205" s="89"/>
      <c r="M3205" s="89"/>
      <c r="N3205" s="89"/>
      <c r="O3205" s="89"/>
      <c r="P3205" s="89"/>
      <c r="Q3205" s="89"/>
      <c r="R3205" s="30"/>
      <c r="S3205" s="30"/>
      <c r="T3205" s="30"/>
      <c r="U3205" s="30"/>
      <c r="V3205" s="30"/>
      <c r="W3205" s="30"/>
      <c r="X3205" s="30"/>
      <c r="Y3205" s="30"/>
      <c r="Z3205" s="30"/>
      <c r="AA3205" s="30"/>
    </row>
    <row r="3206" ht="15.75" customHeight="1">
      <c r="A3206" s="27" t="s">
        <v>264</v>
      </c>
      <c r="B3206" s="27" t="s">
        <v>9950</v>
      </c>
      <c r="C3206" s="27" t="s">
        <v>1052</v>
      </c>
      <c r="D3206" s="27" t="s">
        <v>5980</v>
      </c>
      <c r="E3206" s="92">
        <f t="shared" si="1"/>
        <v>78480</v>
      </c>
      <c r="F3206" s="92" t="str">
        <f t="shared" si="2"/>
        <v>CHOCAPIC Cereal N1 CL 12x600g</v>
      </c>
      <c r="G3206" s="92" t="str">
        <f t="shared" si="3"/>
        <v>CEREALES PARA EL DESAYUNO</v>
      </c>
      <c r="H3206" s="89"/>
      <c r="I3206" s="89"/>
      <c r="J3206" s="89"/>
      <c r="K3206" s="89"/>
      <c r="L3206" s="89"/>
      <c r="M3206" s="89"/>
      <c r="N3206" s="89"/>
      <c r="O3206" s="89"/>
      <c r="P3206" s="89"/>
      <c r="Q3206" s="89"/>
      <c r="R3206" s="30"/>
      <c r="S3206" s="30"/>
      <c r="T3206" s="30"/>
      <c r="U3206" s="30"/>
      <c r="V3206" s="30"/>
      <c r="W3206" s="30"/>
      <c r="X3206" s="30"/>
      <c r="Y3206" s="30"/>
      <c r="Z3206" s="30"/>
      <c r="AA3206" s="30"/>
    </row>
    <row r="3207" ht="15.75" customHeight="1">
      <c r="A3207" s="27" t="s">
        <v>44</v>
      </c>
      <c r="B3207" s="27" t="s">
        <v>9951</v>
      </c>
      <c r="C3207" s="27" t="s">
        <v>5981</v>
      </c>
      <c r="D3207" s="27" t="s">
        <v>5982</v>
      </c>
      <c r="E3207" s="92">
        <f t="shared" si="1"/>
        <v>78530</v>
      </c>
      <c r="F3207" s="92" t="str">
        <f t="shared" si="2"/>
        <v>MAGGI Caldo De Costilla 30(15x10g)</v>
      </c>
      <c r="G3207" s="92" t="str">
        <f t="shared" si="3"/>
        <v>CULINARIOS</v>
      </c>
      <c r="H3207" s="89"/>
      <c r="I3207" s="89"/>
      <c r="J3207" s="89"/>
      <c r="K3207" s="89"/>
      <c r="L3207" s="89"/>
      <c r="M3207" s="89"/>
      <c r="N3207" s="89"/>
      <c r="O3207" s="89"/>
      <c r="P3207" s="89"/>
      <c r="Q3207" s="89"/>
      <c r="R3207" s="30"/>
      <c r="S3207" s="30"/>
      <c r="T3207" s="30"/>
      <c r="U3207" s="30"/>
      <c r="V3207" s="30"/>
      <c r="W3207" s="30"/>
      <c r="X3207" s="30"/>
      <c r="Y3207" s="30"/>
      <c r="Z3207" s="30"/>
      <c r="AA3207" s="30"/>
    </row>
    <row r="3208" ht="15.75" customHeight="1">
      <c r="A3208" s="27" t="s">
        <v>44</v>
      </c>
      <c r="B3208" s="27" t="s">
        <v>9952</v>
      </c>
      <c r="C3208" s="27" t="s">
        <v>5984</v>
      </c>
      <c r="D3208" s="27" t="s">
        <v>5982</v>
      </c>
      <c r="E3208" s="92">
        <f t="shared" si="1"/>
        <v>78540</v>
      </c>
      <c r="F3208" s="92" t="str">
        <f t="shared" si="2"/>
        <v>MAGGI Caldo De Vegetales CL 30(15x10g)</v>
      </c>
      <c r="G3208" s="92" t="str">
        <f t="shared" si="3"/>
        <v>CULINARIOS</v>
      </c>
      <c r="H3208" s="89"/>
      <c r="I3208" s="89"/>
      <c r="J3208" s="89"/>
      <c r="K3208" s="89"/>
      <c r="L3208" s="89"/>
      <c r="M3208" s="89"/>
      <c r="N3208" s="89"/>
      <c r="O3208" s="89"/>
      <c r="P3208" s="89"/>
      <c r="Q3208" s="89"/>
      <c r="R3208" s="30"/>
      <c r="S3208" s="30"/>
      <c r="T3208" s="30"/>
      <c r="U3208" s="30"/>
      <c r="V3208" s="30"/>
      <c r="W3208" s="30"/>
      <c r="X3208" s="30"/>
      <c r="Y3208" s="30"/>
      <c r="Z3208" s="30"/>
      <c r="AA3208" s="30"/>
    </row>
    <row r="3209" ht="15.75" customHeight="1">
      <c r="A3209" s="27" t="s">
        <v>44</v>
      </c>
      <c r="B3209" s="27" t="s">
        <v>9953</v>
      </c>
      <c r="C3209" s="27" t="s">
        <v>5986</v>
      </c>
      <c r="D3209" s="27" t="s">
        <v>5982</v>
      </c>
      <c r="E3209" s="92">
        <f t="shared" si="1"/>
        <v>78550</v>
      </c>
      <c r="F3209" s="92" t="str">
        <f t="shared" si="2"/>
        <v>MAGGI Caldo De Carne CL 30(15x10g)</v>
      </c>
      <c r="G3209" s="92" t="str">
        <f t="shared" si="3"/>
        <v>CULINARIOS</v>
      </c>
      <c r="H3209" s="89"/>
      <c r="I3209" s="89"/>
      <c r="J3209" s="89"/>
      <c r="K3209" s="89"/>
      <c r="L3209" s="89"/>
      <c r="M3209" s="89"/>
      <c r="N3209" s="89"/>
      <c r="O3209" s="89"/>
      <c r="P3209" s="89"/>
      <c r="Q3209" s="89"/>
      <c r="R3209" s="30"/>
      <c r="S3209" s="30"/>
      <c r="T3209" s="30"/>
      <c r="U3209" s="30"/>
      <c r="V3209" s="30"/>
      <c r="W3209" s="30"/>
      <c r="X3209" s="30"/>
      <c r="Y3209" s="30"/>
      <c r="Z3209" s="30"/>
      <c r="AA3209" s="30"/>
    </row>
    <row r="3210" ht="15.75" customHeight="1">
      <c r="A3210" s="27" t="s">
        <v>50</v>
      </c>
      <c r="B3210" s="27" t="s">
        <v>9954</v>
      </c>
      <c r="C3210" s="27" t="s">
        <v>5988</v>
      </c>
      <c r="D3210" s="27" t="s">
        <v>5989</v>
      </c>
      <c r="E3210" s="92">
        <f t="shared" si="1"/>
        <v>78560</v>
      </c>
      <c r="F3210" s="92" t="str">
        <f t="shared" si="2"/>
        <v>NESCAFE TRADICION PDQ CL 1152x100g</v>
      </c>
      <c r="G3210" s="92" t="str">
        <f t="shared" si="3"/>
        <v>CAFES</v>
      </c>
      <c r="H3210" s="89"/>
      <c r="I3210" s="89"/>
      <c r="J3210" s="89"/>
      <c r="K3210" s="89"/>
      <c r="L3210" s="89"/>
      <c r="M3210" s="89"/>
      <c r="N3210" s="89"/>
      <c r="O3210" s="89"/>
      <c r="P3210" s="89"/>
      <c r="Q3210" s="89"/>
      <c r="R3210" s="30"/>
      <c r="S3210" s="30"/>
      <c r="T3210" s="30"/>
      <c r="U3210" s="30"/>
      <c r="V3210" s="30"/>
      <c r="W3210" s="30"/>
      <c r="X3210" s="30"/>
      <c r="Y3210" s="30"/>
      <c r="Z3210" s="30"/>
      <c r="AA3210" s="30"/>
    </row>
    <row r="3211" ht="15.75" customHeight="1">
      <c r="A3211" s="27" t="s">
        <v>86</v>
      </c>
      <c r="B3211" s="27" t="s">
        <v>9955</v>
      </c>
      <c r="C3211" s="27" t="s">
        <v>5991</v>
      </c>
      <c r="D3211" s="27">
        <v>0.0</v>
      </c>
      <c r="E3211" s="92">
        <f t="shared" si="1"/>
        <v>78610</v>
      </c>
      <c r="F3211" s="92" t="str">
        <f t="shared" si="2"/>
        <v>PK PTP TRD 6CRIOLLITAS LIM + 6CRIOLLITAS CHO+ 30% DCTO 0</v>
      </c>
      <c r="G3211" s="92" t="str">
        <f t="shared" si="3"/>
        <v>GALLETAS</v>
      </c>
      <c r="H3211" s="89"/>
      <c r="I3211" s="89"/>
      <c r="J3211" s="89"/>
      <c r="K3211" s="89"/>
      <c r="L3211" s="89"/>
      <c r="M3211" s="89"/>
      <c r="N3211" s="89"/>
      <c r="O3211" s="89"/>
      <c r="P3211" s="89"/>
      <c r="Q3211" s="89"/>
      <c r="R3211" s="30"/>
      <c r="S3211" s="30"/>
      <c r="T3211" s="30"/>
      <c r="U3211" s="30"/>
      <c r="V3211" s="30"/>
      <c r="W3211" s="30"/>
      <c r="X3211" s="30"/>
      <c r="Y3211" s="30"/>
      <c r="Z3211" s="30"/>
      <c r="AA3211" s="30"/>
    </row>
    <row r="3212" ht="15.75" customHeight="1">
      <c r="A3212" s="27" t="s">
        <v>86</v>
      </c>
      <c r="B3212" s="27" t="s">
        <v>9956</v>
      </c>
      <c r="C3212" s="27" t="s">
        <v>5992</v>
      </c>
      <c r="D3212" s="27">
        <v>0.0</v>
      </c>
      <c r="E3212" s="92">
        <f t="shared" si="1"/>
        <v>78620</v>
      </c>
      <c r="F3212" s="92" t="str">
        <f t="shared" si="2"/>
        <v>PK MAT TRD 10TRITON VAI 126G + 5TRITON WHITE MANI 126G 0</v>
      </c>
      <c r="G3212" s="92" t="str">
        <f t="shared" si="3"/>
        <v>GALLETAS</v>
      </c>
      <c r="H3212" s="89"/>
      <c r="I3212" s="89"/>
      <c r="J3212" s="89"/>
      <c r="K3212" s="89"/>
      <c r="L3212" s="89"/>
      <c r="M3212" s="89"/>
      <c r="N3212" s="89"/>
      <c r="O3212" s="89"/>
      <c r="P3212" s="89"/>
      <c r="Q3212" s="89"/>
      <c r="R3212" s="30"/>
      <c r="S3212" s="30"/>
      <c r="T3212" s="30"/>
      <c r="U3212" s="30"/>
      <c r="V3212" s="30"/>
      <c r="W3212" s="30"/>
      <c r="X3212" s="30"/>
      <c r="Y3212" s="30"/>
      <c r="Z3212" s="30"/>
      <c r="AA3212" s="30"/>
    </row>
    <row r="3213" ht="15.75" customHeight="1">
      <c r="A3213" s="27" t="s">
        <v>86</v>
      </c>
      <c r="B3213" s="27" t="s">
        <v>9957</v>
      </c>
      <c r="C3213" s="27" t="s">
        <v>5994</v>
      </c>
      <c r="D3213" s="27">
        <v>0.0</v>
      </c>
      <c r="E3213" s="92">
        <f t="shared" si="1"/>
        <v>78630</v>
      </c>
      <c r="F3213" s="92" t="str">
        <f t="shared" si="2"/>
        <v>PK MAT TRD 10TRITON CHO 126G +5TRITON WHITE LEMON 126G 0</v>
      </c>
      <c r="G3213" s="92" t="str">
        <f t="shared" si="3"/>
        <v>GALLETAS</v>
      </c>
      <c r="H3213" s="89"/>
      <c r="I3213" s="89"/>
      <c r="J3213" s="89"/>
      <c r="K3213" s="89"/>
      <c r="L3213" s="89"/>
      <c r="M3213" s="89"/>
      <c r="N3213" s="89"/>
      <c r="O3213" s="89"/>
      <c r="P3213" s="89"/>
      <c r="Q3213" s="89"/>
      <c r="R3213" s="30"/>
      <c r="S3213" s="30"/>
      <c r="T3213" s="30"/>
      <c r="U3213" s="30"/>
      <c r="V3213" s="30"/>
      <c r="W3213" s="30"/>
      <c r="X3213" s="30"/>
      <c r="Y3213" s="30"/>
      <c r="Z3213" s="30"/>
      <c r="AA3213" s="30"/>
    </row>
    <row r="3214" ht="15.75" customHeight="1">
      <c r="A3214" s="27" t="s">
        <v>44</v>
      </c>
      <c r="B3214" s="27" t="s">
        <v>9958</v>
      </c>
      <c r="C3214" s="27" t="s">
        <v>5996</v>
      </c>
      <c r="D3214" s="27">
        <v>0.0</v>
      </c>
      <c r="E3214" s="92">
        <f t="shared" si="1"/>
        <v>78640</v>
      </c>
      <c r="F3214" s="92" t="str">
        <f t="shared" si="2"/>
        <v>PK MAT TRD 2 CALDOS X 48 1 GALL + 1 CARNE CALUGUERA 0</v>
      </c>
      <c r="G3214" s="92" t="str">
        <f t="shared" si="3"/>
        <v>CULINARIOS</v>
      </c>
      <c r="H3214" s="89"/>
      <c r="I3214" s="89"/>
      <c r="J3214" s="89"/>
      <c r="K3214" s="89"/>
      <c r="L3214" s="89"/>
      <c r="M3214" s="89"/>
      <c r="N3214" s="89"/>
      <c r="O3214" s="89"/>
      <c r="P3214" s="89"/>
      <c r="Q3214" s="89"/>
      <c r="R3214" s="30"/>
      <c r="S3214" s="30"/>
      <c r="T3214" s="30"/>
      <c r="U3214" s="30"/>
      <c r="V3214" s="30"/>
      <c r="W3214" s="30"/>
      <c r="X3214" s="30"/>
      <c r="Y3214" s="30"/>
      <c r="Z3214" s="30"/>
      <c r="AA3214" s="30"/>
    </row>
    <row r="3215" ht="15.75" customHeight="1">
      <c r="A3215" s="27" t="s">
        <v>86</v>
      </c>
      <c r="B3215" s="27" t="s">
        <v>9959</v>
      </c>
      <c r="C3215" s="27" t="s">
        <v>5998</v>
      </c>
      <c r="D3215" s="27">
        <v>0.0</v>
      </c>
      <c r="E3215" s="92">
        <f t="shared" si="1"/>
        <v>78670</v>
      </c>
      <c r="F3215" s="92" t="str">
        <f t="shared" si="2"/>
        <v>PK MAT TRD TRITON 20X15 7+3 TRITON VAINI+ 8+2 TRITON CHOCO+EXHIBIDOR DE MESON 0</v>
      </c>
      <c r="G3215" s="92" t="str">
        <f t="shared" si="3"/>
        <v>GALLETAS</v>
      </c>
      <c r="H3215" s="89"/>
      <c r="I3215" s="89"/>
      <c r="J3215" s="89"/>
      <c r="K3215" s="89"/>
      <c r="L3215" s="89"/>
      <c r="M3215" s="89"/>
      <c r="N3215" s="89"/>
      <c r="O3215" s="89"/>
      <c r="P3215" s="89"/>
      <c r="Q3215" s="89"/>
      <c r="R3215" s="30"/>
      <c r="S3215" s="30"/>
      <c r="T3215" s="30"/>
      <c r="U3215" s="30"/>
      <c r="V3215" s="30"/>
      <c r="W3215" s="30"/>
      <c r="X3215" s="30"/>
      <c r="Y3215" s="30"/>
      <c r="Z3215" s="30"/>
      <c r="AA3215" s="30"/>
    </row>
    <row r="3216" ht="15.75" customHeight="1">
      <c r="A3216" s="27" t="s">
        <v>39</v>
      </c>
      <c r="B3216" s="27" t="s">
        <v>9960</v>
      </c>
      <c r="C3216" s="27" t="s">
        <v>5999</v>
      </c>
      <c r="D3216" s="27" t="s">
        <v>1888</v>
      </c>
      <c r="E3216" s="92">
        <f t="shared" si="1"/>
        <v>78750</v>
      </c>
      <c r="F3216" s="92" t="str">
        <f t="shared" si="2"/>
        <v>KIT KAT 2 FINGER 16 x 36 x 20,7 GRM</v>
      </c>
      <c r="G3216" s="92" t="str">
        <f t="shared" si="3"/>
        <v>CHOCOLATES</v>
      </c>
      <c r="H3216" s="89"/>
      <c r="I3216" s="89"/>
      <c r="J3216" s="89"/>
      <c r="K3216" s="89"/>
      <c r="L3216" s="89"/>
      <c r="M3216" s="89"/>
      <c r="N3216" s="89"/>
      <c r="O3216" s="89"/>
      <c r="P3216" s="89"/>
      <c r="Q3216" s="89"/>
      <c r="R3216" s="30"/>
      <c r="S3216" s="30"/>
      <c r="T3216" s="30"/>
      <c r="U3216" s="30"/>
      <c r="V3216" s="30"/>
      <c r="W3216" s="30"/>
      <c r="X3216" s="30"/>
      <c r="Y3216" s="30"/>
      <c r="Z3216" s="30"/>
      <c r="AA3216" s="30"/>
    </row>
    <row r="3217" ht="15.75" customHeight="1">
      <c r="A3217" s="27" t="s">
        <v>86</v>
      </c>
      <c r="B3217" s="27" t="s">
        <v>9961</v>
      </c>
      <c r="C3217" s="27" t="s">
        <v>6001</v>
      </c>
      <c r="D3217" s="27">
        <v>0.0</v>
      </c>
      <c r="E3217" s="92">
        <f t="shared" si="1"/>
        <v>78810</v>
      </c>
      <c r="F3217" s="92" t="str">
        <f t="shared" si="2"/>
        <v>Pack 6+1 Kuky (4 Clasica +3 Chocolate) 0</v>
      </c>
      <c r="G3217" s="92" t="str">
        <f t="shared" si="3"/>
        <v>GALLETAS</v>
      </c>
      <c r="H3217" s="89"/>
      <c r="I3217" s="89"/>
      <c r="J3217" s="89"/>
      <c r="K3217" s="89"/>
      <c r="L3217" s="89"/>
      <c r="M3217" s="89"/>
      <c r="N3217" s="89"/>
      <c r="O3217" s="89"/>
      <c r="P3217" s="89"/>
      <c r="Q3217" s="89"/>
      <c r="R3217" s="30"/>
      <c r="S3217" s="30"/>
      <c r="T3217" s="30"/>
      <c r="U3217" s="30"/>
      <c r="V3217" s="30"/>
      <c r="W3217" s="30"/>
      <c r="X3217" s="30"/>
      <c r="Y3217" s="30"/>
      <c r="Z3217" s="30"/>
      <c r="AA3217" s="30"/>
    </row>
    <row r="3218" ht="15.75" customHeight="1">
      <c r="A3218" s="27" t="s">
        <v>50</v>
      </c>
      <c r="B3218" s="27" t="s">
        <v>9962</v>
      </c>
      <c r="C3218" s="27" t="s">
        <v>6003</v>
      </c>
      <c r="D3218" s="27" t="s">
        <v>6004</v>
      </c>
      <c r="E3218" s="92">
        <f t="shared" si="1"/>
        <v>78850</v>
      </c>
      <c r="F3218" s="92" t="str">
        <f t="shared" si="2"/>
        <v>NDG Mocha N1 XR 16Caps 3x216g</v>
      </c>
      <c r="G3218" s="92" t="str">
        <f t="shared" si="3"/>
        <v>CAFES</v>
      </c>
      <c r="H3218" s="89"/>
      <c r="I3218" s="89"/>
      <c r="J3218" s="89"/>
      <c r="K3218" s="89"/>
      <c r="L3218" s="89"/>
      <c r="M3218" s="89"/>
      <c r="N3218" s="89"/>
      <c r="O3218" s="89"/>
      <c r="P3218" s="89"/>
      <c r="Q3218" s="89"/>
      <c r="R3218" s="30"/>
      <c r="S3218" s="30"/>
      <c r="T3218" s="30"/>
      <c r="U3218" s="30"/>
      <c r="V3218" s="30"/>
      <c r="W3218" s="30"/>
      <c r="X3218" s="30"/>
      <c r="Y3218" s="30"/>
      <c r="Z3218" s="30"/>
      <c r="AA3218" s="30"/>
    </row>
    <row r="3219" ht="15.75" customHeight="1">
      <c r="A3219" s="27" t="s">
        <v>50</v>
      </c>
      <c r="B3219" s="27" t="s">
        <v>9964</v>
      </c>
      <c r="C3219" s="27" t="s">
        <v>6006</v>
      </c>
      <c r="D3219" s="27" t="s">
        <v>4515</v>
      </c>
      <c r="E3219" s="92">
        <f t="shared" si="1"/>
        <v>78860</v>
      </c>
      <c r="F3219" s="92" t="str">
        <f t="shared" si="2"/>
        <v>NESC DLC GST Lungo N2 XR 16Caps 3x112g</v>
      </c>
      <c r="G3219" s="92" t="str">
        <f t="shared" si="3"/>
        <v>CAFES</v>
      </c>
      <c r="H3219" s="89"/>
      <c r="I3219" s="89"/>
      <c r="J3219" s="89"/>
      <c r="K3219" s="89"/>
      <c r="L3219" s="89"/>
      <c r="M3219" s="89"/>
      <c r="N3219" s="89"/>
      <c r="O3219" s="89"/>
      <c r="P3219" s="89"/>
      <c r="Q3219" s="89"/>
      <c r="R3219" s="30"/>
      <c r="S3219" s="30"/>
      <c r="T3219" s="30"/>
      <c r="U3219" s="30"/>
      <c r="V3219" s="30"/>
      <c r="W3219" s="30"/>
      <c r="X3219" s="30"/>
      <c r="Y3219" s="30"/>
      <c r="Z3219" s="30"/>
      <c r="AA3219" s="30"/>
    </row>
    <row r="3220" ht="15.75" customHeight="1">
      <c r="A3220" s="27" t="s">
        <v>86</v>
      </c>
      <c r="B3220" s="27" t="s">
        <v>9965</v>
      </c>
      <c r="C3220" s="27" t="s">
        <v>6008</v>
      </c>
      <c r="D3220" s="27">
        <v>0.0</v>
      </c>
      <c r="E3220" s="92">
        <f t="shared" si="1"/>
        <v>78880</v>
      </c>
      <c r="F3220" s="92" t="str">
        <f t="shared" si="2"/>
        <v>PK MAT TRD TRITON 20X15 7+3 TRITON VAIN+ 8+2 TRITON CHOC+EXHIBIDOR CHUPÓN 0</v>
      </c>
      <c r="G3220" s="92" t="str">
        <f t="shared" si="3"/>
        <v>GALLETAS</v>
      </c>
      <c r="H3220" s="89"/>
      <c r="I3220" s="89"/>
      <c r="J3220" s="89"/>
      <c r="K3220" s="89"/>
      <c r="L3220" s="89"/>
      <c r="M3220" s="89"/>
      <c r="N3220" s="89"/>
      <c r="O3220" s="89"/>
      <c r="P3220" s="89"/>
      <c r="Q3220" s="89"/>
      <c r="R3220" s="30"/>
      <c r="S3220" s="30"/>
      <c r="T3220" s="30"/>
      <c r="U3220" s="30"/>
      <c r="V3220" s="30"/>
      <c r="W3220" s="30"/>
      <c r="X3220" s="30"/>
      <c r="Y3220" s="30"/>
      <c r="Z3220" s="30"/>
      <c r="AA3220" s="30"/>
    </row>
    <row r="3221" ht="15.75" customHeight="1">
      <c r="A3221" s="27" t="s">
        <v>50</v>
      </c>
      <c r="B3221" s="27" t="s">
        <v>9966</v>
      </c>
      <c r="C3221" s="27" t="s">
        <v>6009</v>
      </c>
      <c r="D3221" s="27" t="s">
        <v>6010</v>
      </c>
      <c r="E3221" s="92">
        <f t="shared" si="1"/>
        <v>78890</v>
      </c>
      <c r="F3221" s="92" t="str">
        <f t="shared" si="2"/>
        <v>NESC DLC GST Capp XR 16Caps 3x188g</v>
      </c>
      <c r="G3221" s="92" t="str">
        <f t="shared" si="3"/>
        <v>CAFES</v>
      </c>
      <c r="H3221" s="89"/>
      <c r="I3221" s="89"/>
      <c r="J3221" s="89"/>
      <c r="K3221" s="89"/>
      <c r="L3221" s="89"/>
      <c r="M3221" s="89"/>
      <c r="N3221" s="89"/>
      <c r="O3221" s="89"/>
      <c r="P3221" s="89"/>
      <c r="Q3221" s="89"/>
      <c r="R3221" s="30"/>
      <c r="S3221" s="30"/>
      <c r="T3221" s="30"/>
      <c r="U3221" s="30"/>
      <c r="V3221" s="30"/>
      <c r="W3221" s="30"/>
      <c r="X3221" s="30"/>
      <c r="Y3221" s="30"/>
      <c r="Z3221" s="30"/>
      <c r="AA3221" s="30"/>
    </row>
    <row r="3222" ht="15.75" customHeight="1">
      <c r="A3222" s="27" t="s">
        <v>44</v>
      </c>
      <c r="B3222" s="27" t="s">
        <v>9967</v>
      </c>
      <c r="C3222" s="27" t="s">
        <v>4104</v>
      </c>
      <c r="D3222" s="27" t="s">
        <v>4103</v>
      </c>
      <c r="E3222" s="92">
        <f t="shared" si="1"/>
        <v>78910</v>
      </c>
      <c r="F3222" s="92" t="str">
        <f t="shared" si="2"/>
        <v>MAGGI Jugoso al sarten Finas hierbas Sobre 18x23g</v>
      </c>
      <c r="G3222" s="92" t="str">
        <f t="shared" si="3"/>
        <v>CULINARIOS</v>
      </c>
      <c r="H3222" s="89"/>
      <c r="I3222" s="89"/>
      <c r="J3222" s="89"/>
      <c r="K3222" s="89"/>
      <c r="L3222" s="89"/>
      <c r="M3222" s="89"/>
      <c r="N3222" s="89"/>
      <c r="O3222" s="89"/>
      <c r="P3222" s="89"/>
      <c r="Q3222" s="89"/>
      <c r="R3222" s="30"/>
      <c r="S3222" s="30"/>
      <c r="T3222" s="30"/>
      <c r="U3222" s="30"/>
      <c r="V3222" s="30"/>
      <c r="W3222" s="30"/>
      <c r="X3222" s="30"/>
      <c r="Y3222" s="30"/>
      <c r="Z3222" s="30"/>
      <c r="AA3222" s="30"/>
    </row>
    <row r="3223" ht="15.75" customHeight="1">
      <c r="A3223" s="27" t="s">
        <v>86</v>
      </c>
      <c r="B3223" s="27" t="s">
        <v>9968</v>
      </c>
      <c r="C3223" s="27" t="s">
        <v>6015</v>
      </c>
      <c r="D3223" s="27" t="s">
        <v>5897</v>
      </c>
      <c r="E3223" s="92">
        <f t="shared" si="1"/>
        <v>78980</v>
      </c>
      <c r="F3223" s="92" t="str">
        <f t="shared" si="2"/>
        <v>NESTLE MCKAY CRIOLLITA CL 12x150g</v>
      </c>
      <c r="G3223" s="92" t="str">
        <f t="shared" si="3"/>
        <v>GALLETAS</v>
      </c>
      <c r="H3223" s="89"/>
      <c r="I3223" s="89"/>
      <c r="J3223" s="89"/>
      <c r="K3223" s="89"/>
      <c r="L3223" s="89"/>
      <c r="M3223" s="89"/>
      <c r="N3223" s="89"/>
      <c r="O3223" s="89"/>
      <c r="P3223" s="89"/>
      <c r="Q3223" s="89"/>
      <c r="R3223" s="30"/>
      <c r="S3223" s="30"/>
      <c r="T3223" s="30"/>
      <c r="U3223" s="30"/>
      <c r="V3223" s="30"/>
      <c r="W3223" s="30"/>
      <c r="X3223" s="30"/>
      <c r="Y3223" s="30"/>
      <c r="Z3223" s="30"/>
      <c r="AA3223" s="30"/>
    </row>
    <row r="3224" ht="15.75" customHeight="1">
      <c r="A3224" s="27" t="s">
        <v>50</v>
      </c>
      <c r="B3224" s="27" t="s">
        <v>9969</v>
      </c>
      <c r="C3224" s="27" t="s">
        <v>6017</v>
      </c>
      <c r="D3224" s="27" t="s">
        <v>866</v>
      </c>
      <c r="E3224" s="92">
        <f t="shared" si="1"/>
        <v>79040</v>
      </c>
      <c r="F3224" s="92" t="str">
        <f t="shared" si="2"/>
        <v>NESCAFE LATTE Vanilla N3 XR 6(8x18.5g)</v>
      </c>
      <c r="G3224" s="92" t="str">
        <f t="shared" si="3"/>
        <v>CAFES</v>
      </c>
      <c r="H3224" s="89"/>
      <c r="I3224" s="89"/>
      <c r="J3224" s="89"/>
      <c r="K3224" s="89"/>
      <c r="L3224" s="89"/>
      <c r="M3224" s="89"/>
      <c r="N3224" s="89"/>
      <c r="O3224" s="89"/>
      <c r="P3224" s="89"/>
      <c r="Q3224" s="89"/>
      <c r="R3224" s="30"/>
      <c r="S3224" s="30"/>
      <c r="T3224" s="30"/>
      <c r="U3224" s="30"/>
      <c r="V3224" s="30"/>
      <c r="W3224" s="30"/>
      <c r="X3224" s="30"/>
      <c r="Y3224" s="30"/>
      <c r="Z3224" s="30"/>
      <c r="AA3224" s="30"/>
    </row>
    <row r="3225" ht="15.75" customHeight="1">
      <c r="A3225" s="27" t="s">
        <v>50</v>
      </c>
      <c r="B3225" s="27" t="s">
        <v>9970</v>
      </c>
      <c r="C3225" s="27" t="s">
        <v>6020</v>
      </c>
      <c r="D3225" s="27" t="s">
        <v>6021</v>
      </c>
      <c r="E3225" s="92">
        <f t="shared" si="1"/>
        <v>79050</v>
      </c>
      <c r="F3225" s="92" t="str">
        <f t="shared" si="2"/>
        <v>NESCAFE MOCHA N3 XR 6(8x18g )</v>
      </c>
      <c r="G3225" s="92" t="str">
        <f t="shared" si="3"/>
        <v>CAFES</v>
      </c>
      <c r="H3225" s="89"/>
      <c r="I3225" s="89"/>
      <c r="J3225" s="89"/>
      <c r="K3225" s="89"/>
      <c r="L3225" s="89"/>
      <c r="M3225" s="89"/>
      <c r="N3225" s="89"/>
      <c r="O3225" s="89"/>
      <c r="P3225" s="89"/>
      <c r="Q3225" s="89"/>
      <c r="R3225" s="30"/>
      <c r="S3225" s="30"/>
      <c r="T3225" s="30"/>
      <c r="U3225" s="30"/>
      <c r="V3225" s="30"/>
      <c r="W3225" s="30"/>
      <c r="X3225" s="30"/>
      <c r="Y3225" s="30"/>
      <c r="Z3225" s="30"/>
      <c r="AA3225" s="30"/>
    </row>
    <row r="3226" ht="15.75" customHeight="1">
      <c r="A3226" s="27" t="s">
        <v>50</v>
      </c>
      <c r="B3226" s="27" t="s">
        <v>9971</v>
      </c>
      <c r="C3226" s="27" t="s">
        <v>6024</v>
      </c>
      <c r="D3226" s="27" t="s">
        <v>864</v>
      </c>
      <c r="E3226" s="92">
        <f t="shared" si="1"/>
        <v>79070</v>
      </c>
      <c r="F3226" s="92" t="str">
        <f t="shared" si="2"/>
        <v>NESCAFE MOCHA Dbl Choca N5 XR 6(8x23g)</v>
      </c>
      <c r="G3226" s="92" t="str">
        <f t="shared" si="3"/>
        <v>CAFES</v>
      </c>
      <c r="H3226" s="89"/>
      <c r="I3226" s="89"/>
      <c r="J3226" s="89"/>
      <c r="K3226" s="89"/>
      <c r="L3226" s="89"/>
      <c r="M3226" s="89"/>
      <c r="N3226" s="89"/>
      <c r="O3226" s="89"/>
      <c r="P3226" s="89"/>
      <c r="Q3226" s="89"/>
      <c r="R3226" s="30"/>
      <c r="S3226" s="30"/>
      <c r="T3226" s="30"/>
      <c r="U3226" s="30"/>
      <c r="V3226" s="30"/>
      <c r="W3226" s="30"/>
      <c r="X3226" s="30"/>
      <c r="Y3226" s="30"/>
      <c r="Z3226" s="30"/>
      <c r="AA3226" s="30"/>
    </row>
    <row r="3227" ht="15.75" customHeight="1">
      <c r="A3227" s="27" t="s">
        <v>50</v>
      </c>
      <c r="B3227" s="27" t="s">
        <v>9972</v>
      </c>
      <c r="C3227" s="27" t="s">
        <v>6026</v>
      </c>
      <c r="D3227" s="27" t="s">
        <v>6027</v>
      </c>
      <c r="E3227" s="92">
        <f t="shared" si="1"/>
        <v>790701</v>
      </c>
      <c r="F3227" s="92" t="str">
        <f t="shared" si="2"/>
        <v>NESCAFE Doble Choca Moka 6(8x23g) N1 CL 6(8x23)</v>
      </c>
      <c r="G3227" s="92" t="str">
        <f t="shared" si="3"/>
        <v>CAFES</v>
      </c>
      <c r="H3227" s="89"/>
      <c r="I3227" s="89"/>
      <c r="J3227" s="89"/>
      <c r="K3227" s="89"/>
      <c r="L3227" s="89"/>
      <c r="M3227" s="89"/>
      <c r="N3227" s="89"/>
      <c r="O3227" s="89"/>
      <c r="P3227" s="89"/>
      <c r="Q3227" s="89"/>
      <c r="R3227" s="30"/>
      <c r="S3227" s="30"/>
      <c r="T3227" s="30"/>
      <c r="U3227" s="30"/>
      <c r="V3227" s="30"/>
      <c r="W3227" s="30"/>
      <c r="X3227" s="30"/>
      <c r="Y3227" s="30"/>
      <c r="Z3227" s="30"/>
      <c r="AA3227" s="30"/>
    </row>
    <row r="3228" ht="15.75" customHeight="1">
      <c r="A3228" s="27" t="s">
        <v>50</v>
      </c>
      <c r="B3228" s="27" t="s">
        <v>9973</v>
      </c>
      <c r="C3228" s="27" t="s">
        <v>6029</v>
      </c>
      <c r="D3228" s="27" t="s">
        <v>6030</v>
      </c>
      <c r="E3228" s="92">
        <f t="shared" si="1"/>
        <v>79080</v>
      </c>
      <c r="F3228" s="92" t="str">
        <f t="shared" si="2"/>
        <v>NESCAFE CAPPUCCINO Swt N2 XR 6(10x14g )</v>
      </c>
      <c r="G3228" s="92" t="str">
        <f t="shared" si="3"/>
        <v>CAFES</v>
      </c>
      <c r="H3228" s="89"/>
      <c r="I3228" s="89"/>
      <c r="J3228" s="89"/>
      <c r="K3228" s="89"/>
      <c r="L3228" s="89"/>
      <c r="M3228" s="89"/>
      <c r="N3228" s="89"/>
      <c r="O3228" s="89"/>
      <c r="P3228" s="89"/>
      <c r="Q3228" s="89"/>
      <c r="R3228" s="30"/>
      <c r="S3228" s="30"/>
      <c r="T3228" s="30"/>
      <c r="U3228" s="30"/>
      <c r="V3228" s="30"/>
      <c r="W3228" s="30"/>
      <c r="X3228" s="30"/>
      <c r="Y3228" s="30"/>
      <c r="Z3228" s="30"/>
      <c r="AA3228" s="30"/>
    </row>
    <row r="3229" ht="15.75" customHeight="1">
      <c r="A3229" s="27" t="s">
        <v>50</v>
      </c>
      <c r="B3229" s="27" t="s">
        <v>9974</v>
      </c>
      <c r="C3229" s="27" t="s">
        <v>6032</v>
      </c>
      <c r="D3229" s="27" t="s">
        <v>6033</v>
      </c>
      <c r="E3229" s="92">
        <f t="shared" si="1"/>
        <v>79090</v>
      </c>
      <c r="F3229" s="92" t="str">
        <f t="shared" si="2"/>
        <v>NESCAFE CAPPUCCINO Lt N2 XR 10Sac 6x125g</v>
      </c>
      <c r="G3229" s="92" t="str">
        <f t="shared" si="3"/>
        <v>CAFES</v>
      </c>
      <c r="H3229" s="89"/>
      <c r="I3229" s="89"/>
      <c r="J3229" s="89"/>
      <c r="K3229" s="89"/>
      <c r="L3229" s="89"/>
      <c r="M3229" s="89"/>
      <c r="N3229" s="89"/>
      <c r="O3229" s="89"/>
      <c r="P3229" s="89"/>
      <c r="Q3229" s="89"/>
      <c r="R3229" s="30"/>
      <c r="S3229" s="30"/>
      <c r="T3229" s="30"/>
      <c r="U3229" s="30"/>
      <c r="V3229" s="30"/>
      <c r="W3229" s="30"/>
      <c r="X3229" s="30"/>
      <c r="Y3229" s="30"/>
      <c r="Z3229" s="30"/>
      <c r="AA3229" s="30"/>
    </row>
    <row r="3230" ht="15.75" customHeight="1">
      <c r="A3230" s="27" t="s">
        <v>39</v>
      </c>
      <c r="B3230" s="27" t="s">
        <v>9975</v>
      </c>
      <c r="C3230" s="27" t="s">
        <v>6035</v>
      </c>
      <c r="D3230" s="27" t="s">
        <v>2426</v>
      </c>
      <c r="E3230" s="92">
        <f t="shared" si="1"/>
        <v>79100</v>
      </c>
      <c r="F3230" s="92" t="str">
        <f t="shared" si="2"/>
        <v>AFTER EIGHT CARTON 12 x 400 GRS</v>
      </c>
      <c r="G3230" s="92" t="str">
        <f t="shared" si="3"/>
        <v>CHOCOLATES</v>
      </c>
      <c r="H3230" s="89"/>
      <c r="I3230" s="89"/>
      <c r="J3230" s="89"/>
      <c r="K3230" s="89"/>
      <c r="L3230" s="89"/>
      <c r="M3230" s="89"/>
      <c r="N3230" s="89"/>
      <c r="O3230" s="89"/>
      <c r="P3230" s="89"/>
      <c r="Q3230" s="89"/>
      <c r="R3230" s="30"/>
      <c r="S3230" s="30"/>
      <c r="T3230" s="30"/>
      <c r="U3230" s="30"/>
      <c r="V3230" s="30"/>
      <c r="W3230" s="30"/>
      <c r="X3230" s="30"/>
      <c r="Y3230" s="30"/>
      <c r="Z3230" s="30"/>
      <c r="AA3230" s="30"/>
    </row>
    <row r="3231" ht="15.75" customHeight="1">
      <c r="A3231" s="27" t="s">
        <v>50</v>
      </c>
      <c r="B3231" s="27" t="s">
        <v>9976</v>
      </c>
      <c r="C3231" s="27" t="s">
        <v>6037</v>
      </c>
      <c r="D3231" s="27" t="s">
        <v>6038</v>
      </c>
      <c r="E3231" s="92">
        <f t="shared" si="1"/>
        <v>79110</v>
      </c>
      <c r="F3231" s="92" t="str">
        <f t="shared" si="2"/>
        <v>NESCAFE LATTE Caramel N3 XR 8Sac 6x136g</v>
      </c>
      <c r="G3231" s="92" t="str">
        <f t="shared" si="3"/>
        <v>CAFES</v>
      </c>
      <c r="H3231" s="89"/>
      <c r="I3231" s="89"/>
      <c r="J3231" s="89"/>
      <c r="K3231" s="89"/>
      <c r="L3231" s="89"/>
      <c r="M3231" s="89"/>
      <c r="N3231" s="89"/>
      <c r="O3231" s="89"/>
      <c r="P3231" s="89"/>
      <c r="Q3231" s="89"/>
      <c r="R3231" s="30"/>
      <c r="S3231" s="30"/>
      <c r="T3231" s="30"/>
      <c r="U3231" s="30"/>
      <c r="V3231" s="30"/>
      <c r="W3231" s="30"/>
      <c r="X3231" s="30"/>
      <c r="Y3231" s="30"/>
      <c r="Z3231" s="30"/>
      <c r="AA3231" s="30"/>
    </row>
    <row r="3232" ht="15.75" customHeight="1">
      <c r="A3232" s="27" t="s">
        <v>264</v>
      </c>
      <c r="B3232" s="27" t="s">
        <v>9977</v>
      </c>
      <c r="C3232" s="27" t="s">
        <v>6040</v>
      </c>
      <c r="D3232" s="27">
        <v>0.0</v>
      </c>
      <c r="E3232" s="92">
        <f t="shared" si="1"/>
        <v>79120</v>
      </c>
      <c r="F3232" s="92" t="str">
        <f t="shared" si="2"/>
        <v>PK CEREAL CHOCAPIC TRIX MILO 15% DESCUENTO 0</v>
      </c>
      <c r="G3232" s="92" t="str">
        <f t="shared" si="3"/>
        <v>CEREALES PARA EL DESAYUNO</v>
      </c>
      <c r="H3232" s="89"/>
      <c r="I3232" s="89"/>
      <c r="J3232" s="89"/>
      <c r="K3232" s="89"/>
      <c r="L3232" s="89"/>
      <c r="M3232" s="89"/>
      <c r="N3232" s="89"/>
      <c r="O3232" s="89"/>
      <c r="P3232" s="89"/>
      <c r="Q3232" s="89"/>
      <c r="R3232" s="30"/>
      <c r="S3232" s="30"/>
      <c r="T3232" s="30"/>
      <c r="U3232" s="30"/>
      <c r="V3232" s="30"/>
      <c r="W3232" s="30"/>
      <c r="X3232" s="30"/>
      <c r="Y3232" s="30"/>
      <c r="Z3232" s="30"/>
      <c r="AA3232" s="30"/>
    </row>
    <row r="3233" ht="15.75" customHeight="1">
      <c r="A3233" s="27" t="s">
        <v>146</v>
      </c>
      <c r="B3233" s="27" t="s">
        <v>9978</v>
      </c>
      <c r="C3233" s="27" t="s">
        <v>6042</v>
      </c>
      <c r="D3233" s="27" t="s">
        <v>5912</v>
      </c>
      <c r="E3233" s="92">
        <f t="shared" si="1"/>
        <v>79130</v>
      </c>
      <c r="F3233" s="92" t="str">
        <f t="shared" si="2"/>
        <v>LA LECHERA EsparcibleChocolate EC 16x300g</v>
      </c>
      <c r="G3233" s="92" t="str">
        <f t="shared" si="3"/>
        <v>Lacteos Culinarios</v>
      </c>
      <c r="H3233" s="89"/>
      <c r="I3233" s="89"/>
      <c r="J3233" s="89"/>
      <c r="K3233" s="89"/>
      <c r="L3233" s="89"/>
      <c r="M3233" s="89"/>
      <c r="N3233" s="89"/>
      <c r="O3233" s="89"/>
      <c r="P3233" s="89"/>
      <c r="Q3233" s="89"/>
      <c r="R3233" s="30"/>
      <c r="S3233" s="30"/>
      <c r="T3233" s="30"/>
      <c r="U3233" s="30"/>
      <c r="V3233" s="30"/>
      <c r="W3233" s="30"/>
      <c r="X3233" s="30"/>
      <c r="Y3233" s="30"/>
      <c r="Z3233" s="30"/>
      <c r="AA3233" s="30"/>
    </row>
    <row r="3234" ht="15.75" customHeight="1">
      <c r="A3234" s="27" t="s">
        <v>264</v>
      </c>
      <c r="B3234" s="27" t="s">
        <v>9979</v>
      </c>
      <c r="C3234" s="27" t="s">
        <v>4526</v>
      </c>
      <c r="D3234" s="27" t="s">
        <v>5729</v>
      </c>
      <c r="E3234" s="92">
        <f t="shared" si="1"/>
        <v>79260</v>
      </c>
      <c r="F3234" s="92" t="str">
        <f t="shared" si="2"/>
        <v>TRITON Chocolate Cereal 16x360g</v>
      </c>
      <c r="G3234" s="92" t="str">
        <f t="shared" si="3"/>
        <v>CEREALES PARA EL DESAYUNO</v>
      </c>
      <c r="H3234" s="89"/>
      <c r="I3234" s="89"/>
      <c r="J3234" s="89"/>
      <c r="K3234" s="89"/>
      <c r="L3234" s="89"/>
      <c r="M3234" s="89"/>
      <c r="N3234" s="89"/>
      <c r="O3234" s="89"/>
      <c r="P3234" s="89"/>
      <c r="Q3234" s="89"/>
      <c r="R3234" s="30"/>
      <c r="S3234" s="30"/>
      <c r="T3234" s="30"/>
      <c r="U3234" s="30"/>
      <c r="V3234" s="30"/>
      <c r="W3234" s="30"/>
      <c r="X3234" s="30"/>
      <c r="Y3234" s="30"/>
      <c r="Z3234" s="30"/>
      <c r="AA3234" s="30"/>
    </row>
    <row r="3235" ht="15.75" customHeight="1">
      <c r="A3235" s="27" t="s">
        <v>86</v>
      </c>
      <c r="B3235" s="27" t="s">
        <v>9980</v>
      </c>
      <c r="C3235" s="27" t="s">
        <v>6045</v>
      </c>
      <c r="D3235" s="27" t="s">
        <v>4248</v>
      </c>
      <c r="E3235" s="92">
        <f t="shared" si="1"/>
        <v>79270</v>
      </c>
      <c r="F3235" s="92" t="str">
        <f t="shared" si="2"/>
        <v>TRITON Mini Galleta Limon 42x40g</v>
      </c>
      <c r="G3235" s="92" t="str">
        <f t="shared" si="3"/>
        <v>GALLETAS</v>
      </c>
      <c r="H3235" s="89"/>
      <c r="I3235" s="89"/>
      <c r="J3235" s="89"/>
      <c r="K3235" s="89"/>
      <c r="L3235" s="89"/>
      <c r="M3235" s="89"/>
      <c r="N3235" s="89"/>
      <c r="O3235" s="89"/>
      <c r="P3235" s="89"/>
      <c r="Q3235" s="89"/>
      <c r="R3235" s="30"/>
      <c r="S3235" s="30"/>
      <c r="T3235" s="30"/>
      <c r="U3235" s="30"/>
      <c r="V3235" s="30"/>
      <c r="W3235" s="30"/>
      <c r="X3235" s="30"/>
      <c r="Y3235" s="30"/>
      <c r="Z3235" s="30"/>
      <c r="AA3235" s="30"/>
    </row>
    <row r="3236" ht="15.75" customHeight="1">
      <c r="A3236" s="27" t="s">
        <v>44</v>
      </c>
      <c r="B3236" s="27" t="s">
        <v>9981</v>
      </c>
      <c r="C3236" s="27" t="s">
        <v>6047</v>
      </c>
      <c r="D3236" s="27">
        <v>0.0</v>
      </c>
      <c r="E3236" s="92">
        <f t="shared" si="1"/>
        <v>79280</v>
      </c>
      <c r="F3236" s="92" t="str">
        <f t="shared" si="2"/>
        <v>PK caldo carne + caldo gallina + P3M 0</v>
      </c>
      <c r="G3236" s="92" t="str">
        <f t="shared" si="3"/>
        <v>CULINARIOS</v>
      </c>
      <c r="H3236" s="89"/>
      <c r="I3236" s="89"/>
      <c r="J3236" s="89"/>
      <c r="K3236" s="89"/>
      <c r="L3236" s="89"/>
      <c r="M3236" s="89"/>
      <c r="N3236" s="89"/>
      <c r="O3236" s="89"/>
      <c r="P3236" s="89"/>
      <c r="Q3236" s="89"/>
      <c r="R3236" s="30"/>
      <c r="S3236" s="30"/>
      <c r="T3236" s="30"/>
      <c r="U3236" s="30"/>
      <c r="V3236" s="30"/>
      <c r="W3236" s="30"/>
      <c r="X3236" s="30"/>
      <c r="Y3236" s="30"/>
      <c r="Z3236" s="30"/>
      <c r="AA3236" s="30"/>
    </row>
    <row r="3237" ht="15.75" customHeight="1">
      <c r="A3237" s="27" t="s">
        <v>50</v>
      </c>
      <c r="B3237" s="27" t="s">
        <v>9982</v>
      </c>
      <c r="C3237" s="27" t="s">
        <v>6049</v>
      </c>
      <c r="D3237" s="27">
        <v>0.0</v>
      </c>
      <c r="E3237" s="92">
        <f t="shared" si="1"/>
        <v>79370</v>
      </c>
      <c r="F3237" s="92" t="str">
        <f t="shared" si="2"/>
        <v>PK MAT TRD 1DSP NESCAFE 3EN1 +8 VASOS NESCAFE 3EN1 0</v>
      </c>
      <c r="G3237" s="92" t="str">
        <f t="shared" si="3"/>
        <v>CAFES</v>
      </c>
      <c r="H3237" s="89"/>
      <c r="I3237" s="89"/>
      <c r="J3237" s="89"/>
      <c r="K3237" s="89"/>
      <c r="L3237" s="89"/>
      <c r="M3237" s="89"/>
      <c r="N3237" s="89"/>
      <c r="O3237" s="89"/>
      <c r="P3237" s="89"/>
      <c r="Q3237" s="89"/>
      <c r="R3237" s="30"/>
      <c r="S3237" s="30"/>
      <c r="T3237" s="30"/>
      <c r="U3237" s="30"/>
      <c r="V3237" s="30"/>
      <c r="W3237" s="30"/>
      <c r="X3237" s="30"/>
      <c r="Y3237" s="30"/>
      <c r="Z3237" s="30"/>
      <c r="AA3237" s="30"/>
    </row>
    <row r="3238" ht="15.75" customHeight="1">
      <c r="A3238" s="27" t="s">
        <v>86</v>
      </c>
      <c r="B3238" s="27" t="s">
        <v>9983</v>
      </c>
      <c r="C3238" s="27" t="s">
        <v>6050</v>
      </c>
      <c r="D3238" s="27">
        <v>0.0</v>
      </c>
      <c r="E3238" s="92">
        <f t="shared" si="1"/>
        <v>79380</v>
      </c>
      <c r="F3238" s="92" t="str">
        <f t="shared" si="2"/>
        <v>PK TRD MUSEO 6 MUSEO LIMON + 6 MUSEO FRUTILLA 18% DCTO 0</v>
      </c>
      <c r="G3238" s="92" t="str">
        <f t="shared" si="3"/>
        <v>GALLETAS</v>
      </c>
      <c r="H3238" s="89"/>
      <c r="I3238" s="89"/>
      <c r="J3238" s="89"/>
      <c r="K3238" s="89"/>
      <c r="L3238" s="89"/>
      <c r="M3238" s="89"/>
      <c r="N3238" s="89"/>
      <c r="O3238" s="89"/>
      <c r="P3238" s="89"/>
      <c r="Q3238" s="89"/>
      <c r="R3238" s="30"/>
      <c r="S3238" s="30"/>
      <c r="T3238" s="30"/>
      <c r="U3238" s="30"/>
      <c r="V3238" s="30"/>
      <c r="W3238" s="30"/>
      <c r="X3238" s="30"/>
      <c r="Y3238" s="30"/>
      <c r="Z3238" s="30"/>
      <c r="AA3238" s="30"/>
    </row>
    <row r="3239" ht="15.75" customHeight="1">
      <c r="A3239" s="27" t="s">
        <v>86</v>
      </c>
      <c r="B3239" s="27" t="s">
        <v>9984</v>
      </c>
      <c r="C3239" s="27" t="s">
        <v>6052</v>
      </c>
      <c r="D3239" s="27">
        <v>0.0</v>
      </c>
      <c r="E3239" s="92">
        <f t="shared" si="1"/>
        <v>79390</v>
      </c>
      <c r="F3239" s="92" t="str">
        <f t="shared" si="2"/>
        <v>PK TRD 6 ALTEZA BOCADO + 6 ALTEZA CHIRIMOYA 15% DCTO 0</v>
      </c>
      <c r="G3239" s="92" t="str">
        <f t="shared" si="3"/>
        <v>GALLETAS</v>
      </c>
      <c r="H3239" s="89"/>
      <c r="I3239" s="89"/>
      <c r="J3239" s="89"/>
      <c r="K3239" s="89"/>
      <c r="L3239" s="89"/>
      <c r="M3239" s="89"/>
      <c r="N3239" s="89"/>
      <c r="O3239" s="89"/>
      <c r="P3239" s="89"/>
      <c r="Q3239" s="89"/>
      <c r="R3239" s="30"/>
      <c r="S3239" s="30"/>
      <c r="T3239" s="30"/>
      <c r="U3239" s="30"/>
      <c r="V3239" s="30"/>
      <c r="W3239" s="30"/>
      <c r="X3239" s="30"/>
      <c r="Y3239" s="30"/>
      <c r="Z3239" s="30"/>
      <c r="AA3239" s="30"/>
    </row>
    <row r="3240" ht="15.75" customHeight="1">
      <c r="A3240" s="27" t="s">
        <v>86</v>
      </c>
      <c r="B3240" s="27" t="s">
        <v>9985</v>
      </c>
      <c r="C3240" s="27" t="s">
        <v>6054</v>
      </c>
      <c r="D3240" s="27">
        <v>0.0</v>
      </c>
      <c r="E3240" s="92">
        <f t="shared" si="1"/>
        <v>79400</v>
      </c>
      <c r="F3240" s="92" t="str">
        <f t="shared" si="2"/>
        <v>PK TRD 6 ALTEZA FRUTILLA + 6 ALTEZA HELADO 15% DCTO 0</v>
      </c>
      <c r="G3240" s="92" t="str">
        <f t="shared" si="3"/>
        <v>GALLETAS</v>
      </c>
      <c r="H3240" s="89"/>
      <c r="I3240" s="89"/>
      <c r="J3240" s="89"/>
      <c r="K3240" s="89"/>
      <c r="L3240" s="89"/>
      <c r="M3240" s="89"/>
      <c r="N3240" s="89"/>
      <c r="O3240" s="89"/>
      <c r="P3240" s="89"/>
      <c r="Q3240" s="89"/>
      <c r="R3240" s="30"/>
      <c r="S3240" s="30"/>
      <c r="T3240" s="30"/>
      <c r="U3240" s="30"/>
      <c r="V3240" s="30"/>
      <c r="W3240" s="30"/>
      <c r="X3240" s="30"/>
      <c r="Y3240" s="30"/>
      <c r="Z3240" s="30"/>
      <c r="AA3240" s="30"/>
    </row>
    <row r="3241" ht="15.75" customHeight="1">
      <c r="A3241" s="27" t="s">
        <v>39</v>
      </c>
      <c r="B3241" s="27" t="s">
        <v>9986</v>
      </c>
      <c r="C3241" s="27" t="s">
        <v>6056</v>
      </c>
      <c r="D3241" s="27">
        <v>0.0</v>
      </c>
      <c r="E3241" s="92">
        <f t="shared" si="1"/>
        <v>79410</v>
      </c>
      <c r="F3241" s="92" t="str">
        <f t="shared" si="2"/>
        <v>PK TRENCITO PASCUA 5UNI 90G +EXHIBIDOR TRENCITO 0</v>
      </c>
      <c r="G3241" s="92" t="str">
        <f t="shared" si="3"/>
        <v>CHOCOLATES</v>
      </c>
      <c r="H3241" s="89"/>
      <c r="I3241" s="89"/>
      <c r="J3241" s="89"/>
      <c r="K3241" s="89"/>
      <c r="L3241" s="89"/>
      <c r="M3241" s="89"/>
      <c r="N3241" s="89"/>
      <c r="O3241" s="89"/>
      <c r="P3241" s="89"/>
      <c r="Q3241" s="89"/>
      <c r="R3241" s="30"/>
      <c r="S3241" s="30"/>
      <c r="T3241" s="30"/>
      <c r="U3241" s="30"/>
      <c r="V3241" s="30"/>
      <c r="W3241" s="30"/>
      <c r="X3241" s="30"/>
      <c r="Y3241" s="30"/>
      <c r="Z3241" s="30"/>
      <c r="AA3241" s="30"/>
    </row>
    <row r="3242" ht="15.75" customHeight="1">
      <c r="A3242" s="27" t="s">
        <v>39</v>
      </c>
      <c r="B3242" s="27" t="s">
        <v>9987</v>
      </c>
      <c r="C3242" s="27" t="s">
        <v>6058</v>
      </c>
      <c r="D3242" s="27">
        <v>0.0</v>
      </c>
      <c r="E3242" s="92">
        <f t="shared" si="1"/>
        <v>79420</v>
      </c>
      <c r="F3242" s="92" t="str">
        <f t="shared" si="2"/>
        <v>PK TRD TRENCITO ENTRETE 5GALLETAS+5CRANBERRIES+5COLORES 15% DCTO 0</v>
      </c>
      <c r="G3242" s="92" t="str">
        <f t="shared" si="3"/>
        <v>CHOCOLATES</v>
      </c>
      <c r="H3242" s="89"/>
      <c r="I3242" s="89"/>
      <c r="J3242" s="89"/>
      <c r="K3242" s="89"/>
      <c r="L3242" s="89"/>
      <c r="M3242" s="89"/>
      <c r="N3242" s="89"/>
      <c r="O3242" s="89"/>
      <c r="P3242" s="89"/>
      <c r="Q3242" s="89"/>
      <c r="R3242" s="30"/>
      <c r="S3242" s="30"/>
      <c r="T3242" s="30"/>
      <c r="U3242" s="30"/>
      <c r="V3242" s="30"/>
      <c r="W3242" s="30"/>
      <c r="X3242" s="30"/>
      <c r="Y3242" s="30"/>
      <c r="Z3242" s="30"/>
      <c r="AA3242" s="30"/>
    </row>
    <row r="3243" ht="15.75" customHeight="1">
      <c r="A3243" s="27" t="s">
        <v>86</v>
      </c>
      <c r="B3243" s="27" t="s">
        <v>9988</v>
      </c>
      <c r="C3243" s="27" t="s">
        <v>6060</v>
      </c>
      <c r="D3243" s="27">
        <v>0.0</v>
      </c>
      <c r="E3243" s="92">
        <f t="shared" si="1"/>
        <v>79430</v>
      </c>
      <c r="F3243" s="92" t="str">
        <f t="shared" si="2"/>
        <v>PK TRD MINI 6 X 1000 1MMOROCHA+2MTRITONVAIN+1MKUKY+1MTRITONCHO+1MTRITONLEM 0</v>
      </c>
      <c r="G3243" s="92" t="str">
        <f t="shared" si="3"/>
        <v>GALLETAS</v>
      </c>
      <c r="H3243" s="89"/>
      <c r="I3243" s="89"/>
      <c r="J3243" s="89"/>
      <c r="K3243" s="89"/>
      <c r="L3243" s="89"/>
      <c r="M3243" s="89"/>
      <c r="N3243" s="89"/>
      <c r="O3243" s="89"/>
      <c r="P3243" s="89"/>
      <c r="Q3243" s="89"/>
      <c r="R3243" s="30"/>
      <c r="S3243" s="30"/>
      <c r="T3243" s="30"/>
      <c r="U3243" s="30"/>
      <c r="V3243" s="30"/>
      <c r="W3243" s="30"/>
      <c r="X3243" s="30"/>
      <c r="Y3243" s="30"/>
      <c r="Z3243" s="30"/>
      <c r="AA3243" s="30"/>
    </row>
    <row r="3244" ht="15.75" customHeight="1">
      <c r="A3244" s="27" t="s">
        <v>50</v>
      </c>
      <c r="B3244" s="27" t="s">
        <v>9989</v>
      </c>
      <c r="C3244" s="27" t="s">
        <v>6061</v>
      </c>
      <c r="D3244" s="27" t="s">
        <v>6062</v>
      </c>
      <c r="E3244" s="92">
        <f t="shared" si="1"/>
        <v>79440</v>
      </c>
      <c r="F3244" s="92" t="str">
        <f t="shared" si="2"/>
        <v>NESCAFE TRADICION Tr PR PDQ CL 768x195g</v>
      </c>
      <c r="G3244" s="92" t="str">
        <f t="shared" si="3"/>
        <v>CAFES</v>
      </c>
      <c r="H3244" s="89"/>
      <c r="I3244" s="89"/>
      <c r="J3244" s="89"/>
      <c r="K3244" s="89"/>
      <c r="L3244" s="89"/>
      <c r="M3244" s="89"/>
      <c r="N3244" s="89"/>
      <c r="O3244" s="89"/>
      <c r="P3244" s="89"/>
      <c r="Q3244" s="89"/>
      <c r="R3244" s="30"/>
      <c r="S3244" s="30"/>
      <c r="T3244" s="30"/>
      <c r="U3244" s="30"/>
      <c r="V3244" s="30"/>
      <c r="W3244" s="30"/>
      <c r="X3244" s="30"/>
      <c r="Y3244" s="30"/>
      <c r="Z3244" s="30"/>
      <c r="AA3244" s="30"/>
    </row>
    <row r="3245" ht="15.75" customHeight="1">
      <c r="A3245" s="27" t="s">
        <v>44</v>
      </c>
      <c r="B3245" s="27" t="s">
        <v>9990</v>
      </c>
      <c r="C3245" s="27" t="s">
        <v>6064</v>
      </c>
      <c r="D3245" s="27" t="s">
        <v>6065</v>
      </c>
      <c r="E3245" s="92">
        <f t="shared" si="1"/>
        <v>79460</v>
      </c>
      <c r="F3245" s="92" t="str">
        <f t="shared" si="2"/>
        <v>MAGGI Caldo de Costilla N1 30(12x10g)</v>
      </c>
      <c r="G3245" s="92" t="str">
        <f t="shared" si="3"/>
        <v>CULINARIOS</v>
      </c>
      <c r="H3245" s="89"/>
      <c r="I3245" s="89"/>
      <c r="J3245" s="89"/>
      <c r="K3245" s="89"/>
      <c r="L3245" s="89"/>
      <c r="M3245" s="89"/>
      <c r="N3245" s="89"/>
      <c r="O3245" s="89"/>
      <c r="P3245" s="89"/>
      <c r="Q3245" s="89"/>
      <c r="R3245" s="30"/>
      <c r="S3245" s="30"/>
      <c r="T3245" s="30"/>
      <c r="U3245" s="30"/>
      <c r="V3245" s="30"/>
      <c r="W3245" s="30"/>
      <c r="X3245" s="30"/>
      <c r="Y3245" s="30"/>
      <c r="Z3245" s="30"/>
      <c r="AA3245" s="30"/>
    </row>
    <row r="3246" ht="15.75" customHeight="1">
      <c r="A3246" s="27" t="s">
        <v>44</v>
      </c>
      <c r="B3246" s="27" t="s">
        <v>9991</v>
      </c>
      <c r="C3246" s="27" t="s">
        <v>6067</v>
      </c>
      <c r="D3246" s="27" t="s">
        <v>6068</v>
      </c>
      <c r="E3246" s="92">
        <f t="shared" si="1"/>
        <v>79470</v>
      </c>
      <c r="F3246" s="92" t="str">
        <f t="shared" si="2"/>
        <v>MAGGI Caldo de Verdura N1 30(8x10g)</v>
      </c>
      <c r="G3246" s="92" t="str">
        <f t="shared" si="3"/>
        <v>CULINARIOS</v>
      </c>
      <c r="H3246" s="89"/>
      <c r="I3246" s="89"/>
      <c r="J3246" s="89"/>
      <c r="K3246" s="89"/>
      <c r="L3246" s="89"/>
      <c r="M3246" s="89"/>
      <c r="N3246" s="89"/>
      <c r="O3246" s="89"/>
      <c r="P3246" s="89"/>
      <c r="Q3246" s="89"/>
      <c r="R3246" s="30"/>
      <c r="S3246" s="30"/>
      <c r="T3246" s="30"/>
      <c r="U3246" s="30"/>
      <c r="V3246" s="30"/>
      <c r="W3246" s="30"/>
      <c r="X3246" s="30"/>
      <c r="Y3246" s="30"/>
      <c r="Z3246" s="30"/>
      <c r="AA3246" s="30"/>
    </row>
    <row r="3247" ht="15.75" customHeight="1">
      <c r="A3247" s="27" t="s">
        <v>44</v>
      </c>
      <c r="B3247" s="27" t="s">
        <v>9992</v>
      </c>
      <c r="C3247" s="27" t="s">
        <v>6070</v>
      </c>
      <c r="D3247" s="27" t="s">
        <v>123</v>
      </c>
      <c r="E3247" s="92">
        <f t="shared" si="1"/>
        <v>79471</v>
      </c>
      <c r="F3247" s="92" t="str">
        <f t="shared" si="2"/>
        <v>PK 6 Caldo de Verduras 8x10g + 15% DCTO .</v>
      </c>
      <c r="G3247" s="92" t="str">
        <f t="shared" si="3"/>
        <v>CULINARIOS</v>
      </c>
      <c r="H3247" s="89"/>
      <c r="I3247" s="89"/>
      <c r="J3247" s="89"/>
      <c r="K3247" s="89"/>
      <c r="L3247" s="89"/>
      <c r="M3247" s="89"/>
      <c r="N3247" s="89"/>
      <c r="O3247" s="89"/>
      <c r="P3247" s="89"/>
      <c r="Q3247" s="89"/>
      <c r="R3247" s="30"/>
      <c r="S3247" s="30"/>
      <c r="T3247" s="30"/>
      <c r="U3247" s="30"/>
      <c r="V3247" s="30"/>
      <c r="W3247" s="30"/>
      <c r="X3247" s="30"/>
      <c r="Y3247" s="30"/>
      <c r="Z3247" s="30"/>
      <c r="AA3247" s="30"/>
    </row>
    <row r="3248" ht="15.75" customHeight="1">
      <c r="A3248" s="27" t="s">
        <v>44</v>
      </c>
      <c r="B3248" s="27" t="s">
        <v>9993</v>
      </c>
      <c r="C3248" s="27" t="s">
        <v>6072</v>
      </c>
      <c r="D3248" s="27" t="s">
        <v>123</v>
      </c>
      <c r="E3248" s="92">
        <f t="shared" si="1"/>
        <v>79472</v>
      </c>
      <c r="F3248" s="92" t="str">
        <f t="shared" si="2"/>
        <v>PK 6 Caldo de Verduras 8x10g + 15% DCTO (B2B) .</v>
      </c>
      <c r="G3248" s="92" t="str">
        <f t="shared" si="3"/>
        <v>CULINARIOS</v>
      </c>
      <c r="H3248" s="89"/>
      <c r="I3248" s="89"/>
      <c r="J3248" s="89"/>
      <c r="K3248" s="89"/>
      <c r="L3248" s="89"/>
      <c r="M3248" s="89"/>
      <c r="N3248" s="89"/>
      <c r="O3248" s="89"/>
      <c r="P3248" s="89"/>
      <c r="Q3248" s="89"/>
      <c r="R3248" s="30"/>
      <c r="S3248" s="30"/>
      <c r="T3248" s="30"/>
      <c r="U3248" s="30"/>
      <c r="V3248" s="30"/>
      <c r="W3248" s="30"/>
      <c r="X3248" s="30"/>
      <c r="Y3248" s="30"/>
      <c r="Z3248" s="30"/>
      <c r="AA3248" s="30"/>
    </row>
    <row r="3249" ht="15.75" customHeight="1">
      <c r="A3249" s="27" t="s">
        <v>44</v>
      </c>
      <c r="B3249" s="27" t="s">
        <v>9994</v>
      </c>
      <c r="C3249" s="27" t="s">
        <v>6073</v>
      </c>
      <c r="D3249" s="27" t="s">
        <v>5000</v>
      </c>
      <c r="E3249" s="92">
        <f t="shared" si="1"/>
        <v>79480</v>
      </c>
      <c r="F3249" s="92" t="str">
        <f t="shared" si="2"/>
        <v>MAGGI Cal Gallina Tb MP N1 CL 36(48x11g)</v>
      </c>
      <c r="G3249" s="92" t="str">
        <f t="shared" si="3"/>
        <v>CULINARIOS</v>
      </c>
      <c r="H3249" s="89"/>
      <c r="I3249" s="89"/>
      <c r="J3249" s="89"/>
      <c r="K3249" s="89"/>
      <c r="L3249" s="89"/>
      <c r="M3249" s="89"/>
      <c r="N3249" s="89"/>
      <c r="O3249" s="89"/>
      <c r="P3249" s="89"/>
      <c r="Q3249" s="89"/>
      <c r="R3249" s="30"/>
      <c r="S3249" s="30"/>
      <c r="T3249" s="30"/>
      <c r="U3249" s="30"/>
      <c r="V3249" s="30"/>
      <c r="W3249" s="30"/>
      <c r="X3249" s="30"/>
      <c r="Y3249" s="30"/>
      <c r="Z3249" s="30"/>
      <c r="AA3249" s="30"/>
    </row>
    <row r="3250" ht="15.75" customHeight="1">
      <c r="A3250" s="27" t="s">
        <v>44</v>
      </c>
      <c r="B3250" s="27" t="s">
        <v>9995</v>
      </c>
      <c r="C3250" s="27" t="s">
        <v>6075</v>
      </c>
      <c r="D3250" s="27" t="s">
        <v>123</v>
      </c>
      <c r="E3250" s="92">
        <f t="shared" si="1"/>
        <v>79481</v>
      </c>
      <c r="F3250" s="92" t="str">
        <f t="shared" si="2"/>
        <v>PK Caldo Gallina 48u + Caldo Carne 48u + 2 Rindecarne Gratis .</v>
      </c>
      <c r="G3250" s="92" t="str">
        <f t="shared" si="3"/>
        <v>CULINARIOS</v>
      </c>
      <c r="H3250" s="89"/>
      <c r="I3250" s="89"/>
      <c r="J3250" s="89"/>
      <c r="K3250" s="89"/>
      <c r="L3250" s="89"/>
      <c r="M3250" s="89"/>
      <c r="N3250" s="89"/>
      <c r="O3250" s="89"/>
      <c r="P3250" s="89"/>
      <c r="Q3250" s="89"/>
      <c r="R3250" s="30"/>
      <c r="S3250" s="30"/>
      <c r="T3250" s="30"/>
      <c r="U3250" s="30"/>
      <c r="V3250" s="30"/>
      <c r="W3250" s="30"/>
      <c r="X3250" s="30"/>
      <c r="Y3250" s="30"/>
      <c r="Z3250" s="30"/>
      <c r="AA3250" s="30"/>
    </row>
    <row r="3251" ht="15.75" customHeight="1">
      <c r="A3251" s="27" t="s">
        <v>44</v>
      </c>
      <c r="B3251" s="27" t="s">
        <v>9996</v>
      </c>
      <c r="C3251" s="27" t="s">
        <v>6081</v>
      </c>
      <c r="D3251" s="27" t="s">
        <v>6082</v>
      </c>
      <c r="E3251" s="92">
        <f t="shared" si="1"/>
        <v>79490</v>
      </c>
      <c r="F3251" s="92" t="str">
        <f t="shared" si="2"/>
        <v>MAGGI Cal Carne Tableta MP N1CL 36(48x10g)</v>
      </c>
      <c r="G3251" s="92" t="str">
        <f t="shared" si="3"/>
        <v>CULINARIOS</v>
      </c>
      <c r="H3251" s="89"/>
      <c r="I3251" s="89"/>
      <c r="J3251" s="89"/>
      <c r="K3251" s="89"/>
      <c r="L3251" s="89"/>
      <c r="M3251" s="89"/>
      <c r="N3251" s="89"/>
      <c r="O3251" s="89"/>
      <c r="P3251" s="89"/>
      <c r="Q3251" s="89"/>
      <c r="R3251" s="30"/>
      <c r="S3251" s="30"/>
      <c r="T3251" s="30"/>
      <c r="U3251" s="30"/>
      <c r="V3251" s="30"/>
      <c r="W3251" s="30"/>
      <c r="X3251" s="30"/>
      <c r="Y3251" s="30"/>
      <c r="Z3251" s="30"/>
      <c r="AA3251" s="30"/>
    </row>
    <row r="3252" ht="15.75" customHeight="1">
      <c r="A3252" s="27" t="s">
        <v>44</v>
      </c>
      <c r="B3252" s="27" t="s">
        <v>9997</v>
      </c>
      <c r="C3252" s="27" t="s">
        <v>6083</v>
      </c>
      <c r="D3252" s="27" t="s">
        <v>123</v>
      </c>
      <c r="E3252" s="92">
        <f t="shared" si="1"/>
        <v>79491</v>
      </c>
      <c r="F3252" s="92" t="str">
        <f t="shared" si="2"/>
        <v>PK Caldo Carne 48 unidades 10% DCTO .</v>
      </c>
      <c r="G3252" s="92" t="str">
        <f t="shared" si="3"/>
        <v>CULINARIOS</v>
      </c>
      <c r="H3252" s="89"/>
      <c r="I3252" s="89"/>
      <c r="J3252" s="89"/>
      <c r="K3252" s="89"/>
      <c r="L3252" s="89"/>
      <c r="M3252" s="89"/>
      <c r="N3252" s="89"/>
      <c r="O3252" s="89"/>
      <c r="P3252" s="89"/>
      <c r="Q3252" s="89"/>
      <c r="R3252" s="30"/>
      <c r="S3252" s="30"/>
      <c r="T3252" s="30"/>
      <c r="U3252" s="30"/>
      <c r="V3252" s="30"/>
      <c r="W3252" s="30"/>
      <c r="X3252" s="30"/>
      <c r="Y3252" s="30"/>
      <c r="Z3252" s="30"/>
      <c r="AA3252" s="30"/>
    </row>
    <row r="3253" ht="15.75" customHeight="1">
      <c r="A3253" s="27" t="s">
        <v>44</v>
      </c>
      <c r="B3253" s="27" t="s">
        <v>9998</v>
      </c>
      <c r="C3253" s="27" t="s">
        <v>6079</v>
      </c>
      <c r="D3253" s="27" t="s">
        <v>123</v>
      </c>
      <c r="E3253" s="92">
        <f t="shared" si="1"/>
        <v>79492</v>
      </c>
      <c r="F3253" s="92" t="str">
        <f t="shared" si="2"/>
        <v>PK Caldo Carne 48 unidades 10% DCTO (B2B) .</v>
      </c>
      <c r="G3253" s="92" t="str">
        <f t="shared" si="3"/>
        <v>CULINARIOS</v>
      </c>
      <c r="H3253" s="89"/>
      <c r="I3253" s="89"/>
      <c r="J3253" s="89"/>
      <c r="K3253" s="89"/>
      <c r="L3253" s="89"/>
      <c r="M3253" s="89"/>
      <c r="N3253" s="89"/>
      <c r="O3253" s="89"/>
      <c r="P3253" s="89"/>
      <c r="Q3253" s="89"/>
      <c r="R3253" s="30"/>
      <c r="S3253" s="30"/>
      <c r="T3253" s="30"/>
      <c r="U3253" s="30"/>
      <c r="V3253" s="30"/>
      <c r="W3253" s="30"/>
      <c r="X3253" s="30"/>
      <c r="Y3253" s="30"/>
      <c r="Z3253" s="30"/>
      <c r="AA3253" s="30"/>
    </row>
    <row r="3254" ht="15.75" customHeight="1">
      <c r="A3254" s="27" t="s">
        <v>44</v>
      </c>
      <c r="B3254" s="27" t="s">
        <v>9999</v>
      </c>
      <c r="C3254" s="27" t="s">
        <v>6077</v>
      </c>
      <c r="D3254" s="27" t="s">
        <v>123</v>
      </c>
      <c r="E3254" s="92">
        <f t="shared" si="1"/>
        <v>79493</v>
      </c>
      <c r="F3254" s="92" t="str">
        <f t="shared" si="2"/>
        <v>PK Caldo Carne 48 Unidades + 15% DCTO .</v>
      </c>
      <c r="G3254" s="92" t="str">
        <f t="shared" si="3"/>
        <v>CULINARIOS</v>
      </c>
      <c r="H3254" s="89"/>
      <c r="I3254" s="89"/>
      <c r="J3254" s="89"/>
      <c r="K3254" s="89"/>
      <c r="L3254" s="89"/>
      <c r="M3254" s="89"/>
      <c r="N3254" s="89"/>
      <c r="O3254" s="89"/>
      <c r="P3254" s="89"/>
      <c r="Q3254" s="89"/>
      <c r="R3254" s="30"/>
      <c r="S3254" s="30"/>
      <c r="T3254" s="30"/>
      <c r="U3254" s="30"/>
      <c r="V3254" s="30"/>
      <c r="W3254" s="30"/>
      <c r="X3254" s="30"/>
      <c r="Y3254" s="30"/>
      <c r="Z3254" s="30"/>
      <c r="AA3254" s="30"/>
    </row>
    <row r="3255" ht="15.75" customHeight="1">
      <c r="A3255" s="27" t="s">
        <v>44</v>
      </c>
      <c r="B3255" s="27" t="s">
        <v>10000</v>
      </c>
      <c r="C3255" s="27" t="s">
        <v>6085</v>
      </c>
      <c r="D3255" s="27" t="s">
        <v>123</v>
      </c>
      <c r="E3255" s="92">
        <f t="shared" si="1"/>
        <v>79494</v>
      </c>
      <c r="F3255" s="92" t="str">
        <f t="shared" si="2"/>
        <v>PK Caldo Carne 48 Unidades + 15% DCTO (B2B) .</v>
      </c>
      <c r="G3255" s="92" t="str">
        <f t="shared" si="3"/>
        <v>CULINARIOS</v>
      </c>
      <c r="H3255" s="89"/>
      <c r="I3255" s="89"/>
      <c r="J3255" s="89"/>
      <c r="K3255" s="89"/>
      <c r="L3255" s="89"/>
      <c r="M3255" s="89"/>
      <c r="N3255" s="89"/>
      <c r="O3255" s="89"/>
      <c r="P3255" s="89"/>
      <c r="Q3255" s="89"/>
      <c r="R3255" s="30"/>
      <c r="S3255" s="30"/>
      <c r="T3255" s="30"/>
      <c r="U3255" s="30"/>
      <c r="V3255" s="30"/>
      <c r="W3255" s="30"/>
      <c r="X3255" s="30"/>
      <c r="Y3255" s="30"/>
      <c r="Z3255" s="30"/>
      <c r="AA3255" s="30"/>
    </row>
    <row r="3256" ht="15.75" customHeight="1">
      <c r="A3256" s="27" t="s">
        <v>44</v>
      </c>
      <c r="B3256" s="27" t="s">
        <v>10001</v>
      </c>
      <c r="C3256" s="27" t="s">
        <v>10002</v>
      </c>
      <c r="D3256" s="27" t="s">
        <v>123</v>
      </c>
      <c r="E3256" s="92">
        <f t="shared" si="1"/>
        <v>79495</v>
      </c>
      <c r="F3256" s="92" t="str">
        <f t="shared" si="2"/>
        <v>PK Caldo Carne 48 Unidades + 25% DCTO(B2B) .</v>
      </c>
      <c r="G3256" s="92" t="str">
        <f t="shared" si="3"/>
        <v>CULINARIOS</v>
      </c>
      <c r="H3256" s="89"/>
      <c r="I3256" s="89"/>
      <c r="J3256" s="89"/>
      <c r="K3256" s="89"/>
      <c r="L3256" s="89"/>
      <c r="M3256" s="89"/>
      <c r="N3256" s="89"/>
      <c r="O3256" s="89"/>
      <c r="P3256" s="89"/>
      <c r="Q3256" s="89"/>
      <c r="R3256" s="30"/>
      <c r="S3256" s="30"/>
      <c r="T3256" s="30"/>
      <c r="U3256" s="30"/>
      <c r="V3256" s="30"/>
      <c r="W3256" s="30"/>
      <c r="X3256" s="30"/>
      <c r="Y3256" s="30"/>
      <c r="Z3256" s="30"/>
      <c r="AA3256" s="30"/>
    </row>
    <row r="3257" ht="15.75" customHeight="1">
      <c r="A3257" s="27" t="s">
        <v>44</v>
      </c>
      <c r="B3257" s="27" t="s">
        <v>10003</v>
      </c>
      <c r="C3257" s="27" t="s">
        <v>6093</v>
      </c>
      <c r="D3257" s="27" t="s">
        <v>6082</v>
      </c>
      <c r="E3257" s="92">
        <f t="shared" si="1"/>
        <v>79500</v>
      </c>
      <c r="F3257" s="92" t="str">
        <f t="shared" si="2"/>
        <v>MAGGI Caldo de Verduras N1 CL 36(48x10g)</v>
      </c>
      <c r="G3257" s="92" t="str">
        <f t="shared" si="3"/>
        <v>CULINARIOS</v>
      </c>
      <c r="H3257" s="89"/>
      <c r="I3257" s="89"/>
      <c r="J3257" s="89"/>
      <c r="K3257" s="89"/>
      <c r="L3257" s="89"/>
      <c r="M3257" s="89"/>
      <c r="N3257" s="89"/>
      <c r="O3257" s="89"/>
      <c r="P3257" s="89"/>
      <c r="Q3257" s="89"/>
      <c r="R3257" s="30"/>
      <c r="S3257" s="30"/>
      <c r="T3257" s="30"/>
      <c r="U3257" s="30"/>
      <c r="V3257" s="30"/>
      <c r="W3257" s="30"/>
      <c r="X3257" s="30"/>
      <c r="Y3257" s="30"/>
      <c r="Z3257" s="30"/>
      <c r="AA3257" s="30"/>
    </row>
    <row r="3258" ht="15.75" customHeight="1">
      <c r="A3258" s="27" t="s">
        <v>44</v>
      </c>
      <c r="B3258" s="27" t="s">
        <v>10004</v>
      </c>
      <c r="C3258" s="27" t="s">
        <v>6091</v>
      </c>
      <c r="D3258" s="27" t="s">
        <v>123</v>
      </c>
      <c r="E3258" s="92">
        <f t="shared" si="1"/>
        <v>79502</v>
      </c>
      <c r="F3258" s="92" t="str">
        <f t="shared" si="2"/>
        <v>PK Caldo Verduras 48 unidades + 15% DCTO .</v>
      </c>
      <c r="G3258" s="92" t="str">
        <f t="shared" si="3"/>
        <v>CULINARIOS</v>
      </c>
      <c r="H3258" s="89"/>
      <c r="I3258" s="89"/>
      <c r="J3258" s="89"/>
      <c r="K3258" s="89"/>
      <c r="L3258" s="89"/>
      <c r="M3258" s="89"/>
      <c r="N3258" s="89"/>
      <c r="O3258" s="89"/>
      <c r="P3258" s="89"/>
      <c r="Q3258" s="89"/>
      <c r="R3258" s="30"/>
      <c r="S3258" s="30"/>
      <c r="T3258" s="30"/>
      <c r="U3258" s="30"/>
      <c r="V3258" s="30"/>
      <c r="W3258" s="30"/>
      <c r="X3258" s="30"/>
      <c r="Y3258" s="30"/>
      <c r="Z3258" s="30"/>
      <c r="AA3258" s="30"/>
    </row>
    <row r="3259" ht="15.75" customHeight="1">
      <c r="A3259" s="27" t="s">
        <v>44</v>
      </c>
      <c r="B3259" s="27" t="s">
        <v>10005</v>
      </c>
      <c r="C3259" s="27" t="s">
        <v>6089</v>
      </c>
      <c r="D3259" s="27" t="s">
        <v>123</v>
      </c>
      <c r="E3259" s="92">
        <f t="shared" si="1"/>
        <v>79503</v>
      </c>
      <c r="F3259" s="92" t="str">
        <f t="shared" si="2"/>
        <v>PK Caldo Verduras 48 unidades + 15% DCTO (B2B) .</v>
      </c>
      <c r="G3259" s="92" t="str">
        <f t="shared" si="3"/>
        <v>CULINARIOS</v>
      </c>
      <c r="H3259" s="89"/>
      <c r="I3259" s="89"/>
      <c r="J3259" s="89"/>
      <c r="K3259" s="89"/>
      <c r="L3259" s="89"/>
      <c r="M3259" s="89"/>
      <c r="N3259" s="89"/>
      <c r="O3259" s="89"/>
      <c r="P3259" s="89"/>
      <c r="Q3259" s="89"/>
      <c r="R3259" s="30"/>
      <c r="S3259" s="30"/>
      <c r="T3259" s="30"/>
      <c r="U3259" s="30"/>
      <c r="V3259" s="30"/>
      <c r="W3259" s="30"/>
      <c r="X3259" s="30"/>
      <c r="Y3259" s="30"/>
      <c r="Z3259" s="30"/>
      <c r="AA3259" s="30"/>
    </row>
    <row r="3260" ht="15.75" customHeight="1">
      <c r="A3260" s="27" t="s">
        <v>44</v>
      </c>
      <c r="B3260" s="27" t="s">
        <v>10006</v>
      </c>
      <c r="C3260" s="27" t="s">
        <v>6095</v>
      </c>
      <c r="D3260" s="27" t="s">
        <v>123</v>
      </c>
      <c r="E3260" s="92">
        <f t="shared" si="1"/>
        <v>79504</v>
      </c>
      <c r="F3260" s="92" t="str">
        <f t="shared" si="2"/>
        <v>PK Caldo de verdura 48 + 1 tira en polvo verdura regalo .</v>
      </c>
      <c r="G3260" s="92" t="str">
        <f t="shared" si="3"/>
        <v>CULINARIOS</v>
      </c>
      <c r="H3260" s="89"/>
      <c r="I3260" s="89"/>
      <c r="J3260" s="89"/>
      <c r="K3260" s="89"/>
      <c r="L3260" s="89"/>
      <c r="M3260" s="89"/>
      <c r="N3260" s="89"/>
      <c r="O3260" s="89"/>
      <c r="P3260" s="89"/>
      <c r="Q3260" s="89"/>
      <c r="R3260" s="30"/>
      <c r="S3260" s="30"/>
      <c r="T3260" s="30"/>
      <c r="U3260" s="30"/>
      <c r="V3260" s="30"/>
      <c r="W3260" s="30"/>
      <c r="X3260" s="30"/>
      <c r="Y3260" s="30"/>
      <c r="Z3260" s="30"/>
      <c r="AA3260" s="30"/>
    </row>
    <row r="3261" ht="15.75" customHeight="1">
      <c r="A3261" s="27" t="s">
        <v>44</v>
      </c>
      <c r="B3261" s="27" t="s">
        <v>10007</v>
      </c>
      <c r="C3261" s="27" t="s">
        <v>6087</v>
      </c>
      <c r="D3261" s="27" t="s">
        <v>123</v>
      </c>
      <c r="E3261" s="92">
        <f t="shared" si="1"/>
        <v>79505</v>
      </c>
      <c r="F3261" s="92" t="str">
        <f t="shared" si="2"/>
        <v>PK Caldo de verdura 48 + 1 tira en polvo verdura regalo (B2B) .</v>
      </c>
      <c r="G3261" s="92" t="str">
        <f t="shared" si="3"/>
        <v>CULINARIOS</v>
      </c>
      <c r="H3261" s="89"/>
      <c r="I3261" s="89"/>
      <c r="J3261" s="89"/>
      <c r="K3261" s="89"/>
      <c r="L3261" s="89"/>
      <c r="M3261" s="89"/>
      <c r="N3261" s="89"/>
      <c r="O3261" s="89"/>
      <c r="P3261" s="89"/>
      <c r="Q3261" s="89"/>
      <c r="R3261" s="30"/>
      <c r="S3261" s="30"/>
      <c r="T3261" s="30"/>
      <c r="U3261" s="30"/>
      <c r="V3261" s="30"/>
      <c r="W3261" s="30"/>
      <c r="X3261" s="30"/>
      <c r="Y3261" s="30"/>
      <c r="Z3261" s="30"/>
      <c r="AA3261" s="30"/>
    </row>
    <row r="3262" ht="15.75" customHeight="1">
      <c r="A3262" s="27" t="s">
        <v>44</v>
      </c>
      <c r="B3262" s="27" t="s">
        <v>10008</v>
      </c>
      <c r="C3262" s="27" t="s">
        <v>6096</v>
      </c>
      <c r="D3262" s="27" t="s">
        <v>6065</v>
      </c>
      <c r="E3262" s="92">
        <f t="shared" si="1"/>
        <v>79510</v>
      </c>
      <c r="F3262" s="92" t="str">
        <f t="shared" si="2"/>
        <v>MAGGI Caldo Verduras N1 30(12x10g)</v>
      </c>
      <c r="G3262" s="92" t="str">
        <f t="shared" si="3"/>
        <v>CULINARIOS</v>
      </c>
      <c r="H3262" s="89"/>
      <c r="I3262" s="89"/>
      <c r="J3262" s="89"/>
      <c r="K3262" s="89"/>
      <c r="L3262" s="89"/>
      <c r="M3262" s="89"/>
      <c r="N3262" s="89"/>
      <c r="O3262" s="89"/>
      <c r="P3262" s="89"/>
      <c r="Q3262" s="89"/>
      <c r="R3262" s="30"/>
      <c r="S3262" s="30"/>
      <c r="T3262" s="30"/>
      <c r="U3262" s="30"/>
      <c r="V3262" s="30"/>
      <c r="W3262" s="30"/>
      <c r="X3262" s="30"/>
      <c r="Y3262" s="30"/>
      <c r="Z3262" s="30"/>
      <c r="AA3262" s="30"/>
    </row>
    <row r="3263" ht="15.75" customHeight="1">
      <c r="A3263" s="27" t="s">
        <v>44</v>
      </c>
      <c r="B3263" s="27" t="s">
        <v>10009</v>
      </c>
      <c r="C3263" s="27" t="s">
        <v>6098</v>
      </c>
      <c r="D3263" s="27" t="s">
        <v>123</v>
      </c>
      <c r="E3263" s="92">
        <f t="shared" si="1"/>
        <v>79511</v>
      </c>
      <c r="F3263" s="92" t="str">
        <f t="shared" si="2"/>
        <v>PK 6 Caldo de verdura x12 25% DCTO Black Week .</v>
      </c>
      <c r="G3263" s="92" t="str">
        <f t="shared" si="3"/>
        <v>CULINARIOS</v>
      </c>
      <c r="H3263" s="89"/>
      <c r="I3263" s="89"/>
      <c r="J3263" s="89"/>
      <c r="K3263" s="89"/>
      <c r="L3263" s="89"/>
      <c r="M3263" s="89"/>
      <c r="N3263" s="89"/>
      <c r="O3263" s="89"/>
      <c r="P3263" s="89"/>
      <c r="Q3263" s="89"/>
      <c r="R3263" s="30"/>
      <c r="S3263" s="30"/>
      <c r="T3263" s="30"/>
      <c r="U3263" s="30"/>
      <c r="V3263" s="30"/>
      <c r="W3263" s="30"/>
      <c r="X3263" s="30"/>
      <c r="Y3263" s="30"/>
      <c r="Z3263" s="30"/>
      <c r="AA3263" s="30"/>
    </row>
    <row r="3264" ht="15.75" customHeight="1">
      <c r="A3264" s="27" t="s">
        <v>44</v>
      </c>
      <c r="B3264" s="27" t="s">
        <v>10010</v>
      </c>
      <c r="C3264" s="27" t="s">
        <v>6100</v>
      </c>
      <c r="D3264" s="27" t="s">
        <v>2897</v>
      </c>
      <c r="E3264" s="92">
        <f t="shared" si="1"/>
        <v>79520</v>
      </c>
      <c r="F3264" s="92" t="str">
        <f t="shared" si="2"/>
        <v>MAGGI Sopa Costilla N1 20x60g</v>
      </c>
      <c r="G3264" s="92" t="str">
        <f t="shared" si="3"/>
        <v>CULINARIOS</v>
      </c>
      <c r="H3264" s="89"/>
      <c r="I3264" s="89"/>
      <c r="J3264" s="89"/>
      <c r="K3264" s="89"/>
      <c r="L3264" s="89"/>
      <c r="M3264" s="89"/>
      <c r="N3264" s="89"/>
      <c r="O3264" s="89"/>
      <c r="P3264" s="89"/>
      <c r="Q3264" s="89"/>
      <c r="R3264" s="30"/>
      <c r="S3264" s="30"/>
      <c r="T3264" s="30"/>
      <c r="U3264" s="30"/>
      <c r="V3264" s="30"/>
      <c r="W3264" s="30"/>
      <c r="X3264" s="30"/>
      <c r="Y3264" s="30"/>
      <c r="Z3264" s="30"/>
      <c r="AA3264" s="30"/>
    </row>
    <row r="3265" ht="15.75" customHeight="1">
      <c r="A3265" s="27" t="s">
        <v>44</v>
      </c>
      <c r="B3265" s="27" t="s">
        <v>10011</v>
      </c>
      <c r="C3265" s="27" t="s">
        <v>6102</v>
      </c>
      <c r="D3265" s="27" t="s">
        <v>625</v>
      </c>
      <c r="E3265" s="92">
        <f t="shared" si="1"/>
        <v>79530</v>
      </c>
      <c r="F3265" s="92" t="str">
        <f t="shared" si="2"/>
        <v>MAGGI Crema Esparragos N1 20x68g</v>
      </c>
      <c r="G3265" s="92" t="str">
        <f t="shared" si="3"/>
        <v>CULINARIOS</v>
      </c>
      <c r="H3265" s="89"/>
      <c r="I3265" s="89"/>
      <c r="J3265" s="89"/>
      <c r="K3265" s="89"/>
      <c r="L3265" s="89"/>
      <c r="M3265" s="89"/>
      <c r="N3265" s="89"/>
      <c r="O3265" s="89"/>
      <c r="P3265" s="89"/>
      <c r="Q3265" s="89"/>
      <c r="R3265" s="30"/>
      <c r="S3265" s="30"/>
      <c r="T3265" s="30"/>
      <c r="U3265" s="30"/>
      <c r="V3265" s="30"/>
      <c r="W3265" s="30"/>
      <c r="X3265" s="30"/>
      <c r="Y3265" s="30"/>
      <c r="Z3265" s="30"/>
      <c r="AA3265" s="30"/>
    </row>
    <row r="3266" ht="15.75" customHeight="1">
      <c r="A3266" s="27" t="s">
        <v>44</v>
      </c>
      <c r="B3266" s="27" t="s">
        <v>10012</v>
      </c>
      <c r="C3266" s="27" t="s">
        <v>6104</v>
      </c>
      <c r="D3266" s="27" t="s">
        <v>4996</v>
      </c>
      <c r="E3266" s="92">
        <f t="shared" si="1"/>
        <v>79540</v>
      </c>
      <c r="F3266" s="92" t="str">
        <f t="shared" si="2"/>
        <v>MAGGI Caldo Gallina N1 30(8x11g)</v>
      </c>
      <c r="G3266" s="92" t="str">
        <f t="shared" si="3"/>
        <v>CULINARIOS</v>
      </c>
      <c r="H3266" s="89"/>
      <c r="I3266" s="89"/>
      <c r="J3266" s="89"/>
      <c r="K3266" s="89"/>
      <c r="L3266" s="89"/>
      <c r="M3266" s="89"/>
      <c r="N3266" s="89"/>
      <c r="O3266" s="89"/>
      <c r="P3266" s="89"/>
      <c r="Q3266" s="89"/>
      <c r="R3266" s="30"/>
      <c r="S3266" s="30"/>
      <c r="T3266" s="30"/>
      <c r="U3266" s="30"/>
      <c r="V3266" s="30"/>
      <c r="W3266" s="30"/>
      <c r="X3266" s="30"/>
      <c r="Y3266" s="30"/>
      <c r="Z3266" s="30"/>
      <c r="AA3266" s="30"/>
    </row>
    <row r="3267" ht="15.75" customHeight="1">
      <c r="A3267" s="27" t="s">
        <v>44</v>
      </c>
      <c r="B3267" s="27" t="s">
        <v>10013</v>
      </c>
      <c r="C3267" s="27" t="s">
        <v>6106</v>
      </c>
      <c r="D3267" s="27" t="s">
        <v>6068</v>
      </c>
      <c r="E3267" s="92">
        <f t="shared" si="1"/>
        <v>79550</v>
      </c>
      <c r="F3267" s="92" t="str">
        <f t="shared" si="2"/>
        <v>MAGGI Caldo de Carne N1 30(8x10g)</v>
      </c>
      <c r="G3267" s="92" t="str">
        <f t="shared" si="3"/>
        <v>CULINARIOS</v>
      </c>
      <c r="H3267" s="89"/>
      <c r="I3267" s="89"/>
      <c r="J3267" s="89"/>
      <c r="K3267" s="89"/>
      <c r="L3267" s="89"/>
      <c r="M3267" s="89"/>
      <c r="N3267" s="89"/>
      <c r="O3267" s="89"/>
      <c r="P3267" s="89"/>
      <c r="Q3267" s="89"/>
      <c r="R3267" s="30"/>
      <c r="S3267" s="30"/>
      <c r="T3267" s="30"/>
      <c r="U3267" s="30"/>
      <c r="V3267" s="30"/>
      <c r="W3267" s="30"/>
      <c r="X3267" s="30"/>
      <c r="Y3267" s="30"/>
      <c r="Z3267" s="30"/>
      <c r="AA3267" s="30"/>
    </row>
    <row r="3268" ht="15.75" customHeight="1">
      <c r="A3268" s="27" t="s">
        <v>44</v>
      </c>
      <c r="B3268" s="27" t="s">
        <v>10014</v>
      </c>
      <c r="C3268" s="27" t="s">
        <v>6104</v>
      </c>
      <c r="D3268" s="27" t="s">
        <v>6108</v>
      </c>
      <c r="E3268" s="92">
        <f t="shared" si="1"/>
        <v>79560</v>
      </c>
      <c r="F3268" s="92" t="str">
        <f t="shared" si="2"/>
        <v>MAGGI Caldo Gallina N1 30(12x11g)</v>
      </c>
      <c r="G3268" s="92" t="str">
        <f t="shared" si="3"/>
        <v>CULINARIOS</v>
      </c>
      <c r="H3268" s="89"/>
      <c r="I3268" s="89"/>
      <c r="J3268" s="89"/>
      <c r="K3268" s="89"/>
      <c r="L3268" s="89"/>
      <c r="M3268" s="89"/>
      <c r="N3268" s="89"/>
      <c r="O3268" s="89"/>
      <c r="P3268" s="89"/>
      <c r="Q3268" s="89"/>
      <c r="R3268" s="30"/>
      <c r="S3268" s="30"/>
      <c r="T3268" s="30"/>
      <c r="U3268" s="30"/>
      <c r="V3268" s="30"/>
      <c r="W3268" s="30"/>
      <c r="X3268" s="30"/>
      <c r="Y3268" s="30"/>
      <c r="Z3268" s="30"/>
      <c r="AA3268" s="30"/>
    </row>
    <row r="3269" ht="15.75" customHeight="1">
      <c r="A3269" s="27" t="s">
        <v>44</v>
      </c>
      <c r="B3269" s="27" t="s">
        <v>10015</v>
      </c>
      <c r="C3269" s="27" t="s">
        <v>6110</v>
      </c>
      <c r="D3269" s="27" t="s">
        <v>6111</v>
      </c>
      <c r="E3269" s="92">
        <f t="shared" si="1"/>
        <v>79570</v>
      </c>
      <c r="F3269" s="92" t="str">
        <f t="shared" si="2"/>
        <v>MAGGI Sopa Caracolitos N1 20x76g</v>
      </c>
      <c r="G3269" s="92" t="str">
        <f t="shared" si="3"/>
        <v>CULINARIOS</v>
      </c>
      <c r="H3269" s="89"/>
      <c r="I3269" s="89"/>
      <c r="J3269" s="89"/>
      <c r="K3269" s="89"/>
      <c r="L3269" s="89"/>
      <c r="M3269" s="89"/>
      <c r="N3269" s="89"/>
      <c r="O3269" s="89"/>
      <c r="P3269" s="89"/>
      <c r="Q3269" s="89"/>
      <c r="R3269" s="30"/>
      <c r="S3269" s="30"/>
      <c r="T3269" s="30"/>
      <c r="U3269" s="30"/>
      <c r="V3269" s="30"/>
      <c r="W3269" s="30"/>
      <c r="X3269" s="30"/>
      <c r="Y3269" s="30"/>
      <c r="Z3269" s="30"/>
      <c r="AA3269" s="30"/>
    </row>
    <row r="3270" ht="15.75" customHeight="1">
      <c r="A3270" s="27" t="s">
        <v>44</v>
      </c>
      <c r="B3270" s="27" t="s">
        <v>10016</v>
      </c>
      <c r="C3270" s="27" t="s">
        <v>6113</v>
      </c>
      <c r="D3270" s="27" t="s">
        <v>441</v>
      </c>
      <c r="E3270" s="92">
        <f t="shared" si="1"/>
        <v>79580</v>
      </c>
      <c r="F3270" s="92" t="str">
        <f t="shared" si="2"/>
        <v>MAGGI Sopa Pollo Fideos N1 20x70g</v>
      </c>
      <c r="G3270" s="92" t="str">
        <f t="shared" si="3"/>
        <v>CULINARIOS</v>
      </c>
      <c r="H3270" s="89"/>
      <c r="I3270" s="89"/>
      <c r="J3270" s="89"/>
      <c r="K3270" s="89"/>
      <c r="L3270" s="89"/>
      <c r="M3270" s="89"/>
      <c r="N3270" s="89"/>
      <c r="O3270" s="89"/>
      <c r="P3270" s="89"/>
      <c r="Q3270" s="89"/>
      <c r="R3270" s="30"/>
      <c r="S3270" s="30"/>
      <c r="T3270" s="30"/>
      <c r="U3270" s="30"/>
      <c r="V3270" s="30"/>
      <c r="W3270" s="30"/>
      <c r="X3270" s="30"/>
      <c r="Y3270" s="30"/>
      <c r="Z3270" s="30"/>
      <c r="AA3270" s="30"/>
    </row>
    <row r="3271" ht="15.75" customHeight="1">
      <c r="A3271" s="27" t="s">
        <v>44</v>
      </c>
      <c r="B3271" s="27" t="s">
        <v>10018</v>
      </c>
      <c r="C3271" s="27" t="s">
        <v>6115</v>
      </c>
      <c r="D3271" s="27" t="s">
        <v>441</v>
      </c>
      <c r="E3271" s="92">
        <f t="shared" si="1"/>
        <v>79590</v>
      </c>
      <c r="F3271" s="92" t="str">
        <f t="shared" si="2"/>
        <v>MAGGI Sopa Pollo Arroz N1 20x70g</v>
      </c>
      <c r="G3271" s="92" t="str">
        <f t="shared" si="3"/>
        <v>CULINARIOS</v>
      </c>
      <c r="H3271" s="89"/>
      <c r="I3271" s="89"/>
      <c r="J3271" s="89"/>
      <c r="K3271" s="89"/>
      <c r="L3271" s="89"/>
      <c r="M3271" s="89"/>
      <c r="N3271" s="89"/>
      <c r="O3271" s="89"/>
      <c r="P3271" s="89"/>
      <c r="Q3271" s="89"/>
      <c r="R3271" s="30"/>
      <c r="S3271" s="30"/>
      <c r="T3271" s="30"/>
      <c r="U3271" s="30"/>
      <c r="V3271" s="30"/>
      <c r="W3271" s="30"/>
      <c r="X3271" s="30"/>
      <c r="Y3271" s="30"/>
      <c r="Z3271" s="30"/>
      <c r="AA3271" s="30"/>
    </row>
    <row r="3272" ht="15.75" customHeight="1">
      <c r="A3272" s="27" t="s">
        <v>44</v>
      </c>
      <c r="B3272" s="27" t="s">
        <v>10019</v>
      </c>
      <c r="C3272" s="27" t="s">
        <v>6106</v>
      </c>
      <c r="D3272" s="27" t="s">
        <v>6065</v>
      </c>
      <c r="E3272" s="92">
        <f t="shared" si="1"/>
        <v>79600</v>
      </c>
      <c r="F3272" s="92" t="str">
        <f t="shared" si="2"/>
        <v>MAGGI Caldo de Carne N1 30(12x10g)</v>
      </c>
      <c r="G3272" s="92" t="str">
        <f t="shared" si="3"/>
        <v>CULINARIOS</v>
      </c>
      <c r="H3272" s="89"/>
      <c r="I3272" s="89"/>
      <c r="J3272" s="89"/>
      <c r="K3272" s="89"/>
      <c r="L3272" s="89"/>
      <c r="M3272" s="89"/>
      <c r="N3272" s="89"/>
      <c r="O3272" s="89"/>
      <c r="P3272" s="89"/>
      <c r="Q3272" s="89"/>
      <c r="R3272" s="30"/>
      <c r="S3272" s="30"/>
      <c r="T3272" s="30"/>
      <c r="U3272" s="30"/>
      <c r="V3272" s="30"/>
      <c r="W3272" s="30"/>
      <c r="X3272" s="30"/>
      <c r="Y3272" s="30"/>
      <c r="Z3272" s="30"/>
      <c r="AA3272" s="30"/>
    </row>
    <row r="3273" ht="15.75" customHeight="1">
      <c r="A3273" s="27" t="s">
        <v>44</v>
      </c>
      <c r="B3273" s="27" t="s">
        <v>10020</v>
      </c>
      <c r="C3273" s="27" t="s">
        <v>6118</v>
      </c>
      <c r="D3273" s="27" t="s">
        <v>6119</v>
      </c>
      <c r="E3273" s="92">
        <f t="shared" si="1"/>
        <v>79620</v>
      </c>
      <c r="F3273" s="92" t="str">
        <f t="shared" si="2"/>
        <v>MAGGI Crema Lentejas Longaniza 20x63g</v>
      </c>
      <c r="G3273" s="92" t="str">
        <f t="shared" si="3"/>
        <v>CULINARIOS</v>
      </c>
      <c r="H3273" s="89"/>
      <c r="I3273" s="89"/>
      <c r="J3273" s="89"/>
      <c r="K3273" s="89"/>
      <c r="L3273" s="89"/>
      <c r="M3273" s="89"/>
      <c r="N3273" s="89"/>
      <c r="O3273" s="89"/>
      <c r="P3273" s="89"/>
      <c r="Q3273" s="89"/>
      <c r="R3273" s="30"/>
      <c r="S3273" s="30"/>
      <c r="T3273" s="30"/>
      <c r="U3273" s="30"/>
      <c r="V3273" s="30"/>
      <c r="W3273" s="30"/>
      <c r="X3273" s="30"/>
      <c r="Y3273" s="30"/>
      <c r="Z3273" s="30"/>
      <c r="AA3273" s="30"/>
    </row>
    <row r="3274" ht="15.75" customHeight="1">
      <c r="A3274" s="27" t="s">
        <v>44</v>
      </c>
      <c r="B3274" s="27" t="s">
        <v>10021</v>
      </c>
      <c r="C3274" s="27" t="s">
        <v>6120</v>
      </c>
      <c r="D3274" s="27" t="s">
        <v>6121</v>
      </c>
      <c r="E3274" s="92">
        <f t="shared" si="1"/>
        <v>79630</v>
      </c>
      <c r="F3274" s="92" t="str">
        <f t="shared" si="2"/>
        <v>MAGGI Crema De La HuertaVerduras 20x44g</v>
      </c>
      <c r="G3274" s="92" t="str">
        <f t="shared" si="3"/>
        <v>CULINARIOS</v>
      </c>
      <c r="H3274" s="89"/>
      <c r="I3274" s="89"/>
      <c r="J3274" s="89"/>
      <c r="K3274" s="89"/>
      <c r="L3274" s="89"/>
      <c r="M3274" s="89"/>
      <c r="N3274" s="89"/>
      <c r="O3274" s="89"/>
      <c r="P3274" s="89"/>
      <c r="Q3274" s="89"/>
      <c r="R3274" s="30"/>
      <c r="S3274" s="30"/>
      <c r="T3274" s="30"/>
      <c r="U3274" s="30"/>
      <c r="V3274" s="30"/>
      <c r="W3274" s="30"/>
      <c r="X3274" s="30"/>
      <c r="Y3274" s="30"/>
      <c r="Z3274" s="30"/>
      <c r="AA3274" s="30"/>
    </row>
    <row r="3275" ht="15.75" customHeight="1">
      <c r="A3275" s="27" t="s">
        <v>44</v>
      </c>
      <c r="B3275" s="27" t="s">
        <v>10022</v>
      </c>
      <c r="C3275" s="27" t="s">
        <v>6123</v>
      </c>
      <c r="D3275" s="27" t="s">
        <v>6124</v>
      </c>
      <c r="E3275" s="92">
        <f t="shared" si="1"/>
        <v>79640</v>
      </c>
      <c r="F3275" s="92" t="str">
        <f t="shared" si="2"/>
        <v>MAGGI Crema Zapallo 20x54g</v>
      </c>
      <c r="G3275" s="92" t="str">
        <f t="shared" si="3"/>
        <v>CULINARIOS</v>
      </c>
      <c r="H3275" s="89"/>
      <c r="I3275" s="89"/>
      <c r="J3275" s="89"/>
      <c r="K3275" s="89"/>
      <c r="L3275" s="89"/>
      <c r="M3275" s="89"/>
      <c r="N3275" s="89"/>
      <c r="O3275" s="89"/>
      <c r="P3275" s="89"/>
      <c r="Q3275" s="89"/>
      <c r="R3275" s="30"/>
      <c r="S3275" s="30"/>
      <c r="T3275" s="30"/>
      <c r="U3275" s="30"/>
      <c r="V3275" s="30"/>
      <c r="W3275" s="30"/>
      <c r="X3275" s="30"/>
      <c r="Y3275" s="30"/>
      <c r="Z3275" s="30"/>
      <c r="AA3275" s="30"/>
    </row>
    <row r="3276" ht="15.75" customHeight="1">
      <c r="A3276" s="27" t="s">
        <v>44</v>
      </c>
      <c r="B3276" s="27" t="s">
        <v>10023</v>
      </c>
      <c r="C3276" s="27" t="s">
        <v>6126</v>
      </c>
      <c r="D3276" s="27" t="s">
        <v>6127</v>
      </c>
      <c r="E3276" s="92">
        <f t="shared" si="1"/>
        <v>79650</v>
      </c>
      <c r="F3276" s="92" t="str">
        <f t="shared" si="2"/>
        <v>MAGGI Crema De La Huerta Chmpn 20x40g</v>
      </c>
      <c r="G3276" s="92" t="str">
        <f t="shared" si="3"/>
        <v>CULINARIOS</v>
      </c>
      <c r="H3276" s="89"/>
      <c r="I3276" s="89"/>
      <c r="J3276" s="89"/>
      <c r="K3276" s="89"/>
      <c r="L3276" s="89"/>
      <c r="M3276" s="89"/>
      <c r="N3276" s="89"/>
      <c r="O3276" s="89"/>
      <c r="P3276" s="89"/>
      <c r="Q3276" s="89"/>
      <c r="R3276" s="30"/>
      <c r="S3276" s="30"/>
      <c r="T3276" s="30"/>
      <c r="U3276" s="30"/>
      <c r="V3276" s="30"/>
      <c r="W3276" s="30"/>
      <c r="X3276" s="30"/>
      <c r="Y3276" s="30"/>
      <c r="Z3276" s="30"/>
      <c r="AA3276" s="30"/>
    </row>
    <row r="3277" ht="15.75" customHeight="1">
      <c r="A3277" s="27" t="s">
        <v>44</v>
      </c>
      <c r="B3277" s="27" t="s">
        <v>10024</v>
      </c>
      <c r="C3277" s="27" t="s">
        <v>6129</v>
      </c>
      <c r="D3277" s="27" t="s">
        <v>6130</v>
      </c>
      <c r="E3277" s="92">
        <f t="shared" si="1"/>
        <v>79660</v>
      </c>
      <c r="F3277" s="92" t="str">
        <f t="shared" si="2"/>
        <v>MAGGI Crema De La Huerta Zapallo 20x42g</v>
      </c>
      <c r="G3277" s="92" t="str">
        <f t="shared" si="3"/>
        <v>CULINARIOS</v>
      </c>
      <c r="H3277" s="89"/>
      <c r="I3277" s="89"/>
      <c r="J3277" s="89"/>
      <c r="K3277" s="89"/>
      <c r="L3277" s="89"/>
      <c r="M3277" s="89"/>
      <c r="N3277" s="89"/>
      <c r="O3277" s="89"/>
      <c r="P3277" s="89"/>
      <c r="Q3277" s="89"/>
      <c r="R3277" s="30"/>
      <c r="S3277" s="30"/>
      <c r="T3277" s="30"/>
      <c r="U3277" s="30"/>
      <c r="V3277" s="30"/>
      <c r="W3277" s="30"/>
      <c r="X3277" s="30"/>
      <c r="Y3277" s="30"/>
      <c r="Z3277" s="30"/>
      <c r="AA3277" s="30"/>
    </row>
    <row r="3278" ht="15.75" customHeight="1">
      <c r="A3278" s="27" t="s">
        <v>44</v>
      </c>
      <c r="B3278" s="27" t="s">
        <v>10025</v>
      </c>
      <c r="C3278" s="27" t="s">
        <v>6131</v>
      </c>
      <c r="D3278" s="27" t="s">
        <v>6132</v>
      </c>
      <c r="E3278" s="92">
        <f t="shared" si="1"/>
        <v>79670</v>
      </c>
      <c r="F3278" s="92" t="str">
        <f t="shared" si="2"/>
        <v>MAGGI SPPU Lentejas 4(16x16g)</v>
      </c>
      <c r="G3278" s="92" t="str">
        <f t="shared" si="3"/>
        <v>CULINARIOS</v>
      </c>
      <c r="H3278" s="89"/>
      <c r="I3278" s="89"/>
      <c r="J3278" s="89"/>
      <c r="K3278" s="89"/>
      <c r="L3278" s="89"/>
      <c r="M3278" s="89"/>
      <c r="N3278" s="89"/>
      <c r="O3278" s="89"/>
      <c r="P3278" s="89"/>
      <c r="Q3278" s="89"/>
      <c r="R3278" s="30"/>
      <c r="S3278" s="30"/>
      <c r="T3278" s="30"/>
      <c r="U3278" s="30"/>
      <c r="V3278" s="30"/>
      <c r="W3278" s="30"/>
      <c r="X3278" s="30"/>
      <c r="Y3278" s="30"/>
      <c r="Z3278" s="30"/>
      <c r="AA3278" s="30"/>
    </row>
    <row r="3279" ht="15.75" customHeight="1">
      <c r="A3279" s="27" t="s">
        <v>44</v>
      </c>
      <c r="B3279" s="27" t="s">
        <v>10026</v>
      </c>
      <c r="C3279" s="27" t="s">
        <v>6134</v>
      </c>
      <c r="D3279" s="27" t="s">
        <v>6132</v>
      </c>
      <c r="E3279" s="92">
        <f t="shared" si="1"/>
        <v>79680</v>
      </c>
      <c r="F3279" s="92" t="str">
        <f t="shared" si="2"/>
        <v>MAGGI SPPU Pollo Fideo 4(16x16g)</v>
      </c>
      <c r="G3279" s="92" t="str">
        <f t="shared" si="3"/>
        <v>CULINARIOS</v>
      </c>
      <c r="H3279" s="89"/>
      <c r="I3279" s="89"/>
      <c r="J3279" s="89"/>
      <c r="K3279" s="89"/>
      <c r="L3279" s="89"/>
      <c r="M3279" s="89"/>
      <c r="N3279" s="89"/>
      <c r="O3279" s="89"/>
      <c r="P3279" s="89"/>
      <c r="Q3279" s="89"/>
      <c r="R3279" s="30"/>
      <c r="S3279" s="30"/>
      <c r="T3279" s="30"/>
      <c r="U3279" s="30"/>
      <c r="V3279" s="30"/>
      <c r="W3279" s="30"/>
      <c r="X3279" s="30"/>
      <c r="Y3279" s="30"/>
      <c r="Z3279" s="30"/>
      <c r="AA3279" s="30"/>
    </row>
    <row r="3280" ht="15.75" customHeight="1">
      <c r="A3280" s="27" t="s">
        <v>44</v>
      </c>
      <c r="B3280" s="27" t="s">
        <v>10027</v>
      </c>
      <c r="C3280" s="27" t="s">
        <v>6136</v>
      </c>
      <c r="D3280" s="27" t="s">
        <v>6132</v>
      </c>
      <c r="E3280" s="92">
        <f t="shared" si="1"/>
        <v>79690</v>
      </c>
      <c r="F3280" s="92" t="str">
        <f t="shared" si="2"/>
        <v>MAGGI SPPU Costillas Fideo 4(16x16g)</v>
      </c>
      <c r="G3280" s="92" t="str">
        <f t="shared" si="3"/>
        <v>CULINARIOS</v>
      </c>
      <c r="H3280" s="89"/>
      <c r="I3280" s="89"/>
      <c r="J3280" s="89"/>
      <c r="K3280" s="89"/>
      <c r="L3280" s="89"/>
      <c r="M3280" s="89"/>
      <c r="N3280" s="89"/>
      <c r="O3280" s="89"/>
      <c r="P3280" s="89"/>
      <c r="Q3280" s="89"/>
      <c r="R3280" s="30"/>
      <c r="S3280" s="30"/>
      <c r="T3280" s="30"/>
      <c r="U3280" s="30"/>
      <c r="V3280" s="30"/>
      <c r="W3280" s="30"/>
      <c r="X3280" s="30"/>
      <c r="Y3280" s="30"/>
      <c r="Z3280" s="30"/>
      <c r="AA3280" s="30"/>
    </row>
    <row r="3281" ht="15.75" customHeight="1">
      <c r="A3281" s="27" t="s">
        <v>44</v>
      </c>
      <c r="B3281" s="27" t="s">
        <v>10028</v>
      </c>
      <c r="C3281" s="27" t="s">
        <v>6138</v>
      </c>
      <c r="D3281" s="27">
        <v>0.0</v>
      </c>
      <c r="E3281" s="92">
        <f t="shared" si="1"/>
        <v>79700</v>
      </c>
      <c r="F3281" s="92" t="str">
        <f t="shared" si="2"/>
        <v>PK BON TRD 20+ 4 Sopas 5 + 1 Cremas + Exhibidor SC 16 67% dcto 0</v>
      </c>
      <c r="G3281" s="92" t="str">
        <f t="shared" si="3"/>
        <v>CULINARIOS</v>
      </c>
      <c r="H3281" s="89"/>
      <c r="I3281" s="89"/>
      <c r="J3281" s="89"/>
      <c r="K3281" s="89"/>
      <c r="L3281" s="89"/>
      <c r="M3281" s="89"/>
      <c r="N3281" s="89"/>
      <c r="O3281" s="89"/>
      <c r="P3281" s="89"/>
      <c r="Q3281" s="89"/>
      <c r="R3281" s="30"/>
      <c r="S3281" s="30"/>
      <c r="T3281" s="30"/>
      <c r="U3281" s="30"/>
      <c r="V3281" s="30"/>
      <c r="W3281" s="30"/>
      <c r="X3281" s="30"/>
      <c r="Y3281" s="30"/>
      <c r="Z3281" s="30"/>
      <c r="AA3281" s="30"/>
    </row>
    <row r="3282" ht="15.75" customHeight="1">
      <c r="A3282" s="27" t="s">
        <v>86</v>
      </c>
      <c r="B3282" s="27" t="s">
        <v>10029</v>
      </c>
      <c r="C3282" s="27" t="s">
        <v>6140</v>
      </c>
      <c r="D3282" s="27" t="s">
        <v>639</v>
      </c>
      <c r="E3282" s="92">
        <f t="shared" si="1"/>
        <v>79710</v>
      </c>
      <c r="F3282" s="92" t="str">
        <f t="shared" si="2"/>
        <v>NESTLE MUSEO Galleta Limon 42x30g</v>
      </c>
      <c r="G3282" s="92" t="str">
        <f t="shared" si="3"/>
        <v>GALLETAS</v>
      </c>
      <c r="H3282" s="89"/>
      <c r="I3282" s="89"/>
      <c r="J3282" s="89"/>
      <c r="K3282" s="89"/>
      <c r="L3282" s="89"/>
      <c r="M3282" s="89"/>
      <c r="N3282" s="89"/>
      <c r="O3282" s="89"/>
      <c r="P3282" s="89"/>
      <c r="Q3282" s="89"/>
      <c r="R3282" s="30"/>
      <c r="S3282" s="30"/>
      <c r="T3282" s="30"/>
      <c r="U3282" s="30"/>
      <c r="V3282" s="30"/>
      <c r="W3282" s="30"/>
      <c r="X3282" s="30"/>
      <c r="Y3282" s="30"/>
      <c r="Z3282" s="30"/>
      <c r="AA3282" s="30"/>
    </row>
    <row r="3283" ht="15.75" customHeight="1">
      <c r="A3283" s="27" t="s">
        <v>86</v>
      </c>
      <c r="B3283" s="27" t="s">
        <v>10030</v>
      </c>
      <c r="C3283" s="27" t="s">
        <v>6142</v>
      </c>
      <c r="D3283" s="27" t="s">
        <v>639</v>
      </c>
      <c r="E3283" s="92">
        <f t="shared" si="1"/>
        <v>79720</v>
      </c>
      <c r="F3283" s="92" t="str">
        <f t="shared" si="2"/>
        <v>NESTLE MUSEO Galleta Frutilla 42x30g</v>
      </c>
      <c r="G3283" s="92" t="str">
        <f t="shared" si="3"/>
        <v>GALLETAS</v>
      </c>
      <c r="H3283" s="89"/>
      <c r="I3283" s="89"/>
      <c r="J3283" s="89"/>
      <c r="K3283" s="89"/>
      <c r="L3283" s="89"/>
      <c r="M3283" s="89"/>
      <c r="N3283" s="89"/>
      <c r="O3283" s="89"/>
      <c r="P3283" s="89"/>
      <c r="Q3283" s="89"/>
      <c r="R3283" s="30"/>
      <c r="S3283" s="30"/>
      <c r="T3283" s="30"/>
      <c r="U3283" s="30"/>
      <c r="V3283" s="30"/>
      <c r="W3283" s="30"/>
      <c r="X3283" s="30"/>
      <c r="Y3283" s="30"/>
      <c r="Z3283" s="30"/>
      <c r="AA3283" s="30"/>
    </row>
    <row r="3284" ht="15.75" customHeight="1">
      <c r="A3284" s="27" t="s">
        <v>146</v>
      </c>
      <c r="B3284" s="27" t="s">
        <v>10031</v>
      </c>
      <c r="C3284" s="27" t="s">
        <v>6144</v>
      </c>
      <c r="D3284" s="27">
        <v>0.0</v>
      </c>
      <c r="E3284" s="92">
        <f t="shared" si="1"/>
        <v>79750</v>
      </c>
      <c r="F3284" s="92" t="str">
        <f t="shared" si="2"/>
        <v>PK BON TRD LCA TETRA 5+ 1 16.67% DCTO 0</v>
      </c>
      <c r="G3284" s="92" t="str">
        <f t="shared" si="3"/>
        <v>Lacteos Culinarios</v>
      </c>
      <c r="H3284" s="89"/>
      <c r="I3284" s="89"/>
      <c r="J3284" s="89"/>
      <c r="K3284" s="89"/>
      <c r="L3284" s="89"/>
      <c r="M3284" s="89"/>
      <c r="N3284" s="89"/>
      <c r="O3284" s="89"/>
      <c r="P3284" s="89"/>
      <c r="Q3284" s="89"/>
      <c r="R3284" s="30"/>
      <c r="S3284" s="30"/>
      <c r="T3284" s="30"/>
      <c r="U3284" s="30"/>
      <c r="V3284" s="30"/>
      <c r="W3284" s="30"/>
      <c r="X3284" s="30"/>
      <c r="Y3284" s="30"/>
      <c r="Z3284" s="30"/>
      <c r="AA3284" s="30"/>
    </row>
    <row r="3285" ht="15.75" customHeight="1">
      <c r="A3285" s="27" t="s">
        <v>146</v>
      </c>
      <c r="B3285" s="27" t="s">
        <v>10032</v>
      </c>
      <c r="C3285" s="27" t="s">
        <v>5358</v>
      </c>
      <c r="D3285" s="27" t="s">
        <v>6146</v>
      </c>
      <c r="E3285" s="92">
        <f t="shared" si="1"/>
        <v>79760</v>
      </c>
      <c r="F3285" s="92" t="str">
        <f t="shared" si="2"/>
        <v>NESTLE Crm de Leche Tar PDQ 3840x157g</v>
      </c>
      <c r="G3285" s="92" t="str">
        <f t="shared" si="3"/>
        <v>Lacteos Culinarios</v>
      </c>
      <c r="H3285" s="89"/>
      <c r="I3285" s="89"/>
      <c r="J3285" s="89"/>
      <c r="K3285" s="89"/>
      <c r="L3285" s="89"/>
      <c r="M3285" s="89"/>
      <c r="N3285" s="89"/>
      <c r="O3285" s="89"/>
      <c r="P3285" s="89"/>
      <c r="Q3285" s="89"/>
      <c r="R3285" s="30"/>
      <c r="S3285" s="30"/>
      <c r="T3285" s="30"/>
      <c r="U3285" s="30"/>
      <c r="V3285" s="30"/>
      <c r="W3285" s="30"/>
      <c r="X3285" s="30"/>
      <c r="Y3285" s="30"/>
      <c r="Z3285" s="30"/>
      <c r="AA3285" s="30"/>
    </row>
    <row r="3286" ht="15.75" customHeight="1">
      <c r="A3286" s="27" t="s">
        <v>44</v>
      </c>
      <c r="B3286" s="27" t="s">
        <v>10033</v>
      </c>
      <c r="C3286" s="27" t="s">
        <v>6147</v>
      </c>
      <c r="D3286" s="27" t="s">
        <v>6068</v>
      </c>
      <c r="E3286" s="92">
        <f t="shared" si="1"/>
        <v>79810</v>
      </c>
      <c r="F3286" s="92" t="str">
        <f t="shared" si="2"/>
        <v>MAGGI Caldo de Costilla 30(8x10g)</v>
      </c>
      <c r="G3286" s="92" t="str">
        <f t="shared" si="3"/>
        <v>CULINARIOS</v>
      </c>
      <c r="H3286" s="89"/>
      <c r="I3286" s="89"/>
      <c r="J3286" s="89"/>
      <c r="K3286" s="89"/>
      <c r="L3286" s="89"/>
      <c r="M3286" s="89"/>
      <c r="N3286" s="89"/>
      <c r="O3286" s="89"/>
      <c r="P3286" s="89"/>
      <c r="Q3286" s="89"/>
      <c r="R3286" s="30"/>
      <c r="S3286" s="30"/>
      <c r="T3286" s="30"/>
      <c r="U3286" s="30"/>
      <c r="V3286" s="30"/>
      <c r="W3286" s="30"/>
      <c r="X3286" s="30"/>
      <c r="Y3286" s="30"/>
      <c r="Z3286" s="30"/>
      <c r="AA3286" s="30"/>
    </row>
    <row r="3287" ht="15.75" customHeight="1">
      <c r="A3287" s="27" t="s">
        <v>44</v>
      </c>
      <c r="B3287" s="27" t="s">
        <v>10034</v>
      </c>
      <c r="C3287" s="27" t="s">
        <v>6149</v>
      </c>
      <c r="D3287" s="27" t="s">
        <v>123</v>
      </c>
      <c r="E3287" s="92">
        <f t="shared" si="1"/>
        <v>79811</v>
      </c>
      <c r="F3287" s="92" t="str">
        <f t="shared" si="2"/>
        <v>PK 6 Caldo de costilla 8x11g + 15% DCTO .</v>
      </c>
      <c r="G3287" s="92" t="str">
        <f t="shared" si="3"/>
        <v>CULINARIOS</v>
      </c>
      <c r="H3287" s="89"/>
      <c r="I3287" s="89"/>
      <c r="J3287" s="89"/>
      <c r="K3287" s="89"/>
      <c r="L3287" s="89"/>
      <c r="M3287" s="89"/>
      <c r="N3287" s="89"/>
      <c r="O3287" s="89"/>
      <c r="P3287" s="89"/>
      <c r="Q3287" s="89"/>
      <c r="R3287" s="30"/>
      <c r="S3287" s="30"/>
      <c r="T3287" s="30"/>
      <c r="U3287" s="30"/>
      <c r="V3287" s="30"/>
      <c r="W3287" s="30"/>
      <c r="X3287" s="30"/>
      <c r="Y3287" s="30"/>
      <c r="Z3287" s="30"/>
      <c r="AA3287" s="30"/>
    </row>
    <row r="3288" ht="15.75" customHeight="1">
      <c r="A3288" s="27" t="s">
        <v>44</v>
      </c>
      <c r="B3288" s="27" t="s">
        <v>10035</v>
      </c>
      <c r="C3288" s="27" t="s">
        <v>6150</v>
      </c>
      <c r="D3288" s="27" t="s">
        <v>123</v>
      </c>
      <c r="E3288" s="92">
        <f t="shared" si="1"/>
        <v>79812</v>
      </c>
      <c r="F3288" s="92" t="str">
        <f t="shared" si="2"/>
        <v>PK 6 Caldo de costilla 8x11g 15% DCTO (B2B) .</v>
      </c>
      <c r="G3288" s="92" t="str">
        <f t="shared" si="3"/>
        <v>CULINARIOS</v>
      </c>
      <c r="H3288" s="89"/>
      <c r="I3288" s="89"/>
      <c r="J3288" s="89"/>
      <c r="K3288" s="89"/>
      <c r="L3288" s="89"/>
      <c r="M3288" s="89"/>
      <c r="N3288" s="89"/>
      <c r="O3288" s="89"/>
      <c r="P3288" s="89"/>
      <c r="Q3288" s="89"/>
      <c r="R3288" s="30"/>
      <c r="S3288" s="30"/>
      <c r="T3288" s="30"/>
      <c r="U3288" s="30"/>
      <c r="V3288" s="30"/>
      <c r="W3288" s="30"/>
      <c r="X3288" s="30"/>
      <c r="Y3288" s="30"/>
      <c r="Z3288" s="30"/>
      <c r="AA3288" s="30"/>
    </row>
    <row r="3289" ht="15.75" customHeight="1">
      <c r="A3289" s="27" t="s">
        <v>44</v>
      </c>
      <c r="B3289" s="27" t="s">
        <v>10036</v>
      </c>
      <c r="C3289" s="27" t="s">
        <v>6064</v>
      </c>
      <c r="D3289" s="27" t="s">
        <v>6082</v>
      </c>
      <c r="E3289" s="92">
        <f t="shared" si="1"/>
        <v>79820</v>
      </c>
      <c r="F3289" s="92" t="str">
        <f t="shared" si="2"/>
        <v>MAGGI Caldo de Costilla N1 36(48x10g)</v>
      </c>
      <c r="G3289" s="92" t="str">
        <f t="shared" si="3"/>
        <v>CULINARIOS</v>
      </c>
      <c r="H3289" s="89"/>
      <c r="I3289" s="89"/>
      <c r="J3289" s="89"/>
      <c r="K3289" s="89"/>
      <c r="L3289" s="89"/>
      <c r="M3289" s="89"/>
      <c r="N3289" s="89"/>
      <c r="O3289" s="89"/>
      <c r="P3289" s="89"/>
      <c r="Q3289" s="89"/>
      <c r="R3289" s="30"/>
      <c r="S3289" s="30"/>
      <c r="T3289" s="30"/>
      <c r="U3289" s="30"/>
      <c r="V3289" s="30"/>
      <c r="W3289" s="30"/>
      <c r="X3289" s="30"/>
      <c r="Y3289" s="30"/>
      <c r="Z3289" s="30"/>
      <c r="AA3289" s="30"/>
    </row>
    <row r="3290" ht="15.75" customHeight="1">
      <c r="A3290" s="27" t="s">
        <v>44</v>
      </c>
      <c r="B3290" s="27" t="s">
        <v>10037</v>
      </c>
      <c r="C3290" s="27" t="s">
        <v>6152</v>
      </c>
      <c r="D3290" s="27" t="s">
        <v>123</v>
      </c>
      <c r="E3290" s="92">
        <f t="shared" si="1"/>
        <v>79821</v>
      </c>
      <c r="F3290" s="92" t="str">
        <f t="shared" si="2"/>
        <v>PK Caldo Costilla 48 unidades 10% DCTO .</v>
      </c>
      <c r="G3290" s="92" t="str">
        <f t="shared" si="3"/>
        <v>CULINARIOS</v>
      </c>
      <c r="H3290" s="89"/>
      <c r="I3290" s="89"/>
      <c r="J3290" s="89"/>
      <c r="K3290" s="89"/>
      <c r="L3290" s="89"/>
      <c r="M3290" s="89"/>
      <c r="N3290" s="89"/>
      <c r="O3290" s="89"/>
      <c r="P3290" s="89"/>
      <c r="Q3290" s="89"/>
      <c r="R3290" s="30"/>
      <c r="S3290" s="30"/>
      <c r="T3290" s="30"/>
      <c r="U3290" s="30"/>
      <c r="V3290" s="30"/>
      <c r="W3290" s="30"/>
      <c r="X3290" s="30"/>
      <c r="Y3290" s="30"/>
      <c r="Z3290" s="30"/>
      <c r="AA3290" s="30"/>
    </row>
    <row r="3291" ht="15.75" customHeight="1">
      <c r="A3291" s="27" t="s">
        <v>44</v>
      </c>
      <c r="B3291" s="27" t="s">
        <v>10038</v>
      </c>
      <c r="C3291" s="27" t="s">
        <v>6154</v>
      </c>
      <c r="D3291" s="27" t="s">
        <v>123</v>
      </c>
      <c r="E3291" s="92">
        <f t="shared" si="1"/>
        <v>79822</v>
      </c>
      <c r="F3291" s="92" t="str">
        <f t="shared" si="2"/>
        <v>PK Caldo Costilla 48 unidades 10% DCTO (B2B) .</v>
      </c>
      <c r="G3291" s="92" t="str">
        <f t="shared" si="3"/>
        <v>CULINARIOS</v>
      </c>
      <c r="H3291" s="89"/>
      <c r="I3291" s="89"/>
      <c r="J3291" s="89"/>
      <c r="K3291" s="89"/>
      <c r="L3291" s="89"/>
      <c r="M3291" s="89"/>
      <c r="N3291" s="89"/>
      <c r="O3291" s="89"/>
      <c r="P3291" s="89"/>
      <c r="Q3291" s="89"/>
      <c r="R3291" s="30"/>
      <c r="S3291" s="30"/>
      <c r="T3291" s="30"/>
      <c r="U3291" s="30"/>
      <c r="V3291" s="30"/>
      <c r="W3291" s="30"/>
      <c r="X3291" s="30"/>
      <c r="Y3291" s="30"/>
      <c r="Z3291" s="30"/>
      <c r="AA3291" s="30"/>
    </row>
    <row r="3292" ht="15.75" customHeight="1">
      <c r="A3292" s="27" t="s">
        <v>44</v>
      </c>
      <c r="B3292" s="27" t="s">
        <v>10039</v>
      </c>
      <c r="C3292" s="27" t="s">
        <v>10040</v>
      </c>
      <c r="D3292" s="27" t="s">
        <v>123</v>
      </c>
      <c r="E3292" s="92">
        <f t="shared" si="1"/>
        <v>79824</v>
      </c>
      <c r="F3292" s="92" t="str">
        <f t="shared" si="2"/>
        <v>PK Carga Exhibidor Caldos +2 PolvoGllna+33% DCTO .</v>
      </c>
      <c r="G3292" s="92" t="str">
        <f t="shared" si="3"/>
        <v>CULINARIOS</v>
      </c>
      <c r="H3292" s="89"/>
      <c r="I3292" s="89"/>
      <c r="J3292" s="89"/>
      <c r="K3292" s="89"/>
      <c r="L3292" s="89"/>
      <c r="M3292" s="89"/>
      <c r="N3292" s="89"/>
      <c r="O3292" s="89"/>
      <c r="P3292" s="89"/>
      <c r="Q3292" s="89"/>
      <c r="R3292" s="30"/>
      <c r="S3292" s="30"/>
      <c r="T3292" s="30"/>
      <c r="U3292" s="30"/>
      <c r="V3292" s="30"/>
      <c r="W3292" s="30"/>
      <c r="X3292" s="30"/>
      <c r="Y3292" s="30"/>
      <c r="Z3292" s="30"/>
      <c r="AA3292" s="30"/>
    </row>
    <row r="3293" ht="15.75" customHeight="1">
      <c r="A3293" s="27" t="s">
        <v>44</v>
      </c>
      <c r="B3293" s="27" t="s">
        <v>10041</v>
      </c>
      <c r="C3293" s="27" t="s">
        <v>6156</v>
      </c>
      <c r="D3293" s="27" t="s">
        <v>6068</v>
      </c>
      <c r="E3293" s="92">
        <f t="shared" si="1"/>
        <v>79850</v>
      </c>
      <c r="F3293" s="92" t="str">
        <f t="shared" si="2"/>
        <v>MAGGI Caldo de Longaniza N1 30(8x10g)</v>
      </c>
      <c r="G3293" s="92" t="str">
        <f t="shared" si="3"/>
        <v>CULINARIOS</v>
      </c>
      <c r="H3293" s="89"/>
      <c r="I3293" s="89"/>
      <c r="J3293" s="89"/>
      <c r="K3293" s="89"/>
      <c r="L3293" s="89"/>
      <c r="M3293" s="89"/>
      <c r="N3293" s="89"/>
      <c r="O3293" s="89"/>
      <c r="P3293" s="89"/>
      <c r="Q3293" s="89"/>
      <c r="R3293" s="30"/>
      <c r="S3293" s="30"/>
      <c r="T3293" s="30"/>
      <c r="U3293" s="30"/>
      <c r="V3293" s="30"/>
      <c r="W3293" s="30"/>
      <c r="X3293" s="30"/>
      <c r="Y3293" s="30"/>
      <c r="Z3293" s="30"/>
      <c r="AA3293" s="30"/>
    </row>
    <row r="3294" ht="15.75" customHeight="1">
      <c r="A3294" s="27" t="s">
        <v>44</v>
      </c>
      <c r="B3294" s="27" t="s">
        <v>10042</v>
      </c>
      <c r="C3294" s="27" t="s">
        <v>6158</v>
      </c>
      <c r="D3294" s="27" t="s">
        <v>6065</v>
      </c>
      <c r="E3294" s="92">
        <f t="shared" si="1"/>
        <v>79860</v>
      </c>
      <c r="F3294" s="92" t="str">
        <f t="shared" si="2"/>
        <v>MAGGI Caldo Pollo de Campo N1 30(12x10g)</v>
      </c>
      <c r="G3294" s="92" t="str">
        <f t="shared" si="3"/>
        <v>CULINARIOS</v>
      </c>
      <c r="H3294" s="89"/>
      <c r="I3294" s="89"/>
      <c r="J3294" s="89"/>
      <c r="K3294" s="89"/>
      <c r="L3294" s="89"/>
      <c r="M3294" s="89"/>
      <c r="N3294" s="89"/>
      <c r="O3294" s="89"/>
      <c r="P3294" s="89"/>
      <c r="Q3294" s="89"/>
      <c r="R3294" s="30"/>
      <c r="S3294" s="30"/>
      <c r="T3294" s="30"/>
      <c r="U3294" s="30"/>
      <c r="V3294" s="30"/>
      <c r="W3294" s="30"/>
      <c r="X3294" s="30"/>
      <c r="Y3294" s="30"/>
      <c r="Z3294" s="30"/>
      <c r="AA3294" s="30"/>
    </row>
    <row r="3295" ht="15.75" customHeight="1">
      <c r="A3295" s="27" t="s">
        <v>44</v>
      </c>
      <c r="B3295" s="27" t="s">
        <v>10043</v>
      </c>
      <c r="C3295" s="27" t="s">
        <v>6158</v>
      </c>
      <c r="D3295" s="27" t="s">
        <v>6068</v>
      </c>
      <c r="E3295" s="92">
        <f t="shared" si="1"/>
        <v>79870</v>
      </c>
      <c r="F3295" s="92" t="str">
        <f t="shared" si="2"/>
        <v>MAGGI Caldo Pollo de Campo N1 30(8x10g)</v>
      </c>
      <c r="G3295" s="92" t="str">
        <f t="shared" si="3"/>
        <v>CULINARIOS</v>
      </c>
      <c r="H3295" s="89"/>
      <c r="I3295" s="89"/>
      <c r="J3295" s="89"/>
      <c r="K3295" s="89"/>
      <c r="L3295" s="89"/>
      <c r="M3295" s="89"/>
      <c r="N3295" s="89"/>
      <c r="O3295" s="89"/>
      <c r="P3295" s="89"/>
      <c r="Q3295" s="89"/>
      <c r="R3295" s="30"/>
      <c r="S3295" s="30"/>
      <c r="T3295" s="30"/>
      <c r="U3295" s="30"/>
      <c r="V3295" s="30"/>
      <c r="W3295" s="30"/>
      <c r="X3295" s="30"/>
      <c r="Y3295" s="30"/>
      <c r="Z3295" s="30"/>
      <c r="AA3295" s="30"/>
    </row>
    <row r="3296" ht="15.75" customHeight="1">
      <c r="A3296" s="27" t="s">
        <v>264</v>
      </c>
      <c r="B3296" s="27" t="s">
        <v>10044</v>
      </c>
      <c r="C3296" s="27" t="s">
        <v>6160</v>
      </c>
      <c r="D3296" s="27" t="s">
        <v>1030</v>
      </c>
      <c r="E3296" s="92">
        <f t="shared" si="1"/>
        <v>79880</v>
      </c>
      <c r="F3296" s="92" t="str">
        <f t="shared" si="2"/>
        <v>TRIX MARSHMALLOW Cereal 18x300g</v>
      </c>
      <c r="G3296" s="92" t="str">
        <f t="shared" si="3"/>
        <v>CEREALES PARA EL DESAYUNO</v>
      </c>
      <c r="H3296" s="89"/>
      <c r="I3296" s="89"/>
      <c r="J3296" s="89"/>
      <c r="K3296" s="89"/>
      <c r="L3296" s="89"/>
      <c r="M3296" s="89"/>
      <c r="N3296" s="89"/>
      <c r="O3296" s="89"/>
      <c r="P3296" s="89"/>
      <c r="Q3296" s="89"/>
      <c r="R3296" s="30"/>
      <c r="S3296" s="30"/>
      <c r="T3296" s="30"/>
      <c r="U3296" s="30"/>
      <c r="V3296" s="30"/>
      <c r="W3296" s="30"/>
      <c r="X3296" s="30"/>
      <c r="Y3296" s="30"/>
      <c r="Z3296" s="30"/>
      <c r="AA3296" s="30"/>
    </row>
    <row r="3297" ht="15.75" customHeight="1">
      <c r="A3297" s="27" t="s">
        <v>39</v>
      </c>
      <c r="B3297" s="27" t="s">
        <v>10045</v>
      </c>
      <c r="C3297" s="27" t="s">
        <v>9243</v>
      </c>
      <c r="D3297" s="27" t="s">
        <v>9244</v>
      </c>
      <c r="E3297" s="92">
        <f t="shared" si="1"/>
        <v>79892</v>
      </c>
      <c r="F3297" s="92" t="str">
        <f t="shared" si="2"/>
        <v>SUPER 8 2.0 Mani 4(20x42g) N1 CL 4(20x42g)</v>
      </c>
      <c r="G3297" s="92" t="str">
        <f t="shared" si="3"/>
        <v>CHOCOLATES</v>
      </c>
      <c r="H3297" s="89"/>
      <c r="I3297" s="89"/>
      <c r="J3297" s="89"/>
      <c r="K3297" s="89"/>
      <c r="L3297" s="89"/>
      <c r="M3297" s="89"/>
      <c r="N3297" s="89"/>
      <c r="O3297" s="89"/>
      <c r="P3297" s="89"/>
      <c r="Q3297" s="89"/>
      <c r="R3297" s="30"/>
      <c r="S3297" s="30"/>
      <c r="T3297" s="30"/>
      <c r="U3297" s="30"/>
      <c r="V3297" s="30"/>
      <c r="W3297" s="30"/>
      <c r="X3297" s="30"/>
      <c r="Y3297" s="30"/>
      <c r="Z3297" s="30"/>
      <c r="AA3297" s="30"/>
    </row>
    <row r="3298" ht="15.75" customHeight="1">
      <c r="A3298" s="27" t="s">
        <v>39</v>
      </c>
      <c r="B3298" s="27" t="s">
        <v>10046</v>
      </c>
      <c r="C3298" s="27" t="s">
        <v>5843</v>
      </c>
      <c r="D3298" s="27" t="s">
        <v>6162</v>
      </c>
      <c r="E3298" s="92">
        <f t="shared" si="1"/>
        <v>79940</v>
      </c>
      <c r="F3298" s="92" t="str">
        <f t="shared" si="2"/>
        <v>TRENCITO MILKI CHOCOLATE 8 x 20 x 9 GRM</v>
      </c>
      <c r="G3298" s="92" t="str">
        <f t="shared" si="3"/>
        <v>CHOCOLATES</v>
      </c>
      <c r="H3298" s="89"/>
      <c r="I3298" s="89"/>
      <c r="J3298" s="89"/>
      <c r="K3298" s="89"/>
      <c r="L3298" s="89"/>
      <c r="M3298" s="89"/>
      <c r="N3298" s="89"/>
      <c r="O3298" s="89"/>
      <c r="P3298" s="89"/>
      <c r="Q3298" s="89"/>
      <c r="R3298" s="30"/>
      <c r="S3298" s="30"/>
      <c r="T3298" s="30"/>
      <c r="U3298" s="30"/>
      <c r="V3298" s="30"/>
      <c r="W3298" s="30"/>
      <c r="X3298" s="30"/>
      <c r="Y3298" s="30"/>
      <c r="Z3298" s="30"/>
      <c r="AA3298" s="30"/>
    </row>
    <row r="3299" ht="15.75" customHeight="1">
      <c r="A3299" s="27" t="s">
        <v>50</v>
      </c>
      <c r="B3299" s="27" t="s">
        <v>10047</v>
      </c>
      <c r="C3299" s="27" t="s">
        <v>6163</v>
      </c>
      <c r="D3299" s="27">
        <v>0.0</v>
      </c>
      <c r="E3299" s="92">
        <f t="shared" si="1"/>
        <v>79960</v>
      </c>
      <c r="F3299" s="92" t="str">
        <f t="shared" si="2"/>
        <v>PK MAT TRD 1DSP NESCAFE 3EN1+ 8 VASOS NESCAFE 3EN1 0</v>
      </c>
      <c r="G3299" s="92" t="str">
        <f t="shared" si="3"/>
        <v>CAFES</v>
      </c>
      <c r="H3299" s="89"/>
      <c r="I3299" s="89"/>
      <c r="J3299" s="89"/>
      <c r="K3299" s="89"/>
      <c r="L3299" s="89"/>
      <c r="M3299" s="89"/>
      <c r="N3299" s="89"/>
      <c r="O3299" s="89"/>
      <c r="P3299" s="89"/>
      <c r="Q3299" s="89"/>
      <c r="R3299" s="30"/>
      <c r="S3299" s="30"/>
      <c r="T3299" s="30"/>
      <c r="U3299" s="30"/>
      <c r="V3299" s="30"/>
      <c r="W3299" s="30"/>
      <c r="X3299" s="30"/>
      <c r="Y3299" s="30"/>
      <c r="Z3299" s="30"/>
      <c r="AA3299" s="30"/>
    </row>
    <row r="3300" ht="15.75" customHeight="1">
      <c r="A3300" s="27" t="s">
        <v>39</v>
      </c>
      <c r="B3300" s="27" t="s">
        <v>10048</v>
      </c>
      <c r="C3300" s="27" t="s">
        <v>6164</v>
      </c>
      <c r="D3300" s="27" t="s">
        <v>6166</v>
      </c>
      <c r="E3300" s="92">
        <f t="shared" si="1"/>
        <v>79970</v>
      </c>
      <c r="F3300" s="92" t="str">
        <f t="shared" si="2"/>
        <v>PRESTIGIO COUNTLINE 12 x 16 x 35 GRM</v>
      </c>
      <c r="G3300" s="92" t="str">
        <f t="shared" si="3"/>
        <v>CHOCOLATES</v>
      </c>
      <c r="H3300" s="89"/>
      <c r="I3300" s="89"/>
      <c r="J3300" s="89"/>
      <c r="K3300" s="89"/>
      <c r="L3300" s="89"/>
      <c r="M3300" s="89"/>
      <c r="N3300" s="89"/>
      <c r="O3300" s="89"/>
      <c r="P3300" s="89"/>
      <c r="Q3300" s="89"/>
      <c r="R3300" s="30"/>
      <c r="S3300" s="30"/>
      <c r="T3300" s="30"/>
      <c r="U3300" s="30"/>
      <c r="V3300" s="30"/>
      <c r="W3300" s="30"/>
      <c r="X3300" s="30"/>
      <c r="Y3300" s="30"/>
      <c r="Z3300" s="30"/>
      <c r="AA3300" s="30"/>
    </row>
    <row r="3301" ht="15.75" customHeight="1">
      <c r="A3301" s="27" t="s">
        <v>76</v>
      </c>
      <c r="B3301" s="27" t="s">
        <v>10049</v>
      </c>
      <c r="C3301" s="27" t="s">
        <v>879</v>
      </c>
      <c r="D3301" s="27" t="s">
        <v>6167</v>
      </c>
      <c r="E3301" s="92">
        <f t="shared" si="1"/>
        <v>79990</v>
      </c>
      <c r="F3301" s="92" t="str">
        <f t="shared" si="2"/>
        <v>Saborizante para leche MILO ACTIV-GO Bolsa 12x500</v>
      </c>
      <c r="G3301" s="92" t="str">
        <f t="shared" si="3"/>
        <v>OPPB</v>
      </c>
      <c r="H3301" s="89"/>
      <c r="I3301" s="89"/>
      <c r="J3301" s="89"/>
      <c r="K3301" s="89"/>
      <c r="L3301" s="89"/>
      <c r="M3301" s="89"/>
      <c r="N3301" s="89"/>
      <c r="O3301" s="89"/>
      <c r="P3301" s="89"/>
      <c r="Q3301" s="89"/>
      <c r="R3301" s="30"/>
      <c r="S3301" s="30"/>
      <c r="T3301" s="30"/>
      <c r="U3301" s="30"/>
      <c r="V3301" s="30"/>
      <c r="W3301" s="30"/>
      <c r="X3301" s="30"/>
      <c r="Y3301" s="30"/>
      <c r="Z3301" s="30"/>
      <c r="AA3301" s="30"/>
    </row>
    <row r="3302" ht="15.75" customHeight="1">
      <c r="A3302" s="27" t="s">
        <v>86</v>
      </c>
      <c r="B3302" s="27" t="s">
        <v>10050</v>
      </c>
      <c r="C3302" s="27" t="s">
        <v>6168</v>
      </c>
      <c r="D3302" s="27" t="s">
        <v>336</v>
      </c>
      <c r="E3302" s="92">
        <f t="shared" si="1"/>
        <v>80050</v>
      </c>
      <c r="F3302" s="92" t="str">
        <f t="shared" si="2"/>
        <v>KUKY FRAMBUESA 30 x 120 GRM</v>
      </c>
      <c r="G3302" s="92" t="str">
        <f t="shared" si="3"/>
        <v>GALLETAS</v>
      </c>
      <c r="H3302" s="89"/>
      <c r="I3302" s="89"/>
      <c r="J3302" s="89"/>
      <c r="K3302" s="89"/>
      <c r="L3302" s="89"/>
      <c r="M3302" s="89"/>
      <c r="N3302" s="89"/>
      <c r="O3302" s="89"/>
      <c r="P3302" s="89"/>
      <c r="Q3302" s="89"/>
      <c r="R3302" s="30"/>
      <c r="S3302" s="30"/>
      <c r="T3302" s="30"/>
      <c r="U3302" s="30"/>
      <c r="V3302" s="30"/>
      <c r="W3302" s="30"/>
      <c r="X3302" s="30"/>
      <c r="Y3302" s="30"/>
      <c r="Z3302" s="30"/>
      <c r="AA3302" s="30"/>
    </row>
    <row r="3303" ht="15.75" customHeight="1">
      <c r="A3303" s="27" t="s">
        <v>86</v>
      </c>
      <c r="B3303" s="27" t="s">
        <v>10051</v>
      </c>
      <c r="C3303" s="27" t="s">
        <v>6170</v>
      </c>
      <c r="D3303" s="27" t="s">
        <v>4661</v>
      </c>
      <c r="E3303" s="92">
        <f t="shared" si="1"/>
        <v>800501</v>
      </c>
      <c r="F3303" s="92" t="str">
        <f t="shared" si="2"/>
        <v>NESTLE MC KAY KUKY Frambuesa 30x120g CL 30x120g</v>
      </c>
      <c r="G3303" s="92" t="str">
        <f t="shared" si="3"/>
        <v>GALLETAS</v>
      </c>
      <c r="H3303" s="89"/>
      <c r="I3303" s="89"/>
      <c r="J3303" s="89"/>
      <c r="K3303" s="89"/>
      <c r="L3303" s="89"/>
      <c r="M3303" s="89"/>
      <c r="N3303" s="89"/>
      <c r="O3303" s="89"/>
      <c r="P3303" s="89"/>
      <c r="Q3303" s="89"/>
      <c r="R3303" s="30"/>
      <c r="S3303" s="30"/>
      <c r="T3303" s="30"/>
      <c r="U3303" s="30"/>
      <c r="V3303" s="30"/>
      <c r="W3303" s="30"/>
      <c r="X3303" s="30"/>
      <c r="Y3303" s="30"/>
      <c r="Z3303" s="30"/>
      <c r="AA3303" s="30"/>
    </row>
    <row r="3304" ht="15.75" customHeight="1">
      <c r="A3304" s="27" t="s">
        <v>86</v>
      </c>
      <c r="B3304" s="27" t="s">
        <v>10052</v>
      </c>
      <c r="C3304" s="27" t="s">
        <v>6172</v>
      </c>
      <c r="D3304" s="83"/>
      <c r="E3304" s="92">
        <f t="shared" si="1"/>
        <v>80470</v>
      </c>
      <c r="F3304" s="92" t="str">
        <f t="shared" si="2"/>
        <v>PK TRITON 8+2 CHOCOLATE </v>
      </c>
      <c r="G3304" s="92" t="str">
        <f t="shared" si="3"/>
        <v>GALLETAS</v>
      </c>
      <c r="H3304" s="89"/>
      <c r="I3304" s="89"/>
      <c r="J3304" s="89"/>
      <c r="K3304" s="89"/>
      <c r="L3304" s="89"/>
      <c r="M3304" s="89"/>
      <c r="N3304" s="89"/>
      <c r="O3304" s="89"/>
      <c r="P3304" s="89"/>
      <c r="Q3304" s="89"/>
      <c r="R3304" s="30"/>
      <c r="S3304" s="30"/>
      <c r="T3304" s="30"/>
      <c r="U3304" s="30"/>
      <c r="V3304" s="30"/>
      <c r="W3304" s="30"/>
      <c r="X3304" s="30"/>
      <c r="Y3304" s="30"/>
      <c r="Z3304" s="30"/>
      <c r="AA3304" s="30"/>
    </row>
    <row r="3305" ht="15.75" customHeight="1">
      <c r="A3305" s="27" t="s">
        <v>86</v>
      </c>
      <c r="B3305" s="27" t="s">
        <v>10053</v>
      </c>
      <c r="C3305" s="27" t="s">
        <v>6174</v>
      </c>
      <c r="D3305" s="83"/>
      <c r="E3305" s="92">
        <f t="shared" si="1"/>
        <v>80480</v>
      </c>
      <c r="F3305" s="92" t="str">
        <f t="shared" si="2"/>
        <v>PK 15GrillOrig + 15GrillMerk + 15GrillAlb + exhib </v>
      </c>
      <c r="G3305" s="92" t="str">
        <f t="shared" si="3"/>
        <v>GALLETAS</v>
      </c>
      <c r="H3305" s="89"/>
      <c r="I3305" s="89"/>
      <c r="J3305" s="89"/>
      <c r="K3305" s="89"/>
      <c r="L3305" s="89"/>
      <c r="M3305" s="89"/>
      <c r="N3305" s="89"/>
      <c r="O3305" s="89"/>
      <c r="P3305" s="89"/>
      <c r="Q3305" s="89"/>
      <c r="R3305" s="30"/>
      <c r="S3305" s="30"/>
      <c r="T3305" s="30"/>
      <c r="U3305" s="30"/>
      <c r="V3305" s="30"/>
      <c r="W3305" s="30"/>
      <c r="X3305" s="30"/>
      <c r="Y3305" s="30"/>
      <c r="Z3305" s="30"/>
      <c r="AA3305" s="30"/>
    </row>
    <row r="3306" ht="15.75" customHeight="1">
      <c r="A3306" s="27" t="s">
        <v>146</v>
      </c>
      <c r="B3306" s="27" t="s">
        <v>10054</v>
      </c>
      <c r="C3306" s="27" t="s">
        <v>6176</v>
      </c>
      <c r="D3306" s="83"/>
      <c r="E3306" s="92">
        <f t="shared" si="1"/>
        <v>80690</v>
      </c>
      <c r="F3306" s="92" t="str">
        <f t="shared" si="2"/>
        <v>10 MANJAR 200gr + 2 manjar 200gr gratis 16,66% dcto </v>
      </c>
      <c r="G3306" s="92" t="str">
        <f t="shared" si="3"/>
        <v>Lacteos Culinarios</v>
      </c>
      <c r="H3306" s="89"/>
      <c r="I3306" s="89"/>
      <c r="J3306" s="89"/>
      <c r="K3306" s="89"/>
      <c r="L3306" s="89"/>
      <c r="M3306" s="89"/>
      <c r="N3306" s="89"/>
      <c r="O3306" s="89"/>
      <c r="P3306" s="89"/>
      <c r="Q3306" s="89"/>
      <c r="R3306" s="30"/>
      <c r="S3306" s="30"/>
      <c r="T3306" s="30"/>
      <c r="U3306" s="30"/>
      <c r="V3306" s="30"/>
      <c r="W3306" s="30"/>
      <c r="X3306" s="30"/>
      <c r="Y3306" s="30"/>
      <c r="Z3306" s="30"/>
      <c r="AA3306" s="30"/>
    </row>
    <row r="3307" ht="15.75" customHeight="1">
      <c r="A3307" s="27" t="s">
        <v>146</v>
      </c>
      <c r="B3307" s="27" t="s">
        <v>10055</v>
      </c>
      <c r="C3307" s="27" t="s">
        <v>6177</v>
      </c>
      <c r="D3307" s="83"/>
      <c r="E3307" s="92">
        <f t="shared" si="1"/>
        <v>80700</v>
      </c>
      <c r="F3307" s="92" t="str">
        <f t="shared" si="2"/>
        <v>5 NESTLE CREMA TARRO 236gr + 1 GRATIS 16,66% DCTO </v>
      </c>
      <c r="G3307" s="92" t="str">
        <f t="shared" si="3"/>
        <v>Lacteos Culinarios</v>
      </c>
      <c r="H3307" s="89"/>
      <c r="I3307" s="89"/>
      <c r="J3307" s="89"/>
      <c r="K3307" s="89"/>
      <c r="L3307" s="89"/>
      <c r="M3307" s="89"/>
      <c r="N3307" s="89"/>
      <c r="O3307" s="89"/>
      <c r="P3307" s="89"/>
      <c r="Q3307" s="89"/>
      <c r="R3307" s="30"/>
      <c r="S3307" s="30"/>
      <c r="T3307" s="30"/>
      <c r="U3307" s="30"/>
      <c r="V3307" s="30"/>
      <c r="W3307" s="30"/>
      <c r="X3307" s="30"/>
      <c r="Y3307" s="30"/>
      <c r="Z3307" s="30"/>
      <c r="AA3307" s="30"/>
    </row>
    <row r="3308" ht="15.75" customHeight="1">
      <c r="A3308" s="27" t="s">
        <v>264</v>
      </c>
      <c r="B3308" s="27" t="s">
        <v>10056</v>
      </c>
      <c r="C3308" s="27" t="s">
        <v>1687</v>
      </c>
      <c r="D3308" s="27" t="s">
        <v>1210</v>
      </c>
      <c r="E3308" s="92">
        <f t="shared" si="1"/>
        <v>80790</v>
      </c>
      <c r="F3308" s="92" t="str">
        <f t="shared" si="2"/>
        <v>Cereal FITNESS 18x330g</v>
      </c>
      <c r="G3308" s="92" t="str">
        <f t="shared" si="3"/>
        <v>CEREALES PARA EL DESAYUNO</v>
      </c>
      <c r="H3308" s="89"/>
      <c r="I3308" s="89"/>
      <c r="J3308" s="89"/>
      <c r="K3308" s="89"/>
      <c r="L3308" s="89"/>
      <c r="M3308" s="89"/>
      <c r="N3308" s="89"/>
      <c r="O3308" s="89"/>
      <c r="P3308" s="89"/>
      <c r="Q3308" s="89"/>
      <c r="R3308" s="30"/>
      <c r="S3308" s="30"/>
      <c r="T3308" s="30"/>
      <c r="U3308" s="30"/>
      <c r="V3308" s="30"/>
      <c r="W3308" s="30"/>
      <c r="X3308" s="30"/>
      <c r="Y3308" s="30"/>
      <c r="Z3308" s="30"/>
      <c r="AA3308" s="30"/>
    </row>
    <row r="3309" ht="15.75" customHeight="1">
      <c r="A3309" s="27" t="s">
        <v>268</v>
      </c>
      <c r="B3309" s="27" t="s">
        <v>10057</v>
      </c>
      <c r="C3309" s="27" t="s">
        <v>6179</v>
      </c>
      <c r="D3309" s="27" t="s">
        <v>5416</v>
      </c>
      <c r="E3309" s="92">
        <f t="shared" si="1"/>
        <v>80830</v>
      </c>
      <c r="F3309" s="92" t="str">
        <f t="shared" si="2"/>
        <v>Compota GERBER Organico Manzana Frasco 24x113g</v>
      </c>
      <c r="G3309" s="92" t="str">
        <f t="shared" si="3"/>
        <v>ALIMENTOS INFANTILES</v>
      </c>
      <c r="H3309" s="89"/>
      <c r="I3309" s="89"/>
      <c r="J3309" s="89"/>
      <c r="K3309" s="89"/>
      <c r="L3309" s="89"/>
      <c r="M3309" s="89"/>
      <c r="N3309" s="89"/>
      <c r="O3309" s="89"/>
      <c r="P3309" s="89"/>
      <c r="Q3309" s="89"/>
      <c r="R3309" s="30"/>
      <c r="S3309" s="30"/>
      <c r="T3309" s="30"/>
      <c r="U3309" s="30"/>
      <c r="V3309" s="30"/>
      <c r="W3309" s="30"/>
      <c r="X3309" s="30"/>
      <c r="Y3309" s="30"/>
      <c r="Z3309" s="30"/>
      <c r="AA3309" s="30"/>
    </row>
    <row r="3310" ht="15.75" customHeight="1">
      <c r="A3310" s="27" t="s">
        <v>268</v>
      </c>
      <c r="B3310" s="27" t="s">
        <v>10058</v>
      </c>
      <c r="C3310" s="27" t="s">
        <v>6181</v>
      </c>
      <c r="D3310" s="27" t="s">
        <v>5416</v>
      </c>
      <c r="E3310" s="92">
        <f t="shared" si="1"/>
        <v>80840</v>
      </c>
      <c r="F3310" s="92" t="str">
        <f t="shared" si="2"/>
        <v>Compota GERBER Organico Pera Frasco 24x113g</v>
      </c>
      <c r="G3310" s="92" t="str">
        <f t="shared" si="3"/>
        <v>ALIMENTOS INFANTILES</v>
      </c>
      <c r="H3310" s="89"/>
      <c r="I3310" s="89"/>
      <c r="J3310" s="89"/>
      <c r="K3310" s="89"/>
      <c r="L3310" s="89"/>
      <c r="M3310" s="89"/>
      <c r="N3310" s="89"/>
      <c r="O3310" s="89"/>
      <c r="P3310" s="89"/>
      <c r="Q3310" s="89"/>
      <c r="R3310" s="30"/>
      <c r="S3310" s="30"/>
      <c r="T3310" s="30"/>
      <c r="U3310" s="30"/>
      <c r="V3310" s="30"/>
      <c r="W3310" s="30"/>
      <c r="X3310" s="30"/>
      <c r="Y3310" s="30"/>
      <c r="Z3310" s="30"/>
      <c r="AA3310" s="30"/>
    </row>
    <row r="3311" ht="15.75" customHeight="1">
      <c r="A3311" s="27" t="s">
        <v>268</v>
      </c>
      <c r="B3311" s="27" t="s">
        <v>10059</v>
      </c>
      <c r="C3311" s="27" t="s">
        <v>6183</v>
      </c>
      <c r="D3311" s="27" t="s">
        <v>5416</v>
      </c>
      <c r="E3311" s="92">
        <f t="shared" si="1"/>
        <v>80850</v>
      </c>
      <c r="F3311" s="92" t="str">
        <f t="shared" si="2"/>
        <v>Compota GERBER Organico Manz Mango Frasco 24x113g</v>
      </c>
      <c r="G3311" s="92" t="str">
        <f t="shared" si="3"/>
        <v>ALIMENTOS INFANTILES</v>
      </c>
      <c r="H3311" s="89"/>
      <c r="I3311" s="89"/>
      <c r="J3311" s="89"/>
      <c r="K3311" s="89"/>
      <c r="L3311" s="89"/>
      <c r="M3311" s="89"/>
      <c r="N3311" s="89"/>
      <c r="O3311" s="89"/>
      <c r="P3311" s="89"/>
      <c r="Q3311" s="89"/>
      <c r="R3311" s="30"/>
      <c r="S3311" s="30"/>
      <c r="T3311" s="30"/>
      <c r="U3311" s="30"/>
      <c r="V3311" s="30"/>
      <c r="W3311" s="30"/>
      <c r="X3311" s="30"/>
      <c r="Y3311" s="30"/>
      <c r="Z3311" s="30"/>
      <c r="AA3311" s="30"/>
    </row>
    <row r="3312" ht="15.75" customHeight="1">
      <c r="A3312" s="27" t="s">
        <v>86</v>
      </c>
      <c r="B3312" s="27" t="s">
        <v>10060</v>
      </c>
      <c r="C3312" s="27" t="s">
        <v>6184</v>
      </c>
      <c r="D3312" s="27" t="s">
        <v>6185</v>
      </c>
      <c r="E3312" s="92">
        <f t="shared" si="1"/>
        <v>80870</v>
      </c>
      <c r="F3312" s="92" t="str">
        <f t="shared" si="2"/>
        <v>GRILL AMERICAN CRACKERS 42 x 75 GRM</v>
      </c>
      <c r="G3312" s="92" t="str">
        <f t="shared" si="3"/>
        <v>GALLETAS</v>
      </c>
      <c r="H3312" s="89"/>
      <c r="I3312" s="89"/>
      <c r="J3312" s="89"/>
      <c r="K3312" s="89"/>
      <c r="L3312" s="89"/>
      <c r="M3312" s="89"/>
      <c r="N3312" s="89"/>
      <c r="O3312" s="89"/>
      <c r="P3312" s="89"/>
      <c r="Q3312" s="89"/>
      <c r="R3312" s="30"/>
      <c r="S3312" s="30"/>
      <c r="T3312" s="30"/>
      <c r="U3312" s="30"/>
      <c r="V3312" s="30"/>
      <c r="W3312" s="30"/>
      <c r="X3312" s="30"/>
      <c r="Y3312" s="30"/>
      <c r="Z3312" s="30"/>
      <c r="AA3312" s="30"/>
    </row>
    <row r="3313" ht="15.75" customHeight="1">
      <c r="A3313" s="27" t="s">
        <v>39</v>
      </c>
      <c r="B3313" s="27" t="s">
        <v>10061</v>
      </c>
      <c r="C3313" s="27" t="s">
        <v>6187</v>
      </c>
      <c r="D3313" s="27" t="s">
        <v>6188</v>
      </c>
      <c r="E3313" s="92">
        <f t="shared" si="1"/>
        <v>80900</v>
      </c>
      <c r="F3313" s="92" t="str">
        <f t="shared" si="2"/>
        <v>Chocolate de leche TRENCITO Tubito 32(30x16g)</v>
      </c>
      <c r="G3313" s="92" t="str">
        <f t="shared" si="3"/>
        <v>CHOCOLATES</v>
      </c>
      <c r="H3313" s="89"/>
      <c r="I3313" s="89"/>
      <c r="J3313" s="89"/>
      <c r="K3313" s="89"/>
      <c r="L3313" s="89"/>
      <c r="M3313" s="89"/>
      <c r="N3313" s="89"/>
      <c r="O3313" s="89"/>
      <c r="P3313" s="89"/>
      <c r="Q3313" s="89"/>
      <c r="R3313" s="30"/>
      <c r="S3313" s="30"/>
      <c r="T3313" s="30"/>
      <c r="U3313" s="30"/>
      <c r="V3313" s="30"/>
      <c r="W3313" s="30"/>
      <c r="X3313" s="30"/>
      <c r="Y3313" s="30"/>
      <c r="Z3313" s="30"/>
      <c r="AA3313" s="30"/>
    </row>
    <row r="3314" ht="15.75" customHeight="1">
      <c r="A3314" s="27" t="s">
        <v>86</v>
      </c>
      <c r="B3314" s="27" t="s">
        <v>10063</v>
      </c>
      <c r="C3314" s="27" t="s">
        <v>6190</v>
      </c>
      <c r="D3314" s="27" t="s">
        <v>6191</v>
      </c>
      <c r="E3314" s="92">
        <f t="shared" si="1"/>
        <v>80910</v>
      </c>
      <c r="F3314" s="92" t="str">
        <f t="shared" si="2"/>
        <v>FAVORITA GALLETA BOLSA 12 x 290 GRM</v>
      </c>
      <c r="G3314" s="92" t="str">
        <f t="shared" si="3"/>
        <v>GALLETAS</v>
      </c>
      <c r="H3314" s="89"/>
      <c r="I3314" s="89"/>
      <c r="J3314" s="89"/>
      <c r="K3314" s="89"/>
      <c r="L3314" s="89"/>
      <c r="M3314" s="89"/>
      <c r="N3314" s="89"/>
      <c r="O3314" s="89"/>
      <c r="P3314" s="89"/>
      <c r="Q3314" s="89"/>
      <c r="R3314" s="30"/>
      <c r="S3314" s="30"/>
      <c r="T3314" s="30"/>
      <c r="U3314" s="30"/>
      <c r="V3314" s="30"/>
      <c r="W3314" s="30"/>
      <c r="X3314" s="30"/>
      <c r="Y3314" s="30"/>
      <c r="Z3314" s="30"/>
      <c r="AA3314" s="30"/>
    </row>
    <row r="3315" ht="15.75" customHeight="1">
      <c r="A3315" s="27" t="s">
        <v>268</v>
      </c>
      <c r="B3315" s="27" t="s">
        <v>10064</v>
      </c>
      <c r="C3315" s="27" t="s">
        <v>5425</v>
      </c>
      <c r="D3315" s="27" t="s">
        <v>6193</v>
      </c>
      <c r="E3315" s="92">
        <f t="shared" si="1"/>
        <v>81040</v>
      </c>
      <c r="F3315" s="92" t="str">
        <f t="shared" si="2"/>
        <v>Compota GERBER Organico Manzana Pouch 12x110g</v>
      </c>
      <c r="G3315" s="92" t="str">
        <f t="shared" si="3"/>
        <v>ALIMENTOS INFANTILES</v>
      </c>
      <c r="H3315" s="89"/>
      <c r="I3315" s="89"/>
      <c r="J3315" s="89"/>
      <c r="K3315" s="89"/>
      <c r="L3315" s="89"/>
      <c r="M3315" s="89"/>
      <c r="N3315" s="89"/>
      <c r="O3315" s="89"/>
      <c r="P3315" s="89"/>
      <c r="Q3315" s="89"/>
      <c r="R3315" s="30"/>
      <c r="S3315" s="30"/>
      <c r="T3315" s="30"/>
      <c r="U3315" s="30"/>
      <c r="V3315" s="30"/>
      <c r="W3315" s="30"/>
      <c r="X3315" s="30"/>
      <c r="Y3315" s="30"/>
      <c r="Z3315" s="30"/>
      <c r="AA3315" s="30"/>
    </row>
    <row r="3316" ht="15.75" customHeight="1">
      <c r="A3316" s="27" t="s">
        <v>268</v>
      </c>
      <c r="B3316" s="27" t="s">
        <v>10065</v>
      </c>
      <c r="C3316" s="27" t="s">
        <v>6195</v>
      </c>
      <c r="D3316" s="27" t="s">
        <v>6193</v>
      </c>
      <c r="E3316" s="92">
        <f t="shared" si="1"/>
        <v>81060</v>
      </c>
      <c r="F3316" s="92" t="str">
        <f t="shared" si="2"/>
        <v>GERBER OrganicoMngoMzPera PouchX6 12x110g</v>
      </c>
      <c r="G3316" s="92" t="str">
        <f t="shared" si="3"/>
        <v>ALIMENTOS INFANTILES</v>
      </c>
      <c r="H3316" s="89"/>
      <c r="I3316" s="89"/>
      <c r="J3316" s="89"/>
      <c r="K3316" s="89"/>
      <c r="L3316" s="89"/>
      <c r="M3316" s="89"/>
      <c r="N3316" s="89"/>
      <c r="O3316" s="89"/>
      <c r="P3316" s="89"/>
      <c r="Q3316" s="89"/>
      <c r="R3316" s="30"/>
      <c r="S3316" s="30"/>
      <c r="T3316" s="30"/>
      <c r="U3316" s="30"/>
      <c r="V3316" s="30"/>
      <c r="W3316" s="30"/>
      <c r="X3316" s="30"/>
      <c r="Y3316" s="30"/>
      <c r="Z3316" s="30"/>
      <c r="AA3316" s="30"/>
    </row>
    <row r="3317" ht="15.75" customHeight="1">
      <c r="A3317" s="27" t="s">
        <v>146</v>
      </c>
      <c r="B3317" s="27" t="s">
        <v>10066</v>
      </c>
      <c r="C3317" s="27" t="s">
        <v>3574</v>
      </c>
      <c r="D3317" s="27" t="s">
        <v>3573</v>
      </c>
      <c r="E3317" s="92">
        <f t="shared" si="1"/>
        <v>81090</v>
      </c>
      <c r="F3317" s="92" t="str">
        <f t="shared" si="2"/>
        <v>Manjar NESTLE El Manjar 12x1kg</v>
      </c>
      <c r="G3317" s="92" t="str">
        <f t="shared" si="3"/>
        <v>Lacteos Culinarios</v>
      </c>
      <c r="H3317" s="89"/>
      <c r="I3317" s="89"/>
      <c r="J3317" s="89"/>
      <c r="K3317" s="89"/>
      <c r="L3317" s="89"/>
      <c r="M3317" s="89"/>
      <c r="N3317" s="89"/>
      <c r="O3317" s="89"/>
      <c r="P3317" s="89"/>
      <c r="Q3317" s="89"/>
      <c r="R3317" s="30"/>
      <c r="S3317" s="30"/>
      <c r="T3317" s="30"/>
      <c r="U3317" s="30"/>
      <c r="V3317" s="30"/>
      <c r="W3317" s="30"/>
      <c r="X3317" s="30"/>
      <c r="Y3317" s="30"/>
      <c r="Z3317" s="30"/>
      <c r="AA3317" s="30"/>
    </row>
    <row r="3318" ht="15.75" customHeight="1">
      <c r="A3318" s="27" t="s">
        <v>146</v>
      </c>
      <c r="B3318" s="27" t="s">
        <v>10067</v>
      </c>
      <c r="C3318" s="27" t="s">
        <v>6199</v>
      </c>
      <c r="D3318" s="27" t="s">
        <v>123</v>
      </c>
      <c r="E3318" s="92">
        <f t="shared" si="1"/>
        <v>81091</v>
      </c>
      <c r="F3318" s="92" t="str">
        <f t="shared" si="2"/>
        <v>Manjar Nestle 1Kg + Stick LCA de regalo .</v>
      </c>
      <c r="G3318" s="92" t="str">
        <f t="shared" si="3"/>
        <v>Lacteos Culinarios</v>
      </c>
      <c r="H3318" s="89"/>
      <c r="I3318" s="89"/>
      <c r="J3318" s="89"/>
      <c r="K3318" s="89"/>
      <c r="L3318" s="89"/>
      <c r="M3318" s="89"/>
      <c r="N3318" s="89"/>
      <c r="O3318" s="89"/>
      <c r="P3318" s="89"/>
      <c r="Q3318" s="89"/>
      <c r="R3318" s="30"/>
      <c r="S3318" s="30"/>
      <c r="T3318" s="30"/>
      <c r="U3318" s="30"/>
      <c r="V3318" s="30"/>
      <c r="W3318" s="30"/>
      <c r="X3318" s="30"/>
      <c r="Y3318" s="30"/>
      <c r="Z3318" s="30"/>
      <c r="AA3318" s="30"/>
    </row>
    <row r="3319" ht="15.75" customHeight="1">
      <c r="A3319" s="27" t="s">
        <v>146</v>
      </c>
      <c r="B3319" s="27" t="s">
        <v>10068</v>
      </c>
      <c r="C3319" s="27" t="s">
        <v>6196</v>
      </c>
      <c r="D3319" s="27" t="s">
        <v>123</v>
      </c>
      <c r="E3319" s="92">
        <f t="shared" si="1"/>
        <v>81092</v>
      </c>
      <c r="F3319" s="92" t="str">
        <f t="shared" si="2"/>
        <v>Manjar Nestle 1Kg + Cierre Bolsa de regalo .</v>
      </c>
      <c r="G3319" s="92" t="str">
        <f t="shared" si="3"/>
        <v>Lacteos Culinarios</v>
      </c>
      <c r="H3319" s="89"/>
      <c r="I3319" s="89"/>
      <c r="J3319" s="89"/>
      <c r="K3319" s="89"/>
      <c r="L3319" s="89"/>
      <c r="M3319" s="89"/>
      <c r="N3319" s="89"/>
      <c r="O3319" s="89"/>
      <c r="P3319" s="89"/>
      <c r="Q3319" s="89"/>
      <c r="R3319" s="30"/>
      <c r="S3319" s="30"/>
      <c r="T3319" s="30"/>
      <c r="U3319" s="30"/>
      <c r="V3319" s="30"/>
      <c r="W3319" s="30"/>
      <c r="X3319" s="30"/>
      <c r="Y3319" s="30"/>
      <c r="Z3319" s="30"/>
      <c r="AA3319" s="30"/>
    </row>
    <row r="3320" ht="15.75" customHeight="1">
      <c r="A3320" s="27" t="s">
        <v>146</v>
      </c>
      <c r="B3320" s="27" t="s">
        <v>10069</v>
      </c>
      <c r="C3320" s="27" t="s">
        <v>6200</v>
      </c>
      <c r="D3320" s="27" t="s">
        <v>123</v>
      </c>
      <c r="E3320" s="92">
        <f t="shared" si="1"/>
        <v>81100</v>
      </c>
      <c r="F3320" s="92" t="str">
        <f t="shared" si="2"/>
        <v>Pack 5 Nestle Crema Tarro 157gr + 1 Gratis .</v>
      </c>
      <c r="G3320" s="92" t="str">
        <f t="shared" si="3"/>
        <v>Lacteos Culinarios</v>
      </c>
      <c r="H3320" s="89"/>
      <c r="I3320" s="89"/>
      <c r="J3320" s="89"/>
      <c r="K3320" s="89"/>
      <c r="L3320" s="89"/>
      <c r="M3320" s="89"/>
      <c r="N3320" s="89"/>
      <c r="O3320" s="89"/>
      <c r="P3320" s="89"/>
      <c r="Q3320" s="89"/>
      <c r="R3320" s="30"/>
      <c r="S3320" s="30"/>
      <c r="T3320" s="30"/>
      <c r="U3320" s="30"/>
      <c r="V3320" s="30"/>
      <c r="W3320" s="30"/>
      <c r="X3320" s="30"/>
      <c r="Y3320" s="30"/>
      <c r="Z3320" s="30"/>
      <c r="AA3320" s="30"/>
    </row>
    <row r="3321" ht="15.75" customHeight="1">
      <c r="A3321" s="27" t="s">
        <v>50</v>
      </c>
      <c r="B3321" s="27" t="s">
        <v>10070</v>
      </c>
      <c r="C3321" s="27" t="s">
        <v>6202</v>
      </c>
      <c r="D3321" s="27" t="s">
        <v>6203</v>
      </c>
      <c r="E3321" s="92">
        <f t="shared" si="1"/>
        <v>81150</v>
      </c>
      <c r="F3321" s="92" t="str">
        <f t="shared" si="2"/>
        <v>Cafe NESCAFE Tradicion pack 12x(2x170g)</v>
      </c>
      <c r="G3321" s="92" t="str">
        <f t="shared" si="3"/>
        <v>CAFES</v>
      </c>
      <c r="H3321" s="89"/>
      <c r="I3321" s="89"/>
      <c r="J3321" s="89"/>
      <c r="K3321" s="89"/>
      <c r="L3321" s="89"/>
      <c r="M3321" s="89"/>
      <c r="N3321" s="89"/>
      <c r="O3321" s="89"/>
      <c r="P3321" s="89"/>
      <c r="Q3321" s="89"/>
      <c r="R3321" s="30"/>
      <c r="S3321" s="30"/>
      <c r="T3321" s="30"/>
      <c r="U3321" s="30"/>
      <c r="V3321" s="30"/>
      <c r="W3321" s="30"/>
      <c r="X3321" s="30"/>
      <c r="Y3321" s="30"/>
      <c r="Z3321" s="30"/>
      <c r="AA3321" s="30"/>
    </row>
    <row r="3322" ht="15.75" customHeight="1">
      <c r="A3322" s="27" t="s">
        <v>86</v>
      </c>
      <c r="B3322" s="27" t="s">
        <v>10071</v>
      </c>
      <c r="C3322" s="27" t="s">
        <v>6238</v>
      </c>
      <c r="D3322" s="27" t="s">
        <v>336</v>
      </c>
      <c r="E3322" s="92">
        <f t="shared" si="1"/>
        <v>81160</v>
      </c>
      <c r="F3322" s="92" t="str">
        <f t="shared" si="2"/>
        <v>Galleta chip KUKY Clasica 30 x 120 GRM</v>
      </c>
      <c r="G3322" s="92" t="str">
        <f t="shared" si="3"/>
        <v>GALLETAS</v>
      </c>
      <c r="H3322" s="89"/>
      <c r="I3322" s="89"/>
      <c r="J3322" s="89"/>
      <c r="K3322" s="89"/>
      <c r="L3322" s="89"/>
      <c r="M3322" s="89"/>
      <c r="N3322" s="89"/>
      <c r="O3322" s="89"/>
      <c r="P3322" s="89"/>
      <c r="Q3322" s="89"/>
      <c r="R3322" s="30"/>
      <c r="S3322" s="30"/>
      <c r="T3322" s="30"/>
      <c r="U3322" s="30"/>
      <c r="V3322" s="30"/>
      <c r="W3322" s="30"/>
      <c r="X3322" s="30"/>
      <c r="Y3322" s="30"/>
      <c r="Z3322" s="30"/>
      <c r="AA3322" s="30"/>
    </row>
    <row r="3323" ht="15.75" customHeight="1">
      <c r="A3323" s="27" t="s">
        <v>86</v>
      </c>
      <c r="B3323" s="27" t="s">
        <v>10072</v>
      </c>
      <c r="C3323" s="27" t="s">
        <v>6226</v>
      </c>
      <c r="D3323" s="27" t="s">
        <v>123</v>
      </c>
      <c r="E3323" s="92">
        <f t="shared" si="1"/>
        <v>811611</v>
      </c>
      <c r="F3323" s="92" t="str">
        <f t="shared" si="2"/>
        <v>PK KUKY 15 UNI + 16% DESCUENTO .</v>
      </c>
      <c r="G3323" s="92" t="str">
        <f t="shared" si="3"/>
        <v>GALLETAS</v>
      </c>
      <c r="H3323" s="89"/>
      <c r="I3323" s="89"/>
      <c r="J3323" s="89"/>
      <c r="K3323" s="89"/>
      <c r="L3323" s="89"/>
      <c r="M3323" s="89"/>
      <c r="N3323" s="89"/>
      <c r="O3323" s="89"/>
      <c r="P3323" s="89"/>
      <c r="Q3323" s="89"/>
      <c r="R3323" s="30"/>
      <c r="S3323" s="30"/>
      <c r="T3323" s="30"/>
      <c r="U3323" s="30"/>
      <c r="V3323" s="30"/>
      <c r="W3323" s="30"/>
      <c r="X3323" s="30"/>
      <c r="Y3323" s="30"/>
      <c r="Z3323" s="30"/>
      <c r="AA3323" s="30"/>
    </row>
    <row r="3324" ht="15.75" customHeight="1">
      <c r="A3324" s="27" t="s">
        <v>86</v>
      </c>
      <c r="B3324" s="27" t="s">
        <v>10073</v>
      </c>
      <c r="C3324" s="27" t="s">
        <v>6223</v>
      </c>
      <c r="D3324" s="27" t="s">
        <v>123</v>
      </c>
      <c r="E3324" s="92">
        <f t="shared" si="1"/>
        <v>811616</v>
      </c>
      <c r="F3324" s="92" t="str">
        <f t="shared" si="2"/>
        <v>PK 6 KUKY REG 120GR + 3 KUKY CHOC + 20% DCTO (B2B) .</v>
      </c>
      <c r="G3324" s="92" t="str">
        <f t="shared" si="3"/>
        <v>GALLETAS</v>
      </c>
      <c r="H3324" s="89"/>
      <c r="I3324" s="89"/>
      <c r="J3324" s="89"/>
      <c r="K3324" s="89"/>
      <c r="L3324" s="89"/>
      <c r="M3324" s="89"/>
      <c r="N3324" s="89"/>
      <c r="O3324" s="89"/>
      <c r="P3324" s="89"/>
      <c r="Q3324" s="89"/>
      <c r="R3324" s="30"/>
      <c r="S3324" s="30"/>
      <c r="T3324" s="30"/>
      <c r="U3324" s="30"/>
      <c r="V3324" s="30"/>
      <c r="W3324" s="30"/>
      <c r="X3324" s="30"/>
      <c r="Y3324" s="30"/>
      <c r="Z3324" s="30"/>
      <c r="AA3324" s="30"/>
    </row>
    <row r="3325" ht="15.75" customHeight="1">
      <c r="A3325" s="27" t="s">
        <v>86</v>
      </c>
      <c r="B3325" s="27" t="s">
        <v>10074</v>
      </c>
      <c r="C3325" s="27" t="s">
        <v>6221</v>
      </c>
      <c r="D3325" s="27" t="s">
        <v>123</v>
      </c>
      <c r="E3325" s="92">
        <f t="shared" si="1"/>
        <v>811617</v>
      </c>
      <c r="F3325" s="92" t="str">
        <f t="shared" si="2"/>
        <v>PK 6 KUKY REG 120GR + 3 KUKY CHOC + 20% DCTO .</v>
      </c>
      <c r="G3325" s="92" t="str">
        <f t="shared" si="3"/>
        <v>GALLETAS</v>
      </c>
      <c r="H3325" s="89"/>
      <c r="I3325" s="89"/>
      <c r="J3325" s="89"/>
      <c r="K3325" s="89"/>
      <c r="L3325" s="89"/>
      <c r="M3325" s="89"/>
      <c r="N3325" s="89"/>
      <c r="O3325" s="89"/>
      <c r="P3325" s="89"/>
      <c r="Q3325" s="89"/>
      <c r="R3325" s="30"/>
      <c r="S3325" s="30"/>
      <c r="T3325" s="30"/>
      <c r="U3325" s="30"/>
      <c r="V3325" s="30"/>
      <c r="W3325" s="30"/>
      <c r="X3325" s="30"/>
      <c r="Y3325" s="30"/>
      <c r="Z3325" s="30"/>
      <c r="AA3325" s="30"/>
    </row>
    <row r="3326" ht="15.75" customHeight="1">
      <c r="A3326" s="27" t="s">
        <v>86</v>
      </c>
      <c r="B3326" s="27" t="s">
        <v>10075</v>
      </c>
      <c r="C3326" s="27" t="s">
        <v>6235</v>
      </c>
      <c r="D3326" s="27" t="s">
        <v>123</v>
      </c>
      <c r="E3326" s="92">
        <f t="shared" si="1"/>
        <v>811618</v>
      </c>
      <c r="F3326" s="92" t="str">
        <f t="shared" si="2"/>
        <v>PK 6 KUKY CLASICA 15% DCTO .</v>
      </c>
      <c r="G3326" s="92" t="str">
        <f t="shared" si="3"/>
        <v>GALLETAS</v>
      </c>
      <c r="H3326" s="89"/>
      <c r="I3326" s="89"/>
      <c r="J3326" s="89"/>
      <c r="K3326" s="89"/>
      <c r="L3326" s="89"/>
      <c r="M3326" s="89"/>
      <c r="N3326" s="89"/>
      <c r="O3326" s="89"/>
      <c r="P3326" s="89"/>
      <c r="Q3326" s="89"/>
      <c r="R3326" s="30"/>
      <c r="S3326" s="30"/>
      <c r="T3326" s="30"/>
      <c r="U3326" s="30"/>
      <c r="V3326" s="30"/>
      <c r="W3326" s="30"/>
      <c r="X3326" s="30"/>
      <c r="Y3326" s="30"/>
      <c r="Z3326" s="30"/>
      <c r="AA3326" s="30"/>
    </row>
    <row r="3327" ht="15.75" customHeight="1">
      <c r="A3327" s="27" t="s">
        <v>86</v>
      </c>
      <c r="B3327" s="27" t="s">
        <v>10076</v>
      </c>
      <c r="C3327" s="27" t="s">
        <v>6237</v>
      </c>
      <c r="D3327" s="27" t="s">
        <v>123</v>
      </c>
      <c r="E3327" s="92">
        <f t="shared" si="1"/>
        <v>811619</v>
      </c>
      <c r="F3327" s="92" t="str">
        <f t="shared" si="2"/>
        <v>PK 6 KUKY CLASICA 15% DCTO (B2B) .</v>
      </c>
      <c r="G3327" s="92" t="str">
        <f t="shared" si="3"/>
        <v>GALLETAS</v>
      </c>
      <c r="H3327" s="89"/>
      <c r="I3327" s="89"/>
      <c r="J3327" s="89"/>
      <c r="K3327" s="89"/>
      <c r="L3327" s="89"/>
      <c r="M3327" s="89"/>
      <c r="N3327" s="89"/>
      <c r="O3327" s="89"/>
      <c r="P3327" s="89"/>
      <c r="Q3327" s="89"/>
      <c r="R3327" s="30"/>
      <c r="S3327" s="30"/>
      <c r="T3327" s="30"/>
      <c r="U3327" s="30"/>
      <c r="V3327" s="30"/>
      <c r="W3327" s="30"/>
      <c r="X3327" s="30"/>
      <c r="Y3327" s="30"/>
      <c r="Z3327" s="30"/>
      <c r="AA3327" s="30"/>
    </row>
    <row r="3328" ht="15.75" customHeight="1">
      <c r="A3328" s="27" t="s">
        <v>86</v>
      </c>
      <c r="B3328" s="27" t="s">
        <v>10077</v>
      </c>
      <c r="C3328" s="27" t="s">
        <v>6225</v>
      </c>
      <c r="D3328" s="27" t="s">
        <v>123</v>
      </c>
      <c r="E3328" s="92">
        <f t="shared" si="1"/>
        <v>811623</v>
      </c>
      <c r="F3328" s="92" t="str">
        <f t="shared" si="2"/>
        <v>PK KUKY 2 UNI 16% DESCUENTO .</v>
      </c>
      <c r="G3328" s="92" t="str">
        <f t="shared" si="3"/>
        <v>GALLETAS</v>
      </c>
      <c r="H3328" s="89"/>
      <c r="I3328" s="89"/>
      <c r="J3328" s="89"/>
      <c r="K3328" s="89"/>
      <c r="L3328" s="89"/>
      <c r="M3328" s="89"/>
      <c r="N3328" s="89"/>
      <c r="O3328" s="89"/>
      <c r="P3328" s="89"/>
      <c r="Q3328" s="89"/>
      <c r="R3328" s="30"/>
      <c r="S3328" s="30"/>
      <c r="T3328" s="30"/>
      <c r="U3328" s="30"/>
      <c r="V3328" s="30"/>
      <c r="W3328" s="30"/>
      <c r="X3328" s="30"/>
      <c r="Y3328" s="30"/>
      <c r="Z3328" s="30"/>
      <c r="AA3328" s="30"/>
    </row>
    <row r="3329" ht="15.75" customHeight="1">
      <c r="A3329" s="27" t="s">
        <v>86</v>
      </c>
      <c r="B3329" s="27" t="s">
        <v>10078</v>
      </c>
      <c r="C3329" s="27" t="s">
        <v>6228</v>
      </c>
      <c r="D3329" s="27" t="s">
        <v>123</v>
      </c>
      <c r="E3329" s="92">
        <f t="shared" si="1"/>
        <v>811628</v>
      </c>
      <c r="F3329" s="92" t="str">
        <f t="shared" si="2"/>
        <v>PK 4 Kuky clasica + 2 Kuky chocolates 15% DCTO .</v>
      </c>
      <c r="G3329" s="92" t="str">
        <f t="shared" si="3"/>
        <v>GALLETAS</v>
      </c>
      <c r="H3329" s="89"/>
      <c r="I3329" s="89"/>
      <c r="J3329" s="89"/>
      <c r="K3329" s="89"/>
      <c r="L3329" s="89"/>
      <c r="M3329" s="89"/>
      <c r="N3329" s="89"/>
      <c r="O3329" s="89"/>
      <c r="P3329" s="89"/>
      <c r="Q3329" s="89"/>
      <c r="R3329" s="30"/>
      <c r="S3329" s="30"/>
      <c r="T3329" s="30"/>
      <c r="U3329" s="30"/>
      <c r="V3329" s="30"/>
      <c r="W3329" s="30"/>
      <c r="X3329" s="30"/>
      <c r="Y3329" s="30"/>
      <c r="Z3329" s="30"/>
      <c r="AA3329" s="30"/>
    </row>
    <row r="3330" ht="15.75" customHeight="1">
      <c r="A3330" s="27" t="s">
        <v>86</v>
      </c>
      <c r="B3330" s="27" t="s">
        <v>10079</v>
      </c>
      <c r="C3330" s="27" t="s">
        <v>6232</v>
      </c>
      <c r="D3330" s="27" t="s">
        <v>123</v>
      </c>
      <c r="E3330" s="92">
        <f t="shared" si="1"/>
        <v>811629</v>
      </c>
      <c r="F3330" s="92" t="str">
        <f t="shared" si="2"/>
        <v>PK 4 Kuky clasica + 2 Kuky chocolates15%DCTO (B2B) .</v>
      </c>
      <c r="G3330" s="92" t="str">
        <f t="shared" si="3"/>
        <v>GALLETAS</v>
      </c>
      <c r="H3330" s="89"/>
      <c r="I3330" s="89"/>
      <c r="J3330" s="89"/>
      <c r="K3330" s="89"/>
      <c r="L3330" s="89"/>
      <c r="M3330" s="89"/>
      <c r="N3330" s="89"/>
      <c r="O3330" s="89"/>
      <c r="P3330" s="89"/>
      <c r="Q3330" s="89"/>
      <c r="R3330" s="30"/>
      <c r="S3330" s="30"/>
      <c r="T3330" s="30"/>
      <c r="U3330" s="30"/>
      <c r="V3330" s="30"/>
      <c r="W3330" s="30"/>
      <c r="X3330" s="30"/>
      <c r="Y3330" s="30"/>
      <c r="Z3330" s="30"/>
      <c r="AA3330" s="30"/>
    </row>
    <row r="3331" ht="15.75" customHeight="1">
      <c r="A3331" s="27" t="s">
        <v>86</v>
      </c>
      <c r="B3331" s="27" t="s">
        <v>10080</v>
      </c>
      <c r="C3331" s="27" t="s">
        <v>6217</v>
      </c>
      <c r="D3331" s="27" t="s">
        <v>123</v>
      </c>
      <c r="E3331" s="92">
        <f t="shared" si="1"/>
        <v>811637</v>
      </c>
      <c r="F3331" s="92" t="str">
        <f t="shared" si="2"/>
        <v>PK 2 Kuky Clasica 25% DCTO .</v>
      </c>
      <c r="G3331" s="92" t="str">
        <f t="shared" si="3"/>
        <v>GALLETAS</v>
      </c>
      <c r="H3331" s="89"/>
      <c r="I3331" s="89"/>
      <c r="J3331" s="89"/>
      <c r="K3331" s="89"/>
      <c r="L3331" s="89"/>
      <c r="M3331" s="89"/>
      <c r="N3331" s="89"/>
      <c r="O3331" s="89"/>
      <c r="P3331" s="89"/>
      <c r="Q3331" s="89"/>
      <c r="R3331" s="30"/>
      <c r="S3331" s="30"/>
      <c r="T3331" s="30"/>
      <c r="U3331" s="30"/>
      <c r="V3331" s="30"/>
      <c r="W3331" s="30"/>
      <c r="X3331" s="30"/>
      <c r="Y3331" s="30"/>
      <c r="Z3331" s="30"/>
      <c r="AA3331" s="30"/>
    </row>
    <row r="3332" ht="15.75" customHeight="1">
      <c r="A3332" s="27" t="s">
        <v>86</v>
      </c>
      <c r="B3332" s="27" t="s">
        <v>10081</v>
      </c>
      <c r="C3332" s="27" t="s">
        <v>6219</v>
      </c>
      <c r="D3332" s="27" t="s">
        <v>123</v>
      </c>
      <c r="E3332" s="92">
        <f t="shared" si="1"/>
        <v>811638</v>
      </c>
      <c r="F3332" s="92" t="str">
        <f t="shared" si="2"/>
        <v>PK 2 Kuky Clasica 25% DCTO (B2B) .</v>
      </c>
      <c r="G3332" s="92" t="str">
        <f t="shared" si="3"/>
        <v>GALLETAS</v>
      </c>
      <c r="H3332" s="89"/>
      <c r="I3332" s="89"/>
      <c r="J3332" s="89"/>
      <c r="K3332" s="89"/>
      <c r="L3332" s="89"/>
      <c r="M3332" s="89"/>
      <c r="N3332" s="89"/>
      <c r="O3332" s="89"/>
      <c r="P3332" s="89"/>
      <c r="Q3332" s="89"/>
      <c r="R3332" s="30"/>
      <c r="S3332" s="30"/>
      <c r="T3332" s="30"/>
      <c r="U3332" s="30"/>
      <c r="V3332" s="30"/>
      <c r="W3332" s="30"/>
      <c r="X3332" s="30"/>
      <c r="Y3332" s="30"/>
      <c r="Z3332" s="30"/>
      <c r="AA3332" s="30"/>
    </row>
    <row r="3333" ht="15.75" customHeight="1">
      <c r="A3333" s="27" t="s">
        <v>86</v>
      </c>
      <c r="B3333" s="27" t="s">
        <v>10082</v>
      </c>
      <c r="C3333" s="27" t="s">
        <v>6233</v>
      </c>
      <c r="D3333" s="27" t="s">
        <v>123</v>
      </c>
      <c r="E3333" s="92">
        <f t="shared" si="1"/>
        <v>811639</v>
      </c>
      <c r="F3333" s="92" t="str">
        <f t="shared" si="2"/>
        <v>PK 5 Triton Vainilla + 5 Kuky Regular 15% DCTO .</v>
      </c>
      <c r="G3333" s="92" t="str">
        <f t="shared" si="3"/>
        <v>GALLETAS</v>
      </c>
      <c r="H3333" s="89"/>
      <c r="I3333" s="89"/>
      <c r="J3333" s="89"/>
      <c r="K3333" s="89"/>
      <c r="L3333" s="89"/>
      <c r="M3333" s="89"/>
      <c r="N3333" s="89"/>
      <c r="O3333" s="89"/>
      <c r="P3333" s="89"/>
      <c r="Q3333" s="89"/>
      <c r="R3333" s="30"/>
      <c r="S3333" s="30"/>
      <c r="T3333" s="30"/>
      <c r="U3333" s="30"/>
      <c r="V3333" s="30"/>
      <c r="W3333" s="30"/>
      <c r="X3333" s="30"/>
      <c r="Y3333" s="30"/>
      <c r="Z3333" s="30"/>
      <c r="AA3333" s="30"/>
    </row>
    <row r="3334" ht="15.75" customHeight="1">
      <c r="A3334" s="27" t="s">
        <v>86</v>
      </c>
      <c r="B3334" s="27" t="s">
        <v>10083</v>
      </c>
      <c r="C3334" s="27" t="s">
        <v>6206</v>
      </c>
      <c r="D3334" s="27" t="s">
        <v>123</v>
      </c>
      <c r="E3334" s="92">
        <f t="shared" si="1"/>
        <v>811640</v>
      </c>
      <c r="F3334" s="92" t="str">
        <f t="shared" si="2"/>
        <v>PK 5 Triton Vainilla + 5 Kuky Regular 20% DCTO (B2B) .</v>
      </c>
      <c r="G3334" s="92" t="str">
        <f t="shared" si="3"/>
        <v>GALLETAS</v>
      </c>
      <c r="H3334" s="89"/>
      <c r="I3334" s="89"/>
      <c r="J3334" s="89"/>
      <c r="K3334" s="89"/>
      <c r="L3334" s="89"/>
      <c r="M3334" s="89"/>
      <c r="N3334" s="89"/>
      <c r="O3334" s="89"/>
      <c r="P3334" s="89"/>
      <c r="Q3334" s="89"/>
      <c r="R3334" s="30"/>
      <c r="S3334" s="30"/>
      <c r="T3334" s="30"/>
      <c r="U3334" s="30"/>
      <c r="V3334" s="30"/>
      <c r="W3334" s="30"/>
      <c r="X3334" s="30"/>
      <c r="Y3334" s="30"/>
      <c r="Z3334" s="30"/>
      <c r="AA3334" s="30"/>
    </row>
    <row r="3335" ht="15.75" customHeight="1">
      <c r="A3335" s="27" t="s">
        <v>86</v>
      </c>
      <c r="B3335" s="27" t="s">
        <v>10084</v>
      </c>
      <c r="C3335" s="27" t="s">
        <v>6229</v>
      </c>
      <c r="D3335" s="27" t="s">
        <v>123</v>
      </c>
      <c r="E3335" s="92">
        <f t="shared" si="1"/>
        <v>811644</v>
      </c>
      <c r="F3335" s="92" t="str">
        <f t="shared" si="2"/>
        <v>PK 5 Triton Vainilla + 5 Kuky Regular 25% DCTO (B2B) .</v>
      </c>
      <c r="G3335" s="92" t="str">
        <f t="shared" si="3"/>
        <v>GALLETAS</v>
      </c>
      <c r="H3335" s="89"/>
      <c r="I3335" s="89"/>
      <c r="J3335" s="89"/>
      <c r="K3335" s="89"/>
      <c r="L3335" s="89"/>
      <c r="M3335" s="89"/>
      <c r="N3335" s="89"/>
      <c r="O3335" s="89"/>
      <c r="P3335" s="89"/>
      <c r="Q3335" s="89"/>
      <c r="R3335" s="30"/>
      <c r="S3335" s="30"/>
      <c r="T3335" s="30"/>
      <c r="U3335" s="30"/>
      <c r="V3335" s="30"/>
      <c r="W3335" s="30"/>
      <c r="X3335" s="30"/>
      <c r="Y3335" s="30"/>
      <c r="Z3335" s="30"/>
      <c r="AA3335" s="30"/>
    </row>
    <row r="3336" ht="15.75" customHeight="1">
      <c r="A3336" s="27" t="s">
        <v>86</v>
      </c>
      <c r="B3336" s="27" t="s">
        <v>10085</v>
      </c>
      <c r="C3336" s="27" t="s">
        <v>6216</v>
      </c>
      <c r="D3336" s="27" t="s">
        <v>123</v>
      </c>
      <c r="E3336" s="92">
        <f t="shared" si="1"/>
        <v>811646</v>
      </c>
      <c r="F3336" s="92" t="str">
        <f t="shared" si="2"/>
        <v>PK KUKY 30 UNI 16% DESCUENTO .</v>
      </c>
      <c r="G3336" s="92" t="str">
        <f t="shared" si="3"/>
        <v>GALLETAS</v>
      </c>
      <c r="H3336" s="89"/>
      <c r="I3336" s="89"/>
      <c r="J3336" s="89"/>
      <c r="K3336" s="89"/>
      <c r="L3336" s="89"/>
      <c r="M3336" s="89"/>
      <c r="N3336" s="89"/>
      <c r="O3336" s="89"/>
      <c r="P3336" s="89"/>
      <c r="Q3336" s="89"/>
      <c r="R3336" s="30"/>
      <c r="S3336" s="30"/>
      <c r="T3336" s="30"/>
      <c r="U3336" s="30"/>
      <c r="V3336" s="30"/>
      <c r="W3336" s="30"/>
      <c r="X3336" s="30"/>
      <c r="Y3336" s="30"/>
      <c r="Z3336" s="30"/>
      <c r="AA3336" s="30"/>
    </row>
    <row r="3337" ht="15.75" customHeight="1">
      <c r="A3337" s="27" t="s">
        <v>86</v>
      </c>
      <c r="B3337" s="27" t="s">
        <v>10086</v>
      </c>
      <c r="C3337" s="27" t="s">
        <v>6211</v>
      </c>
      <c r="D3337" s="27" t="s">
        <v>123</v>
      </c>
      <c r="E3337" s="92">
        <f t="shared" si="1"/>
        <v>811648</v>
      </c>
      <c r="F3337" s="92" t="str">
        <f t="shared" si="2"/>
        <v>PK 3 Kuky 120g al precio de 2 (SVD) .</v>
      </c>
      <c r="G3337" s="92" t="str">
        <f t="shared" si="3"/>
        <v>GALLETAS</v>
      </c>
      <c r="H3337" s="89"/>
      <c r="I3337" s="89"/>
      <c r="J3337" s="89"/>
      <c r="K3337" s="89"/>
      <c r="L3337" s="89"/>
      <c r="M3337" s="89"/>
      <c r="N3337" s="89"/>
      <c r="O3337" s="89"/>
      <c r="P3337" s="89"/>
      <c r="Q3337" s="89"/>
      <c r="R3337" s="30"/>
      <c r="S3337" s="30"/>
      <c r="T3337" s="30"/>
      <c r="U3337" s="30"/>
      <c r="V3337" s="30"/>
      <c r="W3337" s="30"/>
      <c r="X3337" s="30"/>
      <c r="Y3337" s="30"/>
      <c r="Z3337" s="30"/>
      <c r="AA3337" s="30"/>
    </row>
    <row r="3338" ht="15.75" customHeight="1">
      <c r="A3338" s="27" t="s">
        <v>86</v>
      </c>
      <c r="B3338" s="27" t="s">
        <v>10087</v>
      </c>
      <c r="C3338" s="27" t="s">
        <v>6209</v>
      </c>
      <c r="D3338" s="27" t="s">
        <v>123</v>
      </c>
      <c r="E3338" s="92">
        <f t="shared" si="1"/>
        <v>811649</v>
      </c>
      <c r="F3338" s="92" t="str">
        <f t="shared" si="2"/>
        <v>PK 3 Kuky 120g al precio de 2 B2B (SVD) .</v>
      </c>
      <c r="G3338" s="92" t="str">
        <f t="shared" si="3"/>
        <v>GALLETAS</v>
      </c>
      <c r="H3338" s="89"/>
      <c r="I3338" s="89"/>
      <c r="J3338" s="89"/>
      <c r="K3338" s="89"/>
      <c r="L3338" s="89"/>
      <c r="M3338" s="89"/>
      <c r="N3338" s="89"/>
      <c r="O3338" s="89"/>
      <c r="P3338" s="89"/>
      <c r="Q3338" s="89"/>
      <c r="R3338" s="30"/>
      <c r="S3338" s="30"/>
      <c r="T3338" s="30"/>
      <c r="U3338" s="30"/>
      <c r="V3338" s="30"/>
      <c r="W3338" s="30"/>
      <c r="X3338" s="30"/>
      <c r="Y3338" s="30"/>
      <c r="Z3338" s="30"/>
      <c r="AA3338" s="30"/>
    </row>
    <row r="3339" ht="15.75" customHeight="1">
      <c r="A3339" s="27" t="s">
        <v>86</v>
      </c>
      <c r="B3339" s="27" t="s">
        <v>10088</v>
      </c>
      <c r="C3339" s="27" t="s">
        <v>6207</v>
      </c>
      <c r="D3339" s="27" t="s">
        <v>123</v>
      </c>
      <c r="E3339" s="92">
        <f t="shared" si="1"/>
        <v>811650</v>
      </c>
      <c r="F3339" s="92" t="str">
        <f t="shared" si="2"/>
        <v>PK 5 TritonVainilla116g+5KukyRegular+20%DCTO(B2B)(DV) .</v>
      </c>
      <c r="G3339" s="92" t="str">
        <f t="shared" si="3"/>
        <v>GALLETAS</v>
      </c>
      <c r="H3339" s="89"/>
      <c r="I3339" s="89"/>
      <c r="J3339" s="89"/>
      <c r="K3339" s="89"/>
      <c r="L3339" s="89"/>
      <c r="M3339" s="89"/>
      <c r="N3339" s="89"/>
      <c r="O3339" s="89"/>
      <c r="P3339" s="89"/>
      <c r="Q3339" s="89"/>
      <c r="R3339" s="30"/>
      <c r="S3339" s="30"/>
      <c r="T3339" s="30"/>
      <c r="U3339" s="30"/>
      <c r="V3339" s="30"/>
      <c r="W3339" s="30"/>
      <c r="X3339" s="30"/>
      <c r="Y3339" s="30"/>
      <c r="Z3339" s="30"/>
      <c r="AA3339" s="30"/>
    </row>
    <row r="3340" ht="15.75" customHeight="1">
      <c r="A3340" s="27" t="s">
        <v>86</v>
      </c>
      <c r="B3340" s="27" t="s">
        <v>10089</v>
      </c>
      <c r="C3340" s="27" t="s">
        <v>6214</v>
      </c>
      <c r="D3340" s="27" t="s">
        <v>123</v>
      </c>
      <c r="E3340" s="92">
        <f t="shared" si="1"/>
        <v>811651</v>
      </c>
      <c r="F3340" s="92" t="str">
        <f t="shared" si="2"/>
        <v>PK 5 KUKY CLASICA + 1 KUKY FRAMBUESA 1 GRATIS .</v>
      </c>
      <c r="G3340" s="92" t="str">
        <f t="shared" si="3"/>
        <v>GALLETAS</v>
      </c>
      <c r="H3340" s="89"/>
      <c r="I3340" s="89"/>
      <c r="J3340" s="89"/>
      <c r="K3340" s="89"/>
      <c r="L3340" s="89"/>
      <c r="M3340" s="89"/>
      <c r="N3340" s="89"/>
      <c r="O3340" s="89"/>
      <c r="P3340" s="89"/>
      <c r="Q3340" s="89"/>
      <c r="R3340" s="30"/>
      <c r="S3340" s="30"/>
      <c r="T3340" s="30"/>
      <c r="U3340" s="30"/>
      <c r="V3340" s="30"/>
      <c r="W3340" s="30"/>
      <c r="X3340" s="30"/>
      <c r="Y3340" s="30"/>
      <c r="Z3340" s="30"/>
      <c r="AA3340" s="30"/>
    </row>
    <row r="3341" ht="15.75" customHeight="1">
      <c r="A3341" s="27" t="s">
        <v>86</v>
      </c>
      <c r="B3341" s="27" t="s">
        <v>10090</v>
      </c>
      <c r="C3341" s="27" t="s">
        <v>6212</v>
      </c>
      <c r="D3341" s="27" t="s">
        <v>123</v>
      </c>
      <c r="E3341" s="92">
        <f t="shared" si="1"/>
        <v>811654</v>
      </c>
      <c r="F3341" s="92" t="str">
        <f t="shared" si="2"/>
        <v>PK 15 Kuky regular con 20% DCTO (B2B) .</v>
      </c>
      <c r="G3341" s="92" t="str">
        <f t="shared" si="3"/>
        <v>GALLETAS</v>
      </c>
      <c r="H3341" s="89"/>
      <c r="I3341" s="89"/>
      <c r="J3341" s="89"/>
      <c r="K3341" s="89"/>
      <c r="L3341" s="89"/>
      <c r="M3341" s="89"/>
      <c r="N3341" s="89"/>
      <c r="O3341" s="89"/>
      <c r="P3341" s="89"/>
      <c r="Q3341" s="89"/>
      <c r="R3341" s="30"/>
      <c r="S3341" s="30"/>
      <c r="T3341" s="30"/>
      <c r="U3341" s="30"/>
      <c r="V3341" s="30"/>
      <c r="W3341" s="30"/>
      <c r="X3341" s="30"/>
      <c r="Y3341" s="30"/>
      <c r="Z3341" s="30"/>
      <c r="AA3341" s="30"/>
    </row>
    <row r="3342" ht="15.75" customHeight="1">
      <c r="A3342" s="27" t="s">
        <v>86</v>
      </c>
      <c r="B3342" s="27" t="s">
        <v>10091</v>
      </c>
      <c r="C3342" s="27" t="s">
        <v>10092</v>
      </c>
      <c r="D3342" s="27" t="s">
        <v>123</v>
      </c>
      <c r="E3342" s="92">
        <f t="shared" si="1"/>
        <v>811657</v>
      </c>
      <c r="F3342" s="92" t="str">
        <f t="shared" si="2"/>
        <v>PK 5 Kuky 120g 10% DCTO (DV) .</v>
      </c>
      <c r="G3342" s="92" t="str">
        <f t="shared" si="3"/>
        <v>GALLETAS</v>
      </c>
      <c r="H3342" s="89"/>
      <c r="I3342" s="89"/>
      <c r="J3342" s="89"/>
      <c r="K3342" s="89"/>
      <c r="L3342" s="89"/>
      <c r="M3342" s="89"/>
      <c r="N3342" s="89"/>
      <c r="O3342" s="89"/>
      <c r="P3342" s="89"/>
      <c r="Q3342" s="89"/>
      <c r="R3342" s="30"/>
      <c r="S3342" s="30"/>
      <c r="T3342" s="30"/>
      <c r="U3342" s="30"/>
      <c r="V3342" s="30"/>
      <c r="W3342" s="30"/>
      <c r="X3342" s="30"/>
      <c r="Y3342" s="30"/>
      <c r="Z3342" s="30"/>
      <c r="AA3342" s="30"/>
    </row>
    <row r="3343" ht="15.75" customHeight="1">
      <c r="A3343" s="27" t="s">
        <v>86</v>
      </c>
      <c r="B3343" s="27" t="s">
        <v>10093</v>
      </c>
      <c r="C3343" s="27" t="s">
        <v>10094</v>
      </c>
      <c r="D3343" s="27" t="s">
        <v>123</v>
      </c>
      <c r="E3343" s="92">
        <f t="shared" si="1"/>
        <v>811658</v>
      </c>
      <c r="F3343" s="92" t="str">
        <f t="shared" si="2"/>
        <v>PK 15 Kuky 120g 15 %DCTO DV .</v>
      </c>
      <c r="G3343" s="92" t="str">
        <f t="shared" si="3"/>
        <v>GALLETAS</v>
      </c>
      <c r="H3343" s="89"/>
      <c r="I3343" s="89"/>
      <c r="J3343" s="89"/>
      <c r="K3343" s="89"/>
      <c r="L3343" s="89"/>
      <c r="M3343" s="89"/>
      <c r="N3343" s="89"/>
      <c r="O3343" s="89"/>
      <c r="P3343" s="89"/>
      <c r="Q3343" s="89"/>
      <c r="R3343" s="30"/>
      <c r="S3343" s="30"/>
      <c r="T3343" s="30"/>
      <c r="U3343" s="30"/>
      <c r="V3343" s="30"/>
      <c r="W3343" s="30"/>
      <c r="X3343" s="30"/>
      <c r="Y3343" s="30"/>
      <c r="Z3343" s="30"/>
      <c r="AA3343" s="30"/>
    </row>
    <row r="3344" ht="15.75" customHeight="1">
      <c r="A3344" s="27" t="s">
        <v>86</v>
      </c>
      <c r="B3344" s="27" t="s">
        <v>10095</v>
      </c>
      <c r="C3344" s="27" t="s">
        <v>9014</v>
      </c>
      <c r="D3344" s="27" t="s">
        <v>123</v>
      </c>
      <c r="E3344" s="92">
        <f t="shared" si="1"/>
        <v>811659</v>
      </c>
      <c r="F3344" s="92" t="str">
        <f t="shared" si="2"/>
        <v>PK 15 Kuky clasica 120g con 15%(B2B) .</v>
      </c>
      <c r="G3344" s="92" t="str">
        <f t="shared" si="3"/>
        <v>GALLETAS</v>
      </c>
      <c r="H3344" s="89"/>
      <c r="I3344" s="89"/>
      <c r="J3344" s="89"/>
      <c r="K3344" s="89"/>
      <c r="L3344" s="89"/>
      <c r="M3344" s="89"/>
      <c r="N3344" s="89"/>
      <c r="O3344" s="89"/>
      <c r="P3344" s="89"/>
      <c r="Q3344" s="89"/>
      <c r="R3344" s="30"/>
      <c r="S3344" s="30"/>
      <c r="T3344" s="30"/>
      <c r="U3344" s="30"/>
      <c r="V3344" s="30"/>
      <c r="W3344" s="30"/>
      <c r="X3344" s="30"/>
      <c r="Y3344" s="30"/>
      <c r="Z3344" s="30"/>
      <c r="AA3344" s="30"/>
    </row>
    <row r="3345" ht="15.75" customHeight="1">
      <c r="A3345" s="27" t="s">
        <v>86</v>
      </c>
      <c r="B3345" s="27" t="s">
        <v>10096</v>
      </c>
      <c r="C3345" s="27" t="s">
        <v>10097</v>
      </c>
      <c r="D3345" s="27" t="s">
        <v>123</v>
      </c>
      <c r="E3345" s="92">
        <f t="shared" si="1"/>
        <v>811660</v>
      </c>
      <c r="F3345" s="92" t="str">
        <f t="shared" si="2"/>
        <v>PK 5 Kuky clasica 120g con 10% (B2B) .</v>
      </c>
      <c r="G3345" s="92" t="str">
        <f t="shared" si="3"/>
        <v>GALLETAS</v>
      </c>
      <c r="H3345" s="89"/>
      <c r="I3345" s="89"/>
      <c r="J3345" s="89"/>
      <c r="K3345" s="89"/>
      <c r="L3345" s="89"/>
      <c r="M3345" s="89"/>
      <c r="N3345" s="89"/>
      <c r="O3345" s="89"/>
      <c r="P3345" s="89"/>
      <c r="Q3345" s="89"/>
      <c r="R3345" s="30"/>
      <c r="S3345" s="30"/>
      <c r="T3345" s="30"/>
      <c r="U3345" s="30"/>
      <c r="V3345" s="30"/>
      <c r="W3345" s="30"/>
      <c r="X3345" s="30"/>
      <c r="Y3345" s="30"/>
      <c r="Z3345" s="30"/>
      <c r="AA3345" s="30"/>
    </row>
    <row r="3346" ht="15.75" customHeight="1">
      <c r="A3346" s="27" t="s">
        <v>86</v>
      </c>
      <c r="B3346" s="27" t="s">
        <v>10098</v>
      </c>
      <c r="C3346" s="27" t="s">
        <v>10099</v>
      </c>
      <c r="D3346" s="27" t="s">
        <v>123</v>
      </c>
      <c r="E3346" s="92">
        <f t="shared" si="1"/>
        <v>811665</v>
      </c>
      <c r="F3346" s="92" t="str">
        <f t="shared" si="2"/>
        <v>PK 15 Kuky Clasica 120g 25% DCTO Cyber (B2B) .</v>
      </c>
      <c r="G3346" s="92" t="str">
        <f t="shared" si="3"/>
        <v>GALLETAS</v>
      </c>
      <c r="H3346" s="89"/>
      <c r="I3346" s="89"/>
      <c r="J3346" s="89"/>
      <c r="K3346" s="89"/>
      <c r="L3346" s="89"/>
      <c r="M3346" s="89"/>
      <c r="N3346" s="89"/>
      <c r="O3346" s="89"/>
      <c r="P3346" s="89"/>
      <c r="Q3346" s="89"/>
      <c r="R3346" s="30"/>
      <c r="S3346" s="30"/>
      <c r="T3346" s="30"/>
      <c r="U3346" s="30"/>
      <c r="V3346" s="30"/>
      <c r="W3346" s="30"/>
      <c r="X3346" s="30"/>
      <c r="Y3346" s="30"/>
      <c r="Z3346" s="30"/>
      <c r="AA3346" s="30"/>
    </row>
    <row r="3347" ht="15.75" customHeight="1">
      <c r="A3347" s="27" t="s">
        <v>86</v>
      </c>
      <c r="B3347" s="27" t="s">
        <v>10100</v>
      </c>
      <c r="C3347" s="27" t="s">
        <v>6240</v>
      </c>
      <c r="D3347" s="27" t="s">
        <v>336</v>
      </c>
      <c r="E3347" s="92">
        <f t="shared" si="1"/>
        <v>81170</v>
      </c>
      <c r="F3347" s="92" t="str">
        <f t="shared" si="2"/>
        <v>Galleta chip KUKY Chocolate 30 x 120 GRM</v>
      </c>
      <c r="G3347" s="92" t="str">
        <f t="shared" si="3"/>
        <v>GALLETAS</v>
      </c>
      <c r="H3347" s="89"/>
      <c r="I3347" s="89"/>
      <c r="J3347" s="89"/>
      <c r="K3347" s="89"/>
      <c r="L3347" s="89"/>
      <c r="M3347" s="89"/>
      <c r="N3347" s="89"/>
      <c r="O3347" s="89"/>
      <c r="P3347" s="89"/>
      <c r="Q3347" s="89"/>
      <c r="R3347" s="30"/>
      <c r="S3347" s="30"/>
      <c r="T3347" s="30"/>
      <c r="U3347" s="30"/>
      <c r="V3347" s="30"/>
      <c r="W3347" s="30"/>
      <c r="X3347" s="30"/>
      <c r="Y3347" s="30"/>
      <c r="Z3347" s="30"/>
      <c r="AA3347" s="30"/>
    </row>
    <row r="3348" ht="15.75" customHeight="1">
      <c r="A3348" s="27" t="s">
        <v>44</v>
      </c>
      <c r="B3348" s="27" t="s">
        <v>10101</v>
      </c>
      <c r="C3348" s="27" t="s">
        <v>6242</v>
      </c>
      <c r="D3348" s="83"/>
      <c r="E3348" s="92">
        <f t="shared" si="1"/>
        <v>81210</v>
      </c>
      <c r="F3348" s="92" t="str">
        <f t="shared" si="2"/>
        <v>1 TUCO CARNE + 1 SPAGUETTI DON VITTORIO 400GR GRATIS </v>
      </c>
      <c r="G3348" s="92" t="str">
        <f t="shared" si="3"/>
        <v>CULINARIOS</v>
      </c>
      <c r="H3348" s="89"/>
      <c r="I3348" s="89"/>
      <c r="J3348" s="89"/>
      <c r="K3348" s="89"/>
      <c r="L3348" s="89"/>
      <c r="M3348" s="89"/>
      <c r="N3348" s="89"/>
      <c r="O3348" s="89"/>
      <c r="P3348" s="89"/>
      <c r="Q3348" s="89"/>
      <c r="R3348" s="30"/>
      <c r="S3348" s="30"/>
      <c r="T3348" s="30"/>
      <c r="U3348" s="30"/>
      <c r="V3348" s="30"/>
      <c r="W3348" s="30"/>
      <c r="X3348" s="30"/>
      <c r="Y3348" s="30"/>
      <c r="Z3348" s="30"/>
      <c r="AA3348" s="30"/>
    </row>
    <row r="3349" ht="15.75" customHeight="1">
      <c r="A3349" s="27" t="s">
        <v>76</v>
      </c>
      <c r="B3349" s="27" t="s">
        <v>10102</v>
      </c>
      <c r="C3349" s="27" t="s">
        <v>6243</v>
      </c>
      <c r="D3349" s="27" t="s">
        <v>4185</v>
      </c>
      <c r="E3349" s="92">
        <f t="shared" si="1"/>
        <v>81250</v>
      </c>
      <c r="F3349" s="92" t="str">
        <f t="shared" si="2"/>
        <v>Saborizante NESQUIK OPTISTAR Chocolate 18x180g</v>
      </c>
      <c r="G3349" s="92" t="str">
        <f t="shared" si="3"/>
        <v>OPPB</v>
      </c>
      <c r="H3349" s="89"/>
      <c r="I3349" s="89"/>
      <c r="J3349" s="89"/>
      <c r="K3349" s="89"/>
      <c r="L3349" s="89"/>
      <c r="M3349" s="89"/>
      <c r="N3349" s="89"/>
      <c r="O3349" s="89"/>
      <c r="P3349" s="89"/>
      <c r="Q3349" s="89"/>
      <c r="R3349" s="30"/>
      <c r="S3349" s="30"/>
      <c r="T3349" s="30"/>
      <c r="U3349" s="30"/>
      <c r="V3349" s="30"/>
      <c r="W3349" s="30"/>
      <c r="X3349" s="30"/>
      <c r="Y3349" s="30"/>
      <c r="Z3349" s="30"/>
      <c r="AA3349" s="30"/>
    </row>
    <row r="3350" ht="15.75" customHeight="1">
      <c r="A3350" s="27" t="s">
        <v>76</v>
      </c>
      <c r="B3350" s="27" t="s">
        <v>10103</v>
      </c>
      <c r="C3350" s="27" t="s">
        <v>6243</v>
      </c>
      <c r="D3350" s="27" t="s">
        <v>712</v>
      </c>
      <c r="E3350" s="92">
        <f t="shared" si="1"/>
        <v>81270</v>
      </c>
      <c r="F3350" s="92" t="str">
        <f t="shared" si="2"/>
        <v>Saborizante NESQUIK OPTISTAR Chocolate 12x700g</v>
      </c>
      <c r="G3350" s="92" t="str">
        <f t="shared" si="3"/>
        <v>OPPB</v>
      </c>
      <c r="H3350" s="89"/>
      <c r="I3350" s="89"/>
      <c r="J3350" s="89"/>
      <c r="K3350" s="89"/>
      <c r="L3350" s="89"/>
      <c r="M3350" s="89"/>
      <c r="N3350" s="89"/>
      <c r="O3350" s="89"/>
      <c r="P3350" s="89"/>
      <c r="Q3350" s="89"/>
      <c r="R3350" s="30"/>
      <c r="S3350" s="30"/>
      <c r="T3350" s="30"/>
      <c r="U3350" s="30"/>
      <c r="V3350" s="30"/>
      <c r="W3350" s="30"/>
      <c r="X3350" s="30"/>
      <c r="Y3350" s="30"/>
      <c r="Z3350" s="30"/>
      <c r="AA3350" s="30"/>
    </row>
    <row r="3351" ht="15.75" customHeight="1">
      <c r="A3351" s="27" t="s">
        <v>39</v>
      </c>
      <c r="B3351" s="27" t="s">
        <v>10104</v>
      </c>
      <c r="C3351" s="27" t="s">
        <v>6245</v>
      </c>
      <c r="D3351" s="27" t="s">
        <v>6247</v>
      </c>
      <c r="E3351" s="92">
        <f t="shared" si="1"/>
        <v>81280</v>
      </c>
      <c r="F3351" s="92" t="str">
        <f t="shared" si="2"/>
        <v>KIT KAT 4Fngr Milk BR DSP 24x41.5g</v>
      </c>
      <c r="G3351" s="92" t="str">
        <f t="shared" si="3"/>
        <v>CHOCOLATES</v>
      </c>
      <c r="H3351" s="89"/>
      <c r="I3351" s="89"/>
      <c r="J3351" s="89"/>
      <c r="K3351" s="89"/>
      <c r="L3351" s="89"/>
      <c r="M3351" s="89"/>
      <c r="N3351" s="89"/>
      <c r="O3351" s="89"/>
      <c r="P3351" s="89"/>
      <c r="Q3351" s="89"/>
      <c r="R3351" s="30"/>
      <c r="S3351" s="30"/>
      <c r="T3351" s="30"/>
      <c r="U3351" s="30"/>
      <c r="V3351" s="30"/>
      <c r="W3351" s="30"/>
      <c r="X3351" s="30"/>
      <c r="Y3351" s="30"/>
      <c r="Z3351" s="30"/>
      <c r="AA3351" s="30"/>
    </row>
    <row r="3352" ht="15.75" customHeight="1">
      <c r="A3352" s="27" t="s">
        <v>39</v>
      </c>
      <c r="B3352" s="27" t="s">
        <v>10105</v>
      </c>
      <c r="C3352" s="27" t="s">
        <v>6248</v>
      </c>
      <c r="D3352" s="83"/>
      <c r="E3352" s="92">
        <f t="shared" si="1"/>
        <v>81330</v>
      </c>
      <c r="F3352" s="92" t="str">
        <f t="shared" si="2"/>
        <v>PK 2 DSP S8 29G + 1 POSAVUELTO DE REGALO </v>
      </c>
      <c r="G3352" s="92" t="str">
        <f t="shared" si="3"/>
        <v>CHOCOLATES</v>
      </c>
      <c r="H3352" s="89"/>
      <c r="I3352" s="89"/>
      <c r="J3352" s="89"/>
      <c r="K3352" s="89"/>
      <c r="L3352" s="89"/>
      <c r="M3352" s="89"/>
      <c r="N3352" s="89"/>
      <c r="O3352" s="89"/>
      <c r="P3352" s="89"/>
      <c r="Q3352" s="89"/>
      <c r="R3352" s="30"/>
      <c r="S3352" s="30"/>
      <c r="T3352" s="30"/>
      <c r="U3352" s="30"/>
      <c r="V3352" s="30"/>
      <c r="W3352" s="30"/>
      <c r="X3352" s="30"/>
      <c r="Y3352" s="30"/>
      <c r="Z3352" s="30"/>
      <c r="AA3352" s="30"/>
    </row>
    <row r="3353" ht="15.75" customHeight="1">
      <c r="A3353" s="27" t="s">
        <v>39</v>
      </c>
      <c r="B3353" s="27" t="s">
        <v>10106</v>
      </c>
      <c r="C3353" s="27" t="s">
        <v>6250</v>
      </c>
      <c r="D3353" s="83"/>
      <c r="E3353" s="92">
        <f t="shared" si="1"/>
        <v>81340</v>
      </c>
      <c r="F3353" s="92" t="str">
        <f t="shared" si="2"/>
        <v>PK 4 DSP S8 29G + 1 PECHERA DE REGALO </v>
      </c>
      <c r="G3353" s="92" t="str">
        <f t="shared" si="3"/>
        <v>CHOCOLATES</v>
      </c>
      <c r="H3353" s="89"/>
      <c r="I3353" s="89"/>
      <c r="J3353" s="89"/>
      <c r="K3353" s="89"/>
      <c r="L3353" s="89"/>
      <c r="M3353" s="89"/>
      <c r="N3353" s="89"/>
      <c r="O3353" s="89"/>
      <c r="P3353" s="89"/>
      <c r="Q3353" s="89"/>
      <c r="R3353" s="30"/>
      <c r="S3353" s="30"/>
      <c r="T3353" s="30"/>
      <c r="U3353" s="30"/>
      <c r="V3353" s="30"/>
      <c r="W3353" s="30"/>
      <c r="X3353" s="30"/>
      <c r="Y3353" s="30"/>
      <c r="Z3353" s="30"/>
      <c r="AA3353" s="30"/>
    </row>
    <row r="3354" ht="15.75" customHeight="1">
      <c r="A3354" s="27" t="s">
        <v>39</v>
      </c>
      <c r="B3354" s="27" t="s">
        <v>10107</v>
      </c>
      <c r="C3354" s="27" t="s">
        <v>6252</v>
      </c>
      <c r="D3354" s="83"/>
      <c r="E3354" s="92">
        <f t="shared" si="1"/>
        <v>81350</v>
      </c>
      <c r="F3354" s="92" t="str">
        <f t="shared" si="2"/>
        <v>PK 3 SN250 + 6 KITKAT 20% DSCTO </v>
      </c>
      <c r="G3354" s="92" t="str">
        <f t="shared" si="3"/>
        <v>CHOCOLATES</v>
      </c>
      <c r="H3354" s="89"/>
      <c r="I3354" s="89"/>
      <c r="J3354" s="89"/>
      <c r="K3354" s="89"/>
      <c r="L3354" s="89"/>
      <c r="M3354" s="89"/>
      <c r="N3354" s="89"/>
      <c r="O3354" s="89"/>
      <c r="P3354" s="89"/>
      <c r="Q3354" s="89"/>
      <c r="R3354" s="30"/>
      <c r="S3354" s="30"/>
      <c r="T3354" s="30"/>
      <c r="U3354" s="30"/>
      <c r="V3354" s="30"/>
      <c r="W3354" s="30"/>
      <c r="X3354" s="30"/>
      <c r="Y3354" s="30"/>
      <c r="Z3354" s="30"/>
      <c r="AA3354" s="30"/>
    </row>
    <row r="3355" ht="15.75" customHeight="1">
      <c r="A3355" s="27" t="s">
        <v>146</v>
      </c>
      <c r="B3355" s="27" t="s">
        <v>10109</v>
      </c>
      <c r="C3355" s="27" t="s">
        <v>6254</v>
      </c>
      <c r="D3355" s="83"/>
      <c r="E3355" s="92">
        <f t="shared" si="1"/>
        <v>81360</v>
      </c>
      <c r="F3355" s="92" t="str">
        <f t="shared" si="2"/>
        <v>12 NESTLE CREMA TARRO 157gr + 20% DCTO </v>
      </c>
      <c r="G3355" s="92" t="str">
        <f t="shared" si="3"/>
        <v>Lacteos Culinarios</v>
      </c>
      <c r="H3355" s="89"/>
      <c r="I3355" s="89"/>
      <c r="J3355" s="89"/>
      <c r="K3355" s="89"/>
      <c r="L3355" s="89"/>
      <c r="M3355" s="89"/>
      <c r="N3355" s="89"/>
      <c r="O3355" s="89"/>
      <c r="P3355" s="89"/>
      <c r="Q3355" s="89"/>
      <c r="R3355" s="30"/>
      <c r="S3355" s="30"/>
      <c r="T3355" s="30"/>
      <c r="U3355" s="30"/>
      <c r="V3355" s="30"/>
      <c r="W3355" s="30"/>
      <c r="X3355" s="30"/>
      <c r="Y3355" s="30"/>
      <c r="Z3355" s="30"/>
      <c r="AA3355" s="30"/>
    </row>
    <row r="3356" ht="15.75" customHeight="1">
      <c r="A3356" s="27" t="s">
        <v>146</v>
      </c>
      <c r="B3356" s="27" t="s">
        <v>10110</v>
      </c>
      <c r="C3356" s="27" t="s">
        <v>6255</v>
      </c>
      <c r="D3356" s="83"/>
      <c r="E3356" s="92">
        <f t="shared" si="1"/>
        <v>81370</v>
      </c>
      <c r="F3356" s="92" t="str">
        <f t="shared" si="2"/>
        <v>13 MANJAR 200gr + 16,66% dcto </v>
      </c>
      <c r="G3356" s="92" t="str">
        <f t="shared" si="3"/>
        <v>Lacteos Culinarios</v>
      </c>
      <c r="H3356" s="89"/>
      <c r="I3356" s="89"/>
      <c r="J3356" s="89"/>
      <c r="K3356" s="89"/>
      <c r="L3356" s="89"/>
      <c r="M3356" s="89"/>
      <c r="N3356" s="89"/>
      <c r="O3356" s="89"/>
      <c r="P3356" s="89"/>
      <c r="Q3356" s="89"/>
      <c r="R3356" s="30"/>
      <c r="S3356" s="30"/>
      <c r="T3356" s="30"/>
      <c r="U3356" s="30"/>
      <c r="V3356" s="30"/>
      <c r="W3356" s="30"/>
      <c r="X3356" s="30"/>
      <c r="Y3356" s="30"/>
      <c r="Z3356" s="30"/>
      <c r="AA3356" s="30"/>
    </row>
    <row r="3357" ht="15.75" customHeight="1">
      <c r="A3357" s="27" t="s">
        <v>44</v>
      </c>
      <c r="B3357" s="27" t="s">
        <v>10111</v>
      </c>
      <c r="C3357" s="27" t="s">
        <v>6257</v>
      </c>
      <c r="D3357" s="83"/>
      <c r="E3357" s="92">
        <f t="shared" si="1"/>
        <v>81380</v>
      </c>
      <c r="F3357" s="92" t="str">
        <f t="shared" si="2"/>
        <v>40 Sopas - 20 Cremas 5% dcto </v>
      </c>
      <c r="G3357" s="92" t="str">
        <f t="shared" si="3"/>
        <v>CULINARIOS</v>
      </c>
      <c r="H3357" s="89"/>
      <c r="I3357" s="89"/>
      <c r="J3357" s="89"/>
      <c r="K3357" s="89"/>
      <c r="L3357" s="89"/>
      <c r="M3357" s="89"/>
      <c r="N3357" s="89"/>
      <c r="O3357" s="89"/>
      <c r="P3357" s="89"/>
      <c r="Q3357" s="89"/>
      <c r="R3357" s="30"/>
      <c r="S3357" s="30"/>
      <c r="T3357" s="30"/>
      <c r="U3357" s="30"/>
      <c r="V3357" s="30"/>
      <c r="W3357" s="30"/>
      <c r="X3357" s="30"/>
      <c r="Y3357" s="30"/>
      <c r="Z3357" s="30"/>
      <c r="AA3357" s="30"/>
    </row>
    <row r="3358" ht="15.75" customHeight="1">
      <c r="A3358" s="27" t="s">
        <v>76</v>
      </c>
      <c r="B3358" s="27" t="s">
        <v>10112</v>
      </c>
      <c r="C3358" s="27" t="s">
        <v>6259</v>
      </c>
      <c r="D3358" s="83"/>
      <c r="E3358" s="92">
        <f t="shared" si="1"/>
        <v>81420</v>
      </c>
      <c r="F3358" s="92" t="str">
        <f t="shared" si="2"/>
        <v>1 MILO DE TIRA +10% DCTO </v>
      </c>
      <c r="G3358" s="92" t="str">
        <f t="shared" si="3"/>
        <v>OPPB</v>
      </c>
      <c r="H3358" s="89"/>
      <c r="I3358" s="89"/>
      <c r="J3358" s="89"/>
      <c r="K3358" s="89"/>
      <c r="L3358" s="89"/>
      <c r="M3358" s="89"/>
      <c r="N3358" s="89"/>
      <c r="O3358" s="89"/>
      <c r="P3358" s="89"/>
      <c r="Q3358" s="89"/>
      <c r="R3358" s="30"/>
      <c r="S3358" s="30"/>
      <c r="T3358" s="30"/>
      <c r="U3358" s="30"/>
      <c r="V3358" s="30"/>
      <c r="W3358" s="30"/>
      <c r="X3358" s="30"/>
      <c r="Y3358" s="30"/>
      <c r="Z3358" s="30"/>
      <c r="AA3358" s="30"/>
    </row>
    <row r="3359" ht="15.75" customHeight="1">
      <c r="A3359" s="27" t="s">
        <v>86</v>
      </c>
      <c r="B3359" s="27" t="s">
        <v>10113</v>
      </c>
      <c r="C3359" s="27" t="s">
        <v>6261</v>
      </c>
      <c r="D3359" s="83"/>
      <c r="E3359" s="92">
        <f t="shared" si="1"/>
        <v>81440</v>
      </c>
      <c r="F3359" s="92" t="str">
        <f t="shared" si="2"/>
        <v>PK ALTEZA 80GR (2PREST+4BOC+4FRUT) C/50% DSCTO </v>
      </c>
      <c r="G3359" s="92" t="str">
        <f t="shared" si="3"/>
        <v>GALLETAS</v>
      </c>
      <c r="H3359" s="89"/>
      <c r="I3359" s="89"/>
      <c r="J3359" s="89"/>
      <c r="K3359" s="89"/>
      <c r="L3359" s="89"/>
      <c r="M3359" s="89"/>
      <c r="N3359" s="89"/>
      <c r="O3359" s="89"/>
      <c r="P3359" s="89"/>
      <c r="Q3359" s="89"/>
      <c r="R3359" s="30"/>
      <c r="S3359" s="30"/>
      <c r="T3359" s="30"/>
      <c r="U3359" s="30"/>
      <c r="V3359" s="30"/>
      <c r="W3359" s="30"/>
      <c r="X3359" s="30"/>
      <c r="Y3359" s="30"/>
      <c r="Z3359" s="30"/>
      <c r="AA3359" s="30"/>
    </row>
    <row r="3360" ht="15.75" customHeight="1">
      <c r="A3360" s="27" t="s">
        <v>146</v>
      </c>
      <c r="B3360" s="27" t="s">
        <v>10114</v>
      </c>
      <c r="C3360" s="27" t="s">
        <v>6262</v>
      </c>
      <c r="D3360" s="83"/>
      <c r="E3360" s="92">
        <f t="shared" si="1"/>
        <v>81450</v>
      </c>
      <c r="F3360" s="92" t="str">
        <f t="shared" si="2"/>
        <v>12 MANJAR 200gr + 16,66% dcto </v>
      </c>
      <c r="G3360" s="92" t="str">
        <f t="shared" si="3"/>
        <v>Lacteos Culinarios</v>
      </c>
      <c r="H3360" s="89"/>
      <c r="I3360" s="89"/>
      <c r="J3360" s="89"/>
      <c r="K3360" s="89"/>
      <c r="L3360" s="89"/>
      <c r="M3360" s="89"/>
      <c r="N3360" s="89"/>
      <c r="O3360" s="89"/>
      <c r="P3360" s="89"/>
      <c r="Q3360" s="89"/>
      <c r="R3360" s="30"/>
      <c r="S3360" s="30"/>
      <c r="T3360" s="30"/>
      <c r="U3360" s="30"/>
      <c r="V3360" s="30"/>
      <c r="W3360" s="30"/>
      <c r="X3360" s="30"/>
      <c r="Y3360" s="30"/>
      <c r="Z3360" s="30"/>
      <c r="AA3360" s="30"/>
    </row>
    <row r="3361" ht="15.75" customHeight="1">
      <c r="A3361" s="27" t="s">
        <v>39</v>
      </c>
      <c r="B3361" s="27" t="s">
        <v>10115</v>
      </c>
      <c r="C3361" s="27" t="s">
        <v>6265</v>
      </c>
      <c r="D3361" s="27" t="s">
        <v>6266</v>
      </c>
      <c r="E3361" s="92">
        <f t="shared" si="1"/>
        <v>814600</v>
      </c>
      <c r="F3361" s="92" t="str">
        <f t="shared" si="2"/>
        <v>CLASSIC HUEVO DE PASCUA 15 x 240 GRM</v>
      </c>
      <c r="G3361" s="92" t="str">
        <f t="shared" si="3"/>
        <v>CHOCOLATES</v>
      </c>
      <c r="H3361" s="89"/>
      <c r="I3361" s="89"/>
      <c r="J3361" s="89"/>
      <c r="K3361" s="89"/>
      <c r="L3361" s="89"/>
      <c r="M3361" s="89"/>
      <c r="N3361" s="89"/>
      <c r="O3361" s="89"/>
      <c r="P3361" s="89"/>
      <c r="Q3361" s="89"/>
      <c r="R3361" s="30"/>
      <c r="S3361" s="30"/>
      <c r="T3361" s="30"/>
      <c r="U3361" s="30"/>
      <c r="V3361" s="30"/>
      <c r="W3361" s="30"/>
      <c r="X3361" s="30"/>
      <c r="Y3361" s="30"/>
      <c r="Z3361" s="30"/>
      <c r="AA3361" s="30"/>
    </row>
    <row r="3362" ht="15.75" customHeight="1">
      <c r="A3362" s="27" t="s">
        <v>86</v>
      </c>
      <c r="B3362" s="27" t="s">
        <v>10116</v>
      </c>
      <c r="C3362" s="27" t="s">
        <v>6269</v>
      </c>
      <c r="D3362" s="27" t="s">
        <v>336</v>
      </c>
      <c r="E3362" s="92">
        <f t="shared" si="1"/>
        <v>81510</v>
      </c>
      <c r="F3362" s="92" t="str">
        <f t="shared" si="2"/>
        <v>CHIQUITIN GALLETAS 30 x 120 GRM</v>
      </c>
      <c r="G3362" s="92" t="str">
        <f t="shared" si="3"/>
        <v>GALLETAS</v>
      </c>
      <c r="H3362" s="89"/>
      <c r="I3362" s="89"/>
      <c r="J3362" s="89"/>
      <c r="K3362" s="89"/>
      <c r="L3362" s="89"/>
      <c r="M3362" s="89"/>
      <c r="N3362" s="89"/>
      <c r="O3362" s="89"/>
      <c r="P3362" s="89"/>
      <c r="Q3362" s="89"/>
      <c r="R3362" s="30"/>
      <c r="S3362" s="30"/>
      <c r="T3362" s="30"/>
      <c r="U3362" s="30"/>
      <c r="V3362" s="30"/>
      <c r="W3362" s="30"/>
      <c r="X3362" s="30"/>
      <c r="Y3362" s="30"/>
      <c r="Z3362" s="30"/>
      <c r="AA3362" s="30"/>
    </row>
    <row r="3363" ht="15.75" customHeight="1">
      <c r="A3363" s="27" t="s">
        <v>86</v>
      </c>
      <c r="B3363" s="27" t="s">
        <v>10117</v>
      </c>
      <c r="C3363" s="27" t="s">
        <v>6271</v>
      </c>
      <c r="D3363" s="27" t="s">
        <v>1932</v>
      </c>
      <c r="E3363" s="92">
        <f t="shared" si="1"/>
        <v>81540</v>
      </c>
      <c r="F3363" s="92" t="str">
        <f t="shared" si="2"/>
        <v>Galleta sandwich TRITON Naranja 30 x 126 GRM</v>
      </c>
      <c r="G3363" s="92" t="str">
        <f t="shared" si="3"/>
        <v>GALLETAS</v>
      </c>
      <c r="H3363" s="89"/>
      <c r="I3363" s="89"/>
      <c r="J3363" s="89"/>
      <c r="K3363" s="89"/>
      <c r="L3363" s="89"/>
      <c r="M3363" s="89"/>
      <c r="N3363" s="89"/>
      <c r="O3363" s="89"/>
      <c r="P3363" s="89"/>
      <c r="Q3363" s="89"/>
      <c r="R3363" s="30"/>
      <c r="S3363" s="30"/>
      <c r="T3363" s="30"/>
      <c r="U3363" s="30"/>
      <c r="V3363" s="30"/>
      <c r="W3363" s="30"/>
      <c r="X3363" s="30"/>
      <c r="Y3363" s="30"/>
      <c r="Z3363" s="30"/>
      <c r="AA3363" s="30"/>
    </row>
    <row r="3364" ht="15.75" customHeight="1">
      <c r="A3364" s="27" t="s">
        <v>86</v>
      </c>
      <c r="B3364" s="27" t="s">
        <v>10118</v>
      </c>
      <c r="C3364" s="27" t="s">
        <v>6273</v>
      </c>
      <c r="D3364" s="27" t="s">
        <v>6274</v>
      </c>
      <c r="E3364" s="92">
        <f t="shared" si="1"/>
        <v>81590</v>
      </c>
      <c r="F3364" s="92" t="str">
        <f t="shared" si="2"/>
        <v>Galletas MCKAY Agua Light 20 x 180 GRM</v>
      </c>
      <c r="G3364" s="92" t="str">
        <f t="shared" si="3"/>
        <v>GALLETAS</v>
      </c>
      <c r="H3364" s="89"/>
      <c r="I3364" s="89"/>
      <c r="J3364" s="89"/>
      <c r="K3364" s="89"/>
      <c r="L3364" s="89"/>
      <c r="M3364" s="89"/>
      <c r="N3364" s="89"/>
      <c r="O3364" s="89"/>
      <c r="P3364" s="89"/>
      <c r="Q3364" s="89"/>
      <c r="R3364" s="30"/>
      <c r="S3364" s="30"/>
      <c r="T3364" s="30"/>
      <c r="U3364" s="30"/>
      <c r="V3364" s="30"/>
      <c r="W3364" s="30"/>
      <c r="X3364" s="30"/>
      <c r="Y3364" s="30"/>
      <c r="Z3364" s="30"/>
      <c r="AA3364" s="30"/>
    </row>
    <row r="3365" ht="15.75" customHeight="1">
      <c r="A3365" s="27" t="s">
        <v>86</v>
      </c>
      <c r="B3365" s="27" t="s">
        <v>10119</v>
      </c>
      <c r="C3365" s="27" t="s">
        <v>6276</v>
      </c>
      <c r="D3365" s="27" t="s">
        <v>6274</v>
      </c>
      <c r="E3365" s="92">
        <f t="shared" si="1"/>
        <v>81600</v>
      </c>
      <c r="F3365" s="92" t="str">
        <f t="shared" si="2"/>
        <v>Galletas MCKAY Soda Light 20 x 180 GRM</v>
      </c>
      <c r="G3365" s="92" t="str">
        <f t="shared" si="3"/>
        <v>GALLETAS</v>
      </c>
      <c r="H3365" s="89"/>
      <c r="I3365" s="89"/>
      <c r="J3365" s="89"/>
      <c r="K3365" s="89"/>
      <c r="L3365" s="89"/>
      <c r="M3365" s="89"/>
      <c r="N3365" s="89"/>
      <c r="O3365" s="89"/>
      <c r="P3365" s="89"/>
      <c r="Q3365" s="89"/>
      <c r="R3365" s="30"/>
      <c r="S3365" s="30"/>
      <c r="T3365" s="30"/>
      <c r="U3365" s="30"/>
      <c r="V3365" s="30"/>
      <c r="W3365" s="30"/>
      <c r="X3365" s="30"/>
      <c r="Y3365" s="30"/>
      <c r="Z3365" s="30"/>
      <c r="AA3365" s="30"/>
    </row>
    <row r="3366" ht="15.75" customHeight="1">
      <c r="A3366" s="27" t="s">
        <v>39</v>
      </c>
      <c r="B3366" s="27" t="s">
        <v>10120</v>
      </c>
      <c r="C3366" s="27" t="s">
        <v>6278</v>
      </c>
      <c r="D3366" s="83"/>
      <c r="E3366" s="92">
        <f t="shared" si="1"/>
        <v>81640</v>
      </c>
      <c r="F3366" s="92" t="str">
        <f t="shared" si="2"/>
        <v>PK 10+2 TRENCITO BALLS IMP </v>
      </c>
      <c r="G3366" s="92" t="str">
        <f t="shared" si="3"/>
        <v>CHOCOLATES</v>
      </c>
      <c r="H3366" s="89"/>
      <c r="I3366" s="89"/>
      <c r="J3366" s="89"/>
      <c r="K3366" s="89"/>
      <c r="L3366" s="89"/>
      <c r="M3366" s="89"/>
      <c r="N3366" s="89"/>
      <c r="O3366" s="89"/>
      <c r="P3366" s="89"/>
      <c r="Q3366" s="89"/>
      <c r="R3366" s="30"/>
      <c r="S3366" s="30"/>
      <c r="T3366" s="30"/>
      <c r="U3366" s="30"/>
      <c r="V3366" s="30"/>
      <c r="W3366" s="30"/>
      <c r="X3366" s="30"/>
      <c r="Y3366" s="30"/>
      <c r="Z3366" s="30"/>
      <c r="AA3366" s="30"/>
    </row>
    <row r="3367" ht="15.75" customHeight="1">
      <c r="A3367" s="27" t="s">
        <v>50</v>
      </c>
      <c r="B3367" s="27" t="s">
        <v>10121</v>
      </c>
      <c r="C3367" s="27" t="s">
        <v>6279</v>
      </c>
      <c r="D3367" s="83"/>
      <c r="E3367" s="92">
        <f t="shared" si="1"/>
        <v>81660</v>
      </c>
      <c r="F3367" s="92" t="str">
        <f t="shared" si="2"/>
        <v>1DSP STIK + 2 NES.50G + 1DSP STK DEC + 1DSP CAPP + 1DSP DCHM + 3EN+ Basu </v>
      </c>
      <c r="G3367" s="92" t="str">
        <f t="shared" si="3"/>
        <v>CAFES</v>
      </c>
      <c r="H3367" s="89"/>
      <c r="I3367" s="89"/>
      <c r="J3367" s="89"/>
      <c r="K3367" s="89"/>
      <c r="L3367" s="89"/>
      <c r="M3367" s="89"/>
      <c r="N3367" s="89"/>
      <c r="O3367" s="89"/>
      <c r="P3367" s="89"/>
      <c r="Q3367" s="89"/>
      <c r="R3367" s="30"/>
      <c r="S3367" s="30"/>
      <c r="T3367" s="30"/>
      <c r="U3367" s="30"/>
      <c r="V3367" s="30"/>
      <c r="W3367" s="30"/>
      <c r="X3367" s="30"/>
      <c r="Y3367" s="30"/>
      <c r="Z3367" s="30"/>
      <c r="AA3367" s="30"/>
    </row>
    <row r="3368" ht="15.75" customHeight="1">
      <c r="A3368" s="27" t="s">
        <v>50</v>
      </c>
      <c r="B3368" s="27" t="s">
        <v>10122</v>
      </c>
      <c r="C3368" s="27" t="s">
        <v>6281</v>
      </c>
      <c r="D3368" s="83"/>
      <c r="E3368" s="92">
        <f t="shared" si="1"/>
        <v>81670</v>
      </c>
      <c r="F3368" s="92" t="str">
        <f t="shared" si="2"/>
        <v>PK 3 N.TRAD 170G + 3 N.TRAD 50G + 3DSP CAPP + 3DSP DCHM + 3CANASTOS </v>
      </c>
      <c r="G3368" s="92" t="str">
        <f t="shared" si="3"/>
        <v>CAFES</v>
      </c>
      <c r="H3368" s="89"/>
      <c r="I3368" s="89"/>
      <c r="J3368" s="89"/>
      <c r="K3368" s="89"/>
      <c r="L3368" s="89"/>
      <c r="M3368" s="89"/>
      <c r="N3368" s="89"/>
      <c r="O3368" s="89"/>
      <c r="P3368" s="89"/>
      <c r="Q3368" s="89"/>
      <c r="R3368" s="30"/>
      <c r="S3368" s="30"/>
      <c r="T3368" s="30"/>
      <c r="U3368" s="30"/>
      <c r="V3368" s="30"/>
      <c r="W3368" s="30"/>
      <c r="X3368" s="30"/>
      <c r="Y3368" s="30"/>
      <c r="Z3368" s="30"/>
      <c r="AA3368" s="30"/>
    </row>
    <row r="3369" ht="15.75" customHeight="1">
      <c r="A3369" s="27" t="s">
        <v>50</v>
      </c>
      <c r="B3369" s="27" t="s">
        <v>10123</v>
      </c>
      <c r="C3369" s="27" t="s">
        <v>6283</v>
      </c>
      <c r="D3369" s="83"/>
      <c r="E3369" s="92">
        <f t="shared" si="1"/>
        <v>81690</v>
      </c>
      <c r="F3369" s="92" t="str">
        <f t="shared" si="2"/>
        <v>PK 1STICK-TRAD+3EN1+1DSP-CAPP+1DSP-DCHM+3NESCTRAD50G+RELOJ </v>
      </c>
      <c r="G3369" s="92" t="str">
        <f t="shared" si="3"/>
        <v>CAFES</v>
      </c>
      <c r="H3369" s="89"/>
      <c r="I3369" s="89"/>
      <c r="J3369" s="89"/>
      <c r="K3369" s="89"/>
      <c r="L3369" s="89"/>
      <c r="M3369" s="89"/>
      <c r="N3369" s="89"/>
      <c r="O3369" s="89"/>
      <c r="P3369" s="89"/>
      <c r="Q3369" s="89"/>
      <c r="R3369" s="30"/>
      <c r="S3369" s="30"/>
      <c r="T3369" s="30"/>
      <c r="U3369" s="30"/>
      <c r="V3369" s="30"/>
      <c r="W3369" s="30"/>
      <c r="X3369" s="30"/>
      <c r="Y3369" s="30"/>
      <c r="Z3369" s="30"/>
      <c r="AA3369" s="30"/>
    </row>
    <row r="3370" ht="15.75" customHeight="1">
      <c r="A3370" s="27" t="s">
        <v>50</v>
      </c>
      <c r="B3370" s="27" t="s">
        <v>10124</v>
      </c>
      <c r="C3370" s="27" t="s">
        <v>6284</v>
      </c>
      <c r="D3370" s="83"/>
      <c r="E3370" s="92">
        <f t="shared" si="1"/>
        <v>81700</v>
      </c>
      <c r="F3370" s="92" t="str">
        <f t="shared" si="2"/>
        <v>PK 1 STICK TRAD+3EN1+1DSP CAPP+1DSP DCHM+3nesctrad50g+ALFOMBRA </v>
      </c>
      <c r="G3370" s="92" t="str">
        <f t="shared" si="3"/>
        <v>CAFES</v>
      </c>
      <c r="H3370" s="89"/>
      <c r="I3370" s="89"/>
      <c r="J3370" s="89"/>
      <c r="K3370" s="89"/>
      <c r="L3370" s="89"/>
      <c r="M3370" s="89"/>
      <c r="N3370" s="89"/>
      <c r="O3370" s="89"/>
      <c r="P3370" s="89"/>
      <c r="Q3370" s="89"/>
      <c r="R3370" s="30"/>
      <c r="S3370" s="30"/>
      <c r="T3370" s="30"/>
      <c r="U3370" s="30"/>
      <c r="V3370" s="30"/>
      <c r="W3370" s="30"/>
      <c r="X3370" s="30"/>
      <c r="Y3370" s="30"/>
      <c r="Z3370" s="30"/>
      <c r="AA3370" s="30"/>
    </row>
    <row r="3371" ht="15.75" customHeight="1">
      <c r="A3371" s="27" t="s">
        <v>86</v>
      </c>
      <c r="B3371" s="27" t="s">
        <v>10125</v>
      </c>
      <c r="C3371" s="27" t="s">
        <v>6286</v>
      </c>
      <c r="D3371" s="27" t="s">
        <v>2048</v>
      </c>
      <c r="E3371" s="92">
        <f t="shared" si="1"/>
        <v>81730</v>
      </c>
      <c r="F3371" s="92" t="str">
        <f t="shared" si="2"/>
        <v>Galletas MCKAY Limon 24 x 150 GRM</v>
      </c>
      <c r="G3371" s="92" t="str">
        <f t="shared" si="3"/>
        <v>GALLETAS</v>
      </c>
      <c r="H3371" s="89"/>
      <c r="I3371" s="89"/>
      <c r="J3371" s="89"/>
      <c r="K3371" s="89"/>
      <c r="L3371" s="89"/>
      <c r="M3371" s="89"/>
      <c r="N3371" s="89"/>
      <c r="O3371" s="89"/>
      <c r="P3371" s="89"/>
      <c r="Q3371" s="89"/>
      <c r="R3371" s="30"/>
      <c r="S3371" s="30"/>
      <c r="T3371" s="30"/>
      <c r="U3371" s="30"/>
      <c r="V3371" s="30"/>
      <c r="W3371" s="30"/>
      <c r="X3371" s="30"/>
      <c r="Y3371" s="30"/>
      <c r="Z3371" s="30"/>
      <c r="AA3371" s="30"/>
    </row>
    <row r="3372" ht="15.75" customHeight="1">
      <c r="A3372" s="27" t="s">
        <v>86</v>
      </c>
      <c r="B3372" s="27" t="s">
        <v>10126</v>
      </c>
      <c r="C3372" s="27" t="s">
        <v>6288</v>
      </c>
      <c r="D3372" s="27" t="s">
        <v>6289</v>
      </c>
      <c r="E3372" s="92">
        <f t="shared" si="1"/>
        <v>81740</v>
      </c>
      <c r="F3372" s="92" t="str">
        <f t="shared" si="2"/>
        <v>MCKAY LIMON 24 x 160 GRM</v>
      </c>
      <c r="G3372" s="92" t="str">
        <f t="shared" si="3"/>
        <v>GALLETAS</v>
      </c>
      <c r="H3372" s="89"/>
      <c r="I3372" s="89"/>
      <c r="J3372" s="89"/>
      <c r="K3372" s="89"/>
      <c r="L3372" s="89"/>
      <c r="M3372" s="89"/>
      <c r="N3372" s="89"/>
      <c r="O3372" s="89"/>
      <c r="P3372" s="89"/>
      <c r="Q3372" s="89"/>
      <c r="R3372" s="30"/>
      <c r="S3372" s="30"/>
      <c r="T3372" s="30"/>
      <c r="U3372" s="30"/>
      <c r="V3372" s="30"/>
      <c r="W3372" s="30"/>
      <c r="X3372" s="30"/>
      <c r="Y3372" s="30"/>
      <c r="Z3372" s="30"/>
      <c r="AA3372" s="30"/>
    </row>
    <row r="3373" ht="15.75" customHeight="1">
      <c r="A3373" s="27" t="s">
        <v>86</v>
      </c>
      <c r="B3373" s="27" t="s">
        <v>10127</v>
      </c>
      <c r="C3373" s="27" t="s">
        <v>6290</v>
      </c>
      <c r="D3373" s="27" t="s">
        <v>6289</v>
      </c>
      <c r="E3373" s="92">
        <f t="shared" si="1"/>
        <v>81750</v>
      </c>
      <c r="F3373" s="92" t="str">
        <f t="shared" si="2"/>
        <v>MCKAY MARAVILLA 24 x 160 GRM</v>
      </c>
      <c r="G3373" s="92" t="str">
        <f t="shared" si="3"/>
        <v>GALLETAS</v>
      </c>
      <c r="H3373" s="89"/>
      <c r="I3373" s="89"/>
      <c r="J3373" s="89"/>
      <c r="K3373" s="89"/>
      <c r="L3373" s="89"/>
      <c r="M3373" s="89"/>
      <c r="N3373" s="89"/>
      <c r="O3373" s="89"/>
      <c r="P3373" s="89"/>
      <c r="Q3373" s="89"/>
      <c r="R3373" s="30"/>
      <c r="S3373" s="30"/>
      <c r="T3373" s="30"/>
      <c r="U3373" s="30"/>
      <c r="V3373" s="30"/>
      <c r="W3373" s="30"/>
      <c r="X3373" s="30"/>
      <c r="Y3373" s="30"/>
      <c r="Z3373" s="30"/>
      <c r="AA3373" s="30"/>
    </row>
    <row r="3374" ht="15.75" customHeight="1">
      <c r="A3374" s="27" t="s">
        <v>86</v>
      </c>
      <c r="B3374" s="27" t="s">
        <v>10128</v>
      </c>
      <c r="C3374" s="27" t="s">
        <v>6292</v>
      </c>
      <c r="D3374" s="27" t="s">
        <v>2041</v>
      </c>
      <c r="E3374" s="92">
        <f t="shared" si="1"/>
        <v>81760</v>
      </c>
      <c r="F3374" s="92" t="str">
        <f t="shared" si="2"/>
        <v>Galletas MCKAY Maravilla 24 x 147 GRM</v>
      </c>
      <c r="G3374" s="92" t="str">
        <f t="shared" si="3"/>
        <v>GALLETAS</v>
      </c>
      <c r="H3374" s="89"/>
      <c r="I3374" s="89"/>
      <c r="J3374" s="89"/>
      <c r="K3374" s="89"/>
      <c r="L3374" s="89"/>
      <c r="M3374" s="89"/>
      <c r="N3374" s="89"/>
      <c r="O3374" s="89"/>
      <c r="P3374" s="89"/>
      <c r="Q3374" s="89"/>
      <c r="R3374" s="30"/>
      <c r="S3374" s="30"/>
      <c r="T3374" s="30"/>
      <c r="U3374" s="30"/>
      <c r="V3374" s="30"/>
      <c r="W3374" s="30"/>
      <c r="X3374" s="30"/>
      <c r="Y3374" s="30"/>
      <c r="Z3374" s="30"/>
      <c r="AA3374" s="30"/>
    </row>
    <row r="3375" ht="15.75" customHeight="1">
      <c r="A3375" s="27" t="s">
        <v>86</v>
      </c>
      <c r="B3375" s="27" t="s">
        <v>10129</v>
      </c>
      <c r="C3375" s="27" t="s">
        <v>6294</v>
      </c>
      <c r="D3375" s="27" t="s">
        <v>6295</v>
      </c>
      <c r="E3375" s="92">
        <f t="shared" si="1"/>
        <v>81780</v>
      </c>
      <c r="F3375" s="92" t="str">
        <f t="shared" si="2"/>
        <v>MCKAY NIZA PRJIR 24 x 192 GRM</v>
      </c>
      <c r="G3375" s="92" t="str">
        <f t="shared" si="3"/>
        <v>GALLETAS</v>
      </c>
      <c r="H3375" s="89"/>
      <c r="I3375" s="89"/>
      <c r="J3375" s="89"/>
      <c r="K3375" s="89"/>
      <c r="L3375" s="89"/>
      <c r="M3375" s="89"/>
      <c r="N3375" s="89"/>
      <c r="O3375" s="89"/>
      <c r="P3375" s="89"/>
      <c r="Q3375" s="89"/>
      <c r="R3375" s="30"/>
      <c r="S3375" s="30"/>
      <c r="T3375" s="30"/>
      <c r="U3375" s="30"/>
      <c r="V3375" s="30"/>
      <c r="W3375" s="30"/>
      <c r="X3375" s="30"/>
      <c r="Y3375" s="30"/>
      <c r="Z3375" s="30"/>
      <c r="AA3375" s="30"/>
    </row>
    <row r="3376" ht="15.75" customHeight="1">
      <c r="A3376" s="27" t="s">
        <v>86</v>
      </c>
      <c r="B3376" s="27" t="s">
        <v>10130</v>
      </c>
      <c r="C3376" s="27" t="s">
        <v>6296</v>
      </c>
      <c r="D3376" s="27" t="s">
        <v>6297</v>
      </c>
      <c r="E3376" s="92">
        <f t="shared" si="1"/>
        <v>81790</v>
      </c>
      <c r="F3376" s="92" t="str">
        <f t="shared" si="2"/>
        <v>MCKAY VINO PRJIR 24 x 186 GRM</v>
      </c>
      <c r="G3376" s="92" t="str">
        <f t="shared" si="3"/>
        <v>GALLETAS</v>
      </c>
      <c r="H3376" s="89"/>
      <c r="I3376" s="89"/>
      <c r="J3376" s="89"/>
      <c r="K3376" s="89"/>
      <c r="L3376" s="89"/>
      <c r="M3376" s="89"/>
      <c r="N3376" s="89"/>
      <c r="O3376" s="89"/>
      <c r="P3376" s="89"/>
      <c r="Q3376" s="89"/>
      <c r="R3376" s="30"/>
      <c r="S3376" s="30"/>
      <c r="T3376" s="30"/>
      <c r="U3376" s="30"/>
      <c r="V3376" s="30"/>
      <c r="W3376" s="30"/>
      <c r="X3376" s="30"/>
      <c r="Y3376" s="30"/>
      <c r="Z3376" s="30"/>
      <c r="AA3376" s="30"/>
    </row>
    <row r="3377" ht="15.75" customHeight="1">
      <c r="A3377" s="27" t="s">
        <v>86</v>
      </c>
      <c r="B3377" s="27" t="s">
        <v>10131</v>
      </c>
      <c r="C3377" s="27" t="s">
        <v>6299</v>
      </c>
      <c r="D3377" s="27" t="s">
        <v>1998</v>
      </c>
      <c r="E3377" s="92">
        <f t="shared" si="1"/>
        <v>81800</v>
      </c>
      <c r="F3377" s="92" t="str">
        <f t="shared" si="2"/>
        <v>MCKAY SODA LIGHT PRJIR 20 x 200 GRM</v>
      </c>
      <c r="G3377" s="92" t="str">
        <f t="shared" si="3"/>
        <v>GALLETAS</v>
      </c>
      <c r="H3377" s="89"/>
      <c r="I3377" s="89"/>
      <c r="J3377" s="89"/>
      <c r="K3377" s="89"/>
      <c r="L3377" s="89"/>
      <c r="M3377" s="89"/>
      <c r="N3377" s="89"/>
      <c r="O3377" s="89"/>
      <c r="P3377" s="89"/>
      <c r="Q3377" s="89"/>
      <c r="R3377" s="30"/>
      <c r="S3377" s="30"/>
      <c r="T3377" s="30"/>
      <c r="U3377" s="30"/>
      <c r="V3377" s="30"/>
      <c r="W3377" s="30"/>
      <c r="X3377" s="30"/>
      <c r="Y3377" s="30"/>
      <c r="Z3377" s="30"/>
      <c r="AA3377" s="30"/>
    </row>
    <row r="3378" ht="15.75" customHeight="1">
      <c r="A3378" s="27" t="s">
        <v>86</v>
      </c>
      <c r="B3378" s="27" t="s">
        <v>10132</v>
      </c>
      <c r="C3378" s="27" t="s">
        <v>6301</v>
      </c>
      <c r="D3378" s="27" t="s">
        <v>6302</v>
      </c>
      <c r="E3378" s="92">
        <f t="shared" si="1"/>
        <v>81810</v>
      </c>
      <c r="F3378" s="92" t="str">
        <f t="shared" si="2"/>
        <v>MCKAY MANTEQUILLA PRJIR 24 x 168 GRM</v>
      </c>
      <c r="G3378" s="92" t="str">
        <f t="shared" si="3"/>
        <v>GALLETAS</v>
      </c>
      <c r="H3378" s="89"/>
      <c r="I3378" s="89"/>
      <c r="J3378" s="89"/>
      <c r="K3378" s="89"/>
      <c r="L3378" s="89"/>
      <c r="M3378" s="89"/>
      <c r="N3378" s="89"/>
      <c r="O3378" s="89"/>
      <c r="P3378" s="89"/>
      <c r="Q3378" s="89"/>
      <c r="R3378" s="30"/>
      <c r="S3378" s="30"/>
      <c r="T3378" s="30"/>
      <c r="U3378" s="30"/>
      <c r="V3378" s="30"/>
      <c r="W3378" s="30"/>
      <c r="X3378" s="30"/>
      <c r="Y3378" s="30"/>
      <c r="Z3378" s="30"/>
      <c r="AA3378" s="30"/>
    </row>
    <row r="3379" ht="15.75" customHeight="1">
      <c r="A3379" s="27" t="s">
        <v>86</v>
      </c>
      <c r="B3379" s="27" t="s">
        <v>10133</v>
      </c>
      <c r="C3379" s="27" t="s">
        <v>6304</v>
      </c>
      <c r="D3379" s="27" t="s">
        <v>6305</v>
      </c>
      <c r="E3379" s="92">
        <f t="shared" si="1"/>
        <v>81820</v>
      </c>
      <c r="F3379" s="92" t="str">
        <f t="shared" si="2"/>
        <v>MCKAY LIMON PRJIR 20 x 192 GRM</v>
      </c>
      <c r="G3379" s="92" t="str">
        <f t="shared" si="3"/>
        <v>GALLETAS</v>
      </c>
      <c r="H3379" s="89"/>
      <c r="I3379" s="89"/>
      <c r="J3379" s="89"/>
      <c r="K3379" s="89"/>
      <c r="L3379" s="89"/>
      <c r="M3379" s="89"/>
      <c r="N3379" s="89"/>
      <c r="O3379" s="89"/>
      <c r="P3379" s="89"/>
      <c r="Q3379" s="89"/>
      <c r="R3379" s="30"/>
      <c r="S3379" s="30"/>
      <c r="T3379" s="30"/>
      <c r="U3379" s="30"/>
      <c r="V3379" s="30"/>
      <c r="W3379" s="30"/>
      <c r="X3379" s="30"/>
      <c r="Y3379" s="30"/>
      <c r="Z3379" s="30"/>
      <c r="AA3379" s="30"/>
    </row>
    <row r="3380" ht="15.75" customHeight="1">
      <c r="A3380" s="27" t="s">
        <v>86</v>
      </c>
      <c r="B3380" s="27" t="s">
        <v>10134</v>
      </c>
      <c r="C3380" s="27" t="s">
        <v>6309</v>
      </c>
      <c r="D3380" s="27" t="s">
        <v>6305</v>
      </c>
      <c r="E3380" s="92">
        <f t="shared" si="1"/>
        <v>81830</v>
      </c>
      <c r="F3380" s="92" t="str">
        <f t="shared" si="2"/>
        <v>MCKAY MARAVILLA PRJIR 20 x 192 GRM</v>
      </c>
      <c r="G3380" s="92" t="str">
        <f t="shared" si="3"/>
        <v>GALLETAS</v>
      </c>
      <c r="H3380" s="89"/>
      <c r="I3380" s="89"/>
      <c r="J3380" s="89"/>
      <c r="K3380" s="89"/>
      <c r="L3380" s="89"/>
      <c r="M3380" s="89"/>
      <c r="N3380" s="89"/>
      <c r="O3380" s="89"/>
      <c r="P3380" s="89"/>
      <c r="Q3380" s="89"/>
      <c r="R3380" s="30"/>
      <c r="S3380" s="30"/>
      <c r="T3380" s="30"/>
      <c r="U3380" s="30"/>
      <c r="V3380" s="30"/>
      <c r="W3380" s="30"/>
      <c r="X3380" s="30"/>
      <c r="Y3380" s="30"/>
      <c r="Z3380" s="30"/>
      <c r="AA3380" s="30"/>
    </row>
    <row r="3381" ht="15.75" customHeight="1">
      <c r="A3381" s="27" t="s">
        <v>86</v>
      </c>
      <c r="B3381" s="27" t="s">
        <v>10135</v>
      </c>
      <c r="C3381" s="27" t="s">
        <v>6311</v>
      </c>
      <c r="D3381" s="27" t="s">
        <v>6312</v>
      </c>
      <c r="E3381" s="92">
        <f t="shared" si="1"/>
        <v>81840</v>
      </c>
      <c r="F3381" s="92" t="str">
        <f t="shared" si="2"/>
        <v>MCKAY COCO PRJIR 30 x 144 GRM</v>
      </c>
      <c r="G3381" s="92" t="str">
        <f t="shared" si="3"/>
        <v>GALLETAS</v>
      </c>
      <c r="H3381" s="89"/>
      <c r="I3381" s="89"/>
      <c r="J3381" s="89"/>
      <c r="K3381" s="89"/>
      <c r="L3381" s="89"/>
      <c r="M3381" s="89"/>
      <c r="N3381" s="89"/>
      <c r="O3381" s="89"/>
      <c r="P3381" s="89"/>
      <c r="Q3381" s="89"/>
      <c r="R3381" s="30"/>
      <c r="S3381" s="30"/>
      <c r="T3381" s="30"/>
      <c r="U3381" s="30"/>
      <c r="V3381" s="30"/>
      <c r="W3381" s="30"/>
      <c r="X3381" s="30"/>
      <c r="Y3381" s="30"/>
      <c r="Z3381" s="30"/>
      <c r="AA3381" s="30"/>
    </row>
    <row r="3382" ht="15.75" customHeight="1">
      <c r="A3382" s="27" t="s">
        <v>86</v>
      </c>
      <c r="B3382" s="27" t="s">
        <v>10137</v>
      </c>
      <c r="C3382" s="27" t="s">
        <v>6313</v>
      </c>
      <c r="D3382" s="83"/>
      <c r="E3382" s="92">
        <f t="shared" si="1"/>
        <v>81890</v>
      </c>
      <c r="F3382" s="92" t="str">
        <f t="shared" si="2"/>
        <v>PK 4+2 fitness (3 Sem+3 NarZan) </v>
      </c>
      <c r="G3382" s="92" t="str">
        <f t="shared" si="3"/>
        <v>GALLETAS</v>
      </c>
      <c r="H3382" s="89"/>
      <c r="I3382" s="89"/>
      <c r="J3382" s="89"/>
      <c r="K3382" s="89"/>
      <c r="L3382" s="89"/>
      <c r="M3382" s="89"/>
      <c r="N3382" s="89"/>
      <c r="O3382" s="89"/>
      <c r="P3382" s="89"/>
      <c r="Q3382" s="89"/>
      <c r="R3382" s="30"/>
      <c r="S3382" s="30"/>
      <c r="T3382" s="30"/>
      <c r="U3382" s="30"/>
      <c r="V3382" s="30"/>
      <c r="W3382" s="30"/>
      <c r="X3382" s="30"/>
      <c r="Y3382" s="30"/>
      <c r="Z3382" s="30"/>
      <c r="AA3382" s="30"/>
    </row>
    <row r="3383" ht="15.75" customHeight="1">
      <c r="A3383" s="27" t="s">
        <v>86</v>
      </c>
      <c r="B3383" s="27" t="s">
        <v>10138</v>
      </c>
      <c r="C3383" s="27" t="s">
        <v>2047</v>
      </c>
      <c r="D3383" s="27" t="s">
        <v>6289</v>
      </c>
      <c r="E3383" s="92">
        <f t="shared" si="1"/>
        <v>81980</v>
      </c>
      <c r="F3383" s="92" t="str">
        <f t="shared" si="2"/>
        <v>MCKAY NIZA CLASICA 24 x 160 GRM</v>
      </c>
      <c r="G3383" s="92" t="str">
        <f t="shared" si="3"/>
        <v>GALLETAS</v>
      </c>
      <c r="H3383" s="89"/>
      <c r="I3383" s="89"/>
      <c r="J3383" s="89"/>
      <c r="K3383" s="89"/>
      <c r="L3383" s="89"/>
      <c r="M3383" s="89"/>
      <c r="N3383" s="89"/>
      <c r="O3383" s="89"/>
      <c r="P3383" s="89"/>
      <c r="Q3383" s="89"/>
      <c r="R3383" s="30"/>
      <c r="S3383" s="30"/>
      <c r="T3383" s="30"/>
      <c r="U3383" s="30"/>
      <c r="V3383" s="30"/>
      <c r="W3383" s="30"/>
      <c r="X3383" s="30"/>
      <c r="Y3383" s="30"/>
      <c r="Z3383" s="30"/>
      <c r="AA3383" s="30"/>
    </row>
    <row r="3384" ht="15.75" customHeight="1">
      <c r="A3384" s="27" t="s">
        <v>86</v>
      </c>
      <c r="B3384" s="27" t="s">
        <v>10139</v>
      </c>
      <c r="C3384" s="27" t="s">
        <v>6321</v>
      </c>
      <c r="D3384" s="27" t="s">
        <v>2048</v>
      </c>
      <c r="E3384" s="92">
        <f t="shared" si="1"/>
        <v>81990</v>
      </c>
      <c r="F3384" s="92" t="str">
        <f t="shared" si="2"/>
        <v>Galletas MCKAY Niza 24 x 150 GRM</v>
      </c>
      <c r="G3384" s="92" t="str">
        <f t="shared" si="3"/>
        <v>GALLETAS</v>
      </c>
      <c r="H3384" s="89"/>
      <c r="I3384" s="89"/>
      <c r="J3384" s="89"/>
      <c r="K3384" s="89"/>
      <c r="L3384" s="89"/>
      <c r="M3384" s="89"/>
      <c r="N3384" s="89"/>
      <c r="O3384" s="89"/>
      <c r="P3384" s="89"/>
      <c r="Q3384" s="89"/>
      <c r="R3384" s="30"/>
      <c r="S3384" s="30"/>
      <c r="T3384" s="30"/>
      <c r="U3384" s="30"/>
      <c r="V3384" s="30"/>
      <c r="W3384" s="30"/>
      <c r="X3384" s="30"/>
      <c r="Y3384" s="30"/>
      <c r="Z3384" s="30"/>
      <c r="AA3384" s="30"/>
    </row>
    <row r="3385" ht="15.75" customHeight="1">
      <c r="A3385" s="27" t="s">
        <v>86</v>
      </c>
      <c r="B3385" s="27" t="s">
        <v>10140</v>
      </c>
      <c r="C3385" s="27" t="s">
        <v>6316</v>
      </c>
      <c r="D3385" s="27" t="s">
        <v>123</v>
      </c>
      <c r="E3385" s="92">
        <f t="shared" si="1"/>
        <v>81991</v>
      </c>
      <c r="F3385" s="92" t="str">
        <f t="shared" si="2"/>
        <v>PK GALLETA NIZA 6 UNI 10% DCTO (B2B) .</v>
      </c>
      <c r="G3385" s="92" t="str">
        <f t="shared" si="3"/>
        <v>GALLETAS</v>
      </c>
      <c r="H3385" s="89"/>
      <c r="I3385" s="89"/>
      <c r="J3385" s="89"/>
      <c r="K3385" s="89"/>
      <c r="L3385" s="89"/>
      <c r="M3385" s="89"/>
      <c r="N3385" s="89"/>
      <c r="O3385" s="89"/>
      <c r="P3385" s="89"/>
      <c r="Q3385" s="89"/>
      <c r="R3385" s="30"/>
      <c r="S3385" s="30"/>
      <c r="T3385" s="30"/>
      <c r="U3385" s="30"/>
      <c r="V3385" s="30"/>
      <c r="W3385" s="30"/>
      <c r="X3385" s="30"/>
      <c r="Y3385" s="30"/>
      <c r="Z3385" s="30"/>
      <c r="AA3385" s="30"/>
    </row>
    <row r="3386" ht="15.75" customHeight="1">
      <c r="A3386" s="27" t="s">
        <v>86</v>
      </c>
      <c r="B3386" s="27" t="s">
        <v>10141</v>
      </c>
      <c r="C3386" s="27" t="s">
        <v>6318</v>
      </c>
      <c r="D3386" s="27" t="s">
        <v>123</v>
      </c>
      <c r="E3386" s="92">
        <f t="shared" si="1"/>
        <v>81994</v>
      </c>
      <c r="F3386" s="92" t="str">
        <f t="shared" si="2"/>
        <v>PK GALLETA NIZA 6 UNI 10% DESCUENTO .</v>
      </c>
      <c r="G3386" s="92" t="str">
        <f t="shared" si="3"/>
        <v>GALLETAS</v>
      </c>
      <c r="H3386" s="89"/>
      <c r="I3386" s="89"/>
      <c r="J3386" s="89"/>
      <c r="K3386" s="89"/>
      <c r="L3386" s="89"/>
      <c r="M3386" s="89"/>
      <c r="N3386" s="89"/>
      <c r="O3386" s="89"/>
      <c r="P3386" s="89"/>
      <c r="Q3386" s="89"/>
      <c r="R3386" s="30"/>
      <c r="S3386" s="30"/>
      <c r="T3386" s="30"/>
      <c r="U3386" s="30"/>
      <c r="V3386" s="30"/>
      <c r="W3386" s="30"/>
      <c r="X3386" s="30"/>
      <c r="Y3386" s="30"/>
      <c r="Z3386" s="30"/>
      <c r="AA3386" s="30"/>
    </row>
    <row r="3387" ht="15.75" customHeight="1">
      <c r="A3387" s="27" t="s">
        <v>268</v>
      </c>
      <c r="B3387" s="27" t="s">
        <v>10142</v>
      </c>
      <c r="C3387" s="27" t="s">
        <v>6323</v>
      </c>
      <c r="D3387" s="83"/>
      <c r="E3387" s="92">
        <f t="shared" si="1"/>
        <v>82000</v>
      </c>
      <c r="F3387" s="92" t="str">
        <f t="shared" si="2"/>
        <v>2 COLADOS 215GR + AGARRA PUERTAS GRATIS </v>
      </c>
      <c r="G3387" s="92" t="str">
        <f t="shared" si="3"/>
        <v>ALIMENTOS INFANTILES</v>
      </c>
      <c r="H3387" s="89"/>
      <c r="I3387" s="89"/>
      <c r="J3387" s="89"/>
      <c r="K3387" s="89"/>
      <c r="L3387" s="89"/>
      <c r="M3387" s="89"/>
      <c r="N3387" s="89"/>
      <c r="O3387" s="89"/>
      <c r="P3387" s="89"/>
      <c r="Q3387" s="89"/>
      <c r="R3387" s="30"/>
      <c r="S3387" s="30"/>
      <c r="T3387" s="30"/>
      <c r="U3387" s="30"/>
      <c r="V3387" s="30"/>
      <c r="W3387" s="30"/>
      <c r="X3387" s="30"/>
      <c r="Y3387" s="30"/>
      <c r="Z3387" s="30"/>
      <c r="AA3387" s="30"/>
    </row>
    <row r="3388" ht="15.75" customHeight="1">
      <c r="A3388" s="27" t="s">
        <v>44</v>
      </c>
      <c r="B3388" s="27" t="s">
        <v>10143</v>
      </c>
      <c r="C3388" s="27" t="s">
        <v>6324</v>
      </c>
      <c r="D3388" s="83"/>
      <c r="E3388" s="92">
        <f t="shared" si="1"/>
        <v>82010</v>
      </c>
      <c r="F3388" s="92" t="str">
        <f t="shared" si="2"/>
        <v>3 CALDOS X 8 VERDURA, CARNE, GALLINA + CONTENEDOR GRATIS </v>
      </c>
      <c r="G3388" s="92" t="str">
        <f t="shared" si="3"/>
        <v>CULINARIOS</v>
      </c>
      <c r="H3388" s="89"/>
      <c r="I3388" s="89"/>
      <c r="J3388" s="89"/>
      <c r="K3388" s="89"/>
      <c r="L3388" s="89"/>
      <c r="M3388" s="89"/>
      <c r="N3388" s="89"/>
      <c r="O3388" s="89"/>
      <c r="P3388" s="89"/>
      <c r="Q3388" s="89"/>
      <c r="R3388" s="30"/>
      <c r="S3388" s="30"/>
      <c r="T3388" s="30"/>
      <c r="U3388" s="30"/>
      <c r="V3388" s="30"/>
      <c r="W3388" s="30"/>
      <c r="X3388" s="30"/>
      <c r="Y3388" s="30"/>
      <c r="Z3388" s="30"/>
      <c r="AA3388" s="30"/>
    </row>
    <row r="3389" ht="15.75" customHeight="1">
      <c r="A3389" s="27" t="s">
        <v>76</v>
      </c>
      <c r="B3389" s="27" t="s">
        <v>10144</v>
      </c>
      <c r="C3389" s="27" t="s">
        <v>6326</v>
      </c>
      <c r="D3389" s="83"/>
      <c r="E3389" s="92">
        <f t="shared" si="1"/>
        <v>82020</v>
      </c>
      <c r="F3389" s="92" t="str">
        <f t="shared" si="2"/>
        <v>1 MILO 1000GR + TOALLA MICROFIBRA GRATIS </v>
      </c>
      <c r="G3389" s="92" t="str">
        <f t="shared" si="3"/>
        <v>OPPB</v>
      </c>
      <c r="H3389" s="89"/>
      <c r="I3389" s="89"/>
      <c r="J3389" s="89"/>
      <c r="K3389" s="89"/>
      <c r="L3389" s="89"/>
      <c r="M3389" s="89"/>
      <c r="N3389" s="89"/>
      <c r="O3389" s="89"/>
      <c r="P3389" s="89"/>
      <c r="Q3389" s="89"/>
      <c r="R3389" s="30"/>
      <c r="S3389" s="30"/>
      <c r="T3389" s="30"/>
      <c r="U3389" s="30"/>
      <c r="V3389" s="30"/>
      <c r="W3389" s="30"/>
      <c r="X3389" s="30"/>
      <c r="Y3389" s="30"/>
      <c r="Z3389" s="30"/>
      <c r="AA3389" s="30"/>
    </row>
    <row r="3390" ht="15.75" customHeight="1">
      <c r="A3390" s="27" t="s">
        <v>44</v>
      </c>
      <c r="B3390" s="27" t="s">
        <v>10145</v>
      </c>
      <c r="C3390" s="27" t="s">
        <v>6328</v>
      </c>
      <c r="D3390" s="83"/>
      <c r="E3390" s="92">
        <f t="shared" si="1"/>
        <v>82030</v>
      </c>
      <c r="F3390" s="92" t="str">
        <f t="shared" si="2"/>
        <v>10 Sopas - 5 Cremas + Exhibidor Culinarios Bloque 2.0 </v>
      </c>
      <c r="G3390" s="92" t="str">
        <f t="shared" si="3"/>
        <v>CULINARIOS</v>
      </c>
      <c r="H3390" s="89"/>
      <c r="I3390" s="89"/>
      <c r="J3390" s="89"/>
      <c r="K3390" s="89"/>
      <c r="L3390" s="89"/>
      <c r="M3390" s="89"/>
      <c r="N3390" s="89"/>
      <c r="O3390" s="89"/>
      <c r="P3390" s="89"/>
      <c r="Q3390" s="89"/>
      <c r="R3390" s="30"/>
      <c r="S3390" s="30"/>
      <c r="T3390" s="30"/>
      <c r="U3390" s="30"/>
      <c r="V3390" s="30"/>
      <c r="W3390" s="30"/>
      <c r="X3390" s="30"/>
      <c r="Y3390" s="30"/>
      <c r="Z3390" s="30"/>
      <c r="AA3390" s="30"/>
    </row>
    <row r="3391" ht="15.75" customHeight="1">
      <c r="A3391" s="27" t="s">
        <v>225</v>
      </c>
      <c r="B3391" s="27" t="s">
        <v>10146</v>
      </c>
      <c r="C3391" s="27" t="s">
        <v>6330</v>
      </c>
      <c r="D3391" s="83"/>
      <c r="E3391" s="92">
        <f t="shared" si="1"/>
        <v>82130</v>
      </c>
      <c r="F3391" s="92" t="str">
        <f t="shared" si="2"/>
        <v>4 MILO 150GR + 4 NIDO BUENDIA 130GR + 5 % DCTO </v>
      </c>
      <c r="G3391" s="92" t="str">
        <f t="shared" si="3"/>
        <v>Leche en Polvo</v>
      </c>
      <c r="H3391" s="89"/>
      <c r="I3391" s="89"/>
      <c r="J3391" s="89"/>
      <c r="K3391" s="89"/>
      <c r="L3391" s="89"/>
      <c r="M3391" s="89"/>
      <c r="N3391" s="89"/>
      <c r="O3391" s="89"/>
      <c r="P3391" s="89"/>
      <c r="Q3391" s="89"/>
      <c r="R3391" s="30"/>
      <c r="S3391" s="30"/>
      <c r="T3391" s="30"/>
      <c r="U3391" s="30"/>
      <c r="V3391" s="30"/>
      <c r="W3391" s="30"/>
      <c r="X3391" s="30"/>
      <c r="Y3391" s="30"/>
      <c r="Z3391" s="30"/>
      <c r="AA3391" s="30"/>
    </row>
    <row r="3392" ht="15.75" customHeight="1">
      <c r="A3392" s="27" t="s">
        <v>146</v>
      </c>
      <c r="B3392" s="27" t="s">
        <v>10147</v>
      </c>
      <c r="C3392" s="27" t="s">
        <v>6332</v>
      </c>
      <c r="D3392" s="83"/>
      <c r="E3392" s="92">
        <f t="shared" si="1"/>
        <v>82140</v>
      </c>
      <c r="F3392" s="92" t="str">
        <f t="shared" si="2"/>
        <v>4 CONDENSADA 397GR + 4 CREMA 157GR + 2 EVAPORADAS 400GR + 5 % DCTO </v>
      </c>
      <c r="G3392" s="92" t="str">
        <f t="shared" si="3"/>
        <v>Lacteos Culinarios</v>
      </c>
      <c r="H3392" s="89"/>
      <c r="I3392" s="89"/>
      <c r="J3392" s="89"/>
      <c r="K3392" s="89"/>
      <c r="L3392" s="89"/>
      <c r="M3392" s="89"/>
      <c r="N3392" s="89"/>
      <c r="O3392" s="89"/>
      <c r="P3392" s="89"/>
      <c r="Q3392" s="89"/>
      <c r="R3392" s="30"/>
      <c r="S3392" s="30"/>
      <c r="T3392" s="30"/>
      <c r="U3392" s="30"/>
      <c r="V3392" s="30"/>
      <c r="W3392" s="30"/>
      <c r="X3392" s="30"/>
      <c r="Y3392" s="30"/>
      <c r="Z3392" s="30"/>
      <c r="AA3392" s="30"/>
    </row>
    <row r="3393" ht="15.75" customHeight="1">
      <c r="A3393" s="27" t="s">
        <v>86</v>
      </c>
      <c r="B3393" s="27" t="s">
        <v>10148</v>
      </c>
      <c r="C3393" s="27" t="s">
        <v>6335</v>
      </c>
      <c r="D3393" s="27" t="s">
        <v>6336</v>
      </c>
      <c r="E3393" s="92">
        <f t="shared" si="1"/>
        <v>82170</v>
      </c>
      <c r="F3393" s="92" t="str">
        <f t="shared" si="2"/>
        <v>SODA MANTEQUILLA 30 x 55 GRM</v>
      </c>
      <c r="G3393" s="92" t="str">
        <f t="shared" si="3"/>
        <v>GALLETAS</v>
      </c>
      <c r="H3393" s="89"/>
      <c r="I3393" s="89"/>
      <c r="J3393" s="89"/>
      <c r="K3393" s="89"/>
      <c r="L3393" s="89"/>
      <c r="M3393" s="89"/>
      <c r="N3393" s="89"/>
      <c r="O3393" s="89"/>
      <c r="P3393" s="89"/>
      <c r="Q3393" s="89"/>
      <c r="R3393" s="30"/>
      <c r="S3393" s="30"/>
      <c r="T3393" s="30"/>
      <c r="U3393" s="30"/>
      <c r="V3393" s="30"/>
      <c r="W3393" s="30"/>
      <c r="X3393" s="30"/>
      <c r="Y3393" s="30"/>
      <c r="Z3393" s="30"/>
      <c r="AA3393" s="30"/>
    </row>
    <row r="3394" ht="15.75" customHeight="1">
      <c r="A3394" s="27" t="s">
        <v>86</v>
      </c>
      <c r="B3394" s="27" t="s">
        <v>10149</v>
      </c>
      <c r="C3394" s="27" t="s">
        <v>6337</v>
      </c>
      <c r="D3394" s="27" t="s">
        <v>6338</v>
      </c>
      <c r="E3394" s="92">
        <f t="shared" si="1"/>
        <v>82180</v>
      </c>
      <c r="F3394" s="92" t="str">
        <f t="shared" si="2"/>
        <v>MUSEO MANJAR 42 x 35 GRM</v>
      </c>
      <c r="G3394" s="92" t="str">
        <f t="shared" si="3"/>
        <v>GALLETAS</v>
      </c>
      <c r="H3394" s="89"/>
      <c r="I3394" s="89"/>
      <c r="J3394" s="89"/>
      <c r="K3394" s="89"/>
      <c r="L3394" s="89"/>
      <c r="M3394" s="89"/>
      <c r="N3394" s="89"/>
      <c r="O3394" s="89"/>
      <c r="P3394" s="89"/>
      <c r="Q3394" s="89"/>
      <c r="R3394" s="30"/>
      <c r="S3394" s="30"/>
      <c r="T3394" s="30"/>
      <c r="U3394" s="30"/>
      <c r="V3394" s="30"/>
      <c r="W3394" s="30"/>
      <c r="X3394" s="30"/>
      <c r="Y3394" s="30"/>
      <c r="Z3394" s="30"/>
      <c r="AA3394" s="30"/>
    </row>
    <row r="3395" ht="15.75" customHeight="1">
      <c r="A3395" s="27" t="s">
        <v>86</v>
      </c>
      <c r="B3395" s="27" t="s">
        <v>10150</v>
      </c>
      <c r="C3395" s="27" t="s">
        <v>6340</v>
      </c>
      <c r="D3395" s="27" t="s">
        <v>6338</v>
      </c>
      <c r="E3395" s="92">
        <f t="shared" si="1"/>
        <v>82181</v>
      </c>
      <c r="F3395" s="92" t="str">
        <f t="shared" si="2"/>
        <v>SALVAGE MUSEO MANJAR 42 x 35 GRM</v>
      </c>
      <c r="G3395" s="92" t="str">
        <f t="shared" si="3"/>
        <v>GALLETAS</v>
      </c>
      <c r="H3395" s="89"/>
      <c r="I3395" s="89"/>
      <c r="J3395" s="89"/>
      <c r="K3395" s="89"/>
      <c r="L3395" s="89"/>
      <c r="M3395" s="89"/>
      <c r="N3395" s="89"/>
      <c r="O3395" s="89"/>
      <c r="P3395" s="89"/>
      <c r="Q3395" s="89"/>
      <c r="R3395" s="30"/>
      <c r="S3395" s="30"/>
      <c r="T3395" s="30"/>
      <c r="U3395" s="30"/>
      <c r="V3395" s="30"/>
      <c r="W3395" s="30"/>
      <c r="X3395" s="30"/>
      <c r="Y3395" s="30"/>
      <c r="Z3395" s="30"/>
      <c r="AA3395" s="30"/>
    </row>
    <row r="3396" ht="15.75" customHeight="1">
      <c r="A3396" s="27" t="s">
        <v>86</v>
      </c>
      <c r="B3396" s="27" t="s">
        <v>10151</v>
      </c>
      <c r="C3396" s="27" t="s">
        <v>6342</v>
      </c>
      <c r="D3396" s="27" t="s">
        <v>6338</v>
      </c>
      <c r="E3396" s="92">
        <f t="shared" si="1"/>
        <v>82190</v>
      </c>
      <c r="F3396" s="92" t="str">
        <f t="shared" si="2"/>
        <v>MUSEO CHOCOLATE 42 x 35 GRM</v>
      </c>
      <c r="G3396" s="92" t="str">
        <f t="shared" si="3"/>
        <v>GALLETAS</v>
      </c>
      <c r="H3396" s="89"/>
      <c r="I3396" s="89"/>
      <c r="J3396" s="89"/>
      <c r="K3396" s="89"/>
      <c r="L3396" s="89"/>
      <c r="M3396" s="89"/>
      <c r="N3396" s="89"/>
      <c r="O3396" s="89"/>
      <c r="P3396" s="89"/>
      <c r="Q3396" s="89"/>
      <c r="R3396" s="30"/>
      <c r="S3396" s="30"/>
      <c r="T3396" s="30"/>
      <c r="U3396" s="30"/>
      <c r="V3396" s="30"/>
      <c r="W3396" s="30"/>
      <c r="X3396" s="30"/>
      <c r="Y3396" s="30"/>
      <c r="Z3396" s="30"/>
      <c r="AA3396" s="30"/>
    </row>
    <row r="3397" ht="15.75" customHeight="1">
      <c r="A3397" s="27" t="s">
        <v>86</v>
      </c>
      <c r="B3397" s="27" t="s">
        <v>10152</v>
      </c>
      <c r="C3397" s="27" t="s">
        <v>6343</v>
      </c>
      <c r="D3397" s="27" t="s">
        <v>6338</v>
      </c>
      <c r="E3397" s="92">
        <f t="shared" si="1"/>
        <v>82191</v>
      </c>
      <c r="F3397" s="92" t="str">
        <f t="shared" si="2"/>
        <v>SALVAGE MUSEO CHOCOLATE 42 x 35 GRM</v>
      </c>
      <c r="G3397" s="92" t="str">
        <f t="shared" si="3"/>
        <v>GALLETAS</v>
      </c>
      <c r="H3397" s="89"/>
      <c r="I3397" s="89"/>
      <c r="J3397" s="89"/>
      <c r="K3397" s="89"/>
      <c r="L3397" s="89"/>
      <c r="M3397" s="89"/>
      <c r="N3397" s="89"/>
      <c r="O3397" s="89"/>
      <c r="P3397" s="89"/>
      <c r="Q3397" s="89"/>
      <c r="R3397" s="30"/>
      <c r="S3397" s="30"/>
      <c r="T3397" s="30"/>
      <c r="U3397" s="30"/>
      <c r="V3397" s="30"/>
      <c r="W3397" s="30"/>
      <c r="X3397" s="30"/>
      <c r="Y3397" s="30"/>
      <c r="Z3397" s="30"/>
      <c r="AA3397" s="30"/>
    </row>
    <row r="3398" ht="15.75" customHeight="1">
      <c r="A3398" s="27" t="s">
        <v>86</v>
      </c>
      <c r="B3398" s="27" t="s">
        <v>10153</v>
      </c>
      <c r="C3398" s="27" t="s">
        <v>6346</v>
      </c>
      <c r="D3398" s="27" t="s">
        <v>1932</v>
      </c>
      <c r="E3398" s="92">
        <f t="shared" si="1"/>
        <v>82200</v>
      </c>
      <c r="F3398" s="92" t="str">
        <f t="shared" si="2"/>
        <v>GALLETA CHIRIMOYA ALEGRE 30 x 126 GRM</v>
      </c>
      <c r="G3398" s="92" t="str">
        <f t="shared" si="3"/>
        <v>GALLETAS</v>
      </c>
      <c r="H3398" s="89"/>
      <c r="I3398" s="89"/>
      <c r="J3398" s="89"/>
      <c r="K3398" s="89"/>
      <c r="L3398" s="89"/>
      <c r="M3398" s="89"/>
      <c r="N3398" s="89"/>
      <c r="O3398" s="89"/>
      <c r="P3398" s="89"/>
      <c r="Q3398" s="89"/>
      <c r="R3398" s="30"/>
      <c r="S3398" s="30"/>
      <c r="T3398" s="30"/>
      <c r="U3398" s="30"/>
      <c r="V3398" s="30"/>
      <c r="W3398" s="30"/>
      <c r="X3398" s="30"/>
      <c r="Y3398" s="30"/>
      <c r="Z3398" s="30"/>
      <c r="AA3398" s="30"/>
    </row>
    <row r="3399" ht="15.75" customHeight="1">
      <c r="A3399" s="27" t="s">
        <v>86</v>
      </c>
      <c r="B3399" s="27" t="s">
        <v>10154</v>
      </c>
      <c r="C3399" s="27" t="s">
        <v>6348</v>
      </c>
      <c r="D3399" s="27" t="s">
        <v>1932</v>
      </c>
      <c r="E3399" s="92">
        <f t="shared" si="1"/>
        <v>82210</v>
      </c>
      <c r="F3399" s="92" t="str">
        <f t="shared" si="2"/>
        <v>GALLETA PIÑA COLADA 30 x 126 GRM</v>
      </c>
      <c r="G3399" s="92" t="str">
        <f t="shared" si="3"/>
        <v>GALLETAS</v>
      </c>
      <c r="H3399" s="89"/>
      <c r="I3399" s="89"/>
      <c r="J3399" s="89"/>
      <c r="K3399" s="89"/>
      <c r="L3399" s="89"/>
      <c r="M3399" s="89"/>
      <c r="N3399" s="89"/>
      <c r="O3399" s="89"/>
      <c r="P3399" s="89"/>
      <c r="Q3399" s="89"/>
      <c r="R3399" s="30"/>
      <c r="S3399" s="30"/>
      <c r="T3399" s="30"/>
      <c r="U3399" s="30"/>
      <c r="V3399" s="30"/>
      <c r="W3399" s="30"/>
      <c r="X3399" s="30"/>
      <c r="Y3399" s="30"/>
      <c r="Z3399" s="30"/>
      <c r="AA3399" s="30"/>
    </row>
    <row r="3400" ht="15.75" customHeight="1">
      <c r="A3400" s="27" t="s">
        <v>39</v>
      </c>
      <c r="B3400" s="27" t="s">
        <v>10155</v>
      </c>
      <c r="C3400" s="27" t="s">
        <v>6351</v>
      </c>
      <c r="D3400" s="27" t="s">
        <v>532</v>
      </c>
      <c r="E3400" s="92">
        <f t="shared" si="1"/>
        <v>82230</v>
      </c>
      <c r="F3400" s="92" t="str">
        <f t="shared" si="2"/>
        <v>POSTRE FONDUE CHOCOLATE 12 x 250 GRS</v>
      </c>
      <c r="G3400" s="92" t="str">
        <f t="shared" si="3"/>
        <v>CHOCOLATES</v>
      </c>
      <c r="H3400" s="89"/>
      <c r="I3400" s="89"/>
      <c r="J3400" s="89"/>
      <c r="K3400" s="89"/>
      <c r="L3400" s="89"/>
      <c r="M3400" s="89"/>
      <c r="N3400" s="89"/>
      <c r="O3400" s="89"/>
      <c r="P3400" s="89"/>
      <c r="Q3400" s="89"/>
      <c r="R3400" s="30"/>
      <c r="S3400" s="30"/>
      <c r="T3400" s="30"/>
      <c r="U3400" s="30"/>
      <c r="V3400" s="30"/>
      <c r="W3400" s="30"/>
      <c r="X3400" s="30"/>
      <c r="Y3400" s="30"/>
      <c r="Z3400" s="30"/>
      <c r="AA3400" s="30"/>
    </row>
    <row r="3401" ht="15.75" customHeight="1">
      <c r="A3401" s="27" t="s">
        <v>39</v>
      </c>
      <c r="B3401" s="27" t="s">
        <v>10156</v>
      </c>
      <c r="C3401" s="27" t="s">
        <v>821</v>
      </c>
      <c r="D3401" s="27" t="s">
        <v>5884</v>
      </c>
      <c r="E3401" s="92">
        <f t="shared" si="1"/>
        <v>82240</v>
      </c>
      <c r="F3401" s="92" t="str">
        <f t="shared" si="2"/>
        <v>SAHNE NUSS ALMENDRAS BAÑADAS 12 x 160 GRM</v>
      </c>
      <c r="G3401" s="92" t="str">
        <f t="shared" si="3"/>
        <v>CHOCOLATES</v>
      </c>
      <c r="H3401" s="89"/>
      <c r="I3401" s="89"/>
      <c r="J3401" s="89"/>
      <c r="K3401" s="89"/>
      <c r="L3401" s="89"/>
      <c r="M3401" s="89"/>
      <c r="N3401" s="89"/>
      <c r="O3401" s="89"/>
      <c r="P3401" s="89"/>
      <c r="Q3401" s="89"/>
      <c r="R3401" s="30"/>
      <c r="S3401" s="30"/>
      <c r="T3401" s="30"/>
      <c r="U3401" s="30"/>
      <c r="V3401" s="30"/>
      <c r="W3401" s="30"/>
      <c r="X3401" s="30"/>
      <c r="Y3401" s="30"/>
      <c r="Z3401" s="30"/>
      <c r="AA3401" s="30"/>
    </row>
    <row r="3402" ht="15.75" customHeight="1">
      <c r="A3402" s="27" t="s">
        <v>39</v>
      </c>
      <c r="B3402" s="27" t="s">
        <v>10157</v>
      </c>
      <c r="C3402" s="27" t="s">
        <v>6354</v>
      </c>
      <c r="D3402" s="27" t="s">
        <v>6355</v>
      </c>
      <c r="E3402" s="92">
        <f t="shared" si="1"/>
        <v>82250</v>
      </c>
      <c r="F3402" s="92" t="str">
        <f t="shared" si="2"/>
        <v>SAHNE NUSS BOMBON CHOCOLOVE 6 x 165 GRM</v>
      </c>
      <c r="G3402" s="92" t="str">
        <f t="shared" si="3"/>
        <v>CHOCOLATES</v>
      </c>
      <c r="H3402" s="89"/>
      <c r="I3402" s="89"/>
      <c r="J3402" s="89"/>
      <c r="K3402" s="89"/>
      <c r="L3402" s="89"/>
      <c r="M3402" s="89"/>
      <c r="N3402" s="89"/>
      <c r="O3402" s="89"/>
      <c r="P3402" s="89"/>
      <c r="Q3402" s="89"/>
      <c r="R3402" s="30"/>
      <c r="S3402" s="30"/>
      <c r="T3402" s="30"/>
      <c r="U3402" s="30"/>
      <c r="V3402" s="30"/>
      <c r="W3402" s="30"/>
      <c r="X3402" s="30"/>
      <c r="Y3402" s="30"/>
      <c r="Z3402" s="30"/>
      <c r="AA3402" s="30"/>
    </row>
    <row r="3403" ht="15.75" customHeight="1">
      <c r="A3403" s="27" t="s">
        <v>39</v>
      </c>
      <c r="B3403" s="27" t="s">
        <v>10158</v>
      </c>
      <c r="C3403" s="27" t="s">
        <v>6356</v>
      </c>
      <c r="D3403" s="27" t="s">
        <v>6357</v>
      </c>
      <c r="E3403" s="92">
        <f t="shared" si="1"/>
        <v>82310</v>
      </c>
      <c r="F3403" s="92" t="str">
        <f t="shared" si="2"/>
        <v>Chocolate de leche TRENCITO Balls 12x115g</v>
      </c>
      <c r="G3403" s="92" t="str">
        <f t="shared" si="3"/>
        <v>CHOCOLATES</v>
      </c>
      <c r="H3403" s="89"/>
      <c r="I3403" s="89"/>
      <c r="J3403" s="89"/>
      <c r="K3403" s="89"/>
      <c r="L3403" s="89"/>
      <c r="M3403" s="89"/>
      <c r="N3403" s="89"/>
      <c r="O3403" s="89"/>
      <c r="P3403" s="89"/>
      <c r="Q3403" s="89"/>
      <c r="R3403" s="30"/>
      <c r="S3403" s="30"/>
      <c r="T3403" s="30"/>
      <c r="U3403" s="30"/>
      <c r="V3403" s="30"/>
      <c r="W3403" s="30"/>
      <c r="X3403" s="30"/>
      <c r="Y3403" s="30"/>
      <c r="Z3403" s="30"/>
      <c r="AA3403" s="30"/>
    </row>
    <row r="3404" ht="15.75" customHeight="1">
      <c r="A3404" s="27" t="s">
        <v>39</v>
      </c>
      <c r="B3404" s="27" t="s">
        <v>10159</v>
      </c>
      <c r="C3404" s="27" t="s">
        <v>6359</v>
      </c>
      <c r="D3404" s="27" t="s">
        <v>6360</v>
      </c>
      <c r="E3404" s="92">
        <f t="shared" si="1"/>
        <v>82320</v>
      </c>
      <c r="F3404" s="92" t="str">
        <f t="shared" si="2"/>
        <v>Chocolate SUPER 8 balls 12x120g</v>
      </c>
      <c r="G3404" s="92" t="str">
        <f t="shared" si="3"/>
        <v>CHOCOLATES</v>
      </c>
      <c r="H3404" s="89"/>
      <c r="I3404" s="89"/>
      <c r="J3404" s="89"/>
      <c r="K3404" s="89"/>
      <c r="L3404" s="89"/>
      <c r="M3404" s="89"/>
      <c r="N3404" s="89"/>
      <c r="O3404" s="89"/>
      <c r="P3404" s="89"/>
      <c r="Q3404" s="89"/>
      <c r="R3404" s="30"/>
      <c r="S3404" s="30"/>
      <c r="T3404" s="30"/>
      <c r="U3404" s="30"/>
      <c r="V3404" s="30"/>
      <c r="W3404" s="30"/>
      <c r="X3404" s="30"/>
      <c r="Y3404" s="30"/>
      <c r="Z3404" s="30"/>
      <c r="AA3404" s="30"/>
    </row>
    <row r="3405" ht="15.75" customHeight="1">
      <c r="A3405" s="27" t="s">
        <v>39</v>
      </c>
      <c r="B3405" s="27" t="s">
        <v>10160</v>
      </c>
      <c r="C3405" s="27" t="s">
        <v>6363</v>
      </c>
      <c r="D3405" s="27" t="s">
        <v>6360</v>
      </c>
      <c r="E3405" s="92">
        <f t="shared" si="1"/>
        <v>82330</v>
      </c>
      <c r="F3405" s="92" t="str">
        <f t="shared" si="2"/>
        <v>Chocolate MOROCHA Balls 12x120g</v>
      </c>
      <c r="G3405" s="92" t="str">
        <f t="shared" si="3"/>
        <v>CHOCOLATES</v>
      </c>
      <c r="H3405" s="89"/>
      <c r="I3405" s="89"/>
      <c r="J3405" s="89"/>
      <c r="K3405" s="89"/>
      <c r="L3405" s="89"/>
      <c r="M3405" s="89"/>
      <c r="N3405" s="89"/>
      <c r="O3405" s="89"/>
      <c r="P3405" s="89"/>
      <c r="Q3405" s="89"/>
      <c r="R3405" s="30"/>
      <c r="S3405" s="30"/>
      <c r="T3405" s="30"/>
      <c r="U3405" s="30"/>
      <c r="V3405" s="30"/>
      <c r="W3405" s="30"/>
      <c r="X3405" s="30"/>
      <c r="Y3405" s="30"/>
      <c r="Z3405" s="30"/>
      <c r="AA3405" s="30"/>
    </row>
    <row r="3406" ht="15.75" customHeight="1">
      <c r="A3406" s="27" t="s">
        <v>39</v>
      </c>
      <c r="B3406" s="27" t="s">
        <v>10161</v>
      </c>
      <c r="C3406" s="27" t="s">
        <v>6365</v>
      </c>
      <c r="D3406" s="27" t="s">
        <v>6360</v>
      </c>
      <c r="E3406" s="92">
        <f t="shared" si="1"/>
        <v>82340</v>
      </c>
      <c r="F3406" s="92" t="str">
        <f t="shared" si="2"/>
        <v>Chocolate NEGRITA balls 12x120g</v>
      </c>
      <c r="G3406" s="92" t="str">
        <f t="shared" si="3"/>
        <v>CHOCOLATES</v>
      </c>
      <c r="H3406" s="89"/>
      <c r="I3406" s="89"/>
      <c r="J3406" s="89"/>
      <c r="K3406" s="89"/>
      <c r="L3406" s="89"/>
      <c r="M3406" s="89"/>
      <c r="N3406" s="89"/>
      <c r="O3406" s="89"/>
      <c r="P3406" s="89"/>
      <c r="Q3406" s="89"/>
      <c r="R3406" s="30"/>
      <c r="S3406" s="30"/>
      <c r="T3406" s="30"/>
      <c r="U3406" s="30"/>
      <c r="V3406" s="30"/>
      <c r="W3406" s="30"/>
      <c r="X3406" s="30"/>
      <c r="Y3406" s="30"/>
      <c r="Z3406" s="30"/>
      <c r="AA3406" s="30"/>
    </row>
    <row r="3407" ht="15.75" customHeight="1">
      <c r="A3407" s="27" t="s">
        <v>86</v>
      </c>
      <c r="B3407" s="27" t="s">
        <v>10162</v>
      </c>
      <c r="C3407" s="27" t="s">
        <v>6367</v>
      </c>
      <c r="D3407" s="27" t="s">
        <v>6368</v>
      </c>
      <c r="E3407" s="92">
        <f t="shared" si="1"/>
        <v>82350</v>
      </c>
      <c r="F3407" s="92" t="str">
        <f t="shared" si="2"/>
        <v>Galletas TRITON clasica Vainilla 36x46g</v>
      </c>
      <c r="G3407" s="92" t="str">
        <f t="shared" si="3"/>
        <v>GALLETAS</v>
      </c>
      <c r="H3407" s="89"/>
      <c r="I3407" s="89"/>
      <c r="J3407" s="89"/>
      <c r="K3407" s="89"/>
      <c r="L3407" s="89"/>
      <c r="M3407" s="89"/>
      <c r="N3407" s="89"/>
      <c r="O3407" s="89"/>
      <c r="P3407" s="89"/>
      <c r="Q3407" s="89"/>
      <c r="R3407" s="30"/>
      <c r="S3407" s="30"/>
      <c r="T3407" s="30"/>
      <c r="U3407" s="30"/>
      <c r="V3407" s="30"/>
      <c r="W3407" s="30"/>
      <c r="X3407" s="30"/>
      <c r="Y3407" s="30"/>
      <c r="Z3407" s="30"/>
      <c r="AA3407" s="30"/>
    </row>
    <row r="3408" ht="15.75" customHeight="1">
      <c r="A3408" s="27" t="s">
        <v>86</v>
      </c>
      <c r="B3408" s="27" t="s">
        <v>10163</v>
      </c>
      <c r="C3408" s="27" t="s">
        <v>6370</v>
      </c>
      <c r="D3408" s="27" t="s">
        <v>3647</v>
      </c>
      <c r="E3408" s="92">
        <f t="shared" si="1"/>
        <v>82360</v>
      </c>
      <c r="F3408" s="92" t="str">
        <f t="shared" si="2"/>
        <v>Galleta sandwich TRITON Mani White 30x126g</v>
      </c>
      <c r="G3408" s="92" t="str">
        <f t="shared" si="3"/>
        <v>GALLETAS</v>
      </c>
      <c r="H3408" s="89"/>
      <c r="I3408" s="89"/>
      <c r="J3408" s="89"/>
      <c r="K3408" s="89"/>
      <c r="L3408" s="89"/>
      <c r="M3408" s="89"/>
      <c r="N3408" s="89"/>
      <c r="O3408" s="89"/>
      <c r="P3408" s="89"/>
      <c r="Q3408" s="89"/>
      <c r="R3408" s="30"/>
      <c r="S3408" s="30"/>
      <c r="T3408" s="30"/>
      <c r="U3408" s="30"/>
      <c r="V3408" s="30"/>
      <c r="W3408" s="30"/>
      <c r="X3408" s="30"/>
      <c r="Y3408" s="30"/>
      <c r="Z3408" s="30"/>
      <c r="AA3408" s="30"/>
    </row>
    <row r="3409" ht="15.75" customHeight="1">
      <c r="A3409" s="27" t="s">
        <v>146</v>
      </c>
      <c r="B3409" s="27" t="s">
        <v>10164</v>
      </c>
      <c r="C3409" s="27" t="s">
        <v>6371</v>
      </c>
      <c r="D3409" s="27" t="s">
        <v>193</v>
      </c>
      <c r="E3409" s="92">
        <f t="shared" si="1"/>
        <v>82370</v>
      </c>
      <c r="F3409" s="92" t="str">
        <f t="shared" si="2"/>
        <v>Crema de Leche NESTLE light 48x157g</v>
      </c>
      <c r="G3409" s="92" t="str">
        <f t="shared" si="3"/>
        <v>Lacteos Culinarios</v>
      </c>
      <c r="H3409" s="89"/>
      <c r="I3409" s="89"/>
      <c r="J3409" s="89"/>
      <c r="K3409" s="89"/>
      <c r="L3409" s="89"/>
      <c r="M3409" s="89"/>
      <c r="N3409" s="89"/>
      <c r="O3409" s="89"/>
      <c r="P3409" s="89"/>
      <c r="Q3409" s="89"/>
      <c r="R3409" s="30"/>
      <c r="S3409" s="30"/>
      <c r="T3409" s="30"/>
      <c r="U3409" s="30"/>
      <c r="V3409" s="30"/>
      <c r="W3409" s="30"/>
      <c r="X3409" s="30"/>
      <c r="Y3409" s="30"/>
      <c r="Z3409" s="30"/>
      <c r="AA3409" s="30"/>
    </row>
    <row r="3410" ht="15.75" customHeight="1">
      <c r="A3410" s="27" t="s">
        <v>146</v>
      </c>
      <c r="B3410" s="27" t="s">
        <v>10165</v>
      </c>
      <c r="C3410" s="27" t="s">
        <v>6371</v>
      </c>
      <c r="D3410" s="27" t="s">
        <v>6373</v>
      </c>
      <c r="E3410" s="92">
        <f t="shared" si="1"/>
        <v>82380</v>
      </c>
      <c r="F3410" s="92" t="str">
        <f t="shared" si="2"/>
        <v>Crema de Leche NESTLE light 48x236g</v>
      </c>
      <c r="G3410" s="92" t="str">
        <f t="shared" si="3"/>
        <v>Lacteos Culinarios</v>
      </c>
      <c r="H3410" s="89"/>
      <c r="I3410" s="89"/>
      <c r="J3410" s="89"/>
      <c r="K3410" s="89"/>
      <c r="L3410" s="89"/>
      <c r="M3410" s="89"/>
      <c r="N3410" s="89"/>
      <c r="O3410" s="89"/>
      <c r="P3410" s="89"/>
      <c r="Q3410" s="89"/>
      <c r="R3410" s="30"/>
      <c r="S3410" s="30"/>
      <c r="T3410" s="30"/>
      <c r="U3410" s="30"/>
      <c r="V3410" s="30"/>
      <c r="W3410" s="30"/>
      <c r="X3410" s="30"/>
      <c r="Y3410" s="30"/>
      <c r="Z3410" s="30"/>
      <c r="AA3410" s="30"/>
    </row>
    <row r="3411" ht="15.75" customHeight="1">
      <c r="A3411" s="27" t="s">
        <v>50</v>
      </c>
      <c r="B3411" s="27" t="s">
        <v>10167</v>
      </c>
      <c r="C3411" s="27" t="s">
        <v>6375</v>
      </c>
      <c r="D3411" s="27" t="s">
        <v>4128</v>
      </c>
      <c r="E3411" s="92">
        <f t="shared" si="1"/>
        <v>82390</v>
      </c>
      <c r="F3411" s="92" t="str">
        <f t="shared" si="2"/>
        <v>Cafe NESCAFE Fina Selec Alta Rica frasco 6x100g</v>
      </c>
      <c r="G3411" s="92" t="str">
        <f t="shared" si="3"/>
        <v>CAFES</v>
      </c>
      <c r="H3411" s="89"/>
      <c r="I3411" s="89"/>
      <c r="J3411" s="89"/>
      <c r="K3411" s="89"/>
      <c r="L3411" s="89"/>
      <c r="M3411" s="89"/>
      <c r="N3411" s="89"/>
      <c r="O3411" s="89"/>
      <c r="P3411" s="89"/>
      <c r="Q3411" s="89"/>
      <c r="R3411" s="30"/>
      <c r="S3411" s="30"/>
      <c r="T3411" s="30"/>
      <c r="U3411" s="30"/>
      <c r="V3411" s="30"/>
      <c r="W3411" s="30"/>
      <c r="X3411" s="30"/>
      <c r="Y3411" s="30"/>
      <c r="Z3411" s="30"/>
      <c r="AA3411" s="30"/>
    </row>
    <row r="3412" ht="15.75" customHeight="1">
      <c r="A3412" s="27" t="s">
        <v>50</v>
      </c>
      <c r="B3412" s="27" t="s">
        <v>10168</v>
      </c>
      <c r="C3412" s="27" t="s">
        <v>6376</v>
      </c>
      <c r="D3412" s="27" t="s">
        <v>4128</v>
      </c>
      <c r="E3412" s="92">
        <f t="shared" si="1"/>
        <v>82400</v>
      </c>
      <c r="F3412" s="92" t="str">
        <f t="shared" si="2"/>
        <v>Cafe NESCAFE Fina Seleccion Colombia frasco 6x100g</v>
      </c>
      <c r="G3412" s="92" t="str">
        <f t="shared" si="3"/>
        <v>CAFES</v>
      </c>
      <c r="H3412" s="89"/>
      <c r="I3412" s="89"/>
      <c r="J3412" s="89"/>
      <c r="K3412" s="89"/>
      <c r="L3412" s="89"/>
      <c r="M3412" s="89"/>
      <c r="N3412" s="89"/>
      <c r="O3412" s="89"/>
      <c r="P3412" s="89"/>
      <c r="Q3412" s="89"/>
      <c r="R3412" s="30"/>
      <c r="S3412" s="30"/>
      <c r="T3412" s="30"/>
      <c r="U3412" s="30"/>
      <c r="V3412" s="30"/>
      <c r="W3412" s="30"/>
      <c r="X3412" s="30"/>
      <c r="Y3412" s="30"/>
      <c r="Z3412" s="30"/>
      <c r="AA3412" s="30"/>
    </row>
    <row r="3413" ht="15.75" customHeight="1">
      <c r="A3413" s="27" t="s">
        <v>50</v>
      </c>
      <c r="B3413" s="27" t="s">
        <v>10169</v>
      </c>
      <c r="C3413" s="27" t="s">
        <v>6378</v>
      </c>
      <c r="D3413" s="27" t="s">
        <v>4128</v>
      </c>
      <c r="E3413" s="92">
        <f t="shared" si="1"/>
        <v>82410</v>
      </c>
      <c r="F3413" s="92" t="str">
        <f t="shared" si="2"/>
        <v>Cafe NESCAFE Fina Seleccion Uganda frasco 6x100g</v>
      </c>
      <c r="G3413" s="92" t="str">
        <f t="shared" si="3"/>
        <v>CAFES</v>
      </c>
      <c r="H3413" s="89"/>
      <c r="I3413" s="89"/>
      <c r="J3413" s="89"/>
      <c r="K3413" s="89"/>
      <c r="L3413" s="89"/>
      <c r="M3413" s="89"/>
      <c r="N3413" s="89"/>
      <c r="O3413" s="89"/>
      <c r="P3413" s="89"/>
      <c r="Q3413" s="89"/>
      <c r="R3413" s="30"/>
      <c r="S3413" s="30"/>
      <c r="T3413" s="30"/>
      <c r="U3413" s="30"/>
      <c r="V3413" s="30"/>
      <c r="W3413" s="30"/>
      <c r="X3413" s="30"/>
      <c r="Y3413" s="30"/>
      <c r="Z3413" s="30"/>
      <c r="AA3413" s="30"/>
    </row>
    <row r="3414" ht="15.75" customHeight="1">
      <c r="A3414" s="27" t="s">
        <v>50</v>
      </c>
      <c r="B3414" s="27" t="s">
        <v>10170</v>
      </c>
      <c r="C3414" s="27" t="s">
        <v>6380</v>
      </c>
      <c r="D3414" s="27" t="s">
        <v>4128</v>
      </c>
      <c r="E3414" s="92">
        <f t="shared" si="1"/>
        <v>82420</v>
      </c>
      <c r="F3414" s="92" t="str">
        <f t="shared" si="2"/>
        <v>Cafe NESCAFE Fina Seleccion Sumatra frasco 6x100g</v>
      </c>
      <c r="G3414" s="92" t="str">
        <f t="shared" si="3"/>
        <v>CAFES</v>
      </c>
      <c r="H3414" s="89"/>
      <c r="I3414" s="89"/>
      <c r="J3414" s="89"/>
      <c r="K3414" s="89"/>
      <c r="L3414" s="89"/>
      <c r="M3414" s="89"/>
      <c r="N3414" s="89"/>
      <c r="O3414" s="89"/>
      <c r="P3414" s="89"/>
      <c r="Q3414" s="89"/>
      <c r="R3414" s="30"/>
      <c r="S3414" s="30"/>
      <c r="T3414" s="30"/>
      <c r="U3414" s="30"/>
      <c r="V3414" s="30"/>
      <c r="W3414" s="30"/>
      <c r="X3414" s="30"/>
      <c r="Y3414" s="30"/>
      <c r="Z3414" s="30"/>
      <c r="AA3414" s="30"/>
    </row>
    <row r="3415" ht="15.75" customHeight="1">
      <c r="A3415" s="27" t="s">
        <v>50</v>
      </c>
      <c r="B3415" s="27" t="s">
        <v>10171</v>
      </c>
      <c r="C3415" s="27" t="s">
        <v>6381</v>
      </c>
      <c r="D3415" s="27" t="s">
        <v>4128</v>
      </c>
      <c r="E3415" s="92">
        <f t="shared" si="1"/>
        <v>82430</v>
      </c>
      <c r="F3415" s="92" t="str">
        <f t="shared" si="2"/>
        <v>Cafe NESCAFE Fina Seleccion Espresso frasco 6x100g</v>
      </c>
      <c r="G3415" s="92" t="str">
        <f t="shared" si="3"/>
        <v>CAFES</v>
      </c>
      <c r="H3415" s="89"/>
      <c r="I3415" s="89"/>
      <c r="J3415" s="89"/>
      <c r="K3415" s="89"/>
      <c r="L3415" s="89"/>
      <c r="M3415" s="89"/>
      <c r="N3415" s="89"/>
      <c r="O3415" s="89"/>
      <c r="P3415" s="89"/>
      <c r="Q3415" s="89"/>
      <c r="R3415" s="30"/>
      <c r="S3415" s="30"/>
      <c r="T3415" s="30"/>
      <c r="U3415" s="30"/>
      <c r="V3415" s="30"/>
      <c r="W3415" s="30"/>
      <c r="X3415" s="30"/>
      <c r="Y3415" s="30"/>
      <c r="Z3415" s="30"/>
      <c r="AA3415" s="30"/>
    </row>
    <row r="3416" ht="15.75" customHeight="1">
      <c r="A3416" s="27" t="s">
        <v>39</v>
      </c>
      <c r="B3416" s="27" t="s">
        <v>10172</v>
      </c>
      <c r="C3416" s="27" t="s">
        <v>6383</v>
      </c>
      <c r="D3416" s="27" t="s">
        <v>6384</v>
      </c>
      <c r="E3416" s="92">
        <f t="shared" si="1"/>
        <v>82480</v>
      </c>
      <c r="F3416" s="92" t="str">
        <f t="shared" si="2"/>
        <v>SUPER 8 OBLEA PRJ 4 x 28 x 29 GRM</v>
      </c>
      <c r="G3416" s="92" t="str">
        <f t="shared" si="3"/>
        <v>CHOCOLATES</v>
      </c>
      <c r="H3416" s="89"/>
      <c r="I3416" s="89"/>
      <c r="J3416" s="89"/>
      <c r="K3416" s="89"/>
      <c r="L3416" s="89"/>
      <c r="M3416" s="89"/>
      <c r="N3416" s="89"/>
      <c r="O3416" s="89"/>
      <c r="P3416" s="89"/>
      <c r="Q3416" s="89"/>
      <c r="R3416" s="30"/>
      <c r="S3416" s="30"/>
      <c r="T3416" s="30"/>
      <c r="U3416" s="30"/>
      <c r="V3416" s="30"/>
      <c r="W3416" s="30"/>
      <c r="X3416" s="30"/>
      <c r="Y3416" s="30"/>
      <c r="Z3416" s="30"/>
      <c r="AA3416" s="30"/>
    </row>
    <row r="3417" ht="15.75" customHeight="1">
      <c r="A3417" s="27" t="s">
        <v>86</v>
      </c>
      <c r="B3417" s="27" t="s">
        <v>10173</v>
      </c>
      <c r="C3417" s="27" t="s">
        <v>6393</v>
      </c>
      <c r="D3417" s="27" t="s">
        <v>6394</v>
      </c>
      <c r="E3417" s="92">
        <f t="shared" si="1"/>
        <v>82500</v>
      </c>
      <c r="F3417" s="92" t="str">
        <f t="shared" si="2"/>
        <v>Oblea ALTEZA Bocado 24x140gr</v>
      </c>
      <c r="G3417" s="92" t="str">
        <f t="shared" si="3"/>
        <v>GALLETAS</v>
      </c>
      <c r="H3417" s="89"/>
      <c r="I3417" s="89"/>
      <c r="J3417" s="89"/>
      <c r="K3417" s="89"/>
      <c r="L3417" s="89"/>
      <c r="M3417" s="89"/>
      <c r="N3417" s="89"/>
      <c r="O3417" s="89"/>
      <c r="P3417" s="89"/>
      <c r="Q3417" s="89"/>
      <c r="R3417" s="30"/>
      <c r="S3417" s="30"/>
      <c r="T3417" s="30"/>
      <c r="U3417" s="30"/>
      <c r="V3417" s="30"/>
      <c r="W3417" s="30"/>
      <c r="X3417" s="30"/>
      <c r="Y3417" s="30"/>
      <c r="Z3417" s="30"/>
      <c r="AA3417" s="30"/>
    </row>
    <row r="3418" ht="15.75" customHeight="1">
      <c r="A3418" s="27" t="s">
        <v>86</v>
      </c>
      <c r="B3418" s="27" t="s">
        <v>10174</v>
      </c>
      <c r="C3418" s="27" t="s">
        <v>6391</v>
      </c>
      <c r="D3418" s="27" t="s">
        <v>123</v>
      </c>
      <c r="E3418" s="92">
        <f t="shared" si="1"/>
        <v>82503</v>
      </c>
      <c r="F3418" s="92" t="str">
        <f t="shared" si="2"/>
        <v>PK 10 ALTEZA BOCADO + 6 ALTEZA FRUTILLA + 8 ALTEZA HELADO + 20% DCTO .</v>
      </c>
      <c r="G3418" s="92" t="str">
        <f t="shared" si="3"/>
        <v>GALLETAS</v>
      </c>
      <c r="H3418" s="89"/>
      <c r="I3418" s="89"/>
      <c r="J3418" s="89"/>
      <c r="K3418" s="89"/>
      <c r="L3418" s="89"/>
      <c r="M3418" s="89"/>
      <c r="N3418" s="89"/>
      <c r="O3418" s="89"/>
      <c r="P3418" s="89"/>
      <c r="Q3418" s="89"/>
      <c r="R3418" s="30"/>
      <c r="S3418" s="30"/>
      <c r="T3418" s="30"/>
      <c r="U3418" s="30"/>
      <c r="V3418" s="30"/>
      <c r="W3418" s="30"/>
      <c r="X3418" s="30"/>
      <c r="Y3418" s="30"/>
      <c r="Z3418" s="30"/>
      <c r="AA3418" s="30"/>
    </row>
    <row r="3419" ht="15.75" customHeight="1">
      <c r="A3419" s="27" t="s">
        <v>86</v>
      </c>
      <c r="B3419" s="27" t="s">
        <v>10175</v>
      </c>
      <c r="C3419" s="27" t="s">
        <v>6395</v>
      </c>
      <c r="D3419" s="27" t="s">
        <v>123</v>
      </c>
      <c r="E3419" s="92">
        <f t="shared" si="1"/>
        <v>82504</v>
      </c>
      <c r="F3419" s="92" t="str">
        <f t="shared" si="2"/>
        <v>PK 5 ALTEZA BOCADO + 4 ALTEZA HELADO + 3 ALTEZA FRUTILLA + 22.9% DCTO .</v>
      </c>
      <c r="G3419" s="92" t="str">
        <f t="shared" si="3"/>
        <v>GALLETAS</v>
      </c>
      <c r="H3419" s="89"/>
      <c r="I3419" s="89"/>
      <c r="J3419" s="89"/>
      <c r="K3419" s="89"/>
      <c r="L3419" s="89"/>
      <c r="M3419" s="89"/>
      <c r="N3419" s="89"/>
      <c r="O3419" s="89"/>
      <c r="P3419" s="89"/>
      <c r="Q3419" s="89"/>
      <c r="R3419" s="30"/>
      <c r="S3419" s="30"/>
      <c r="T3419" s="30"/>
      <c r="U3419" s="30"/>
      <c r="V3419" s="30"/>
      <c r="W3419" s="30"/>
      <c r="X3419" s="30"/>
      <c r="Y3419" s="30"/>
      <c r="Z3419" s="30"/>
      <c r="AA3419" s="30"/>
    </row>
    <row r="3420" ht="15.75" customHeight="1">
      <c r="A3420" s="27" t="s">
        <v>86</v>
      </c>
      <c r="B3420" s="27" t="s">
        <v>10176</v>
      </c>
      <c r="C3420" s="27" t="s">
        <v>6386</v>
      </c>
      <c r="D3420" s="27" t="s">
        <v>123</v>
      </c>
      <c r="E3420" s="92">
        <f t="shared" si="1"/>
        <v>82505</v>
      </c>
      <c r="F3420" s="92" t="str">
        <f t="shared" si="2"/>
        <v>PK 5 ALTEZA BOCADO + 4 ALTEZA HELADO + 3 ALTEZA FRUTILLA + 22.9% DCTO (B2B) .</v>
      </c>
      <c r="G3420" s="92" t="str">
        <f t="shared" si="3"/>
        <v>GALLETAS</v>
      </c>
      <c r="H3420" s="89"/>
      <c r="I3420" s="89"/>
      <c r="J3420" s="89"/>
      <c r="K3420" s="89"/>
      <c r="L3420" s="89"/>
      <c r="M3420" s="89"/>
      <c r="N3420" s="89"/>
      <c r="O3420" s="89"/>
      <c r="P3420" s="89"/>
      <c r="Q3420" s="89"/>
      <c r="R3420" s="30"/>
      <c r="S3420" s="30"/>
      <c r="T3420" s="30"/>
      <c r="U3420" s="30"/>
      <c r="V3420" s="30"/>
      <c r="W3420" s="30"/>
      <c r="X3420" s="30"/>
      <c r="Y3420" s="30"/>
      <c r="Z3420" s="30"/>
      <c r="AA3420" s="30"/>
    </row>
    <row r="3421" ht="15.75" customHeight="1">
      <c r="A3421" s="27" t="s">
        <v>86</v>
      </c>
      <c r="B3421" s="27" t="s">
        <v>10177</v>
      </c>
      <c r="C3421" s="27" t="s">
        <v>6389</v>
      </c>
      <c r="D3421" s="27" t="s">
        <v>123</v>
      </c>
      <c r="E3421" s="92">
        <f t="shared" si="1"/>
        <v>82507</v>
      </c>
      <c r="F3421" s="92" t="str">
        <f t="shared" si="2"/>
        <v>PK 5 Alteza Bocado + 5 Alteza Helado + 2 Gratis .</v>
      </c>
      <c r="G3421" s="92" t="str">
        <f t="shared" si="3"/>
        <v>GALLETAS</v>
      </c>
      <c r="H3421" s="89"/>
      <c r="I3421" s="89"/>
      <c r="J3421" s="89"/>
      <c r="K3421" s="89"/>
      <c r="L3421" s="89"/>
      <c r="M3421" s="89"/>
      <c r="N3421" s="89"/>
      <c r="O3421" s="89"/>
      <c r="P3421" s="89"/>
      <c r="Q3421" s="89"/>
      <c r="R3421" s="30"/>
      <c r="S3421" s="30"/>
      <c r="T3421" s="30"/>
      <c r="U3421" s="30"/>
      <c r="V3421" s="30"/>
      <c r="W3421" s="30"/>
      <c r="X3421" s="30"/>
      <c r="Y3421" s="30"/>
      <c r="Z3421" s="30"/>
      <c r="AA3421" s="30"/>
    </row>
    <row r="3422" ht="15.75" customHeight="1">
      <c r="A3422" s="27" t="s">
        <v>86</v>
      </c>
      <c r="B3422" s="27" t="s">
        <v>10178</v>
      </c>
      <c r="C3422" s="27" t="s">
        <v>6388</v>
      </c>
      <c r="D3422" s="27" t="s">
        <v>123</v>
      </c>
      <c r="E3422" s="92">
        <f t="shared" si="1"/>
        <v>82508</v>
      </c>
      <c r="F3422" s="92" t="str">
        <f t="shared" si="2"/>
        <v>PK 5 Alteza Bocado + 5 Alteza Helado + 2 Gratis (B2B) .</v>
      </c>
      <c r="G3422" s="92" t="str">
        <f t="shared" si="3"/>
        <v>GALLETAS</v>
      </c>
      <c r="H3422" s="89"/>
      <c r="I3422" s="89"/>
      <c r="J3422" s="89"/>
      <c r="K3422" s="89"/>
      <c r="L3422" s="89"/>
      <c r="M3422" s="89"/>
      <c r="N3422" s="89"/>
      <c r="O3422" s="89"/>
      <c r="P3422" s="89"/>
      <c r="Q3422" s="89"/>
      <c r="R3422" s="30"/>
      <c r="S3422" s="30"/>
      <c r="T3422" s="30"/>
      <c r="U3422" s="30"/>
      <c r="V3422" s="30"/>
      <c r="W3422" s="30"/>
      <c r="X3422" s="30"/>
      <c r="Y3422" s="30"/>
      <c r="Z3422" s="30"/>
      <c r="AA3422" s="30"/>
    </row>
    <row r="3423" ht="15.75" customHeight="1">
      <c r="A3423" s="27" t="s">
        <v>86</v>
      </c>
      <c r="B3423" s="27" t="s">
        <v>10179</v>
      </c>
      <c r="C3423" s="27" t="s">
        <v>6397</v>
      </c>
      <c r="D3423" s="27" t="s">
        <v>6394</v>
      </c>
      <c r="E3423" s="92">
        <f t="shared" si="1"/>
        <v>82510</v>
      </c>
      <c r="F3423" s="92" t="str">
        <f t="shared" si="2"/>
        <v>Oblea ALTEZA Chirimoya 24x140gr</v>
      </c>
      <c r="G3423" s="92" t="str">
        <f t="shared" si="3"/>
        <v>GALLETAS</v>
      </c>
      <c r="H3423" s="89"/>
      <c r="I3423" s="89"/>
      <c r="J3423" s="89"/>
      <c r="K3423" s="89"/>
      <c r="L3423" s="89"/>
      <c r="M3423" s="89"/>
      <c r="N3423" s="89"/>
      <c r="O3423" s="89"/>
      <c r="P3423" s="89"/>
      <c r="Q3423" s="89"/>
      <c r="R3423" s="30"/>
      <c r="S3423" s="30"/>
      <c r="T3423" s="30"/>
      <c r="U3423" s="30"/>
      <c r="V3423" s="30"/>
      <c r="W3423" s="30"/>
      <c r="X3423" s="30"/>
      <c r="Y3423" s="30"/>
      <c r="Z3423" s="30"/>
      <c r="AA3423" s="30"/>
    </row>
    <row r="3424" ht="15.75" customHeight="1">
      <c r="A3424" s="27" t="s">
        <v>86</v>
      </c>
      <c r="B3424" s="27" t="s">
        <v>10180</v>
      </c>
      <c r="C3424" s="27" t="s">
        <v>6399</v>
      </c>
      <c r="D3424" s="27" t="s">
        <v>813</v>
      </c>
      <c r="E3424" s="92">
        <f t="shared" si="1"/>
        <v>82520</v>
      </c>
      <c r="F3424" s="92" t="str">
        <f t="shared" si="2"/>
        <v>Oblea ALTEZA Frutilla 24x140g</v>
      </c>
      <c r="G3424" s="92" t="str">
        <f t="shared" si="3"/>
        <v>GALLETAS</v>
      </c>
      <c r="H3424" s="89"/>
      <c r="I3424" s="89"/>
      <c r="J3424" s="89"/>
      <c r="K3424" s="89"/>
      <c r="L3424" s="89"/>
      <c r="M3424" s="89"/>
      <c r="N3424" s="89"/>
      <c r="O3424" s="89"/>
      <c r="P3424" s="89"/>
      <c r="Q3424" s="89"/>
      <c r="R3424" s="30"/>
      <c r="S3424" s="30"/>
      <c r="T3424" s="30"/>
      <c r="U3424" s="30"/>
      <c r="V3424" s="30"/>
      <c r="W3424" s="30"/>
      <c r="X3424" s="30"/>
      <c r="Y3424" s="30"/>
      <c r="Z3424" s="30"/>
      <c r="AA3424" s="30"/>
    </row>
    <row r="3425" ht="15.75" customHeight="1">
      <c r="A3425" s="27" t="s">
        <v>86</v>
      </c>
      <c r="B3425" s="27" t="s">
        <v>10181</v>
      </c>
      <c r="C3425" s="27" t="s">
        <v>6401</v>
      </c>
      <c r="D3425" s="27" t="s">
        <v>2044</v>
      </c>
      <c r="E3425" s="92">
        <f t="shared" si="1"/>
        <v>82530</v>
      </c>
      <c r="F3425" s="92" t="str">
        <f t="shared" si="2"/>
        <v>Oblea ALTEZA Helado 24 x 140 GRM</v>
      </c>
      <c r="G3425" s="92" t="str">
        <f t="shared" si="3"/>
        <v>GALLETAS</v>
      </c>
      <c r="H3425" s="89"/>
      <c r="I3425" s="89"/>
      <c r="J3425" s="89"/>
      <c r="K3425" s="89"/>
      <c r="L3425" s="89"/>
      <c r="M3425" s="89"/>
      <c r="N3425" s="89"/>
      <c r="O3425" s="89"/>
      <c r="P3425" s="89"/>
      <c r="Q3425" s="89"/>
      <c r="R3425" s="30"/>
      <c r="S3425" s="30"/>
      <c r="T3425" s="30"/>
      <c r="U3425" s="30"/>
      <c r="V3425" s="30"/>
      <c r="W3425" s="30"/>
      <c r="X3425" s="30"/>
      <c r="Y3425" s="30"/>
      <c r="Z3425" s="30"/>
      <c r="AA3425" s="30"/>
    </row>
    <row r="3426" ht="15.75" customHeight="1">
      <c r="A3426" s="27" t="s">
        <v>86</v>
      </c>
      <c r="B3426" s="27" t="s">
        <v>10182</v>
      </c>
      <c r="C3426" s="27" t="s">
        <v>6403</v>
      </c>
      <c r="D3426" s="27" t="s">
        <v>2044</v>
      </c>
      <c r="E3426" s="92">
        <f t="shared" si="1"/>
        <v>82550</v>
      </c>
      <c r="F3426" s="92" t="str">
        <f t="shared" si="2"/>
        <v>ALTEZA PIE DE LIMON 24 x 140 GRM</v>
      </c>
      <c r="G3426" s="92" t="str">
        <f t="shared" si="3"/>
        <v>GALLETAS</v>
      </c>
      <c r="H3426" s="89"/>
      <c r="I3426" s="89"/>
      <c r="J3426" s="89"/>
      <c r="K3426" s="89"/>
      <c r="L3426" s="89"/>
      <c r="M3426" s="89"/>
      <c r="N3426" s="89"/>
      <c r="O3426" s="89"/>
      <c r="P3426" s="89"/>
      <c r="Q3426" s="89"/>
      <c r="R3426" s="30"/>
      <c r="S3426" s="30"/>
      <c r="T3426" s="30"/>
      <c r="U3426" s="30"/>
      <c r="V3426" s="30"/>
      <c r="W3426" s="30"/>
      <c r="X3426" s="30"/>
      <c r="Y3426" s="30"/>
      <c r="Z3426" s="30"/>
      <c r="AA3426" s="30"/>
    </row>
    <row r="3427" ht="15.75" customHeight="1">
      <c r="A3427" s="27" t="s">
        <v>86</v>
      </c>
      <c r="B3427" s="27" t="s">
        <v>10183</v>
      </c>
      <c r="C3427" s="27" t="s">
        <v>6405</v>
      </c>
      <c r="D3427" s="27" t="s">
        <v>6406</v>
      </c>
      <c r="E3427" s="92">
        <f t="shared" si="1"/>
        <v>82610</v>
      </c>
      <c r="F3427" s="92" t="str">
        <f t="shared" si="2"/>
        <v>ALTEZA HELADO PROMO 20g 33 x 160 GRM</v>
      </c>
      <c r="G3427" s="92" t="str">
        <f t="shared" si="3"/>
        <v>GALLETAS</v>
      </c>
      <c r="H3427" s="89"/>
      <c r="I3427" s="89"/>
      <c r="J3427" s="89"/>
      <c r="K3427" s="89"/>
      <c r="L3427" s="89"/>
      <c r="M3427" s="89"/>
      <c r="N3427" s="89"/>
      <c r="O3427" s="89"/>
      <c r="P3427" s="89"/>
      <c r="Q3427" s="89"/>
      <c r="R3427" s="30"/>
      <c r="S3427" s="30"/>
      <c r="T3427" s="30"/>
      <c r="U3427" s="30"/>
      <c r="V3427" s="30"/>
      <c r="W3427" s="30"/>
      <c r="X3427" s="30"/>
      <c r="Y3427" s="30"/>
      <c r="Z3427" s="30"/>
      <c r="AA3427" s="30"/>
    </row>
    <row r="3428" ht="15.75" customHeight="1">
      <c r="A3428" s="27" t="s">
        <v>721</v>
      </c>
      <c r="B3428" s="27" t="s">
        <v>10184</v>
      </c>
      <c r="C3428" s="27" t="s">
        <v>6408</v>
      </c>
      <c r="D3428" s="83"/>
      <c r="E3428" s="92">
        <f t="shared" si="1"/>
        <v>82630</v>
      </c>
      <c r="F3428" s="92" t="str">
        <f t="shared" si="2"/>
        <v>1 NESTUM 5 CEREALES + VASO NESTUM GRATIS </v>
      </c>
      <c r="G3428" s="92" t="str">
        <f t="shared" si="3"/>
        <v>CEREALES INFANTILES</v>
      </c>
      <c r="H3428" s="89"/>
      <c r="I3428" s="89"/>
      <c r="J3428" s="89"/>
      <c r="K3428" s="89"/>
      <c r="L3428" s="89"/>
      <c r="M3428" s="89"/>
      <c r="N3428" s="89"/>
      <c r="O3428" s="89"/>
      <c r="P3428" s="89"/>
      <c r="Q3428" s="89"/>
      <c r="R3428" s="30"/>
      <c r="S3428" s="30"/>
      <c r="T3428" s="30"/>
      <c r="U3428" s="30"/>
      <c r="V3428" s="30"/>
      <c r="W3428" s="30"/>
      <c r="X3428" s="30"/>
      <c r="Y3428" s="30"/>
      <c r="Z3428" s="30"/>
      <c r="AA3428" s="30"/>
    </row>
    <row r="3429" ht="15.75" customHeight="1">
      <c r="A3429" s="27" t="s">
        <v>86</v>
      </c>
      <c r="B3429" s="27" t="s">
        <v>10185</v>
      </c>
      <c r="C3429" s="27" t="s">
        <v>6410</v>
      </c>
      <c r="D3429" s="27" t="s">
        <v>6406</v>
      </c>
      <c r="E3429" s="92">
        <f t="shared" si="1"/>
        <v>82640</v>
      </c>
      <c r="F3429" s="92" t="str">
        <f t="shared" si="2"/>
        <v>ALTEZA PIE DE LIMON PROMO 20g 33 x 160 GRM</v>
      </c>
      <c r="G3429" s="92" t="str">
        <f t="shared" si="3"/>
        <v>GALLETAS</v>
      </c>
      <c r="H3429" s="89"/>
      <c r="I3429" s="89"/>
      <c r="J3429" s="89"/>
      <c r="K3429" s="89"/>
      <c r="L3429" s="89"/>
      <c r="M3429" s="89"/>
      <c r="N3429" s="89"/>
      <c r="O3429" s="89"/>
      <c r="P3429" s="89"/>
      <c r="Q3429" s="89"/>
      <c r="R3429" s="30"/>
      <c r="S3429" s="30"/>
      <c r="T3429" s="30"/>
      <c r="U3429" s="30"/>
      <c r="V3429" s="30"/>
      <c r="W3429" s="30"/>
      <c r="X3429" s="30"/>
      <c r="Y3429" s="30"/>
      <c r="Z3429" s="30"/>
      <c r="AA3429" s="30"/>
    </row>
    <row r="3430" ht="15.75" customHeight="1">
      <c r="A3430" s="27" t="s">
        <v>86</v>
      </c>
      <c r="B3430" s="27" t="s">
        <v>10186</v>
      </c>
      <c r="C3430" s="27" t="s">
        <v>6411</v>
      </c>
      <c r="D3430" s="27" t="s">
        <v>6406</v>
      </c>
      <c r="E3430" s="92">
        <f t="shared" si="1"/>
        <v>82650</v>
      </c>
      <c r="F3430" s="92" t="str">
        <f t="shared" si="2"/>
        <v>ALTEZA FRUTILLA PROMO 20g 33 x 160 GRM</v>
      </c>
      <c r="G3430" s="92" t="str">
        <f t="shared" si="3"/>
        <v>GALLETAS</v>
      </c>
      <c r="H3430" s="89"/>
      <c r="I3430" s="89"/>
      <c r="J3430" s="89"/>
      <c r="K3430" s="89"/>
      <c r="L3430" s="89"/>
      <c r="M3430" s="89"/>
      <c r="N3430" s="89"/>
      <c r="O3430" s="89"/>
      <c r="P3430" s="89"/>
      <c r="Q3430" s="89"/>
      <c r="R3430" s="30"/>
      <c r="S3430" s="30"/>
      <c r="T3430" s="30"/>
      <c r="U3430" s="30"/>
      <c r="V3430" s="30"/>
      <c r="W3430" s="30"/>
      <c r="X3430" s="30"/>
      <c r="Y3430" s="30"/>
      <c r="Z3430" s="30"/>
      <c r="AA3430" s="30"/>
    </row>
    <row r="3431" ht="15.75" customHeight="1">
      <c r="A3431" s="27" t="s">
        <v>29</v>
      </c>
      <c r="B3431" s="27" t="s">
        <v>10187</v>
      </c>
      <c r="C3431" s="27" t="s">
        <v>2075</v>
      </c>
      <c r="D3431" s="27" t="s">
        <v>6406</v>
      </c>
      <c r="E3431" s="92">
        <f t="shared" si="1"/>
        <v>82660</v>
      </c>
      <c r="F3431" s="92" t="str">
        <f t="shared" si="2"/>
        <v>ALTEZA BOCADO VO 33 x 160 GRM</v>
      </c>
      <c r="G3431" s="92" t="str">
        <f t="shared" si="3"/>
        <v>DESHABILITADOS</v>
      </c>
      <c r="H3431" s="89"/>
      <c r="I3431" s="89"/>
      <c r="J3431" s="89"/>
      <c r="K3431" s="89"/>
      <c r="L3431" s="89"/>
      <c r="M3431" s="89"/>
      <c r="N3431" s="89"/>
      <c r="O3431" s="89"/>
      <c r="P3431" s="89"/>
      <c r="Q3431" s="89"/>
      <c r="R3431" s="30"/>
      <c r="S3431" s="30"/>
      <c r="T3431" s="30"/>
      <c r="U3431" s="30"/>
      <c r="V3431" s="30"/>
      <c r="W3431" s="30"/>
      <c r="X3431" s="30"/>
      <c r="Y3431" s="30"/>
      <c r="Z3431" s="30"/>
      <c r="AA3431" s="30"/>
    </row>
    <row r="3432" ht="15.75" customHeight="1">
      <c r="A3432" s="27" t="s">
        <v>268</v>
      </c>
      <c r="B3432" s="27" t="s">
        <v>10188</v>
      </c>
      <c r="C3432" s="27" t="s">
        <v>6414</v>
      </c>
      <c r="D3432" s="83"/>
      <c r="E3432" s="92">
        <f t="shared" si="1"/>
        <v>82690</v>
      </c>
      <c r="F3432" s="92" t="str">
        <f t="shared" si="2"/>
        <v>Pack Colados 1PAVO,1CARNE,1POLLO + BOLSA TNT NUTRICIÓN GRATIS </v>
      </c>
      <c r="G3432" s="92" t="str">
        <f t="shared" si="3"/>
        <v>ALIMENTOS INFANTILES</v>
      </c>
      <c r="H3432" s="89"/>
      <c r="I3432" s="89"/>
      <c r="J3432" s="89"/>
      <c r="K3432" s="89"/>
      <c r="L3432" s="89"/>
      <c r="M3432" s="89"/>
      <c r="N3432" s="89"/>
      <c r="O3432" s="89"/>
      <c r="P3432" s="89"/>
      <c r="Q3432" s="89"/>
      <c r="R3432" s="30"/>
      <c r="S3432" s="30"/>
      <c r="T3432" s="30"/>
      <c r="U3432" s="30"/>
      <c r="V3432" s="30"/>
      <c r="W3432" s="30"/>
      <c r="X3432" s="30"/>
      <c r="Y3432" s="30"/>
      <c r="Z3432" s="30"/>
      <c r="AA3432" s="30"/>
    </row>
    <row r="3433" ht="15.75" customHeight="1">
      <c r="A3433" s="27" t="s">
        <v>86</v>
      </c>
      <c r="B3433" s="27" t="s">
        <v>10189</v>
      </c>
      <c r="C3433" s="27" t="s">
        <v>6416</v>
      </c>
      <c r="D3433" s="27" t="s">
        <v>6417</v>
      </c>
      <c r="E3433" s="92">
        <f t="shared" si="1"/>
        <v>82700</v>
      </c>
      <c r="F3433" s="92" t="str">
        <f t="shared" si="2"/>
        <v>MCKAY SODA MANTEQUILLA 20 x 150 GRM</v>
      </c>
      <c r="G3433" s="92" t="str">
        <f t="shared" si="3"/>
        <v>GALLETAS</v>
      </c>
      <c r="H3433" s="89"/>
      <c r="I3433" s="89"/>
      <c r="J3433" s="89"/>
      <c r="K3433" s="89"/>
      <c r="L3433" s="89"/>
      <c r="M3433" s="89"/>
      <c r="N3433" s="89"/>
      <c r="O3433" s="89"/>
      <c r="P3433" s="89"/>
      <c r="Q3433" s="89"/>
      <c r="R3433" s="30"/>
      <c r="S3433" s="30"/>
      <c r="T3433" s="30"/>
      <c r="U3433" s="30"/>
      <c r="V3433" s="30"/>
      <c r="W3433" s="30"/>
      <c r="X3433" s="30"/>
      <c r="Y3433" s="30"/>
      <c r="Z3433" s="30"/>
      <c r="AA3433" s="30"/>
    </row>
    <row r="3434" ht="15.75" customHeight="1">
      <c r="A3434" s="27" t="s">
        <v>86</v>
      </c>
      <c r="B3434" s="27" t="s">
        <v>10190</v>
      </c>
      <c r="C3434" s="27" t="s">
        <v>6418</v>
      </c>
      <c r="D3434" s="27" t="s">
        <v>6406</v>
      </c>
      <c r="E3434" s="92">
        <f t="shared" si="1"/>
        <v>82710</v>
      </c>
      <c r="F3434" s="92" t="str">
        <f t="shared" si="2"/>
        <v>ALTEZA OBLEA CHIRIMOYA PROMO 20g 33 x 160 GRM</v>
      </c>
      <c r="G3434" s="92" t="str">
        <f t="shared" si="3"/>
        <v>GALLETAS</v>
      </c>
      <c r="H3434" s="89"/>
      <c r="I3434" s="89"/>
      <c r="J3434" s="89"/>
      <c r="K3434" s="89"/>
      <c r="L3434" s="89"/>
      <c r="M3434" s="89"/>
      <c r="N3434" s="89"/>
      <c r="O3434" s="89"/>
      <c r="P3434" s="89"/>
      <c r="Q3434" s="89"/>
      <c r="R3434" s="30"/>
      <c r="S3434" s="30"/>
      <c r="T3434" s="30"/>
      <c r="U3434" s="30"/>
      <c r="V3434" s="30"/>
      <c r="W3434" s="30"/>
      <c r="X3434" s="30"/>
      <c r="Y3434" s="30"/>
      <c r="Z3434" s="30"/>
      <c r="AA3434" s="30"/>
    </row>
    <row r="3435" ht="15.75" customHeight="1">
      <c r="A3435" s="27" t="s">
        <v>86</v>
      </c>
      <c r="B3435" s="27" t="s">
        <v>10191</v>
      </c>
      <c r="C3435" s="27" t="s">
        <v>6420</v>
      </c>
      <c r="D3435" s="83"/>
      <c r="E3435" s="92">
        <f t="shared" si="1"/>
        <v>82730</v>
      </c>
      <c r="F3435" s="92" t="str">
        <f t="shared" si="2"/>
        <v>PK 8+2 Alteza (3 Boc+2Chir+3Frut+2Hel) </v>
      </c>
      <c r="G3435" s="92" t="str">
        <f t="shared" si="3"/>
        <v>GALLETAS</v>
      </c>
      <c r="H3435" s="89"/>
      <c r="I3435" s="89"/>
      <c r="J3435" s="89"/>
      <c r="K3435" s="89"/>
      <c r="L3435" s="89"/>
      <c r="M3435" s="89"/>
      <c r="N3435" s="89"/>
      <c r="O3435" s="89"/>
      <c r="P3435" s="89"/>
      <c r="Q3435" s="89"/>
      <c r="R3435" s="30"/>
      <c r="S3435" s="30"/>
      <c r="T3435" s="30"/>
      <c r="U3435" s="30"/>
      <c r="V3435" s="30"/>
      <c r="W3435" s="30"/>
      <c r="X3435" s="30"/>
      <c r="Y3435" s="30"/>
      <c r="Z3435" s="30"/>
      <c r="AA3435" s="30"/>
    </row>
    <row r="3436" ht="15.75" customHeight="1">
      <c r="A3436" s="27" t="s">
        <v>39</v>
      </c>
      <c r="B3436" s="27" t="s">
        <v>10193</v>
      </c>
      <c r="C3436" s="27" t="s">
        <v>6422</v>
      </c>
      <c r="D3436" s="83"/>
      <c r="E3436" s="92">
        <f t="shared" si="1"/>
        <v>82760</v>
      </c>
      <c r="F3436" s="92" t="str">
        <f t="shared" si="2"/>
        <v>PK 15+2 KITKAT+EXHIBIDOR EN COMODATO </v>
      </c>
      <c r="G3436" s="92" t="str">
        <f t="shared" si="3"/>
        <v>CHOCOLATES</v>
      </c>
      <c r="H3436" s="89"/>
      <c r="I3436" s="89"/>
      <c r="J3436" s="89"/>
      <c r="K3436" s="89"/>
      <c r="L3436" s="89"/>
      <c r="M3436" s="89"/>
      <c r="N3436" s="89"/>
      <c r="O3436" s="89"/>
      <c r="P3436" s="89"/>
      <c r="Q3436" s="89"/>
      <c r="R3436" s="30"/>
      <c r="S3436" s="30"/>
      <c r="T3436" s="30"/>
      <c r="U3436" s="30"/>
      <c r="V3436" s="30"/>
      <c r="W3436" s="30"/>
      <c r="X3436" s="30"/>
      <c r="Y3436" s="30"/>
      <c r="Z3436" s="30"/>
      <c r="AA3436" s="30"/>
    </row>
    <row r="3437" ht="15.75" customHeight="1">
      <c r="A3437" s="27" t="s">
        <v>39</v>
      </c>
      <c r="B3437" s="27" t="s">
        <v>10194</v>
      </c>
      <c r="C3437" s="27" t="s">
        <v>6423</v>
      </c>
      <c r="D3437" s="83"/>
      <c r="E3437" s="92">
        <f t="shared" si="1"/>
        <v>82770</v>
      </c>
      <c r="F3437" s="92" t="str">
        <f t="shared" si="2"/>
        <v>PK 20+4 KITKAT+EXHIBIDOR EN COMODATO </v>
      </c>
      <c r="G3437" s="92" t="str">
        <f t="shared" si="3"/>
        <v>CHOCOLATES</v>
      </c>
      <c r="H3437" s="89"/>
      <c r="I3437" s="89"/>
      <c r="J3437" s="89"/>
      <c r="K3437" s="89"/>
      <c r="L3437" s="89"/>
      <c r="M3437" s="89"/>
      <c r="N3437" s="89"/>
      <c r="O3437" s="89"/>
      <c r="P3437" s="89"/>
      <c r="Q3437" s="89"/>
      <c r="R3437" s="30"/>
      <c r="S3437" s="30"/>
      <c r="T3437" s="30"/>
      <c r="U3437" s="30"/>
      <c r="V3437" s="30"/>
      <c r="W3437" s="30"/>
      <c r="X3437" s="30"/>
      <c r="Y3437" s="30"/>
      <c r="Z3437" s="30"/>
      <c r="AA3437" s="30"/>
    </row>
    <row r="3438" ht="15.75" customHeight="1">
      <c r="A3438" s="27" t="s">
        <v>39</v>
      </c>
      <c r="B3438" s="27" t="s">
        <v>10195</v>
      </c>
      <c r="C3438" s="27" t="s">
        <v>6425</v>
      </c>
      <c r="D3438" s="83"/>
      <c r="E3438" s="92">
        <f t="shared" si="1"/>
        <v>82780</v>
      </c>
      <c r="F3438" s="92" t="str">
        <f t="shared" si="2"/>
        <v>PK 30+6 KITKAT + EXHIBIDOR </v>
      </c>
      <c r="G3438" s="92" t="str">
        <f t="shared" si="3"/>
        <v>CHOCOLATES</v>
      </c>
      <c r="H3438" s="89"/>
      <c r="I3438" s="89"/>
      <c r="J3438" s="89"/>
      <c r="K3438" s="89"/>
      <c r="L3438" s="89"/>
      <c r="M3438" s="89"/>
      <c r="N3438" s="89"/>
      <c r="O3438" s="89"/>
      <c r="P3438" s="89"/>
      <c r="Q3438" s="89"/>
      <c r="R3438" s="30"/>
      <c r="S3438" s="30"/>
      <c r="T3438" s="30"/>
      <c r="U3438" s="30"/>
      <c r="V3438" s="30"/>
      <c r="W3438" s="30"/>
      <c r="X3438" s="30"/>
      <c r="Y3438" s="30"/>
      <c r="Z3438" s="30"/>
      <c r="AA3438" s="30"/>
    </row>
    <row r="3439" ht="15.75" customHeight="1">
      <c r="A3439" s="27" t="s">
        <v>39</v>
      </c>
      <c r="B3439" s="27" t="s">
        <v>10196</v>
      </c>
      <c r="C3439" s="27" t="s">
        <v>6427</v>
      </c>
      <c r="D3439" s="83"/>
      <c r="E3439" s="92">
        <f t="shared" si="1"/>
        <v>82790</v>
      </c>
      <c r="F3439" s="92" t="str">
        <f t="shared" si="2"/>
        <v>PK 17 KITKAT + LECTOR BILLETE KK </v>
      </c>
      <c r="G3439" s="92" t="str">
        <f t="shared" si="3"/>
        <v>CHOCOLATES</v>
      </c>
      <c r="H3439" s="89"/>
      <c r="I3439" s="89"/>
      <c r="J3439" s="89"/>
      <c r="K3439" s="89"/>
      <c r="L3439" s="89"/>
      <c r="M3439" s="89"/>
      <c r="N3439" s="89"/>
      <c r="O3439" s="89"/>
      <c r="P3439" s="89"/>
      <c r="Q3439" s="89"/>
      <c r="R3439" s="30"/>
      <c r="S3439" s="30"/>
      <c r="T3439" s="30"/>
      <c r="U3439" s="30"/>
      <c r="V3439" s="30"/>
      <c r="W3439" s="30"/>
      <c r="X3439" s="30"/>
      <c r="Y3439" s="30"/>
      <c r="Z3439" s="30"/>
      <c r="AA3439" s="30"/>
    </row>
    <row r="3440" ht="15.75" customHeight="1">
      <c r="A3440" s="27" t="s">
        <v>39</v>
      </c>
      <c r="B3440" s="27" t="s">
        <v>10197</v>
      </c>
      <c r="C3440" s="27" t="s">
        <v>6429</v>
      </c>
      <c r="D3440" s="83"/>
      <c r="E3440" s="92">
        <f t="shared" si="1"/>
        <v>82800</v>
      </c>
      <c r="F3440" s="92" t="str">
        <f t="shared" si="2"/>
        <v>PK 30 KITKAT + POLAR KK </v>
      </c>
      <c r="G3440" s="92" t="str">
        <f t="shared" si="3"/>
        <v>CHOCOLATES</v>
      </c>
      <c r="H3440" s="89"/>
      <c r="I3440" s="89"/>
      <c r="J3440" s="89"/>
      <c r="K3440" s="89"/>
      <c r="L3440" s="89"/>
      <c r="M3440" s="89"/>
      <c r="N3440" s="89"/>
      <c r="O3440" s="89"/>
      <c r="P3440" s="89"/>
      <c r="Q3440" s="89"/>
      <c r="R3440" s="30"/>
      <c r="S3440" s="30"/>
      <c r="T3440" s="30"/>
      <c r="U3440" s="30"/>
      <c r="V3440" s="30"/>
      <c r="W3440" s="30"/>
      <c r="X3440" s="30"/>
      <c r="Y3440" s="30"/>
      <c r="Z3440" s="30"/>
      <c r="AA3440" s="30"/>
    </row>
    <row r="3441" ht="15.75" customHeight="1">
      <c r="A3441" s="27" t="s">
        <v>39</v>
      </c>
      <c r="B3441" s="27" t="s">
        <v>10198</v>
      </c>
      <c r="C3441" s="27" t="s">
        <v>6431</v>
      </c>
      <c r="D3441" s="83"/>
      <c r="E3441" s="92">
        <f t="shared" si="1"/>
        <v>82810</v>
      </c>
      <c r="F3441" s="92" t="str">
        <f t="shared" si="2"/>
        <v>PK 24 KITKAT + COTONA KK </v>
      </c>
      <c r="G3441" s="92" t="str">
        <f t="shared" si="3"/>
        <v>CHOCOLATES</v>
      </c>
      <c r="H3441" s="89"/>
      <c r="I3441" s="89"/>
      <c r="J3441" s="89"/>
      <c r="K3441" s="89"/>
      <c r="L3441" s="89"/>
      <c r="M3441" s="89"/>
      <c r="N3441" s="89"/>
      <c r="O3441" s="89"/>
      <c r="P3441" s="89"/>
      <c r="Q3441" s="89"/>
      <c r="R3441" s="30"/>
      <c r="S3441" s="30"/>
      <c r="T3441" s="30"/>
      <c r="U3441" s="30"/>
      <c r="V3441" s="30"/>
      <c r="W3441" s="30"/>
      <c r="X3441" s="30"/>
      <c r="Y3441" s="30"/>
      <c r="Z3441" s="30"/>
      <c r="AA3441" s="30"/>
    </row>
    <row r="3442" ht="15.75" customHeight="1">
      <c r="A3442" s="27" t="s">
        <v>86</v>
      </c>
      <c r="B3442" s="27" t="s">
        <v>10199</v>
      </c>
      <c r="C3442" s="27" t="s">
        <v>6432</v>
      </c>
      <c r="D3442" s="27" t="s">
        <v>6433</v>
      </c>
      <c r="E3442" s="92">
        <f t="shared" si="1"/>
        <v>82830</v>
      </c>
      <c r="F3442" s="92" t="str">
        <f t="shared" si="2"/>
        <v>Galletas MCKAY Criollitas 24x100gr</v>
      </c>
      <c r="G3442" s="92" t="str">
        <f t="shared" si="3"/>
        <v>GALLETAS</v>
      </c>
      <c r="H3442" s="89"/>
      <c r="I3442" s="89"/>
      <c r="J3442" s="89"/>
      <c r="K3442" s="89"/>
      <c r="L3442" s="89"/>
      <c r="M3442" s="89"/>
      <c r="N3442" s="89"/>
      <c r="O3442" s="89"/>
      <c r="P3442" s="89"/>
      <c r="Q3442" s="89"/>
      <c r="R3442" s="30"/>
      <c r="S3442" s="30"/>
      <c r="T3442" s="30"/>
      <c r="U3442" s="30"/>
      <c r="V3442" s="30"/>
      <c r="W3442" s="30"/>
      <c r="X3442" s="30"/>
      <c r="Y3442" s="30"/>
      <c r="Z3442" s="30"/>
      <c r="AA3442" s="30"/>
    </row>
    <row r="3443" ht="15.75" customHeight="1">
      <c r="A3443" s="27" t="s">
        <v>29</v>
      </c>
      <c r="B3443" s="27" t="s">
        <v>10200</v>
      </c>
      <c r="C3443" s="27" t="s">
        <v>6435</v>
      </c>
      <c r="D3443" s="27" t="s">
        <v>6436</v>
      </c>
      <c r="E3443" s="92">
        <f t="shared" si="1"/>
        <v>82850</v>
      </c>
      <c r="F3443" s="92" t="str">
        <f t="shared" si="2"/>
        <v>BONI GALL CRIOLLITA 1 x 100 GRM</v>
      </c>
      <c r="G3443" s="92" t="str">
        <f t="shared" si="3"/>
        <v>DESHABILITADOS</v>
      </c>
      <c r="H3443" s="89"/>
      <c r="I3443" s="89"/>
      <c r="J3443" s="89"/>
      <c r="K3443" s="89"/>
      <c r="L3443" s="89"/>
      <c r="M3443" s="89"/>
      <c r="N3443" s="89"/>
      <c r="O3443" s="89"/>
      <c r="P3443" s="89"/>
      <c r="Q3443" s="89"/>
      <c r="R3443" s="30"/>
      <c r="S3443" s="30"/>
      <c r="T3443" s="30"/>
      <c r="U3443" s="30"/>
      <c r="V3443" s="30"/>
      <c r="W3443" s="30"/>
      <c r="X3443" s="30"/>
      <c r="Y3443" s="30"/>
      <c r="Z3443" s="30"/>
      <c r="AA3443" s="30"/>
    </row>
    <row r="3444" ht="15.75" customHeight="1">
      <c r="A3444" s="27" t="s">
        <v>86</v>
      </c>
      <c r="B3444" s="27" t="s">
        <v>10201</v>
      </c>
      <c r="C3444" s="27" t="s">
        <v>6438</v>
      </c>
      <c r="D3444" s="27" t="s">
        <v>6439</v>
      </c>
      <c r="E3444" s="92">
        <f t="shared" si="1"/>
        <v>82870</v>
      </c>
      <c r="F3444" s="92" t="str">
        <f t="shared" si="2"/>
        <v>CRIOLLITA GALL CHAMPAÑA 100g 20 x 100 GRM</v>
      </c>
      <c r="G3444" s="92" t="str">
        <f t="shared" si="3"/>
        <v>GALLETAS</v>
      </c>
      <c r="H3444" s="89"/>
      <c r="I3444" s="89"/>
      <c r="J3444" s="89"/>
      <c r="K3444" s="89"/>
      <c r="L3444" s="89"/>
      <c r="M3444" s="89"/>
      <c r="N3444" s="89"/>
      <c r="O3444" s="89"/>
      <c r="P3444" s="89"/>
      <c r="Q3444" s="89"/>
      <c r="R3444" s="30"/>
      <c r="S3444" s="30"/>
      <c r="T3444" s="30"/>
      <c r="U3444" s="30"/>
      <c r="V3444" s="30"/>
      <c r="W3444" s="30"/>
      <c r="X3444" s="30"/>
      <c r="Y3444" s="30"/>
      <c r="Z3444" s="30"/>
      <c r="AA3444" s="30"/>
    </row>
    <row r="3445" ht="15.75" customHeight="1">
      <c r="A3445" s="27" t="s">
        <v>50</v>
      </c>
      <c r="B3445" s="27" t="s">
        <v>10202</v>
      </c>
      <c r="C3445" s="27" t="s">
        <v>6440</v>
      </c>
      <c r="D3445" s="83"/>
      <c r="E3445" s="92">
        <f t="shared" si="1"/>
        <v>82900</v>
      </c>
      <c r="F3445" s="92" t="str">
        <f t="shared" si="2"/>
        <v>PK 2NescTrad+1Ecco+1Stick+1 3en1+1Decaf+Toalla </v>
      </c>
      <c r="G3445" s="92" t="str">
        <f t="shared" si="3"/>
        <v>CAFES</v>
      </c>
      <c r="H3445" s="89"/>
      <c r="I3445" s="89"/>
      <c r="J3445" s="89"/>
      <c r="K3445" s="89"/>
      <c r="L3445" s="89"/>
      <c r="M3445" s="89"/>
      <c r="N3445" s="89"/>
      <c r="O3445" s="89"/>
      <c r="P3445" s="89"/>
      <c r="Q3445" s="89"/>
      <c r="R3445" s="30"/>
      <c r="S3445" s="30"/>
      <c r="T3445" s="30"/>
      <c r="U3445" s="30"/>
      <c r="V3445" s="30"/>
      <c r="W3445" s="30"/>
      <c r="X3445" s="30"/>
      <c r="Y3445" s="30"/>
      <c r="Z3445" s="30"/>
      <c r="AA3445" s="30"/>
    </row>
    <row r="3446" ht="15.75" customHeight="1">
      <c r="A3446" s="27" t="s">
        <v>50</v>
      </c>
      <c r="B3446" s="27" t="s">
        <v>10203</v>
      </c>
      <c r="C3446" s="27" t="s">
        <v>6442</v>
      </c>
      <c r="D3446" s="27">
        <v>0.0</v>
      </c>
      <c r="E3446" s="92">
        <f t="shared" si="1"/>
        <v>82910</v>
      </c>
      <c r="F3446" s="92" t="str">
        <f t="shared" si="2"/>
        <v>PK PTP TRD 2 NESCAFE TARRO 170GR+ 15% DCTO 0</v>
      </c>
      <c r="G3446" s="92" t="str">
        <f t="shared" si="3"/>
        <v>CAFES</v>
      </c>
      <c r="H3446" s="89"/>
      <c r="I3446" s="89"/>
      <c r="J3446" s="89"/>
      <c r="K3446" s="89"/>
      <c r="L3446" s="89"/>
      <c r="M3446" s="89"/>
      <c r="N3446" s="89"/>
      <c r="O3446" s="89"/>
      <c r="P3446" s="89"/>
      <c r="Q3446" s="89"/>
      <c r="R3446" s="30"/>
      <c r="S3446" s="30"/>
      <c r="T3446" s="30"/>
      <c r="U3446" s="30"/>
      <c r="V3446" s="30"/>
      <c r="W3446" s="30"/>
      <c r="X3446" s="30"/>
      <c r="Y3446" s="30"/>
      <c r="Z3446" s="30"/>
      <c r="AA3446" s="30"/>
    </row>
    <row r="3447" ht="15.75" customHeight="1">
      <c r="A3447" s="27" t="s">
        <v>264</v>
      </c>
      <c r="B3447" s="27" t="s">
        <v>10204</v>
      </c>
      <c r="C3447" s="27" t="s">
        <v>6444</v>
      </c>
      <c r="D3447" s="27">
        <v>0.0</v>
      </c>
      <c r="E3447" s="92">
        <f t="shared" si="1"/>
        <v>82930</v>
      </c>
      <c r="F3447" s="92" t="str">
        <f t="shared" si="2"/>
        <v>PK 7+1 - 2 trix +2 Milo +2 Chocapic + 2 Estrellitas 0</v>
      </c>
      <c r="G3447" s="92" t="str">
        <f t="shared" si="3"/>
        <v>CEREALES PARA EL DESAYUNO</v>
      </c>
      <c r="H3447" s="89"/>
      <c r="I3447" s="89"/>
      <c r="J3447" s="89"/>
      <c r="K3447" s="89"/>
      <c r="L3447" s="89"/>
      <c r="M3447" s="89"/>
      <c r="N3447" s="89"/>
      <c r="O3447" s="89"/>
      <c r="P3447" s="89"/>
      <c r="Q3447" s="89"/>
      <c r="R3447" s="30"/>
      <c r="S3447" s="30"/>
      <c r="T3447" s="30"/>
      <c r="U3447" s="30"/>
      <c r="V3447" s="30"/>
      <c r="W3447" s="30"/>
      <c r="X3447" s="30"/>
      <c r="Y3447" s="30"/>
      <c r="Z3447" s="30"/>
      <c r="AA3447" s="30"/>
    </row>
    <row r="3448" ht="15.75" customHeight="1">
      <c r="A3448" s="27" t="s">
        <v>264</v>
      </c>
      <c r="B3448" s="27" t="s">
        <v>10205</v>
      </c>
      <c r="C3448" s="27" t="s">
        <v>6446</v>
      </c>
      <c r="D3448" s="27">
        <v>0.0</v>
      </c>
      <c r="E3448" s="92">
        <f t="shared" si="1"/>
        <v>82940</v>
      </c>
      <c r="F3448" s="92" t="str">
        <f t="shared" si="2"/>
        <v>PK 1 Nano Trix+ 1 Nano Chocapic+ Regalo Bolsa 0</v>
      </c>
      <c r="G3448" s="92" t="str">
        <f t="shared" si="3"/>
        <v>CEREALES PARA EL DESAYUNO</v>
      </c>
      <c r="H3448" s="89"/>
      <c r="I3448" s="89"/>
      <c r="J3448" s="89"/>
      <c r="K3448" s="89"/>
      <c r="L3448" s="89"/>
      <c r="M3448" s="89"/>
      <c r="N3448" s="89"/>
      <c r="O3448" s="89"/>
      <c r="P3448" s="89"/>
      <c r="Q3448" s="89"/>
      <c r="R3448" s="30"/>
      <c r="S3448" s="30"/>
      <c r="T3448" s="30"/>
      <c r="U3448" s="30"/>
      <c r="V3448" s="30"/>
      <c r="W3448" s="30"/>
      <c r="X3448" s="30"/>
      <c r="Y3448" s="30"/>
      <c r="Z3448" s="30"/>
      <c r="AA3448" s="30"/>
    </row>
    <row r="3449" ht="15.75" customHeight="1">
      <c r="A3449" s="27" t="s">
        <v>264</v>
      </c>
      <c r="B3449" s="27" t="s">
        <v>10206</v>
      </c>
      <c r="C3449" s="27" t="s">
        <v>6448</v>
      </c>
      <c r="D3449" s="27">
        <v>0.0</v>
      </c>
      <c r="E3449" s="92">
        <f t="shared" si="1"/>
        <v>82960</v>
      </c>
      <c r="F3449" s="92" t="str">
        <f t="shared" si="2"/>
        <v>PK 1 Nano Trix +1 Nano Chocapic+ Regalo Lapices 0</v>
      </c>
      <c r="G3449" s="92" t="str">
        <f t="shared" si="3"/>
        <v>CEREALES PARA EL DESAYUNO</v>
      </c>
      <c r="H3449" s="89"/>
      <c r="I3449" s="89"/>
      <c r="J3449" s="89"/>
      <c r="K3449" s="89"/>
      <c r="L3449" s="89"/>
      <c r="M3449" s="89"/>
      <c r="N3449" s="89"/>
      <c r="O3449" s="89"/>
      <c r="P3449" s="89"/>
      <c r="Q3449" s="89"/>
      <c r="R3449" s="30"/>
      <c r="S3449" s="30"/>
      <c r="T3449" s="30"/>
      <c r="U3449" s="30"/>
      <c r="V3449" s="30"/>
      <c r="W3449" s="30"/>
      <c r="X3449" s="30"/>
      <c r="Y3449" s="30"/>
      <c r="Z3449" s="30"/>
      <c r="AA3449" s="30"/>
    </row>
    <row r="3450" ht="15.75" customHeight="1">
      <c r="A3450" s="27" t="s">
        <v>39</v>
      </c>
      <c r="B3450" s="27" t="s">
        <v>10207</v>
      </c>
      <c r="C3450" s="27" t="s">
        <v>6450</v>
      </c>
      <c r="D3450" s="27">
        <v>0.0</v>
      </c>
      <c r="E3450" s="92">
        <f t="shared" si="1"/>
        <v>82980</v>
      </c>
      <c r="F3450" s="92" t="str">
        <f t="shared" si="2"/>
        <v>PK PTP TRD 4 TRENCITO 80gr + 1 Gratis 0</v>
      </c>
      <c r="G3450" s="92" t="str">
        <f t="shared" si="3"/>
        <v>CHOCOLATES</v>
      </c>
      <c r="H3450" s="89"/>
      <c r="I3450" s="89"/>
      <c r="J3450" s="89"/>
      <c r="K3450" s="89"/>
      <c r="L3450" s="89"/>
      <c r="M3450" s="89"/>
      <c r="N3450" s="89"/>
      <c r="O3450" s="89"/>
      <c r="P3450" s="89"/>
      <c r="Q3450" s="89"/>
      <c r="R3450" s="30"/>
      <c r="S3450" s="30"/>
      <c r="T3450" s="30"/>
      <c r="U3450" s="30"/>
      <c r="V3450" s="30"/>
      <c r="W3450" s="30"/>
      <c r="X3450" s="30"/>
      <c r="Y3450" s="30"/>
      <c r="Z3450" s="30"/>
      <c r="AA3450" s="30"/>
    </row>
    <row r="3451" ht="15.75" customHeight="1">
      <c r="A3451" s="27" t="s">
        <v>39</v>
      </c>
      <c r="B3451" s="27" t="s">
        <v>10208</v>
      </c>
      <c r="C3451" s="27" t="s">
        <v>6451</v>
      </c>
      <c r="D3451" s="27">
        <v>0.0</v>
      </c>
      <c r="E3451" s="92">
        <f t="shared" si="1"/>
        <v>82990</v>
      </c>
      <c r="F3451" s="92" t="str">
        <f t="shared" si="2"/>
        <v>PK PTP TRD 4 KITKAT 41.5gr +1 Gratis 0</v>
      </c>
      <c r="G3451" s="92" t="str">
        <f t="shared" si="3"/>
        <v>CHOCOLATES</v>
      </c>
      <c r="H3451" s="89"/>
      <c r="I3451" s="89"/>
      <c r="J3451" s="89"/>
      <c r="K3451" s="89"/>
      <c r="L3451" s="89"/>
      <c r="M3451" s="89"/>
      <c r="N3451" s="89"/>
      <c r="O3451" s="89"/>
      <c r="P3451" s="89"/>
      <c r="Q3451" s="89"/>
      <c r="R3451" s="30"/>
      <c r="S3451" s="30"/>
      <c r="T3451" s="30"/>
      <c r="U3451" s="30"/>
      <c r="V3451" s="30"/>
      <c r="W3451" s="30"/>
      <c r="X3451" s="30"/>
      <c r="Y3451" s="30"/>
      <c r="Z3451" s="30"/>
      <c r="AA3451" s="30"/>
    </row>
    <row r="3452" ht="15.75" customHeight="1">
      <c r="A3452" s="27" t="s">
        <v>86</v>
      </c>
      <c r="B3452" s="27" t="s">
        <v>10209</v>
      </c>
      <c r="C3452" s="27" t="s">
        <v>6453</v>
      </c>
      <c r="D3452" s="27" t="s">
        <v>6454</v>
      </c>
      <c r="E3452" s="92">
        <f t="shared" si="1"/>
        <v>83030</v>
      </c>
      <c r="F3452" s="92" t="str">
        <f t="shared" si="2"/>
        <v>GRILL GALLETA JAMÓN 42 x 30 GRM</v>
      </c>
      <c r="G3452" s="92" t="str">
        <f t="shared" si="3"/>
        <v>GALLETAS</v>
      </c>
      <c r="H3452" s="89"/>
      <c r="I3452" s="89"/>
      <c r="J3452" s="89"/>
      <c r="K3452" s="89"/>
      <c r="L3452" s="89"/>
      <c r="M3452" s="89"/>
      <c r="N3452" s="89"/>
      <c r="O3452" s="89"/>
      <c r="P3452" s="89"/>
      <c r="Q3452" s="89"/>
      <c r="R3452" s="30"/>
      <c r="S3452" s="30"/>
      <c r="T3452" s="30"/>
      <c r="U3452" s="30"/>
      <c r="V3452" s="30"/>
      <c r="W3452" s="30"/>
      <c r="X3452" s="30"/>
      <c r="Y3452" s="30"/>
      <c r="Z3452" s="30"/>
      <c r="AA3452" s="30"/>
    </row>
    <row r="3453" ht="15.75" customHeight="1">
      <c r="A3453" s="27" t="s">
        <v>86</v>
      </c>
      <c r="B3453" s="27" t="s">
        <v>10210</v>
      </c>
      <c r="C3453" s="27" t="s">
        <v>6456</v>
      </c>
      <c r="D3453" s="27" t="s">
        <v>6454</v>
      </c>
      <c r="E3453" s="92">
        <f t="shared" si="1"/>
        <v>83040</v>
      </c>
      <c r="F3453" s="92" t="str">
        <f t="shared" si="2"/>
        <v>GRILL GALLETA QUESO 42 x 30 GRM</v>
      </c>
      <c r="G3453" s="92" t="str">
        <f t="shared" si="3"/>
        <v>GALLETAS</v>
      </c>
      <c r="H3453" s="89"/>
      <c r="I3453" s="89"/>
      <c r="J3453" s="89"/>
      <c r="K3453" s="89"/>
      <c r="L3453" s="89"/>
      <c r="M3453" s="89"/>
      <c r="N3453" s="89"/>
      <c r="O3453" s="89"/>
      <c r="P3453" s="89"/>
      <c r="Q3453" s="89"/>
      <c r="R3453" s="30"/>
      <c r="S3453" s="30"/>
      <c r="T3453" s="30"/>
      <c r="U3453" s="30"/>
      <c r="V3453" s="30"/>
      <c r="W3453" s="30"/>
      <c r="X3453" s="30"/>
      <c r="Y3453" s="30"/>
      <c r="Z3453" s="30"/>
      <c r="AA3453" s="30"/>
    </row>
    <row r="3454" ht="15.75" customHeight="1">
      <c r="A3454" s="27" t="s">
        <v>86</v>
      </c>
      <c r="B3454" s="27" t="s">
        <v>10211</v>
      </c>
      <c r="C3454" s="27" t="s">
        <v>6458</v>
      </c>
      <c r="D3454" s="83"/>
      <c r="E3454" s="92">
        <f t="shared" si="1"/>
        <v>83060</v>
      </c>
      <c r="F3454" s="92" t="str">
        <f t="shared" si="2"/>
        <v>ALTEZA 3X2 </v>
      </c>
      <c r="G3454" s="92" t="str">
        <f t="shared" si="3"/>
        <v>GALLETAS</v>
      </c>
      <c r="H3454" s="89"/>
      <c r="I3454" s="89"/>
      <c r="J3454" s="89"/>
      <c r="K3454" s="89"/>
      <c r="L3454" s="89"/>
      <c r="M3454" s="89"/>
      <c r="N3454" s="89"/>
      <c r="O3454" s="89"/>
      <c r="P3454" s="89"/>
      <c r="Q3454" s="89"/>
      <c r="R3454" s="30"/>
      <c r="S3454" s="30"/>
      <c r="T3454" s="30"/>
      <c r="U3454" s="30"/>
      <c r="V3454" s="30"/>
      <c r="W3454" s="30"/>
      <c r="X3454" s="30"/>
      <c r="Y3454" s="30"/>
      <c r="Z3454" s="30"/>
      <c r="AA3454" s="30"/>
    </row>
    <row r="3455" ht="15.75" customHeight="1">
      <c r="A3455" s="27" t="s">
        <v>86</v>
      </c>
      <c r="B3455" s="27" t="s">
        <v>10212</v>
      </c>
      <c r="C3455" s="27" t="s">
        <v>6459</v>
      </c>
      <c r="D3455" s="27" t="s">
        <v>1480</v>
      </c>
      <c r="E3455" s="92">
        <f t="shared" si="1"/>
        <v>83190</v>
      </c>
      <c r="F3455" s="92" t="str">
        <f t="shared" si="2"/>
        <v>GRILL GALLETA BOLSA 12 x 170 GRM</v>
      </c>
      <c r="G3455" s="92" t="str">
        <f t="shared" si="3"/>
        <v>GALLETAS</v>
      </c>
      <c r="H3455" s="89"/>
      <c r="I3455" s="89"/>
      <c r="J3455" s="89"/>
      <c r="K3455" s="89"/>
      <c r="L3455" s="89"/>
      <c r="M3455" s="89"/>
      <c r="N3455" s="89"/>
      <c r="O3455" s="89"/>
      <c r="P3455" s="89"/>
      <c r="Q3455" s="89"/>
      <c r="R3455" s="30"/>
      <c r="S3455" s="30"/>
      <c r="T3455" s="30"/>
      <c r="U3455" s="30"/>
      <c r="V3455" s="30"/>
      <c r="W3455" s="30"/>
      <c r="X3455" s="30"/>
      <c r="Y3455" s="30"/>
      <c r="Z3455" s="30"/>
      <c r="AA3455" s="30"/>
    </row>
    <row r="3456" ht="15.75" customHeight="1">
      <c r="A3456" s="27" t="s">
        <v>553</v>
      </c>
      <c r="B3456" s="27" t="s">
        <v>10213</v>
      </c>
      <c r="C3456" s="27" t="s">
        <v>6461</v>
      </c>
      <c r="D3456" s="27" t="s">
        <v>2138</v>
      </c>
      <c r="E3456" s="92">
        <f t="shared" si="1"/>
        <v>83200</v>
      </c>
      <c r="F3456" s="92" t="str">
        <f t="shared" si="2"/>
        <v>Semola con leche NESTLE Salsa de Berries 36x135gCL</v>
      </c>
      <c r="G3456" s="92" t="str">
        <f t="shared" si="3"/>
        <v>REFRIGERADOS</v>
      </c>
      <c r="H3456" s="89"/>
      <c r="I3456" s="89"/>
      <c r="J3456" s="89"/>
      <c r="K3456" s="89"/>
      <c r="L3456" s="89"/>
      <c r="M3456" s="89"/>
      <c r="N3456" s="89"/>
      <c r="O3456" s="89"/>
      <c r="P3456" s="89"/>
      <c r="Q3456" s="89"/>
      <c r="R3456" s="30"/>
      <c r="S3456" s="30"/>
      <c r="T3456" s="30"/>
      <c r="U3456" s="30"/>
      <c r="V3456" s="30"/>
      <c r="W3456" s="30"/>
      <c r="X3456" s="30"/>
      <c r="Y3456" s="30"/>
      <c r="Z3456" s="30"/>
      <c r="AA3456" s="30"/>
    </row>
    <row r="3457" ht="15.75" customHeight="1">
      <c r="A3457" s="27" t="s">
        <v>50</v>
      </c>
      <c r="B3457" s="27" t="s">
        <v>10214</v>
      </c>
      <c r="C3457" s="27" t="s">
        <v>6463</v>
      </c>
      <c r="D3457" s="83"/>
      <c r="E3457" s="92">
        <f t="shared" si="1"/>
        <v>83210</v>
      </c>
      <c r="F3457" s="92" t="str">
        <f t="shared" si="2"/>
        <v>1 Trad 170grs+ 1trad50g+Mug Nescafé </v>
      </c>
      <c r="G3457" s="92" t="str">
        <f t="shared" si="3"/>
        <v>CAFES</v>
      </c>
      <c r="H3457" s="89"/>
      <c r="I3457" s="89"/>
      <c r="J3457" s="89"/>
      <c r="K3457" s="89"/>
      <c r="L3457" s="89"/>
      <c r="M3457" s="89"/>
      <c r="N3457" s="89"/>
      <c r="O3457" s="89"/>
      <c r="P3457" s="89"/>
      <c r="Q3457" s="89"/>
      <c r="R3457" s="30"/>
      <c r="S3457" s="30"/>
      <c r="T3457" s="30"/>
      <c r="U3457" s="30"/>
      <c r="V3457" s="30"/>
      <c r="W3457" s="30"/>
      <c r="X3457" s="30"/>
      <c r="Y3457" s="30"/>
      <c r="Z3457" s="30"/>
      <c r="AA3457" s="30"/>
    </row>
    <row r="3458" ht="15.75" customHeight="1">
      <c r="A3458" s="27" t="s">
        <v>44</v>
      </c>
      <c r="B3458" s="27" t="s">
        <v>10215</v>
      </c>
      <c r="C3458" s="27" t="s">
        <v>6465</v>
      </c>
      <c r="D3458" s="83"/>
      <c r="E3458" s="92">
        <f t="shared" si="1"/>
        <v>83230</v>
      </c>
      <c r="F3458" s="92" t="str">
        <f t="shared" si="2"/>
        <v>Pack Pure 125 Grs 3+1 grts </v>
      </c>
      <c r="G3458" s="92" t="str">
        <f t="shared" si="3"/>
        <v>CULINARIOS</v>
      </c>
      <c r="H3458" s="89"/>
      <c r="I3458" s="89"/>
      <c r="J3458" s="89"/>
      <c r="K3458" s="89"/>
      <c r="L3458" s="89"/>
      <c r="M3458" s="89"/>
      <c r="N3458" s="89"/>
      <c r="O3458" s="89"/>
      <c r="P3458" s="89"/>
      <c r="Q3458" s="89"/>
      <c r="R3458" s="30"/>
      <c r="S3458" s="30"/>
      <c r="T3458" s="30"/>
      <c r="U3458" s="30"/>
      <c r="V3458" s="30"/>
      <c r="W3458" s="30"/>
      <c r="X3458" s="30"/>
      <c r="Y3458" s="30"/>
      <c r="Z3458" s="30"/>
      <c r="AA3458" s="30"/>
    </row>
    <row r="3459" ht="15.75" customHeight="1">
      <c r="A3459" s="27" t="s">
        <v>39</v>
      </c>
      <c r="B3459" s="27" t="s">
        <v>10216</v>
      </c>
      <c r="C3459" s="27" t="s">
        <v>6466</v>
      </c>
      <c r="D3459" s="83"/>
      <c r="E3459" s="92">
        <f t="shared" si="1"/>
        <v>83290</v>
      </c>
      <c r="F3459" s="92" t="str">
        <f t="shared" si="2"/>
        <v>PK Impul+Exhib(1SN14g+1Tren14g+1Negr+DSPS8+12kitkat) </v>
      </c>
      <c r="G3459" s="92" t="str">
        <f t="shared" si="3"/>
        <v>CHOCOLATES</v>
      </c>
      <c r="H3459" s="89"/>
      <c r="I3459" s="89"/>
      <c r="J3459" s="89"/>
      <c r="K3459" s="89"/>
      <c r="L3459" s="89"/>
      <c r="M3459" s="89"/>
      <c r="N3459" s="89"/>
      <c r="O3459" s="89"/>
      <c r="P3459" s="89"/>
      <c r="Q3459" s="89"/>
      <c r="R3459" s="30"/>
      <c r="S3459" s="30"/>
      <c r="T3459" s="30"/>
      <c r="U3459" s="30"/>
      <c r="V3459" s="30"/>
      <c r="W3459" s="30"/>
      <c r="X3459" s="30"/>
      <c r="Y3459" s="30"/>
      <c r="Z3459" s="30"/>
      <c r="AA3459" s="30"/>
    </row>
    <row r="3460" ht="15.75" customHeight="1">
      <c r="A3460" s="27" t="s">
        <v>39</v>
      </c>
      <c r="B3460" s="27" t="s">
        <v>10217</v>
      </c>
      <c r="C3460" s="27" t="s">
        <v>6468</v>
      </c>
      <c r="D3460" s="83"/>
      <c r="E3460" s="92">
        <f t="shared" si="1"/>
        <v>83300</v>
      </c>
      <c r="F3460" s="92" t="str">
        <f t="shared" si="2"/>
        <v>PK 1 1DSP TRENC BALL IMP + 1DISP TRENC TUBITO + 1DSP PRESTIGIO + EXHIBIDOR </v>
      </c>
      <c r="G3460" s="92" t="str">
        <f t="shared" si="3"/>
        <v>CHOCOLATES</v>
      </c>
      <c r="H3460" s="89"/>
      <c r="I3460" s="89"/>
      <c r="J3460" s="89"/>
      <c r="K3460" s="89"/>
      <c r="L3460" s="89"/>
      <c r="M3460" s="89"/>
      <c r="N3460" s="89"/>
      <c r="O3460" s="89"/>
      <c r="P3460" s="89"/>
      <c r="Q3460" s="89"/>
      <c r="R3460" s="30"/>
      <c r="S3460" s="30"/>
      <c r="T3460" s="30"/>
      <c r="U3460" s="30"/>
      <c r="V3460" s="30"/>
      <c r="W3460" s="30"/>
      <c r="X3460" s="30"/>
      <c r="Y3460" s="30"/>
      <c r="Z3460" s="30"/>
      <c r="AA3460" s="30"/>
    </row>
    <row r="3461" ht="15.75" customHeight="1">
      <c r="A3461" s="27" t="s">
        <v>44</v>
      </c>
      <c r="B3461" s="27" t="s">
        <v>10218</v>
      </c>
      <c r="C3461" s="27" t="s">
        <v>6470</v>
      </c>
      <c r="D3461" s="83"/>
      <c r="E3461" s="92">
        <f t="shared" si="1"/>
        <v>83470</v>
      </c>
      <c r="F3461" s="92" t="str">
        <f t="shared" si="2"/>
        <v>1CALDO GALLINA X 48, 1CALDO COSTILLA X 48+1EXHIBIDOR DOS NIVELES GRATIS </v>
      </c>
      <c r="G3461" s="92" t="str">
        <f t="shared" si="3"/>
        <v>CULINARIOS</v>
      </c>
      <c r="H3461" s="89"/>
      <c r="I3461" s="89"/>
      <c r="J3461" s="89"/>
      <c r="K3461" s="89"/>
      <c r="L3461" s="89"/>
      <c r="M3461" s="89"/>
      <c r="N3461" s="89"/>
      <c r="O3461" s="89"/>
      <c r="P3461" s="89"/>
      <c r="Q3461" s="89"/>
      <c r="R3461" s="30"/>
      <c r="S3461" s="30"/>
      <c r="T3461" s="30"/>
      <c r="U3461" s="30"/>
      <c r="V3461" s="30"/>
      <c r="W3461" s="30"/>
      <c r="X3461" s="30"/>
      <c r="Y3461" s="30"/>
      <c r="Z3461" s="30"/>
      <c r="AA3461" s="30"/>
    </row>
    <row r="3462" ht="15.75" customHeight="1">
      <c r="A3462" s="27" t="s">
        <v>146</v>
      </c>
      <c r="B3462" s="27" t="s">
        <v>10219</v>
      </c>
      <c r="C3462" s="27" t="s">
        <v>6472</v>
      </c>
      <c r="D3462" s="83"/>
      <c r="E3462" s="92">
        <f t="shared" si="1"/>
        <v>83490</v>
      </c>
      <c r="F3462" s="92" t="str">
        <f t="shared" si="2"/>
        <v>10 CREMAS 236GR + 2 GRATIS + EXHIBIDOR LLCC </v>
      </c>
      <c r="G3462" s="92" t="str">
        <f t="shared" si="3"/>
        <v>Lacteos Culinarios</v>
      </c>
      <c r="H3462" s="89"/>
      <c r="I3462" s="89"/>
      <c r="J3462" s="89"/>
      <c r="K3462" s="89"/>
      <c r="L3462" s="89"/>
      <c r="M3462" s="89"/>
      <c r="N3462" s="89"/>
      <c r="O3462" s="89"/>
      <c r="P3462" s="89"/>
      <c r="Q3462" s="89"/>
      <c r="R3462" s="30"/>
      <c r="S3462" s="30"/>
      <c r="T3462" s="30"/>
      <c r="U3462" s="30"/>
      <c r="V3462" s="30"/>
      <c r="W3462" s="30"/>
      <c r="X3462" s="30"/>
      <c r="Y3462" s="30"/>
      <c r="Z3462" s="30"/>
      <c r="AA3462" s="30"/>
    </row>
    <row r="3463" ht="15.75" customHeight="1">
      <c r="A3463" s="27" t="s">
        <v>50</v>
      </c>
      <c r="B3463" s="27" t="s">
        <v>10221</v>
      </c>
      <c r="C3463" s="27" t="s">
        <v>6473</v>
      </c>
      <c r="D3463" s="83"/>
      <c r="E3463" s="92">
        <f t="shared" si="1"/>
        <v>83760</v>
      </c>
      <c r="F3463" s="92" t="str">
        <f t="shared" si="2"/>
        <v>PK 3 DSP MIXES (CAPPUCC+DCHM+VAINILLA) + 8VASOS </v>
      </c>
      <c r="G3463" s="92" t="str">
        <f t="shared" si="3"/>
        <v>CAFES</v>
      </c>
      <c r="H3463" s="89"/>
      <c r="I3463" s="89"/>
      <c r="J3463" s="89"/>
      <c r="K3463" s="89"/>
      <c r="L3463" s="89"/>
      <c r="M3463" s="89"/>
      <c r="N3463" s="89"/>
      <c r="O3463" s="89"/>
      <c r="P3463" s="89"/>
      <c r="Q3463" s="89"/>
      <c r="R3463" s="30"/>
      <c r="S3463" s="30"/>
      <c r="T3463" s="30"/>
      <c r="U3463" s="30"/>
      <c r="V3463" s="30"/>
      <c r="W3463" s="30"/>
      <c r="X3463" s="30"/>
      <c r="Y3463" s="30"/>
      <c r="Z3463" s="30"/>
      <c r="AA3463" s="30"/>
    </row>
    <row r="3464" ht="15.75" customHeight="1">
      <c r="A3464" s="27" t="s">
        <v>50</v>
      </c>
      <c r="B3464" s="27" t="s">
        <v>10222</v>
      </c>
      <c r="C3464" s="27" t="s">
        <v>6475</v>
      </c>
      <c r="D3464" s="83"/>
      <c r="E3464" s="92">
        <f t="shared" si="1"/>
        <v>83770</v>
      </c>
      <c r="F3464" s="92" t="str">
        <f t="shared" si="2"/>
        <v>PK 3 DSP MIXES (CAPPUCC+DCHM+MOCHA) + 8VASOS </v>
      </c>
      <c r="G3464" s="92" t="str">
        <f t="shared" si="3"/>
        <v>CAFES</v>
      </c>
      <c r="H3464" s="89"/>
      <c r="I3464" s="89"/>
      <c r="J3464" s="89"/>
      <c r="K3464" s="89"/>
      <c r="L3464" s="89"/>
      <c r="M3464" s="89"/>
      <c r="N3464" s="89"/>
      <c r="O3464" s="89"/>
      <c r="P3464" s="89"/>
      <c r="Q3464" s="89"/>
      <c r="R3464" s="30"/>
      <c r="S3464" s="30"/>
      <c r="T3464" s="30"/>
      <c r="U3464" s="30"/>
      <c r="V3464" s="30"/>
      <c r="W3464" s="30"/>
      <c r="X3464" s="30"/>
      <c r="Y3464" s="30"/>
      <c r="Z3464" s="30"/>
      <c r="AA3464" s="30"/>
    </row>
    <row r="3465" ht="15.75" customHeight="1">
      <c r="A3465" s="27" t="s">
        <v>264</v>
      </c>
      <c r="B3465" s="27" t="s">
        <v>10223</v>
      </c>
      <c r="C3465" s="27" t="s">
        <v>6477</v>
      </c>
      <c r="D3465" s="27">
        <v>0.0</v>
      </c>
      <c r="E3465" s="92">
        <f t="shared" si="1"/>
        <v>83810</v>
      </c>
      <c r="F3465" s="92" t="str">
        <f t="shared" si="2"/>
        <v>PK 7+1 (2 trix 2+ Milo 2+ Chocapic 2 Estrellitas) 0</v>
      </c>
      <c r="G3465" s="92" t="str">
        <f t="shared" si="3"/>
        <v>CEREALES PARA EL DESAYUNO</v>
      </c>
      <c r="H3465" s="89"/>
      <c r="I3465" s="89"/>
      <c r="J3465" s="89"/>
      <c r="K3465" s="89"/>
      <c r="L3465" s="89"/>
      <c r="M3465" s="89"/>
      <c r="N3465" s="89"/>
      <c r="O3465" s="89"/>
      <c r="P3465" s="89"/>
      <c r="Q3465" s="89"/>
      <c r="R3465" s="30"/>
      <c r="S3465" s="30"/>
      <c r="T3465" s="30"/>
      <c r="U3465" s="30"/>
      <c r="V3465" s="30"/>
      <c r="W3465" s="30"/>
      <c r="X3465" s="30"/>
      <c r="Y3465" s="30"/>
      <c r="Z3465" s="30"/>
      <c r="AA3465" s="30"/>
    </row>
    <row r="3466" ht="15.75" customHeight="1">
      <c r="A3466" s="27" t="s">
        <v>86</v>
      </c>
      <c r="B3466" s="27" t="s">
        <v>10224</v>
      </c>
      <c r="C3466" s="27" t="s">
        <v>6479</v>
      </c>
      <c r="D3466" s="27" t="s">
        <v>4248</v>
      </c>
      <c r="E3466" s="92">
        <f t="shared" si="1"/>
        <v>83830</v>
      </c>
      <c r="F3466" s="92" t="str">
        <f t="shared" si="2"/>
        <v>NESTLE MC KAY Mini Gall Vino N2 CL 42x40g</v>
      </c>
      <c r="G3466" s="92" t="str">
        <f t="shared" si="3"/>
        <v>GALLETAS</v>
      </c>
      <c r="H3466" s="89"/>
      <c r="I3466" s="89"/>
      <c r="J3466" s="89"/>
      <c r="K3466" s="89"/>
      <c r="L3466" s="89"/>
      <c r="M3466" s="89"/>
      <c r="N3466" s="89"/>
      <c r="O3466" s="89"/>
      <c r="P3466" s="89"/>
      <c r="Q3466" s="89"/>
      <c r="R3466" s="30"/>
      <c r="S3466" s="30"/>
      <c r="T3466" s="30"/>
      <c r="U3466" s="30"/>
      <c r="V3466" s="30"/>
      <c r="W3466" s="30"/>
      <c r="X3466" s="30"/>
      <c r="Y3466" s="30"/>
      <c r="Z3466" s="30"/>
      <c r="AA3466" s="30"/>
    </row>
    <row r="3467" ht="15.75" customHeight="1">
      <c r="A3467" s="27" t="s">
        <v>86</v>
      </c>
      <c r="B3467" s="27" t="s">
        <v>10225</v>
      </c>
      <c r="C3467" s="27" t="s">
        <v>6481</v>
      </c>
      <c r="D3467" s="27" t="s">
        <v>6482</v>
      </c>
      <c r="E3467" s="92">
        <f t="shared" si="1"/>
        <v>83840</v>
      </c>
      <c r="F3467" s="92" t="str">
        <f t="shared" si="2"/>
        <v>NESTLE MCKAY Galleta Vino CL 28x155g</v>
      </c>
      <c r="G3467" s="92" t="str">
        <f t="shared" si="3"/>
        <v>GALLETAS</v>
      </c>
      <c r="H3467" s="89"/>
      <c r="I3467" s="89"/>
      <c r="J3467" s="89"/>
      <c r="K3467" s="89"/>
      <c r="L3467" s="89"/>
      <c r="M3467" s="89"/>
      <c r="N3467" s="89"/>
      <c r="O3467" s="89"/>
      <c r="P3467" s="89"/>
      <c r="Q3467" s="89"/>
      <c r="R3467" s="30"/>
      <c r="S3467" s="30"/>
      <c r="T3467" s="30"/>
      <c r="U3467" s="30"/>
      <c r="V3467" s="30"/>
      <c r="W3467" s="30"/>
      <c r="X3467" s="30"/>
      <c r="Y3467" s="30"/>
      <c r="Z3467" s="30"/>
      <c r="AA3467" s="30"/>
    </row>
    <row r="3468" ht="15.75" customHeight="1">
      <c r="A3468" s="27" t="s">
        <v>86</v>
      </c>
      <c r="B3468" s="27" t="s">
        <v>10226</v>
      </c>
      <c r="C3468" s="27" t="s">
        <v>6490</v>
      </c>
      <c r="D3468" s="27" t="s">
        <v>123</v>
      </c>
      <c r="E3468" s="92">
        <f t="shared" si="1"/>
        <v>83842</v>
      </c>
      <c r="F3468" s="92" t="str">
        <f t="shared" si="2"/>
        <v>PK GALLETA VINO 14 UNI 17% DESCUENTO .</v>
      </c>
      <c r="G3468" s="92" t="str">
        <f t="shared" si="3"/>
        <v>GALLETAS</v>
      </c>
      <c r="H3468" s="89"/>
      <c r="I3468" s="89"/>
      <c r="J3468" s="89"/>
      <c r="K3468" s="89"/>
      <c r="L3468" s="89"/>
      <c r="M3468" s="89"/>
      <c r="N3468" s="89"/>
      <c r="O3468" s="89"/>
      <c r="P3468" s="89"/>
      <c r="Q3468" s="89"/>
      <c r="R3468" s="30"/>
      <c r="S3468" s="30"/>
      <c r="T3468" s="30"/>
      <c r="U3468" s="30"/>
      <c r="V3468" s="30"/>
      <c r="W3468" s="30"/>
      <c r="X3468" s="30"/>
      <c r="Y3468" s="30"/>
      <c r="Z3468" s="30"/>
      <c r="AA3468" s="30"/>
    </row>
    <row r="3469" ht="15.75" customHeight="1">
      <c r="A3469" s="27" t="s">
        <v>86</v>
      </c>
      <c r="B3469" s="27" t="s">
        <v>10227</v>
      </c>
      <c r="C3469" s="27" t="s">
        <v>6484</v>
      </c>
      <c r="D3469" s="27" t="s">
        <v>123</v>
      </c>
      <c r="E3469" s="92">
        <f t="shared" si="1"/>
        <v>838414</v>
      </c>
      <c r="F3469" s="92" t="str">
        <f t="shared" si="2"/>
        <v>PK 10 Mckay Vino + 10% DCTO .</v>
      </c>
      <c r="G3469" s="92" t="str">
        <f t="shared" si="3"/>
        <v>GALLETAS</v>
      </c>
      <c r="H3469" s="89"/>
      <c r="I3469" s="89"/>
      <c r="J3469" s="89"/>
      <c r="K3469" s="89"/>
      <c r="L3469" s="89"/>
      <c r="M3469" s="89"/>
      <c r="N3469" s="89"/>
      <c r="O3469" s="89"/>
      <c r="P3469" s="89"/>
      <c r="Q3469" s="89"/>
      <c r="R3469" s="30"/>
      <c r="S3469" s="30"/>
      <c r="T3469" s="30"/>
      <c r="U3469" s="30"/>
      <c r="V3469" s="30"/>
      <c r="W3469" s="30"/>
      <c r="X3469" s="30"/>
      <c r="Y3469" s="30"/>
      <c r="Z3469" s="30"/>
      <c r="AA3469" s="30"/>
    </row>
    <row r="3470" ht="15.75" customHeight="1">
      <c r="A3470" s="27" t="s">
        <v>86</v>
      </c>
      <c r="B3470" s="27" t="s">
        <v>10228</v>
      </c>
      <c r="C3470" s="27" t="s">
        <v>6486</v>
      </c>
      <c r="D3470" s="27" t="s">
        <v>123</v>
      </c>
      <c r="E3470" s="92">
        <f t="shared" si="1"/>
        <v>838415</v>
      </c>
      <c r="F3470" s="92" t="str">
        <f t="shared" si="2"/>
        <v>PK 10 Mckay Vino + 10% DCTO (B2B) .</v>
      </c>
      <c r="G3470" s="92" t="str">
        <f t="shared" si="3"/>
        <v>GALLETAS</v>
      </c>
      <c r="H3470" s="89"/>
      <c r="I3470" s="89"/>
      <c r="J3470" s="89"/>
      <c r="K3470" s="89"/>
      <c r="L3470" s="89"/>
      <c r="M3470" s="89"/>
      <c r="N3470" s="89"/>
      <c r="O3470" s="89"/>
      <c r="P3470" s="89"/>
      <c r="Q3470" s="89"/>
      <c r="R3470" s="30"/>
      <c r="S3470" s="30"/>
      <c r="T3470" s="30"/>
      <c r="U3470" s="30"/>
      <c r="V3470" s="30"/>
      <c r="W3470" s="30"/>
      <c r="X3470" s="30"/>
      <c r="Y3470" s="30"/>
      <c r="Z3470" s="30"/>
      <c r="AA3470" s="30"/>
    </row>
    <row r="3471" ht="15.75" customHeight="1">
      <c r="A3471" s="27" t="s">
        <v>86</v>
      </c>
      <c r="B3471" s="27" t="s">
        <v>10229</v>
      </c>
      <c r="C3471" s="27" t="s">
        <v>6488</v>
      </c>
      <c r="D3471" s="27" t="s">
        <v>123</v>
      </c>
      <c r="E3471" s="92">
        <f t="shared" si="1"/>
        <v>838416</v>
      </c>
      <c r="F3471" s="92" t="str">
        <f t="shared" si="2"/>
        <v>PK GALLETA VINO 14 UNI 10% DESCUENTO .</v>
      </c>
      <c r="G3471" s="92" t="str">
        <f t="shared" si="3"/>
        <v>GALLETAS</v>
      </c>
      <c r="H3471" s="89"/>
      <c r="I3471" s="89"/>
      <c r="J3471" s="89"/>
      <c r="K3471" s="89"/>
      <c r="L3471" s="89"/>
      <c r="M3471" s="89"/>
      <c r="N3471" s="89"/>
      <c r="O3471" s="89"/>
      <c r="P3471" s="89"/>
      <c r="Q3471" s="89"/>
      <c r="R3471" s="30"/>
      <c r="S3471" s="30"/>
      <c r="T3471" s="30"/>
      <c r="U3471" s="30"/>
      <c r="V3471" s="30"/>
      <c r="W3471" s="30"/>
      <c r="X3471" s="30"/>
      <c r="Y3471" s="30"/>
      <c r="Z3471" s="30"/>
      <c r="AA3471" s="30"/>
    </row>
    <row r="3472" ht="15.75" customHeight="1">
      <c r="A3472" s="27" t="s">
        <v>86</v>
      </c>
      <c r="B3472" s="27" t="s">
        <v>10230</v>
      </c>
      <c r="C3472" s="27" t="s">
        <v>9031</v>
      </c>
      <c r="D3472" s="27" t="s">
        <v>123</v>
      </c>
      <c r="E3472" s="92">
        <f t="shared" si="1"/>
        <v>838422</v>
      </c>
      <c r="F3472" s="92" t="str">
        <f t="shared" si="2"/>
        <v>PK 5GALLVINO155G +1TRENCGALL CHOCOMANI100G+15%DTO .</v>
      </c>
      <c r="G3472" s="92" t="str">
        <f t="shared" si="3"/>
        <v>GALLETAS</v>
      </c>
      <c r="H3472" s="89"/>
      <c r="I3472" s="89"/>
      <c r="J3472" s="89"/>
      <c r="K3472" s="89"/>
      <c r="L3472" s="89"/>
      <c r="M3472" s="89"/>
      <c r="N3472" s="89"/>
      <c r="O3472" s="89"/>
      <c r="P3472" s="89"/>
      <c r="Q3472" s="89"/>
      <c r="R3472" s="30"/>
      <c r="S3472" s="30"/>
      <c r="T3472" s="30"/>
      <c r="U3472" s="30"/>
      <c r="V3472" s="30"/>
      <c r="W3472" s="30"/>
      <c r="X3472" s="30"/>
      <c r="Y3472" s="30"/>
      <c r="Z3472" s="30"/>
      <c r="AA3472" s="30"/>
    </row>
    <row r="3473" ht="15.75" customHeight="1">
      <c r="A3473" s="27" t="s">
        <v>39</v>
      </c>
      <c r="B3473" s="27" t="s">
        <v>10231</v>
      </c>
      <c r="C3473" s="27" t="s">
        <v>6492</v>
      </c>
      <c r="D3473" s="27">
        <v>0.0</v>
      </c>
      <c r="E3473" s="92">
        <f t="shared" si="1"/>
        <v>83850</v>
      </c>
      <c r="F3473" s="92" t="str">
        <f t="shared" si="2"/>
        <v>PK PTP TRD 8 TRENCITO COLORES+ 7 TRENCITO GALLETAS 15% DCTO 0</v>
      </c>
      <c r="G3473" s="92" t="str">
        <f t="shared" si="3"/>
        <v>CHOCOLATES</v>
      </c>
      <c r="H3473" s="89"/>
      <c r="I3473" s="89"/>
      <c r="J3473" s="89"/>
      <c r="K3473" s="89"/>
      <c r="L3473" s="89"/>
      <c r="M3473" s="89"/>
      <c r="N3473" s="89"/>
      <c r="O3473" s="89"/>
      <c r="P3473" s="89"/>
      <c r="Q3473" s="89"/>
      <c r="R3473" s="30"/>
      <c r="S3473" s="30"/>
      <c r="T3473" s="30"/>
      <c r="U3473" s="30"/>
      <c r="V3473" s="30"/>
      <c r="W3473" s="30"/>
      <c r="X3473" s="30"/>
      <c r="Y3473" s="30"/>
      <c r="Z3473" s="30"/>
      <c r="AA3473" s="30"/>
    </row>
    <row r="3474" ht="15.75" customHeight="1">
      <c r="A3474" s="27" t="s">
        <v>86</v>
      </c>
      <c r="B3474" s="27" t="s">
        <v>10232</v>
      </c>
      <c r="C3474" s="27" t="s">
        <v>6496</v>
      </c>
      <c r="D3474" s="27" t="s">
        <v>2044</v>
      </c>
      <c r="E3474" s="92">
        <f t="shared" si="1"/>
        <v>83950</v>
      </c>
      <c r="F3474" s="92" t="str">
        <f t="shared" si="2"/>
        <v>Galletas MCKAY Mantequilla 24 x 140 GRM</v>
      </c>
      <c r="G3474" s="92" t="str">
        <f t="shared" si="3"/>
        <v>GALLETAS</v>
      </c>
      <c r="H3474" s="89"/>
      <c r="I3474" s="89"/>
      <c r="J3474" s="89"/>
      <c r="K3474" s="89"/>
      <c r="L3474" s="89"/>
      <c r="M3474" s="89"/>
      <c r="N3474" s="89"/>
      <c r="O3474" s="89"/>
      <c r="P3474" s="89"/>
      <c r="Q3474" s="89"/>
      <c r="R3474" s="30"/>
      <c r="S3474" s="30"/>
      <c r="T3474" s="30"/>
      <c r="U3474" s="30"/>
      <c r="V3474" s="30"/>
      <c r="W3474" s="30"/>
      <c r="X3474" s="30"/>
      <c r="Y3474" s="30"/>
      <c r="Z3474" s="30"/>
      <c r="AA3474" s="30"/>
    </row>
    <row r="3475" ht="15.75" customHeight="1">
      <c r="A3475" s="27" t="s">
        <v>86</v>
      </c>
      <c r="B3475" s="27" t="s">
        <v>10233</v>
      </c>
      <c r="C3475" s="27" t="s">
        <v>6500</v>
      </c>
      <c r="D3475" s="27" t="s">
        <v>123</v>
      </c>
      <c r="E3475" s="92">
        <f t="shared" si="1"/>
        <v>83952</v>
      </c>
      <c r="F3475" s="92" t="str">
        <f t="shared" si="2"/>
        <v>PK GALLETA MANTEQUILLA 12 UNI 17% DESCUENTO .</v>
      </c>
      <c r="G3475" s="92" t="str">
        <f t="shared" si="3"/>
        <v>GALLETAS</v>
      </c>
      <c r="H3475" s="89"/>
      <c r="I3475" s="89"/>
      <c r="J3475" s="89"/>
      <c r="K3475" s="89"/>
      <c r="L3475" s="89"/>
      <c r="M3475" s="89"/>
      <c r="N3475" s="89"/>
      <c r="O3475" s="89"/>
      <c r="P3475" s="89"/>
      <c r="Q3475" s="89"/>
      <c r="R3475" s="30"/>
      <c r="S3475" s="30"/>
      <c r="T3475" s="30"/>
      <c r="U3475" s="30"/>
      <c r="V3475" s="30"/>
      <c r="W3475" s="30"/>
      <c r="X3475" s="30"/>
      <c r="Y3475" s="30"/>
      <c r="Z3475" s="30"/>
      <c r="AA3475" s="30"/>
    </row>
    <row r="3476" ht="15.75" customHeight="1">
      <c r="A3476" s="27" t="s">
        <v>86</v>
      </c>
      <c r="B3476" s="27" t="s">
        <v>10234</v>
      </c>
      <c r="C3476" s="27" t="s">
        <v>6498</v>
      </c>
      <c r="D3476" s="27" t="s">
        <v>123</v>
      </c>
      <c r="E3476" s="92">
        <f t="shared" si="1"/>
        <v>83954</v>
      </c>
      <c r="F3476" s="92" t="str">
        <f t="shared" si="2"/>
        <v>PK GALLETA MANTEQUILLA 6 UNI 10% DCTO (B2B) .</v>
      </c>
      <c r="G3476" s="92" t="str">
        <f t="shared" si="3"/>
        <v>GALLETAS</v>
      </c>
      <c r="H3476" s="89"/>
      <c r="I3476" s="89"/>
      <c r="J3476" s="89"/>
      <c r="K3476" s="89"/>
      <c r="L3476" s="89"/>
      <c r="M3476" s="89"/>
      <c r="N3476" s="89"/>
      <c r="O3476" s="89"/>
      <c r="P3476" s="89"/>
      <c r="Q3476" s="89"/>
      <c r="R3476" s="30"/>
      <c r="S3476" s="30"/>
      <c r="T3476" s="30"/>
      <c r="U3476" s="30"/>
      <c r="V3476" s="30"/>
      <c r="W3476" s="30"/>
      <c r="X3476" s="30"/>
      <c r="Y3476" s="30"/>
      <c r="Z3476" s="30"/>
      <c r="AA3476" s="30"/>
    </row>
    <row r="3477" ht="15.75" customHeight="1">
      <c r="A3477" s="27" t="s">
        <v>86</v>
      </c>
      <c r="B3477" s="27" t="s">
        <v>10235</v>
      </c>
      <c r="C3477" s="27" t="s">
        <v>6502</v>
      </c>
      <c r="D3477" s="27" t="s">
        <v>123</v>
      </c>
      <c r="E3477" s="92">
        <f t="shared" si="1"/>
        <v>839510</v>
      </c>
      <c r="F3477" s="92" t="str">
        <f t="shared" si="2"/>
        <v>PK GALLETA MANTEQUILLA 12 UNI 10% DESCUENTO .</v>
      </c>
      <c r="G3477" s="92" t="str">
        <f t="shared" si="3"/>
        <v>GALLETAS</v>
      </c>
      <c r="H3477" s="89"/>
      <c r="I3477" s="89"/>
      <c r="J3477" s="89"/>
      <c r="K3477" s="89"/>
      <c r="L3477" s="89"/>
      <c r="M3477" s="89"/>
      <c r="N3477" s="89"/>
      <c r="O3477" s="89"/>
      <c r="P3477" s="89"/>
      <c r="Q3477" s="89"/>
      <c r="R3477" s="30"/>
      <c r="S3477" s="30"/>
      <c r="T3477" s="30"/>
      <c r="U3477" s="30"/>
      <c r="V3477" s="30"/>
      <c r="W3477" s="30"/>
      <c r="X3477" s="30"/>
      <c r="Y3477" s="30"/>
      <c r="Z3477" s="30"/>
      <c r="AA3477" s="30"/>
    </row>
    <row r="3478" ht="15.75" customHeight="1">
      <c r="A3478" s="27" t="s">
        <v>86</v>
      </c>
      <c r="B3478" s="27" t="s">
        <v>10236</v>
      </c>
      <c r="C3478" s="27" t="s">
        <v>6494</v>
      </c>
      <c r="D3478" s="27" t="s">
        <v>123</v>
      </c>
      <c r="E3478" s="92">
        <f t="shared" si="1"/>
        <v>839511</v>
      </c>
      <c r="F3478" s="92" t="str">
        <f t="shared" si="2"/>
        <v>PK 6 Galleta Mantequilla 140 grs- 15% (B2B) .</v>
      </c>
      <c r="G3478" s="92" t="str">
        <f t="shared" si="3"/>
        <v>GALLETAS</v>
      </c>
      <c r="H3478" s="89"/>
      <c r="I3478" s="89"/>
      <c r="J3478" s="89"/>
      <c r="K3478" s="89"/>
      <c r="L3478" s="89"/>
      <c r="M3478" s="89"/>
      <c r="N3478" s="89"/>
      <c r="O3478" s="89"/>
      <c r="P3478" s="89"/>
      <c r="Q3478" s="89"/>
      <c r="R3478" s="30"/>
      <c r="S3478" s="30"/>
      <c r="T3478" s="30"/>
      <c r="U3478" s="30"/>
      <c r="V3478" s="30"/>
      <c r="W3478" s="30"/>
      <c r="X3478" s="30"/>
      <c r="Y3478" s="30"/>
      <c r="Z3478" s="30"/>
      <c r="AA3478" s="30"/>
    </row>
    <row r="3479" ht="15.75" customHeight="1">
      <c r="A3479" s="27" t="s">
        <v>86</v>
      </c>
      <c r="B3479" s="27" t="s">
        <v>10237</v>
      </c>
      <c r="C3479" s="27" t="s">
        <v>10238</v>
      </c>
      <c r="D3479" s="27" t="s">
        <v>123</v>
      </c>
      <c r="E3479" s="92">
        <f t="shared" si="1"/>
        <v>839514</v>
      </c>
      <c r="F3479" s="92" t="str">
        <f t="shared" si="2"/>
        <v>PK 10 Galleta Mantequilla 140 grs +10% (B2B) .</v>
      </c>
      <c r="G3479" s="92" t="str">
        <f t="shared" si="3"/>
        <v>GALLETAS</v>
      </c>
      <c r="H3479" s="89"/>
      <c r="I3479" s="89"/>
      <c r="J3479" s="89"/>
      <c r="K3479" s="89"/>
      <c r="L3479" s="89"/>
      <c r="M3479" s="89"/>
      <c r="N3479" s="89"/>
      <c r="O3479" s="89"/>
      <c r="P3479" s="89"/>
      <c r="Q3479" s="89"/>
      <c r="R3479" s="30"/>
      <c r="S3479" s="30"/>
      <c r="T3479" s="30"/>
      <c r="U3479" s="30"/>
      <c r="V3479" s="30"/>
      <c r="W3479" s="30"/>
      <c r="X3479" s="30"/>
      <c r="Y3479" s="30"/>
      <c r="Z3479" s="30"/>
      <c r="AA3479" s="30"/>
    </row>
    <row r="3480" ht="15.75" customHeight="1">
      <c r="A3480" s="27" t="s">
        <v>86</v>
      </c>
      <c r="B3480" s="27" t="s">
        <v>10239</v>
      </c>
      <c r="C3480" s="27" t="s">
        <v>10240</v>
      </c>
      <c r="D3480" s="27" t="s">
        <v>123</v>
      </c>
      <c r="E3480" s="92">
        <f t="shared" si="1"/>
        <v>839515</v>
      </c>
      <c r="F3480" s="92" t="str">
        <f t="shared" si="2"/>
        <v>PK 3 Mantequilla 140g+2Coco120g 15%DCTO(B2B) .</v>
      </c>
      <c r="G3480" s="92" t="str">
        <f t="shared" si="3"/>
        <v>GALLETAS</v>
      </c>
      <c r="H3480" s="89"/>
      <c r="I3480" s="89"/>
      <c r="J3480" s="89"/>
      <c r="K3480" s="89"/>
      <c r="L3480" s="89"/>
      <c r="M3480" s="89"/>
      <c r="N3480" s="89"/>
      <c r="O3480" s="89"/>
      <c r="P3480" s="89"/>
      <c r="Q3480" s="89"/>
      <c r="R3480" s="30"/>
      <c r="S3480" s="30"/>
      <c r="T3480" s="30"/>
      <c r="U3480" s="30"/>
      <c r="V3480" s="30"/>
      <c r="W3480" s="30"/>
      <c r="X3480" s="30"/>
      <c r="Y3480" s="30"/>
      <c r="Z3480" s="30"/>
      <c r="AA3480" s="30"/>
    </row>
    <row r="3481" ht="15.75" customHeight="1">
      <c r="A3481" s="27" t="s">
        <v>86</v>
      </c>
      <c r="B3481" s="27" t="s">
        <v>10241</v>
      </c>
      <c r="C3481" s="27" t="s">
        <v>6503</v>
      </c>
      <c r="D3481" s="27">
        <v>0.0</v>
      </c>
      <c r="E3481" s="92">
        <f t="shared" si="1"/>
        <v>84030</v>
      </c>
      <c r="F3481" s="92" t="str">
        <f t="shared" si="2"/>
        <v>PK PTP TRD 6 Museo Frutilla +6 Museo Limon + 18% DCTO 0</v>
      </c>
      <c r="G3481" s="92" t="str">
        <f t="shared" si="3"/>
        <v>GALLETAS</v>
      </c>
      <c r="H3481" s="89"/>
      <c r="I3481" s="89"/>
      <c r="J3481" s="89"/>
      <c r="K3481" s="89"/>
      <c r="L3481" s="89"/>
      <c r="M3481" s="89"/>
      <c r="N3481" s="89"/>
      <c r="O3481" s="89"/>
      <c r="P3481" s="89"/>
      <c r="Q3481" s="89"/>
      <c r="R3481" s="30"/>
      <c r="S3481" s="30"/>
      <c r="T3481" s="30"/>
      <c r="U3481" s="30"/>
      <c r="V3481" s="30"/>
      <c r="W3481" s="30"/>
      <c r="X3481" s="30"/>
      <c r="Y3481" s="30"/>
      <c r="Z3481" s="30"/>
      <c r="AA3481" s="30"/>
    </row>
    <row r="3482" ht="15.75" customHeight="1">
      <c r="A3482" s="27" t="s">
        <v>225</v>
      </c>
      <c r="B3482" s="27" t="s">
        <v>10242</v>
      </c>
      <c r="C3482" s="27" t="s">
        <v>6505</v>
      </c>
      <c r="D3482" s="27">
        <v>0.0</v>
      </c>
      <c r="E3482" s="92">
        <f t="shared" si="1"/>
        <v>84050</v>
      </c>
      <c r="F3482" s="92" t="str">
        <f t="shared" si="2"/>
        <v>Pack 3 bolsas de nido lep 130 +1 cojin gratis 0</v>
      </c>
      <c r="G3482" s="92" t="str">
        <f t="shared" si="3"/>
        <v>Leche en Polvo</v>
      </c>
      <c r="H3482" s="89"/>
      <c r="I3482" s="89"/>
      <c r="J3482" s="89"/>
      <c r="K3482" s="89"/>
      <c r="L3482" s="89"/>
      <c r="M3482" s="89"/>
      <c r="N3482" s="89"/>
      <c r="O3482" s="89"/>
      <c r="P3482" s="89"/>
      <c r="Q3482" s="89"/>
      <c r="R3482" s="30"/>
      <c r="S3482" s="30"/>
      <c r="T3482" s="30"/>
      <c r="U3482" s="30"/>
      <c r="V3482" s="30"/>
      <c r="W3482" s="30"/>
      <c r="X3482" s="30"/>
      <c r="Y3482" s="30"/>
      <c r="Z3482" s="30"/>
      <c r="AA3482" s="30"/>
    </row>
    <row r="3483" ht="15.75" customHeight="1">
      <c r="A3483" s="27" t="s">
        <v>39</v>
      </c>
      <c r="B3483" s="27" t="s">
        <v>10243</v>
      </c>
      <c r="C3483" s="27" t="s">
        <v>6507</v>
      </c>
      <c r="D3483" s="27" t="s">
        <v>6508</v>
      </c>
      <c r="E3483" s="92">
        <f t="shared" si="1"/>
        <v>84060</v>
      </c>
      <c r="F3483" s="92" t="str">
        <f t="shared" si="2"/>
        <v>TRENCITO Bombones Mixtos 20x142g</v>
      </c>
      <c r="G3483" s="92" t="str">
        <f t="shared" si="3"/>
        <v>CHOCOLATES</v>
      </c>
      <c r="H3483" s="89"/>
      <c r="I3483" s="89"/>
      <c r="J3483" s="89"/>
      <c r="K3483" s="89"/>
      <c r="L3483" s="89"/>
      <c r="M3483" s="89"/>
      <c r="N3483" s="89"/>
      <c r="O3483" s="89"/>
      <c r="P3483" s="89"/>
      <c r="Q3483" s="89"/>
      <c r="R3483" s="30"/>
      <c r="S3483" s="30"/>
      <c r="T3483" s="30"/>
      <c r="U3483" s="30"/>
      <c r="V3483" s="30"/>
      <c r="W3483" s="30"/>
      <c r="X3483" s="30"/>
      <c r="Y3483" s="30"/>
      <c r="Z3483" s="30"/>
      <c r="AA3483" s="30"/>
    </row>
    <row r="3484" ht="15.75" customHeight="1">
      <c r="A3484" s="27" t="s">
        <v>86</v>
      </c>
      <c r="B3484" s="27" t="s">
        <v>10244</v>
      </c>
      <c r="C3484" s="27" t="s">
        <v>6510</v>
      </c>
      <c r="D3484" s="27">
        <v>0.0</v>
      </c>
      <c r="E3484" s="92">
        <f t="shared" si="1"/>
        <v>84070</v>
      </c>
      <c r="F3484" s="92" t="str">
        <f t="shared" si="2"/>
        <v>PK PTP TRD 6 CRIOLL TRAD+ 3CRIOLL LIM+ 3CRIOLL CHO +15% DCTO 0</v>
      </c>
      <c r="G3484" s="92" t="str">
        <f t="shared" si="3"/>
        <v>GALLETAS</v>
      </c>
      <c r="H3484" s="89"/>
      <c r="I3484" s="89"/>
      <c r="J3484" s="89"/>
      <c r="K3484" s="89"/>
      <c r="L3484" s="89"/>
      <c r="M3484" s="89"/>
      <c r="N3484" s="89"/>
      <c r="O3484" s="89"/>
      <c r="P3484" s="89"/>
      <c r="Q3484" s="89"/>
      <c r="R3484" s="30"/>
      <c r="S3484" s="30"/>
      <c r="T3484" s="30"/>
      <c r="U3484" s="30"/>
      <c r="V3484" s="30"/>
      <c r="W3484" s="30"/>
      <c r="X3484" s="30"/>
      <c r="Y3484" s="30"/>
      <c r="Z3484" s="30"/>
      <c r="AA3484" s="30"/>
    </row>
    <row r="3485" ht="15.75" customHeight="1">
      <c r="A3485" s="27" t="s">
        <v>86</v>
      </c>
      <c r="B3485" s="27" t="s">
        <v>10245</v>
      </c>
      <c r="C3485" s="27" t="s">
        <v>6512</v>
      </c>
      <c r="D3485" s="27">
        <v>0.0</v>
      </c>
      <c r="E3485" s="92">
        <f t="shared" si="1"/>
        <v>84080</v>
      </c>
      <c r="F3485" s="92" t="str">
        <f t="shared" si="2"/>
        <v>PK PTP TRD TRITON 10 VAI+10 CHOC+ 5 MANI+ 5 LEMON+ 25% Dcto 0</v>
      </c>
      <c r="G3485" s="92" t="str">
        <f t="shared" si="3"/>
        <v>GALLETAS</v>
      </c>
      <c r="H3485" s="89"/>
      <c r="I3485" s="89"/>
      <c r="J3485" s="89"/>
      <c r="K3485" s="89"/>
      <c r="L3485" s="89"/>
      <c r="M3485" s="89"/>
      <c r="N3485" s="89"/>
      <c r="O3485" s="89"/>
      <c r="P3485" s="89"/>
      <c r="Q3485" s="89"/>
      <c r="R3485" s="30"/>
      <c r="S3485" s="30"/>
      <c r="T3485" s="30"/>
      <c r="U3485" s="30"/>
      <c r="V3485" s="30"/>
      <c r="W3485" s="30"/>
      <c r="X3485" s="30"/>
      <c r="Y3485" s="30"/>
      <c r="Z3485" s="30"/>
      <c r="AA3485" s="30"/>
    </row>
    <row r="3486" ht="15.75" customHeight="1">
      <c r="A3486" s="27" t="s">
        <v>86</v>
      </c>
      <c r="B3486" s="27" t="s">
        <v>10247</v>
      </c>
      <c r="C3486" s="27" t="s">
        <v>6513</v>
      </c>
      <c r="D3486" s="27">
        <v>0.0</v>
      </c>
      <c r="E3486" s="92">
        <f t="shared" si="1"/>
        <v>84090</v>
      </c>
      <c r="F3486" s="92" t="str">
        <f t="shared" si="2"/>
        <v>PKTRD MINI 2MINIMOROCHA+4MINITRITON+2MINIKUKY+2MINITRITONCHOCO+2MINITRITONLEMON 0</v>
      </c>
      <c r="G3486" s="92" t="str">
        <f t="shared" si="3"/>
        <v>GALLETAS</v>
      </c>
      <c r="H3486" s="89"/>
      <c r="I3486" s="89"/>
      <c r="J3486" s="89"/>
      <c r="K3486" s="89"/>
      <c r="L3486" s="89"/>
      <c r="M3486" s="89"/>
      <c r="N3486" s="89"/>
      <c r="O3486" s="89"/>
      <c r="P3486" s="89"/>
      <c r="Q3486" s="89"/>
      <c r="R3486" s="30"/>
      <c r="S3486" s="30"/>
      <c r="T3486" s="30"/>
      <c r="U3486" s="30"/>
      <c r="V3486" s="30"/>
      <c r="W3486" s="30"/>
      <c r="X3486" s="30"/>
      <c r="Y3486" s="30"/>
      <c r="Z3486" s="30"/>
      <c r="AA3486" s="30"/>
    </row>
    <row r="3487" ht="15.75" customHeight="1">
      <c r="A3487" s="27" t="s">
        <v>86</v>
      </c>
      <c r="B3487" s="27" t="s">
        <v>10248</v>
      </c>
      <c r="C3487" s="27" t="s">
        <v>6515</v>
      </c>
      <c r="D3487" s="27">
        <v>0.0</v>
      </c>
      <c r="E3487" s="92">
        <f t="shared" si="1"/>
        <v>84100</v>
      </c>
      <c r="F3487" s="92" t="str">
        <f t="shared" si="2"/>
        <v>PK PTP TRD TRITON 8 TRITON VAI+ 7 TRITON CHOC + 20% Dcto 0</v>
      </c>
      <c r="G3487" s="92" t="str">
        <f t="shared" si="3"/>
        <v>GALLETAS</v>
      </c>
      <c r="H3487" s="89"/>
      <c r="I3487" s="89"/>
      <c r="J3487" s="89"/>
      <c r="K3487" s="89"/>
      <c r="L3487" s="89"/>
      <c r="M3487" s="89"/>
      <c r="N3487" s="89"/>
      <c r="O3487" s="89"/>
      <c r="P3487" s="89"/>
      <c r="Q3487" s="89"/>
      <c r="R3487" s="30"/>
      <c r="S3487" s="30"/>
      <c r="T3487" s="30"/>
      <c r="U3487" s="30"/>
      <c r="V3487" s="30"/>
      <c r="W3487" s="30"/>
      <c r="X3487" s="30"/>
      <c r="Y3487" s="30"/>
      <c r="Z3487" s="30"/>
      <c r="AA3487" s="30"/>
    </row>
    <row r="3488" ht="15.75" customHeight="1">
      <c r="A3488" s="27" t="s">
        <v>39</v>
      </c>
      <c r="B3488" s="27" t="s">
        <v>10249</v>
      </c>
      <c r="C3488" s="27" t="s">
        <v>6517</v>
      </c>
      <c r="D3488" s="27">
        <v>0.0</v>
      </c>
      <c r="E3488" s="92">
        <f t="shared" si="1"/>
        <v>84110</v>
      </c>
      <c r="F3488" s="92" t="str">
        <f t="shared" si="2"/>
        <v>PK PTP TRD TRENCITO ENTRETE 7 TREC GALLETAS+ 8 TRENC COLORES + 15%DCTO 0</v>
      </c>
      <c r="G3488" s="92" t="str">
        <f t="shared" si="3"/>
        <v>CHOCOLATES</v>
      </c>
      <c r="H3488" s="89"/>
      <c r="I3488" s="89"/>
      <c r="J3488" s="89"/>
      <c r="K3488" s="89"/>
      <c r="L3488" s="89"/>
      <c r="M3488" s="89"/>
      <c r="N3488" s="89"/>
      <c r="O3488" s="89"/>
      <c r="P3488" s="89"/>
      <c r="Q3488" s="89"/>
      <c r="R3488" s="30"/>
      <c r="S3488" s="30"/>
      <c r="T3488" s="30"/>
      <c r="U3488" s="30"/>
      <c r="V3488" s="30"/>
      <c r="W3488" s="30"/>
      <c r="X3488" s="30"/>
      <c r="Y3488" s="30"/>
      <c r="Z3488" s="30"/>
      <c r="AA3488" s="30"/>
    </row>
    <row r="3489" ht="15.75" customHeight="1">
      <c r="A3489" s="27" t="s">
        <v>4446</v>
      </c>
      <c r="B3489" s="27" t="s">
        <v>10250</v>
      </c>
      <c r="C3489" s="27" t="s">
        <v>6519</v>
      </c>
      <c r="D3489" s="27">
        <v>0.0</v>
      </c>
      <c r="E3489" s="92">
        <f t="shared" si="1"/>
        <v>84370</v>
      </c>
      <c r="F3489" s="92" t="str">
        <f t="shared" si="2"/>
        <v>PK NATURES HEART + EXHIBIDOR 0</v>
      </c>
      <c r="G3489" s="92" t="str">
        <f t="shared" si="3"/>
        <v>TERRAFERTIL</v>
      </c>
      <c r="H3489" s="89"/>
      <c r="I3489" s="89"/>
      <c r="J3489" s="89"/>
      <c r="K3489" s="89"/>
      <c r="L3489" s="89"/>
      <c r="M3489" s="89"/>
      <c r="N3489" s="89"/>
      <c r="O3489" s="89"/>
      <c r="P3489" s="89"/>
      <c r="Q3489" s="89"/>
      <c r="R3489" s="30"/>
      <c r="S3489" s="30"/>
      <c r="T3489" s="30"/>
      <c r="U3489" s="30"/>
      <c r="V3489" s="30"/>
      <c r="W3489" s="30"/>
      <c r="X3489" s="30"/>
      <c r="Y3489" s="30"/>
      <c r="Z3489" s="30"/>
      <c r="AA3489" s="30"/>
    </row>
    <row r="3490" ht="15.75" customHeight="1">
      <c r="A3490" s="27" t="s">
        <v>50</v>
      </c>
      <c r="B3490" s="27" t="s">
        <v>10251</v>
      </c>
      <c r="C3490" s="27" t="s">
        <v>6520</v>
      </c>
      <c r="D3490" s="27" t="s">
        <v>5522</v>
      </c>
      <c r="E3490" s="92">
        <f t="shared" si="1"/>
        <v>84510</v>
      </c>
      <c r="F3490" s="92" t="str">
        <f t="shared" si="2"/>
        <v>NESCAFE DOLCA Tarro PDQ 768x170g</v>
      </c>
      <c r="G3490" s="92" t="str">
        <f t="shared" si="3"/>
        <v>CAFES</v>
      </c>
      <c r="H3490" s="89"/>
      <c r="I3490" s="89"/>
      <c r="J3490" s="89"/>
      <c r="K3490" s="89"/>
      <c r="L3490" s="89"/>
      <c r="M3490" s="89"/>
      <c r="N3490" s="89"/>
      <c r="O3490" s="89"/>
      <c r="P3490" s="89"/>
      <c r="Q3490" s="89"/>
      <c r="R3490" s="30"/>
      <c r="S3490" s="30"/>
      <c r="T3490" s="30"/>
      <c r="U3490" s="30"/>
      <c r="V3490" s="30"/>
      <c r="W3490" s="30"/>
      <c r="X3490" s="30"/>
      <c r="Y3490" s="30"/>
      <c r="Z3490" s="30"/>
      <c r="AA3490" s="30"/>
    </row>
    <row r="3491" ht="15.75" customHeight="1">
      <c r="A3491" s="27" t="s">
        <v>4446</v>
      </c>
      <c r="B3491" s="27" t="s">
        <v>10252</v>
      </c>
      <c r="C3491" s="27" t="s">
        <v>6522</v>
      </c>
      <c r="D3491" s="27">
        <v>0.0</v>
      </c>
      <c r="E3491" s="92">
        <f t="shared" si="1"/>
        <v>84530</v>
      </c>
      <c r="F3491" s="92" t="str">
        <f t="shared" si="2"/>
        <v>PK NATURES HEART+EXHIBIDOR CARTON 0</v>
      </c>
      <c r="G3491" s="92" t="str">
        <f t="shared" si="3"/>
        <v>TERRAFERTIL</v>
      </c>
      <c r="H3491" s="89"/>
      <c r="I3491" s="89"/>
      <c r="J3491" s="89"/>
      <c r="K3491" s="89"/>
      <c r="L3491" s="89"/>
      <c r="M3491" s="89"/>
      <c r="N3491" s="89"/>
      <c r="O3491" s="89"/>
      <c r="P3491" s="89"/>
      <c r="Q3491" s="89"/>
      <c r="R3491" s="30"/>
      <c r="S3491" s="30"/>
      <c r="T3491" s="30"/>
      <c r="U3491" s="30"/>
      <c r="V3491" s="30"/>
      <c r="W3491" s="30"/>
      <c r="X3491" s="30"/>
      <c r="Y3491" s="30"/>
      <c r="Z3491" s="30"/>
      <c r="AA3491" s="30"/>
    </row>
    <row r="3492" ht="15.75" customHeight="1">
      <c r="A3492" s="27" t="s">
        <v>39</v>
      </c>
      <c r="B3492" s="27" t="s">
        <v>10253</v>
      </c>
      <c r="C3492" s="27" t="s">
        <v>6524</v>
      </c>
      <c r="D3492" s="27">
        <v>0.0</v>
      </c>
      <c r="E3492" s="92">
        <f t="shared" si="1"/>
        <v>84660</v>
      </c>
      <c r="F3492" s="92" t="str">
        <f t="shared" si="2"/>
        <v>Pack Capri Guinda 90 gr 4+1 0</v>
      </c>
      <c r="G3492" s="92" t="str">
        <f t="shared" si="3"/>
        <v>CHOCOLATES</v>
      </c>
      <c r="H3492" s="89"/>
      <c r="I3492" s="89"/>
      <c r="J3492" s="89"/>
      <c r="K3492" s="89"/>
      <c r="L3492" s="89"/>
      <c r="M3492" s="89"/>
      <c r="N3492" s="89"/>
      <c r="O3492" s="89"/>
      <c r="P3492" s="89"/>
      <c r="Q3492" s="89"/>
      <c r="R3492" s="30"/>
      <c r="S3492" s="30"/>
      <c r="T3492" s="30"/>
      <c r="U3492" s="30"/>
      <c r="V3492" s="30"/>
      <c r="W3492" s="30"/>
      <c r="X3492" s="30"/>
      <c r="Y3492" s="30"/>
      <c r="Z3492" s="30"/>
      <c r="AA3492" s="30"/>
    </row>
    <row r="3493" ht="15.75" customHeight="1">
      <c r="A3493" s="27" t="s">
        <v>39</v>
      </c>
      <c r="B3493" s="27" t="s">
        <v>10254</v>
      </c>
      <c r="C3493" s="27" t="s">
        <v>6526</v>
      </c>
      <c r="D3493" s="27">
        <v>0.0</v>
      </c>
      <c r="E3493" s="92">
        <f t="shared" si="1"/>
        <v>84670</v>
      </c>
      <c r="F3493" s="92" t="str">
        <f t="shared" si="2"/>
        <v>PK BON TRD SUPER 8 TABLETA 130GR 5+ 1 0</v>
      </c>
      <c r="G3493" s="92" t="str">
        <f t="shared" si="3"/>
        <v>CHOCOLATES</v>
      </c>
      <c r="H3493" s="89"/>
      <c r="I3493" s="89"/>
      <c r="J3493" s="89"/>
      <c r="K3493" s="89"/>
      <c r="L3493" s="89"/>
      <c r="M3493" s="89"/>
      <c r="N3493" s="89"/>
      <c r="O3493" s="89"/>
      <c r="P3493" s="89"/>
      <c r="Q3493" s="89"/>
      <c r="R3493" s="30"/>
      <c r="S3493" s="30"/>
      <c r="T3493" s="30"/>
      <c r="U3493" s="30"/>
      <c r="V3493" s="30"/>
      <c r="W3493" s="30"/>
      <c r="X3493" s="30"/>
      <c r="Y3493" s="30"/>
      <c r="Z3493" s="30"/>
      <c r="AA3493" s="30"/>
    </row>
    <row r="3494" ht="15.75" customHeight="1">
      <c r="A3494" s="27" t="s">
        <v>86</v>
      </c>
      <c r="B3494" s="27" t="s">
        <v>10255</v>
      </c>
      <c r="C3494" s="27" t="s">
        <v>6528</v>
      </c>
      <c r="D3494" s="27">
        <v>0.0</v>
      </c>
      <c r="E3494" s="92">
        <f t="shared" si="1"/>
        <v>84680</v>
      </c>
      <c r="F3494" s="92" t="str">
        <f t="shared" si="2"/>
        <v>PK PTP TRD TRITÓN 20 VAI + 5 MANI +5 LEMON +25 %Dcto 0</v>
      </c>
      <c r="G3494" s="92" t="str">
        <f t="shared" si="3"/>
        <v>GALLETAS</v>
      </c>
      <c r="H3494" s="89"/>
      <c r="I3494" s="89"/>
      <c r="J3494" s="89"/>
      <c r="K3494" s="89"/>
      <c r="L3494" s="89"/>
      <c r="M3494" s="89"/>
      <c r="N3494" s="89"/>
      <c r="O3494" s="89"/>
      <c r="P3494" s="89"/>
      <c r="Q3494" s="89"/>
      <c r="R3494" s="30"/>
      <c r="S3494" s="30"/>
      <c r="T3494" s="30"/>
      <c r="U3494" s="30"/>
      <c r="V3494" s="30"/>
      <c r="W3494" s="30"/>
      <c r="X3494" s="30"/>
      <c r="Y3494" s="30"/>
      <c r="Z3494" s="30"/>
      <c r="AA3494" s="30"/>
    </row>
    <row r="3495" ht="15.75" customHeight="1">
      <c r="A3495" s="27" t="s">
        <v>146</v>
      </c>
      <c r="B3495" s="27" t="s">
        <v>10256</v>
      </c>
      <c r="C3495" s="27" t="s">
        <v>6530</v>
      </c>
      <c r="D3495" s="27">
        <v>0.0</v>
      </c>
      <c r="E3495" s="92">
        <f t="shared" si="1"/>
        <v>84710</v>
      </c>
      <c r="F3495" s="92" t="str">
        <f t="shared" si="2"/>
        <v>Pack 8 Cremas 157g 18%Dcto 0</v>
      </c>
      <c r="G3495" s="92" t="str">
        <f t="shared" si="3"/>
        <v>Lacteos Culinarios</v>
      </c>
      <c r="H3495" s="89"/>
      <c r="I3495" s="89"/>
      <c r="J3495" s="89"/>
      <c r="K3495" s="89"/>
      <c r="L3495" s="89"/>
      <c r="M3495" s="89"/>
      <c r="N3495" s="89"/>
      <c r="O3495" s="89"/>
      <c r="P3495" s="89"/>
      <c r="Q3495" s="89"/>
      <c r="R3495" s="30"/>
      <c r="S3495" s="30"/>
      <c r="T3495" s="30"/>
      <c r="U3495" s="30"/>
      <c r="V3495" s="30"/>
      <c r="W3495" s="30"/>
      <c r="X3495" s="30"/>
      <c r="Y3495" s="30"/>
      <c r="Z3495" s="30"/>
      <c r="AA3495" s="30"/>
    </row>
    <row r="3496" ht="15.75" customHeight="1">
      <c r="A3496" s="27" t="s">
        <v>86</v>
      </c>
      <c r="B3496" s="27" t="s">
        <v>10257</v>
      </c>
      <c r="C3496" s="27" t="s">
        <v>6532</v>
      </c>
      <c r="D3496" s="27" t="s">
        <v>6533</v>
      </c>
      <c r="E3496" s="92">
        <f t="shared" si="1"/>
        <v>84720</v>
      </c>
      <c r="F3496" s="92" t="str">
        <f t="shared" si="2"/>
        <v>TRITON Doble Crema CL 30x147g</v>
      </c>
      <c r="G3496" s="92" t="str">
        <f t="shared" si="3"/>
        <v>GALLETAS</v>
      </c>
      <c r="H3496" s="89"/>
      <c r="I3496" s="89"/>
      <c r="J3496" s="89"/>
      <c r="K3496" s="89"/>
      <c r="L3496" s="89"/>
      <c r="M3496" s="89"/>
      <c r="N3496" s="89"/>
      <c r="O3496" s="89"/>
      <c r="P3496" s="89"/>
      <c r="Q3496" s="89"/>
      <c r="R3496" s="30"/>
      <c r="S3496" s="30"/>
      <c r="T3496" s="30"/>
      <c r="U3496" s="30"/>
      <c r="V3496" s="30"/>
      <c r="W3496" s="30"/>
      <c r="X3496" s="30"/>
      <c r="Y3496" s="30"/>
      <c r="Z3496" s="30"/>
      <c r="AA3496" s="30"/>
    </row>
    <row r="3497" ht="15.75" customHeight="1">
      <c r="A3497" s="27" t="s">
        <v>39</v>
      </c>
      <c r="B3497" s="27" t="s">
        <v>10258</v>
      </c>
      <c r="C3497" s="27" t="s">
        <v>6534</v>
      </c>
      <c r="D3497" s="27">
        <v>0.0</v>
      </c>
      <c r="E3497" s="92">
        <f t="shared" si="1"/>
        <v>84730</v>
      </c>
      <c r="F3497" s="92" t="str">
        <f t="shared" si="2"/>
        <v>PK MAT TRD 3 DISPLAY SUPER 8 dieciochero EXHIBIDOR EN COMODATO 0</v>
      </c>
      <c r="G3497" s="92" t="str">
        <f t="shared" si="3"/>
        <v>CHOCOLATES</v>
      </c>
      <c r="H3497" s="89"/>
      <c r="I3497" s="89"/>
      <c r="J3497" s="89"/>
      <c r="K3497" s="89"/>
      <c r="L3497" s="89"/>
      <c r="M3497" s="89"/>
      <c r="N3497" s="89"/>
      <c r="O3497" s="89"/>
      <c r="P3497" s="89"/>
      <c r="Q3497" s="89"/>
      <c r="R3497" s="30"/>
      <c r="S3497" s="30"/>
      <c r="T3497" s="30"/>
      <c r="U3497" s="30"/>
      <c r="V3497" s="30"/>
      <c r="W3497" s="30"/>
      <c r="X3497" s="30"/>
      <c r="Y3497" s="30"/>
      <c r="Z3497" s="30"/>
      <c r="AA3497" s="30"/>
    </row>
    <row r="3498" ht="15.75" customHeight="1">
      <c r="A3498" s="27" t="s">
        <v>50</v>
      </c>
      <c r="B3498" s="27" t="s">
        <v>10259</v>
      </c>
      <c r="C3498" s="27" t="s">
        <v>6536</v>
      </c>
      <c r="D3498" s="27">
        <v>0.0</v>
      </c>
      <c r="E3498" s="92">
        <f t="shared" si="1"/>
        <v>84780</v>
      </c>
      <c r="F3498" s="92" t="str">
        <f t="shared" si="2"/>
        <v>PK 1 NESCAFE TRADI Stick 1728g+1 Exhibidor Necafé StickRegalo 0</v>
      </c>
      <c r="G3498" s="92" t="str">
        <f t="shared" si="3"/>
        <v>CAFES</v>
      </c>
      <c r="H3498" s="89"/>
      <c r="I3498" s="89"/>
      <c r="J3498" s="89"/>
      <c r="K3498" s="89"/>
      <c r="L3498" s="89"/>
      <c r="M3498" s="89"/>
      <c r="N3498" s="89"/>
      <c r="O3498" s="89"/>
      <c r="P3498" s="89"/>
      <c r="Q3498" s="89"/>
      <c r="R3498" s="30"/>
      <c r="S3498" s="30"/>
      <c r="T3498" s="30"/>
      <c r="U3498" s="30"/>
      <c r="V3498" s="30"/>
      <c r="W3498" s="30"/>
      <c r="X3498" s="30"/>
      <c r="Y3498" s="30"/>
      <c r="Z3498" s="30"/>
      <c r="AA3498" s="30"/>
    </row>
    <row r="3499" ht="15.75" customHeight="1">
      <c r="A3499" s="27" t="s">
        <v>86</v>
      </c>
      <c r="B3499" s="27" t="s">
        <v>10260</v>
      </c>
      <c r="C3499" s="27" t="s">
        <v>6538</v>
      </c>
      <c r="D3499" s="27" t="s">
        <v>6539</v>
      </c>
      <c r="E3499" s="92">
        <f t="shared" si="1"/>
        <v>84810</v>
      </c>
      <c r="F3499" s="92" t="str">
        <f t="shared" si="2"/>
        <v>NEST MC AGUA Galleta Sin Sal N1CL 20x180g</v>
      </c>
      <c r="G3499" s="92" t="str">
        <f t="shared" si="3"/>
        <v>GALLETAS</v>
      </c>
      <c r="H3499" s="89"/>
      <c r="I3499" s="89"/>
      <c r="J3499" s="89"/>
      <c r="K3499" s="89"/>
      <c r="L3499" s="89"/>
      <c r="M3499" s="89"/>
      <c r="N3499" s="89"/>
      <c r="O3499" s="89"/>
      <c r="P3499" s="89"/>
      <c r="Q3499" s="89"/>
      <c r="R3499" s="30"/>
      <c r="S3499" s="30"/>
      <c r="T3499" s="30"/>
      <c r="U3499" s="30"/>
      <c r="V3499" s="30"/>
      <c r="W3499" s="30"/>
      <c r="X3499" s="30"/>
      <c r="Y3499" s="30"/>
      <c r="Z3499" s="30"/>
      <c r="AA3499" s="30"/>
    </row>
    <row r="3500" ht="15.75" customHeight="1">
      <c r="A3500" s="27" t="s">
        <v>86</v>
      </c>
      <c r="B3500" s="27" t="s">
        <v>10261</v>
      </c>
      <c r="C3500" s="27" t="s">
        <v>10262</v>
      </c>
      <c r="D3500" s="27" t="s">
        <v>123</v>
      </c>
      <c r="E3500" s="92">
        <f t="shared" si="1"/>
        <v>84811</v>
      </c>
      <c r="F3500" s="92" t="str">
        <f t="shared" si="2"/>
        <v>PK OFERTA 10 UNIDADES AGUA SIN SAL + 40% DCTO .</v>
      </c>
      <c r="G3500" s="92" t="str">
        <f t="shared" si="3"/>
        <v>GALLETAS</v>
      </c>
      <c r="H3500" s="89"/>
      <c r="I3500" s="89"/>
      <c r="J3500" s="89"/>
      <c r="K3500" s="89"/>
      <c r="L3500" s="89"/>
      <c r="M3500" s="89"/>
      <c r="N3500" s="89"/>
      <c r="O3500" s="89"/>
      <c r="P3500" s="89"/>
      <c r="Q3500" s="89"/>
      <c r="R3500" s="30"/>
      <c r="S3500" s="30"/>
      <c r="T3500" s="30"/>
      <c r="U3500" s="30"/>
      <c r="V3500" s="30"/>
      <c r="W3500" s="30"/>
      <c r="X3500" s="30"/>
      <c r="Y3500" s="30"/>
      <c r="Z3500" s="30"/>
      <c r="AA3500" s="30"/>
    </row>
    <row r="3501" ht="15.75" customHeight="1">
      <c r="A3501" s="27" t="s">
        <v>86</v>
      </c>
      <c r="B3501" s="27" t="s">
        <v>10263</v>
      </c>
      <c r="C3501" s="27" t="s">
        <v>6540</v>
      </c>
      <c r="D3501" s="27" t="s">
        <v>6539</v>
      </c>
      <c r="E3501" s="92">
        <f t="shared" si="1"/>
        <v>84820</v>
      </c>
      <c r="F3501" s="92" t="str">
        <f t="shared" si="2"/>
        <v>NESTLE MCKAY AGUAGallFamiliarN1CL 20x180g</v>
      </c>
      <c r="G3501" s="92" t="str">
        <f t="shared" si="3"/>
        <v>GALLETAS</v>
      </c>
      <c r="H3501" s="89"/>
      <c r="I3501" s="89"/>
      <c r="J3501" s="89"/>
      <c r="K3501" s="89"/>
      <c r="L3501" s="89"/>
      <c r="M3501" s="89"/>
      <c r="N3501" s="89"/>
      <c r="O3501" s="89"/>
      <c r="P3501" s="89"/>
      <c r="Q3501" s="89"/>
      <c r="R3501" s="30"/>
      <c r="S3501" s="30"/>
      <c r="T3501" s="30"/>
      <c r="U3501" s="30"/>
      <c r="V3501" s="30"/>
      <c r="W3501" s="30"/>
      <c r="X3501" s="30"/>
      <c r="Y3501" s="30"/>
      <c r="Z3501" s="30"/>
      <c r="AA3501" s="30"/>
    </row>
    <row r="3502" ht="15.75" customHeight="1">
      <c r="A3502" s="27" t="s">
        <v>50</v>
      </c>
      <c r="B3502" s="27" t="s">
        <v>10264</v>
      </c>
      <c r="C3502" s="27" t="s">
        <v>6542</v>
      </c>
      <c r="D3502" s="27" t="s">
        <v>6543</v>
      </c>
      <c r="E3502" s="92">
        <f t="shared" si="1"/>
        <v>84830</v>
      </c>
      <c r="F3502" s="92" t="str">
        <f t="shared" si="2"/>
        <v>NESCAFE TRADICION Tarro CL 24x120g</v>
      </c>
      <c r="G3502" s="92" t="str">
        <f t="shared" si="3"/>
        <v>CAFES</v>
      </c>
      <c r="H3502" s="89"/>
      <c r="I3502" s="89"/>
      <c r="J3502" s="89"/>
      <c r="K3502" s="89"/>
      <c r="L3502" s="89"/>
      <c r="M3502" s="89"/>
      <c r="N3502" s="89"/>
      <c r="O3502" s="89"/>
      <c r="P3502" s="89"/>
      <c r="Q3502" s="89"/>
      <c r="R3502" s="30"/>
      <c r="S3502" s="30"/>
      <c r="T3502" s="30"/>
      <c r="U3502" s="30"/>
      <c r="V3502" s="30"/>
      <c r="W3502" s="30"/>
      <c r="X3502" s="30"/>
      <c r="Y3502" s="30"/>
      <c r="Z3502" s="30"/>
      <c r="AA3502" s="30"/>
    </row>
    <row r="3503" ht="15.75" customHeight="1">
      <c r="A3503" s="27" t="s">
        <v>264</v>
      </c>
      <c r="B3503" s="27" t="s">
        <v>10265</v>
      </c>
      <c r="C3503" s="27" t="s">
        <v>5941</v>
      </c>
      <c r="D3503" s="27" t="s">
        <v>2688</v>
      </c>
      <c r="E3503" s="92">
        <f t="shared" si="1"/>
        <v>84840</v>
      </c>
      <c r="F3503" s="92" t="str">
        <f t="shared" si="2"/>
        <v>CHOCAPIC Cereal CL 18x350g</v>
      </c>
      <c r="G3503" s="92" t="str">
        <f t="shared" si="3"/>
        <v>CEREALES PARA EL DESAYUNO</v>
      </c>
      <c r="H3503" s="89"/>
      <c r="I3503" s="89"/>
      <c r="J3503" s="89"/>
      <c r="K3503" s="89"/>
      <c r="L3503" s="89"/>
      <c r="M3503" s="89"/>
      <c r="N3503" s="89"/>
      <c r="O3503" s="89"/>
      <c r="P3503" s="89"/>
      <c r="Q3503" s="89"/>
      <c r="R3503" s="30"/>
      <c r="S3503" s="30"/>
      <c r="T3503" s="30"/>
      <c r="U3503" s="30"/>
      <c r="V3503" s="30"/>
      <c r="W3503" s="30"/>
      <c r="X3503" s="30"/>
      <c r="Y3503" s="30"/>
      <c r="Z3503" s="30"/>
      <c r="AA3503" s="30"/>
    </row>
    <row r="3504" ht="15.75" customHeight="1">
      <c r="A3504" s="27" t="s">
        <v>264</v>
      </c>
      <c r="B3504" s="27" t="s">
        <v>10266</v>
      </c>
      <c r="C3504" s="27" t="s">
        <v>5946</v>
      </c>
      <c r="D3504" s="27" t="s">
        <v>1030</v>
      </c>
      <c r="E3504" s="92">
        <f t="shared" si="1"/>
        <v>84850</v>
      </c>
      <c r="F3504" s="92" t="str">
        <f t="shared" si="2"/>
        <v>MILO Cereal CL 18x300g</v>
      </c>
      <c r="G3504" s="92" t="str">
        <f t="shared" si="3"/>
        <v>CEREALES PARA EL DESAYUNO</v>
      </c>
      <c r="H3504" s="89"/>
      <c r="I3504" s="89"/>
      <c r="J3504" s="89"/>
      <c r="K3504" s="89"/>
      <c r="L3504" s="89"/>
      <c r="M3504" s="89"/>
      <c r="N3504" s="89"/>
      <c r="O3504" s="89"/>
      <c r="P3504" s="89"/>
      <c r="Q3504" s="89"/>
      <c r="R3504" s="30"/>
      <c r="S3504" s="30"/>
      <c r="T3504" s="30"/>
      <c r="U3504" s="30"/>
      <c r="V3504" s="30"/>
      <c r="W3504" s="30"/>
      <c r="X3504" s="30"/>
      <c r="Y3504" s="30"/>
      <c r="Z3504" s="30"/>
      <c r="AA3504" s="30"/>
    </row>
    <row r="3505" ht="15.75" customHeight="1">
      <c r="A3505" s="27" t="s">
        <v>264</v>
      </c>
      <c r="B3505" s="27" t="s">
        <v>10267</v>
      </c>
      <c r="C3505" s="27" t="s">
        <v>5943</v>
      </c>
      <c r="D3505" s="27" t="s">
        <v>1030</v>
      </c>
      <c r="E3505" s="92">
        <f t="shared" si="1"/>
        <v>84860</v>
      </c>
      <c r="F3505" s="92" t="str">
        <f t="shared" si="2"/>
        <v>TRIX Cereal CL 18x300g</v>
      </c>
      <c r="G3505" s="92" t="str">
        <f t="shared" si="3"/>
        <v>CEREALES PARA EL DESAYUNO</v>
      </c>
      <c r="H3505" s="89"/>
      <c r="I3505" s="89"/>
      <c r="J3505" s="89"/>
      <c r="K3505" s="89"/>
      <c r="L3505" s="89"/>
      <c r="M3505" s="89"/>
      <c r="N3505" s="89"/>
      <c r="O3505" s="89"/>
      <c r="P3505" s="89"/>
      <c r="Q3505" s="89"/>
      <c r="R3505" s="30"/>
      <c r="S3505" s="30"/>
      <c r="T3505" s="30"/>
      <c r="U3505" s="30"/>
      <c r="V3505" s="30"/>
      <c r="W3505" s="30"/>
      <c r="X3505" s="30"/>
      <c r="Y3505" s="30"/>
      <c r="Z3505" s="30"/>
      <c r="AA3505" s="30"/>
    </row>
    <row r="3506" ht="15.75" customHeight="1">
      <c r="A3506" s="27" t="s">
        <v>264</v>
      </c>
      <c r="B3506" s="27" t="s">
        <v>10268</v>
      </c>
      <c r="C3506" s="27" t="s">
        <v>6548</v>
      </c>
      <c r="D3506" s="27" t="s">
        <v>2688</v>
      </c>
      <c r="E3506" s="92">
        <f t="shared" si="1"/>
        <v>84870</v>
      </c>
      <c r="F3506" s="92" t="str">
        <f t="shared" si="2"/>
        <v>CHEERIOS Multigrano Cereal CL 18x350g</v>
      </c>
      <c r="G3506" s="92" t="str">
        <f t="shared" si="3"/>
        <v>CEREALES PARA EL DESAYUNO</v>
      </c>
      <c r="H3506" s="89"/>
      <c r="I3506" s="89"/>
      <c r="J3506" s="89"/>
      <c r="K3506" s="89"/>
      <c r="L3506" s="89"/>
      <c r="M3506" s="89"/>
      <c r="N3506" s="89"/>
      <c r="O3506" s="89"/>
      <c r="P3506" s="89"/>
      <c r="Q3506" s="89"/>
      <c r="R3506" s="30"/>
      <c r="S3506" s="30"/>
      <c r="T3506" s="30"/>
      <c r="U3506" s="30"/>
      <c r="V3506" s="30"/>
      <c r="W3506" s="30"/>
      <c r="X3506" s="30"/>
      <c r="Y3506" s="30"/>
      <c r="Z3506" s="30"/>
      <c r="AA3506" s="30"/>
    </row>
    <row r="3507" ht="15.75" customHeight="1">
      <c r="A3507" s="27" t="s">
        <v>39</v>
      </c>
      <c r="B3507" s="27" t="s">
        <v>10269</v>
      </c>
      <c r="C3507" s="27" t="s">
        <v>6549</v>
      </c>
      <c r="D3507" s="27" t="s">
        <v>5976</v>
      </c>
      <c r="E3507" s="92">
        <f t="shared" si="1"/>
        <v>84880</v>
      </c>
      <c r="F3507" s="92" t="str">
        <f t="shared" si="2"/>
        <v>NESTLE-SAVOY Carre Avll N2VE Fraccion 12(10x100g)</v>
      </c>
      <c r="G3507" s="92" t="str">
        <f t="shared" si="3"/>
        <v>CHOCOLATES</v>
      </c>
      <c r="H3507" s="89"/>
      <c r="I3507" s="89"/>
      <c r="J3507" s="89"/>
      <c r="K3507" s="89"/>
      <c r="L3507" s="89"/>
      <c r="M3507" s="89"/>
      <c r="N3507" s="89"/>
      <c r="O3507" s="89"/>
      <c r="P3507" s="89"/>
      <c r="Q3507" s="89"/>
      <c r="R3507" s="30"/>
      <c r="S3507" s="30"/>
      <c r="T3507" s="30"/>
      <c r="U3507" s="30"/>
      <c r="V3507" s="30"/>
      <c r="W3507" s="30"/>
      <c r="X3507" s="30"/>
      <c r="Y3507" s="30"/>
      <c r="Z3507" s="30"/>
      <c r="AA3507" s="30"/>
    </row>
    <row r="3508" ht="15.75" customHeight="1">
      <c r="A3508" s="27" t="s">
        <v>225</v>
      </c>
      <c r="B3508" s="27" t="s">
        <v>10270</v>
      </c>
      <c r="C3508" s="27" t="s">
        <v>6551</v>
      </c>
      <c r="D3508" s="27" t="s">
        <v>4338</v>
      </c>
      <c r="E3508" s="92">
        <f t="shared" si="1"/>
        <v>84890</v>
      </c>
      <c r="F3508" s="92" t="str">
        <f t="shared" si="2"/>
        <v>SVELTY LEP Descremada Sfpk 14x500g</v>
      </c>
      <c r="G3508" s="92" t="str">
        <f t="shared" si="3"/>
        <v>Leche en Polvo</v>
      </c>
      <c r="H3508" s="89"/>
      <c r="I3508" s="89"/>
      <c r="J3508" s="89"/>
      <c r="K3508" s="89"/>
      <c r="L3508" s="89"/>
      <c r="M3508" s="89"/>
      <c r="N3508" s="89"/>
      <c r="O3508" s="89"/>
      <c r="P3508" s="89"/>
      <c r="Q3508" s="89"/>
      <c r="R3508" s="30"/>
      <c r="S3508" s="30"/>
      <c r="T3508" s="30"/>
      <c r="U3508" s="30"/>
      <c r="V3508" s="30"/>
      <c r="W3508" s="30"/>
      <c r="X3508" s="30"/>
      <c r="Y3508" s="30"/>
      <c r="Z3508" s="30"/>
      <c r="AA3508" s="30"/>
    </row>
    <row r="3509" ht="15.75" customHeight="1">
      <c r="A3509" s="27" t="s">
        <v>146</v>
      </c>
      <c r="B3509" s="27" t="s">
        <v>10271</v>
      </c>
      <c r="C3509" s="27" t="s">
        <v>6553</v>
      </c>
      <c r="D3509" s="27" t="s">
        <v>6554</v>
      </c>
      <c r="E3509" s="92">
        <f t="shared" si="1"/>
        <v>84930</v>
      </c>
      <c r="F3509" s="92" t="str">
        <f t="shared" si="2"/>
        <v>NESTLE Leche Cond Sin Lactosa 24x397g</v>
      </c>
      <c r="G3509" s="92" t="str">
        <f t="shared" si="3"/>
        <v>Lacteos Culinarios</v>
      </c>
      <c r="H3509" s="89"/>
      <c r="I3509" s="89"/>
      <c r="J3509" s="89"/>
      <c r="K3509" s="89"/>
      <c r="L3509" s="89"/>
      <c r="M3509" s="89"/>
      <c r="N3509" s="89"/>
      <c r="O3509" s="89"/>
      <c r="P3509" s="89"/>
      <c r="Q3509" s="89"/>
      <c r="R3509" s="30"/>
      <c r="S3509" s="30"/>
      <c r="T3509" s="30"/>
      <c r="U3509" s="30"/>
      <c r="V3509" s="30"/>
      <c r="W3509" s="30"/>
      <c r="X3509" s="30"/>
      <c r="Y3509" s="30"/>
      <c r="Z3509" s="30"/>
      <c r="AA3509" s="30"/>
    </row>
    <row r="3510" ht="15.75" customHeight="1">
      <c r="A3510" s="27" t="s">
        <v>225</v>
      </c>
      <c r="B3510" s="27" t="s">
        <v>10272</v>
      </c>
      <c r="C3510" s="27" t="s">
        <v>6556</v>
      </c>
      <c r="D3510" s="27" t="s">
        <v>5310</v>
      </c>
      <c r="E3510" s="92">
        <f t="shared" si="1"/>
        <v>84940</v>
      </c>
      <c r="F3510" s="92" t="str">
        <f t="shared" si="2"/>
        <v>IDEAL Leche Polvo Adulto Sfpk 10x900g</v>
      </c>
      <c r="G3510" s="92" t="str">
        <f t="shared" si="3"/>
        <v>Leche en Polvo</v>
      </c>
      <c r="H3510" s="89"/>
      <c r="I3510" s="89"/>
      <c r="J3510" s="89"/>
      <c r="K3510" s="89"/>
      <c r="L3510" s="89"/>
      <c r="M3510" s="89"/>
      <c r="N3510" s="89"/>
      <c r="O3510" s="89"/>
      <c r="P3510" s="89"/>
      <c r="Q3510" s="89"/>
      <c r="R3510" s="30"/>
      <c r="S3510" s="30"/>
      <c r="T3510" s="30"/>
      <c r="U3510" s="30"/>
      <c r="V3510" s="30"/>
      <c r="W3510" s="30"/>
      <c r="X3510" s="30"/>
      <c r="Y3510" s="30"/>
      <c r="Z3510" s="30"/>
      <c r="AA3510" s="30"/>
    </row>
    <row r="3511" ht="15.75" customHeight="1">
      <c r="A3511" s="27" t="s">
        <v>44</v>
      </c>
      <c r="B3511" s="27" t="s">
        <v>10273</v>
      </c>
      <c r="C3511" s="27" t="s">
        <v>6558</v>
      </c>
      <c r="D3511" s="27" t="s">
        <v>5831</v>
      </c>
      <c r="E3511" s="92">
        <f t="shared" si="1"/>
        <v>85010</v>
      </c>
      <c r="F3511" s="92" t="str">
        <f t="shared" si="2"/>
        <v>MAGGI Caldo En Polvo de Carne 28(10x7g)</v>
      </c>
      <c r="G3511" s="92" t="str">
        <f t="shared" si="3"/>
        <v>CULINARIOS</v>
      </c>
      <c r="H3511" s="89"/>
      <c r="I3511" s="89"/>
      <c r="J3511" s="89"/>
      <c r="K3511" s="89"/>
      <c r="L3511" s="89"/>
      <c r="M3511" s="89"/>
      <c r="N3511" s="89"/>
      <c r="O3511" s="89"/>
      <c r="P3511" s="89"/>
      <c r="Q3511" s="89"/>
      <c r="R3511" s="30"/>
      <c r="S3511" s="30"/>
      <c r="T3511" s="30"/>
      <c r="U3511" s="30"/>
      <c r="V3511" s="30"/>
      <c r="W3511" s="30"/>
      <c r="X3511" s="30"/>
      <c r="Y3511" s="30"/>
      <c r="Z3511" s="30"/>
      <c r="AA3511" s="30"/>
    </row>
    <row r="3512" ht="15.75" customHeight="1">
      <c r="A3512" s="27" t="s">
        <v>86</v>
      </c>
      <c r="B3512" s="27" t="s">
        <v>10275</v>
      </c>
      <c r="C3512" s="27" t="s">
        <v>6560</v>
      </c>
      <c r="D3512" s="27" t="s">
        <v>2803</v>
      </c>
      <c r="E3512" s="92">
        <f t="shared" si="1"/>
        <v>85210</v>
      </c>
      <c r="F3512" s="92" t="str">
        <f t="shared" si="2"/>
        <v>NESTLE MCKAY CRIOLLITA Galleta 12x175g</v>
      </c>
      <c r="G3512" s="92" t="str">
        <f t="shared" si="3"/>
        <v>GALLETAS</v>
      </c>
      <c r="H3512" s="89"/>
      <c r="I3512" s="89"/>
      <c r="J3512" s="89"/>
      <c r="K3512" s="89"/>
      <c r="L3512" s="89"/>
      <c r="M3512" s="89"/>
      <c r="N3512" s="89"/>
      <c r="O3512" s="89"/>
      <c r="P3512" s="89"/>
      <c r="Q3512" s="89"/>
      <c r="R3512" s="30"/>
      <c r="S3512" s="30"/>
      <c r="T3512" s="30"/>
      <c r="U3512" s="30"/>
      <c r="V3512" s="30"/>
      <c r="W3512" s="30"/>
      <c r="X3512" s="30"/>
      <c r="Y3512" s="30"/>
      <c r="Z3512" s="30"/>
      <c r="AA3512" s="30"/>
    </row>
    <row r="3513" ht="15.75" customHeight="1">
      <c r="A3513" s="27" t="s">
        <v>264</v>
      </c>
      <c r="B3513" s="27" t="s">
        <v>10276</v>
      </c>
      <c r="C3513" s="27" t="s">
        <v>3871</v>
      </c>
      <c r="D3513" s="27" t="s">
        <v>4091</v>
      </c>
      <c r="E3513" s="92">
        <f t="shared" si="1"/>
        <v>85230</v>
      </c>
      <c r="F3513" s="92" t="str">
        <f t="shared" si="2"/>
        <v>Barra de cereal CHOCAPIC 24x25g</v>
      </c>
      <c r="G3513" s="92" t="str">
        <f t="shared" si="3"/>
        <v>CEREALES PARA EL DESAYUNO</v>
      </c>
      <c r="H3513" s="89"/>
      <c r="I3513" s="89"/>
      <c r="J3513" s="89"/>
      <c r="K3513" s="89"/>
      <c r="L3513" s="89"/>
      <c r="M3513" s="89"/>
      <c r="N3513" s="89"/>
      <c r="O3513" s="89"/>
      <c r="P3513" s="89"/>
      <c r="Q3513" s="89"/>
      <c r="R3513" s="30"/>
      <c r="S3513" s="30"/>
      <c r="T3513" s="30"/>
      <c r="U3513" s="30"/>
      <c r="V3513" s="30"/>
      <c r="W3513" s="30"/>
      <c r="X3513" s="30"/>
      <c r="Y3513" s="30"/>
      <c r="Z3513" s="30"/>
      <c r="AA3513" s="30"/>
    </row>
    <row r="3514" ht="15.75" customHeight="1">
      <c r="A3514" s="27" t="s">
        <v>264</v>
      </c>
      <c r="B3514" s="27" t="s">
        <v>10277</v>
      </c>
      <c r="C3514" s="27" t="s">
        <v>3871</v>
      </c>
      <c r="D3514" s="27" t="s">
        <v>3872</v>
      </c>
      <c r="E3514" s="92">
        <f t="shared" si="1"/>
        <v>85240</v>
      </c>
      <c r="F3514" s="92" t="str">
        <f t="shared" si="2"/>
        <v>Barra de cereal CHOCAPIC 8(6x25g)</v>
      </c>
      <c r="G3514" s="92" t="str">
        <f t="shared" si="3"/>
        <v>CEREALES PARA EL DESAYUNO</v>
      </c>
      <c r="H3514" s="89"/>
      <c r="I3514" s="89"/>
      <c r="J3514" s="89"/>
      <c r="K3514" s="89"/>
      <c r="L3514" s="89"/>
      <c r="M3514" s="89"/>
      <c r="N3514" s="89"/>
      <c r="O3514" s="89"/>
      <c r="P3514" s="89"/>
      <c r="Q3514" s="89"/>
      <c r="R3514" s="30"/>
      <c r="S3514" s="30"/>
      <c r="T3514" s="30"/>
      <c r="U3514" s="30"/>
      <c r="V3514" s="30"/>
      <c r="W3514" s="30"/>
      <c r="X3514" s="30"/>
      <c r="Y3514" s="30"/>
      <c r="Z3514" s="30"/>
      <c r="AA3514" s="30"/>
    </row>
    <row r="3515" ht="15.75" customHeight="1">
      <c r="A3515" s="27" t="s">
        <v>39</v>
      </c>
      <c r="B3515" s="27" t="s">
        <v>10278</v>
      </c>
      <c r="C3515" s="27" t="s">
        <v>6564</v>
      </c>
      <c r="D3515" s="27" t="s">
        <v>123</v>
      </c>
      <c r="E3515" s="92">
        <f t="shared" si="1"/>
        <v>85250</v>
      </c>
      <c r="F3515" s="92" t="str">
        <f t="shared" si="2"/>
        <v>PK PTP TRD 2 SN250+2 SN160+4TREN150+6 KK 15%DCTO .</v>
      </c>
      <c r="G3515" s="92" t="str">
        <f t="shared" si="3"/>
        <v>CHOCOLATES</v>
      </c>
      <c r="H3515" s="89"/>
      <c r="I3515" s="89"/>
      <c r="J3515" s="89"/>
      <c r="K3515" s="89"/>
      <c r="L3515" s="89"/>
      <c r="M3515" s="89"/>
      <c r="N3515" s="89"/>
      <c r="O3515" s="89"/>
      <c r="P3515" s="89"/>
      <c r="Q3515" s="89"/>
      <c r="R3515" s="30"/>
      <c r="S3515" s="30"/>
      <c r="T3515" s="30"/>
      <c r="U3515" s="30"/>
      <c r="V3515" s="30"/>
      <c r="W3515" s="30"/>
      <c r="X3515" s="30"/>
      <c r="Y3515" s="30"/>
      <c r="Z3515" s="30"/>
      <c r="AA3515" s="30"/>
    </row>
    <row r="3516" ht="15.75" customHeight="1">
      <c r="A3516" s="27" t="s">
        <v>39</v>
      </c>
      <c r="B3516" s="27" t="s">
        <v>10279</v>
      </c>
      <c r="C3516" s="27" t="s">
        <v>6566</v>
      </c>
      <c r="D3516" s="27" t="s">
        <v>123</v>
      </c>
      <c r="E3516" s="92">
        <f t="shared" si="1"/>
        <v>85260</v>
      </c>
      <c r="F3516" s="92" t="str">
        <f t="shared" si="2"/>
        <v>PK MAT TRD 1 DP S8+1DP SN 14G+1DS TREN14G+1NEGR +12KitKat+EXH .</v>
      </c>
      <c r="G3516" s="92" t="str">
        <f t="shared" si="3"/>
        <v>CHOCOLATES</v>
      </c>
      <c r="H3516" s="89"/>
      <c r="I3516" s="89"/>
      <c r="J3516" s="89"/>
      <c r="K3516" s="89"/>
      <c r="L3516" s="89"/>
      <c r="M3516" s="89"/>
      <c r="N3516" s="89"/>
      <c r="O3516" s="89"/>
      <c r="P3516" s="89"/>
      <c r="Q3516" s="89"/>
      <c r="R3516" s="30"/>
      <c r="S3516" s="30"/>
      <c r="T3516" s="30"/>
      <c r="U3516" s="30"/>
      <c r="V3516" s="30"/>
      <c r="W3516" s="30"/>
      <c r="X3516" s="30"/>
      <c r="Y3516" s="30"/>
      <c r="Z3516" s="30"/>
      <c r="AA3516" s="30"/>
    </row>
    <row r="3517" ht="15.75" customHeight="1">
      <c r="A3517" s="27" t="s">
        <v>86</v>
      </c>
      <c r="B3517" s="27" t="s">
        <v>10280</v>
      </c>
      <c r="C3517" s="27" t="s">
        <v>6567</v>
      </c>
      <c r="D3517" s="27" t="s">
        <v>123</v>
      </c>
      <c r="E3517" s="92">
        <f t="shared" si="1"/>
        <v>85270</v>
      </c>
      <c r="F3517" s="92" t="str">
        <f t="shared" si="2"/>
        <v>PK MINI 4 TRI VAI+2 MOR+2 KUKY+ 2 TRIT CHO+2 TRIT LIM+GANCHERA .</v>
      </c>
      <c r="G3517" s="92" t="str">
        <f t="shared" si="3"/>
        <v>GALLETAS</v>
      </c>
      <c r="H3517" s="89"/>
      <c r="I3517" s="89"/>
      <c r="J3517" s="89"/>
      <c r="K3517" s="89"/>
      <c r="L3517" s="89"/>
      <c r="M3517" s="89"/>
      <c r="N3517" s="89"/>
      <c r="O3517" s="89"/>
      <c r="P3517" s="89"/>
      <c r="Q3517" s="89"/>
      <c r="R3517" s="30"/>
      <c r="S3517" s="30"/>
      <c r="T3517" s="30"/>
      <c r="U3517" s="30"/>
      <c r="V3517" s="30"/>
      <c r="W3517" s="30"/>
      <c r="X3517" s="30"/>
      <c r="Y3517" s="30"/>
      <c r="Z3517" s="30"/>
      <c r="AA3517" s="30"/>
    </row>
    <row r="3518" ht="15.75" customHeight="1">
      <c r="A3518" s="27" t="s">
        <v>225</v>
      </c>
      <c r="B3518" s="27" t="s">
        <v>10281</v>
      </c>
      <c r="C3518" s="27" t="s">
        <v>6569</v>
      </c>
      <c r="D3518" s="27" t="s">
        <v>123</v>
      </c>
      <c r="E3518" s="92">
        <f t="shared" si="1"/>
        <v>85350</v>
      </c>
      <c r="F3518" s="92" t="str">
        <f t="shared" si="2"/>
        <v>PK PTP TRD 1 Milo 500g+ 1 Nido Buendia 700g + 15%DCTO .</v>
      </c>
      <c r="G3518" s="92" t="str">
        <f t="shared" si="3"/>
        <v>Leche en Polvo</v>
      </c>
      <c r="H3518" s="89"/>
      <c r="I3518" s="89"/>
      <c r="J3518" s="89"/>
      <c r="K3518" s="89"/>
      <c r="L3518" s="89"/>
      <c r="M3518" s="89"/>
      <c r="N3518" s="89"/>
      <c r="O3518" s="89"/>
      <c r="P3518" s="89"/>
      <c r="Q3518" s="89"/>
      <c r="R3518" s="30"/>
      <c r="S3518" s="30"/>
      <c r="T3518" s="30"/>
      <c r="U3518" s="30"/>
      <c r="V3518" s="30"/>
      <c r="W3518" s="30"/>
      <c r="X3518" s="30"/>
      <c r="Y3518" s="30"/>
      <c r="Z3518" s="30"/>
      <c r="AA3518" s="30"/>
    </row>
    <row r="3519" ht="15.75" customHeight="1">
      <c r="A3519" s="27" t="s">
        <v>39</v>
      </c>
      <c r="B3519" s="27" t="s">
        <v>10282</v>
      </c>
      <c r="C3519" s="27" t="s">
        <v>6571</v>
      </c>
      <c r="D3519" s="27" t="s">
        <v>123</v>
      </c>
      <c r="E3519" s="92">
        <f t="shared" si="1"/>
        <v>85370</v>
      </c>
      <c r="F3519" s="92" t="str">
        <f t="shared" si="2"/>
        <v>PK MAT TRD 2 DISPLAY KITKAT 41.5GR +Exhibidor en comodato .</v>
      </c>
      <c r="G3519" s="92" t="str">
        <f t="shared" si="3"/>
        <v>CHOCOLATES</v>
      </c>
      <c r="H3519" s="89"/>
      <c r="I3519" s="89"/>
      <c r="J3519" s="89"/>
      <c r="K3519" s="89"/>
      <c r="L3519" s="89"/>
      <c r="M3519" s="89"/>
      <c r="N3519" s="89"/>
      <c r="O3519" s="89"/>
      <c r="P3519" s="89"/>
      <c r="Q3519" s="89"/>
      <c r="R3519" s="30"/>
      <c r="S3519" s="30"/>
      <c r="T3519" s="30"/>
      <c r="U3519" s="30"/>
      <c r="V3519" s="30"/>
      <c r="W3519" s="30"/>
      <c r="X3519" s="30"/>
      <c r="Y3519" s="30"/>
      <c r="Z3519" s="30"/>
      <c r="AA3519" s="30"/>
    </row>
    <row r="3520" ht="15.75" customHeight="1">
      <c r="A3520" s="27" t="s">
        <v>39</v>
      </c>
      <c r="B3520" s="27" t="s">
        <v>10283</v>
      </c>
      <c r="C3520" s="27" t="s">
        <v>406</v>
      </c>
      <c r="D3520" s="27" t="s">
        <v>6572</v>
      </c>
      <c r="E3520" s="92">
        <f t="shared" si="1"/>
        <v>85550</v>
      </c>
      <c r="F3520" s="92" t="str">
        <f t="shared" si="2"/>
        <v>CRUNCH Chocolate 4(14x90g)</v>
      </c>
      <c r="G3520" s="92" t="str">
        <f t="shared" si="3"/>
        <v>CHOCOLATES</v>
      </c>
      <c r="H3520" s="89"/>
      <c r="I3520" s="89"/>
      <c r="J3520" s="89"/>
      <c r="K3520" s="89"/>
      <c r="L3520" s="89"/>
      <c r="M3520" s="89"/>
      <c r="N3520" s="89"/>
      <c r="O3520" s="89"/>
      <c r="P3520" s="89"/>
      <c r="Q3520" s="89"/>
      <c r="R3520" s="30"/>
      <c r="S3520" s="30"/>
      <c r="T3520" s="30"/>
      <c r="U3520" s="30"/>
      <c r="V3520" s="30"/>
      <c r="W3520" s="30"/>
      <c r="X3520" s="30"/>
      <c r="Y3520" s="30"/>
      <c r="Z3520" s="30"/>
      <c r="AA3520" s="30"/>
    </row>
    <row r="3521" ht="15.75" customHeight="1">
      <c r="A3521" s="27" t="s">
        <v>50</v>
      </c>
      <c r="B3521" s="27" t="s">
        <v>10284</v>
      </c>
      <c r="C3521" s="27" t="s">
        <v>6573</v>
      </c>
      <c r="D3521" s="27" t="s">
        <v>2920</v>
      </c>
      <c r="E3521" s="92">
        <f t="shared" si="1"/>
        <v>85590</v>
      </c>
      <c r="F3521" s="92" t="str">
        <f t="shared" si="2"/>
        <v>NESCAFE DECAF Tarro 24x50g</v>
      </c>
      <c r="G3521" s="92" t="str">
        <f t="shared" si="3"/>
        <v>CAFES</v>
      </c>
      <c r="H3521" s="89"/>
      <c r="I3521" s="89"/>
      <c r="J3521" s="89"/>
      <c r="K3521" s="89"/>
      <c r="L3521" s="89"/>
      <c r="M3521" s="89"/>
      <c r="N3521" s="89"/>
      <c r="O3521" s="89"/>
      <c r="P3521" s="89"/>
      <c r="Q3521" s="89"/>
      <c r="R3521" s="30"/>
      <c r="S3521" s="30"/>
      <c r="T3521" s="30"/>
      <c r="U3521" s="30"/>
      <c r="V3521" s="30"/>
      <c r="W3521" s="30"/>
      <c r="X3521" s="30"/>
      <c r="Y3521" s="30"/>
      <c r="Z3521" s="30"/>
      <c r="AA3521" s="30"/>
    </row>
    <row r="3522" ht="15.75" customHeight="1">
      <c r="A3522" s="27" t="s">
        <v>50</v>
      </c>
      <c r="B3522" s="27" t="s">
        <v>10285</v>
      </c>
      <c r="C3522" s="27" t="s">
        <v>6573</v>
      </c>
      <c r="D3522" s="27" t="s">
        <v>2747</v>
      </c>
      <c r="E3522" s="92">
        <f t="shared" si="1"/>
        <v>85600</v>
      </c>
      <c r="F3522" s="92" t="str">
        <f t="shared" si="2"/>
        <v>NESCAFE DECAF Tarro 24x170g</v>
      </c>
      <c r="G3522" s="92" t="str">
        <f t="shared" si="3"/>
        <v>CAFES</v>
      </c>
      <c r="H3522" s="89"/>
      <c r="I3522" s="89"/>
      <c r="J3522" s="89"/>
      <c r="K3522" s="89"/>
      <c r="L3522" s="89"/>
      <c r="M3522" s="89"/>
      <c r="N3522" s="89"/>
      <c r="O3522" s="89"/>
      <c r="P3522" s="89"/>
      <c r="Q3522" s="89"/>
      <c r="R3522" s="30"/>
      <c r="S3522" s="30"/>
      <c r="T3522" s="30"/>
      <c r="U3522" s="30"/>
      <c r="V3522" s="30"/>
      <c r="W3522" s="30"/>
      <c r="X3522" s="30"/>
      <c r="Y3522" s="30"/>
      <c r="Z3522" s="30"/>
      <c r="AA3522" s="30"/>
    </row>
    <row r="3523" ht="15.75" customHeight="1">
      <c r="A3523" s="27" t="s">
        <v>50</v>
      </c>
      <c r="B3523" s="27" t="s">
        <v>10286</v>
      </c>
      <c r="C3523" s="27" t="s">
        <v>6575</v>
      </c>
      <c r="D3523" s="27" t="s">
        <v>2757</v>
      </c>
      <c r="E3523" s="92">
        <f t="shared" si="1"/>
        <v>85610</v>
      </c>
      <c r="F3523" s="92" t="str">
        <f t="shared" si="2"/>
        <v>NESCAFE DECAF Tarro N1 24x100g</v>
      </c>
      <c r="G3523" s="92" t="str">
        <f t="shared" si="3"/>
        <v>CAFES</v>
      </c>
      <c r="H3523" s="89"/>
      <c r="I3523" s="89"/>
      <c r="J3523" s="89"/>
      <c r="K3523" s="89"/>
      <c r="L3523" s="89"/>
      <c r="M3523" s="89"/>
      <c r="N3523" s="89"/>
      <c r="O3523" s="89"/>
      <c r="P3523" s="89"/>
      <c r="Q3523" s="89"/>
      <c r="R3523" s="30"/>
      <c r="S3523" s="30"/>
      <c r="T3523" s="30"/>
      <c r="U3523" s="30"/>
      <c r="V3523" s="30"/>
      <c r="W3523" s="30"/>
      <c r="X3523" s="30"/>
      <c r="Y3523" s="30"/>
      <c r="Z3523" s="30"/>
      <c r="AA3523" s="30"/>
    </row>
    <row r="3524" ht="15.75" customHeight="1">
      <c r="A3524" s="27" t="s">
        <v>39</v>
      </c>
      <c r="B3524" s="27" t="s">
        <v>10287</v>
      </c>
      <c r="C3524" s="27" t="s">
        <v>6577</v>
      </c>
      <c r="D3524" s="27" t="s">
        <v>123</v>
      </c>
      <c r="E3524" s="92">
        <f t="shared" si="1"/>
        <v>85670</v>
      </c>
      <c r="F3524" s="92" t="str">
        <f t="shared" si="2"/>
        <v>Super 8 Dieciochero + Super 8 Mani Dcto .</v>
      </c>
      <c r="G3524" s="92" t="str">
        <f t="shared" si="3"/>
        <v>CHOCOLATES</v>
      </c>
      <c r="H3524" s="89"/>
      <c r="I3524" s="89"/>
      <c r="J3524" s="89"/>
      <c r="K3524" s="89"/>
      <c r="L3524" s="89"/>
      <c r="M3524" s="89"/>
      <c r="N3524" s="89"/>
      <c r="O3524" s="89"/>
      <c r="P3524" s="89"/>
      <c r="Q3524" s="89"/>
      <c r="R3524" s="30"/>
      <c r="S3524" s="30"/>
      <c r="T3524" s="30"/>
      <c r="U3524" s="30"/>
      <c r="V3524" s="30"/>
      <c r="W3524" s="30"/>
      <c r="X3524" s="30"/>
      <c r="Y3524" s="30"/>
      <c r="Z3524" s="30"/>
      <c r="AA3524" s="30"/>
    </row>
    <row r="3525" ht="15.75" customHeight="1">
      <c r="A3525" s="27" t="s">
        <v>86</v>
      </c>
      <c r="B3525" s="27" t="s">
        <v>10288</v>
      </c>
      <c r="C3525" s="27" t="s">
        <v>6579</v>
      </c>
      <c r="D3525" s="27" t="s">
        <v>123</v>
      </c>
      <c r="E3525" s="92">
        <f t="shared" si="1"/>
        <v>85680</v>
      </c>
      <c r="F3525" s="92" t="str">
        <f t="shared" si="2"/>
        <v>Morocha Fam + Morocha Tremenda 10% Dcto .</v>
      </c>
      <c r="G3525" s="92" t="str">
        <f t="shared" si="3"/>
        <v>GALLETAS</v>
      </c>
      <c r="H3525" s="89"/>
      <c r="I3525" s="89"/>
      <c r="J3525" s="89"/>
      <c r="K3525" s="89"/>
      <c r="L3525" s="89"/>
      <c r="M3525" s="89"/>
      <c r="N3525" s="89"/>
      <c r="O3525" s="89"/>
      <c r="P3525" s="89"/>
      <c r="Q3525" s="89"/>
      <c r="R3525" s="30"/>
      <c r="S3525" s="30"/>
      <c r="T3525" s="30"/>
      <c r="U3525" s="30"/>
      <c r="V3525" s="30"/>
      <c r="W3525" s="30"/>
      <c r="X3525" s="30"/>
      <c r="Y3525" s="30"/>
      <c r="Z3525" s="30"/>
      <c r="AA3525" s="30"/>
    </row>
    <row r="3526" ht="15.75" customHeight="1">
      <c r="A3526" s="27" t="s">
        <v>4446</v>
      </c>
      <c r="B3526" s="27" t="s">
        <v>10289</v>
      </c>
      <c r="C3526" s="27" t="s">
        <v>6581</v>
      </c>
      <c r="D3526" s="27" t="s">
        <v>123</v>
      </c>
      <c r="E3526" s="92">
        <f t="shared" si="1"/>
        <v>85800</v>
      </c>
      <c r="F3526" s="92" t="str">
        <f t="shared" si="2"/>
        <v>PK MINI NATURE HEARTS +EXHIBIDOR CARTON .</v>
      </c>
      <c r="G3526" s="92" t="str">
        <f t="shared" si="3"/>
        <v>TERRAFERTIL</v>
      </c>
      <c r="H3526" s="89"/>
      <c r="I3526" s="89"/>
      <c r="J3526" s="89"/>
      <c r="K3526" s="89"/>
      <c r="L3526" s="89"/>
      <c r="M3526" s="89"/>
      <c r="N3526" s="89"/>
      <c r="O3526" s="89"/>
      <c r="P3526" s="89"/>
      <c r="Q3526" s="89"/>
      <c r="R3526" s="30"/>
      <c r="S3526" s="30"/>
      <c r="T3526" s="30"/>
      <c r="U3526" s="30"/>
      <c r="V3526" s="30"/>
      <c r="W3526" s="30"/>
      <c r="X3526" s="30"/>
      <c r="Y3526" s="30"/>
      <c r="Z3526" s="30"/>
      <c r="AA3526" s="30"/>
    </row>
    <row r="3527" ht="15.75" customHeight="1">
      <c r="A3527" s="27" t="s">
        <v>50</v>
      </c>
      <c r="B3527" s="27" t="s">
        <v>10290</v>
      </c>
      <c r="C3527" s="27" t="s">
        <v>6583</v>
      </c>
      <c r="D3527" s="27" t="s">
        <v>2920</v>
      </c>
      <c r="E3527" s="92">
        <f t="shared" si="1"/>
        <v>85830</v>
      </c>
      <c r="F3527" s="92" t="str">
        <f t="shared" si="2"/>
        <v>NESCAFE TRD DawnJarBlackRoast 24x50g</v>
      </c>
      <c r="G3527" s="92" t="str">
        <f t="shared" si="3"/>
        <v>CAFES</v>
      </c>
      <c r="H3527" s="89"/>
      <c r="I3527" s="89"/>
      <c r="J3527" s="89"/>
      <c r="K3527" s="89"/>
      <c r="L3527" s="89"/>
      <c r="M3527" s="89"/>
      <c r="N3527" s="89"/>
      <c r="O3527" s="89"/>
      <c r="P3527" s="89"/>
      <c r="Q3527" s="89"/>
      <c r="R3527" s="30"/>
      <c r="S3527" s="30"/>
      <c r="T3527" s="30"/>
      <c r="U3527" s="30"/>
      <c r="V3527" s="30"/>
      <c r="W3527" s="30"/>
      <c r="X3527" s="30"/>
      <c r="Y3527" s="30"/>
      <c r="Z3527" s="30"/>
      <c r="AA3527" s="30"/>
    </row>
    <row r="3528" ht="15.75" customHeight="1">
      <c r="A3528" s="27" t="s">
        <v>50</v>
      </c>
      <c r="B3528" s="27" t="s">
        <v>10291</v>
      </c>
      <c r="C3528" s="27" t="s">
        <v>6585</v>
      </c>
      <c r="D3528" s="27" t="s">
        <v>2757</v>
      </c>
      <c r="E3528" s="92">
        <f t="shared" si="1"/>
        <v>85840</v>
      </c>
      <c r="F3528" s="92" t="str">
        <f t="shared" si="2"/>
        <v>NESCAFE TRADICION Dawn Jar N1 24x100g</v>
      </c>
      <c r="G3528" s="92" t="str">
        <f t="shared" si="3"/>
        <v>CAFES</v>
      </c>
      <c r="H3528" s="89"/>
      <c r="I3528" s="89"/>
      <c r="J3528" s="89"/>
      <c r="K3528" s="89"/>
      <c r="L3528" s="89"/>
      <c r="M3528" s="89"/>
      <c r="N3528" s="89"/>
      <c r="O3528" s="89"/>
      <c r="P3528" s="89"/>
      <c r="Q3528" s="89"/>
      <c r="R3528" s="30"/>
      <c r="S3528" s="30"/>
      <c r="T3528" s="30"/>
      <c r="U3528" s="30"/>
      <c r="V3528" s="30"/>
      <c r="W3528" s="30"/>
      <c r="X3528" s="30"/>
      <c r="Y3528" s="30"/>
      <c r="Z3528" s="30"/>
      <c r="AA3528" s="30"/>
    </row>
    <row r="3529" ht="15.75" customHeight="1">
      <c r="A3529" s="27" t="s">
        <v>50</v>
      </c>
      <c r="B3529" s="27" t="s">
        <v>10292</v>
      </c>
      <c r="C3529" s="27" t="s">
        <v>6585</v>
      </c>
      <c r="D3529" s="27" t="s">
        <v>328</v>
      </c>
      <c r="E3529" s="92">
        <f t="shared" si="1"/>
        <v>85850</v>
      </c>
      <c r="F3529" s="92" t="str">
        <f t="shared" si="2"/>
        <v>NESCAFE TRADICION Dawn Jar N1 12x170g</v>
      </c>
      <c r="G3529" s="92" t="str">
        <f t="shared" si="3"/>
        <v>CAFES</v>
      </c>
      <c r="H3529" s="89"/>
      <c r="I3529" s="89"/>
      <c r="J3529" s="89"/>
      <c r="K3529" s="89"/>
      <c r="L3529" s="89"/>
      <c r="M3529" s="89"/>
      <c r="N3529" s="89"/>
      <c r="O3529" s="89"/>
      <c r="P3529" s="89"/>
      <c r="Q3529" s="89"/>
      <c r="R3529" s="30"/>
      <c r="S3529" s="30"/>
      <c r="T3529" s="30"/>
      <c r="U3529" s="30"/>
      <c r="V3529" s="30"/>
      <c r="W3529" s="30"/>
      <c r="X3529" s="30"/>
      <c r="Y3529" s="30"/>
      <c r="Z3529" s="30"/>
      <c r="AA3529" s="30"/>
    </row>
    <row r="3530" ht="15.75" customHeight="1">
      <c r="A3530" s="27" t="s">
        <v>50</v>
      </c>
      <c r="B3530" s="27" t="s">
        <v>10293</v>
      </c>
      <c r="C3530" s="27" t="s">
        <v>6588</v>
      </c>
      <c r="D3530" s="27" t="s">
        <v>2920</v>
      </c>
      <c r="E3530" s="92">
        <f t="shared" si="1"/>
        <v>85860</v>
      </c>
      <c r="F3530" s="92" t="str">
        <f t="shared" si="2"/>
        <v>NESCAFE TRADICION Dawn Jar 24x50g</v>
      </c>
      <c r="G3530" s="92" t="str">
        <f t="shared" si="3"/>
        <v>CAFES</v>
      </c>
      <c r="H3530" s="89"/>
      <c r="I3530" s="89"/>
      <c r="J3530" s="89"/>
      <c r="K3530" s="89"/>
      <c r="L3530" s="89"/>
      <c r="M3530" s="89"/>
      <c r="N3530" s="89"/>
      <c r="O3530" s="89"/>
      <c r="P3530" s="89"/>
      <c r="Q3530" s="89"/>
      <c r="R3530" s="30"/>
      <c r="S3530" s="30"/>
      <c r="T3530" s="30"/>
      <c r="U3530" s="30"/>
      <c r="V3530" s="30"/>
      <c r="W3530" s="30"/>
      <c r="X3530" s="30"/>
      <c r="Y3530" s="30"/>
      <c r="Z3530" s="30"/>
      <c r="AA3530" s="30"/>
    </row>
    <row r="3531" ht="15.75" customHeight="1">
      <c r="A3531" s="27" t="s">
        <v>264</v>
      </c>
      <c r="B3531" s="27" t="s">
        <v>10294</v>
      </c>
      <c r="C3531" s="27" t="s">
        <v>6590</v>
      </c>
      <c r="D3531" s="27" t="s">
        <v>1209</v>
      </c>
      <c r="E3531" s="92">
        <f t="shared" si="1"/>
        <v>85870</v>
      </c>
      <c r="F3531" s="92" t="str">
        <f t="shared" si="2"/>
        <v>CHOCAPIC Cer PR A2 CL 20x230g</v>
      </c>
      <c r="G3531" s="92" t="str">
        <f t="shared" si="3"/>
        <v>CEREALES PARA EL DESAYUNO</v>
      </c>
      <c r="H3531" s="89"/>
      <c r="I3531" s="89"/>
      <c r="J3531" s="89"/>
      <c r="K3531" s="89"/>
      <c r="L3531" s="89"/>
      <c r="M3531" s="89"/>
      <c r="N3531" s="89"/>
      <c r="O3531" s="89"/>
      <c r="P3531" s="89"/>
      <c r="Q3531" s="89"/>
      <c r="R3531" s="30"/>
      <c r="S3531" s="30"/>
      <c r="T3531" s="30"/>
      <c r="U3531" s="30"/>
      <c r="V3531" s="30"/>
      <c r="W3531" s="30"/>
      <c r="X3531" s="30"/>
      <c r="Y3531" s="30"/>
      <c r="Z3531" s="30"/>
      <c r="AA3531" s="30"/>
    </row>
    <row r="3532" ht="15.75" customHeight="1">
      <c r="A3532" s="27" t="s">
        <v>264</v>
      </c>
      <c r="B3532" s="27" t="s">
        <v>10295</v>
      </c>
      <c r="C3532" s="27" t="s">
        <v>6592</v>
      </c>
      <c r="D3532" s="27" t="s">
        <v>2688</v>
      </c>
      <c r="E3532" s="92">
        <f t="shared" si="1"/>
        <v>85880</v>
      </c>
      <c r="F3532" s="92" t="str">
        <f t="shared" si="2"/>
        <v>CHOCAPIC Cer PR A2 18x350g</v>
      </c>
      <c r="G3532" s="92" t="str">
        <f t="shared" si="3"/>
        <v>CEREALES PARA EL DESAYUNO</v>
      </c>
      <c r="H3532" s="89"/>
      <c r="I3532" s="89"/>
      <c r="J3532" s="89"/>
      <c r="K3532" s="89"/>
      <c r="L3532" s="89"/>
      <c r="M3532" s="89"/>
      <c r="N3532" s="89"/>
      <c r="O3532" s="89"/>
      <c r="P3532" s="89"/>
      <c r="Q3532" s="89"/>
      <c r="R3532" s="30"/>
      <c r="S3532" s="30"/>
      <c r="T3532" s="30"/>
      <c r="U3532" s="30"/>
      <c r="V3532" s="30"/>
      <c r="W3532" s="30"/>
      <c r="X3532" s="30"/>
      <c r="Y3532" s="30"/>
      <c r="Z3532" s="30"/>
      <c r="AA3532" s="30"/>
    </row>
    <row r="3533" ht="15.75" customHeight="1">
      <c r="A3533" s="27" t="s">
        <v>39</v>
      </c>
      <c r="B3533" s="27" t="s">
        <v>10296</v>
      </c>
      <c r="C3533" s="27" t="s">
        <v>6594</v>
      </c>
      <c r="D3533" s="27" t="s">
        <v>6595</v>
      </c>
      <c r="E3533" s="92">
        <f t="shared" si="1"/>
        <v>85890</v>
      </c>
      <c r="F3533" s="92" t="str">
        <f t="shared" si="2"/>
        <v>SAHNE NUSS Chocolate Barra N1 10x400g</v>
      </c>
      <c r="G3533" s="92" t="str">
        <f t="shared" si="3"/>
        <v>CHOCOLATES</v>
      </c>
      <c r="H3533" s="89"/>
      <c r="I3533" s="89"/>
      <c r="J3533" s="89"/>
      <c r="K3533" s="89"/>
      <c r="L3533" s="89"/>
      <c r="M3533" s="89"/>
      <c r="N3533" s="89"/>
      <c r="O3533" s="89"/>
      <c r="P3533" s="89"/>
      <c r="Q3533" s="89"/>
      <c r="R3533" s="30"/>
      <c r="S3533" s="30"/>
      <c r="T3533" s="30"/>
      <c r="U3533" s="30"/>
      <c r="V3533" s="30"/>
      <c r="W3533" s="30"/>
      <c r="X3533" s="30"/>
      <c r="Y3533" s="30"/>
      <c r="Z3533" s="30"/>
      <c r="AA3533" s="30"/>
    </row>
    <row r="3534" ht="15.75" customHeight="1">
      <c r="A3534" s="27" t="s">
        <v>50</v>
      </c>
      <c r="B3534" s="27" t="s">
        <v>10297</v>
      </c>
      <c r="C3534" s="27" t="s">
        <v>6597</v>
      </c>
      <c r="D3534" s="27" t="s">
        <v>123</v>
      </c>
      <c r="E3534" s="92">
        <f t="shared" si="1"/>
        <v>85910</v>
      </c>
      <c r="F3534" s="92" t="str">
        <f t="shared" si="2"/>
        <v>PK MAT TRD NESCAFÉ TRAD 4 170gr+6 50gr+1 Stick+Basurero .</v>
      </c>
      <c r="G3534" s="92" t="str">
        <f t="shared" si="3"/>
        <v>CAFES</v>
      </c>
      <c r="H3534" s="89"/>
      <c r="I3534" s="89"/>
      <c r="J3534" s="89"/>
      <c r="K3534" s="89"/>
      <c r="L3534" s="89"/>
      <c r="M3534" s="89"/>
      <c r="N3534" s="89"/>
      <c r="O3534" s="89"/>
      <c r="P3534" s="89"/>
      <c r="Q3534" s="89"/>
      <c r="R3534" s="30"/>
      <c r="S3534" s="30"/>
      <c r="T3534" s="30"/>
      <c r="U3534" s="30"/>
      <c r="V3534" s="30"/>
      <c r="W3534" s="30"/>
      <c r="X3534" s="30"/>
      <c r="Y3534" s="30"/>
      <c r="Z3534" s="30"/>
      <c r="AA3534" s="30"/>
    </row>
    <row r="3535" ht="15.75" customHeight="1">
      <c r="A3535" s="27" t="s">
        <v>50</v>
      </c>
      <c r="B3535" s="27" t="s">
        <v>10298</v>
      </c>
      <c r="C3535" s="27" t="s">
        <v>6598</v>
      </c>
      <c r="D3535" s="27" t="s">
        <v>123</v>
      </c>
      <c r="E3535" s="92">
        <f t="shared" si="1"/>
        <v>85930</v>
      </c>
      <c r="F3535" s="92" t="str">
        <f t="shared" si="2"/>
        <v>PK DESAY 1NESC TRAD 50G+ 1NID BDIA 130G+ 1COND SUR +15DCTO .</v>
      </c>
      <c r="G3535" s="92" t="str">
        <f t="shared" si="3"/>
        <v>CAFES</v>
      </c>
      <c r="H3535" s="89"/>
      <c r="I3535" s="89"/>
      <c r="J3535" s="89"/>
      <c r="K3535" s="89"/>
      <c r="L3535" s="89"/>
      <c r="M3535" s="89"/>
      <c r="N3535" s="89"/>
      <c r="O3535" s="89"/>
      <c r="P3535" s="89"/>
      <c r="Q3535" s="89"/>
      <c r="R3535" s="30"/>
      <c r="S3535" s="30"/>
      <c r="T3535" s="30"/>
      <c r="U3535" s="30"/>
      <c r="V3535" s="30"/>
      <c r="W3535" s="30"/>
      <c r="X3535" s="30"/>
      <c r="Y3535" s="30"/>
      <c r="Z3535" s="30"/>
      <c r="AA3535" s="30"/>
    </row>
    <row r="3536" ht="15.75" customHeight="1">
      <c r="A3536" s="27" t="s">
        <v>44</v>
      </c>
      <c r="B3536" s="27" t="s">
        <v>10299</v>
      </c>
      <c r="C3536" s="27" t="s">
        <v>6600</v>
      </c>
      <c r="D3536" s="27" t="s">
        <v>123</v>
      </c>
      <c r="E3536" s="92">
        <f t="shared" si="1"/>
        <v>85940</v>
      </c>
      <c r="F3536" s="92" t="str">
        <f t="shared" si="2"/>
        <v>PKALMUER 1PUR 125G+1SOP POLFIDE+1CREM 157G+1 CREMCHOCL+ 1TUCCOCARNE+11%DCTO .</v>
      </c>
      <c r="G3536" s="92" t="str">
        <f t="shared" si="3"/>
        <v>CULINARIOS</v>
      </c>
      <c r="H3536" s="89"/>
      <c r="I3536" s="89"/>
      <c r="J3536" s="89"/>
      <c r="K3536" s="89"/>
      <c r="L3536" s="89"/>
      <c r="M3536" s="89"/>
      <c r="N3536" s="89"/>
      <c r="O3536" s="89"/>
      <c r="P3536" s="89"/>
      <c r="Q3536" s="89"/>
      <c r="R3536" s="30"/>
      <c r="S3536" s="30"/>
      <c r="T3536" s="30"/>
      <c r="U3536" s="30"/>
      <c r="V3536" s="30"/>
      <c r="W3536" s="30"/>
      <c r="X3536" s="30"/>
      <c r="Y3536" s="30"/>
      <c r="Z3536" s="30"/>
      <c r="AA3536" s="30"/>
    </row>
    <row r="3537" ht="15.75" customHeight="1">
      <c r="A3537" s="27" t="s">
        <v>86</v>
      </c>
      <c r="B3537" s="27" t="s">
        <v>10300</v>
      </c>
      <c r="C3537" s="27" t="s">
        <v>6602</v>
      </c>
      <c r="D3537" s="27" t="s">
        <v>123</v>
      </c>
      <c r="E3537" s="92">
        <f t="shared" si="1"/>
        <v>85950</v>
      </c>
      <c r="F3537" s="92" t="str">
        <f t="shared" si="2"/>
        <v>PK ONCE 1 NID BDIA 130G+ 1 NESC TRAD 50G+ 1MANJ 200G+ 1 TRIT VAI 16%DCTO .</v>
      </c>
      <c r="G3537" s="92" t="str">
        <f t="shared" si="3"/>
        <v>GALLETAS</v>
      </c>
      <c r="H3537" s="89"/>
      <c r="I3537" s="89"/>
      <c r="J3537" s="89"/>
      <c r="K3537" s="89"/>
      <c r="L3537" s="89"/>
      <c r="M3537" s="89"/>
      <c r="N3537" s="89"/>
      <c r="O3537" s="89"/>
      <c r="P3537" s="89"/>
      <c r="Q3537" s="89"/>
      <c r="R3537" s="30"/>
      <c r="S3537" s="30"/>
      <c r="T3537" s="30"/>
      <c r="U3537" s="30"/>
      <c r="V3537" s="30"/>
      <c r="W3537" s="30"/>
      <c r="X3537" s="30"/>
      <c r="Y3537" s="30"/>
      <c r="Z3537" s="30"/>
      <c r="AA3537" s="30"/>
    </row>
    <row r="3538" ht="15.75" customHeight="1">
      <c r="A3538" s="27" t="s">
        <v>39</v>
      </c>
      <c r="B3538" s="27" t="s">
        <v>10301</v>
      </c>
      <c r="C3538" s="27" t="s">
        <v>6605</v>
      </c>
      <c r="D3538" s="27" t="s">
        <v>123</v>
      </c>
      <c r="E3538" s="92">
        <f t="shared" si="1"/>
        <v>85960</v>
      </c>
      <c r="F3538" s="92" t="str">
        <f t="shared" si="2"/>
        <v>PK GOLOSO 1 SN 160G + 1 KK +1 TREM MORO +E156 15%DCTO .</v>
      </c>
      <c r="G3538" s="92" t="str">
        <f t="shared" si="3"/>
        <v>CHOCOLATES</v>
      </c>
      <c r="H3538" s="89"/>
      <c r="I3538" s="89"/>
      <c r="J3538" s="89"/>
      <c r="K3538" s="89"/>
      <c r="L3538" s="89"/>
      <c r="M3538" s="89"/>
      <c r="N3538" s="89"/>
      <c r="O3538" s="89"/>
      <c r="P3538" s="89"/>
      <c r="Q3538" s="89"/>
      <c r="R3538" s="30"/>
      <c r="S3538" s="30"/>
      <c r="T3538" s="30"/>
      <c r="U3538" s="30"/>
      <c r="V3538" s="30"/>
      <c r="W3538" s="30"/>
      <c r="X3538" s="30"/>
      <c r="Y3538" s="30"/>
      <c r="Z3538" s="30"/>
      <c r="AA3538" s="30"/>
    </row>
    <row r="3539" ht="15.75" customHeight="1">
      <c r="A3539" s="27" t="s">
        <v>86</v>
      </c>
      <c r="B3539" s="27" t="s">
        <v>10302</v>
      </c>
      <c r="C3539" s="27" t="s">
        <v>6607</v>
      </c>
      <c r="D3539" s="27" t="s">
        <v>2051</v>
      </c>
      <c r="E3539" s="92">
        <f t="shared" si="1"/>
        <v>85970</v>
      </c>
      <c r="F3539" s="92" t="str">
        <f t="shared" si="2"/>
        <v>VITALIFE MINI MANZANA 42 x 40 GRM</v>
      </c>
      <c r="G3539" s="92" t="str">
        <f t="shared" si="3"/>
        <v>GALLETAS</v>
      </c>
      <c r="H3539" s="89"/>
      <c r="I3539" s="89"/>
      <c r="J3539" s="89"/>
      <c r="K3539" s="89"/>
      <c r="L3539" s="89"/>
      <c r="M3539" s="89"/>
      <c r="N3539" s="89"/>
      <c r="O3539" s="89"/>
      <c r="P3539" s="89"/>
      <c r="Q3539" s="89"/>
      <c r="R3539" s="30"/>
      <c r="S3539" s="30"/>
      <c r="T3539" s="30"/>
      <c r="U3539" s="30"/>
      <c r="V3539" s="30"/>
      <c r="W3539" s="30"/>
      <c r="X3539" s="30"/>
      <c r="Y3539" s="30"/>
      <c r="Z3539" s="30"/>
      <c r="AA3539" s="30"/>
    </row>
    <row r="3540" ht="15.75" customHeight="1">
      <c r="A3540" s="27" t="s">
        <v>146</v>
      </c>
      <c r="B3540" s="27" t="s">
        <v>10303</v>
      </c>
      <c r="C3540" s="27" t="s">
        <v>6609</v>
      </c>
      <c r="D3540" s="27" t="s">
        <v>123</v>
      </c>
      <c r="E3540" s="92">
        <f t="shared" si="1"/>
        <v>85980</v>
      </c>
      <c r="F3540" s="92" t="str">
        <f t="shared" si="2"/>
        <v>PK REPOSTERO 1 MANJ 500G + 1 COND SUR+ 1 CREM TARRO 236G+ 16%DCTO .</v>
      </c>
      <c r="G3540" s="92" t="str">
        <f t="shared" si="3"/>
        <v>Lacteos Culinarios</v>
      </c>
      <c r="H3540" s="89"/>
      <c r="I3540" s="89"/>
      <c r="J3540" s="89"/>
      <c r="K3540" s="89"/>
      <c r="L3540" s="89"/>
      <c r="M3540" s="89"/>
      <c r="N3540" s="89"/>
      <c r="O3540" s="89"/>
      <c r="P3540" s="89"/>
      <c r="Q3540" s="89"/>
      <c r="R3540" s="30"/>
      <c r="S3540" s="30"/>
      <c r="T3540" s="30"/>
      <c r="U3540" s="30"/>
      <c r="V3540" s="30"/>
      <c r="W3540" s="30"/>
      <c r="X3540" s="30"/>
      <c r="Y3540" s="30"/>
      <c r="Z3540" s="30"/>
      <c r="AA3540" s="30"/>
    </row>
    <row r="3541" ht="15.75" customHeight="1">
      <c r="A3541" s="27" t="s">
        <v>86</v>
      </c>
      <c r="B3541" s="27" t="s">
        <v>10304</v>
      </c>
      <c r="C3541" s="27" t="s">
        <v>6610</v>
      </c>
      <c r="D3541" s="27" t="s">
        <v>123</v>
      </c>
      <c r="E3541" s="92">
        <f t="shared" si="1"/>
        <v>85990</v>
      </c>
      <c r="F3541" s="92" t="str">
        <f t="shared" si="2"/>
        <v>PK PTP TRD TRITÓN 2 TRITÓN VAI+ 1 NARANJA 33.33% Dcto .</v>
      </c>
      <c r="G3541" s="92" t="str">
        <f t="shared" si="3"/>
        <v>GALLETAS</v>
      </c>
      <c r="H3541" s="89"/>
      <c r="I3541" s="89"/>
      <c r="J3541" s="89"/>
      <c r="K3541" s="89"/>
      <c r="L3541" s="89"/>
      <c r="M3541" s="89"/>
      <c r="N3541" s="89"/>
      <c r="O3541" s="89"/>
      <c r="P3541" s="89"/>
      <c r="Q3541" s="89"/>
      <c r="R3541" s="30"/>
      <c r="S3541" s="30"/>
      <c r="T3541" s="30"/>
      <c r="U3541" s="30"/>
      <c r="V3541" s="30"/>
      <c r="W3541" s="30"/>
      <c r="X3541" s="30"/>
      <c r="Y3541" s="30"/>
      <c r="Z3541" s="30"/>
      <c r="AA3541" s="30"/>
    </row>
    <row r="3542" ht="15.75" customHeight="1">
      <c r="A3542" s="27" t="s">
        <v>146</v>
      </c>
      <c r="B3542" s="27" t="s">
        <v>10305</v>
      </c>
      <c r="C3542" s="27" t="s">
        <v>6612</v>
      </c>
      <c r="D3542" s="27" t="s">
        <v>6613</v>
      </c>
      <c r="E3542" s="92">
        <f t="shared" si="1"/>
        <v>86010</v>
      </c>
      <c r="F3542" s="92" t="str">
        <f t="shared" si="2"/>
        <v>IDEAL Leche Evaporada Lata CL 48x340ml</v>
      </c>
      <c r="G3542" s="92" t="str">
        <f t="shared" si="3"/>
        <v>Lacteos Culinarios</v>
      </c>
      <c r="H3542" s="89"/>
      <c r="I3542" s="89"/>
      <c r="J3542" s="89"/>
      <c r="K3542" s="89"/>
      <c r="L3542" s="89"/>
      <c r="M3542" s="89"/>
      <c r="N3542" s="89"/>
      <c r="O3542" s="89"/>
      <c r="P3542" s="89"/>
      <c r="Q3542" s="89"/>
      <c r="R3542" s="30"/>
      <c r="S3542" s="30"/>
      <c r="T3542" s="30"/>
      <c r="U3542" s="30"/>
      <c r="V3542" s="30"/>
      <c r="W3542" s="30"/>
      <c r="X3542" s="30"/>
      <c r="Y3542" s="30"/>
      <c r="Z3542" s="30"/>
      <c r="AA3542" s="30"/>
    </row>
    <row r="3543" ht="15.75" customHeight="1">
      <c r="A3543" s="27" t="s">
        <v>44</v>
      </c>
      <c r="B3543" s="27" t="s">
        <v>10307</v>
      </c>
      <c r="C3543" s="27" t="s">
        <v>6615</v>
      </c>
      <c r="D3543" s="27" t="s">
        <v>123</v>
      </c>
      <c r="E3543" s="92">
        <f t="shared" si="1"/>
        <v>86020</v>
      </c>
      <c r="F3543" s="92" t="str">
        <f t="shared" si="2"/>
        <v>PK 1 SOP CARAC + 1 SOP POLL FID+ 1 CREM ESP+ 1 GRATIS .</v>
      </c>
      <c r="G3543" s="92" t="str">
        <f t="shared" si="3"/>
        <v>CULINARIOS</v>
      </c>
      <c r="H3543" s="89"/>
      <c r="I3543" s="89"/>
      <c r="J3543" s="89"/>
      <c r="K3543" s="89"/>
      <c r="L3543" s="89"/>
      <c r="M3543" s="89"/>
      <c r="N3543" s="89"/>
      <c r="O3543" s="89"/>
      <c r="P3543" s="89"/>
      <c r="Q3543" s="89"/>
      <c r="R3543" s="30"/>
      <c r="S3543" s="30"/>
      <c r="T3543" s="30"/>
      <c r="U3543" s="30"/>
      <c r="V3543" s="30"/>
      <c r="W3543" s="30"/>
      <c r="X3543" s="30"/>
      <c r="Y3543" s="30"/>
      <c r="Z3543" s="30"/>
      <c r="AA3543" s="30"/>
    </row>
    <row r="3544" ht="15.75" customHeight="1">
      <c r="A3544" s="27" t="s">
        <v>39</v>
      </c>
      <c r="B3544" s="27" t="s">
        <v>10308</v>
      </c>
      <c r="C3544" s="27" t="s">
        <v>6618</v>
      </c>
      <c r="D3544" s="27" t="s">
        <v>6619</v>
      </c>
      <c r="E3544" s="92">
        <f t="shared" si="1"/>
        <v>86050</v>
      </c>
      <c r="F3544" s="92" t="str">
        <f t="shared" si="2"/>
        <v>NESTLE SNUSS Milk Hazelnut 15x170g</v>
      </c>
      <c r="G3544" s="92" t="str">
        <f t="shared" si="3"/>
        <v>CHOCOLATES</v>
      </c>
      <c r="H3544" s="89"/>
      <c r="I3544" s="89"/>
      <c r="J3544" s="89"/>
      <c r="K3544" s="89"/>
      <c r="L3544" s="89"/>
      <c r="M3544" s="89"/>
      <c r="N3544" s="89"/>
      <c r="O3544" s="89"/>
      <c r="P3544" s="89"/>
      <c r="Q3544" s="89"/>
      <c r="R3544" s="30"/>
      <c r="S3544" s="30"/>
      <c r="T3544" s="30"/>
      <c r="U3544" s="30"/>
      <c r="V3544" s="30"/>
      <c r="W3544" s="30"/>
      <c r="X3544" s="30"/>
      <c r="Y3544" s="30"/>
      <c r="Z3544" s="30"/>
      <c r="AA3544" s="30"/>
    </row>
    <row r="3545" ht="15.75" customHeight="1">
      <c r="A3545" s="27" t="s">
        <v>39</v>
      </c>
      <c r="B3545" s="27" t="s">
        <v>10309</v>
      </c>
      <c r="C3545" s="27" t="s">
        <v>6620</v>
      </c>
      <c r="D3545" s="27" t="s">
        <v>6619</v>
      </c>
      <c r="E3545" s="92">
        <f t="shared" si="1"/>
        <v>86060</v>
      </c>
      <c r="F3545" s="92" t="str">
        <f t="shared" si="2"/>
        <v>NEST LRDA SNUSS BlondeHznAlm 15x170g</v>
      </c>
      <c r="G3545" s="92" t="str">
        <f t="shared" si="3"/>
        <v>CHOCOLATES</v>
      </c>
      <c r="H3545" s="89"/>
      <c r="I3545" s="89"/>
      <c r="J3545" s="89"/>
      <c r="K3545" s="89"/>
      <c r="L3545" s="89"/>
      <c r="M3545" s="89"/>
      <c r="N3545" s="89"/>
      <c r="O3545" s="89"/>
      <c r="P3545" s="89"/>
      <c r="Q3545" s="89"/>
      <c r="R3545" s="30"/>
      <c r="S3545" s="30"/>
      <c r="T3545" s="30"/>
      <c r="U3545" s="30"/>
      <c r="V3545" s="30"/>
      <c r="W3545" s="30"/>
      <c r="X3545" s="30"/>
      <c r="Y3545" s="30"/>
      <c r="Z3545" s="30"/>
      <c r="AA3545" s="30"/>
    </row>
    <row r="3546" ht="15.75" customHeight="1">
      <c r="A3546" s="27" t="s">
        <v>39</v>
      </c>
      <c r="B3546" s="27" t="s">
        <v>10310</v>
      </c>
      <c r="C3546" s="27" t="s">
        <v>6622</v>
      </c>
      <c r="D3546" s="27" t="s">
        <v>6619</v>
      </c>
      <c r="E3546" s="92">
        <f t="shared" si="1"/>
        <v>86070</v>
      </c>
      <c r="F3546" s="92" t="str">
        <f t="shared" si="2"/>
        <v>NESTLE LRDA SNUSS DarkCranAlm 15x170g</v>
      </c>
      <c r="G3546" s="92" t="str">
        <f t="shared" si="3"/>
        <v>CHOCOLATES</v>
      </c>
      <c r="H3546" s="89"/>
      <c r="I3546" s="89"/>
      <c r="J3546" s="89"/>
      <c r="K3546" s="89"/>
      <c r="L3546" s="89"/>
      <c r="M3546" s="89"/>
      <c r="N3546" s="89"/>
      <c r="O3546" s="89"/>
      <c r="P3546" s="89"/>
      <c r="Q3546" s="89"/>
      <c r="R3546" s="30"/>
      <c r="S3546" s="30"/>
      <c r="T3546" s="30"/>
      <c r="U3546" s="30"/>
      <c r="V3546" s="30"/>
      <c r="W3546" s="30"/>
      <c r="X3546" s="30"/>
      <c r="Y3546" s="30"/>
      <c r="Z3546" s="30"/>
      <c r="AA3546" s="30"/>
    </row>
    <row r="3547" ht="15.75" customHeight="1">
      <c r="A3547" s="27" t="s">
        <v>50</v>
      </c>
      <c r="B3547" s="27" t="s">
        <v>10311</v>
      </c>
      <c r="C3547" s="27" t="s">
        <v>6624</v>
      </c>
      <c r="D3547" s="27" t="s">
        <v>6625</v>
      </c>
      <c r="E3547" s="92">
        <f t="shared" si="1"/>
        <v>86080</v>
      </c>
      <c r="F3547" s="92" t="str">
        <f t="shared" si="2"/>
        <v>ECCO Bebida Pack 2x 12(2x170g)</v>
      </c>
      <c r="G3547" s="92" t="str">
        <f t="shared" si="3"/>
        <v>CAFES</v>
      </c>
      <c r="H3547" s="89"/>
      <c r="I3547" s="89"/>
      <c r="J3547" s="89"/>
      <c r="K3547" s="89"/>
      <c r="L3547" s="89"/>
      <c r="M3547" s="89"/>
      <c r="N3547" s="89"/>
      <c r="O3547" s="89"/>
      <c r="P3547" s="89"/>
      <c r="Q3547" s="89"/>
      <c r="R3547" s="30"/>
      <c r="S3547" s="30"/>
      <c r="T3547" s="30"/>
      <c r="U3547" s="30"/>
      <c r="V3547" s="30"/>
      <c r="W3547" s="30"/>
      <c r="X3547" s="30"/>
      <c r="Y3547" s="30"/>
      <c r="Z3547" s="30"/>
      <c r="AA3547" s="30"/>
    </row>
    <row r="3548" ht="15.75" customHeight="1">
      <c r="A3548" s="27" t="s">
        <v>225</v>
      </c>
      <c r="B3548" s="27" t="s">
        <v>10312</v>
      </c>
      <c r="C3548" s="27" t="s">
        <v>6627</v>
      </c>
      <c r="D3548" s="27" t="s">
        <v>6628</v>
      </c>
      <c r="E3548" s="92">
        <f t="shared" si="1"/>
        <v>86090</v>
      </c>
      <c r="F3548" s="92" t="str">
        <f t="shared" si="2"/>
        <v>NIDO LEP Buen Dia PDQ 384x700g</v>
      </c>
      <c r="G3548" s="92" t="str">
        <f t="shared" si="3"/>
        <v>Leche en Polvo</v>
      </c>
      <c r="H3548" s="89"/>
      <c r="I3548" s="89"/>
      <c r="J3548" s="89"/>
      <c r="K3548" s="89"/>
      <c r="L3548" s="89"/>
      <c r="M3548" s="89"/>
      <c r="N3548" s="89"/>
      <c r="O3548" s="89"/>
      <c r="P3548" s="89"/>
      <c r="Q3548" s="89"/>
      <c r="R3548" s="30"/>
      <c r="S3548" s="30"/>
      <c r="T3548" s="30"/>
      <c r="U3548" s="30"/>
      <c r="V3548" s="30"/>
      <c r="W3548" s="30"/>
      <c r="X3548" s="30"/>
      <c r="Y3548" s="30"/>
      <c r="Z3548" s="30"/>
      <c r="AA3548" s="30"/>
    </row>
    <row r="3549" ht="15.75" customHeight="1">
      <c r="A3549" s="27" t="s">
        <v>76</v>
      </c>
      <c r="B3549" s="27" t="s">
        <v>10313</v>
      </c>
      <c r="C3549" s="27" t="s">
        <v>6630</v>
      </c>
      <c r="D3549" s="27" t="s">
        <v>123</v>
      </c>
      <c r="E3549" s="92">
        <f t="shared" si="1"/>
        <v>86110</v>
      </c>
      <c r="F3549" s="92" t="str">
        <f t="shared" si="2"/>
        <v>PK 1MILO TIRA+12 NIDO BUEN DIA 130Gr+Exhibidor .</v>
      </c>
      <c r="G3549" s="92" t="str">
        <f t="shared" si="3"/>
        <v>OPPB</v>
      </c>
      <c r="H3549" s="89"/>
      <c r="I3549" s="89"/>
      <c r="J3549" s="89"/>
      <c r="K3549" s="89"/>
      <c r="L3549" s="89"/>
      <c r="M3549" s="89"/>
      <c r="N3549" s="89"/>
      <c r="O3549" s="89"/>
      <c r="P3549" s="89"/>
      <c r="Q3549" s="89"/>
      <c r="R3549" s="30"/>
      <c r="S3549" s="30"/>
      <c r="T3549" s="30"/>
      <c r="U3549" s="30"/>
      <c r="V3549" s="30"/>
      <c r="W3549" s="30"/>
      <c r="X3549" s="30"/>
      <c r="Y3549" s="30"/>
      <c r="Z3549" s="30"/>
      <c r="AA3549" s="30"/>
    </row>
    <row r="3550" ht="15.75" customHeight="1">
      <c r="A3550" s="27" t="s">
        <v>86</v>
      </c>
      <c r="B3550" s="27" t="s">
        <v>10314</v>
      </c>
      <c r="C3550" s="27" t="s">
        <v>6632</v>
      </c>
      <c r="D3550" s="27" t="s">
        <v>2051</v>
      </c>
      <c r="E3550" s="92">
        <f t="shared" si="1"/>
        <v>86150</v>
      </c>
      <c r="F3550" s="92" t="str">
        <f t="shared" si="2"/>
        <v>VITALIFE MINI AVENA PASAS 42 x 40 GRM</v>
      </c>
      <c r="G3550" s="92" t="str">
        <f t="shared" si="3"/>
        <v>GALLETAS</v>
      </c>
      <c r="H3550" s="89"/>
      <c r="I3550" s="89"/>
      <c r="J3550" s="89"/>
      <c r="K3550" s="89"/>
      <c r="L3550" s="89"/>
      <c r="M3550" s="89"/>
      <c r="N3550" s="89"/>
      <c r="O3550" s="89"/>
      <c r="P3550" s="89"/>
      <c r="Q3550" s="89"/>
      <c r="R3550" s="30"/>
      <c r="S3550" s="30"/>
      <c r="T3550" s="30"/>
      <c r="U3550" s="30"/>
      <c r="V3550" s="30"/>
      <c r="W3550" s="30"/>
      <c r="X3550" s="30"/>
      <c r="Y3550" s="30"/>
      <c r="Z3550" s="30"/>
      <c r="AA3550" s="30"/>
    </row>
    <row r="3551" ht="15.75" customHeight="1">
      <c r="A3551" s="27" t="s">
        <v>4446</v>
      </c>
      <c r="B3551" s="27" t="s">
        <v>10315</v>
      </c>
      <c r="C3551" s="27" t="s">
        <v>6634</v>
      </c>
      <c r="D3551" s="27" t="s">
        <v>123</v>
      </c>
      <c r="E3551" s="92">
        <f t="shared" si="1"/>
        <v>86190</v>
      </c>
      <c r="F3551" s="92" t="str">
        <f t="shared" si="2"/>
        <v>Pack 6 unidades proteinas+ 30g 6 unidades fibras 30g .</v>
      </c>
      <c r="G3551" s="92" t="str">
        <f t="shared" si="3"/>
        <v>TERRAFERTIL</v>
      </c>
      <c r="H3551" s="89"/>
      <c r="I3551" s="89"/>
      <c r="J3551" s="89"/>
      <c r="K3551" s="89"/>
      <c r="L3551" s="89"/>
      <c r="M3551" s="89"/>
      <c r="N3551" s="89"/>
      <c r="O3551" s="89"/>
      <c r="P3551" s="89"/>
      <c r="Q3551" s="89"/>
      <c r="R3551" s="30"/>
      <c r="S3551" s="30"/>
      <c r="T3551" s="30"/>
      <c r="U3551" s="30"/>
      <c r="V3551" s="30"/>
      <c r="W3551" s="30"/>
      <c r="X3551" s="30"/>
      <c r="Y3551" s="30"/>
      <c r="Z3551" s="30"/>
      <c r="AA3551" s="30"/>
    </row>
    <row r="3552" ht="15.75" customHeight="1">
      <c r="A3552" s="27" t="s">
        <v>50</v>
      </c>
      <c r="B3552" s="27" t="s">
        <v>10316</v>
      </c>
      <c r="C3552" s="27" t="s">
        <v>6636</v>
      </c>
      <c r="D3552" s="27" t="s">
        <v>6637</v>
      </c>
      <c r="E3552" s="92">
        <f t="shared" si="1"/>
        <v>86200</v>
      </c>
      <c r="F3552" s="92" t="str">
        <f t="shared" si="2"/>
        <v>NESCAFE Vegan Macchiato Alm 6(6x16g)</v>
      </c>
      <c r="G3552" s="92" t="str">
        <f t="shared" si="3"/>
        <v>CAFES</v>
      </c>
      <c r="H3552" s="89"/>
      <c r="I3552" s="89"/>
      <c r="J3552" s="89"/>
      <c r="K3552" s="89"/>
      <c r="L3552" s="89"/>
      <c r="M3552" s="89"/>
      <c r="N3552" s="89"/>
      <c r="O3552" s="89"/>
      <c r="P3552" s="89"/>
      <c r="Q3552" s="89"/>
      <c r="R3552" s="30"/>
      <c r="S3552" s="30"/>
      <c r="T3552" s="30"/>
      <c r="U3552" s="30"/>
      <c r="V3552" s="30"/>
      <c r="W3552" s="30"/>
      <c r="X3552" s="30"/>
      <c r="Y3552" s="30"/>
      <c r="Z3552" s="30"/>
      <c r="AA3552" s="30"/>
    </row>
    <row r="3553" ht="15.75" customHeight="1">
      <c r="A3553" s="27" t="s">
        <v>50</v>
      </c>
      <c r="B3553" s="27" t="s">
        <v>10317</v>
      </c>
      <c r="C3553" s="27" t="s">
        <v>6639</v>
      </c>
      <c r="D3553" s="27" t="s">
        <v>6640</v>
      </c>
      <c r="E3553" s="92">
        <f t="shared" si="1"/>
        <v>86210</v>
      </c>
      <c r="F3553" s="92" t="str">
        <f t="shared" si="2"/>
        <v>NESCAFE Vegan Macchiato Coco 6(6x15g)</v>
      </c>
      <c r="G3553" s="92" t="str">
        <f t="shared" si="3"/>
        <v>CAFES</v>
      </c>
      <c r="H3553" s="89"/>
      <c r="I3553" s="89"/>
      <c r="J3553" s="89"/>
      <c r="K3553" s="89"/>
      <c r="L3553" s="89"/>
      <c r="M3553" s="89"/>
      <c r="N3553" s="89"/>
      <c r="O3553" s="89"/>
      <c r="P3553" s="89"/>
      <c r="Q3553" s="89"/>
      <c r="R3553" s="30"/>
      <c r="S3553" s="30"/>
      <c r="T3553" s="30"/>
      <c r="U3553" s="30"/>
      <c r="V3553" s="30"/>
      <c r="W3553" s="30"/>
      <c r="X3553" s="30"/>
      <c r="Y3553" s="30"/>
      <c r="Z3553" s="30"/>
      <c r="AA3553" s="30"/>
    </row>
    <row r="3554" ht="15.75" customHeight="1">
      <c r="A3554" s="27" t="s">
        <v>44</v>
      </c>
      <c r="B3554" s="27" t="s">
        <v>10318</v>
      </c>
      <c r="C3554" s="27" t="s">
        <v>6642</v>
      </c>
      <c r="D3554" s="27" t="s">
        <v>123</v>
      </c>
      <c r="E3554" s="92">
        <f t="shared" si="1"/>
        <v>86250</v>
      </c>
      <c r="F3554" s="92" t="str">
        <f t="shared" si="2"/>
        <v>PK 1Dis CARAC+ 1disp POLL FID+ 1disp ESPAR+ 1D POLL aRROZ GRATIS .</v>
      </c>
      <c r="G3554" s="92" t="str">
        <f t="shared" si="3"/>
        <v>CULINARIOS</v>
      </c>
      <c r="H3554" s="89"/>
      <c r="I3554" s="89"/>
      <c r="J3554" s="89"/>
      <c r="K3554" s="89"/>
      <c r="L3554" s="89"/>
      <c r="M3554" s="89"/>
      <c r="N3554" s="89"/>
      <c r="O3554" s="89"/>
      <c r="P3554" s="89"/>
      <c r="Q3554" s="89"/>
      <c r="R3554" s="30"/>
      <c r="S3554" s="30"/>
      <c r="T3554" s="30"/>
      <c r="U3554" s="30"/>
      <c r="V3554" s="30"/>
      <c r="W3554" s="30"/>
      <c r="X3554" s="30"/>
      <c r="Y3554" s="30"/>
      <c r="Z3554" s="30"/>
      <c r="AA3554" s="30"/>
    </row>
    <row r="3555" ht="15.75" customHeight="1">
      <c r="A3555" s="27" t="s">
        <v>264</v>
      </c>
      <c r="B3555" s="27" t="s">
        <v>10319</v>
      </c>
      <c r="C3555" s="27" t="s">
        <v>6644</v>
      </c>
      <c r="D3555" s="27" t="s">
        <v>1210</v>
      </c>
      <c r="E3555" s="92">
        <f t="shared" si="1"/>
        <v>86300</v>
      </c>
      <c r="F3555" s="92" t="str">
        <f t="shared" si="2"/>
        <v>ESTRELLITAS Cereal N3 18x330g</v>
      </c>
      <c r="G3555" s="92" t="str">
        <f t="shared" si="3"/>
        <v>CEREALES PARA EL DESAYUNO</v>
      </c>
      <c r="H3555" s="89"/>
      <c r="I3555" s="89"/>
      <c r="J3555" s="89"/>
      <c r="K3555" s="89"/>
      <c r="L3555" s="89"/>
      <c r="M3555" s="89"/>
      <c r="N3555" s="89"/>
      <c r="O3555" s="89"/>
      <c r="P3555" s="89"/>
      <c r="Q3555" s="89"/>
      <c r="R3555" s="30"/>
      <c r="S3555" s="30"/>
      <c r="T3555" s="30"/>
      <c r="U3555" s="30"/>
      <c r="V3555" s="30"/>
      <c r="W3555" s="30"/>
      <c r="X3555" s="30"/>
      <c r="Y3555" s="30"/>
      <c r="Z3555" s="30"/>
      <c r="AA3555" s="30"/>
    </row>
    <row r="3556" ht="15.75" customHeight="1">
      <c r="A3556" s="27" t="s">
        <v>225</v>
      </c>
      <c r="B3556" s="27" t="s">
        <v>10320</v>
      </c>
      <c r="C3556" s="27" t="s">
        <v>6646</v>
      </c>
      <c r="D3556" s="27" t="s">
        <v>6647</v>
      </c>
      <c r="E3556" s="92">
        <f t="shared" si="1"/>
        <v>86310</v>
      </c>
      <c r="F3556" s="92" t="str">
        <f t="shared" si="2"/>
        <v>NIDO LEP Instantánea PDQ 210x1500g</v>
      </c>
      <c r="G3556" s="92" t="str">
        <f t="shared" si="3"/>
        <v>Leche en Polvo</v>
      </c>
      <c r="H3556" s="89"/>
      <c r="I3556" s="89"/>
      <c r="J3556" s="89"/>
      <c r="K3556" s="89"/>
      <c r="L3556" s="89"/>
      <c r="M3556" s="89"/>
      <c r="N3556" s="89"/>
      <c r="O3556" s="89"/>
      <c r="P3556" s="89"/>
      <c r="Q3556" s="89"/>
      <c r="R3556" s="30"/>
      <c r="S3556" s="30"/>
      <c r="T3556" s="30"/>
      <c r="U3556" s="30"/>
      <c r="V3556" s="30"/>
      <c r="W3556" s="30"/>
      <c r="X3556" s="30"/>
      <c r="Y3556" s="30"/>
      <c r="Z3556" s="30"/>
      <c r="AA3556" s="30"/>
    </row>
    <row r="3557" ht="15.75" customHeight="1">
      <c r="A3557" s="27" t="s">
        <v>50</v>
      </c>
      <c r="B3557" s="27" t="s">
        <v>10321</v>
      </c>
      <c r="C3557" s="27" t="s">
        <v>6649</v>
      </c>
      <c r="D3557" s="27" t="s">
        <v>123</v>
      </c>
      <c r="E3557" s="92">
        <f t="shared" si="1"/>
        <v>86360</v>
      </c>
      <c r="F3557" s="92" t="str">
        <f t="shared" si="2"/>
        <v>PK MAT TRD NESCAFÉ TRAD 4 170gr+ 6 50gr+ 1 Stick + Reloj .</v>
      </c>
      <c r="G3557" s="92" t="str">
        <f t="shared" si="3"/>
        <v>CAFES</v>
      </c>
      <c r="H3557" s="89"/>
      <c r="I3557" s="89"/>
      <c r="J3557" s="89"/>
      <c r="K3557" s="89"/>
      <c r="L3557" s="89"/>
      <c r="M3557" s="89"/>
      <c r="N3557" s="89"/>
      <c r="O3557" s="89"/>
      <c r="P3557" s="89"/>
      <c r="Q3557" s="89"/>
      <c r="R3557" s="30"/>
      <c r="S3557" s="30"/>
      <c r="T3557" s="30"/>
      <c r="U3557" s="30"/>
      <c r="V3557" s="30"/>
      <c r="W3557" s="30"/>
      <c r="X3557" s="30"/>
      <c r="Y3557" s="30"/>
      <c r="Z3557" s="30"/>
      <c r="AA3557" s="30"/>
    </row>
    <row r="3558" ht="15.75" customHeight="1">
      <c r="A3558" s="27" t="s">
        <v>50</v>
      </c>
      <c r="B3558" s="27" t="s">
        <v>10322</v>
      </c>
      <c r="C3558" s="27" t="s">
        <v>6651</v>
      </c>
      <c r="D3558" s="27" t="s">
        <v>123</v>
      </c>
      <c r="E3558" s="92">
        <f t="shared" si="1"/>
        <v>86370</v>
      </c>
      <c r="F3558" s="92" t="str">
        <f t="shared" si="2"/>
        <v>PK MAT TRD NESCAFÉ TRAD 4 170gr + 6 50gr+ 1 Stick+ Alfombra .</v>
      </c>
      <c r="G3558" s="92" t="str">
        <f t="shared" si="3"/>
        <v>CAFES</v>
      </c>
      <c r="H3558" s="89"/>
      <c r="I3558" s="89"/>
      <c r="J3558" s="89"/>
      <c r="K3558" s="89"/>
      <c r="L3558" s="89"/>
      <c r="M3558" s="89"/>
      <c r="N3558" s="89"/>
      <c r="O3558" s="89"/>
      <c r="P3558" s="89"/>
      <c r="Q3558" s="89"/>
      <c r="R3558" s="30"/>
      <c r="S3558" s="30"/>
      <c r="T3558" s="30"/>
      <c r="U3558" s="30"/>
      <c r="V3558" s="30"/>
      <c r="W3558" s="30"/>
      <c r="X3558" s="30"/>
      <c r="Y3558" s="30"/>
      <c r="Z3558" s="30"/>
      <c r="AA3558" s="30"/>
    </row>
    <row r="3559" ht="15.75" customHeight="1">
      <c r="A3559" s="27" t="s">
        <v>50</v>
      </c>
      <c r="B3559" s="27" t="s">
        <v>10323</v>
      </c>
      <c r="C3559" s="27" t="s">
        <v>6653</v>
      </c>
      <c r="D3559" s="27" t="s">
        <v>123</v>
      </c>
      <c r="E3559" s="92">
        <f t="shared" si="1"/>
        <v>86380</v>
      </c>
      <c r="F3559" s="92" t="str">
        <f t="shared" si="2"/>
        <v>PK MAT TRD 1 NESCAFÉ TRAD 170gr +Azúcar Iansa 400gr GRATIS .</v>
      </c>
      <c r="G3559" s="92" t="str">
        <f t="shared" si="3"/>
        <v>CAFES</v>
      </c>
      <c r="H3559" s="89"/>
      <c r="I3559" s="89"/>
      <c r="J3559" s="89"/>
      <c r="K3559" s="89"/>
      <c r="L3559" s="89"/>
      <c r="M3559" s="89"/>
      <c r="N3559" s="89"/>
      <c r="O3559" s="89"/>
      <c r="P3559" s="89"/>
      <c r="Q3559" s="89"/>
      <c r="R3559" s="30"/>
      <c r="S3559" s="30"/>
      <c r="T3559" s="30"/>
      <c r="U3559" s="30"/>
      <c r="V3559" s="30"/>
      <c r="W3559" s="30"/>
      <c r="X3559" s="30"/>
      <c r="Y3559" s="30"/>
      <c r="Z3559" s="30"/>
      <c r="AA3559" s="30"/>
    </row>
    <row r="3560" ht="15.75" customHeight="1">
      <c r="A3560" s="27" t="s">
        <v>264</v>
      </c>
      <c r="B3560" s="27" t="s">
        <v>10324</v>
      </c>
      <c r="C3560" s="27" t="s">
        <v>6654</v>
      </c>
      <c r="D3560" s="27" t="s">
        <v>6655</v>
      </c>
      <c r="E3560" s="92">
        <f t="shared" si="1"/>
        <v>86410</v>
      </c>
      <c r="F3560" s="92" t="str">
        <f t="shared" si="2"/>
        <v>CHOCAPIC Cer PDQ PRA2 324x350g</v>
      </c>
      <c r="G3560" s="92" t="str">
        <f t="shared" si="3"/>
        <v>CEREALES PARA EL DESAYUNO</v>
      </c>
      <c r="H3560" s="89"/>
      <c r="I3560" s="89"/>
      <c r="J3560" s="89"/>
      <c r="K3560" s="89"/>
      <c r="L3560" s="89"/>
      <c r="M3560" s="89"/>
      <c r="N3560" s="89"/>
      <c r="O3560" s="89"/>
      <c r="P3560" s="89"/>
      <c r="Q3560" s="89"/>
      <c r="R3560" s="30"/>
      <c r="S3560" s="30"/>
      <c r="T3560" s="30"/>
      <c r="U3560" s="30"/>
      <c r="V3560" s="30"/>
      <c r="W3560" s="30"/>
      <c r="X3560" s="30"/>
      <c r="Y3560" s="30"/>
      <c r="Z3560" s="30"/>
      <c r="AA3560" s="30"/>
    </row>
    <row r="3561" ht="15.75" customHeight="1">
      <c r="A3561" s="27" t="s">
        <v>86</v>
      </c>
      <c r="B3561" s="27" t="s">
        <v>10325</v>
      </c>
      <c r="C3561" s="27" t="s">
        <v>6657</v>
      </c>
      <c r="D3561" s="27" t="s">
        <v>123</v>
      </c>
      <c r="E3561" s="92">
        <f t="shared" si="1"/>
        <v>86430</v>
      </c>
      <c r="F3561" s="92" t="str">
        <f t="shared" si="2"/>
        <v>Pack Criollitas (4 Original+ 3 Limon+3 Chocolate) 10% dcto .</v>
      </c>
      <c r="G3561" s="92" t="str">
        <f t="shared" si="3"/>
        <v>GALLETAS</v>
      </c>
      <c r="H3561" s="89"/>
      <c r="I3561" s="89"/>
      <c r="J3561" s="89"/>
      <c r="K3561" s="89"/>
      <c r="L3561" s="89"/>
      <c r="M3561" s="89"/>
      <c r="N3561" s="89"/>
      <c r="O3561" s="89"/>
      <c r="P3561" s="89"/>
      <c r="Q3561" s="89"/>
      <c r="R3561" s="30"/>
      <c r="S3561" s="30"/>
      <c r="T3561" s="30"/>
      <c r="U3561" s="30"/>
      <c r="V3561" s="30"/>
      <c r="W3561" s="30"/>
      <c r="X3561" s="30"/>
      <c r="Y3561" s="30"/>
      <c r="Z3561" s="30"/>
      <c r="AA3561" s="30"/>
    </row>
    <row r="3562" ht="15.75" customHeight="1">
      <c r="A3562" s="27" t="s">
        <v>44</v>
      </c>
      <c r="B3562" s="27" t="s">
        <v>10326</v>
      </c>
      <c r="C3562" s="27" t="s">
        <v>6659</v>
      </c>
      <c r="D3562" s="27" t="s">
        <v>6660</v>
      </c>
      <c r="E3562" s="92">
        <f t="shared" si="1"/>
        <v>86500</v>
      </c>
      <c r="F3562" s="92" t="str">
        <f t="shared" si="2"/>
        <v>MAGGI Sopa Pollo Fideo PDQ 302kg</v>
      </c>
      <c r="G3562" s="92" t="str">
        <f t="shared" si="3"/>
        <v>CULINARIOS</v>
      </c>
      <c r="H3562" s="89"/>
      <c r="I3562" s="89"/>
      <c r="J3562" s="89"/>
      <c r="K3562" s="89"/>
      <c r="L3562" s="89"/>
      <c r="M3562" s="89"/>
      <c r="N3562" s="89"/>
      <c r="O3562" s="89"/>
      <c r="P3562" s="89"/>
      <c r="Q3562" s="89"/>
      <c r="R3562" s="30"/>
      <c r="S3562" s="30"/>
      <c r="T3562" s="30"/>
      <c r="U3562" s="30"/>
      <c r="V3562" s="30"/>
      <c r="W3562" s="30"/>
      <c r="X3562" s="30"/>
      <c r="Y3562" s="30"/>
      <c r="Z3562" s="30"/>
      <c r="AA3562" s="30"/>
    </row>
    <row r="3563" ht="15.75" customHeight="1">
      <c r="A3563" s="27" t="s">
        <v>50</v>
      </c>
      <c r="B3563" s="27" t="s">
        <v>10327</v>
      </c>
      <c r="C3563" s="27" t="s">
        <v>6661</v>
      </c>
      <c r="D3563" s="27" t="s">
        <v>123</v>
      </c>
      <c r="E3563" s="92">
        <f t="shared" si="1"/>
        <v>86520</v>
      </c>
      <c r="F3563" s="92" t="str">
        <f t="shared" si="2"/>
        <v>PK MAT TRD NESCAFÉ TRAD 12 de 50gr+ 2 Stick+ Alfombra .</v>
      </c>
      <c r="G3563" s="92" t="str">
        <f t="shared" si="3"/>
        <v>CAFES</v>
      </c>
      <c r="H3563" s="89"/>
      <c r="I3563" s="89"/>
      <c r="J3563" s="89"/>
      <c r="K3563" s="89"/>
      <c r="L3563" s="89"/>
      <c r="M3563" s="89"/>
      <c r="N3563" s="89"/>
      <c r="O3563" s="89"/>
      <c r="P3563" s="89"/>
      <c r="Q3563" s="89"/>
      <c r="R3563" s="30"/>
      <c r="S3563" s="30"/>
      <c r="T3563" s="30"/>
      <c r="U3563" s="30"/>
      <c r="V3563" s="30"/>
      <c r="W3563" s="30"/>
      <c r="X3563" s="30"/>
      <c r="Y3563" s="30"/>
      <c r="Z3563" s="30"/>
      <c r="AA3563" s="30"/>
    </row>
    <row r="3564" ht="15.75" customHeight="1">
      <c r="A3564" s="27" t="s">
        <v>50</v>
      </c>
      <c r="B3564" s="27" t="s">
        <v>10328</v>
      </c>
      <c r="C3564" s="27" t="s">
        <v>6663</v>
      </c>
      <c r="D3564" s="27" t="s">
        <v>123</v>
      </c>
      <c r="E3564" s="92">
        <f t="shared" si="1"/>
        <v>86530</v>
      </c>
      <c r="F3564" s="92" t="str">
        <f t="shared" si="2"/>
        <v>PK MAT TRD NESCAFÉ TRAD 12 de 50gr +2 Stick+ Reloj .</v>
      </c>
      <c r="G3564" s="92" t="str">
        <f t="shared" si="3"/>
        <v>CAFES</v>
      </c>
      <c r="H3564" s="89"/>
      <c r="I3564" s="89"/>
      <c r="J3564" s="89"/>
      <c r="K3564" s="89"/>
      <c r="L3564" s="89"/>
      <c r="M3564" s="89"/>
      <c r="N3564" s="89"/>
      <c r="O3564" s="89"/>
      <c r="P3564" s="89"/>
      <c r="Q3564" s="89"/>
      <c r="R3564" s="30"/>
      <c r="S3564" s="30"/>
      <c r="T3564" s="30"/>
      <c r="U3564" s="30"/>
      <c r="V3564" s="30"/>
      <c r="W3564" s="30"/>
      <c r="X3564" s="30"/>
      <c r="Y3564" s="30"/>
      <c r="Z3564" s="30"/>
      <c r="AA3564" s="30"/>
    </row>
    <row r="3565" ht="15.75" customHeight="1">
      <c r="A3565" s="27" t="s">
        <v>86</v>
      </c>
      <c r="B3565" s="27" t="s">
        <v>10330</v>
      </c>
      <c r="C3565" s="27" t="s">
        <v>6665</v>
      </c>
      <c r="D3565" s="27" t="s">
        <v>6666</v>
      </c>
      <c r="E3565" s="92">
        <f t="shared" si="1"/>
        <v>86570</v>
      </c>
      <c r="F3565" s="92" t="str">
        <f t="shared" si="2"/>
        <v>Galletas MCKAY Agua 20 x 205 GRM</v>
      </c>
      <c r="G3565" s="92" t="str">
        <f t="shared" si="3"/>
        <v>GALLETAS</v>
      </c>
      <c r="H3565" s="89"/>
      <c r="I3565" s="89"/>
      <c r="J3565" s="89"/>
      <c r="K3565" s="89"/>
      <c r="L3565" s="89"/>
      <c r="M3565" s="89"/>
      <c r="N3565" s="89"/>
      <c r="O3565" s="89"/>
      <c r="P3565" s="89"/>
      <c r="Q3565" s="89"/>
      <c r="R3565" s="30"/>
      <c r="S3565" s="30"/>
      <c r="T3565" s="30"/>
      <c r="U3565" s="30"/>
      <c r="V3565" s="30"/>
      <c r="W3565" s="30"/>
      <c r="X3565" s="30"/>
      <c r="Y3565" s="30"/>
      <c r="Z3565" s="30"/>
      <c r="AA3565" s="30"/>
    </row>
    <row r="3566" ht="15.75" customHeight="1">
      <c r="A3566" s="27" t="s">
        <v>86</v>
      </c>
      <c r="B3566" s="27" t="s">
        <v>10331</v>
      </c>
      <c r="C3566" s="27" t="s">
        <v>6668</v>
      </c>
      <c r="D3566" s="27" t="s">
        <v>6274</v>
      </c>
      <c r="E3566" s="92">
        <f t="shared" si="1"/>
        <v>86580</v>
      </c>
      <c r="F3566" s="92" t="str">
        <f t="shared" si="2"/>
        <v>Galletas MCKAY Agua sin Sal 20 x 180 GRM</v>
      </c>
      <c r="G3566" s="92" t="str">
        <f t="shared" si="3"/>
        <v>GALLETAS</v>
      </c>
      <c r="H3566" s="89"/>
      <c r="I3566" s="89"/>
      <c r="J3566" s="89"/>
      <c r="K3566" s="89"/>
      <c r="L3566" s="89"/>
      <c r="M3566" s="89"/>
      <c r="N3566" s="89"/>
      <c r="O3566" s="89"/>
      <c r="P3566" s="89"/>
      <c r="Q3566" s="89"/>
      <c r="R3566" s="30"/>
      <c r="S3566" s="30"/>
      <c r="T3566" s="30"/>
      <c r="U3566" s="30"/>
      <c r="V3566" s="30"/>
      <c r="W3566" s="30"/>
      <c r="X3566" s="30"/>
      <c r="Y3566" s="30"/>
      <c r="Z3566" s="30"/>
      <c r="AA3566" s="30"/>
    </row>
    <row r="3567" ht="15.75" customHeight="1">
      <c r="A3567" s="27" t="s">
        <v>86</v>
      </c>
      <c r="B3567" s="27" t="s">
        <v>10332</v>
      </c>
      <c r="C3567" s="27" t="s">
        <v>6669</v>
      </c>
      <c r="D3567" s="27" t="s">
        <v>2044</v>
      </c>
      <c r="E3567" s="92">
        <f t="shared" si="1"/>
        <v>86590</v>
      </c>
      <c r="F3567" s="92" t="str">
        <f t="shared" si="2"/>
        <v>GALLETA AGUA STANDARD 24 x 140 GRM</v>
      </c>
      <c r="G3567" s="92" t="str">
        <f t="shared" si="3"/>
        <v>GALLETAS</v>
      </c>
      <c r="H3567" s="89"/>
      <c r="I3567" s="89"/>
      <c r="J3567" s="89"/>
      <c r="K3567" s="89"/>
      <c r="L3567" s="89"/>
      <c r="M3567" s="89"/>
      <c r="N3567" s="89"/>
      <c r="O3567" s="89"/>
      <c r="P3567" s="89"/>
      <c r="Q3567" s="89"/>
      <c r="R3567" s="30"/>
      <c r="S3567" s="30"/>
      <c r="T3567" s="30"/>
      <c r="U3567" s="30"/>
      <c r="V3567" s="30"/>
      <c r="W3567" s="30"/>
      <c r="X3567" s="30"/>
      <c r="Y3567" s="30"/>
      <c r="Z3567" s="30"/>
      <c r="AA3567" s="30"/>
    </row>
    <row r="3568" ht="15.75" customHeight="1">
      <c r="A3568" s="27" t="s">
        <v>44</v>
      </c>
      <c r="B3568" s="27" t="s">
        <v>10333</v>
      </c>
      <c r="C3568" s="27" t="s">
        <v>6671</v>
      </c>
      <c r="D3568" s="27" t="s">
        <v>6672</v>
      </c>
      <c r="E3568" s="92">
        <f t="shared" si="1"/>
        <v>86630</v>
      </c>
      <c r="F3568" s="92" t="str">
        <f t="shared" si="2"/>
        <v>MAGGI Caldo Gallina PRJirafa CL 36x(52x11)g</v>
      </c>
      <c r="G3568" s="92" t="str">
        <f t="shared" si="3"/>
        <v>CULINARIOS</v>
      </c>
      <c r="H3568" s="89"/>
      <c r="I3568" s="89"/>
      <c r="J3568" s="89"/>
      <c r="K3568" s="89"/>
      <c r="L3568" s="89"/>
      <c r="M3568" s="89"/>
      <c r="N3568" s="89"/>
      <c r="O3568" s="89"/>
      <c r="P3568" s="89"/>
      <c r="Q3568" s="89"/>
      <c r="R3568" s="30"/>
      <c r="S3568" s="30"/>
      <c r="T3568" s="30"/>
      <c r="U3568" s="30"/>
      <c r="V3568" s="30"/>
      <c r="W3568" s="30"/>
      <c r="X3568" s="30"/>
      <c r="Y3568" s="30"/>
      <c r="Z3568" s="30"/>
      <c r="AA3568" s="30"/>
    </row>
    <row r="3569" ht="15.75" customHeight="1">
      <c r="A3569" s="27" t="s">
        <v>86</v>
      </c>
      <c r="B3569" s="27" t="s">
        <v>10334</v>
      </c>
      <c r="C3569" s="27" t="s">
        <v>6676</v>
      </c>
      <c r="D3569" s="27" t="s">
        <v>6677</v>
      </c>
      <c r="E3569" s="92">
        <f t="shared" si="1"/>
        <v>86640</v>
      </c>
      <c r="F3569" s="92" t="str">
        <f t="shared" si="2"/>
        <v>Galletas MCKAY Soda Clasica 20x180gr</v>
      </c>
      <c r="G3569" s="92" t="str">
        <f t="shared" si="3"/>
        <v>GALLETAS</v>
      </c>
      <c r="H3569" s="89"/>
      <c r="I3569" s="89"/>
      <c r="J3569" s="89"/>
      <c r="K3569" s="89"/>
      <c r="L3569" s="89"/>
      <c r="M3569" s="89"/>
      <c r="N3569" s="89"/>
      <c r="O3569" s="89"/>
      <c r="P3569" s="89"/>
      <c r="Q3569" s="89"/>
      <c r="R3569" s="30"/>
      <c r="S3569" s="30"/>
      <c r="T3569" s="30"/>
      <c r="U3569" s="30"/>
      <c r="V3569" s="30"/>
      <c r="W3569" s="30"/>
      <c r="X3569" s="30"/>
      <c r="Y3569" s="30"/>
      <c r="Z3569" s="30"/>
      <c r="AA3569" s="30"/>
    </row>
    <row r="3570" ht="15.75" customHeight="1">
      <c r="A3570" s="27" t="s">
        <v>86</v>
      </c>
      <c r="B3570" s="27" t="s">
        <v>10335</v>
      </c>
      <c r="C3570" s="27" t="s">
        <v>6679</v>
      </c>
      <c r="D3570" s="27" t="s">
        <v>123</v>
      </c>
      <c r="E3570" s="92">
        <f t="shared" si="1"/>
        <v>86645</v>
      </c>
      <c r="F3570" s="92" t="str">
        <f t="shared" si="2"/>
        <v>PK 10 Galleta soda clasica + 10 %DCTO .</v>
      </c>
      <c r="G3570" s="92" t="str">
        <f t="shared" si="3"/>
        <v>GALLETAS</v>
      </c>
      <c r="H3570" s="89"/>
      <c r="I3570" s="89"/>
      <c r="J3570" s="89"/>
      <c r="K3570" s="89"/>
      <c r="L3570" s="89"/>
      <c r="M3570" s="89"/>
      <c r="N3570" s="89"/>
      <c r="O3570" s="89"/>
      <c r="P3570" s="89"/>
      <c r="Q3570" s="89"/>
      <c r="R3570" s="30"/>
      <c r="S3570" s="30"/>
      <c r="T3570" s="30"/>
      <c r="U3570" s="30"/>
      <c r="V3570" s="30"/>
      <c r="W3570" s="30"/>
      <c r="X3570" s="30"/>
      <c r="Y3570" s="30"/>
      <c r="Z3570" s="30"/>
      <c r="AA3570" s="30"/>
    </row>
    <row r="3571" ht="15.75" customHeight="1">
      <c r="A3571" s="27" t="s">
        <v>86</v>
      </c>
      <c r="B3571" s="27" t="s">
        <v>10336</v>
      </c>
      <c r="C3571" s="27" t="s">
        <v>6674</v>
      </c>
      <c r="D3571" s="27" t="s">
        <v>123</v>
      </c>
      <c r="E3571" s="92">
        <f t="shared" si="1"/>
        <v>86646</v>
      </c>
      <c r="F3571" s="92" t="str">
        <f t="shared" si="2"/>
        <v>PK 10 Galleta soda clasica + 10% DCTO (B2B) .</v>
      </c>
      <c r="G3571" s="92" t="str">
        <f t="shared" si="3"/>
        <v>GALLETAS</v>
      </c>
      <c r="H3571" s="89"/>
      <c r="I3571" s="89"/>
      <c r="J3571" s="89"/>
      <c r="K3571" s="89"/>
      <c r="L3571" s="89"/>
      <c r="M3571" s="89"/>
      <c r="N3571" s="89"/>
      <c r="O3571" s="89"/>
      <c r="P3571" s="89"/>
      <c r="Q3571" s="89"/>
      <c r="R3571" s="30"/>
      <c r="S3571" s="30"/>
      <c r="T3571" s="30"/>
      <c r="U3571" s="30"/>
      <c r="V3571" s="30"/>
      <c r="W3571" s="30"/>
      <c r="X3571" s="30"/>
      <c r="Y3571" s="30"/>
      <c r="Z3571" s="30"/>
      <c r="AA3571" s="30"/>
    </row>
    <row r="3572" ht="15.75" customHeight="1">
      <c r="A3572" s="27" t="s">
        <v>86</v>
      </c>
      <c r="B3572" s="27" t="s">
        <v>10337</v>
      </c>
      <c r="C3572" s="27" t="s">
        <v>9040</v>
      </c>
      <c r="D3572" s="27" t="s">
        <v>123</v>
      </c>
      <c r="E3572" s="92">
        <f t="shared" si="1"/>
        <v>86649</v>
      </c>
      <c r="F3572" s="92" t="str">
        <f t="shared" si="2"/>
        <v>PK 4 SODA180GR+1TRENCITO CHOCOBISCUIT +15%DCTO .</v>
      </c>
      <c r="G3572" s="92" t="str">
        <f t="shared" si="3"/>
        <v>GALLETAS</v>
      </c>
      <c r="H3572" s="89"/>
      <c r="I3572" s="89"/>
      <c r="J3572" s="89"/>
      <c r="K3572" s="89"/>
      <c r="L3572" s="89"/>
      <c r="M3572" s="89"/>
      <c r="N3572" s="89"/>
      <c r="O3572" s="89"/>
      <c r="P3572" s="89"/>
      <c r="Q3572" s="89"/>
      <c r="R3572" s="30"/>
      <c r="S3572" s="30"/>
      <c r="T3572" s="30"/>
      <c r="U3572" s="30"/>
      <c r="V3572" s="30"/>
      <c r="W3572" s="30"/>
      <c r="X3572" s="30"/>
      <c r="Y3572" s="30"/>
      <c r="Z3572" s="30"/>
      <c r="AA3572" s="30"/>
    </row>
    <row r="3573" ht="15.75" customHeight="1">
      <c r="A3573" s="27" t="s">
        <v>86</v>
      </c>
      <c r="B3573" s="27" t="s">
        <v>10338</v>
      </c>
      <c r="C3573" s="27" t="s">
        <v>6681</v>
      </c>
      <c r="D3573" s="27" t="s">
        <v>6682</v>
      </c>
      <c r="E3573" s="92">
        <f t="shared" si="1"/>
        <v>86650</v>
      </c>
      <c r="F3573" s="92" t="str">
        <f t="shared" si="2"/>
        <v>GALLETA SODA STANDARD 24 x 123 GRM</v>
      </c>
      <c r="G3573" s="92" t="str">
        <f t="shared" si="3"/>
        <v>GALLETAS</v>
      </c>
      <c r="H3573" s="89"/>
      <c r="I3573" s="89"/>
      <c r="J3573" s="89"/>
      <c r="K3573" s="89"/>
      <c r="L3573" s="89"/>
      <c r="M3573" s="89"/>
      <c r="N3573" s="89"/>
      <c r="O3573" s="89"/>
      <c r="P3573" s="89"/>
      <c r="Q3573" s="89"/>
      <c r="R3573" s="30"/>
      <c r="S3573" s="30"/>
      <c r="T3573" s="30"/>
      <c r="U3573" s="30"/>
      <c r="V3573" s="30"/>
      <c r="W3573" s="30"/>
      <c r="X3573" s="30"/>
      <c r="Y3573" s="30"/>
      <c r="Z3573" s="30"/>
      <c r="AA3573" s="30"/>
    </row>
    <row r="3574" ht="15.75" customHeight="1">
      <c r="A3574" s="27" t="s">
        <v>86</v>
      </c>
      <c r="B3574" s="27" t="s">
        <v>10339</v>
      </c>
      <c r="C3574" s="27" t="s">
        <v>6685</v>
      </c>
      <c r="D3574" s="27" t="s">
        <v>6274</v>
      </c>
      <c r="E3574" s="92">
        <f t="shared" si="1"/>
        <v>86660</v>
      </c>
      <c r="F3574" s="92" t="str">
        <f t="shared" si="2"/>
        <v>BONIFICADO GALLETA SODA FAMILIAR 20 x 180 GRM</v>
      </c>
      <c r="G3574" s="92" t="str">
        <f t="shared" si="3"/>
        <v>GALLETAS</v>
      </c>
      <c r="H3574" s="89"/>
      <c r="I3574" s="89"/>
      <c r="J3574" s="89"/>
      <c r="K3574" s="89"/>
      <c r="L3574" s="89"/>
      <c r="M3574" s="89"/>
      <c r="N3574" s="89"/>
      <c r="O3574" s="89"/>
      <c r="P3574" s="89"/>
      <c r="Q3574" s="89"/>
      <c r="R3574" s="30"/>
      <c r="S3574" s="30"/>
      <c r="T3574" s="30"/>
      <c r="U3574" s="30"/>
      <c r="V3574" s="30"/>
      <c r="W3574" s="30"/>
      <c r="X3574" s="30"/>
      <c r="Y3574" s="30"/>
      <c r="Z3574" s="30"/>
      <c r="AA3574" s="30"/>
    </row>
    <row r="3575" ht="15.75" customHeight="1">
      <c r="A3575" s="27" t="s">
        <v>44</v>
      </c>
      <c r="B3575" s="27" t="s">
        <v>10340</v>
      </c>
      <c r="C3575" s="27" t="s">
        <v>6687</v>
      </c>
      <c r="D3575" s="27" t="s">
        <v>6688</v>
      </c>
      <c r="E3575" s="92">
        <f t="shared" si="1"/>
        <v>86670</v>
      </c>
      <c r="F3575" s="92" t="str">
        <f t="shared" si="2"/>
        <v>Caldo MAGGI Costilla 36x520g</v>
      </c>
      <c r="G3575" s="92" t="str">
        <f t="shared" si="3"/>
        <v>CULINARIOS</v>
      </c>
      <c r="H3575" s="89"/>
      <c r="I3575" s="89"/>
      <c r="J3575" s="89"/>
      <c r="K3575" s="89"/>
      <c r="L3575" s="89"/>
      <c r="M3575" s="89"/>
      <c r="N3575" s="89"/>
      <c r="O3575" s="89"/>
      <c r="P3575" s="89"/>
      <c r="Q3575" s="89"/>
      <c r="R3575" s="30"/>
      <c r="S3575" s="30"/>
      <c r="T3575" s="30"/>
      <c r="U3575" s="30"/>
      <c r="V3575" s="30"/>
      <c r="W3575" s="30"/>
      <c r="X3575" s="30"/>
      <c r="Y3575" s="30"/>
      <c r="Z3575" s="30"/>
      <c r="AA3575" s="30"/>
    </row>
    <row r="3576" ht="15.75" customHeight="1">
      <c r="A3576" s="27" t="s">
        <v>4446</v>
      </c>
      <c r="B3576" s="27" t="s">
        <v>10341</v>
      </c>
      <c r="C3576" s="27" t="s">
        <v>6689</v>
      </c>
      <c r="D3576" s="27" t="s">
        <v>123</v>
      </c>
      <c r="E3576" s="92">
        <f t="shared" si="1"/>
        <v>86720</v>
      </c>
      <c r="F3576" s="92" t="str">
        <f t="shared" si="2"/>
        <v>PACK Descuento 30g-Proteina .</v>
      </c>
      <c r="G3576" s="92" t="str">
        <f t="shared" si="3"/>
        <v>TERRAFERTIL</v>
      </c>
      <c r="H3576" s="89"/>
      <c r="I3576" s="89"/>
      <c r="J3576" s="89"/>
      <c r="K3576" s="89"/>
      <c r="L3576" s="89"/>
      <c r="M3576" s="89"/>
      <c r="N3576" s="89"/>
      <c r="O3576" s="89"/>
      <c r="P3576" s="89"/>
      <c r="Q3576" s="89"/>
      <c r="R3576" s="30"/>
      <c r="S3576" s="30"/>
      <c r="T3576" s="30"/>
      <c r="U3576" s="30"/>
      <c r="V3576" s="30"/>
      <c r="W3576" s="30"/>
      <c r="X3576" s="30"/>
      <c r="Y3576" s="30"/>
      <c r="Z3576" s="30"/>
      <c r="AA3576" s="30"/>
    </row>
    <row r="3577" ht="15.75" customHeight="1">
      <c r="A3577" s="27" t="s">
        <v>4446</v>
      </c>
      <c r="B3577" s="27" t="s">
        <v>10342</v>
      </c>
      <c r="C3577" s="27" t="s">
        <v>6691</v>
      </c>
      <c r="D3577" s="27" t="s">
        <v>123</v>
      </c>
      <c r="E3577" s="92">
        <f t="shared" si="1"/>
        <v>86730</v>
      </c>
      <c r="F3577" s="92" t="str">
        <f t="shared" si="2"/>
        <v>PACK Descuento 30g-FIBRA .</v>
      </c>
      <c r="G3577" s="92" t="str">
        <f t="shared" si="3"/>
        <v>TERRAFERTIL</v>
      </c>
      <c r="H3577" s="89"/>
      <c r="I3577" s="89"/>
      <c r="J3577" s="89"/>
      <c r="K3577" s="89"/>
      <c r="L3577" s="89"/>
      <c r="M3577" s="89"/>
      <c r="N3577" s="89"/>
      <c r="O3577" s="89"/>
      <c r="P3577" s="89"/>
      <c r="Q3577" s="89"/>
      <c r="R3577" s="30"/>
      <c r="S3577" s="30"/>
      <c r="T3577" s="30"/>
      <c r="U3577" s="30"/>
      <c r="V3577" s="30"/>
      <c r="W3577" s="30"/>
      <c r="X3577" s="30"/>
      <c r="Y3577" s="30"/>
      <c r="Z3577" s="30"/>
      <c r="AA3577" s="30"/>
    </row>
    <row r="3578" ht="15.75" customHeight="1">
      <c r="A3578" s="27" t="s">
        <v>44</v>
      </c>
      <c r="B3578" s="27" t="s">
        <v>10343</v>
      </c>
      <c r="C3578" s="27" t="s">
        <v>6659</v>
      </c>
      <c r="D3578" s="27" t="s">
        <v>6693</v>
      </c>
      <c r="E3578" s="92">
        <f t="shared" si="1"/>
        <v>86780</v>
      </c>
      <c r="F3578" s="92" t="str">
        <f t="shared" si="2"/>
        <v>MAGGI Sopa Pollo Fideo PDQ 1x4320</v>
      </c>
      <c r="G3578" s="92" t="str">
        <f t="shared" si="3"/>
        <v>CULINARIOS</v>
      </c>
      <c r="H3578" s="89"/>
      <c r="I3578" s="89"/>
      <c r="J3578" s="89"/>
      <c r="K3578" s="89"/>
      <c r="L3578" s="89"/>
      <c r="M3578" s="89"/>
      <c r="N3578" s="89"/>
      <c r="O3578" s="89"/>
      <c r="P3578" s="89"/>
      <c r="Q3578" s="89"/>
      <c r="R3578" s="30"/>
      <c r="S3578" s="30"/>
      <c r="T3578" s="30"/>
      <c r="U3578" s="30"/>
      <c r="V3578" s="30"/>
      <c r="W3578" s="30"/>
      <c r="X3578" s="30"/>
      <c r="Y3578" s="30"/>
      <c r="Z3578" s="30"/>
      <c r="AA3578" s="30"/>
    </row>
    <row r="3579" ht="15.75" customHeight="1">
      <c r="A3579" s="27" t="s">
        <v>264</v>
      </c>
      <c r="B3579" s="27" t="s">
        <v>10344</v>
      </c>
      <c r="C3579" s="27" t="s">
        <v>6695</v>
      </c>
      <c r="D3579" s="27" t="s">
        <v>123</v>
      </c>
      <c r="E3579" s="92">
        <f t="shared" si="1"/>
        <v>86800</v>
      </c>
      <c r="F3579" s="92" t="str">
        <f t="shared" si="2"/>
        <v>Pack 1 Chocapic 230g +1 Trix 220g+ Nido Buen Dia 130g de regalo .</v>
      </c>
      <c r="G3579" s="92" t="str">
        <f t="shared" si="3"/>
        <v>CEREALES PARA EL DESAYUNO</v>
      </c>
      <c r="H3579" s="89"/>
      <c r="I3579" s="89"/>
      <c r="J3579" s="89"/>
      <c r="K3579" s="89"/>
      <c r="L3579" s="89"/>
      <c r="M3579" s="89"/>
      <c r="N3579" s="89"/>
      <c r="O3579" s="89"/>
      <c r="P3579" s="89"/>
      <c r="Q3579" s="89"/>
      <c r="R3579" s="30"/>
      <c r="S3579" s="30"/>
      <c r="T3579" s="30"/>
      <c r="U3579" s="30"/>
      <c r="V3579" s="30"/>
      <c r="W3579" s="30"/>
      <c r="X3579" s="30"/>
      <c r="Y3579" s="30"/>
      <c r="Z3579" s="30"/>
      <c r="AA3579" s="30"/>
    </row>
    <row r="3580" ht="15.75" customHeight="1">
      <c r="A3580" s="27" t="s">
        <v>264</v>
      </c>
      <c r="B3580" s="27" t="s">
        <v>10345</v>
      </c>
      <c r="C3580" s="27" t="s">
        <v>6696</v>
      </c>
      <c r="D3580" s="27" t="s">
        <v>123</v>
      </c>
      <c r="E3580" s="92">
        <f t="shared" si="1"/>
        <v>86880</v>
      </c>
      <c r="F3580" s="92" t="str">
        <f t="shared" si="2"/>
        <v>PK PTP TRD 1 Nido BD 130gr+1 Chocapic 230gr+ Trix 220gr +25Dcto .</v>
      </c>
      <c r="G3580" s="92" t="str">
        <f t="shared" si="3"/>
        <v>CEREALES PARA EL DESAYUNO</v>
      </c>
      <c r="H3580" s="89"/>
      <c r="I3580" s="89"/>
      <c r="J3580" s="89"/>
      <c r="K3580" s="89"/>
      <c r="L3580" s="89"/>
      <c r="M3580" s="89"/>
      <c r="N3580" s="89"/>
      <c r="O3580" s="89"/>
      <c r="P3580" s="89"/>
      <c r="Q3580" s="89"/>
      <c r="R3580" s="30"/>
      <c r="S3580" s="30"/>
      <c r="T3580" s="30"/>
      <c r="U3580" s="30"/>
      <c r="V3580" s="30"/>
      <c r="W3580" s="30"/>
      <c r="X3580" s="30"/>
      <c r="Y3580" s="30"/>
      <c r="Z3580" s="30"/>
      <c r="AA3580" s="30"/>
    </row>
    <row r="3581" ht="15.75" customHeight="1">
      <c r="A3581" s="27" t="s">
        <v>86</v>
      </c>
      <c r="B3581" s="27" t="s">
        <v>10346</v>
      </c>
      <c r="C3581" s="27" t="s">
        <v>6698</v>
      </c>
      <c r="D3581" s="27" t="s">
        <v>6699</v>
      </c>
      <c r="E3581" s="92">
        <f t="shared" si="1"/>
        <v>86930</v>
      </c>
      <c r="F3581" s="92" t="str">
        <f t="shared" si="2"/>
        <v>GALLETA SODA INTEGRAL 18 x 173 GRM</v>
      </c>
      <c r="G3581" s="92" t="str">
        <f t="shared" si="3"/>
        <v>GALLETAS</v>
      </c>
      <c r="H3581" s="89"/>
      <c r="I3581" s="89"/>
      <c r="J3581" s="89"/>
      <c r="K3581" s="89"/>
      <c r="L3581" s="89"/>
      <c r="M3581" s="89"/>
      <c r="N3581" s="89"/>
      <c r="O3581" s="89"/>
      <c r="P3581" s="89"/>
      <c r="Q3581" s="89"/>
      <c r="R3581" s="30"/>
      <c r="S3581" s="30"/>
      <c r="T3581" s="30"/>
      <c r="U3581" s="30"/>
      <c r="V3581" s="30"/>
      <c r="W3581" s="30"/>
      <c r="X3581" s="30"/>
      <c r="Y3581" s="30"/>
      <c r="Z3581" s="30"/>
      <c r="AA3581" s="30"/>
    </row>
    <row r="3582" ht="15.75" customHeight="1">
      <c r="A3582" s="27" t="s">
        <v>86</v>
      </c>
      <c r="B3582" s="27" t="s">
        <v>10347</v>
      </c>
      <c r="C3582" s="27" t="s">
        <v>6709</v>
      </c>
      <c r="D3582" s="27" t="s">
        <v>3647</v>
      </c>
      <c r="E3582" s="92">
        <f t="shared" si="1"/>
        <v>86950</v>
      </c>
      <c r="F3582" s="92" t="str">
        <f t="shared" si="2"/>
        <v>Galleta sandwich TRITON Vainilla 30x126g</v>
      </c>
      <c r="G3582" s="92" t="str">
        <f t="shared" si="3"/>
        <v>GALLETAS</v>
      </c>
      <c r="H3582" s="89"/>
      <c r="I3582" s="89"/>
      <c r="J3582" s="89"/>
      <c r="K3582" s="89"/>
      <c r="L3582" s="89"/>
      <c r="M3582" s="89"/>
      <c r="N3582" s="89"/>
      <c r="O3582" s="89"/>
      <c r="P3582" s="89"/>
      <c r="Q3582" s="89"/>
      <c r="R3582" s="30"/>
      <c r="S3582" s="30"/>
      <c r="T3582" s="30"/>
      <c r="U3582" s="30"/>
      <c r="V3582" s="30"/>
      <c r="W3582" s="30"/>
      <c r="X3582" s="30"/>
      <c r="Y3582" s="30"/>
      <c r="Z3582" s="30"/>
      <c r="AA3582" s="30"/>
    </row>
    <row r="3583" ht="15.75" customHeight="1">
      <c r="A3583" s="27" t="s">
        <v>86</v>
      </c>
      <c r="B3583" s="27" t="s">
        <v>10348</v>
      </c>
      <c r="C3583" s="27" t="s">
        <v>6746</v>
      </c>
      <c r="D3583" s="27" t="s">
        <v>123</v>
      </c>
      <c r="E3583" s="92">
        <f t="shared" si="1"/>
        <v>86953</v>
      </c>
      <c r="F3583" s="92" t="str">
        <f t="shared" si="2"/>
        <v>PK TRITON VAINILLA 15 UNI 16% DESCUENTO .</v>
      </c>
      <c r="G3583" s="92" t="str">
        <f t="shared" si="3"/>
        <v>GALLETAS</v>
      </c>
      <c r="H3583" s="89"/>
      <c r="I3583" s="89"/>
      <c r="J3583" s="89"/>
      <c r="K3583" s="89"/>
      <c r="L3583" s="89"/>
      <c r="M3583" s="89"/>
      <c r="N3583" s="89"/>
      <c r="O3583" s="89"/>
      <c r="P3583" s="89"/>
      <c r="Q3583" s="89"/>
      <c r="R3583" s="30"/>
      <c r="S3583" s="30"/>
      <c r="T3583" s="30"/>
      <c r="U3583" s="30"/>
      <c r="V3583" s="30"/>
      <c r="W3583" s="30"/>
      <c r="X3583" s="30"/>
      <c r="Y3583" s="30"/>
      <c r="Z3583" s="30"/>
      <c r="AA3583" s="30"/>
    </row>
    <row r="3584" ht="15.75" customHeight="1">
      <c r="A3584" s="27" t="s">
        <v>86</v>
      </c>
      <c r="B3584" s="27" t="s">
        <v>10349</v>
      </c>
      <c r="C3584" s="27" t="s">
        <v>6724</v>
      </c>
      <c r="D3584" s="27" t="s">
        <v>123</v>
      </c>
      <c r="E3584" s="92">
        <f t="shared" si="1"/>
        <v>869510</v>
      </c>
      <c r="F3584" s="92" t="str">
        <f t="shared" si="2"/>
        <v>PK 10 Triton Vainilla + 5 Triton Chocolate + 20% DCTO .</v>
      </c>
      <c r="G3584" s="92" t="str">
        <f t="shared" si="3"/>
        <v>GALLETAS</v>
      </c>
      <c r="H3584" s="89"/>
      <c r="I3584" s="89"/>
      <c r="J3584" s="89"/>
      <c r="K3584" s="89"/>
      <c r="L3584" s="89"/>
      <c r="M3584" s="89"/>
      <c r="N3584" s="89"/>
      <c r="O3584" s="89"/>
      <c r="P3584" s="89"/>
      <c r="Q3584" s="89"/>
      <c r="R3584" s="30"/>
      <c r="S3584" s="30"/>
      <c r="T3584" s="30"/>
      <c r="U3584" s="30"/>
      <c r="V3584" s="30"/>
      <c r="W3584" s="30"/>
      <c r="X3584" s="30"/>
      <c r="Y3584" s="30"/>
      <c r="Z3584" s="30"/>
      <c r="AA3584" s="30"/>
    </row>
    <row r="3585" ht="15.75" customHeight="1">
      <c r="A3585" s="27" t="s">
        <v>86</v>
      </c>
      <c r="B3585" s="27" t="s">
        <v>10350</v>
      </c>
      <c r="C3585" s="27" t="s">
        <v>6719</v>
      </c>
      <c r="D3585" s="27" t="s">
        <v>123</v>
      </c>
      <c r="E3585" s="92">
        <f t="shared" si="1"/>
        <v>869511</v>
      </c>
      <c r="F3585" s="92" t="str">
        <f t="shared" si="2"/>
        <v>PK 10 Triton Vainilla + 5 Triton Frutilla + 20% DCTO .</v>
      </c>
      <c r="G3585" s="92" t="str">
        <f t="shared" si="3"/>
        <v>GALLETAS</v>
      </c>
      <c r="H3585" s="89"/>
      <c r="I3585" s="89"/>
      <c r="J3585" s="89"/>
      <c r="K3585" s="89"/>
      <c r="L3585" s="89"/>
      <c r="M3585" s="89"/>
      <c r="N3585" s="89"/>
      <c r="O3585" s="89"/>
      <c r="P3585" s="89"/>
      <c r="Q3585" s="89"/>
      <c r="R3585" s="30"/>
      <c r="S3585" s="30"/>
      <c r="T3585" s="30"/>
      <c r="U3585" s="30"/>
      <c r="V3585" s="30"/>
      <c r="W3585" s="30"/>
      <c r="X3585" s="30"/>
      <c r="Y3585" s="30"/>
      <c r="Z3585" s="30"/>
      <c r="AA3585" s="30"/>
    </row>
    <row r="3586" ht="15.75" customHeight="1">
      <c r="A3586" s="27" t="s">
        <v>86</v>
      </c>
      <c r="B3586" s="27" t="s">
        <v>10351</v>
      </c>
      <c r="C3586" s="27" t="s">
        <v>6721</v>
      </c>
      <c r="D3586" s="27" t="s">
        <v>123</v>
      </c>
      <c r="E3586" s="92">
        <f t="shared" si="1"/>
        <v>869512</v>
      </c>
      <c r="F3586" s="92" t="str">
        <f t="shared" si="2"/>
        <v>PK 10 Triton Vainilla + 5 Triton Chocolate + 20% DCTO (B2B) .</v>
      </c>
      <c r="G3586" s="92" t="str">
        <f t="shared" si="3"/>
        <v>GALLETAS</v>
      </c>
      <c r="H3586" s="89"/>
      <c r="I3586" s="89"/>
      <c r="J3586" s="89"/>
      <c r="K3586" s="89"/>
      <c r="L3586" s="89"/>
      <c r="M3586" s="89"/>
      <c r="N3586" s="89"/>
      <c r="O3586" s="89"/>
      <c r="P3586" s="89"/>
      <c r="Q3586" s="89"/>
      <c r="R3586" s="30"/>
      <c r="S3586" s="30"/>
      <c r="T3586" s="30"/>
      <c r="U3586" s="30"/>
      <c r="V3586" s="30"/>
      <c r="W3586" s="30"/>
      <c r="X3586" s="30"/>
      <c r="Y3586" s="30"/>
      <c r="Z3586" s="30"/>
      <c r="AA3586" s="30"/>
    </row>
    <row r="3587" ht="15.75" customHeight="1">
      <c r="A3587" s="27" t="s">
        <v>86</v>
      </c>
      <c r="B3587" s="27" t="s">
        <v>10352</v>
      </c>
      <c r="C3587" s="27" t="s">
        <v>6726</v>
      </c>
      <c r="D3587" s="27" t="s">
        <v>123</v>
      </c>
      <c r="E3587" s="92">
        <f t="shared" si="1"/>
        <v>869513</v>
      </c>
      <c r="F3587" s="92" t="str">
        <f t="shared" si="2"/>
        <v>PK 10 Triton Vainilla + 5 Triton Frutilla + 20% DCTO (B2B) .</v>
      </c>
      <c r="G3587" s="92" t="str">
        <f t="shared" si="3"/>
        <v>GALLETAS</v>
      </c>
      <c r="H3587" s="89"/>
      <c r="I3587" s="89"/>
      <c r="J3587" s="89"/>
      <c r="K3587" s="89"/>
      <c r="L3587" s="89"/>
      <c r="M3587" s="89"/>
      <c r="N3587" s="89"/>
      <c r="O3587" s="89"/>
      <c r="P3587" s="89"/>
      <c r="Q3587" s="89"/>
      <c r="R3587" s="30"/>
      <c r="S3587" s="30"/>
      <c r="T3587" s="30"/>
      <c r="U3587" s="30"/>
      <c r="V3587" s="30"/>
      <c r="W3587" s="30"/>
      <c r="X3587" s="30"/>
      <c r="Y3587" s="30"/>
      <c r="Z3587" s="30"/>
      <c r="AA3587" s="30"/>
    </row>
    <row r="3588" ht="15.75" customHeight="1">
      <c r="A3588" s="27" t="s">
        <v>86</v>
      </c>
      <c r="B3588" s="27" t="s">
        <v>10354</v>
      </c>
      <c r="C3588" s="27" t="s">
        <v>6741</v>
      </c>
      <c r="D3588" s="27" t="s">
        <v>123</v>
      </c>
      <c r="E3588" s="92">
        <f t="shared" si="1"/>
        <v>869515</v>
      </c>
      <c r="F3588" s="92" t="str">
        <f t="shared" si="2"/>
        <v>PK 10 TRITON VAI + 5 TRITON CHOC 15% DCTO (B2B) .</v>
      </c>
      <c r="G3588" s="92" t="str">
        <f t="shared" si="3"/>
        <v>GALLETAS</v>
      </c>
      <c r="H3588" s="89"/>
      <c r="I3588" s="89"/>
      <c r="J3588" s="89"/>
      <c r="K3588" s="89"/>
      <c r="L3588" s="89"/>
      <c r="M3588" s="89"/>
      <c r="N3588" s="89"/>
      <c r="O3588" s="89"/>
      <c r="P3588" s="89"/>
      <c r="Q3588" s="89"/>
      <c r="R3588" s="30"/>
      <c r="S3588" s="30"/>
      <c r="T3588" s="30"/>
      <c r="U3588" s="30"/>
      <c r="V3588" s="30"/>
      <c r="W3588" s="30"/>
      <c r="X3588" s="30"/>
      <c r="Y3588" s="30"/>
      <c r="Z3588" s="30"/>
      <c r="AA3588" s="30"/>
    </row>
    <row r="3589" ht="15.75" customHeight="1">
      <c r="A3589" s="27" t="s">
        <v>86</v>
      </c>
      <c r="B3589" s="27" t="s">
        <v>10355</v>
      </c>
      <c r="C3589" s="27" t="s">
        <v>6722</v>
      </c>
      <c r="D3589" s="27" t="s">
        <v>123</v>
      </c>
      <c r="E3589" s="92">
        <f t="shared" si="1"/>
        <v>869516</v>
      </c>
      <c r="F3589" s="92" t="str">
        <f t="shared" si="2"/>
        <v>PK 10 TRITON VAI + 5 TRITON CHOC 15% DCTO .</v>
      </c>
      <c r="G3589" s="92" t="str">
        <f t="shared" si="3"/>
        <v>GALLETAS</v>
      </c>
      <c r="H3589" s="89"/>
      <c r="I3589" s="89"/>
      <c r="J3589" s="89"/>
      <c r="K3589" s="89"/>
      <c r="L3589" s="89"/>
      <c r="M3589" s="89"/>
      <c r="N3589" s="89"/>
      <c r="O3589" s="89"/>
      <c r="P3589" s="89"/>
      <c r="Q3589" s="89"/>
      <c r="R3589" s="30"/>
      <c r="S3589" s="30"/>
      <c r="T3589" s="30"/>
      <c r="U3589" s="30"/>
      <c r="V3589" s="30"/>
      <c r="W3589" s="30"/>
      <c r="X3589" s="30"/>
      <c r="Y3589" s="30"/>
      <c r="Z3589" s="30"/>
      <c r="AA3589" s="30"/>
    </row>
    <row r="3590" ht="15.75" customHeight="1">
      <c r="A3590" s="27" t="s">
        <v>86</v>
      </c>
      <c r="B3590" s="27" t="s">
        <v>10356</v>
      </c>
      <c r="C3590" s="27" t="s">
        <v>6727</v>
      </c>
      <c r="D3590" s="27" t="s">
        <v>123</v>
      </c>
      <c r="E3590" s="92">
        <f t="shared" si="1"/>
        <v>869517</v>
      </c>
      <c r="F3590" s="92" t="str">
        <f t="shared" si="2"/>
        <v>PK 10 TRITON VAI + 5 TRITON FRUTILLA 15% DCTO (B2B) .</v>
      </c>
      <c r="G3590" s="92" t="str">
        <f t="shared" si="3"/>
        <v>GALLETAS</v>
      </c>
      <c r="H3590" s="89"/>
      <c r="I3590" s="89"/>
      <c r="J3590" s="89"/>
      <c r="K3590" s="89"/>
      <c r="L3590" s="89"/>
      <c r="M3590" s="89"/>
      <c r="N3590" s="89"/>
      <c r="O3590" s="89"/>
      <c r="P3590" s="89"/>
      <c r="Q3590" s="89"/>
      <c r="R3590" s="30"/>
      <c r="S3590" s="30"/>
      <c r="T3590" s="30"/>
      <c r="U3590" s="30"/>
      <c r="V3590" s="30"/>
      <c r="W3590" s="30"/>
      <c r="X3590" s="30"/>
      <c r="Y3590" s="30"/>
      <c r="Z3590" s="30"/>
      <c r="AA3590" s="30"/>
    </row>
    <row r="3591" ht="15.75" customHeight="1">
      <c r="A3591" s="27" t="s">
        <v>86</v>
      </c>
      <c r="B3591" s="27" t="s">
        <v>10357</v>
      </c>
      <c r="C3591" s="27" t="s">
        <v>6730</v>
      </c>
      <c r="D3591" s="27" t="s">
        <v>123</v>
      </c>
      <c r="E3591" s="92">
        <f t="shared" si="1"/>
        <v>869518</v>
      </c>
      <c r="F3591" s="92" t="str">
        <f t="shared" si="2"/>
        <v>PK 10 TRITON VAI + 5 TRITON FRUTILLA 15% DCTO .</v>
      </c>
      <c r="G3591" s="92" t="str">
        <f t="shared" si="3"/>
        <v>GALLETAS</v>
      </c>
      <c r="H3591" s="89"/>
      <c r="I3591" s="89"/>
      <c r="J3591" s="89"/>
      <c r="K3591" s="89"/>
      <c r="L3591" s="89"/>
      <c r="M3591" s="89"/>
      <c r="N3591" s="89"/>
      <c r="O3591" s="89"/>
      <c r="P3591" s="89"/>
      <c r="Q3591" s="89"/>
      <c r="R3591" s="30"/>
      <c r="S3591" s="30"/>
      <c r="T3591" s="30"/>
      <c r="U3591" s="30"/>
      <c r="V3591" s="30"/>
      <c r="W3591" s="30"/>
      <c r="X3591" s="30"/>
      <c r="Y3591" s="30"/>
      <c r="Z3591" s="30"/>
      <c r="AA3591" s="30"/>
    </row>
    <row r="3592" ht="15.75" customHeight="1">
      <c r="A3592" s="27" t="s">
        <v>86</v>
      </c>
      <c r="B3592" s="27" t="s">
        <v>10358</v>
      </c>
      <c r="C3592" s="27" t="s">
        <v>6731</v>
      </c>
      <c r="D3592" s="27" t="s">
        <v>123</v>
      </c>
      <c r="E3592" s="92">
        <f t="shared" si="1"/>
        <v>869519</v>
      </c>
      <c r="F3592" s="92" t="str">
        <f t="shared" si="2"/>
        <v>PK 10 TRI VAI + 10 KUKY CLA + 6 MORO 120G 20% (B2B) .</v>
      </c>
      <c r="G3592" s="92" t="str">
        <f t="shared" si="3"/>
        <v>GALLETAS</v>
      </c>
      <c r="H3592" s="89"/>
      <c r="I3592" s="89"/>
      <c r="J3592" s="89"/>
      <c r="K3592" s="89"/>
      <c r="L3592" s="89"/>
      <c r="M3592" s="89"/>
      <c r="N3592" s="89"/>
      <c r="O3592" s="89"/>
      <c r="P3592" s="89"/>
      <c r="Q3592" s="89"/>
      <c r="R3592" s="30"/>
      <c r="S3592" s="30"/>
      <c r="T3592" s="30"/>
      <c r="U3592" s="30"/>
      <c r="V3592" s="30"/>
      <c r="W3592" s="30"/>
      <c r="X3592" s="30"/>
      <c r="Y3592" s="30"/>
      <c r="Z3592" s="30"/>
      <c r="AA3592" s="30"/>
    </row>
    <row r="3593" ht="15.75" customHeight="1">
      <c r="A3593" s="27" t="s">
        <v>86</v>
      </c>
      <c r="B3593" s="27" t="s">
        <v>10359</v>
      </c>
      <c r="C3593" s="27" t="s">
        <v>6701</v>
      </c>
      <c r="D3593" s="27" t="s">
        <v>123</v>
      </c>
      <c r="E3593" s="92">
        <f t="shared" si="1"/>
        <v>869520</v>
      </c>
      <c r="F3593" s="92" t="str">
        <f t="shared" si="2"/>
        <v>PK 10 TRI VAI + 10 KUKY CLA + 6 MORO 120G 20% DCTO .</v>
      </c>
      <c r="G3593" s="92" t="str">
        <f t="shared" si="3"/>
        <v>GALLETAS</v>
      </c>
      <c r="H3593" s="89"/>
      <c r="I3593" s="89"/>
      <c r="J3593" s="89"/>
      <c r="K3593" s="89"/>
      <c r="L3593" s="89"/>
      <c r="M3593" s="89"/>
      <c r="N3593" s="89"/>
      <c r="O3593" s="89"/>
      <c r="P3593" s="89"/>
      <c r="Q3593" s="89"/>
      <c r="R3593" s="30"/>
      <c r="S3593" s="30"/>
      <c r="T3593" s="30"/>
      <c r="U3593" s="30"/>
      <c r="V3593" s="30"/>
      <c r="W3593" s="30"/>
      <c r="X3593" s="30"/>
      <c r="Y3593" s="30"/>
      <c r="Z3593" s="30"/>
      <c r="AA3593" s="30"/>
    </row>
    <row r="3594" ht="15.75" customHeight="1">
      <c r="A3594" s="27" t="s">
        <v>86</v>
      </c>
      <c r="B3594" s="27" t="s">
        <v>10360</v>
      </c>
      <c r="C3594" s="27" t="s">
        <v>6745</v>
      </c>
      <c r="D3594" s="27" t="s">
        <v>123</v>
      </c>
      <c r="E3594" s="92">
        <f t="shared" si="1"/>
        <v>869522</v>
      </c>
      <c r="F3594" s="92" t="str">
        <f t="shared" si="2"/>
        <v>PK 15 TRITON VAINILLA 10% DCTO .</v>
      </c>
      <c r="G3594" s="92" t="str">
        <f t="shared" si="3"/>
        <v>GALLETAS</v>
      </c>
      <c r="H3594" s="89"/>
      <c r="I3594" s="89"/>
      <c r="J3594" s="89"/>
      <c r="K3594" s="89"/>
      <c r="L3594" s="89"/>
      <c r="M3594" s="89"/>
      <c r="N3594" s="89"/>
      <c r="O3594" s="89"/>
      <c r="P3594" s="89"/>
      <c r="Q3594" s="89"/>
      <c r="R3594" s="30"/>
      <c r="S3594" s="30"/>
      <c r="T3594" s="30"/>
      <c r="U3594" s="30"/>
      <c r="V3594" s="30"/>
      <c r="W3594" s="30"/>
      <c r="X3594" s="30"/>
      <c r="Y3594" s="30"/>
      <c r="Z3594" s="30"/>
      <c r="AA3594" s="30"/>
    </row>
    <row r="3595" ht="15.75" customHeight="1">
      <c r="A3595" s="27" t="s">
        <v>86</v>
      </c>
      <c r="B3595" s="27" t="s">
        <v>10361</v>
      </c>
      <c r="C3595" s="27" t="s">
        <v>6743</v>
      </c>
      <c r="D3595" s="27" t="s">
        <v>123</v>
      </c>
      <c r="E3595" s="92">
        <f t="shared" si="1"/>
        <v>869523</v>
      </c>
      <c r="F3595" s="92" t="str">
        <f t="shared" si="2"/>
        <v>PK 15 TRITON VAINILLA 10% DCTO (B2B) .</v>
      </c>
      <c r="G3595" s="92" t="str">
        <f t="shared" si="3"/>
        <v>GALLETAS</v>
      </c>
      <c r="H3595" s="89"/>
      <c r="I3595" s="89"/>
      <c r="J3595" s="89"/>
      <c r="K3595" s="89"/>
      <c r="L3595" s="89"/>
      <c r="M3595" s="89"/>
      <c r="N3595" s="89"/>
      <c r="O3595" s="89"/>
      <c r="P3595" s="89"/>
      <c r="Q3595" s="89"/>
      <c r="R3595" s="30"/>
      <c r="S3595" s="30"/>
      <c r="T3595" s="30"/>
      <c r="U3595" s="30"/>
      <c r="V3595" s="30"/>
      <c r="W3595" s="30"/>
      <c r="X3595" s="30"/>
      <c r="Y3595" s="30"/>
      <c r="Z3595" s="30"/>
      <c r="AA3595" s="30"/>
    </row>
    <row r="3596" ht="15.75" customHeight="1">
      <c r="A3596" s="27" t="s">
        <v>86</v>
      </c>
      <c r="B3596" s="27" t="s">
        <v>10362</v>
      </c>
      <c r="C3596" s="27" t="s">
        <v>6703</v>
      </c>
      <c r="D3596" s="27" t="s">
        <v>123</v>
      </c>
      <c r="E3596" s="92">
        <f t="shared" si="1"/>
        <v>869524</v>
      </c>
      <c r="F3596" s="92" t="str">
        <f t="shared" si="2"/>
        <v>PK 30 TRITON VAINILLA 15% DCTO .</v>
      </c>
      <c r="G3596" s="92" t="str">
        <f t="shared" si="3"/>
        <v>GALLETAS</v>
      </c>
      <c r="H3596" s="89"/>
      <c r="I3596" s="89"/>
      <c r="J3596" s="89"/>
      <c r="K3596" s="89"/>
      <c r="L3596" s="89"/>
      <c r="M3596" s="89"/>
      <c r="N3596" s="89"/>
      <c r="O3596" s="89"/>
      <c r="P3596" s="89"/>
      <c r="Q3596" s="89"/>
      <c r="R3596" s="30"/>
      <c r="S3596" s="30"/>
      <c r="T3596" s="30"/>
      <c r="U3596" s="30"/>
      <c r="V3596" s="30"/>
      <c r="W3596" s="30"/>
      <c r="X3596" s="30"/>
      <c r="Y3596" s="30"/>
      <c r="Z3596" s="30"/>
      <c r="AA3596" s="30"/>
    </row>
    <row r="3597" ht="15.75" customHeight="1">
      <c r="A3597" s="27" t="s">
        <v>86</v>
      </c>
      <c r="B3597" s="27" t="s">
        <v>10363</v>
      </c>
      <c r="C3597" s="27" t="s">
        <v>6705</v>
      </c>
      <c r="D3597" s="27" t="s">
        <v>123</v>
      </c>
      <c r="E3597" s="92">
        <f t="shared" si="1"/>
        <v>869525</v>
      </c>
      <c r="F3597" s="92" t="str">
        <f t="shared" si="2"/>
        <v>PK 30 TRITON VAINILLA 15% DCTO (B2B) .</v>
      </c>
      <c r="G3597" s="92" t="str">
        <f t="shared" si="3"/>
        <v>GALLETAS</v>
      </c>
      <c r="H3597" s="89"/>
      <c r="I3597" s="89"/>
      <c r="J3597" s="89"/>
      <c r="K3597" s="89"/>
      <c r="L3597" s="89"/>
      <c r="M3597" s="89"/>
      <c r="N3597" s="89"/>
      <c r="O3597" s="89"/>
      <c r="P3597" s="89"/>
      <c r="Q3597" s="89"/>
      <c r="R3597" s="30"/>
      <c r="S3597" s="30"/>
      <c r="T3597" s="30"/>
      <c r="U3597" s="30"/>
      <c r="V3597" s="30"/>
      <c r="W3597" s="30"/>
      <c r="X3597" s="30"/>
      <c r="Y3597" s="30"/>
      <c r="Z3597" s="30"/>
      <c r="AA3597" s="30"/>
    </row>
    <row r="3598" ht="15.75" customHeight="1">
      <c r="A3598" s="27" t="s">
        <v>86</v>
      </c>
      <c r="B3598" s="27" t="s">
        <v>10364</v>
      </c>
      <c r="C3598" s="27" t="s">
        <v>6707</v>
      </c>
      <c r="D3598" s="27" t="s">
        <v>123</v>
      </c>
      <c r="E3598" s="92">
        <f t="shared" si="1"/>
        <v>869527</v>
      </c>
      <c r="F3598" s="92" t="str">
        <f t="shared" si="2"/>
        <v>PK 10 Triton regular vainilla 126g + 15% DCTO (B2B) .</v>
      </c>
      <c r="G3598" s="92" t="str">
        <f t="shared" si="3"/>
        <v>GALLETAS</v>
      </c>
      <c r="H3598" s="89"/>
      <c r="I3598" s="89"/>
      <c r="J3598" s="89"/>
      <c r="K3598" s="89"/>
      <c r="L3598" s="89"/>
      <c r="M3598" s="89"/>
      <c r="N3598" s="89"/>
      <c r="O3598" s="89"/>
      <c r="P3598" s="89"/>
      <c r="Q3598" s="89"/>
      <c r="R3598" s="30"/>
      <c r="S3598" s="30"/>
      <c r="T3598" s="30"/>
      <c r="U3598" s="30"/>
      <c r="V3598" s="30"/>
      <c r="W3598" s="30"/>
      <c r="X3598" s="30"/>
      <c r="Y3598" s="30"/>
      <c r="Z3598" s="30"/>
      <c r="AA3598" s="30"/>
    </row>
    <row r="3599" ht="15.75" customHeight="1">
      <c r="A3599" s="27" t="s">
        <v>86</v>
      </c>
      <c r="B3599" s="27" t="s">
        <v>10365</v>
      </c>
      <c r="C3599" s="27" t="s">
        <v>6711</v>
      </c>
      <c r="D3599" s="27" t="s">
        <v>123</v>
      </c>
      <c r="E3599" s="92">
        <f t="shared" si="1"/>
        <v>869528</v>
      </c>
      <c r="F3599" s="92" t="str">
        <f t="shared" si="2"/>
        <v>Pk 6Triton vainilla 126 gr+1 Tritón Colación+15% dcto .</v>
      </c>
      <c r="G3599" s="92" t="str">
        <f t="shared" si="3"/>
        <v>GALLETAS</v>
      </c>
      <c r="H3599" s="89"/>
      <c r="I3599" s="89"/>
      <c r="J3599" s="89"/>
      <c r="K3599" s="89"/>
      <c r="L3599" s="89"/>
      <c r="M3599" s="89"/>
      <c r="N3599" s="89"/>
      <c r="O3599" s="89"/>
      <c r="P3599" s="89"/>
      <c r="Q3599" s="89"/>
      <c r="R3599" s="30"/>
      <c r="S3599" s="30"/>
      <c r="T3599" s="30"/>
      <c r="U3599" s="30"/>
      <c r="V3599" s="30"/>
      <c r="W3599" s="30"/>
      <c r="X3599" s="30"/>
      <c r="Y3599" s="30"/>
      <c r="Z3599" s="30"/>
      <c r="AA3599" s="30"/>
    </row>
    <row r="3600" ht="15.75" customHeight="1">
      <c r="A3600" s="27" t="s">
        <v>86</v>
      </c>
      <c r="B3600" s="27" t="s">
        <v>10366</v>
      </c>
      <c r="C3600" s="27" t="s">
        <v>6713</v>
      </c>
      <c r="D3600" s="27" t="s">
        <v>123</v>
      </c>
      <c r="E3600" s="92">
        <f t="shared" si="1"/>
        <v>869532</v>
      </c>
      <c r="F3600" s="92" t="str">
        <f t="shared" si="2"/>
        <v>PK 12 Triton Vainilla + 3 Gratis .</v>
      </c>
      <c r="G3600" s="92" t="str">
        <f t="shared" si="3"/>
        <v>GALLETAS</v>
      </c>
      <c r="H3600" s="89"/>
      <c r="I3600" s="89"/>
      <c r="J3600" s="89"/>
      <c r="K3600" s="89"/>
      <c r="L3600" s="89"/>
      <c r="M3600" s="89"/>
      <c r="N3600" s="89"/>
      <c r="O3600" s="89"/>
      <c r="P3600" s="89"/>
      <c r="Q3600" s="89"/>
      <c r="R3600" s="30"/>
      <c r="S3600" s="30"/>
      <c r="T3600" s="30"/>
      <c r="U3600" s="30"/>
      <c r="V3600" s="30"/>
      <c r="W3600" s="30"/>
      <c r="X3600" s="30"/>
      <c r="Y3600" s="30"/>
      <c r="Z3600" s="30"/>
      <c r="AA3600" s="30"/>
    </row>
    <row r="3601" ht="15.75" customHeight="1">
      <c r="A3601" s="27" t="s">
        <v>86</v>
      </c>
      <c r="B3601" s="27" t="s">
        <v>10367</v>
      </c>
      <c r="C3601" s="27" t="s">
        <v>6715</v>
      </c>
      <c r="D3601" s="27" t="s">
        <v>123</v>
      </c>
      <c r="E3601" s="92">
        <f t="shared" si="1"/>
        <v>869533</v>
      </c>
      <c r="F3601" s="92" t="str">
        <f t="shared" si="2"/>
        <v>PK 12 Triton Vainilla + 3 Gratis (B2B) .</v>
      </c>
      <c r="G3601" s="92" t="str">
        <f t="shared" si="3"/>
        <v>GALLETAS</v>
      </c>
      <c r="H3601" s="89"/>
      <c r="I3601" s="89"/>
      <c r="J3601" s="89"/>
      <c r="K3601" s="89"/>
      <c r="L3601" s="89"/>
      <c r="M3601" s="89"/>
      <c r="N3601" s="89"/>
      <c r="O3601" s="89"/>
      <c r="P3601" s="89"/>
      <c r="Q3601" s="89"/>
      <c r="R3601" s="30"/>
      <c r="S3601" s="30"/>
      <c r="T3601" s="30"/>
      <c r="U3601" s="30"/>
      <c r="V3601" s="30"/>
      <c r="W3601" s="30"/>
      <c r="X3601" s="30"/>
      <c r="Y3601" s="30"/>
      <c r="Z3601" s="30"/>
      <c r="AA3601" s="30"/>
    </row>
    <row r="3602" ht="15.75" customHeight="1">
      <c r="A3602" s="27" t="s">
        <v>86</v>
      </c>
      <c r="B3602" s="27" t="s">
        <v>10368</v>
      </c>
      <c r="C3602" s="27" t="s">
        <v>6733</v>
      </c>
      <c r="D3602" s="27" t="s">
        <v>123</v>
      </c>
      <c r="E3602" s="92">
        <f t="shared" si="1"/>
        <v>869534</v>
      </c>
      <c r="F3602" s="92" t="str">
        <f t="shared" si="2"/>
        <v>PK 10 Triton Vainilla 126g 25% DCTO BlackWeek .</v>
      </c>
      <c r="G3602" s="92" t="str">
        <f t="shared" si="3"/>
        <v>GALLETAS</v>
      </c>
      <c r="H3602" s="89"/>
      <c r="I3602" s="89"/>
      <c r="J3602" s="89"/>
      <c r="K3602" s="89"/>
      <c r="L3602" s="89"/>
      <c r="M3602" s="89"/>
      <c r="N3602" s="89"/>
      <c r="O3602" s="89"/>
      <c r="P3602" s="89"/>
      <c r="Q3602" s="89"/>
      <c r="R3602" s="30"/>
      <c r="S3602" s="30"/>
      <c r="T3602" s="30"/>
      <c r="U3602" s="30"/>
      <c r="V3602" s="30"/>
      <c r="W3602" s="30"/>
      <c r="X3602" s="30"/>
      <c r="Y3602" s="30"/>
      <c r="Z3602" s="30"/>
      <c r="AA3602" s="30"/>
    </row>
    <row r="3603" ht="15.75" customHeight="1">
      <c r="A3603" s="27" t="s">
        <v>86</v>
      </c>
      <c r="B3603" s="27" t="s">
        <v>10369</v>
      </c>
      <c r="C3603" s="27" t="s">
        <v>6735</v>
      </c>
      <c r="D3603" s="27" t="s">
        <v>123</v>
      </c>
      <c r="E3603" s="92">
        <f t="shared" si="1"/>
        <v>869537</v>
      </c>
      <c r="F3603" s="92" t="str">
        <f t="shared" si="2"/>
        <v>PK 5 TRITON VAINILLA 126GR + 15% DCTO .</v>
      </c>
      <c r="G3603" s="92" t="str">
        <f t="shared" si="3"/>
        <v>GALLETAS</v>
      </c>
      <c r="H3603" s="89"/>
      <c r="I3603" s="89"/>
      <c r="J3603" s="89"/>
      <c r="K3603" s="89"/>
      <c r="L3603" s="89"/>
      <c r="M3603" s="89"/>
      <c r="N3603" s="89"/>
      <c r="O3603" s="89"/>
      <c r="P3603" s="89"/>
      <c r="Q3603" s="89"/>
      <c r="R3603" s="30"/>
      <c r="S3603" s="30"/>
      <c r="T3603" s="30"/>
      <c r="U3603" s="30"/>
      <c r="V3603" s="30"/>
      <c r="W3603" s="30"/>
      <c r="X3603" s="30"/>
      <c r="Y3603" s="30"/>
      <c r="Z3603" s="30"/>
      <c r="AA3603" s="30"/>
    </row>
    <row r="3604" ht="15.75" customHeight="1">
      <c r="A3604" s="27" t="s">
        <v>86</v>
      </c>
      <c r="B3604" s="27" t="s">
        <v>10370</v>
      </c>
      <c r="C3604" s="27" t="s">
        <v>6737</v>
      </c>
      <c r="D3604" s="27" t="s">
        <v>123</v>
      </c>
      <c r="E3604" s="92">
        <f t="shared" si="1"/>
        <v>869538</v>
      </c>
      <c r="F3604" s="92" t="str">
        <f t="shared" si="2"/>
        <v>PK 5 TRITON VAINILLA 126GR + 15% DCTO (B2B) .</v>
      </c>
      <c r="G3604" s="92" t="str">
        <f t="shared" si="3"/>
        <v>GALLETAS</v>
      </c>
      <c r="H3604" s="89"/>
      <c r="I3604" s="89"/>
      <c r="J3604" s="89"/>
      <c r="K3604" s="89"/>
      <c r="L3604" s="89"/>
      <c r="M3604" s="89"/>
      <c r="N3604" s="89"/>
      <c r="O3604" s="89"/>
      <c r="P3604" s="89"/>
      <c r="Q3604" s="89"/>
      <c r="R3604" s="30"/>
      <c r="S3604" s="30"/>
      <c r="T3604" s="30"/>
      <c r="U3604" s="30"/>
      <c r="V3604" s="30"/>
      <c r="W3604" s="30"/>
      <c r="X3604" s="30"/>
      <c r="Y3604" s="30"/>
      <c r="Z3604" s="30"/>
      <c r="AA3604" s="30"/>
    </row>
    <row r="3605" ht="15.75" customHeight="1">
      <c r="A3605" s="27" t="s">
        <v>86</v>
      </c>
      <c r="B3605" s="27" t="s">
        <v>10371</v>
      </c>
      <c r="C3605" s="27" t="s">
        <v>6724</v>
      </c>
      <c r="D3605" s="27" t="s">
        <v>123</v>
      </c>
      <c r="E3605" s="92">
        <f t="shared" si="1"/>
        <v>869539</v>
      </c>
      <c r="F3605" s="92" t="str">
        <f t="shared" si="2"/>
        <v>PK 10 Triton Vainilla + 5 Triton Chocolate + 20% DCTO .</v>
      </c>
      <c r="G3605" s="92" t="str">
        <f t="shared" si="3"/>
        <v>GALLETAS</v>
      </c>
      <c r="H3605" s="89"/>
      <c r="I3605" s="89"/>
      <c r="J3605" s="89"/>
      <c r="K3605" s="89"/>
      <c r="L3605" s="89"/>
      <c r="M3605" s="89"/>
      <c r="N3605" s="89"/>
      <c r="O3605" s="89"/>
      <c r="P3605" s="89"/>
      <c r="Q3605" s="89"/>
      <c r="R3605" s="30"/>
      <c r="S3605" s="30"/>
      <c r="T3605" s="30"/>
      <c r="U3605" s="30"/>
      <c r="V3605" s="30"/>
      <c r="W3605" s="30"/>
      <c r="X3605" s="30"/>
      <c r="Y3605" s="30"/>
      <c r="Z3605" s="30"/>
      <c r="AA3605" s="30"/>
    </row>
    <row r="3606" ht="15.75" customHeight="1">
      <c r="A3606" s="27" t="s">
        <v>86</v>
      </c>
      <c r="B3606" s="27" t="s">
        <v>10372</v>
      </c>
      <c r="C3606" s="27" t="s">
        <v>6740</v>
      </c>
      <c r="D3606" s="27" t="s">
        <v>123</v>
      </c>
      <c r="E3606" s="92">
        <f t="shared" si="1"/>
        <v>869540</v>
      </c>
      <c r="F3606" s="92" t="str">
        <f t="shared" si="2"/>
        <v>PK 10 Triton Vainilla + 5 Triton Choco 20% DCTO (B2B) .</v>
      </c>
      <c r="G3606" s="92" t="str">
        <f t="shared" si="3"/>
        <v>GALLETAS</v>
      </c>
      <c r="H3606" s="89"/>
      <c r="I3606" s="89"/>
      <c r="J3606" s="89"/>
      <c r="K3606" s="89"/>
      <c r="L3606" s="89"/>
      <c r="M3606" s="89"/>
      <c r="N3606" s="89"/>
      <c r="O3606" s="89"/>
      <c r="P3606" s="89"/>
      <c r="Q3606" s="89"/>
      <c r="R3606" s="30"/>
      <c r="S3606" s="30"/>
      <c r="T3606" s="30"/>
      <c r="U3606" s="30"/>
      <c r="V3606" s="30"/>
      <c r="W3606" s="30"/>
      <c r="X3606" s="30"/>
      <c r="Y3606" s="30"/>
      <c r="Z3606" s="30"/>
      <c r="AA3606" s="30"/>
    </row>
    <row r="3607" ht="15.75" customHeight="1">
      <c r="A3607" s="27" t="s">
        <v>86</v>
      </c>
      <c r="B3607" s="27" t="s">
        <v>10373</v>
      </c>
      <c r="C3607" s="27" t="s">
        <v>6717</v>
      </c>
      <c r="D3607" s="27" t="s">
        <v>123</v>
      </c>
      <c r="E3607" s="92">
        <f t="shared" si="1"/>
        <v>869541</v>
      </c>
      <c r="F3607" s="92" t="str">
        <f t="shared" si="2"/>
        <v>PK Super 2 Promo Triton Vainilla126g 40% DCTO .</v>
      </c>
      <c r="G3607" s="92" t="str">
        <f t="shared" si="3"/>
        <v>GALLETAS</v>
      </c>
      <c r="H3607" s="89"/>
      <c r="I3607" s="89"/>
      <c r="J3607" s="89"/>
      <c r="K3607" s="89"/>
      <c r="L3607" s="89"/>
      <c r="M3607" s="89"/>
      <c r="N3607" s="89"/>
      <c r="O3607" s="89"/>
      <c r="P3607" s="89"/>
      <c r="Q3607" s="89"/>
      <c r="R3607" s="30"/>
      <c r="S3607" s="30"/>
      <c r="T3607" s="30"/>
      <c r="U3607" s="30"/>
      <c r="V3607" s="30"/>
      <c r="W3607" s="30"/>
      <c r="X3607" s="30"/>
      <c r="Y3607" s="30"/>
      <c r="Z3607" s="30"/>
      <c r="AA3607" s="30"/>
    </row>
    <row r="3608" ht="15.75" customHeight="1">
      <c r="A3608" s="27" t="s">
        <v>86</v>
      </c>
      <c r="B3608" s="27" t="s">
        <v>10374</v>
      </c>
      <c r="C3608" s="27" t="s">
        <v>6764</v>
      </c>
      <c r="D3608" s="27" t="s">
        <v>3647</v>
      </c>
      <c r="E3608" s="92">
        <f t="shared" si="1"/>
        <v>86960</v>
      </c>
      <c r="F3608" s="92" t="str">
        <f t="shared" si="2"/>
        <v>Galleta sandwich TRITON Chocolate 30x126g</v>
      </c>
      <c r="G3608" s="92" t="str">
        <f t="shared" si="3"/>
        <v>GALLETAS</v>
      </c>
      <c r="H3608" s="89"/>
      <c r="I3608" s="89"/>
      <c r="J3608" s="89"/>
      <c r="K3608" s="89"/>
      <c r="L3608" s="89"/>
      <c r="M3608" s="89"/>
      <c r="N3608" s="89"/>
      <c r="O3608" s="89"/>
      <c r="P3608" s="89"/>
      <c r="Q3608" s="89"/>
      <c r="R3608" s="30"/>
      <c r="S3608" s="30"/>
      <c r="T3608" s="30"/>
      <c r="U3608" s="30"/>
      <c r="V3608" s="30"/>
      <c r="W3608" s="30"/>
      <c r="X3608" s="30"/>
      <c r="Y3608" s="30"/>
      <c r="Z3608" s="30"/>
      <c r="AA3608" s="30"/>
    </row>
    <row r="3609" ht="15.75" customHeight="1">
      <c r="A3609" s="27" t="s">
        <v>86</v>
      </c>
      <c r="B3609" s="27" t="s">
        <v>10376</v>
      </c>
      <c r="C3609" s="27" t="s">
        <v>6757</v>
      </c>
      <c r="D3609" s="27" t="s">
        <v>123</v>
      </c>
      <c r="E3609" s="92">
        <f t="shared" si="1"/>
        <v>86963</v>
      </c>
      <c r="F3609" s="92" t="str">
        <f t="shared" si="2"/>
        <v>PK TRITON CHOCOLATE 15 UNI 16% DESCUENTO .</v>
      </c>
      <c r="G3609" s="92" t="str">
        <f t="shared" si="3"/>
        <v>GALLETAS</v>
      </c>
      <c r="H3609" s="89"/>
      <c r="I3609" s="89"/>
      <c r="J3609" s="89"/>
      <c r="K3609" s="89"/>
      <c r="L3609" s="89"/>
      <c r="M3609" s="89"/>
      <c r="N3609" s="89"/>
      <c r="O3609" s="89"/>
      <c r="P3609" s="89"/>
      <c r="Q3609" s="89"/>
      <c r="R3609" s="30"/>
      <c r="S3609" s="30"/>
      <c r="T3609" s="30"/>
      <c r="U3609" s="30"/>
      <c r="V3609" s="30"/>
      <c r="W3609" s="30"/>
      <c r="X3609" s="30"/>
      <c r="Y3609" s="30"/>
      <c r="Z3609" s="30"/>
      <c r="AA3609" s="30"/>
    </row>
    <row r="3610" ht="15.75" customHeight="1">
      <c r="A3610" s="27" t="s">
        <v>86</v>
      </c>
      <c r="B3610" s="27" t="s">
        <v>10377</v>
      </c>
      <c r="C3610" s="27" t="s">
        <v>6750</v>
      </c>
      <c r="D3610" s="27" t="s">
        <v>123</v>
      </c>
      <c r="E3610" s="92">
        <f t="shared" si="1"/>
        <v>86967</v>
      </c>
      <c r="F3610" s="92" t="str">
        <f t="shared" si="2"/>
        <v>PK 15 TRITON CHOCOLATE 10% DCTO .</v>
      </c>
      <c r="G3610" s="92" t="str">
        <f t="shared" si="3"/>
        <v>GALLETAS</v>
      </c>
      <c r="H3610" s="89"/>
      <c r="I3610" s="89"/>
      <c r="J3610" s="89"/>
      <c r="K3610" s="89"/>
      <c r="L3610" s="89"/>
      <c r="M3610" s="89"/>
      <c r="N3610" s="89"/>
      <c r="O3610" s="89"/>
      <c r="P3610" s="89"/>
      <c r="Q3610" s="89"/>
      <c r="R3610" s="30"/>
      <c r="S3610" s="30"/>
      <c r="T3610" s="30"/>
      <c r="U3610" s="30"/>
      <c r="V3610" s="30"/>
      <c r="W3610" s="30"/>
      <c r="X3610" s="30"/>
      <c r="Y3610" s="30"/>
      <c r="Z3610" s="30"/>
      <c r="AA3610" s="30"/>
    </row>
    <row r="3611" ht="15.75" customHeight="1">
      <c r="A3611" s="27" t="s">
        <v>86</v>
      </c>
      <c r="B3611" s="27" t="s">
        <v>10378</v>
      </c>
      <c r="C3611" s="27" t="s">
        <v>6762</v>
      </c>
      <c r="D3611" s="27" t="s">
        <v>123</v>
      </c>
      <c r="E3611" s="92">
        <f t="shared" si="1"/>
        <v>86968</v>
      </c>
      <c r="F3611" s="92" t="str">
        <f t="shared" si="2"/>
        <v>PK 15 TRITON CHOCOLATE 10% DCTO (B2B) .</v>
      </c>
      <c r="G3611" s="92" t="str">
        <f t="shared" si="3"/>
        <v>GALLETAS</v>
      </c>
      <c r="H3611" s="89"/>
      <c r="I3611" s="89"/>
      <c r="J3611" s="89"/>
      <c r="K3611" s="89"/>
      <c r="L3611" s="89"/>
      <c r="M3611" s="89"/>
      <c r="N3611" s="89"/>
      <c r="O3611" s="89"/>
      <c r="P3611" s="89"/>
      <c r="Q3611" s="89"/>
      <c r="R3611" s="30"/>
      <c r="S3611" s="30"/>
      <c r="T3611" s="30"/>
      <c r="U3611" s="30"/>
      <c r="V3611" s="30"/>
      <c r="W3611" s="30"/>
      <c r="X3611" s="30"/>
      <c r="Y3611" s="30"/>
      <c r="Z3611" s="30"/>
      <c r="AA3611" s="30"/>
    </row>
    <row r="3612" ht="15.75" customHeight="1">
      <c r="A3612" s="27" t="s">
        <v>86</v>
      </c>
      <c r="B3612" s="27" t="s">
        <v>10379</v>
      </c>
      <c r="C3612" s="27" t="s">
        <v>6748</v>
      </c>
      <c r="D3612" s="27" t="s">
        <v>123</v>
      </c>
      <c r="E3612" s="92">
        <f t="shared" si="1"/>
        <v>86969</v>
      </c>
      <c r="F3612" s="92" t="str">
        <f t="shared" si="2"/>
        <v>PK 30 TRITON CHOCOLATE 15% DCTO .</v>
      </c>
      <c r="G3612" s="92" t="str">
        <f t="shared" si="3"/>
        <v>GALLETAS</v>
      </c>
      <c r="H3612" s="89"/>
      <c r="I3612" s="89"/>
      <c r="J3612" s="89"/>
      <c r="K3612" s="89"/>
      <c r="L3612" s="89"/>
      <c r="M3612" s="89"/>
      <c r="N3612" s="89"/>
      <c r="O3612" s="89"/>
      <c r="P3612" s="89"/>
      <c r="Q3612" s="89"/>
      <c r="R3612" s="30"/>
      <c r="S3612" s="30"/>
      <c r="T3612" s="30"/>
      <c r="U3612" s="30"/>
      <c r="V3612" s="30"/>
      <c r="W3612" s="30"/>
      <c r="X3612" s="30"/>
      <c r="Y3612" s="30"/>
      <c r="Z3612" s="30"/>
      <c r="AA3612" s="30"/>
    </row>
    <row r="3613" ht="15.75" customHeight="1">
      <c r="A3613" s="27" t="s">
        <v>86</v>
      </c>
      <c r="B3613" s="27" t="s">
        <v>10380</v>
      </c>
      <c r="C3613" s="27" t="s">
        <v>6772</v>
      </c>
      <c r="D3613" s="27" t="s">
        <v>123</v>
      </c>
      <c r="E3613" s="92">
        <f t="shared" si="1"/>
        <v>869610</v>
      </c>
      <c r="F3613" s="92" t="str">
        <f t="shared" si="2"/>
        <v>PK 30 TRITON CHOCOLATE 15% DCTO (B2B) .</v>
      </c>
      <c r="G3613" s="92" t="str">
        <f t="shared" si="3"/>
        <v>GALLETAS</v>
      </c>
      <c r="H3613" s="89"/>
      <c r="I3613" s="89"/>
      <c r="J3613" s="89"/>
      <c r="K3613" s="89"/>
      <c r="L3613" s="89"/>
      <c r="M3613" s="89"/>
      <c r="N3613" s="89"/>
      <c r="O3613" s="89"/>
      <c r="P3613" s="89"/>
      <c r="Q3613" s="89"/>
      <c r="R3613" s="30"/>
      <c r="S3613" s="30"/>
      <c r="T3613" s="30"/>
      <c r="U3613" s="30"/>
      <c r="V3613" s="30"/>
      <c r="W3613" s="30"/>
      <c r="X3613" s="30"/>
      <c r="Y3613" s="30"/>
      <c r="Z3613" s="30"/>
      <c r="AA3613" s="30"/>
    </row>
    <row r="3614" ht="15.75" customHeight="1">
      <c r="A3614" s="27" t="s">
        <v>86</v>
      </c>
      <c r="B3614" s="27" t="s">
        <v>10381</v>
      </c>
      <c r="C3614" s="27" t="s">
        <v>6767</v>
      </c>
      <c r="D3614" s="27" t="s">
        <v>123</v>
      </c>
      <c r="E3614" s="92">
        <f t="shared" si="1"/>
        <v>869612</v>
      </c>
      <c r="F3614" s="92" t="str">
        <f t="shared" si="2"/>
        <v>Pk 6 Triton chocolate 126 gr+1 Triton Colacion+15% dcto .</v>
      </c>
      <c r="G3614" s="92" t="str">
        <f t="shared" si="3"/>
        <v>GALLETAS</v>
      </c>
      <c r="H3614" s="89"/>
      <c r="I3614" s="89"/>
      <c r="J3614" s="89"/>
      <c r="K3614" s="89"/>
      <c r="L3614" s="89"/>
      <c r="M3614" s="89"/>
      <c r="N3614" s="89"/>
      <c r="O3614" s="89"/>
      <c r="P3614" s="89"/>
      <c r="Q3614" s="89"/>
      <c r="R3614" s="30"/>
      <c r="S3614" s="30"/>
      <c r="T3614" s="30"/>
      <c r="U3614" s="30"/>
      <c r="V3614" s="30"/>
      <c r="W3614" s="30"/>
      <c r="X3614" s="30"/>
      <c r="Y3614" s="30"/>
      <c r="Z3614" s="30"/>
      <c r="AA3614" s="30"/>
    </row>
    <row r="3615" ht="15.75" customHeight="1">
      <c r="A3615" s="27" t="s">
        <v>86</v>
      </c>
      <c r="B3615" s="27" t="s">
        <v>10382</v>
      </c>
      <c r="C3615" s="27" t="s">
        <v>6766</v>
      </c>
      <c r="D3615" s="27" t="s">
        <v>123</v>
      </c>
      <c r="E3615" s="92">
        <f t="shared" si="1"/>
        <v>869613</v>
      </c>
      <c r="F3615" s="92" t="str">
        <f t="shared" si="2"/>
        <v>Pk 2 Triton choc 126 gr+2 Triton fruti 126 gr+2 Triton nar 126 gr+15% dcto .</v>
      </c>
      <c r="G3615" s="92" t="str">
        <f t="shared" si="3"/>
        <v>GALLETAS</v>
      </c>
      <c r="H3615" s="89"/>
      <c r="I3615" s="89"/>
      <c r="J3615" s="89"/>
      <c r="K3615" s="89"/>
      <c r="L3615" s="89"/>
      <c r="M3615" s="89"/>
      <c r="N3615" s="89"/>
      <c r="O3615" s="89"/>
      <c r="P3615" s="89"/>
      <c r="Q3615" s="89"/>
      <c r="R3615" s="30"/>
      <c r="S3615" s="30"/>
      <c r="T3615" s="30"/>
      <c r="U3615" s="30"/>
      <c r="V3615" s="30"/>
      <c r="W3615" s="30"/>
      <c r="X3615" s="30"/>
      <c r="Y3615" s="30"/>
      <c r="Z3615" s="30"/>
      <c r="AA3615" s="30"/>
    </row>
    <row r="3616" ht="15.75" customHeight="1">
      <c r="A3616" s="27" t="s">
        <v>86</v>
      </c>
      <c r="B3616" s="27" t="s">
        <v>10383</v>
      </c>
      <c r="C3616" s="27" t="s">
        <v>6760</v>
      </c>
      <c r="D3616" s="27" t="s">
        <v>123</v>
      </c>
      <c r="E3616" s="92">
        <f t="shared" si="1"/>
        <v>869615</v>
      </c>
      <c r="F3616" s="92" t="str">
        <f t="shared" si="2"/>
        <v>PK 12 Triton Chocolate + 3 Gratis .</v>
      </c>
      <c r="G3616" s="92" t="str">
        <f t="shared" si="3"/>
        <v>GALLETAS</v>
      </c>
      <c r="H3616" s="89"/>
      <c r="I3616" s="89"/>
      <c r="J3616" s="89"/>
      <c r="K3616" s="89"/>
      <c r="L3616" s="89"/>
      <c r="M3616" s="89"/>
      <c r="N3616" s="89"/>
      <c r="O3616" s="89"/>
      <c r="P3616" s="89"/>
      <c r="Q3616" s="89"/>
      <c r="R3616" s="30"/>
      <c r="S3616" s="30"/>
      <c r="T3616" s="30"/>
      <c r="U3616" s="30"/>
      <c r="V3616" s="30"/>
      <c r="W3616" s="30"/>
      <c r="X3616" s="30"/>
      <c r="Y3616" s="30"/>
      <c r="Z3616" s="30"/>
      <c r="AA3616" s="30"/>
    </row>
    <row r="3617" ht="15.75" customHeight="1">
      <c r="A3617" s="27" t="s">
        <v>86</v>
      </c>
      <c r="B3617" s="27" t="s">
        <v>10384</v>
      </c>
      <c r="C3617" s="27" t="s">
        <v>6769</v>
      </c>
      <c r="D3617" s="27" t="s">
        <v>123</v>
      </c>
      <c r="E3617" s="92">
        <f t="shared" si="1"/>
        <v>869616</v>
      </c>
      <c r="F3617" s="92" t="str">
        <f t="shared" si="2"/>
        <v>PK 12 Triton Chocolate + 3 Gratis (B2B) .</v>
      </c>
      <c r="G3617" s="92" t="str">
        <f t="shared" si="3"/>
        <v>GALLETAS</v>
      </c>
      <c r="H3617" s="89"/>
      <c r="I3617" s="89"/>
      <c r="J3617" s="89"/>
      <c r="K3617" s="89"/>
      <c r="L3617" s="89"/>
      <c r="M3617" s="89"/>
      <c r="N3617" s="89"/>
      <c r="O3617" s="89"/>
      <c r="P3617" s="89"/>
      <c r="Q3617" s="89"/>
      <c r="R3617" s="30"/>
      <c r="S3617" s="30"/>
      <c r="T3617" s="30"/>
      <c r="U3617" s="30"/>
      <c r="V3617" s="30"/>
      <c r="W3617" s="30"/>
      <c r="X3617" s="30"/>
      <c r="Y3617" s="30"/>
      <c r="Z3617" s="30"/>
      <c r="AA3617" s="30"/>
    </row>
    <row r="3618" ht="15.75" customHeight="1">
      <c r="A3618" s="27" t="s">
        <v>86</v>
      </c>
      <c r="B3618" s="27" t="s">
        <v>10385</v>
      </c>
      <c r="C3618" s="27" t="s">
        <v>6754</v>
      </c>
      <c r="D3618" s="27" t="s">
        <v>123</v>
      </c>
      <c r="E3618" s="92">
        <f t="shared" si="1"/>
        <v>869618</v>
      </c>
      <c r="F3618" s="92" t="str">
        <f t="shared" si="2"/>
        <v>PK 2Triton Chocolate 126g+2Triton Frutilla 126g +2 Triton Naranja 126g 15% Dcto .</v>
      </c>
      <c r="G3618" s="92" t="str">
        <f t="shared" si="3"/>
        <v>GALLETAS</v>
      </c>
      <c r="H3618" s="89"/>
      <c r="I3618" s="89"/>
      <c r="J3618" s="89"/>
      <c r="K3618" s="89"/>
      <c r="L3618" s="89"/>
      <c r="M3618" s="89"/>
      <c r="N3618" s="89"/>
      <c r="O3618" s="89"/>
      <c r="P3618" s="89"/>
      <c r="Q3618" s="89"/>
      <c r="R3618" s="30"/>
      <c r="S3618" s="30"/>
      <c r="T3618" s="30"/>
      <c r="U3618" s="30"/>
      <c r="V3618" s="30"/>
      <c r="W3618" s="30"/>
      <c r="X3618" s="30"/>
      <c r="Y3618" s="30"/>
      <c r="Z3618" s="30"/>
      <c r="AA3618" s="30"/>
    </row>
    <row r="3619" ht="15.75" customHeight="1">
      <c r="A3619" s="27" t="s">
        <v>86</v>
      </c>
      <c r="B3619" s="27" t="s">
        <v>10386</v>
      </c>
      <c r="C3619" s="27" t="s">
        <v>6775</v>
      </c>
      <c r="D3619" s="27" t="s">
        <v>123</v>
      </c>
      <c r="E3619" s="92">
        <f t="shared" si="1"/>
        <v>869619</v>
      </c>
      <c r="F3619" s="92" t="str">
        <f t="shared" si="2"/>
        <v>PK 2Triton Chocolate 126g+2 Triton Frutilla 126g+2 Triton Naranja 116g+15% Dcto .</v>
      </c>
      <c r="G3619" s="92" t="str">
        <f t="shared" si="3"/>
        <v>GALLETAS</v>
      </c>
      <c r="H3619" s="89"/>
      <c r="I3619" s="89"/>
      <c r="J3619" s="89"/>
      <c r="K3619" s="89"/>
      <c r="L3619" s="89"/>
      <c r="M3619" s="89"/>
      <c r="N3619" s="89"/>
      <c r="O3619" s="89"/>
      <c r="P3619" s="89"/>
      <c r="Q3619" s="89"/>
      <c r="R3619" s="30"/>
      <c r="S3619" s="30"/>
      <c r="T3619" s="30"/>
      <c r="U3619" s="30"/>
      <c r="V3619" s="30"/>
      <c r="W3619" s="30"/>
      <c r="X3619" s="30"/>
      <c r="Y3619" s="30"/>
      <c r="Z3619" s="30"/>
      <c r="AA3619" s="30"/>
    </row>
    <row r="3620" ht="15.75" customHeight="1">
      <c r="A3620" s="27" t="s">
        <v>86</v>
      </c>
      <c r="B3620" s="27" t="s">
        <v>10387</v>
      </c>
      <c r="C3620" s="27" t="s">
        <v>6752</v>
      </c>
      <c r="D3620" s="27" t="s">
        <v>123</v>
      </c>
      <c r="E3620" s="92">
        <f t="shared" si="1"/>
        <v>869620</v>
      </c>
      <c r="F3620" s="92" t="str">
        <f t="shared" si="2"/>
        <v>PK Super Promo 2 Triton Chocolate 126g 40% DCTO .</v>
      </c>
      <c r="G3620" s="92" t="str">
        <f t="shared" si="3"/>
        <v>GALLETAS</v>
      </c>
      <c r="H3620" s="89"/>
      <c r="I3620" s="89"/>
      <c r="J3620" s="89"/>
      <c r="K3620" s="89"/>
      <c r="L3620" s="89"/>
      <c r="M3620" s="89"/>
      <c r="N3620" s="89"/>
      <c r="O3620" s="89"/>
      <c r="P3620" s="89"/>
      <c r="Q3620" s="89"/>
      <c r="R3620" s="30"/>
      <c r="S3620" s="30"/>
      <c r="T3620" s="30"/>
      <c r="U3620" s="30"/>
      <c r="V3620" s="30"/>
      <c r="W3620" s="30"/>
      <c r="X3620" s="30"/>
      <c r="Y3620" s="30"/>
      <c r="Z3620" s="30"/>
      <c r="AA3620" s="30"/>
    </row>
    <row r="3621" ht="15.75" customHeight="1">
      <c r="A3621" s="27" t="s">
        <v>146</v>
      </c>
      <c r="B3621" s="27" t="s">
        <v>10388</v>
      </c>
      <c r="C3621" s="27" t="s">
        <v>6777</v>
      </c>
      <c r="D3621" s="27" t="s">
        <v>123</v>
      </c>
      <c r="E3621" s="92">
        <f t="shared" si="1"/>
        <v>86990</v>
      </c>
      <c r="F3621" s="92" t="str">
        <f t="shared" si="2"/>
        <v>Pack 1 Condensada+ 1 Ideal +1 Crema 236g 17% Dcto .</v>
      </c>
      <c r="G3621" s="92" t="str">
        <f t="shared" si="3"/>
        <v>Lacteos Culinarios</v>
      </c>
      <c r="H3621" s="89"/>
      <c r="I3621" s="89"/>
      <c r="J3621" s="89"/>
      <c r="K3621" s="89"/>
      <c r="L3621" s="89"/>
      <c r="M3621" s="89"/>
      <c r="N3621" s="89"/>
      <c r="O3621" s="89"/>
      <c r="P3621" s="89"/>
      <c r="Q3621" s="89"/>
      <c r="R3621" s="30"/>
      <c r="S3621" s="30"/>
      <c r="T3621" s="30"/>
      <c r="U3621" s="30"/>
      <c r="V3621" s="30"/>
      <c r="W3621" s="30"/>
      <c r="X3621" s="30"/>
      <c r="Y3621" s="30"/>
      <c r="Z3621" s="30"/>
      <c r="AA3621" s="30"/>
    </row>
    <row r="3622" ht="15.75" customHeight="1">
      <c r="A3622" s="27" t="s">
        <v>264</v>
      </c>
      <c r="B3622" s="27" t="s">
        <v>10389</v>
      </c>
      <c r="C3622" s="27" t="s">
        <v>6779</v>
      </c>
      <c r="D3622" s="27" t="s">
        <v>123</v>
      </c>
      <c r="E3622" s="92">
        <f t="shared" si="1"/>
        <v>87150</v>
      </c>
      <c r="F3622" s="92" t="str">
        <f t="shared" si="2"/>
        <v>PK PTP TRD 1 Nido BD 130gr + Trix 220gr+ 25% Dcto .</v>
      </c>
      <c r="G3622" s="92" t="str">
        <f t="shared" si="3"/>
        <v>CEREALES PARA EL DESAYUNO</v>
      </c>
      <c r="H3622" s="89"/>
      <c r="I3622" s="89"/>
      <c r="J3622" s="89"/>
      <c r="K3622" s="89"/>
      <c r="L3622" s="89"/>
      <c r="M3622" s="89"/>
      <c r="N3622" s="89"/>
      <c r="O3622" s="89"/>
      <c r="P3622" s="89"/>
      <c r="Q3622" s="89"/>
      <c r="R3622" s="30"/>
      <c r="S3622" s="30"/>
      <c r="T3622" s="30"/>
      <c r="U3622" s="30"/>
      <c r="V3622" s="30"/>
      <c r="W3622" s="30"/>
      <c r="X3622" s="30"/>
      <c r="Y3622" s="30"/>
      <c r="Z3622" s="30"/>
      <c r="AA3622" s="30"/>
    </row>
    <row r="3623" ht="15.75" customHeight="1">
      <c r="A3623" s="27" t="s">
        <v>44</v>
      </c>
      <c r="B3623" s="27" t="s">
        <v>10390</v>
      </c>
      <c r="C3623" s="27" t="s">
        <v>6781</v>
      </c>
      <c r="D3623" s="27" t="s">
        <v>123</v>
      </c>
      <c r="E3623" s="92">
        <f t="shared" si="1"/>
        <v>87170</v>
      </c>
      <c r="F3623" s="92" t="str">
        <f t="shared" si="2"/>
        <v>PK BON TRD 1 DP SOPA POLLOFIDEO+ 1 DP SOPACARACOLITO + 1 DP POLLOARROZ GRTS .</v>
      </c>
      <c r="G3623" s="92" t="str">
        <f t="shared" si="3"/>
        <v>CULINARIOS</v>
      </c>
      <c r="H3623" s="89"/>
      <c r="I3623" s="89"/>
      <c r="J3623" s="89"/>
      <c r="K3623" s="89"/>
      <c r="L3623" s="89"/>
      <c r="M3623" s="89"/>
      <c r="N3623" s="89"/>
      <c r="O3623" s="89"/>
      <c r="P3623" s="89"/>
      <c r="Q3623" s="89"/>
      <c r="R3623" s="30"/>
      <c r="S3623" s="30"/>
      <c r="T3623" s="30"/>
      <c r="U3623" s="30"/>
      <c r="V3623" s="30"/>
      <c r="W3623" s="30"/>
      <c r="X3623" s="30"/>
      <c r="Y3623" s="30"/>
      <c r="Z3623" s="30"/>
      <c r="AA3623" s="30"/>
    </row>
    <row r="3624" ht="15.75" customHeight="1">
      <c r="A3624" s="27" t="s">
        <v>86</v>
      </c>
      <c r="B3624" s="27" t="s">
        <v>10393</v>
      </c>
      <c r="C3624" s="27" t="s">
        <v>6782</v>
      </c>
      <c r="D3624" s="27" t="s">
        <v>123</v>
      </c>
      <c r="E3624" s="92">
        <f t="shared" si="1"/>
        <v>87220</v>
      </c>
      <c r="F3624" s="92" t="str">
        <f t="shared" si="2"/>
        <v>PK PTP TRD 6 CRIOLL TRAD+ 3CRIOLL LIM+15% DCTO .</v>
      </c>
      <c r="G3624" s="92" t="str">
        <f t="shared" si="3"/>
        <v>GALLETAS</v>
      </c>
      <c r="H3624" s="89"/>
      <c r="I3624" s="89"/>
      <c r="J3624" s="89"/>
      <c r="K3624" s="89"/>
      <c r="L3624" s="89"/>
      <c r="M3624" s="89"/>
      <c r="N3624" s="89"/>
      <c r="O3624" s="89"/>
      <c r="P3624" s="89"/>
      <c r="Q3624" s="89"/>
      <c r="R3624" s="30"/>
      <c r="S3624" s="30"/>
      <c r="T3624" s="30"/>
      <c r="U3624" s="30"/>
      <c r="V3624" s="30"/>
      <c r="W3624" s="30"/>
      <c r="X3624" s="30"/>
      <c r="Y3624" s="30"/>
      <c r="Z3624" s="30"/>
      <c r="AA3624" s="30"/>
    </row>
    <row r="3625" ht="15.75" customHeight="1">
      <c r="A3625" s="27" t="s">
        <v>86</v>
      </c>
      <c r="B3625" s="27" t="s">
        <v>10394</v>
      </c>
      <c r="C3625" s="27" t="s">
        <v>6784</v>
      </c>
      <c r="D3625" s="27" t="s">
        <v>123</v>
      </c>
      <c r="E3625" s="92">
        <f t="shared" si="1"/>
        <v>87230</v>
      </c>
      <c r="F3625" s="92" t="str">
        <f t="shared" si="2"/>
        <v>PK PTP TRD 6 CRIOLL TRAD+ 3CRIOLL CHO+15% DCTO .</v>
      </c>
      <c r="G3625" s="92" t="str">
        <f t="shared" si="3"/>
        <v>GALLETAS</v>
      </c>
      <c r="H3625" s="89"/>
      <c r="I3625" s="89"/>
      <c r="J3625" s="89"/>
      <c r="K3625" s="89"/>
      <c r="L3625" s="89"/>
      <c r="M3625" s="89"/>
      <c r="N3625" s="89"/>
      <c r="O3625" s="89"/>
      <c r="P3625" s="89"/>
      <c r="Q3625" s="89"/>
      <c r="R3625" s="30"/>
      <c r="S3625" s="30"/>
      <c r="T3625" s="30"/>
      <c r="U3625" s="30"/>
      <c r="V3625" s="30"/>
      <c r="W3625" s="30"/>
      <c r="X3625" s="30"/>
      <c r="Y3625" s="30"/>
      <c r="Z3625" s="30"/>
      <c r="AA3625" s="30"/>
    </row>
    <row r="3626" ht="15.75" customHeight="1">
      <c r="A3626" s="27" t="s">
        <v>708</v>
      </c>
      <c r="B3626" s="27" t="s">
        <v>10397</v>
      </c>
      <c r="C3626" s="27" t="s">
        <v>6786</v>
      </c>
      <c r="D3626" s="27" t="s">
        <v>6787</v>
      </c>
      <c r="E3626" s="92">
        <f t="shared" si="1"/>
        <v>87260</v>
      </c>
      <c r="F3626" s="92" t="str">
        <f t="shared" si="2"/>
        <v>NIDO 5+ Nutritods LEP Softpack 12x800gCL</v>
      </c>
      <c r="G3626" s="92" t="str">
        <f t="shared" si="3"/>
        <v>GUMS</v>
      </c>
      <c r="H3626" s="89"/>
      <c r="I3626" s="89"/>
      <c r="J3626" s="89"/>
      <c r="K3626" s="89"/>
      <c r="L3626" s="89"/>
      <c r="M3626" s="89"/>
      <c r="N3626" s="89"/>
      <c r="O3626" s="89"/>
      <c r="P3626" s="89"/>
      <c r="Q3626" s="89"/>
      <c r="R3626" s="30"/>
      <c r="S3626" s="30"/>
      <c r="T3626" s="30"/>
      <c r="U3626" s="30"/>
      <c r="V3626" s="30"/>
      <c r="W3626" s="30"/>
      <c r="X3626" s="30"/>
      <c r="Y3626" s="30"/>
      <c r="Z3626" s="30"/>
      <c r="AA3626" s="30"/>
    </row>
    <row r="3627" ht="15.75" customHeight="1">
      <c r="A3627" s="27" t="s">
        <v>39</v>
      </c>
      <c r="B3627" s="27" t="s">
        <v>10398</v>
      </c>
      <c r="C3627" s="27" t="s">
        <v>6789</v>
      </c>
      <c r="D3627" s="27" t="s">
        <v>123</v>
      </c>
      <c r="E3627" s="92">
        <f t="shared" si="1"/>
        <v>87270</v>
      </c>
      <c r="F3627" s="92" t="str">
        <f t="shared" si="2"/>
        <v>PK BON TRD 10 + 2 KIT KAT MILK 16.67% DCTO .</v>
      </c>
      <c r="G3627" s="92" t="str">
        <f t="shared" si="3"/>
        <v>CHOCOLATES</v>
      </c>
      <c r="H3627" s="89"/>
      <c r="I3627" s="89"/>
      <c r="J3627" s="89"/>
      <c r="K3627" s="89"/>
      <c r="L3627" s="89"/>
      <c r="M3627" s="89"/>
      <c r="N3627" s="89"/>
      <c r="O3627" s="89"/>
      <c r="P3627" s="89"/>
      <c r="Q3627" s="89"/>
      <c r="R3627" s="30"/>
      <c r="S3627" s="30"/>
      <c r="T3627" s="30"/>
      <c r="U3627" s="30"/>
      <c r="V3627" s="30"/>
      <c r="W3627" s="30"/>
      <c r="X3627" s="30"/>
      <c r="Y3627" s="30"/>
      <c r="Z3627" s="30"/>
      <c r="AA3627" s="30"/>
    </row>
    <row r="3628" ht="15.75" customHeight="1">
      <c r="A3628" s="27" t="s">
        <v>39</v>
      </c>
      <c r="B3628" s="27" t="s">
        <v>10399</v>
      </c>
      <c r="C3628" s="27" t="s">
        <v>6790</v>
      </c>
      <c r="D3628" s="27" t="s">
        <v>123</v>
      </c>
      <c r="E3628" s="92">
        <f t="shared" si="1"/>
        <v>87280</v>
      </c>
      <c r="F3628" s="92" t="str">
        <f t="shared" si="2"/>
        <v>PK BON TRD 3 TRENCITO 80GR + 2 GRATIS 40%DCTO EXCLUSIVO B2B .</v>
      </c>
      <c r="G3628" s="92" t="str">
        <f t="shared" si="3"/>
        <v>CHOCOLATES</v>
      </c>
      <c r="H3628" s="89"/>
      <c r="I3628" s="89"/>
      <c r="J3628" s="89"/>
      <c r="K3628" s="89"/>
      <c r="L3628" s="89"/>
      <c r="M3628" s="89"/>
      <c r="N3628" s="89"/>
      <c r="O3628" s="89"/>
      <c r="P3628" s="89"/>
      <c r="Q3628" s="89"/>
      <c r="R3628" s="30"/>
      <c r="S3628" s="30"/>
      <c r="T3628" s="30"/>
      <c r="U3628" s="30"/>
      <c r="V3628" s="30"/>
      <c r="W3628" s="30"/>
      <c r="X3628" s="30"/>
      <c r="Y3628" s="30"/>
      <c r="Z3628" s="30"/>
      <c r="AA3628" s="30"/>
    </row>
    <row r="3629" ht="15.75" customHeight="1">
      <c r="A3629" s="27" t="s">
        <v>86</v>
      </c>
      <c r="B3629" s="27" t="s">
        <v>10400</v>
      </c>
      <c r="C3629" s="27" t="s">
        <v>6792</v>
      </c>
      <c r="D3629" s="27" t="s">
        <v>2051</v>
      </c>
      <c r="E3629" s="92">
        <f t="shared" si="1"/>
        <v>87330</v>
      </c>
      <c r="F3629" s="92" t="str">
        <f t="shared" si="2"/>
        <v>Galletas MCKAY Mini Niza 42 x 40 GRM</v>
      </c>
      <c r="G3629" s="92" t="str">
        <f t="shared" si="3"/>
        <v>GALLETAS</v>
      </c>
      <c r="H3629" s="89"/>
      <c r="I3629" s="89"/>
      <c r="J3629" s="89"/>
      <c r="K3629" s="89"/>
      <c r="L3629" s="89"/>
      <c r="M3629" s="89"/>
      <c r="N3629" s="89"/>
      <c r="O3629" s="89"/>
      <c r="P3629" s="89"/>
      <c r="Q3629" s="89"/>
      <c r="R3629" s="30"/>
      <c r="S3629" s="30"/>
      <c r="T3629" s="30"/>
      <c r="U3629" s="30"/>
      <c r="V3629" s="30"/>
      <c r="W3629" s="30"/>
      <c r="X3629" s="30"/>
      <c r="Y3629" s="30"/>
      <c r="Z3629" s="30"/>
      <c r="AA3629" s="30"/>
    </row>
    <row r="3630" ht="15.75" customHeight="1">
      <c r="A3630" s="27" t="s">
        <v>86</v>
      </c>
      <c r="B3630" s="27" t="s">
        <v>10401</v>
      </c>
      <c r="C3630" s="27" t="s">
        <v>9063</v>
      </c>
      <c r="D3630" s="27" t="s">
        <v>123</v>
      </c>
      <c r="E3630" s="92">
        <f t="shared" si="1"/>
        <v>87331</v>
      </c>
      <c r="F3630" s="92" t="str">
        <f t="shared" si="2"/>
        <v>PK 4 MINI NIZA + 21.20% DCTO (B2B) .</v>
      </c>
      <c r="G3630" s="92" t="str">
        <f t="shared" si="3"/>
        <v>GALLETAS</v>
      </c>
      <c r="H3630" s="89"/>
      <c r="I3630" s="89"/>
      <c r="J3630" s="89"/>
      <c r="K3630" s="89"/>
      <c r="L3630" s="89"/>
      <c r="M3630" s="89"/>
      <c r="N3630" s="89"/>
      <c r="O3630" s="89"/>
      <c r="P3630" s="89"/>
      <c r="Q3630" s="89"/>
      <c r="R3630" s="30"/>
      <c r="S3630" s="30"/>
      <c r="T3630" s="30"/>
      <c r="U3630" s="30"/>
      <c r="V3630" s="30"/>
      <c r="W3630" s="30"/>
      <c r="X3630" s="30"/>
      <c r="Y3630" s="30"/>
      <c r="Z3630" s="30"/>
      <c r="AA3630" s="30"/>
    </row>
    <row r="3631" ht="15.75" customHeight="1">
      <c r="A3631" s="27" t="s">
        <v>86</v>
      </c>
      <c r="B3631" s="27" t="s">
        <v>10402</v>
      </c>
      <c r="C3631" s="27" t="s">
        <v>9067</v>
      </c>
      <c r="D3631" s="27" t="s">
        <v>123</v>
      </c>
      <c r="E3631" s="92">
        <f t="shared" si="1"/>
        <v>87332</v>
      </c>
      <c r="F3631" s="92" t="str">
        <f t="shared" si="2"/>
        <v>PK 4 MINI NIZA + 21.20% DCTO (DV) .</v>
      </c>
      <c r="G3631" s="92" t="str">
        <f t="shared" si="3"/>
        <v>GALLETAS</v>
      </c>
      <c r="H3631" s="89"/>
      <c r="I3631" s="89"/>
      <c r="J3631" s="89"/>
      <c r="K3631" s="89"/>
      <c r="L3631" s="89"/>
      <c r="M3631" s="89"/>
      <c r="N3631" s="89"/>
      <c r="O3631" s="89"/>
      <c r="P3631" s="89"/>
      <c r="Q3631" s="89"/>
      <c r="R3631" s="30"/>
      <c r="S3631" s="30"/>
      <c r="T3631" s="30"/>
      <c r="U3631" s="30"/>
      <c r="V3631" s="30"/>
      <c r="W3631" s="30"/>
      <c r="X3631" s="30"/>
      <c r="Y3631" s="30"/>
      <c r="Z3631" s="30"/>
      <c r="AA3631" s="30"/>
    </row>
    <row r="3632" ht="15.75" customHeight="1">
      <c r="A3632" s="27" t="s">
        <v>86</v>
      </c>
      <c r="B3632" s="27" t="s">
        <v>10403</v>
      </c>
      <c r="C3632" s="27" t="s">
        <v>6794</v>
      </c>
      <c r="D3632" s="27" t="s">
        <v>2051</v>
      </c>
      <c r="E3632" s="92">
        <f t="shared" si="1"/>
        <v>87380</v>
      </c>
      <c r="F3632" s="92" t="str">
        <f t="shared" si="2"/>
        <v>Galletas MCKAY Mini Coco 42 x 40 GRM</v>
      </c>
      <c r="G3632" s="92" t="str">
        <f t="shared" si="3"/>
        <v>GALLETAS</v>
      </c>
      <c r="H3632" s="89"/>
      <c r="I3632" s="89"/>
      <c r="J3632" s="89"/>
      <c r="K3632" s="89"/>
      <c r="L3632" s="89"/>
      <c r="M3632" s="89"/>
      <c r="N3632" s="89"/>
      <c r="O3632" s="89"/>
      <c r="P3632" s="89"/>
      <c r="Q3632" s="89"/>
      <c r="R3632" s="30"/>
      <c r="S3632" s="30"/>
      <c r="T3632" s="30"/>
      <c r="U3632" s="30"/>
      <c r="V3632" s="30"/>
      <c r="W3632" s="30"/>
      <c r="X3632" s="30"/>
      <c r="Y3632" s="30"/>
      <c r="Z3632" s="30"/>
      <c r="AA3632" s="30"/>
    </row>
    <row r="3633" ht="15.75" customHeight="1">
      <c r="A3633" s="27" t="s">
        <v>86</v>
      </c>
      <c r="B3633" s="27" t="s">
        <v>10404</v>
      </c>
      <c r="C3633" s="27" t="s">
        <v>6796</v>
      </c>
      <c r="D3633" s="27" t="s">
        <v>6797</v>
      </c>
      <c r="E3633" s="92">
        <f t="shared" si="1"/>
        <v>87390</v>
      </c>
      <c r="F3633" s="92" t="str">
        <f t="shared" si="2"/>
        <v>MINI COCO PROMO 3 x 40 GRM</v>
      </c>
      <c r="G3633" s="92" t="str">
        <f t="shared" si="3"/>
        <v>GALLETAS</v>
      </c>
      <c r="H3633" s="89"/>
      <c r="I3633" s="89"/>
      <c r="J3633" s="89"/>
      <c r="K3633" s="89"/>
      <c r="L3633" s="89"/>
      <c r="M3633" s="89"/>
      <c r="N3633" s="89"/>
      <c r="O3633" s="89"/>
      <c r="P3633" s="89"/>
      <c r="Q3633" s="89"/>
      <c r="R3633" s="30"/>
      <c r="S3633" s="30"/>
      <c r="T3633" s="30"/>
      <c r="U3633" s="30"/>
      <c r="V3633" s="30"/>
      <c r="W3633" s="30"/>
      <c r="X3633" s="30"/>
      <c r="Y3633" s="30"/>
      <c r="Z3633" s="30"/>
      <c r="AA3633" s="30"/>
    </row>
    <row r="3634" ht="15.75" customHeight="1">
      <c r="A3634" s="27" t="s">
        <v>721</v>
      </c>
      <c r="B3634" s="27" t="s">
        <v>10405</v>
      </c>
      <c r="C3634" s="27" t="s">
        <v>6799</v>
      </c>
      <c r="D3634" s="27" t="s">
        <v>6800</v>
      </c>
      <c r="E3634" s="92">
        <f t="shared" si="1"/>
        <v>87400</v>
      </c>
      <c r="F3634" s="92" t="str">
        <f t="shared" si="2"/>
        <v>NESTUM PROBIOTICOS CI Frutilla 24x270gCL</v>
      </c>
      <c r="G3634" s="92" t="str">
        <f t="shared" si="3"/>
        <v>CEREALES INFANTILES</v>
      </c>
      <c r="H3634" s="89"/>
      <c r="I3634" s="89"/>
      <c r="J3634" s="89"/>
      <c r="K3634" s="89"/>
      <c r="L3634" s="89"/>
      <c r="M3634" s="89"/>
      <c r="N3634" s="89"/>
      <c r="O3634" s="89"/>
      <c r="P3634" s="89"/>
      <c r="Q3634" s="89"/>
      <c r="R3634" s="30"/>
      <c r="S3634" s="30"/>
      <c r="T3634" s="30"/>
      <c r="U3634" s="30"/>
      <c r="V3634" s="30"/>
      <c r="W3634" s="30"/>
      <c r="X3634" s="30"/>
      <c r="Y3634" s="30"/>
      <c r="Z3634" s="30"/>
      <c r="AA3634" s="30"/>
    </row>
    <row r="3635" ht="15.75" customHeight="1">
      <c r="A3635" s="27" t="s">
        <v>86</v>
      </c>
      <c r="B3635" s="27" t="s">
        <v>10406</v>
      </c>
      <c r="C3635" s="27" t="s">
        <v>6806</v>
      </c>
      <c r="D3635" s="27" t="s">
        <v>2051</v>
      </c>
      <c r="E3635" s="92">
        <f t="shared" si="1"/>
        <v>87460</v>
      </c>
      <c r="F3635" s="92" t="str">
        <f t="shared" si="2"/>
        <v>Galletas MCKAY Mini Vino 42 x 40 GRM</v>
      </c>
      <c r="G3635" s="92" t="str">
        <f t="shared" si="3"/>
        <v>GALLETAS</v>
      </c>
      <c r="H3635" s="89"/>
      <c r="I3635" s="89"/>
      <c r="J3635" s="89"/>
      <c r="K3635" s="89"/>
      <c r="L3635" s="89"/>
      <c r="M3635" s="89"/>
      <c r="N3635" s="89"/>
      <c r="O3635" s="89"/>
      <c r="P3635" s="89"/>
      <c r="Q3635" s="89"/>
      <c r="R3635" s="30"/>
      <c r="S3635" s="30"/>
      <c r="T3635" s="30"/>
      <c r="U3635" s="30"/>
      <c r="V3635" s="30"/>
      <c r="W3635" s="30"/>
      <c r="X3635" s="30"/>
      <c r="Y3635" s="30"/>
      <c r="Z3635" s="30"/>
      <c r="AA3635" s="30"/>
    </row>
    <row r="3636" ht="15.75" customHeight="1">
      <c r="A3636" s="27" t="s">
        <v>86</v>
      </c>
      <c r="B3636" s="27" t="s">
        <v>10407</v>
      </c>
      <c r="C3636" s="27" t="s">
        <v>6818</v>
      </c>
      <c r="D3636" s="27" t="s">
        <v>123</v>
      </c>
      <c r="E3636" s="92">
        <f t="shared" si="1"/>
        <v>87461</v>
      </c>
      <c r="F3636" s="92" t="str">
        <f t="shared" si="2"/>
        <v>PK MINI VINO + MANTEQUILLA + COCO + LIMON 17% DESC .</v>
      </c>
      <c r="G3636" s="92" t="str">
        <f t="shared" si="3"/>
        <v>GALLETAS</v>
      </c>
      <c r="H3636" s="89"/>
      <c r="I3636" s="89"/>
      <c r="J3636" s="89"/>
      <c r="K3636" s="89"/>
      <c r="L3636" s="89"/>
      <c r="M3636" s="89"/>
      <c r="N3636" s="89"/>
      <c r="O3636" s="89"/>
      <c r="P3636" s="89"/>
      <c r="Q3636" s="89"/>
      <c r="R3636" s="30"/>
      <c r="S3636" s="30"/>
      <c r="T3636" s="30"/>
      <c r="U3636" s="30"/>
      <c r="V3636" s="30"/>
      <c r="W3636" s="30"/>
      <c r="X3636" s="30"/>
      <c r="Y3636" s="30"/>
      <c r="Z3636" s="30"/>
      <c r="AA3636" s="30"/>
    </row>
    <row r="3637" ht="15.75" customHeight="1">
      <c r="A3637" s="27" t="s">
        <v>86</v>
      </c>
      <c r="B3637" s="27" t="s">
        <v>10408</v>
      </c>
      <c r="C3637" s="27" t="s">
        <v>6808</v>
      </c>
      <c r="D3637" s="27" t="s">
        <v>123</v>
      </c>
      <c r="E3637" s="92">
        <f t="shared" si="1"/>
        <v>87462</v>
      </c>
      <c r="F3637" s="92" t="str">
        <f t="shared" si="2"/>
        <v>PK MINI 1 + VINO + MANTEQUILLA + COCO + NIZA + 17% DESC .</v>
      </c>
      <c r="G3637" s="92" t="str">
        <f t="shared" si="3"/>
        <v>GALLETAS</v>
      </c>
      <c r="H3637" s="89"/>
      <c r="I3637" s="89"/>
      <c r="J3637" s="89"/>
      <c r="K3637" s="89"/>
      <c r="L3637" s="89"/>
      <c r="M3637" s="89"/>
      <c r="N3637" s="89"/>
      <c r="O3637" s="89"/>
      <c r="P3637" s="89"/>
      <c r="Q3637" s="89"/>
      <c r="R3637" s="30"/>
      <c r="S3637" s="30"/>
      <c r="T3637" s="30"/>
      <c r="U3637" s="30"/>
      <c r="V3637" s="30"/>
      <c r="W3637" s="30"/>
      <c r="X3637" s="30"/>
      <c r="Y3637" s="30"/>
      <c r="Z3637" s="30"/>
      <c r="AA3637" s="30"/>
    </row>
    <row r="3638" ht="15.75" customHeight="1">
      <c r="A3638" s="27" t="s">
        <v>86</v>
      </c>
      <c r="B3638" s="27" t="s">
        <v>10409</v>
      </c>
      <c r="C3638" s="27" t="s">
        <v>6810</v>
      </c>
      <c r="D3638" s="27" t="s">
        <v>123</v>
      </c>
      <c r="E3638" s="92">
        <f t="shared" si="1"/>
        <v>87463</v>
      </c>
      <c r="F3638" s="92" t="str">
        <f t="shared" si="2"/>
        <v>PK Mini Vino + Mini Mantequilla + Mini Coco + Mini Limon + 16.6% DCTO .</v>
      </c>
      <c r="G3638" s="92" t="str">
        <f t="shared" si="3"/>
        <v>GALLETAS</v>
      </c>
      <c r="H3638" s="89"/>
      <c r="I3638" s="89"/>
      <c r="J3638" s="89"/>
      <c r="K3638" s="89"/>
      <c r="L3638" s="89"/>
      <c r="M3638" s="89"/>
      <c r="N3638" s="89"/>
      <c r="O3638" s="89"/>
      <c r="P3638" s="89"/>
      <c r="Q3638" s="89"/>
      <c r="R3638" s="30"/>
      <c r="S3638" s="30"/>
      <c r="T3638" s="30"/>
      <c r="U3638" s="30"/>
      <c r="V3638" s="30"/>
      <c r="W3638" s="30"/>
      <c r="X3638" s="30"/>
      <c r="Y3638" s="30"/>
      <c r="Z3638" s="30"/>
      <c r="AA3638" s="30"/>
    </row>
    <row r="3639" ht="15.75" customHeight="1">
      <c r="A3639" s="27" t="s">
        <v>86</v>
      </c>
      <c r="B3639" s="27" t="s">
        <v>10410</v>
      </c>
      <c r="C3639" s="27" t="s">
        <v>6814</v>
      </c>
      <c r="D3639" s="27" t="s">
        <v>123</v>
      </c>
      <c r="E3639" s="92">
        <f t="shared" si="1"/>
        <v>87464</v>
      </c>
      <c r="F3639" s="92" t="str">
        <f t="shared" si="2"/>
        <v>PK Mini Vino + Mini Mantequilla + Mini Coco + Mini Niza + 16.6% DCTO .</v>
      </c>
      <c r="G3639" s="92" t="str">
        <f t="shared" si="3"/>
        <v>GALLETAS</v>
      </c>
      <c r="H3639" s="89"/>
      <c r="I3639" s="89"/>
      <c r="J3639" s="89"/>
      <c r="K3639" s="89"/>
      <c r="L3639" s="89"/>
      <c r="M3639" s="89"/>
      <c r="N3639" s="89"/>
      <c r="O3639" s="89"/>
      <c r="P3639" s="89"/>
      <c r="Q3639" s="89"/>
      <c r="R3639" s="30"/>
      <c r="S3639" s="30"/>
      <c r="T3639" s="30"/>
      <c r="U3639" s="30"/>
      <c r="V3639" s="30"/>
      <c r="W3639" s="30"/>
      <c r="X3639" s="30"/>
      <c r="Y3639" s="30"/>
      <c r="Z3639" s="30"/>
      <c r="AA3639" s="30"/>
    </row>
    <row r="3640" ht="15.75" customHeight="1">
      <c r="A3640" s="27" t="s">
        <v>86</v>
      </c>
      <c r="B3640" s="27" t="s">
        <v>10411</v>
      </c>
      <c r="C3640" s="27" t="s">
        <v>6816</v>
      </c>
      <c r="D3640" s="27" t="s">
        <v>123</v>
      </c>
      <c r="E3640" s="92">
        <f t="shared" si="1"/>
        <v>87465</v>
      </c>
      <c r="F3640" s="92" t="str">
        <f t="shared" si="2"/>
        <v>PK Mini Vino + Mini Mantequilla + Mini Coco + Mini Limon + 16.6% DCTO (B2B) .</v>
      </c>
      <c r="G3640" s="92" t="str">
        <f t="shared" si="3"/>
        <v>GALLETAS</v>
      </c>
      <c r="H3640" s="89"/>
      <c r="I3640" s="89"/>
      <c r="J3640" s="89"/>
      <c r="K3640" s="89"/>
      <c r="L3640" s="89"/>
      <c r="M3640" s="89"/>
      <c r="N3640" s="89"/>
      <c r="O3640" s="89"/>
      <c r="P3640" s="89"/>
      <c r="Q3640" s="89"/>
      <c r="R3640" s="30"/>
      <c r="S3640" s="30"/>
      <c r="T3640" s="30"/>
      <c r="U3640" s="30"/>
      <c r="V3640" s="30"/>
      <c r="W3640" s="30"/>
      <c r="X3640" s="30"/>
      <c r="Y3640" s="30"/>
      <c r="Z3640" s="30"/>
      <c r="AA3640" s="30"/>
    </row>
    <row r="3641" ht="15.75" customHeight="1">
      <c r="A3641" s="27" t="s">
        <v>86</v>
      </c>
      <c r="B3641" s="27" t="s">
        <v>10412</v>
      </c>
      <c r="C3641" s="27" t="s">
        <v>6812</v>
      </c>
      <c r="D3641" s="27" t="s">
        <v>123</v>
      </c>
      <c r="E3641" s="92">
        <f t="shared" si="1"/>
        <v>87466</v>
      </c>
      <c r="F3641" s="92" t="str">
        <f t="shared" si="2"/>
        <v>PK Mini Vino + Mini Mantequilla + Mini Coco + Mini Niza + 16.6% DCTO (B2B) .</v>
      </c>
      <c r="G3641" s="92" t="str">
        <f t="shared" si="3"/>
        <v>GALLETAS</v>
      </c>
      <c r="H3641" s="89"/>
      <c r="I3641" s="89"/>
      <c r="J3641" s="89"/>
      <c r="K3641" s="89"/>
      <c r="L3641" s="89"/>
      <c r="M3641" s="89"/>
      <c r="N3641" s="89"/>
      <c r="O3641" s="89"/>
      <c r="P3641" s="89"/>
      <c r="Q3641" s="89"/>
      <c r="R3641" s="30"/>
      <c r="S3641" s="30"/>
      <c r="T3641" s="30"/>
      <c r="U3641" s="30"/>
      <c r="V3641" s="30"/>
      <c r="W3641" s="30"/>
      <c r="X3641" s="30"/>
      <c r="Y3641" s="30"/>
      <c r="Z3641" s="30"/>
      <c r="AA3641" s="30"/>
    </row>
    <row r="3642" ht="15.75" customHeight="1">
      <c r="A3642" s="27" t="s">
        <v>86</v>
      </c>
      <c r="B3642" s="27" t="s">
        <v>10413</v>
      </c>
      <c r="C3642" s="27" t="s">
        <v>6802</v>
      </c>
      <c r="D3642" s="27" t="s">
        <v>123</v>
      </c>
      <c r="E3642" s="92">
        <f t="shared" si="1"/>
        <v>87467</v>
      </c>
      <c r="F3642" s="92" t="str">
        <f t="shared" si="2"/>
        <v>PK MinVin+MinCo+MinMan+MinLim + 21.2% DCTO .</v>
      </c>
      <c r="G3642" s="92" t="str">
        <f t="shared" si="3"/>
        <v>GALLETAS</v>
      </c>
      <c r="H3642" s="89"/>
      <c r="I3642" s="89"/>
      <c r="J3642" s="89"/>
      <c r="K3642" s="89"/>
      <c r="L3642" s="89"/>
      <c r="M3642" s="89"/>
      <c r="N3642" s="89"/>
      <c r="O3642" s="89"/>
      <c r="P3642" s="89"/>
      <c r="Q3642" s="89"/>
      <c r="R3642" s="30"/>
      <c r="S3642" s="30"/>
      <c r="T3642" s="30"/>
      <c r="U3642" s="30"/>
      <c r="V3642" s="30"/>
      <c r="W3642" s="30"/>
      <c r="X3642" s="30"/>
      <c r="Y3642" s="30"/>
      <c r="Z3642" s="30"/>
      <c r="AA3642" s="30"/>
    </row>
    <row r="3643" ht="15.75" customHeight="1">
      <c r="A3643" s="27" t="s">
        <v>86</v>
      </c>
      <c r="B3643" s="27" t="s">
        <v>10415</v>
      </c>
      <c r="C3643" s="27" t="s">
        <v>6804</v>
      </c>
      <c r="D3643" s="27" t="s">
        <v>123</v>
      </c>
      <c r="E3643" s="92">
        <f t="shared" si="1"/>
        <v>87468</v>
      </c>
      <c r="F3643" s="92" t="str">
        <f t="shared" si="2"/>
        <v>PK MinVin+MinCo+MinMan+MinLim + 21.2% DCTO (B2B) .</v>
      </c>
      <c r="G3643" s="92" t="str">
        <f t="shared" si="3"/>
        <v>GALLETAS</v>
      </c>
      <c r="H3643" s="89"/>
      <c r="I3643" s="89"/>
      <c r="J3643" s="89"/>
      <c r="K3643" s="89"/>
      <c r="L3643" s="89"/>
      <c r="M3643" s="89"/>
      <c r="N3643" s="89"/>
      <c r="O3643" s="89"/>
      <c r="P3643" s="89"/>
      <c r="Q3643" s="89"/>
      <c r="R3643" s="30"/>
      <c r="S3643" s="30"/>
      <c r="T3643" s="30"/>
      <c r="U3643" s="30"/>
      <c r="V3643" s="30"/>
      <c r="W3643" s="30"/>
      <c r="X3643" s="30"/>
      <c r="Y3643" s="30"/>
      <c r="Z3643" s="30"/>
      <c r="AA3643" s="30"/>
    </row>
    <row r="3644" ht="15.75" customHeight="1">
      <c r="A3644" s="27" t="s">
        <v>86</v>
      </c>
      <c r="B3644" s="27" t="s">
        <v>10416</v>
      </c>
      <c r="C3644" s="27" t="s">
        <v>6822</v>
      </c>
      <c r="D3644" s="27" t="s">
        <v>123</v>
      </c>
      <c r="E3644" s="92">
        <f t="shared" si="1"/>
        <v>87469</v>
      </c>
      <c r="F3644" s="92" t="str">
        <f t="shared" si="2"/>
        <v>PK MinVin+MinCo+MinMan+MinNi + 21.2% DCTO .</v>
      </c>
      <c r="G3644" s="92" t="str">
        <f t="shared" si="3"/>
        <v>GALLETAS</v>
      </c>
      <c r="H3644" s="89"/>
      <c r="I3644" s="89"/>
      <c r="J3644" s="89"/>
      <c r="K3644" s="89"/>
      <c r="L3644" s="89"/>
      <c r="M3644" s="89"/>
      <c r="N3644" s="89"/>
      <c r="O3644" s="89"/>
      <c r="P3644" s="89"/>
      <c r="Q3644" s="89"/>
      <c r="R3644" s="30"/>
      <c r="S3644" s="30"/>
      <c r="T3644" s="30"/>
      <c r="U3644" s="30"/>
      <c r="V3644" s="30"/>
      <c r="W3644" s="30"/>
      <c r="X3644" s="30"/>
      <c r="Y3644" s="30"/>
      <c r="Z3644" s="30"/>
      <c r="AA3644" s="30"/>
    </row>
    <row r="3645" ht="15.75" customHeight="1">
      <c r="A3645" s="27" t="s">
        <v>86</v>
      </c>
      <c r="B3645" s="27" t="s">
        <v>10417</v>
      </c>
      <c r="C3645" s="27" t="s">
        <v>6820</v>
      </c>
      <c r="D3645" s="27" t="s">
        <v>123</v>
      </c>
      <c r="E3645" s="92">
        <f t="shared" si="1"/>
        <v>874610</v>
      </c>
      <c r="F3645" s="92" t="str">
        <f t="shared" si="2"/>
        <v>PK MinVin+MinCo+MinMan+MinNi + 21.2% DCTO (B2B) .</v>
      </c>
      <c r="G3645" s="92" t="str">
        <f t="shared" si="3"/>
        <v>GALLETAS</v>
      </c>
      <c r="H3645" s="89"/>
      <c r="I3645" s="89"/>
      <c r="J3645" s="89"/>
      <c r="K3645" s="89"/>
      <c r="L3645" s="89"/>
      <c r="M3645" s="89"/>
      <c r="N3645" s="89"/>
      <c r="O3645" s="89"/>
      <c r="P3645" s="89"/>
      <c r="Q3645" s="89"/>
      <c r="R3645" s="30"/>
      <c r="S3645" s="30"/>
      <c r="T3645" s="30"/>
      <c r="U3645" s="30"/>
      <c r="V3645" s="30"/>
      <c r="W3645" s="30"/>
      <c r="X3645" s="30"/>
      <c r="Y3645" s="30"/>
      <c r="Z3645" s="30"/>
      <c r="AA3645" s="30"/>
    </row>
    <row r="3646" ht="15.75" customHeight="1">
      <c r="A3646" s="27" t="s">
        <v>86</v>
      </c>
      <c r="B3646" s="27" t="s">
        <v>10418</v>
      </c>
      <c r="C3646" s="27" t="s">
        <v>9077</v>
      </c>
      <c r="D3646" s="27" t="s">
        <v>123</v>
      </c>
      <c r="E3646" s="92">
        <f t="shared" si="1"/>
        <v>874613</v>
      </c>
      <c r="F3646" s="92" t="str">
        <f t="shared" si="2"/>
        <v>PK 4 MINI VINO + 21.20% DCTO (B2B) .</v>
      </c>
      <c r="G3646" s="92" t="str">
        <f t="shared" si="3"/>
        <v>GALLETAS</v>
      </c>
      <c r="H3646" s="89"/>
      <c r="I3646" s="89"/>
      <c r="J3646" s="89"/>
      <c r="K3646" s="89"/>
      <c r="L3646" s="89"/>
      <c r="M3646" s="89"/>
      <c r="N3646" s="89"/>
      <c r="O3646" s="89"/>
      <c r="P3646" s="89"/>
      <c r="Q3646" s="89"/>
      <c r="R3646" s="30"/>
      <c r="S3646" s="30"/>
      <c r="T3646" s="30"/>
      <c r="U3646" s="30"/>
      <c r="V3646" s="30"/>
      <c r="W3646" s="30"/>
      <c r="X3646" s="30"/>
      <c r="Y3646" s="30"/>
      <c r="Z3646" s="30"/>
      <c r="AA3646" s="30"/>
    </row>
    <row r="3647" ht="15.75" customHeight="1">
      <c r="A3647" s="27" t="s">
        <v>86</v>
      </c>
      <c r="B3647" s="27" t="s">
        <v>10419</v>
      </c>
      <c r="C3647" s="27" t="s">
        <v>9081</v>
      </c>
      <c r="D3647" s="27" t="s">
        <v>123</v>
      </c>
      <c r="E3647" s="92">
        <f t="shared" si="1"/>
        <v>874614</v>
      </c>
      <c r="F3647" s="92" t="str">
        <f t="shared" si="2"/>
        <v>PK 4 MINI VINO 21.20% DCTO (DV) .</v>
      </c>
      <c r="G3647" s="92" t="str">
        <f t="shared" si="3"/>
        <v>GALLETAS</v>
      </c>
      <c r="H3647" s="89"/>
      <c r="I3647" s="89"/>
      <c r="J3647" s="89"/>
      <c r="K3647" s="89"/>
      <c r="L3647" s="89"/>
      <c r="M3647" s="89"/>
      <c r="N3647" s="89"/>
      <c r="O3647" s="89"/>
      <c r="P3647" s="89"/>
      <c r="Q3647" s="89"/>
      <c r="R3647" s="30"/>
      <c r="S3647" s="30"/>
      <c r="T3647" s="30"/>
      <c r="U3647" s="30"/>
      <c r="V3647" s="30"/>
      <c r="W3647" s="30"/>
      <c r="X3647" s="30"/>
      <c r="Y3647" s="30"/>
      <c r="Z3647" s="30"/>
      <c r="AA3647" s="30"/>
    </row>
    <row r="3648" ht="15.75" customHeight="1">
      <c r="A3648" s="27" t="s">
        <v>86</v>
      </c>
      <c r="B3648" s="27" t="s">
        <v>10420</v>
      </c>
      <c r="C3648" s="27" t="s">
        <v>6823</v>
      </c>
      <c r="D3648" s="27" t="s">
        <v>2051</v>
      </c>
      <c r="E3648" s="92">
        <f t="shared" si="1"/>
        <v>87480</v>
      </c>
      <c r="F3648" s="92" t="str">
        <f t="shared" si="2"/>
        <v>Galletas MCKAY Mini Limon 42 x 40 GRM</v>
      </c>
      <c r="G3648" s="92" t="str">
        <f t="shared" si="3"/>
        <v>GALLETAS</v>
      </c>
      <c r="H3648" s="89"/>
      <c r="I3648" s="89"/>
      <c r="J3648" s="89"/>
      <c r="K3648" s="89"/>
      <c r="L3648" s="89"/>
      <c r="M3648" s="89"/>
      <c r="N3648" s="89"/>
      <c r="O3648" s="89"/>
      <c r="P3648" s="89"/>
      <c r="Q3648" s="89"/>
      <c r="R3648" s="30"/>
      <c r="S3648" s="30"/>
      <c r="T3648" s="30"/>
      <c r="U3648" s="30"/>
      <c r="V3648" s="30"/>
      <c r="W3648" s="30"/>
      <c r="X3648" s="30"/>
      <c r="Y3648" s="30"/>
      <c r="Z3648" s="30"/>
      <c r="AA3648" s="30"/>
    </row>
    <row r="3649" ht="15.75" customHeight="1">
      <c r="A3649" s="27" t="s">
        <v>86</v>
      </c>
      <c r="B3649" s="27" t="s">
        <v>10422</v>
      </c>
      <c r="C3649" s="27" t="s">
        <v>6825</v>
      </c>
      <c r="D3649" s="27" t="s">
        <v>2051</v>
      </c>
      <c r="E3649" s="92">
        <f t="shared" si="1"/>
        <v>87490</v>
      </c>
      <c r="F3649" s="92" t="str">
        <f t="shared" si="2"/>
        <v>MINI MUSEO VAINILLA 42 x 40 GRM</v>
      </c>
      <c r="G3649" s="92" t="str">
        <f t="shared" si="3"/>
        <v>GALLETAS</v>
      </c>
      <c r="H3649" s="89"/>
      <c r="I3649" s="89"/>
      <c r="J3649" s="89"/>
      <c r="K3649" s="89"/>
      <c r="L3649" s="89"/>
      <c r="M3649" s="89"/>
      <c r="N3649" s="89"/>
      <c r="O3649" s="89"/>
      <c r="P3649" s="89"/>
      <c r="Q3649" s="89"/>
      <c r="R3649" s="30"/>
      <c r="S3649" s="30"/>
      <c r="T3649" s="30"/>
      <c r="U3649" s="30"/>
      <c r="V3649" s="30"/>
      <c r="W3649" s="30"/>
      <c r="X3649" s="30"/>
      <c r="Y3649" s="30"/>
      <c r="Z3649" s="30"/>
      <c r="AA3649" s="30"/>
    </row>
    <row r="3650" ht="15.75" customHeight="1">
      <c r="A3650" s="27" t="s">
        <v>39</v>
      </c>
      <c r="B3650" s="27" t="s">
        <v>10423</v>
      </c>
      <c r="C3650" s="27" t="s">
        <v>6827</v>
      </c>
      <c r="D3650" s="27" t="s">
        <v>6828</v>
      </c>
      <c r="E3650" s="92">
        <f t="shared" si="1"/>
        <v>87520</v>
      </c>
      <c r="F3650" s="92" t="str">
        <f t="shared" si="2"/>
        <v>CHOKITA Galleta Banada Barra 5(20x30g)CL</v>
      </c>
      <c r="G3650" s="92" t="str">
        <f t="shared" si="3"/>
        <v>CHOCOLATES</v>
      </c>
      <c r="H3650" s="89"/>
      <c r="I3650" s="89"/>
      <c r="J3650" s="89"/>
      <c r="K3650" s="89"/>
      <c r="L3650" s="89"/>
      <c r="M3650" s="89"/>
      <c r="N3650" s="89"/>
      <c r="O3650" s="89"/>
      <c r="P3650" s="89"/>
      <c r="Q3650" s="89"/>
      <c r="R3650" s="30"/>
      <c r="S3650" s="30"/>
      <c r="T3650" s="30"/>
      <c r="U3650" s="30"/>
      <c r="V3650" s="30"/>
      <c r="W3650" s="30"/>
      <c r="X3650" s="30"/>
      <c r="Y3650" s="30"/>
      <c r="Z3650" s="30"/>
      <c r="AA3650" s="30"/>
    </row>
    <row r="3651" ht="15.75" customHeight="1">
      <c r="A3651" s="27" t="s">
        <v>39</v>
      </c>
      <c r="B3651" s="27" t="s">
        <v>10424</v>
      </c>
      <c r="C3651" s="27" t="s">
        <v>5067</v>
      </c>
      <c r="D3651" s="27" t="s">
        <v>6830</v>
      </c>
      <c r="E3651" s="92">
        <f t="shared" si="1"/>
        <v>87530</v>
      </c>
      <c r="F3651" s="92" t="str">
        <f t="shared" si="2"/>
        <v>CHOKITA Balls 12x120g CL</v>
      </c>
      <c r="G3651" s="92" t="str">
        <f t="shared" si="3"/>
        <v>CHOCOLATES</v>
      </c>
      <c r="H3651" s="89"/>
      <c r="I3651" s="89"/>
      <c r="J3651" s="89"/>
      <c r="K3651" s="89"/>
      <c r="L3651" s="89"/>
      <c r="M3651" s="89"/>
      <c r="N3651" s="89"/>
      <c r="O3651" s="89"/>
      <c r="P3651" s="89"/>
      <c r="Q3651" s="89"/>
      <c r="R3651" s="30"/>
      <c r="S3651" s="30"/>
      <c r="T3651" s="30"/>
      <c r="U3651" s="30"/>
      <c r="V3651" s="30"/>
      <c r="W3651" s="30"/>
      <c r="X3651" s="30"/>
      <c r="Y3651" s="30"/>
      <c r="Z3651" s="30"/>
      <c r="AA3651" s="30"/>
    </row>
    <row r="3652" ht="15.75" customHeight="1">
      <c r="A3652" s="27" t="s">
        <v>86</v>
      </c>
      <c r="B3652" s="27" t="s">
        <v>10425</v>
      </c>
      <c r="C3652" s="27" t="s">
        <v>6833</v>
      </c>
      <c r="D3652" s="27" t="s">
        <v>2051</v>
      </c>
      <c r="E3652" s="92">
        <f t="shared" si="1"/>
        <v>87540</v>
      </c>
      <c r="F3652" s="92" t="str">
        <f t="shared" si="2"/>
        <v>Galletas MCKAY Mini Mantequilla 42 x 40 GRM</v>
      </c>
      <c r="G3652" s="92" t="str">
        <f t="shared" si="3"/>
        <v>GALLETAS</v>
      </c>
      <c r="H3652" s="89"/>
      <c r="I3652" s="89"/>
      <c r="J3652" s="89"/>
      <c r="K3652" s="89"/>
      <c r="L3652" s="89"/>
      <c r="M3652" s="89"/>
      <c r="N3652" s="89"/>
      <c r="O3652" s="89"/>
      <c r="P3652" s="89"/>
      <c r="Q3652" s="89"/>
      <c r="R3652" s="30"/>
      <c r="S3652" s="30"/>
      <c r="T3652" s="30"/>
      <c r="U3652" s="30"/>
      <c r="V3652" s="30"/>
      <c r="W3652" s="30"/>
      <c r="X3652" s="30"/>
      <c r="Y3652" s="30"/>
      <c r="Z3652" s="30"/>
      <c r="AA3652" s="30"/>
    </row>
    <row r="3653" ht="15.75" customHeight="1">
      <c r="A3653" s="27" t="s">
        <v>86</v>
      </c>
      <c r="B3653" s="27" t="s">
        <v>10426</v>
      </c>
      <c r="C3653" s="27" t="s">
        <v>6834</v>
      </c>
      <c r="D3653" s="27" t="s">
        <v>123</v>
      </c>
      <c r="E3653" s="92">
        <f t="shared" si="1"/>
        <v>87541</v>
      </c>
      <c r="F3653" s="92" t="str">
        <f t="shared" si="2"/>
        <v>PK 4 MINI MANT 4 + MINI VIN + 4 MINI CO + 2 MINI LIM + 14.3% DCTO .</v>
      </c>
      <c r="G3653" s="92" t="str">
        <f t="shared" si="3"/>
        <v>GALLETAS</v>
      </c>
      <c r="H3653" s="89"/>
      <c r="I3653" s="89"/>
      <c r="J3653" s="89"/>
      <c r="K3653" s="89"/>
      <c r="L3653" s="89"/>
      <c r="M3653" s="89"/>
      <c r="N3653" s="89"/>
      <c r="O3653" s="89"/>
      <c r="P3653" s="89"/>
      <c r="Q3653" s="89"/>
      <c r="R3653" s="30"/>
      <c r="S3653" s="30"/>
      <c r="T3653" s="30"/>
      <c r="U3653" s="30"/>
      <c r="V3653" s="30"/>
      <c r="W3653" s="30"/>
      <c r="X3653" s="30"/>
      <c r="Y3653" s="30"/>
      <c r="Z3653" s="30"/>
      <c r="AA3653" s="30"/>
    </row>
    <row r="3654" ht="15.75" customHeight="1">
      <c r="A3654" s="27" t="s">
        <v>86</v>
      </c>
      <c r="B3654" s="27" t="s">
        <v>10427</v>
      </c>
      <c r="C3654" s="27" t="s">
        <v>6831</v>
      </c>
      <c r="D3654" s="27" t="s">
        <v>123</v>
      </c>
      <c r="E3654" s="92">
        <f t="shared" si="1"/>
        <v>87542</v>
      </c>
      <c r="F3654" s="92" t="str">
        <f t="shared" si="2"/>
        <v>PK 4 MINI MANT + 4 MINI VIN + 4 MINI CO + 2 MINI LIM + 14.3% DCTO (B2B) .</v>
      </c>
      <c r="G3654" s="92" t="str">
        <f t="shared" si="3"/>
        <v>GALLETAS</v>
      </c>
      <c r="H3654" s="89"/>
      <c r="I3654" s="89"/>
      <c r="J3654" s="89"/>
      <c r="K3654" s="89"/>
      <c r="L3654" s="89"/>
      <c r="M3654" s="89"/>
      <c r="N3654" s="89"/>
      <c r="O3654" s="89"/>
      <c r="P3654" s="89"/>
      <c r="Q3654" s="89"/>
      <c r="R3654" s="30"/>
      <c r="S3654" s="30"/>
      <c r="T3654" s="30"/>
      <c r="U3654" s="30"/>
      <c r="V3654" s="30"/>
      <c r="W3654" s="30"/>
      <c r="X3654" s="30"/>
      <c r="Y3654" s="30"/>
      <c r="Z3654" s="30"/>
      <c r="AA3654" s="30"/>
    </row>
    <row r="3655" ht="15.75" customHeight="1">
      <c r="A3655" s="27" t="s">
        <v>146</v>
      </c>
      <c r="B3655" s="27" t="s">
        <v>10428</v>
      </c>
      <c r="C3655" s="27" t="s">
        <v>5096</v>
      </c>
      <c r="D3655" s="27" t="s">
        <v>6836</v>
      </c>
      <c r="E3655" s="92">
        <f t="shared" si="1"/>
        <v>87570</v>
      </c>
      <c r="F3655" s="92" t="str">
        <f t="shared" si="2"/>
        <v>NESTLE EL MANJAR Bolsa 24x460g</v>
      </c>
      <c r="G3655" s="92" t="str">
        <f t="shared" si="3"/>
        <v>Lacteos Culinarios</v>
      </c>
      <c r="H3655" s="89"/>
      <c r="I3655" s="89"/>
      <c r="J3655" s="89"/>
      <c r="K3655" s="89"/>
      <c r="L3655" s="89"/>
      <c r="M3655" s="89"/>
      <c r="N3655" s="89"/>
      <c r="O3655" s="89"/>
      <c r="P3655" s="89"/>
      <c r="Q3655" s="89"/>
      <c r="R3655" s="30"/>
      <c r="S3655" s="30"/>
      <c r="T3655" s="30"/>
      <c r="U3655" s="30"/>
      <c r="V3655" s="30"/>
      <c r="W3655" s="30"/>
      <c r="X3655" s="30"/>
      <c r="Y3655" s="30"/>
      <c r="Z3655" s="30"/>
      <c r="AA3655" s="30"/>
    </row>
    <row r="3656" ht="15.75" customHeight="1">
      <c r="A3656" s="27" t="s">
        <v>39</v>
      </c>
      <c r="B3656" s="27" t="s">
        <v>10429</v>
      </c>
      <c r="C3656" s="27" t="s">
        <v>6838</v>
      </c>
      <c r="D3656" s="27" t="s">
        <v>123</v>
      </c>
      <c r="E3656" s="92">
        <f t="shared" si="1"/>
        <v>87690</v>
      </c>
      <c r="F3656" s="92" t="str">
        <f t="shared" si="2"/>
        <v>PK BON TRD TRENCITO 150GR 5 + 1 GRATIS .</v>
      </c>
      <c r="G3656" s="92" t="str">
        <f t="shared" si="3"/>
        <v>CHOCOLATES</v>
      </c>
      <c r="H3656" s="89"/>
      <c r="I3656" s="89"/>
      <c r="J3656" s="89"/>
      <c r="K3656" s="89"/>
      <c r="L3656" s="89"/>
      <c r="M3656" s="89"/>
      <c r="N3656" s="89"/>
      <c r="O3656" s="89"/>
      <c r="P3656" s="89"/>
      <c r="Q3656" s="89"/>
      <c r="R3656" s="30"/>
      <c r="S3656" s="30"/>
      <c r="T3656" s="30"/>
      <c r="U3656" s="30"/>
      <c r="V3656" s="30"/>
      <c r="W3656" s="30"/>
      <c r="X3656" s="30"/>
      <c r="Y3656" s="30"/>
      <c r="Z3656" s="30"/>
      <c r="AA3656" s="30"/>
    </row>
    <row r="3657" ht="15.75" customHeight="1">
      <c r="A3657" s="27" t="s">
        <v>264</v>
      </c>
      <c r="B3657" s="27" t="s">
        <v>10430</v>
      </c>
      <c r="C3657" s="27" t="s">
        <v>4544</v>
      </c>
      <c r="D3657" s="27" t="s">
        <v>1210</v>
      </c>
      <c r="E3657" s="92">
        <f t="shared" si="1"/>
        <v>87770</v>
      </c>
      <c r="F3657" s="92" t="str">
        <f t="shared" si="2"/>
        <v>CHOCAPIC Cereal Original 18x330g</v>
      </c>
      <c r="G3657" s="92" t="str">
        <f t="shared" si="3"/>
        <v>CEREALES PARA EL DESAYUNO</v>
      </c>
      <c r="H3657" s="89"/>
      <c r="I3657" s="89"/>
      <c r="J3657" s="89"/>
      <c r="K3657" s="89"/>
      <c r="L3657" s="89"/>
      <c r="M3657" s="89"/>
      <c r="N3657" s="89"/>
      <c r="O3657" s="89"/>
      <c r="P3657" s="89"/>
      <c r="Q3657" s="89"/>
      <c r="R3657" s="30"/>
      <c r="S3657" s="30"/>
      <c r="T3657" s="30"/>
      <c r="U3657" s="30"/>
      <c r="V3657" s="30"/>
      <c r="W3657" s="30"/>
      <c r="X3657" s="30"/>
      <c r="Y3657" s="30"/>
      <c r="Z3657" s="30"/>
      <c r="AA3657" s="30"/>
    </row>
    <row r="3658" ht="15.75" customHeight="1">
      <c r="A3658" s="27" t="s">
        <v>86</v>
      </c>
      <c r="B3658" s="27" t="s">
        <v>10431</v>
      </c>
      <c r="C3658" s="27" t="s">
        <v>6841</v>
      </c>
      <c r="D3658" s="27" t="s">
        <v>3647</v>
      </c>
      <c r="E3658" s="92">
        <f t="shared" si="1"/>
        <v>87850</v>
      </c>
      <c r="F3658" s="92" t="str">
        <f t="shared" si="2"/>
        <v>TRITON Galleta Frutilla 30x126g</v>
      </c>
      <c r="G3658" s="92" t="str">
        <f t="shared" si="3"/>
        <v>GALLETAS</v>
      </c>
      <c r="H3658" s="89"/>
      <c r="I3658" s="89"/>
      <c r="J3658" s="89"/>
      <c r="K3658" s="89"/>
      <c r="L3658" s="89"/>
      <c r="M3658" s="89"/>
      <c r="N3658" s="89"/>
      <c r="O3658" s="89"/>
      <c r="P3658" s="89"/>
      <c r="Q3658" s="89"/>
      <c r="R3658" s="30"/>
      <c r="S3658" s="30"/>
      <c r="T3658" s="30"/>
      <c r="U3658" s="30"/>
      <c r="V3658" s="30"/>
      <c r="W3658" s="30"/>
      <c r="X3658" s="30"/>
      <c r="Y3658" s="30"/>
      <c r="Z3658" s="30"/>
      <c r="AA3658" s="30"/>
    </row>
    <row r="3659" ht="15.75" customHeight="1">
      <c r="A3659" s="27" t="s">
        <v>39</v>
      </c>
      <c r="B3659" s="27" t="s">
        <v>10432</v>
      </c>
      <c r="C3659" s="27" t="s">
        <v>1146</v>
      </c>
      <c r="D3659" s="27" t="s">
        <v>1147</v>
      </c>
      <c r="E3659" s="92">
        <f t="shared" si="1"/>
        <v>87870</v>
      </c>
      <c r="F3659" s="92" t="str">
        <f t="shared" si="2"/>
        <v>PRESTIGIO Countline Barra 12(16x35g)</v>
      </c>
      <c r="G3659" s="92" t="str">
        <f t="shared" si="3"/>
        <v>CHOCOLATES</v>
      </c>
      <c r="H3659" s="89"/>
      <c r="I3659" s="89"/>
      <c r="J3659" s="89"/>
      <c r="K3659" s="89"/>
      <c r="L3659" s="89"/>
      <c r="M3659" s="89"/>
      <c r="N3659" s="89"/>
      <c r="O3659" s="89"/>
      <c r="P3659" s="89"/>
      <c r="Q3659" s="89"/>
      <c r="R3659" s="30"/>
      <c r="S3659" s="30"/>
      <c r="T3659" s="30"/>
      <c r="U3659" s="30"/>
      <c r="V3659" s="30"/>
      <c r="W3659" s="30"/>
      <c r="X3659" s="30"/>
      <c r="Y3659" s="30"/>
      <c r="Z3659" s="30"/>
      <c r="AA3659" s="30"/>
    </row>
    <row r="3660" ht="15.75" customHeight="1">
      <c r="A3660" s="27" t="s">
        <v>39</v>
      </c>
      <c r="B3660" s="27" t="s">
        <v>10433</v>
      </c>
      <c r="C3660" s="27" t="s">
        <v>9443</v>
      </c>
      <c r="D3660" s="27" t="s">
        <v>123</v>
      </c>
      <c r="E3660" s="92">
        <f t="shared" si="1"/>
        <v>87877</v>
      </c>
      <c r="F3660" s="92" t="str">
        <f t="shared" si="2"/>
        <v>PK Display Chocolate Prestigio 35g +15%DCTO (B2B) .</v>
      </c>
      <c r="G3660" s="92" t="str">
        <f t="shared" si="3"/>
        <v>CHOCOLATES</v>
      </c>
      <c r="H3660" s="89"/>
      <c r="I3660" s="89"/>
      <c r="J3660" s="89"/>
      <c r="K3660" s="89"/>
      <c r="L3660" s="89"/>
      <c r="M3660" s="89"/>
      <c r="N3660" s="89"/>
      <c r="O3660" s="89"/>
      <c r="P3660" s="89"/>
      <c r="Q3660" s="89"/>
      <c r="R3660" s="30"/>
      <c r="S3660" s="30"/>
      <c r="T3660" s="30"/>
      <c r="U3660" s="30"/>
      <c r="V3660" s="30"/>
      <c r="W3660" s="30"/>
      <c r="X3660" s="30"/>
      <c r="Y3660" s="30"/>
      <c r="Z3660" s="30"/>
      <c r="AA3660" s="30"/>
    </row>
    <row r="3661" ht="15.75" customHeight="1">
      <c r="A3661" s="27" t="s">
        <v>39</v>
      </c>
      <c r="B3661" s="27" t="s">
        <v>10434</v>
      </c>
      <c r="C3661" s="27" t="s">
        <v>6845</v>
      </c>
      <c r="D3661" s="27" t="s">
        <v>1163</v>
      </c>
      <c r="E3661" s="92">
        <f t="shared" si="1"/>
        <v>87890</v>
      </c>
      <c r="F3661" s="92" t="str">
        <f t="shared" si="2"/>
        <v>SAHNE NUSS Choc Impulsivo 12(20x14g)</v>
      </c>
      <c r="G3661" s="92" t="str">
        <f t="shared" si="3"/>
        <v>CHOCOLATES</v>
      </c>
      <c r="H3661" s="89"/>
      <c r="I3661" s="89"/>
      <c r="J3661" s="89"/>
      <c r="K3661" s="89"/>
      <c r="L3661" s="89"/>
      <c r="M3661" s="89"/>
      <c r="N3661" s="89"/>
      <c r="O3661" s="89"/>
      <c r="P3661" s="89"/>
      <c r="Q3661" s="89"/>
      <c r="R3661" s="30"/>
      <c r="S3661" s="30"/>
      <c r="T3661" s="30"/>
      <c r="U3661" s="30"/>
      <c r="V3661" s="30"/>
      <c r="W3661" s="30"/>
      <c r="X3661" s="30"/>
      <c r="Y3661" s="30"/>
      <c r="Z3661" s="30"/>
      <c r="AA3661" s="30"/>
    </row>
    <row r="3662" ht="15.75" customHeight="1">
      <c r="A3662" s="27" t="s">
        <v>39</v>
      </c>
      <c r="B3662" s="27" t="s">
        <v>10435</v>
      </c>
      <c r="C3662" s="27" t="s">
        <v>6844</v>
      </c>
      <c r="D3662" s="27" t="s">
        <v>123</v>
      </c>
      <c r="E3662" s="92">
        <f t="shared" si="1"/>
        <v>87891</v>
      </c>
      <c r="F3662" s="92" t="str">
        <f t="shared" si="2"/>
        <v>PK Display Sanhe Nuss 14g + 10% DCTO .</v>
      </c>
      <c r="G3662" s="92" t="str">
        <f t="shared" si="3"/>
        <v>CHOCOLATES</v>
      </c>
      <c r="H3662" s="89"/>
      <c r="I3662" s="89"/>
      <c r="J3662" s="89"/>
      <c r="K3662" s="89"/>
      <c r="L3662" s="89"/>
      <c r="M3662" s="89"/>
      <c r="N3662" s="89"/>
      <c r="O3662" s="89"/>
      <c r="P3662" s="89"/>
      <c r="Q3662" s="89"/>
      <c r="R3662" s="30"/>
      <c r="S3662" s="30"/>
      <c r="T3662" s="30"/>
      <c r="U3662" s="30"/>
      <c r="V3662" s="30"/>
      <c r="W3662" s="30"/>
      <c r="X3662" s="30"/>
      <c r="Y3662" s="30"/>
      <c r="Z3662" s="30"/>
      <c r="AA3662" s="30"/>
    </row>
    <row r="3663" ht="15.75" customHeight="1">
      <c r="A3663" s="27" t="s">
        <v>39</v>
      </c>
      <c r="B3663" s="27" t="s">
        <v>10436</v>
      </c>
      <c r="C3663" s="27" t="s">
        <v>6847</v>
      </c>
      <c r="D3663" s="27" t="s">
        <v>123</v>
      </c>
      <c r="E3663" s="92">
        <f t="shared" si="1"/>
        <v>87892</v>
      </c>
      <c r="F3663" s="92" t="str">
        <f t="shared" si="2"/>
        <v>PK Display Sanhe Nuss 14g + 10% DCTO (B2B) .</v>
      </c>
      <c r="G3663" s="92" t="str">
        <f t="shared" si="3"/>
        <v>CHOCOLATES</v>
      </c>
      <c r="H3663" s="89"/>
      <c r="I3663" s="89"/>
      <c r="J3663" s="89"/>
      <c r="K3663" s="89"/>
      <c r="L3663" s="89"/>
      <c r="M3663" s="89"/>
      <c r="N3663" s="89"/>
      <c r="O3663" s="89"/>
      <c r="P3663" s="89"/>
      <c r="Q3663" s="89"/>
      <c r="R3663" s="30"/>
      <c r="S3663" s="30"/>
      <c r="T3663" s="30"/>
      <c r="U3663" s="30"/>
      <c r="V3663" s="30"/>
      <c r="W3663" s="30"/>
      <c r="X3663" s="30"/>
      <c r="Y3663" s="30"/>
      <c r="Z3663" s="30"/>
      <c r="AA3663" s="30"/>
    </row>
    <row r="3664" ht="15.75" customHeight="1">
      <c r="A3664" s="27" t="s">
        <v>39</v>
      </c>
      <c r="B3664" s="27" t="s">
        <v>10437</v>
      </c>
      <c r="C3664" s="27" t="s">
        <v>6854</v>
      </c>
      <c r="D3664" s="27" t="s">
        <v>1163</v>
      </c>
      <c r="E3664" s="92">
        <f t="shared" si="1"/>
        <v>87900</v>
      </c>
      <c r="F3664" s="92" t="str">
        <f t="shared" si="2"/>
        <v>TRENCITO Choc Impulsivo Bar 12(20x14g)</v>
      </c>
      <c r="G3664" s="92" t="str">
        <f t="shared" si="3"/>
        <v>CHOCOLATES</v>
      </c>
      <c r="H3664" s="89"/>
      <c r="I3664" s="89"/>
      <c r="J3664" s="89"/>
      <c r="K3664" s="89"/>
      <c r="L3664" s="89"/>
      <c r="M3664" s="89"/>
      <c r="N3664" s="89"/>
      <c r="O3664" s="89"/>
      <c r="P3664" s="89"/>
      <c r="Q3664" s="89"/>
      <c r="R3664" s="30"/>
      <c r="S3664" s="30"/>
      <c r="T3664" s="30"/>
      <c r="U3664" s="30"/>
      <c r="V3664" s="30"/>
      <c r="W3664" s="30"/>
      <c r="X3664" s="30"/>
      <c r="Y3664" s="30"/>
      <c r="Z3664" s="30"/>
      <c r="AA3664" s="30"/>
    </row>
    <row r="3665" ht="15.75" customHeight="1">
      <c r="A3665" s="27" t="s">
        <v>39</v>
      </c>
      <c r="B3665" s="27" t="s">
        <v>10438</v>
      </c>
      <c r="C3665" s="27" t="s">
        <v>6849</v>
      </c>
      <c r="D3665" s="27" t="s">
        <v>123</v>
      </c>
      <c r="E3665" s="92">
        <f t="shared" si="1"/>
        <v>87901</v>
      </c>
      <c r="F3665" s="92" t="str">
        <f t="shared" si="2"/>
        <v>PK Display Trencito Impulsivo 14g 10% DCTO (B2B) .</v>
      </c>
      <c r="G3665" s="92" t="str">
        <f t="shared" si="3"/>
        <v>CHOCOLATES</v>
      </c>
      <c r="H3665" s="89"/>
      <c r="I3665" s="89"/>
      <c r="J3665" s="89"/>
      <c r="K3665" s="89"/>
      <c r="L3665" s="89"/>
      <c r="M3665" s="89"/>
      <c r="N3665" s="89"/>
      <c r="O3665" s="89"/>
      <c r="P3665" s="89"/>
      <c r="Q3665" s="89"/>
      <c r="R3665" s="30"/>
      <c r="S3665" s="30"/>
      <c r="T3665" s="30"/>
      <c r="U3665" s="30"/>
      <c r="V3665" s="30"/>
      <c r="W3665" s="30"/>
      <c r="X3665" s="30"/>
      <c r="Y3665" s="30"/>
      <c r="Z3665" s="30"/>
      <c r="AA3665" s="30"/>
    </row>
    <row r="3666" ht="15.75" customHeight="1">
      <c r="A3666" s="27" t="s">
        <v>39</v>
      </c>
      <c r="B3666" s="27" t="s">
        <v>10439</v>
      </c>
      <c r="C3666" s="27" t="s">
        <v>6851</v>
      </c>
      <c r="D3666" s="27" t="s">
        <v>123</v>
      </c>
      <c r="E3666" s="92">
        <f t="shared" si="1"/>
        <v>87902</v>
      </c>
      <c r="F3666" s="92" t="str">
        <f t="shared" si="2"/>
        <v>PK Display Trencito Impulsivo 14g 10% DCTO .</v>
      </c>
      <c r="G3666" s="92" t="str">
        <f t="shared" si="3"/>
        <v>CHOCOLATES</v>
      </c>
      <c r="H3666" s="89"/>
      <c r="I3666" s="89"/>
      <c r="J3666" s="89"/>
      <c r="K3666" s="89"/>
      <c r="L3666" s="89"/>
      <c r="M3666" s="89"/>
      <c r="N3666" s="89"/>
      <c r="O3666" s="89"/>
      <c r="P3666" s="89"/>
      <c r="Q3666" s="89"/>
      <c r="R3666" s="30"/>
      <c r="S3666" s="30"/>
      <c r="T3666" s="30"/>
      <c r="U3666" s="30"/>
      <c r="V3666" s="30"/>
      <c r="W3666" s="30"/>
      <c r="X3666" s="30"/>
      <c r="Y3666" s="30"/>
      <c r="Z3666" s="30"/>
      <c r="AA3666" s="30"/>
    </row>
    <row r="3667" ht="15.75" customHeight="1">
      <c r="A3667" s="27" t="s">
        <v>39</v>
      </c>
      <c r="B3667" s="27" t="s">
        <v>10440</v>
      </c>
      <c r="C3667" s="27" t="s">
        <v>6855</v>
      </c>
      <c r="D3667" s="27" t="s">
        <v>123</v>
      </c>
      <c r="E3667" s="92">
        <f t="shared" si="1"/>
        <v>87904</v>
      </c>
      <c r="F3667" s="92" t="str">
        <f t="shared" si="2"/>
        <v>PK Display Trencito Impulsivo 14g 15% DCTO .</v>
      </c>
      <c r="G3667" s="92" t="str">
        <f t="shared" si="3"/>
        <v>CHOCOLATES</v>
      </c>
      <c r="H3667" s="89"/>
      <c r="I3667" s="89"/>
      <c r="J3667" s="89"/>
      <c r="K3667" s="89"/>
      <c r="L3667" s="89"/>
      <c r="M3667" s="89"/>
      <c r="N3667" s="89"/>
      <c r="O3667" s="89"/>
      <c r="P3667" s="89"/>
      <c r="Q3667" s="89"/>
      <c r="R3667" s="30"/>
      <c r="S3667" s="30"/>
      <c r="T3667" s="30"/>
      <c r="U3667" s="30"/>
      <c r="V3667" s="30"/>
      <c r="W3667" s="30"/>
      <c r="X3667" s="30"/>
      <c r="Y3667" s="30"/>
      <c r="Z3667" s="30"/>
      <c r="AA3667" s="30"/>
    </row>
    <row r="3668" ht="15.75" customHeight="1">
      <c r="A3668" s="27" t="s">
        <v>39</v>
      </c>
      <c r="B3668" s="27" t="s">
        <v>10441</v>
      </c>
      <c r="C3668" s="27" t="s">
        <v>6852</v>
      </c>
      <c r="D3668" s="27" t="s">
        <v>123</v>
      </c>
      <c r="E3668" s="92">
        <f t="shared" si="1"/>
        <v>87905</v>
      </c>
      <c r="F3668" s="92" t="str">
        <f t="shared" si="2"/>
        <v>PK Display Trencito Impulsivo 14g 15% DCTO (B2B) .</v>
      </c>
      <c r="G3668" s="92" t="str">
        <f t="shared" si="3"/>
        <v>CHOCOLATES</v>
      </c>
      <c r="H3668" s="89"/>
      <c r="I3668" s="89"/>
      <c r="J3668" s="89"/>
      <c r="K3668" s="89"/>
      <c r="L3668" s="89"/>
      <c r="M3668" s="89"/>
      <c r="N3668" s="89"/>
      <c r="O3668" s="89"/>
      <c r="P3668" s="89"/>
      <c r="Q3668" s="89"/>
      <c r="R3668" s="30"/>
      <c r="S3668" s="30"/>
      <c r="T3668" s="30"/>
      <c r="U3668" s="30"/>
      <c r="V3668" s="30"/>
      <c r="W3668" s="30"/>
      <c r="X3668" s="30"/>
      <c r="Y3668" s="30"/>
      <c r="Z3668" s="30"/>
      <c r="AA3668" s="30"/>
    </row>
    <row r="3669" ht="15.75" customHeight="1">
      <c r="A3669" s="27" t="s">
        <v>39</v>
      </c>
      <c r="B3669" s="27" t="s">
        <v>10442</v>
      </c>
      <c r="C3669" s="27" t="s">
        <v>6869</v>
      </c>
      <c r="D3669" s="27" t="s">
        <v>1149</v>
      </c>
      <c r="E3669" s="92">
        <f t="shared" si="1"/>
        <v>87910</v>
      </c>
      <c r="F3669" s="92" t="str">
        <f t="shared" si="2"/>
        <v>SUPER 8 Oblea Bañada Barra 4(24x29g)</v>
      </c>
      <c r="G3669" s="92" t="str">
        <f t="shared" si="3"/>
        <v>CHOCOLATES</v>
      </c>
      <c r="H3669" s="89"/>
      <c r="I3669" s="89"/>
      <c r="J3669" s="89"/>
      <c r="K3669" s="89"/>
      <c r="L3669" s="89"/>
      <c r="M3669" s="89"/>
      <c r="N3669" s="89"/>
      <c r="O3669" s="89"/>
      <c r="P3669" s="89"/>
      <c r="Q3669" s="89"/>
      <c r="R3669" s="30"/>
      <c r="S3669" s="30"/>
      <c r="T3669" s="30"/>
      <c r="U3669" s="30"/>
      <c r="V3669" s="30"/>
      <c r="W3669" s="30"/>
      <c r="X3669" s="30"/>
      <c r="Y3669" s="30"/>
      <c r="Z3669" s="30"/>
      <c r="AA3669" s="30"/>
    </row>
    <row r="3670" ht="15.75" customHeight="1">
      <c r="A3670" s="27" t="s">
        <v>39</v>
      </c>
      <c r="B3670" s="27" t="s">
        <v>10443</v>
      </c>
      <c r="C3670" s="27" t="s">
        <v>6857</v>
      </c>
      <c r="D3670" s="27" t="s">
        <v>123</v>
      </c>
      <c r="E3670" s="92">
        <f t="shared" si="1"/>
        <v>87912</v>
      </c>
      <c r="F3670" s="92" t="str">
        <f t="shared" si="2"/>
        <v>PK 1 DPS SUPER 8 10% DESCUENTO .</v>
      </c>
      <c r="G3670" s="92" t="str">
        <f t="shared" si="3"/>
        <v>CHOCOLATES</v>
      </c>
      <c r="H3670" s="89"/>
      <c r="I3670" s="89"/>
      <c r="J3670" s="89"/>
      <c r="K3670" s="89"/>
      <c r="L3670" s="89"/>
      <c r="M3670" s="89"/>
      <c r="N3670" s="89"/>
      <c r="O3670" s="89"/>
      <c r="P3670" s="89"/>
      <c r="Q3670" s="89"/>
      <c r="R3670" s="30"/>
      <c r="S3670" s="30"/>
      <c r="T3670" s="30"/>
      <c r="U3670" s="30"/>
      <c r="V3670" s="30"/>
      <c r="W3670" s="30"/>
      <c r="X3670" s="30"/>
      <c r="Y3670" s="30"/>
      <c r="Z3670" s="30"/>
      <c r="AA3670" s="30"/>
    </row>
    <row r="3671" ht="15.75" customHeight="1">
      <c r="A3671" s="27" t="s">
        <v>39</v>
      </c>
      <c r="B3671" s="27" t="s">
        <v>10444</v>
      </c>
      <c r="C3671" s="27" t="s">
        <v>6863</v>
      </c>
      <c r="D3671" s="27" t="s">
        <v>123</v>
      </c>
      <c r="E3671" s="92">
        <f t="shared" si="1"/>
        <v>87913</v>
      </c>
      <c r="F3671" s="92" t="str">
        <f t="shared" si="2"/>
        <v>PK 2 Display Super 8 + 20% DCTO (B2B) .</v>
      </c>
      <c r="G3671" s="92" t="str">
        <f t="shared" si="3"/>
        <v>CHOCOLATES</v>
      </c>
      <c r="H3671" s="89"/>
      <c r="I3671" s="89"/>
      <c r="J3671" s="89"/>
      <c r="K3671" s="89"/>
      <c r="L3671" s="89"/>
      <c r="M3671" s="89"/>
      <c r="N3671" s="89"/>
      <c r="O3671" s="89"/>
      <c r="P3671" s="89"/>
      <c r="Q3671" s="89"/>
      <c r="R3671" s="30"/>
      <c r="S3671" s="30"/>
      <c r="T3671" s="30"/>
      <c r="U3671" s="30"/>
      <c r="V3671" s="30"/>
      <c r="W3671" s="30"/>
      <c r="X3671" s="30"/>
      <c r="Y3671" s="30"/>
      <c r="Z3671" s="30"/>
      <c r="AA3671" s="30"/>
    </row>
    <row r="3672" ht="15.75" customHeight="1">
      <c r="A3672" s="27" t="s">
        <v>39</v>
      </c>
      <c r="B3672" s="27" t="s">
        <v>10445</v>
      </c>
      <c r="C3672" s="27" t="s">
        <v>6866</v>
      </c>
      <c r="D3672" s="27" t="s">
        <v>123</v>
      </c>
      <c r="E3672" s="92">
        <f t="shared" si="1"/>
        <v>87914</v>
      </c>
      <c r="F3672" s="92" t="str">
        <f t="shared" si="2"/>
        <v>PK 2 Display Super 8 15% DCTO .</v>
      </c>
      <c r="G3672" s="92" t="str">
        <f t="shared" si="3"/>
        <v>CHOCOLATES</v>
      </c>
      <c r="H3672" s="89"/>
      <c r="I3672" s="89"/>
      <c r="J3672" s="89"/>
      <c r="K3672" s="89"/>
      <c r="L3672" s="89"/>
      <c r="M3672" s="89"/>
      <c r="N3672" s="89"/>
      <c r="O3672" s="89"/>
      <c r="P3672" s="89"/>
      <c r="Q3672" s="89"/>
      <c r="R3672" s="30"/>
      <c r="S3672" s="30"/>
      <c r="T3672" s="30"/>
      <c r="U3672" s="30"/>
      <c r="V3672" s="30"/>
      <c r="W3672" s="30"/>
      <c r="X3672" s="30"/>
      <c r="Y3672" s="30"/>
      <c r="Z3672" s="30"/>
      <c r="AA3672" s="30"/>
    </row>
    <row r="3673" ht="15.75" customHeight="1">
      <c r="A3673" s="27" t="s">
        <v>39</v>
      </c>
      <c r="B3673" s="27" t="s">
        <v>10446</v>
      </c>
      <c r="C3673" s="27" t="s">
        <v>6868</v>
      </c>
      <c r="D3673" s="27" t="s">
        <v>123</v>
      </c>
      <c r="E3673" s="92">
        <f t="shared" si="1"/>
        <v>87915</v>
      </c>
      <c r="F3673" s="92" t="str">
        <f t="shared" si="2"/>
        <v>PK 2 Display Super 8 15% DCTO (B2B) .</v>
      </c>
      <c r="G3673" s="92" t="str">
        <f t="shared" si="3"/>
        <v>CHOCOLATES</v>
      </c>
      <c r="H3673" s="89"/>
      <c r="I3673" s="89"/>
      <c r="J3673" s="89"/>
      <c r="K3673" s="89"/>
      <c r="L3673" s="89"/>
      <c r="M3673" s="89"/>
      <c r="N3673" s="89"/>
      <c r="O3673" s="89"/>
      <c r="P3673" s="89"/>
      <c r="Q3673" s="89"/>
      <c r="R3673" s="30"/>
      <c r="S3673" s="30"/>
      <c r="T3673" s="30"/>
      <c r="U3673" s="30"/>
      <c r="V3673" s="30"/>
      <c r="W3673" s="30"/>
      <c r="X3673" s="30"/>
      <c r="Y3673" s="30"/>
      <c r="Z3673" s="30"/>
      <c r="AA3673" s="30"/>
    </row>
    <row r="3674" ht="15.75" customHeight="1">
      <c r="A3674" s="27" t="s">
        <v>39</v>
      </c>
      <c r="B3674" s="27" t="s">
        <v>10447</v>
      </c>
      <c r="C3674" s="27" t="s">
        <v>6872</v>
      </c>
      <c r="D3674" s="27" t="s">
        <v>123</v>
      </c>
      <c r="E3674" s="92">
        <f t="shared" si="1"/>
        <v>879110</v>
      </c>
      <c r="F3674" s="92" t="str">
        <f t="shared" si="2"/>
        <v>PK Display Super 8 25% DCTO CyberDay (B2B) .</v>
      </c>
      <c r="G3674" s="92" t="str">
        <f t="shared" si="3"/>
        <v>CHOCOLATES</v>
      </c>
      <c r="H3674" s="89"/>
      <c r="I3674" s="89"/>
      <c r="J3674" s="89"/>
      <c r="K3674" s="89"/>
      <c r="L3674" s="89"/>
      <c r="M3674" s="89"/>
      <c r="N3674" s="89"/>
      <c r="O3674" s="89"/>
      <c r="P3674" s="89"/>
      <c r="Q3674" s="89"/>
      <c r="R3674" s="30"/>
      <c r="S3674" s="30"/>
      <c r="T3674" s="30"/>
      <c r="U3674" s="30"/>
      <c r="V3674" s="30"/>
      <c r="W3674" s="30"/>
      <c r="X3674" s="30"/>
      <c r="Y3674" s="30"/>
      <c r="Z3674" s="30"/>
      <c r="AA3674" s="30"/>
    </row>
    <row r="3675" ht="15.75" customHeight="1">
      <c r="A3675" s="27" t="s">
        <v>39</v>
      </c>
      <c r="B3675" s="27" t="s">
        <v>10448</v>
      </c>
      <c r="C3675" s="27" t="s">
        <v>6874</v>
      </c>
      <c r="D3675" s="27" t="s">
        <v>1149</v>
      </c>
      <c r="E3675" s="92">
        <f t="shared" si="1"/>
        <v>879113</v>
      </c>
      <c r="F3675" s="92" t="str">
        <f t="shared" si="2"/>
        <v>SUPER 8 Oblea Bañada Barra 4(24x29g) CL 4(24x29g)</v>
      </c>
      <c r="G3675" s="92" t="str">
        <f t="shared" si="3"/>
        <v>CHOCOLATES</v>
      </c>
      <c r="H3675" s="89"/>
      <c r="I3675" s="89"/>
      <c r="J3675" s="89"/>
      <c r="K3675" s="89"/>
      <c r="L3675" s="89"/>
      <c r="M3675" s="89"/>
      <c r="N3675" s="89"/>
      <c r="O3675" s="89"/>
      <c r="P3675" s="89"/>
      <c r="Q3675" s="89"/>
      <c r="R3675" s="30"/>
      <c r="S3675" s="30"/>
      <c r="T3675" s="30"/>
      <c r="U3675" s="30"/>
      <c r="V3675" s="30"/>
      <c r="W3675" s="30"/>
      <c r="X3675" s="30"/>
      <c r="Y3675" s="30"/>
      <c r="Z3675" s="30"/>
      <c r="AA3675" s="30"/>
    </row>
    <row r="3676" ht="15.75" customHeight="1">
      <c r="A3676" s="27" t="s">
        <v>39</v>
      </c>
      <c r="B3676" s="27" t="s">
        <v>10449</v>
      </c>
      <c r="C3676" s="27" t="s">
        <v>6871</v>
      </c>
      <c r="D3676" s="27" t="s">
        <v>123</v>
      </c>
      <c r="E3676" s="92">
        <f t="shared" si="1"/>
        <v>879114</v>
      </c>
      <c r="F3676" s="92" t="str">
        <f t="shared" si="2"/>
        <v>PK 4 Super 8 al precio de 3 (SVD) .</v>
      </c>
      <c r="G3676" s="92" t="str">
        <f t="shared" si="3"/>
        <v>CHOCOLATES</v>
      </c>
      <c r="H3676" s="89"/>
      <c r="I3676" s="89"/>
      <c r="J3676" s="89"/>
      <c r="K3676" s="89"/>
      <c r="L3676" s="89"/>
      <c r="M3676" s="89"/>
      <c r="N3676" s="89"/>
      <c r="O3676" s="89"/>
      <c r="P3676" s="89"/>
      <c r="Q3676" s="89"/>
      <c r="R3676" s="30"/>
      <c r="S3676" s="30"/>
      <c r="T3676" s="30"/>
      <c r="U3676" s="30"/>
      <c r="V3676" s="30"/>
      <c r="W3676" s="30"/>
      <c r="X3676" s="30"/>
      <c r="Y3676" s="30"/>
      <c r="Z3676" s="30"/>
      <c r="AA3676" s="30"/>
    </row>
    <row r="3677" ht="15.75" customHeight="1">
      <c r="A3677" s="27" t="s">
        <v>39</v>
      </c>
      <c r="B3677" s="27" t="s">
        <v>10450</v>
      </c>
      <c r="C3677" s="27" t="s">
        <v>6861</v>
      </c>
      <c r="D3677" s="27" t="s">
        <v>123</v>
      </c>
      <c r="E3677" s="92">
        <f t="shared" si="1"/>
        <v>879115</v>
      </c>
      <c r="F3677" s="92" t="str">
        <f t="shared" si="2"/>
        <v>PK 4 Super 8 al precio de 3 B2B (SVD) .</v>
      </c>
      <c r="G3677" s="92" t="str">
        <f t="shared" si="3"/>
        <v>CHOCOLATES</v>
      </c>
      <c r="H3677" s="89"/>
      <c r="I3677" s="89"/>
      <c r="J3677" s="89"/>
      <c r="K3677" s="89"/>
      <c r="L3677" s="89"/>
      <c r="M3677" s="89"/>
      <c r="N3677" s="89"/>
      <c r="O3677" s="89"/>
      <c r="P3677" s="89"/>
      <c r="Q3677" s="89"/>
      <c r="R3677" s="30"/>
      <c r="S3677" s="30"/>
      <c r="T3677" s="30"/>
      <c r="U3677" s="30"/>
      <c r="V3677" s="30"/>
      <c r="W3677" s="30"/>
      <c r="X3677" s="30"/>
      <c r="Y3677" s="30"/>
      <c r="Z3677" s="30"/>
      <c r="AA3677" s="30"/>
    </row>
    <row r="3678" ht="15.75" customHeight="1">
      <c r="A3678" s="27" t="s">
        <v>39</v>
      </c>
      <c r="B3678" s="27" t="s">
        <v>10451</v>
      </c>
      <c r="C3678" s="27" t="s">
        <v>6860</v>
      </c>
      <c r="D3678" s="27" t="s">
        <v>123</v>
      </c>
      <c r="E3678" s="92">
        <f t="shared" si="1"/>
        <v>879116</v>
      </c>
      <c r="F3678" s="92" t="str">
        <f t="shared" si="2"/>
        <v>PK DSPLY Super 8 + 6 pack 4x3 super 8 (SVD) .</v>
      </c>
      <c r="G3678" s="92" t="str">
        <f t="shared" si="3"/>
        <v>CHOCOLATES</v>
      </c>
      <c r="H3678" s="89"/>
      <c r="I3678" s="89"/>
      <c r="J3678" s="89"/>
      <c r="K3678" s="89"/>
      <c r="L3678" s="89"/>
      <c r="M3678" s="89"/>
      <c r="N3678" s="89"/>
      <c r="O3678" s="89"/>
      <c r="P3678" s="89"/>
      <c r="Q3678" s="89"/>
      <c r="R3678" s="30"/>
      <c r="S3678" s="30"/>
      <c r="T3678" s="30"/>
      <c r="U3678" s="30"/>
      <c r="V3678" s="30"/>
      <c r="W3678" s="30"/>
      <c r="X3678" s="30"/>
      <c r="Y3678" s="30"/>
      <c r="Z3678" s="30"/>
      <c r="AA3678" s="30"/>
    </row>
    <row r="3679" ht="15.75" customHeight="1">
      <c r="A3679" s="27" t="s">
        <v>39</v>
      </c>
      <c r="B3679" s="27" t="s">
        <v>10452</v>
      </c>
      <c r="C3679" s="27" t="s">
        <v>6858</v>
      </c>
      <c r="D3679" s="27" t="s">
        <v>123</v>
      </c>
      <c r="E3679" s="92">
        <f t="shared" si="1"/>
        <v>879117</v>
      </c>
      <c r="F3679" s="92" t="str">
        <f t="shared" si="2"/>
        <v>PK DSPLY Super 8 + 6 pack 4x3 super 8 (SVD) (B2B) .</v>
      </c>
      <c r="G3679" s="92" t="str">
        <f t="shared" si="3"/>
        <v>CHOCOLATES</v>
      </c>
      <c r="H3679" s="89"/>
      <c r="I3679" s="89"/>
      <c r="J3679" s="89"/>
      <c r="K3679" s="89"/>
      <c r="L3679" s="89"/>
      <c r="M3679" s="89"/>
      <c r="N3679" s="89"/>
      <c r="O3679" s="89"/>
      <c r="P3679" s="89"/>
      <c r="Q3679" s="89"/>
      <c r="R3679" s="30"/>
      <c r="S3679" s="30"/>
      <c r="T3679" s="30"/>
      <c r="U3679" s="30"/>
      <c r="V3679" s="30"/>
      <c r="W3679" s="30"/>
      <c r="X3679" s="30"/>
      <c r="Y3679" s="30"/>
      <c r="Z3679" s="30"/>
      <c r="AA3679" s="30"/>
    </row>
    <row r="3680" ht="15.75" customHeight="1">
      <c r="A3680" s="27" t="s">
        <v>39</v>
      </c>
      <c r="B3680" s="27" t="s">
        <v>10454</v>
      </c>
      <c r="C3680" s="27" t="s">
        <v>6865</v>
      </c>
      <c r="D3680" s="27" t="s">
        <v>123</v>
      </c>
      <c r="E3680" s="92">
        <f t="shared" si="1"/>
        <v>879122</v>
      </c>
      <c r="F3680" s="92" t="str">
        <f t="shared" si="2"/>
        <v>1 DISPLAY SUPER 8 + 1 CHOKITA BOLSA CON 15% DESCUENTO .</v>
      </c>
      <c r="G3680" s="92" t="str">
        <f t="shared" si="3"/>
        <v>CHOCOLATES</v>
      </c>
      <c r="H3680" s="89"/>
      <c r="I3680" s="89"/>
      <c r="J3680" s="89"/>
      <c r="K3680" s="89"/>
      <c r="L3680" s="89"/>
      <c r="M3680" s="89"/>
      <c r="N3680" s="89"/>
      <c r="O3680" s="89"/>
      <c r="P3680" s="89"/>
      <c r="Q3680" s="89"/>
      <c r="R3680" s="30"/>
      <c r="S3680" s="30"/>
      <c r="T3680" s="30"/>
      <c r="U3680" s="30"/>
      <c r="V3680" s="30"/>
      <c r="W3680" s="30"/>
      <c r="X3680" s="30"/>
      <c r="Y3680" s="30"/>
      <c r="Z3680" s="30"/>
      <c r="AA3680" s="30"/>
    </row>
    <row r="3681" ht="15.75" customHeight="1">
      <c r="A3681" s="27" t="s">
        <v>39</v>
      </c>
      <c r="B3681" s="27" t="s">
        <v>10455</v>
      </c>
      <c r="C3681" s="27" t="s">
        <v>10456</v>
      </c>
      <c r="D3681" s="27" t="s">
        <v>123</v>
      </c>
      <c r="E3681" s="92">
        <f t="shared" si="1"/>
        <v>879128</v>
      </c>
      <c r="F3681" s="92" t="str">
        <f t="shared" si="2"/>
        <v>PK 2 Display Super 8 15% DCTO B2B .</v>
      </c>
      <c r="G3681" s="92" t="str">
        <f t="shared" si="3"/>
        <v>CHOCOLATES</v>
      </c>
      <c r="H3681" s="89"/>
      <c r="I3681" s="89"/>
      <c r="J3681" s="89"/>
      <c r="K3681" s="89"/>
      <c r="L3681" s="89"/>
      <c r="M3681" s="89"/>
      <c r="N3681" s="89"/>
      <c r="O3681" s="89"/>
      <c r="P3681" s="89"/>
      <c r="Q3681" s="89"/>
      <c r="R3681" s="30"/>
      <c r="S3681" s="30"/>
      <c r="T3681" s="30"/>
      <c r="U3681" s="30"/>
      <c r="V3681" s="30"/>
      <c r="W3681" s="30"/>
      <c r="X3681" s="30"/>
      <c r="Y3681" s="30"/>
      <c r="Z3681" s="30"/>
      <c r="AA3681" s="30"/>
    </row>
    <row r="3682" ht="15.75" customHeight="1">
      <c r="A3682" s="27" t="s">
        <v>39</v>
      </c>
      <c r="B3682" s="27" t="s">
        <v>10457</v>
      </c>
      <c r="C3682" s="27" t="s">
        <v>9448</v>
      </c>
      <c r="D3682" s="27" t="s">
        <v>123</v>
      </c>
      <c r="E3682" s="92">
        <f t="shared" si="1"/>
        <v>879129</v>
      </c>
      <c r="F3682" s="92" t="str">
        <f t="shared" si="2"/>
        <v>PK 3 Display Super 8 20% DCTO B2B .</v>
      </c>
      <c r="G3682" s="92" t="str">
        <f t="shared" si="3"/>
        <v>CHOCOLATES</v>
      </c>
      <c r="H3682" s="89"/>
      <c r="I3682" s="89"/>
      <c r="J3682" s="89"/>
      <c r="K3682" s="89"/>
      <c r="L3682" s="89"/>
      <c r="M3682" s="89"/>
      <c r="N3682" s="89"/>
      <c r="O3682" s="89"/>
      <c r="P3682" s="89"/>
      <c r="Q3682" s="89"/>
      <c r="R3682" s="30"/>
      <c r="S3682" s="30"/>
      <c r="T3682" s="30"/>
      <c r="U3682" s="30"/>
      <c r="V3682" s="30"/>
      <c r="W3682" s="30"/>
      <c r="X3682" s="30"/>
      <c r="Y3682" s="30"/>
      <c r="Z3682" s="30"/>
      <c r="AA3682" s="30"/>
    </row>
    <row r="3683" ht="15.75" customHeight="1">
      <c r="A3683" s="27" t="s">
        <v>39</v>
      </c>
      <c r="B3683" s="27" t="s">
        <v>10458</v>
      </c>
      <c r="C3683" s="27" t="s">
        <v>10459</v>
      </c>
      <c r="D3683" s="27" t="s">
        <v>123</v>
      </c>
      <c r="E3683" s="92">
        <f t="shared" si="1"/>
        <v>879132</v>
      </c>
      <c r="F3683" s="92" t="str">
        <f t="shared" si="2"/>
        <v>PK 3 Display Super 8 + 1 Display Gratis (DV) .</v>
      </c>
      <c r="G3683" s="92" t="str">
        <f t="shared" si="3"/>
        <v>CHOCOLATES</v>
      </c>
      <c r="H3683" s="89"/>
      <c r="I3683" s="89"/>
      <c r="J3683" s="89"/>
      <c r="K3683" s="89"/>
      <c r="L3683" s="89"/>
      <c r="M3683" s="89"/>
      <c r="N3683" s="89"/>
      <c r="O3683" s="89"/>
      <c r="P3683" s="89"/>
      <c r="Q3683" s="89"/>
      <c r="R3683" s="30"/>
      <c r="S3683" s="30"/>
      <c r="T3683" s="30"/>
      <c r="U3683" s="30"/>
      <c r="V3683" s="30"/>
      <c r="W3683" s="30"/>
      <c r="X3683" s="30"/>
      <c r="Y3683" s="30"/>
      <c r="Z3683" s="30"/>
      <c r="AA3683" s="30"/>
    </row>
    <row r="3684" ht="15.75" customHeight="1">
      <c r="A3684" s="27" t="s">
        <v>39</v>
      </c>
      <c r="B3684" s="27" t="s">
        <v>10460</v>
      </c>
      <c r="C3684" s="27" t="s">
        <v>10461</v>
      </c>
      <c r="D3684" s="27" t="s">
        <v>123</v>
      </c>
      <c r="E3684" s="92">
        <f t="shared" si="1"/>
        <v>879133</v>
      </c>
      <c r="F3684" s="92" t="str">
        <f t="shared" si="2"/>
        <v>PK 3 Display Super 8 + 1 Display Gratis (B2B) (DV) .</v>
      </c>
      <c r="G3684" s="92" t="str">
        <f t="shared" si="3"/>
        <v>CHOCOLATES</v>
      </c>
      <c r="H3684" s="89"/>
      <c r="I3684" s="89"/>
      <c r="J3684" s="89"/>
      <c r="K3684" s="89"/>
      <c r="L3684" s="89"/>
      <c r="M3684" s="89"/>
      <c r="N3684" s="89"/>
      <c r="O3684" s="89"/>
      <c r="P3684" s="89"/>
      <c r="Q3684" s="89"/>
      <c r="R3684" s="30"/>
      <c r="S3684" s="30"/>
      <c r="T3684" s="30"/>
      <c r="U3684" s="30"/>
      <c r="V3684" s="30"/>
      <c r="W3684" s="30"/>
      <c r="X3684" s="30"/>
      <c r="Y3684" s="30"/>
      <c r="Z3684" s="30"/>
      <c r="AA3684" s="30"/>
    </row>
    <row r="3685" ht="15.75" customHeight="1">
      <c r="A3685" s="27" t="s">
        <v>39</v>
      </c>
      <c r="B3685" s="27" t="s">
        <v>10462</v>
      </c>
      <c r="C3685" s="27" t="s">
        <v>10463</v>
      </c>
      <c r="D3685" s="27" t="s">
        <v>123</v>
      </c>
      <c r="E3685" s="92">
        <f t="shared" si="1"/>
        <v>879137</v>
      </c>
      <c r="F3685" s="92" t="str">
        <f t="shared" si="2"/>
        <v>PK 1 DSP SUPER 8 + 5% DESCUENTO .</v>
      </c>
      <c r="G3685" s="92" t="str">
        <f t="shared" si="3"/>
        <v>CHOCOLATES</v>
      </c>
      <c r="H3685" s="89"/>
      <c r="I3685" s="89"/>
      <c r="J3685" s="89"/>
      <c r="K3685" s="89"/>
      <c r="L3685" s="89"/>
      <c r="M3685" s="89"/>
      <c r="N3685" s="89"/>
      <c r="O3685" s="89"/>
      <c r="P3685" s="89"/>
      <c r="Q3685" s="89"/>
      <c r="R3685" s="30"/>
      <c r="S3685" s="30"/>
      <c r="T3685" s="30"/>
      <c r="U3685" s="30"/>
      <c r="V3685" s="30"/>
      <c r="W3685" s="30"/>
      <c r="X3685" s="30"/>
      <c r="Y3685" s="30"/>
      <c r="Z3685" s="30"/>
      <c r="AA3685" s="30"/>
    </row>
    <row r="3686" ht="15.75" customHeight="1">
      <c r="A3686" s="27" t="s">
        <v>39</v>
      </c>
      <c r="B3686" s="27" t="s">
        <v>10464</v>
      </c>
      <c r="C3686" s="27" t="s">
        <v>10465</v>
      </c>
      <c r="D3686" s="27" t="s">
        <v>123</v>
      </c>
      <c r="E3686" s="92">
        <f t="shared" si="1"/>
        <v>879138</v>
      </c>
      <c r="F3686" s="92" t="str">
        <f t="shared" si="2"/>
        <v>PK 2 Display Super 8 25% DCTO Cyber (B2B) .</v>
      </c>
      <c r="G3686" s="92" t="str">
        <f t="shared" si="3"/>
        <v>CHOCOLATES</v>
      </c>
      <c r="H3686" s="89"/>
      <c r="I3686" s="89"/>
      <c r="J3686" s="89"/>
      <c r="K3686" s="89"/>
      <c r="L3686" s="89"/>
      <c r="M3686" s="89"/>
      <c r="N3686" s="89"/>
      <c r="O3686" s="89"/>
      <c r="P3686" s="89"/>
      <c r="Q3686" s="89"/>
      <c r="R3686" s="30"/>
      <c r="S3686" s="30"/>
      <c r="T3686" s="30"/>
      <c r="U3686" s="30"/>
      <c r="V3686" s="30"/>
      <c r="W3686" s="30"/>
      <c r="X3686" s="30"/>
      <c r="Y3686" s="30"/>
      <c r="Z3686" s="30"/>
      <c r="AA3686" s="30"/>
    </row>
    <row r="3687" ht="15.75" customHeight="1">
      <c r="A3687" s="27" t="s">
        <v>39</v>
      </c>
      <c r="B3687" s="27" t="s">
        <v>10466</v>
      </c>
      <c r="C3687" s="27" t="s">
        <v>10467</v>
      </c>
      <c r="D3687" s="27" t="s">
        <v>123</v>
      </c>
      <c r="E3687" s="92">
        <f t="shared" si="1"/>
        <v>879139</v>
      </c>
      <c r="F3687" s="92" t="str">
        <f t="shared" si="2"/>
        <v>PK 3 Display Super 8 20% DCTO .</v>
      </c>
      <c r="G3687" s="92" t="str">
        <f t="shared" si="3"/>
        <v>CHOCOLATES</v>
      </c>
      <c r="H3687" s="89"/>
      <c r="I3687" s="89"/>
      <c r="J3687" s="89"/>
      <c r="K3687" s="89"/>
      <c r="L3687" s="89"/>
      <c r="M3687" s="89"/>
      <c r="N3687" s="89"/>
      <c r="O3687" s="89"/>
      <c r="P3687" s="89"/>
      <c r="Q3687" s="89"/>
      <c r="R3687" s="30"/>
      <c r="S3687" s="30"/>
      <c r="T3687" s="30"/>
      <c r="U3687" s="30"/>
      <c r="V3687" s="30"/>
      <c r="W3687" s="30"/>
      <c r="X3687" s="30"/>
      <c r="Y3687" s="30"/>
      <c r="Z3687" s="30"/>
      <c r="AA3687" s="30"/>
    </row>
    <row r="3688" ht="15.75" customHeight="1">
      <c r="A3688" s="27" t="s">
        <v>39</v>
      </c>
      <c r="B3688" s="27" t="s">
        <v>10468</v>
      </c>
      <c r="C3688" s="27" t="s">
        <v>9518</v>
      </c>
      <c r="D3688" s="27" t="s">
        <v>123</v>
      </c>
      <c r="E3688" s="92">
        <f t="shared" si="1"/>
        <v>879140</v>
      </c>
      <c r="F3688" s="92" t="str">
        <f t="shared" si="2"/>
        <v>PK 2 Display Super 8 +Pechera+Jockey+Banano REGALO .</v>
      </c>
      <c r="G3688" s="92" t="str">
        <f t="shared" si="3"/>
        <v>CHOCOLATES</v>
      </c>
      <c r="H3688" s="89"/>
      <c r="I3688" s="89"/>
      <c r="J3688" s="89"/>
      <c r="K3688" s="89"/>
      <c r="L3688" s="89"/>
      <c r="M3688" s="89"/>
      <c r="N3688" s="89"/>
      <c r="O3688" s="89"/>
      <c r="P3688" s="89"/>
      <c r="Q3688" s="89"/>
      <c r="R3688" s="30"/>
      <c r="S3688" s="30"/>
      <c r="T3688" s="30"/>
      <c r="U3688" s="30"/>
      <c r="V3688" s="30"/>
      <c r="W3688" s="30"/>
      <c r="X3688" s="30"/>
      <c r="Y3688" s="30"/>
      <c r="Z3688" s="30"/>
      <c r="AA3688" s="30"/>
    </row>
    <row r="3689" ht="15.75" customHeight="1">
      <c r="A3689" s="27" t="s">
        <v>39</v>
      </c>
      <c r="B3689" s="27" t="s">
        <v>10469</v>
      </c>
      <c r="C3689" s="27" t="s">
        <v>9524</v>
      </c>
      <c r="D3689" s="27" t="s">
        <v>1759</v>
      </c>
      <c r="E3689" s="92">
        <f t="shared" si="1"/>
        <v>879141</v>
      </c>
      <c r="F3689" s="92" t="str">
        <f t="shared" si="2"/>
        <v>PK 2 Display Super8+Pechera+Jckey+BnanoREGALO(B2B) -</v>
      </c>
      <c r="G3689" s="92" t="str">
        <f t="shared" si="3"/>
        <v>CHOCOLATES</v>
      </c>
      <c r="H3689" s="89"/>
      <c r="I3689" s="89"/>
      <c r="J3689" s="89"/>
      <c r="K3689" s="89"/>
      <c r="L3689" s="89"/>
      <c r="M3689" s="89"/>
      <c r="N3689" s="89"/>
      <c r="O3689" s="89"/>
      <c r="P3689" s="89"/>
      <c r="Q3689" s="89"/>
      <c r="R3689" s="30"/>
      <c r="S3689" s="30"/>
      <c r="T3689" s="30"/>
      <c r="U3689" s="30"/>
      <c r="V3689" s="30"/>
      <c r="W3689" s="30"/>
      <c r="X3689" s="30"/>
      <c r="Y3689" s="30"/>
      <c r="Z3689" s="30"/>
      <c r="AA3689" s="30"/>
    </row>
    <row r="3690" ht="15.75" customHeight="1">
      <c r="A3690" s="27" t="s">
        <v>39</v>
      </c>
      <c r="B3690" s="27" t="s">
        <v>10470</v>
      </c>
      <c r="C3690" s="27" t="s">
        <v>600</v>
      </c>
      <c r="D3690" s="27" t="s">
        <v>589</v>
      </c>
      <c r="E3690" s="92">
        <f t="shared" si="1"/>
        <v>87920</v>
      </c>
      <c r="F3690" s="92" t="str">
        <f t="shared" si="2"/>
        <v>CAPRI Frutilla Fondant Barra 6(24x30g)</v>
      </c>
      <c r="G3690" s="92" t="str">
        <f t="shared" si="3"/>
        <v>CHOCOLATES</v>
      </c>
      <c r="H3690" s="89"/>
      <c r="I3690" s="89"/>
      <c r="J3690" s="89"/>
      <c r="K3690" s="89"/>
      <c r="L3690" s="89"/>
      <c r="M3690" s="89"/>
      <c r="N3690" s="89"/>
      <c r="O3690" s="89"/>
      <c r="P3690" s="89"/>
      <c r="Q3690" s="89"/>
      <c r="R3690" s="30"/>
      <c r="S3690" s="30"/>
      <c r="T3690" s="30"/>
      <c r="U3690" s="30"/>
      <c r="V3690" s="30"/>
      <c r="W3690" s="30"/>
      <c r="X3690" s="30"/>
      <c r="Y3690" s="30"/>
      <c r="Z3690" s="30"/>
      <c r="AA3690" s="30"/>
    </row>
    <row r="3691" ht="15.75" customHeight="1">
      <c r="A3691" s="27" t="s">
        <v>39</v>
      </c>
      <c r="B3691" s="27" t="s">
        <v>10471</v>
      </c>
      <c r="C3691" s="27" t="s">
        <v>640</v>
      </c>
      <c r="D3691" s="27" t="s">
        <v>589</v>
      </c>
      <c r="E3691" s="92">
        <f t="shared" si="1"/>
        <v>87930</v>
      </c>
      <c r="F3691" s="92" t="str">
        <f t="shared" si="2"/>
        <v>CAPRI Almendra Fondant Barra 6(24x30g)</v>
      </c>
      <c r="G3691" s="92" t="str">
        <f t="shared" si="3"/>
        <v>CHOCOLATES</v>
      </c>
      <c r="H3691" s="89"/>
      <c r="I3691" s="89"/>
      <c r="J3691" s="89"/>
      <c r="K3691" s="89"/>
      <c r="L3691" s="89"/>
      <c r="M3691" s="89"/>
      <c r="N3691" s="89"/>
      <c r="O3691" s="89"/>
      <c r="P3691" s="89"/>
      <c r="Q3691" s="89"/>
      <c r="R3691" s="30"/>
      <c r="S3691" s="30"/>
      <c r="T3691" s="30"/>
      <c r="U3691" s="30"/>
      <c r="V3691" s="30"/>
      <c r="W3691" s="30"/>
      <c r="X3691" s="30"/>
      <c r="Y3691" s="30"/>
      <c r="Z3691" s="30"/>
      <c r="AA3691" s="30"/>
    </row>
    <row r="3692" ht="15.75" customHeight="1">
      <c r="A3692" s="27" t="s">
        <v>86</v>
      </c>
      <c r="B3692" s="27" t="s">
        <v>10472</v>
      </c>
      <c r="C3692" s="27" t="s">
        <v>6876</v>
      </c>
      <c r="D3692" s="27" t="s">
        <v>6877</v>
      </c>
      <c r="E3692" s="92">
        <f t="shared" si="1"/>
        <v>87940</v>
      </c>
      <c r="F3692" s="92" t="str">
        <f t="shared" si="2"/>
        <v>MOROCHA MINI GALLETA 24 x 55 GRM</v>
      </c>
      <c r="G3692" s="92" t="str">
        <f t="shared" si="3"/>
        <v>GALLETAS</v>
      </c>
      <c r="H3692" s="89"/>
      <c r="I3692" s="89"/>
      <c r="J3692" s="89"/>
      <c r="K3692" s="89"/>
      <c r="L3692" s="89"/>
      <c r="M3692" s="89"/>
      <c r="N3692" s="89"/>
      <c r="O3692" s="89"/>
      <c r="P3692" s="89"/>
      <c r="Q3692" s="89"/>
      <c r="R3692" s="30"/>
      <c r="S3692" s="30"/>
      <c r="T3692" s="30"/>
      <c r="U3692" s="30"/>
      <c r="V3692" s="30"/>
      <c r="W3692" s="30"/>
      <c r="X3692" s="30"/>
      <c r="Y3692" s="30"/>
      <c r="Z3692" s="30"/>
      <c r="AA3692" s="30"/>
    </row>
    <row r="3693" ht="15.75" customHeight="1">
      <c r="A3693" s="27" t="s">
        <v>146</v>
      </c>
      <c r="B3693" s="27" t="s">
        <v>10473</v>
      </c>
      <c r="C3693" s="27" t="s">
        <v>6882</v>
      </c>
      <c r="D3693" s="27" t="s">
        <v>5097</v>
      </c>
      <c r="E3693" s="92">
        <f t="shared" si="1"/>
        <v>87950</v>
      </c>
      <c r="F3693" s="92" t="str">
        <f t="shared" si="2"/>
        <v>NESTLE Leche Condensada Tarro 48x200g</v>
      </c>
      <c r="G3693" s="92" t="str">
        <f t="shared" si="3"/>
        <v>Lacteos Culinarios</v>
      </c>
      <c r="H3693" s="89"/>
      <c r="I3693" s="89"/>
      <c r="J3693" s="89"/>
      <c r="K3693" s="89"/>
      <c r="L3693" s="89"/>
      <c r="M3693" s="89"/>
      <c r="N3693" s="89"/>
      <c r="O3693" s="89"/>
      <c r="P3693" s="89"/>
      <c r="Q3693" s="89"/>
      <c r="R3693" s="30"/>
      <c r="S3693" s="30"/>
      <c r="T3693" s="30"/>
      <c r="U3693" s="30"/>
      <c r="V3693" s="30"/>
      <c r="W3693" s="30"/>
      <c r="X3693" s="30"/>
      <c r="Y3693" s="30"/>
      <c r="Z3693" s="30"/>
      <c r="AA3693" s="30"/>
    </row>
    <row r="3694" ht="15.75" customHeight="1">
      <c r="A3694" s="27" t="s">
        <v>146</v>
      </c>
      <c r="B3694" s="27" t="s">
        <v>10474</v>
      </c>
      <c r="C3694" s="27" t="s">
        <v>6879</v>
      </c>
      <c r="D3694" s="27" t="s">
        <v>6880</v>
      </c>
      <c r="E3694" s="92">
        <f t="shared" si="1"/>
        <v>87951</v>
      </c>
      <c r="F3694" s="92" t="str">
        <f t="shared" si="2"/>
        <v>NESTLE Leche Condensada Tarro 24x265g CL 24x265g</v>
      </c>
      <c r="G3694" s="92" t="str">
        <f t="shared" si="3"/>
        <v>Lacteos Culinarios</v>
      </c>
      <c r="H3694" s="89"/>
      <c r="I3694" s="89"/>
      <c r="J3694" s="89"/>
      <c r="K3694" s="89"/>
      <c r="L3694" s="89"/>
      <c r="M3694" s="89"/>
      <c r="N3694" s="89"/>
      <c r="O3694" s="89"/>
      <c r="P3694" s="89"/>
      <c r="Q3694" s="89"/>
      <c r="R3694" s="30"/>
      <c r="S3694" s="30"/>
      <c r="T3694" s="30"/>
      <c r="U3694" s="30"/>
      <c r="V3694" s="30"/>
      <c r="W3694" s="30"/>
      <c r="X3694" s="30"/>
      <c r="Y3694" s="30"/>
      <c r="Z3694" s="30"/>
      <c r="AA3694" s="30"/>
    </row>
    <row r="3695" ht="15.75" customHeight="1">
      <c r="A3695" s="27" t="s">
        <v>86</v>
      </c>
      <c r="B3695" s="27" t="s">
        <v>10476</v>
      </c>
      <c r="C3695" s="27" t="s">
        <v>6883</v>
      </c>
      <c r="D3695" s="27" t="s">
        <v>123</v>
      </c>
      <c r="E3695" s="92">
        <f t="shared" si="1"/>
        <v>88120</v>
      </c>
      <c r="F3695" s="92" t="str">
        <f t="shared" si="2"/>
        <v>PK PTP TRD 2 CRIOLL 100GR + 1 CRIOLL CHOCO+ 1 CRIOLL LIM GRATIS 25% DCTO .</v>
      </c>
      <c r="G3695" s="92" t="str">
        <f t="shared" si="3"/>
        <v>GALLETAS</v>
      </c>
      <c r="H3695" s="89"/>
      <c r="I3695" s="89"/>
      <c r="J3695" s="89"/>
      <c r="K3695" s="89"/>
      <c r="L3695" s="89"/>
      <c r="M3695" s="89"/>
      <c r="N3695" s="89"/>
      <c r="O3695" s="89"/>
      <c r="P3695" s="89"/>
      <c r="Q3695" s="89"/>
      <c r="R3695" s="30"/>
      <c r="S3695" s="30"/>
      <c r="T3695" s="30"/>
      <c r="U3695" s="30"/>
      <c r="V3695" s="30"/>
      <c r="W3695" s="30"/>
      <c r="X3695" s="30"/>
      <c r="Y3695" s="30"/>
      <c r="Z3695" s="30"/>
      <c r="AA3695" s="30"/>
    </row>
    <row r="3696" ht="15.75" customHeight="1">
      <c r="A3696" s="27" t="s">
        <v>86</v>
      </c>
      <c r="B3696" s="27" t="s">
        <v>10477</v>
      </c>
      <c r="C3696" s="27" t="s">
        <v>6885</v>
      </c>
      <c r="D3696" s="27" t="s">
        <v>123</v>
      </c>
      <c r="E3696" s="92">
        <f t="shared" si="1"/>
        <v>88130</v>
      </c>
      <c r="F3696" s="92" t="str">
        <f t="shared" si="2"/>
        <v>PK PTP TRD 2 Triton MN VAI+2 TRITON MN CHO+2 TRITON MN LIM + 43.80% DCTO 6X1000 .</v>
      </c>
      <c r="G3696" s="92" t="str">
        <f t="shared" si="3"/>
        <v>GALLETAS</v>
      </c>
      <c r="H3696" s="89"/>
      <c r="I3696" s="89"/>
      <c r="J3696" s="89"/>
      <c r="K3696" s="89"/>
      <c r="L3696" s="89"/>
      <c r="M3696" s="89"/>
      <c r="N3696" s="89"/>
      <c r="O3696" s="89"/>
      <c r="P3696" s="89"/>
      <c r="Q3696" s="89"/>
      <c r="R3696" s="30"/>
      <c r="S3696" s="30"/>
      <c r="T3696" s="30"/>
      <c r="U3696" s="30"/>
      <c r="V3696" s="30"/>
      <c r="W3696" s="30"/>
      <c r="X3696" s="30"/>
      <c r="Y3696" s="30"/>
      <c r="Z3696" s="30"/>
      <c r="AA3696" s="30"/>
    </row>
    <row r="3697" ht="15.75" customHeight="1">
      <c r="A3697" s="27" t="s">
        <v>50</v>
      </c>
      <c r="B3697" s="27" t="s">
        <v>10478</v>
      </c>
      <c r="C3697" s="27" t="s">
        <v>6886</v>
      </c>
      <c r="D3697" s="27" t="s">
        <v>123</v>
      </c>
      <c r="E3697" s="92">
        <f t="shared" si="1"/>
        <v>88140</v>
      </c>
      <c r="F3697" s="92" t="str">
        <f t="shared" si="2"/>
        <v>PK PTP TRD 1 NESCAFÉ VEGAN ALM 96GR +1 NESCAFÉ VEGAN COCO 90GR 50 %DCTO .</v>
      </c>
      <c r="G3697" s="92" t="str">
        <f t="shared" si="3"/>
        <v>CAFES</v>
      </c>
      <c r="H3697" s="89"/>
      <c r="I3697" s="89"/>
      <c r="J3697" s="89"/>
      <c r="K3697" s="89"/>
      <c r="L3697" s="89"/>
      <c r="M3697" s="89"/>
      <c r="N3697" s="89"/>
      <c r="O3697" s="89"/>
      <c r="P3697" s="89"/>
      <c r="Q3697" s="89"/>
      <c r="R3697" s="30"/>
      <c r="S3697" s="30"/>
      <c r="T3697" s="30"/>
      <c r="U3697" s="30"/>
      <c r="V3697" s="30"/>
      <c r="W3697" s="30"/>
      <c r="X3697" s="30"/>
      <c r="Y3697" s="30"/>
      <c r="Z3697" s="30"/>
      <c r="AA3697" s="30"/>
    </row>
    <row r="3698" ht="15.75" customHeight="1">
      <c r="A3698" s="27" t="s">
        <v>146</v>
      </c>
      <c r="B3698" s="27" t="s">
        <v>10479</v>
      </c>
      <c r="C3698" s="27" t="s">
        <v>6888</v>
      </c>
      <c r="D3698" s="27" t="s">
        <v>123</v>
      </c>
      <c r="E3698" s="92">
        <f t="shared" si="1"/>
        <v>88150</v>
      </c>
      <c r="F3698" s="92" t="str">
        <f t="shared" si="2"/>
        <v>PK BON TRD 4 Leche Evap Ideal 340gr+ 2 GRATIS 33.34% DCTO .</v>
      </c>
      <c r="G3698" s="92" t="str">
        <f t="shared" si="3"/>
        <v>Lacteos Culinarios</v>
      </c>
      <c r="H3698" s="89"/>
      <c r="I3698" s="89"/>
      <c r="J3698" s="89"/>
      <c r="K3698" s="89"/>
      <c r="L3698" s="89"/>
      <c r="M3698" s="89"/>
      <c r="N3698" s="89"/>
      <c r="O3698" s="89"/>
      <c r="P3698" s="89"/>
      <c r="Q3698" s="89"/>
      <c r="R3698" s="30"/>
      <c r="S3698" s="30"/>
      <c r="T3698" s="30"/>
      <c r="U3698" s="30"/>
      <c r="V3698" s="30"/>
      <c r="W3698" s="30"/>
      <c r="X3698" s="30"/>
      <c r="Y3698" s="30"/>
      <c r="Z3698" s="30"/>
      <c r="AA3698" s="30"/>
    </row>
    <row r="3699" ht="15.75" customHeight="1">
      <c r="A3699" s="27" t="s">
        <v>50</v>
      </c>
      <c r="B3699" s="27" t="s">
        <v>10480</v>
      </c>
      <c r="C3699" s="27" t="s">
        <v>6890</v>
      </c>
      <c r="D3699" s="27" t="s">
        <v>123</v>
      </c>
      <c r="E3699" s="92">
        <f t="shared" si="1"/>
        <v>88160</v>
      </c>
      <c r="F3699" s="92" t="str">
        <f t="shared" si="2"/>
        <v>PK PTP TRD 1 NESCAFÉ 170GR + 400GR AZUCAR + 10% DCTO .</v>
      </c>
      <c r="G3699" s="92" t="str">
        <f t="shared" si="3"/>
        <v>CAFES</v>
      </c>
      <c r="H3699" s="89"/>
      <c r="I3699" s="89"/>
      <c r="J3699" s="89"/>
      <c r="K3699" s="89"/>
      <c r="L3699" s="89"/>
      <c r="M3699" s="89"/>
      <c r="N3699" s="89"/>
      <c r="O3699" s="89"/>
      <c r="P3699" s="89"/>
      <c r="Q3699" s="89"/>
      <c r="R3699" s="30"/>
      <c r="S3699" s="30"/>
      <c r="T3699" s="30"/>
      <c r="U3699" s="30"/>
      <c r="V3699" s="30"/>
      <c r="W3699" s="30"/>
      <c r="X3699" s="30"/>
      <c r="Y3699" s="30"/>
      <c r="Z3699" s="30"/>
      <c r="AA3699" s="30"/>
    </row>
    <row r="3700" ht="15.75" customHeight="1">
      <c r="A3700" s="27" t="s">
        <v>50</v>
      </c>
      <c r="B3700" s="27" t="s">
        <v>10481</v>
      </c>
      <c r="C3700" s="27" t="s">
        <v>6891</v>
      </c>
      <c r="D3700" s="27" t="s">
        <v>123</v>
      </c>
      <c r="E3700" s="92">
        <f t="shared" si="1"/>
        <v>88170</v>
      </c>
      <c r="F3700" s="92" t="str">
        <f t="shared" si="2"/>
        <v>PK BON TRD 5+ 1 NESCAFE TRADICION 50GR .</v>
      </c>
      <c r="G3700" s="92" t="str">
        <f t="shared" si="3"/>
        <v>CAFES</v>
      </c>
      <c r="H3700" s="89"/>
      <c r="I3700" s="89"/>
      <c r="J3700" s="89"/>
      <c r="K3700" s="89"/>
      <c r="L3700" s="89"/>
      <c r="M3700" s="89"/>
      <c r="N3700" s="89"/>
      <c r="O3700" s="89"/>
      <c r="P3700" s="89"/>
      <c r="Q3700" s="89"/>
      <c r="R3700" s="30"/>
      <c r="S3700" s="30"/>
      <c r="T3700" s="30"/>
      <c r="U3700" s="30"/>
      <c r="V3700" s="30"/>
      <c r="W3700" s="30"/>
      <c r="X3700" s="30"/>
      <c r="Y3700" s="30"/>
      <c r="Z3700" s="30"/>
      <c r="AA3700" s="30"/>
    </row>
    <row r="3701" ht="15.75" customHeight="1">
      <c r="A3701" s="27" t="s">
        <v>86</v>
      </c>
      <c r="B3701" s="27" t="s">
        <v>10482</v>
      </c>
      <c r="C3701" s="27" t="s">
        <v>6893</v>
      </c>
      <c r="D3701" s="27" t="s">
        <v>123</v>
      </c>
      <c r="E3701" s="92">
        <f t="shared" si="1"/>
        <v>88180</v>
      </c>
      <c r="F3701" s="92" t="str">
        <f t="shared" si="2"/>
        <v>PK PTP TRD TRITÓN 2 TRITÓN VAI +1 NARANJA 33.33% Dcto .</v>
      </c>
      <c r="G3701" s="92" t="str">
        <f t="shared" si="3"/>
        <v>GALLETAS</v>
      </c>
      <c r="H3701" s="89"/>
      <c r="I3701" s="89"/>
      <c r="J3701" s="89"/>
      <c r="K3701" s="89"/>
      <c r="L3701" s="89"/>
      <c r="M3701" s="89"/>
      <c r="N3701" s="89"/>
      <c r="O3701" s="89"/>
      <c r="P3701" s="89"/>
      <c r="Q3701" s="89"/>
      <c r="R3701" s="30"/>
      <c r="S3701" s="30"/>
      <c r="T3701" s="30"/>
      <c r="U3701" s="30"/>
      <c r="V3701" s="30"/>
      <c r="W3701" s="30"/>
      <c r="X3701" s="30"/>
      <c r="Y3701" s="30"/>
      <c r="Z3701" s="30"/>
      <c r="AA3701" s="30"/>
    </row>
    <row r="3702" ht="15.75" customHeight="1">
      <c r="A3702" s="27" t="s">
        <v>39</v>
      </c>
      <c r="B3702" s="27" t="s">
        <v>10483</v>
      </c>
      <c r="C3702" s="27" t="s">
        <v>6894</v>
      </c>
      <c r="D3702" s="27" t="s">
        <v>123</v>
      </c>
      <c r="E3702" s="92">
        <f t="shared" si="1"/>
        <v>88190</v>
      </c>
      <c r="F3702" s="92" t="str">
        <f t="shared" si="2"/>
        <v>PK BON TRD 5 SAHNE NUSS 250GR+ 1 GRATIS 16.67% DCTO .</v>
      </c>
      <c r="G3702" s="92" t="str">
        <f t="shared" si="3"/>
        <v>CHOCOLATES</v>
      </c>
      <c r="H3702" s="89"/>
      <c r="I3702" s="89"/>
      <c r="J3702" s="89"/>
      <c r="K3702" s="89"/>
      <c r="L3702" s="89"/>
      <c r="M3702" s="89"/>
      <c r="N3702" s="89"/>
      <c r="O3702" s="89"/>
      <c r="P3702" s="89"/>
      <c r="Q3702" s="89"/>
      <c r="R3702" s="30"/>
      <c r="S3702" s="30"/>
      <c r="T3702" s="30"/>
      <c r="U3702" s="30"/>
      <c r="V3702" s="30"/>
      <c r="W3702" s="30"/>
      <c r="X3702" s="30"/>
      <c r="Y3702" s="30"/>
      <c r="Z3702" s="30"/>
      <c r="AA3702" s="30"/>
    </row>
    <row r="3703" ht="15.75" customHeight="1">
      <c r="A3703" s="27" t="s">
        <v>708</v>
      </c>
      <c r="B3703" s="27" t="s">
        <v>10484</v>
      </c>
      <c r="C3703" s="27" t="s">
        <v>6896</v>
      </c>
      <c r="D3703" s="27" t="s">
        <v>1186</v>
      </c>
      <c r="E3703" s="92">
        <f t="shared" si="1"/>
        <v>88200</v>
      </c>
      <c r="F3703" s="92" t="str">
        <f t="shared" si="2"/>
        <v>NIDO 1+Nutritods LEP Softpack 12x800g</v>
      </c>
      <c r="G3703" s="92" t="str">
        <f t="shared" si="3"/>
        <v>GUMS</v>
      </c>
      <c r="H3703" s="89"/>
      <c r="I3703" s="89"/>
      <c r="J3703" s="89"/>
      <c r="K3703" s="89"/>
      <c r="L3703" s="89"/>
      <c r="M3703" s="89"/>
      <c r="N3703" s="89"/>
      <c r="O3703" s="89"/>
      <c r="P3703" s="89"/>
      <c r="Q3703" s="89"/>
      <c r="R3703" s="30"/>
      <c r="S3703" s="30"/>
      <c r="T3703" s="30"/>
      <c r="U3703" s="30"/>
      <c r="V3703" s="30"/>
      <c r="W3703" s="30"/>
      <c r="X3703" s="30"/>
      <c r="Y3703" s="30"/>
      <c r="Z3703" s="30"/>
      <c r="AA3703" s="30"/>
    </row>
    <row r="3704" ht="15.75" customHeight="1">
      <c r="A3704" s="27" t="s">
        <v>708</v>
      </c>
      <c r="B3704" s="27" t="s">
        <v>10485</v>
      </c>
      <c r="C3704" s="27" t="s">
        <v>6898</v>
      </c>
      <c r="D3704" s="27" t="s">
        <v>1186</v>
      </c>
      <c r="E3704" s="92">
        <f t="shared" si="1"/>
        <v>88210</v>
      </c>
      <c r="F3704" s="92" t="str">
        <f t="shared" si="2"/>
        <v>NIDO 3+ Nutritods LEP Softpack 12x800g</v>
      </c>
      <c r="G3704" s="92" t="str">
        <f t="shared" si="3"/>
        <v>GUMS</v>
      </c>
      <c r="H3704" s="89"/>
      <c r="I3704" s="89"/>
      <c r="J3704" s="89"/>
      <c r="K3704" s="89"/>
      <c r="L3704" s="89"/>
      <c r="M3704" s="89"/>
      <c r="N3704" s="89"/>
      <c r="O3704" s="89"/>
      <c r="P3704" s="89"/>
      <c r="Q3704" s="89"/>
      <c r="R3704" s="30"/>
      <c r="S3704" s="30"/>
      <c r="T3704" s="30"/>
      <c r="U3704" s="30"/>
      <c r="V3704" s="30"/>
      <c r="W3704" s="30"/>
      <c r="X3704" s="30"/>
      <c r="Y3704" s="30"/>
      <c r="Z3704" s="30"/>
      <c r="AA3704" s="30"/>
    </row>
    <row r="3705" ht="15.75" customHeight="1">
      <c r="A3705" s="27" t="s">
        <v>708</v>
      </c>
      <c r="B3705" s="27" t="s">
        <v>10486</v>
      </c>
      <c r="C3705" s="27" t="s">
        <v>6899</v>
      </c>
      <c r="D3705" s="27" t="s">
        <v>6900</v>
      </c>
      <c r="E3705" s="92">
        <f t="shared" si="1"/>
        <v>88220</v>
      </c>
      <c r="F3705" s="92" t="str">
        <f t="shared" si="2"/>
        <v>NIDO 3+ Nutritods LEP Tarro 6x1.6kg</v>
      </c>
      <c r="G3705" s="92" t="str">
        <f t="shared" si="3"/>
        <v>GUMS</v>
      </c>
      <c r="H3705" s="89"/>
      <c r="I3705" s="89"/>
      <c r="J3705" s="89"/>
      <c r="K3705" s="89"/>
      <c r="L3705" s="89"/>
      <c r="M3705" s="89"/>
      <c r="N3705" s="89"/>
      <c r="O3705" s="89"/>
      <c r="P3705" s="89"/>
      <c r="Q3705" s="89"/>
      <c r="R3705" s="30"/>
      <c r="S3705" s="30"/>
      <c r="T3705" s="30"/>
      <c r="U3705" s="30"/>
      <c r="V3705" s="30"/>
      <c r="W3705" s="30"/>
      <c r="X3705" s="30"/>
      <c r="Y3705" s="30"/>
      <c r="Z3705" s="30"/>
      <c r="AA3705" s="30"/>
    </row>
    <row r="3706" ht="15.75" customHeight="1">
      <c r="A3706" s="27" t="s">
        <v>708</v>
      </c>
      <c r="B3706" s="27" t="s">
        <v>10487</v>
      </c>
      <c r="C3706" s="27" t="s">
        <v>6902</v>
      </c>
      <c r="D3706" s="27" t="s">
        <v>6903</v>
      </c>
      <c r="E3706" s="92">
        <f t="shared" si="1"/>
        <v>88230</v>
      </c>
      <c r="F3706" s="92" t="str">
        <f t="shared" si="2"/>
        <v>NIDO 5+ Nutritods LEP Tarro 6x16kg</v>
      </c>
      <c r="G3706" s="92" t="str">
        <f t="shared" si="3"/>
        <v>GUMS</v>
      </c>
      <c r="H3706" s="89"/>
      <c r="I3706" s="89"/>
      <c r="J3706" s="89"/>
      <c r="K3706" s="89"/>
      <c r="L3706" s="89"/>
      <c r="M3706" s="89"/>
      <c r="N3706" s="89"/>
      <c r="O3706" s="89"/>
      <c r="P3706" s="89"/>
      <c r="Q3706" s="89"/>
      <c r="R3706" s="30"/>
      <c r="S3706" s="30"/>
      <c r="T3706" s="30"/>
      <c r="U3706" s="30"/>
      <c r="V3706" s="30"/>
      <c r="W3706" s="30"/>
      <c r="X3706" s="30"/>
      <c r="Y3706" s="30"/>
      <c r="Z3706" s="30"/>
      <c r="AA3706" s="30"/>
    </row>
    <row r="3707" ht="15.75" customHeight="1">
      <c r="A3707" s="27" t="s">
        <v>708</v>
      </c>
      <c r="B3707" s="27" t="s">
        <v>10488</v>
      </c>
      <c r="C3707" s="27" t="s">
        <v>6904</v>
      </c>
      <c r="D3707" s="27" t="s">
        <v>6903</v>
      </c>
      <c r="E3707" s="92">
        <f t="shared" si="1"/>
        <v>88240</v>
      </c>
      <c r="F3707" s="92" t="str">
        <f t="shared" si="2"/>
        <v>NIDO 1+ Nutritods LEP Tarro 6x16kg</v>
      </c>
      <c r="G3707" s="92" t="str">
        <f t="shared" si="3"/>
        <v>GUMS</v>
      </c>
      <c r="H3707" s="89"/>
      <c r="I3707" s="89"/>
      <c r="J3707" s="89"/>
      <c r="K3707" s="89"/>
      <c r="L3707" s="89"/>
      <c r="M3707" s="89"/>
      <c r="N3707" s="89"/>
      <c r="O3707" s="89"/>
      <c r="P3707" s="89"/>
      <c r="Q3707" s="89"/>
      <c r="R3707" s="30"/>
      <c r="S3707" s="30"/>
      <c r="T3707" s="30"/>
      <c r="U3707" s="30"/>
      <c r="V3707" s="30"/>
      <c r="W3707" s="30"/>
      <c r="X3707" s="30"/>
      <c r="Y3707" s="30"/>
      <c r="Z3707" s="30"/>
      <c r="AA3707" s="30"/>
    </row>
    <row r="3708" ht="15.75" customHeight="1">
      <c r="A3708" s="27" t="s">
        <v>39</v>
      </c>
      <c r="B3708" s="27" t="s">
        <v>10489</v>
      </c>
      <c r="C3708" s="27" t="s">
        <v>9221</v>
      </c>
      <c r="D3708" s="27" t="s">
        <v>9222</v>
      </c>
      <c r="E3708" s="92">
        <f t="shared" si="1"/>
        <v>88262</v>
      </c>
      <c r="F3708" s="92" t="str">
        <f t="shared" si="2"/>
        <v>NESTLE CHOKITO Bar 5(20x30g) CL 5(20x30g)</v>
      </c>
      <c r="G3708" s="92" t="str">
        <f t="shared" si="3"/>
        <v>CHOCOLATES</v>
      </c>
      <c r="H3708" s="89"/>
      <c r="I3708" s="89"/>
      <c r="J3708" s="89"/>
      <c r="K3708" s="89"/>
      <c r="L3708" s="89"/>
      <c r="M3708" s="89"/>
      <c r="N3708" s="89"/>
      <c r="O3708" s="89"/>
      <c r="P3708" s="89"/>
      <c r="Q3708" s="89"/>
      <c r="R3708" s="30"/>
      <c r="S3708" s="30"/>
      <c r="T3708" s="30"/>
      <c r="U3708" s="30"/>
      <c r="V3708" s="30"/>
      <c r="W3708" s="30"/>
      <c r="X3708" s="30"/>
      <c r="Y3708" s="30"/>
      <c r="Z3708" s="30"/>
      <c r="AA3708" s="30"/>
    </row>
    <row r="3709" ht="15.75" customHeight="1">
      <c r="A3709" s="27" t="s">
        <v>264</v>
      </c>
      <c r="B3709" s="27" t="s">
        <v>10490</v>
      </c>
      <c r="C3709" s="27" t="s">
        <v>6906</v>
      </c>
      <c r="D3709" s="27" t="s">
        <v>4338</v>
      </c>
      <c r="E3709" s="92">
        <f t="shared" si="1"/>
        <v>88300</v>
      </c>
      <c r="F3709" s="92" t="str">
        <f t="shared" si="2"/>
        <v>ZUCOSOS Cereal 14x500g</v>
      </c>
      <c r="G3709" s="92" t="str">
        <f t="shared" si="3"/>
        <v>CEREALES PARA EL DESAYUNO</v>
      </c>
      <c r="H3709" s="89"/>
      <c r="I3709" s="89"/>
      <c r="J3709" s="89"/>
      <c r="K3709" s="89"/>
      <c r="L3709" s="89"/>
      <c r="M3709" s="89"/>
      <c r="N3709" s="89"/>
      <c r="O3709" s="89"/>
      <c r="P3709" s="89"/>
      <c r="Q3709" s="89"/>
      <c r="R3709" s="30"/>
      <c r="S3709" s="30"/>
      <c r="T3709" s="30"/>
      <c r="U3709" s="30"/>
      <c r="V3709" s="30"/>
      <c r="W3709" s="30"/>
      <c r="X3709" s="30"/>
      <c r="Y3709" s="30"/>
      <c r="Z3709" s="30"/>
      <c r="AA3709" s="30"/>
    </row>
    <row r="3710" ht="15.75" customHeight="1">
      <c r="A3710" s="27" t="s">
        <v>264</v>
      </c>
      <c r="B3710" s="27" t="s">
        <v>10491</v>
      </c>
      <c r="C3710" s="27" t="s">
        <v>6907</v>
      </c>
      <c r="D3710" s="27" t="s">
        <v>6909</v>
      </c>
      <c r="E3710" s="92">
        <f t="shared" si="1"/>
        <v>88320</v>
      </c>
      <c r="F3710" s="92" t="str">
        <f t="shared" si="2"/>
        <v>GOLD Cereal 14x570g</v>
      </c>
      <c r="G3710" s="92" t="str">
        <f t="shared" si="3"/>
        <v>CEREALES PARA EL DESAYUNO</v>
      </c>
      <c r="H3710" s="89"/>
      <c r="I3710" s="89"/>
      <c r="J3710" s="89"/>
      <c r="K3710" s="89"/>
      <c r="L3710" s="89"/>
      <c r="M3710" s="89"/>
      <c r="N3710" s="89"/>
      <c r="O3710" s="89"/>
      <c r="P3710" s="89"/>
      <c r="Q3710" s="89"/>
      <c r="R3710" s="30"/>
      <c r="S3710" s="30"/>
      <c r="T3710" s="30"/>
      <c r="U3710" s="30"/>
      <c r="V3710" s="30"/>
      <c r="W3710" s="30"/>
      <c r="X3710" s="30"/>
      <c r="Y3710" s="30"/>
      <c r="Z3710" s="30"/>
      <c r="AA3710" s="30"/>
    </row>
    <row r="3711" ht="15.75" customHeight="1">
      <c r="A3711" s="27" t="s">
        <v>86</v>
      </c>
      <c r="B3711" s="27" t="s">
        <v>10492</v>
      </c>
      <c r="C3711" s="27" t="s">
        <v>6910</v>
      </c>
      <c r="D3711" s="27" t="s">
        <v>6911</v>
      </c>
      <c r="E3711" s="92">
        <f t="shared" si="1"/>
        <v>88430</v>
      </c>
      <c r="F3711" s="92" t="str">
        <f t="shared" si="2"/>
        <v>GALLETA NAVIDAD 10x250 GRM</v>
      </c>
      <c r="G3711" s="92" t="str">
        <f t="shared" si="3"/>
        <v>GALLETAS</v>
      </c>
      <c r="H3711" s="89"/>
      <c r="I3711" s="89"/>
      <c r="J3711" s="89"/>
      <c r="K3711" s="89"/>
      <c r="L3711" s="89"/>
      <c r="M3711" s="89"/>
      <c r="N3711" s="89"/>
      <c r="O3711" s="89"/>
      <c r="P3711" s="89"/>
      <c r="Q3711" s="89"/>
      <c r="R3711" s="30"/>
      <c r="S3711" s="30"/>
      <c r="T3711" s="30"/>
      <c r="U3711" s="30"/>
      <c r="V3711" s="30"/>
      <c r="W3711" s="30"/>
      <c r="X3711" s="30"/>
      <c r="Y3711" s="30"/>
      <c r="Z3711" s="30"/>
      <c r="AA3711" s="30"/>
    </row>
    <row r="3712" ht="15.75" customHeight="1">
      <c r="A3712" s="27" t="s">
        <v>86</v>
      </c>
      <c r="B3712" s="27" t="s">
        <v>10493</v>
      </c>
      <c r="C3712" s="27" t="s">
        <v>6910</v>
      </c>
      <c r="D3712" s="27" t="s">
        <v>5269</v>
      </c>
      <c r="E3712" s="92">
        <f t="shared" si="1"/>
        <v>88440</v>
      </c>
      <c r="F3712" s="92" t="str">
        <f t="shared" si="2"/>
        <v>GALLETA NAVIDAD 10 x 220 GRM</v>
      </c>
      <c r="G3712" s="92" t="str">
        <f t="shared" si="3"/>
        <v>GALLETAS</v>
      </c>
      <c r="H3712" s="89"/>
      <c r="I3712" s="89"/>
      <c r="J3712" s="89"/>
      <c r="K3712" s="89"/>
      <c r="L3712" s="89"/>
      <c r="M3712" s="89"/>
      <c r="N3712" s="89"/>
      <c r="O3712" s="89"/>
      <c r="P3712" s="89"/>
      <c r="Q3712" s="89"/>
      <c r="R3712" s="30"/>
      <c r="S3712" s="30"/>
      <c r="T3712" s="30"/>
      <c r="U3712" s="30"/>
      <c r="V3712" s="30"/>
      <c r="W3712" s="30"/>
      <c r="X3712" s="30"/>
      <c r="Y3712" s="30"/>
      <c r="Z3712" s="30"/>
      <c r="AA3712" s="30"/>
    </row>
    <row r="3713" ht="15.75" customHeight="1">
      <c r="A3713" s="27" t="s">
        <v>264</v>
      </c>
      <c r="B3713" s="27" t="s">
        <v>10494</v>
      </c>
      <c r="C3713" s="27" t="s">
        <v>266</v>
      </c>
      <c r="D3713" s="27" t="s">
        <v>5980</v>
      </c>
      <c r="E3713" s="92">
        <f t="shared" si="1"/>
        <v>88490</v>
      </c>
      <c r="F3713" s="92" t="str">
        <f t="shared" si="2"/>
        <v>CHOCAPIC Cereal 12x600g</v>
      </c>
      <c r="G3713" s="92" t="str">
        <f t="shared" si="3"/>
        <v>CEREALES PARA EL DESAYUNO</v>
      </c>
      <c r="H3713" s="89"/>
      <c r="I3713" s="89"/>
      <c r="J3713" s="89"/>
      <c r="K3713" s="89"/>
      <c r="L3713" s="89"/>
      <c r="M3713" s="89"/>
      <c r="N3713" s="89"/>
      <c r="O3713" s="89"/>
      <c r="P3713" s="89"/>
      <c r="Q3713" s="89"/>
      <c r="R3713" s="30"/>
      <c r="S3713" s="30"/>
      <c r="T3713" s="30"/>
      <c r="U3713" s="30"/>
      <c r="V3713" s="30"/>
      <c r="W3713" s="30"/>
      <c r="X3713" s="30"/>
      <c r="Y3713" s="30"/>
      <c r="Z3713" s="30"/>
      <c r="AA3713" s="30"/>
    </row>
    <row r="3714" ht="15.75" customHeight="1">
      <c r="A3714" s="27" t="s">
        <v>44</v>
      </c>
      <c r="B3714" s="27" t="s">
        <v>10495</v>
      </c>
      <c r="C3714" s="27" t="s">
        <v>6914</v>
      </c>
      <c r="D3714" s="27">
        <v>1.0</v>
      </c>
      <c r="E3714" s="92">
        <f t="shared" si="1"/>
        <v>88560</v>
      </c>
      <c r="F3714" s="92" t="str">
        <f t="shared" si="2"/>
        <v>PK 2 Caldos MAGGI 12uni (verd+carne) +1 Arroz 500g Tucapel Gratis 1</v>
      </c>
      <c r="G3714" s="92" t="str">
        <f t="shared" si="3"/>
        <v>CULINARIOS</v>
      </c>
      <c r="H3714" s="89"/>
      <c r="I3714" s="89"/>
      <c r="J3714" s="89"/>
      <c r="K3714" s="89"/>
      <c r="L3714" s="89"/>
      <c r="M3714" s="89"/>
      <c r="N3714" s="89"/>
      <c r="O3714" s="89"/>
      <c r="P3714" s="89"/>
      <c r="Q3714" s="89"/>
      <c r="R3714" s="30"/>
      <c r="S3714" s="30"/>
      <c r="T3714" s="30"/>
      <c r="U3714" s="30"/>
      <c r="V3714" s="30"/>
      <c r="W3714" s="30"/>
      <c r="X3714" s="30"/>
      <c r="Y3714" s="30"/>
      <c r="Z3714" s="30"/>
      <c r="AA3714" s="30"/>
    </row>
    <row r="3715" ht="15.75" customHeight="1">
      <c r="A3715" s="27" t="s">
        <v>76</v>
      </c>
      <c r="B3715" s="27" t="s">
        <v>10497</v>
      </c>
      <c r="C3715" s="27" t="s">
        <v>6915</v>
      </c>
      <c r="D3715" s="27" t="s">
        <v>6917</v>
      </c>
      <c r="E3715" s="92">
        <f t="shared" si="1"/>
        <v>88580</v>
      </c>
      <c r="F3715" s="92" t="str">
        <f t="shared" si="2"/>
        <v>NESQUIK OPTISTART SinAzrChocTr 12x350g</v>
      </c>
      <c r="G3715" s="92" t="str">
        <f t="shared" si="3"/>
        <v>OPPB</v>
      </c>
      <c r="H3715" s="89"/>
      <c r="I3715" s="89"/>
      <c r="J3715" s="89"/>
      <c r="K3715" s="89"/>
      <c r="L3715" s="89"/>
      <c r="M3715" s="89"/>
      <c r="N3715" s="89"/>
      <c r="O3715" s="89"/>
      <c r="P3715" s="89"/>
      <c r="Q3715" s="89"/>
      <c r="R3715" s="30"/>
      <c r="S3715" s="30"/>
      <c r="T3715" s="30"/>
      <c r="U3715" s="30"/>
      <c r="V3715" s="30"/>
      <c r="W3715" s="30"/>
      <c r="X3715" s="30"/>
      <c r="Y3715" s="30"/>
      <c r="Z3715" s="30"/>
      <c r="AA3715" s="30"/>
    </row>
    <row r="3716" ht="15.75" customHeight="1">
      <c r="A3716" s="27" t="s">
        <v>50</v>
      </c>
      <c r="B3716" s="27" t="s">
        <v>10498</v>
      </c>
      <c r="C3716" s="27" t="s">
        <v>6918</v>
      </c>
      <c r="D3716" s="27" t="s">
        <v>6919</v>
      </c>
      <c r="E3716" s="92">
        <f t="shared" si="1"/>
        <v>88590</v>
      </c>
      <c r="F3716" s="92" t="str">
        <f t="shared" si="2"/>
        <v>STARBUCKS Vanilla Latte N1 10(4x215g)</v>
      </c>
      <c r="G3716" s="92" t="str">
        <f t="shared" si="3"/>
        <v>CAFES</v>
      </c>
      <c r="H3716" s="89"/>
      <c r="I3716" s="89"/>
      <c r="J3716" s="89"/>
      <c r="K3716" s="89"/>
      <c r="L3716" s="89"/>
      <c r="M3716" s="89"/>
      <c r="N3716" s="89"/>
      <c r="O3716" s="89"/>
      <c r="P3716" s="89"/>
      <c r="Q3716" s="89"/>
      <c r="R3716" s="30"/>
      <c r="S3716" s="30"/>
      <c r="T3716" s="30"/>
      <c r="U3716" s="30"/>
      <c r="V3716" s="30"/>
      <c r="W3716" s="30"/>
      <c r="X3716" s="30"/>
      <c r="Y3716" s="30"/>
      <c r="Z3716" s="30"/>
      <c r="AA3716" s="30"/>
    </row>
    <row r="3717" ht="15.75" customHeight="1">
      <c r="A3717" s="27" t="s">
        <v>86</v>
      </c>
      <c r="B3717" s="27" t="s">
        <v>10500</v>
      </c>
      <c r="C3717" s="27" t="s">
        <v>6921</v>
      </c>
      <c r="D3717" s="27" t="s">
        <v>123</v>
      </c>
      <c r="E3717" s="92">
        <f t="shared" si="1"/>
        <v>88610</v>
      </c>
      <c r="F3717" s="92" t="str">
        <f t="shared" si="2"/>
        <v>PK BON TRD 5 KUKY CLASICA + 1 KUKY CLASICA GRATIS 16.67% DCTO .</v>
      </c>
      <c r="G3717" s="92" t="str">
        <f t="shared" si="3"/>
        <v>GALLETAS</v>
      </c>
      <c r="H3717" s="89"/>
      <c r="I3717" s="89"/>
      <c r="J3717" s="89"/>
      <c r="K3717" s="89"/>
      <c r="L3717" s="89"/>
      <c r="M3717" s="89"/>
      <c r="N3717" s="89"/>
      <c r="O3717" s="89"/>
      <c r="P3717" s="89"/>
      <c r="Q3717" s="89"/>
      <c r="R3717" s="30"/>
      <c r="S3717" s="30"/>
      <c r="T3717" s="30"/>
      <c r="U3717" s="30"/>
      <c r="V3717" s="30"/>
      <c r="W3717" s="30"/>
      <c r="X3717" s="30"/>
      <c r="Y3717" s="30"/>
      <c r="Z3717" s="30"/>
      <c r="AA3717" s="30"/>
    </row>
    <row r="3718" ht="15.75" customHeight="1">
      <c r="A3718" s="27" t="s">
        <v>44</v>
      </c>
      <c r="B3718" s="27" t="s">
        <v>10501</v>
      </c>
      <c r="C3718" s="27" t="s">
        <v>6923</v>
      </c>
      <c r="D3718" s="27" t="s">
        <v>123</v>
      </c>
      <c r="E3718" s="92">
        <f t="shared" si="1"/>
        <v>88670</v>
      </c>
      <c r="F3718" s="92" t="str">
        <f t="shared" si="2"/>
        <v>PK MAT TRD 1 DPSOPA POLLO FIDEO+1DPSOPA CARACOLITO+1DPSOPA POLLO ARROZ Grts .</v>
      </c>
      <c r="G3718" s="92" t="str">
        <f t="shared" si="3"/>
        <v>CULINARIOS</v>
      </c>
      <c r="H3718" s="89"/>
      <c r="I3718" s="89"/>
      <c r="J3718" s="89"/>
      <c r="K3718" s="89"/>
      <c r="L3718" s="89"/>
      <c r="M3718" s="89"/>
      <c r="N3718" s="89"/>
      <c r="O3718" s="89"/>
      <c r="P3718" s="89"/>
      <c r="Q3718" s="89"/>
      <c r="R3718" s="30"/>
      <c r="S3718" s="30"/>
      <c r="T3718" s="30"/>
      <c r="U3718" s="30"/>
      <c r="V3718" s="30"/>
      <c r="W3718" s="30"/>
      <c r="X3718" s="30"/>
      <c r="Y3718" s="30"/>
      <c r="Z3718" s="30"/>
      <c r="AA3718" s="30"/>
    </row>
    <row r="3719" ht="15.75" customHeight="1">
      <c r="A3719" s="27" t="s">
        <v>50</v>
      </c>
      <c r="B3719" s="27" t="s">
        <v>10502</v>
      </c>
      <c r="C3719" s="27" t="s">
        <v>6925</v>
      </c>
      <c r="D3719" s="27" t="s">
        <v>6010</v>
      </c>
      <c r="E3719" s="92">
        <f t="shared" si="1"/>
        <v>88740</v>
      </c>
      <c r="F3719" s="92" t="str">
        <f t="shared" si="2"/>
        <v>NESC DLC GST Capp N1 16Caps 3x188g</v>
      </c>
      <c r="G3719" s="92" t="str">
        <f t="shared" si="3"/>
        <v>CAFES</v>
      </c>
      <c r="H3719" s="89"/>
      <c r="I3719" s="89"/>
      <c r="J3719" s="89"/>
      <c r="K3719" s="89"/>
      <c r="L3719" s="89"/>
      <c r="M3719" s="89"/>
      <c r="N3719" s="89"/>
      <c r="O3719" s="89"/>
      <c r="P3719" s="89"/>
      <c r="Q3719" s="89"/>
      <c r="R3719" s="30"/>
      <c r="S3719" s="30"/>
      <c r="T3719" s="30"/>
      <c r="U3719" s="30"/>
      <c r="V3719" s="30"/>
      <c r="W3719" s="30"/>
      <c r="X3719" s="30"/>
      <c r="Y3719" s="30"/>
      <c r="Z3719" s="30"/>
      <c r="AA3719" s="30"/>
    </row>
    <row r="3720" ht="15.75" customHeight="1">
      <c r="A3720" s="27" t="s">
        <v>86</v>
      </c>
      <c r="B3720" s="27" t="s">
        <v>10503</v>
      </c>
      <c r="C3720" s="27" t="s">
        <v>6931</v>
      </c>
      <c r="D3720" s="27" t="s">
        <v>2051</v>
      </c>
      <c r="E3720" s="92">
        <f t="shared" si="1"/>
        <v>88820</v>
      </c>
      <c r="F3720" s="92" t="str">
        <f t="shared" si="2"/>
        <v>Galleta chip KUKY Mini 42 x 40 GRM</v>
      </c>
      <c r="G3720" s="92" t="str">
        <f t="shared" si="3"/>
        <v>GALLETAS</v>
      </c>
      <c r="H3720" s="89"/>
      <c r="I3720" s="89"/>
      <c r="J3720" s="89"/>
      <c r="K3720" s="89"/>
      <c r="L3720" s="89"/>
      <c r="M3720" s="89"/>
      <c r="N3720" s="89"/>
      <c r="O3720" s="89"/>
      <c r="P3720" s="89"/>
      <c r="Q3720" s="89"/>
      <c r="R3720" s="30"/>
      <c r="S3720" s="30"/>
      <c r="T3720" s="30"/>
      <c r="U3720" s="30"/>
      <c r="V3720" s="30"/>
      <c r="W3720" s="30"/>
      <c r="X3720" s="30"/>
      <c r="Y3720" s="30"/>
      <c r="Z3720" s="30"/>
      <c r="AA3720" s="30"/>
    </row>
    <row r="3721" ht="15.75" customHeight="1">
      <c r="A3721" s="27" t="s">
        <v>86</v>
      </c>
      <c r="B3721" s="27" t="s">
        <v>10504</v>
      </c>
      <c r="C3721" s="27" t="s">
        <v>6929</v>
      </c>
      <c r="D3721" s="27" t="s">
        <v>123</v>
      </c>
      <c r="E3721" s="92">
        <f t="shared" si="1"/>
        <v>88821</v>
      </c>
      <c r="F3721" s="92" t="str">
        <f t="shared" si="2"/>
        <v>PK MINI KUKI + MOROCHA + TRITON VAI + 17% DCTO .</v>
      </c>
      <c r="G3721" s="92" t="str">
        <f t="shared" si="3"/>
        <v>GALLETAS</v>
      </c>
      <c r="H3721" s="89"/>
      <c r="I3721" s="89"/>
      <c r="J3721" s="89"/>
      <c r="K3721" s="89"/>
      <c r="L3721" s="89"/>
      <c r="M3721" s="89"/>
      <c r="N3721" s="89"/>
      <c r="O3721" s="89"/>
      <c r="P3721" s="89"/>
      <c r="Q3721" s="89"/>
      <c r="R3721" s="30"/>
      <c r="S3721" s="30"/>
      <c r="T3721" s="30"/>
      <c r="U3721" s="30"/>
      <c r="V3721" s="30"/>
      <c r="W3721" s="30"/>
      <c r="X3721" s="30"/>
      <c r="Y3721" s="30"/>
      <c r="Z3721" s="30"/>
      <c r="AA3721" s="30"/>
    </row>
    <row r="3722" ht="15.75" customHeight="1">
      <c r="A3722" s="27" t="s">
        <v>86</v>
      </c>
      <c r="B3722" s="27" t="s">
        <v>10505</v>
      </c>
      <c r="C3722" s="27" t="s">
        <v>6928</v>
      </c>
      <c r="D3722" s="27" t="s">
        <v>123</v>
      </c>
      <c r="E3722" s="92">
        <f t="shared" si="1"/>
        <v>88823</v>
      </c>
      <c r="F3722" s="92" t="str">
        <f t="shared" si="2"/>
        <v>PK MinTriVa+MinTriCho+MinMor+MinKu + 19.98% DCTO .</v>
      </c>
      <c r="G3722" s="92" t="str">
        <f t="shared" si="3"/>
        <v>GALLETAS</v>
      </c>
      <c r="H3722" s="89"/>
      <c r="I3722" s="89"/>
      <c r="J3722" s="89"/>
      <c r="K3722" s="89"/>
      <c r="L3722" s="89"/>
      <c r="M3722" s="89"/>
      <c r="N3722" s="89"/>
      <c r="O3722" s="89"/>
      <c r="P3722" s="89"/>
      <c r="Q3722" s="89"/>
      <c r="R3722" s="30"/>
      <c r="S3722" s="30"/>
      <c r="T3722" s="30"/>
      <c r="U3722" s="30"/>
      <c r="V3722" s="30"/>
      <c r="W3722" s="30"/>
      <c r="X3722" s="30"/>
      <c r="Y3722" s="30"/>
      <c r="Z3722" s="30"/>
      <c r="AA3722" s="30"/>
    </row>
    <row r="3723" ht="15.75" customHeight="1">
      <c r="A3723" s="27" t="s">
        <v>86</v>
      </c>
      <c r="B3723" s="27" t="s">
        <v>10506</v>
      </c>
      <c r="C3723" s="27" t="s">
        <v>6933</v>
      </c>
      <c r="D3723" s="27" t="s">
        <v>123</v>
      </c>
      <c r="E3723" s="92">
        <f t="shared" si="1"/>
        <v>88824</v>
      </c>
      <c r="F3723" s="92" t="str">
        <f t="shared" si="2"/>
        <v>PK MinTriVa+MinTriCho+MinMor+MinKu + 19.98% DCTO (B2B) .</v>
      </c>
      <c r="G3723" s="92" t="str">
        <f t="shared" si="3"/>
        <v>GALLETAS</v>
      </c>
      <c r="H3723" s="89"/>
      <c r="I3723" s="89"/>
      <c r="J3723" s="89"/>
      <c r="K3723" s="89"/>
      <c r="L3723" s="89"/>
      <c r="M3723" s="89"/>
      <c r="N3723" s="89"/>
      <c r="O3723" s="89"/>
      <c r="P3723" s="89"/>
      <c r="Q3723" s="89"/>
      <c r="R3723" s="30"/>
      <c r="S3723" s="30"/>
      <c r="T3723" s="30"/>
      <c r="U3723" s="30"/>
      <c r="V3723" s="30"/>
      <c r="W3723" s="30"/>
      <c r="X3723" s="30"/>
      <c r="Y3723" s="30"/>
      <c r="Z3723" s="30"/>
      <c r="AA3723" s="30"/>
    </row>
    <row r="3724" ht="15.75" customHeight="1">
      <c r="A3724" s="27" t="s">
        <v>86</v>
      </c>
      <c r="B3724" s="27" t="s">
        <v>10507</v>
      </c>
      <c r="C3724" s="27" t="s">
        <v>6926</v>
      </c>
      <c r="D3724" s="27" t="s">
        <v>123</v>
      </c>
      <c r="E3724" s="92">
        <f t="shared" si="1"/>
        <v>88828</v>
      </c>
      <c r="F3724" s="92" t="str">
        <f t="shared" si="2"/>
        <v>PK 6 mini kuky + 6 mini Morocha 15% (B2B) .</v>
      </c>
      <c r="G3724" s="92" t="str">
        <f t="shared" si="3"/>
        <v>GALLETAS</v>
      </c>
      <c r="H3724" s="89"/>
      <c r="I3724" s="89"/>
      <c r="J3724" s="89"/>
      <c r="K3724" s="89"/>
      <c r="L3724" s="89"/>
      <c r="M3724" s="89"/>
      <c r="N3724" s="89"/>
      <c r="O3724" s="89"/>
      <c r="P3724" s="89"/>
      <c r="Q3724" s="89"/>
      <c r="R3724" s="30"/>
      <c r="S3724" s="30"/>
      <c r="T3724" s="30"/>
      <c r="U3724" s="30"/>
      <c r="V3724" s="30"/>
      <c r="W3724" s="30"/>
      <c r="X3724" s="30"/>
      <c r="Y3724" s="30"/>
      <c r="Z3724" s="30"/>
      <c r="AA3724" s="30"/>
    </row>
    <row r="3725" ht="15.75" customHeight="1">
      <c r="A3725" s="27" t="s">
        <v>29</v>
      </c>
      <c r="B3725" s="27" t="s">
        <v>10508</v>
      </c>
      <c r="C3725" s="27" t="s">
        <v>6935</v>
      </c>
      <c r="D3725" s="27" t="s">
        <v>6797</v>
      </c>
      <c r="E3725" s="92">
        <f t="shared" si="1"/>
        <v>88830</v>
      </c>
      <c r="F3725" s="92" t="str">
        <f t="shared" si="2"/>
        <v>PACK PROMO MINI KUKY 3 x 40 GRM</v>
      </c>
      <c r="G3725" s="92" t="str">
        <f t="shared" si="3"/>
        <v>DESHABILITADOS</v>
      </c>
      <c r="H3725" s="89"/>
      <c r="I3725" s="89"/>
      <c r="J3725" s="89"/>
      <c r="K3725" s="89"/>
      <c r="L3725" s="89"/>
      <c r="M3725" s="89"/>
      <c r="N3725" s="89"/>
      <c r="O3725" s="89"/>
      <c r="P3725" s="89"/>
      <c r="Q3725" s="89"/>
      <c r="R3725" s="30"/>
      <c r="S3725" s="30"/>
      <c r="T3725" s="30"/>
      <c r="U3725" s="30"/>
      <c r="V3725" s="30"/>
      <c r="W3725" s="30"/>
      <c r="X3725" s="30"/>
      <c r="Y3725" s="30"/>
      <c r="Z3725" s="30"/>
      <c r="AA3725" s="30"/>
    </row>
    <row r="3726" ht="15.75" customHeight="1">
      <c r="A3726" s="27" t="s">
        <v>50</v>
      </c>
      <c r="B3726" s="27" t="s">
        <v>10509</v>
      </c>
      <c r="C3726" s="27" t="s">
        <v>6936</v>
      </c>
      <c r="D3726" s="27" t="s">
        <v>6919</v>
      </c>
      <c r="E3726" s="92">
        <f t="shared" si="1"/>
        <v>88880</v>
      </c>
      <c r="F3726" s="92" t="str">
        <f t="shared" si="2"/>
        <v>STARBUCKS Caramel Latte N1 10(4x215g)</v>
      </c>
      <c r="G3726" s="92" t="str">
        <f t="shared" si="3"/>
        <v>CAFES</v>
      </c>
      <c r="H3726" s="89"/>
      <c r="I3726" s="89"/>
      <c r="J3726" s="89"/>
      <c r="K3726" s="89"/>
      <c r="L3726" s="89"/>
      <c r="M3726" s="89"/>
      <c r="N3726" s="89"/>
      <c r="O3726" s="89"/>
      <c r="P3726" s="89"/>
      <c r="Q3726" s="89"/>
      <c r="R3726" s="30"/>
      <c r="S3726" s="30"/>
      <c r="T3726" s="30"/>
      <c r="U3726" s="30"/>
      <c r="V3726" s="30"/>
      <c r="W3726" s="30"/>
      <c r="X3726" s="30"/>
      <c r="Y3726" s="30"/>
      <c r="Z3726" s="30"/>
      <c r="AA3726" s="30"/>
    </row>
    <row r="3727" ht="15.75" customHeight="1">
      <c r="A3727" s="27" t="s">
        <v>50</v>
      </c>
      <c r="B3727" s="27" t="s">
        <v>10510</v>
      </c>
      <c r="C3727" s="27" t="s">
        <v>6939</v>
      </c>
      <c r="D3727" s="27" t="s">
        <v>6940</v>
      </c>
      <c r="E3727" s="92">
        <f t="shared" si="1"/>
        <v>88890</v>
      </c>
      <c r="F3727" s="92" t="str">
        <f t="shared" si="2"/>
        <v>STARBUCKS Mocha N1 10(4x22g)</v>
      </c>
      <c r="G3727" s="92" t="str">
        <f t="shared" si="3"/>
        <v>CAFES</v>
      </c>
      <c r="H3727" s="89"/>
      <c r="I3727" s="89"/>
      <c r="J3727" s="89"/>
      <c r="K3727" s="89"/>
      <c r="L3727" s="89"/>
      <c r="M3727" s="89"/>
      <c r="N3727" s="89"/>
      <c r="O3727" s="89"/>
      <c r="P3727" s="89"/>
      <c r="Q3727" s="89"/>
      <c r="R3727" s="30"/>
      <c r="S3727" s="30"/>
      <c r="T3727" s="30"/>
      <c r="U3727" s="30"/>
      <c r="V3727" s="30"/>
      <c r="W3727" s="30"/>
      <c r="X3727" s="30"/>
      <c r="Y3727" s="30"/>
      <c r="Z3727" s="30"/>
      <c r="AA3727" s="30"/>
    </row>
    <row r="3728" ht="15.75" customHeight="1">
      <c r="A3728" s="27" t="s">
        <v>86</v>
      </c>
      <c r="B3728" s="27" t="s">
        <v>10511</v>
      </c>
      <c r="C3728" s="27" t="s">
        <v>6941</v>
      </c>
      <c r="D3728" s="27" t="s">
        <v>6942</v>
      </c>
      <c r="E3728" s="92">
        <f t="shared" si="1"/>
        <v>88940</v>
      </c>
      <c r="F3728" s="92" t="str">
        <f t="shared" si="2"/>
        <v>VITALIFE SALVADO PACK 10 x 2 x 290 GRM</v>
      </c>
      <c r="G3728" s="92" t="str">
        <f t="shared" si="3"/>
        <v>GALLETAS</v>
      </c>
      <c r="H3728" s="89"/>
      <c r="I3728" s="89"/>
      <c r="J3728" s="89"/>
      <c r="K3728" s="89"/>
      <c r="L3728" s="89"/>
      <c r="M3728" s="89"/>
      <c r="N3728" s="89"/>
      <c r="O3728" s="89"/>
      <c r="P3728" s="89"/>
      <c r="Q3728" s="89"/>
      <c r="R3728" s="30"/>
      <c r="S3728" s="30"/>
      <c r="T3728" s="30"/>
      <c r="U3728" s="30"/>
      <c r="V3728" s="30"/>
      <c r="W3728" s="30"/>
      <c r="X3728" s="30"/>
      <c r="Y3728" s="30"/>
      <c r="Z3728" s="30"/>
      <c r="AA3728" s="30"/>
    </row>
    <row r="3729" ht="15.75" customHeight="1">
      <c r="A3729" s="27" t="s">
        <v>86</v>
      </c>
      <c r="B3729" s="27" t="s">
        <v>10512</v>
      </c>
      <c r="C3729" s="27" t="s">
        <v>1696</v>
      </c>
      <c r="D3729" s="27" t="s">
        <v>6944</v>
      </c>
      <c r="E3729" s="92">
        <f t="shared" si="1"/>
        <v>88950</v>
      </c>
      <c r="F3729" s="92" t="str">
        <f t="shared" si="2"/>
        <v>VITALIFE SALVADO 20 x 290 GRM</v>
      </c>
      <c r="G3729" s="92" t="str">
        <f t="shared" si="3"/>
        <v>GALLETAS</v>
      </c>
      <c r="H3729" s="89"/>
      <c r="I3729" s="89"/>
      <c r="J3729" s="89"/>
      <c r="K3729" s="89"/>
      <c r="L3729" s="89"/>
      <c r="M3729" s="89"/>
      <c r="N3729" s="89"/>
      <c r="O3729" s="89"/>
      <c r="P3729" s="89"/>
      <c r="Q3729" s="89"/>
      <c r="R3729" s="30"/>
      <c r="S3729" s="30"/>
      <c r="T3729" s="30"/>
      <c r="U3729" s="30"/>
      <c r="V3729" s="30"/>
      <c r="W3729" s="30"/>
      <c r="X3729" s="30"/>
      <c r="Y3729" s="30"/>
      <c r="Z3729" s="30"/>
      <c r="AA3729" s="30"/>
    </row>
    <row r="3730" ht="15.75" customHeight="1">
      <c r="A3730" s="27" t="s">
        <v>39</v>
      </c>
      <c r="B3730" s="27" t="s">
        <v>10513</v>
      </c>
      <c r="C3730" s="27" t="s">
        <v>6946</v>
      </c>
      <c r="D3730" s="27" t="s">
        <v>6947</v>
      </c>
      <c r="E3730" s="92">
        <f t="shared" si="1"/>
        <v>88960</v>
      </c>
      <c r="F3730" s="92" t="str">
        <f t="shared" si="2"/>
        <v>KITKAT CHKY Pnt Btr UTZMB 24x42</v>
      </c>
      <c r="G3730" s="92" t="str">
        <f t="shared" si="3"/>
        <v>CHOCOLATES</v>
      </c>
      <c r="H3730" s="89"/>
      <c r="I3730" s="89"/>
      <c r="J3730" s="89"/>
      <c r="K3730" s="89"/>
      <c r="L3730" s="89"/>
      <c r="M3730" s="89"/>
      <c r="N3730" s="89"/>
      <c r="O3730" s="89"/>
      <c r="P3730" s="89"/>
      <c r="Q3730" s="89"/>
      <c r="R3730" s="30"/>
      <c r="S3730" s="30"/>
      <c r="T3730" s="30"/>
      <c r="U3730" s="30"/>
      <c r="V3730" s="30"/>
      <c r="W3730" s="30"/>
      <c r="X3730" s="30"/>
      <c r="Y3730" s="30"/>
      <c r="Z3730" s="30"/>
      <c r="AA3730" s="30"/>
    </row>
    <row r="3731" ht="15.75" customHeight="1">
      <c r="A3731" s="27" t="s">
        <v>86</v>
      </c>
      <c r="B3731" s="27" t="s">
        <v>10514</v>
      </c>
      <c r="C3731" s="27" t="s">
        <v>6948</v>
      </c>
      <c r="D3731" s="27" t="s">
        <v>123</v>
      </c>
      <c r="E3731" s="92">
        <f t="shared" si="1"/>
        <v>88970</v>
      </c>
      <c r="F3731" s="92" t="str">
        <f t="shared" si="2"/>
        <v>PK BON TRD 4 TRITON DOB CRE + 2 GRATIS .</v>
      </c>
      <c r="G3731" s="92" t="str">
        <f t="shared" si="3"/>
        <v>GALLETAS</v>
      </c>
      <c r="H3731" s="89"/>
      <c r="I3731" s="89"/>
      <c r="J3731" s="89"/>
      <c r="K3731" s="89"/>
      <c r="L3731" s="89"/>
      <c r="M3731" s="89"/>
      <c r="N3731" s="89"/>
      <c r="O3731" s="89"/>
      <c r="P3731" s="89"/>
      <c r="Q3731" s="89"/>
      <c r="R3731" s="30"/>
      <c r="S3731" s="30"/>
      <c r="T3731" s="30"/>
      <c r="U3731" s="30"/>
      <c r="V3731" s="30"/>
      <c r="W3731" s="30"/>
      <c r="X3731" s="30"/>
      <c r="Y3731" s="30"/>
      <c r="Z3731" s="30"/>
      <c r="AA3731" s="30"/>
    </row>
    <row r="3732" ht="15.75" customHeight="1">
      <c r="A3732" s="27" t="s">
        <v>39</v>
      </c>
      <c r="B3732" s="27" t="s">
        <v>10515</v>
      </c>
      <c r="C3732" s="27" t="s">
        <v>6951</v>
      </c>
      <c r="D3732" s="27" t="s">
        <v>123</v>
      </c>
      <c r="E3732" s="92">
        <f t="shared" si="1"/>
        <v>88980</v>
      </c>
      <c r="F3732" s="92" t="str">
        <f t="shared" si="2"/>
        <v>PK BON TRD 4 KITKAT 41.5 GR +2 GRATIS EXCLUSIVO B2B .</v>
      </c>
      <c r="G3732" s="92" t="str">
        <f t="shared" si="3"/>
        <v>CHOCOLATES</v>
      </c>
      <c r="H3732" s="89"/>
      <c r="I3732" s="89"/>
      <c r="J3732" s="89"/>
      <c r="K3732" s="89"/>
      <c r="L3732" s="89"/>
      <c r="M3732" s="89"/>
      <c r="N3732" s="89"/>
      <c r="O3732" s="89"/>
      <c r="P3732" s="89"/>
      <c r="Q3732" s="89"/>
      <c r="R3732" s="30"/>
      <c r="S3732" s="30"/>
      <c r="T3732" s="30"/>
      <c r="U3732" s="30"/>
      <c r="V3732" s="30"/>
      <c r="W3732" s="30"/>
      <c r="X3732" s="30"/>
      <c r="Y3732" s="30"/>
      <c r="Z3732" s="30"/>
      <c r="AA3732" s="30"/>
    </row>
    <row r="3733" ht="15.75" customHeight="1">
      <c r="A3733" s="27" t="s">
        <v>39</v>
      </c>
      <c r="B3733" s="27" t="s">
        <v>10516</v>
      </c>
      <c r="C3733" s="27" t="s">
        <v>6953</v>
      </c>
      <c r="D3733" s="27" t="s">
        <v>123</v>
      </c>
      <c r="E3733" s="92">
        <f t="shared" si="1"/>
        <v>88990</v>
      </c>
      <c r="F3733" s="92" t="str">
        <f t="shared" si="2"/>
        <v>PK BON TRD 4 SAHNE NUSS 90 GR + 2 GRATIS EXCLUSIVO B2B .</v>
      </c>
      <c r="G3733" s="92" t="str">
        <f t="shared" si="3"/>
        <v>CHOCOLATES</v>
      </c>
      <c r="H3733" s="89"/>
      <c r="I3733" s="89"/>
      <c r="J3733" s="89"/>
      <c r="K3733" s="89"/>
      <c r="L3733" s="89"/>
      <c r="M3733" s="89"/>
      <c r="N3733" s="89"/>
      <c r="O3733" s="89"/>
      <c r="P3733" s="89"/>
      <c r="Q3733" s="89"/>
      <c r="R3733" s="30"/>
      <c r="S3733" s="30"/>
      <c r="T3733" s="30"/>
      <c r="U3733" s="30"/>
      <c r="V3733" s="30"/>
      <c r="W3733" s="30"/>
      <c r="X3733" s="30"/>
      <c r="Y3733" s="30"/>
      <c r="Z3733" s="30"/>
      <c r="AA3733" s="30"/>
    </row>
    <row r="3734" ht="15.75" customHeight="1">
      <c r="A3734" s="27" t="s">
        <v>86</v>
      </c>
      <c r="B3734" s="27" t="s">
        <v>10517</v>
      </c>
      <c r="C3734" s="27" t="s">
        <v>6955</v>
      </c>
      <c r="D3734" s="27" t="s">
        <v>123</v>
      </c>
      <c r="E3734" s="92">
        <f t="shared" si="1"/>
        <v>89000</v>
      </c>
      <c r="F3734" s="92" t="str">
        <f t="shared" si="2"/>
        <v>PK EXC B2B 4 TRITON VAI 126 GR + 2 TRITON DOB CREM GRATIS .</v>
      </c>
      <c r="G3734" s="92" t="str">
        <f t="shared" si="3"/>
        <v>GALLETAS</v>
      </c>
      <c r="H3734" s="89"/>
      <c r="I3734" s="89"/>
      <c r="J3734" s="89"/>
      <c r="K3734" s="89"/>
      <c r="L3734" s="89"/>
      <c r="M3734" s="89"/>
      <c r="N3734" s="89"/>
      <c r="O3734" s="89"/>
      <c r="P3734" s="89"/>
      <c r="Q3734" s="89"/>
      <c r="R3734" s="30"/>
      <c r="S3734" s="30"/>
      <c r="T3734" s="30"/>
      <c r="U3734" s="30"/>
      <c r="V3734" s="30"/>
      <c r="W3734" s="30"/>
      <c r="X3734" s="30"/>
      <c r="Y3734" s="30"/>
      <c r="Z3734" s="30"/>
      <c r="AA3734" s="30"/>
    </row>
    <row r="3735" ht="15.75" customHeight="1">
      <c r="A3735" s="27" t="s">
        <v>50</v>
      </c>
      <c r="B3735" s="27" t="s">
        <v>10518</v>
      </c>
      <c r="C3735" s="27" t="s">
        <v>6957</v>
      </c>
      <c r="D3735" s="27" t="s">
        <v>123</v>
      </c>
      <c r="E3735" s="92">
        <f t="shared" si="1"/>
        <v>89010</v>
      </c>
      <c r="F3735" s="92" t="str">
        <f t="shared" si="2"/>
        <v>PK PTP TRD Nescafé 170gr+ Azucar 400gr + 20% Dcto .</v>
      </c>
      <c r="G3735" s="92" t="str">
        <f t="shared" si="3"/>
        <v>CAFES</v>
      </c>
      <c r="H3735" s="89"/>
      <c r="I3735" s="89"/>
      <c r="J3735" s="89"/>
      <c r="K3735" s="89"/>
      <c r="L3735" s="89"/>
      <c r="M3735" s="89"/>
      <c r="N3735" s="89"/>
      <c r="O3735" s="89"/>
      <c r="P3735" s="89"/>
      <c r="Q3735" s="89"/>
      <c r="R3735" s="30"/>
      <c r="S3735" s="30"/>
      <c r="T3735" s="30"/>
      <c r="U3735" s="30"/>
      <c r="V3735" s="30"/>
      <c r="W3735" s="30"/>
      <c r="X3735" s="30"/>
      <c r="Y3735" s="30"/>
      <c r="Z3735" s="30"/>
      <c r="AA3735" s="30"/>
    </row>
    <row r="3736" ht="15.75" customHeight="1">
      <c r="A3736" s="27" t="s">
        <v>50</v>
      </c>
      <c r="B3736" s="27" t="s">
        <v>10519</v>
      </c>
      <c r="C3736" s="27" t="s">
        <v>6959</v>
      </c>
      <c r="D3736" s="27" t="s">
        <v>123</v>
      </c>
      <c r="E3736" s="92">
        <f t="shared" si="1"/>
        <v>89050</v>
      </c>
      <c r="F3736" s="92" t="str">
        <f t="shared" si="2"/>
        <v>NESCAFE TRADICION Tarro 170 grs 20% Dcto .</v>
      </c>
      <c r="G3736" s="92" t="str">
        <f t="shared" si="3"/>
        <v>CAFES</v>
      </c>
      <c r="H3736" s="89"/>
      <c r="I3736" s="89"/>
      <c r="J3736" s="89"/>
      <c r="K3736" s="89"/>
      <c r="L3736" s="89"/>
      <c r="M3736" s="89"/>
      <c r="N3736" s="89"/>
      <c r="O3736" s="89"/>
      <c r="P3736" s="89"/>
      <c r="Q3736" s="89"/>
      <c r="R3736" s="30"/>
      <c r="S3736" s="30"/>
      <c r="T3736" s="30"/>
      <c r="U3736" s="30"/>
      <c r="V3736" s="30"/>
      <c r="W3736" s="30"/>
      <c r="X3736" s="30"/>
      <c r="Y3736" s="30"/>
      <c r="Z3736" s="30"/>
      <c r="AA3736" s="30"/>
    </row>
    <row r="3737" ht="15.75" customHeight="1">
      <c r="A3737" s="27" t="s">
        <v>50</v>
      </c>
      <c r="B3737" s="27" t="s">
        <v>10520</v>
      </c>
      <c r="C3737" s="27" t="s">
        <v>6960</v>
      </c>
      <c r="D3737" s="27" t="s">
        <v>123</v>
      </c>
      <c r="E3737" s="92">
        <f t="shared" si="1"/>
        <v>89060</v>
      </c>
      <c r="F3737" s="92" t="str">
        <f t="shared" si="2"/>
        <v>NESCAFE TRADICION Tarro 170g PRMug 20% Dcto .</v>
      </c>
      <c r="G3737" s="92" t="str">
        <f t="shared" si="3"/>
        <v>CAFES</v>
      </c>
      <c r="H3737" s="89"/>
      <c r="I3737" s="89"/>
      <c r="J3737" s="89"/>
      <c r="K3737" s="89"/>
      <c r="L3737" s="89"/>
      <c r="M3737" s="89"/>
      <c r="N3737" s="89"/>
      <c r="O3737" s="89"/>
      <c r="P3737" s="89"/>
      <c r="Q3737" s="89"/>
      <c r="R3737" s="30"/>
      <c r="S3737" s="30"/>
      <c r="T3737" s="30"/>
      <c r="U3737" s="30"/>
      <c r="V3737" s="30"/>
      <c r="W3737" s="30"/>
      <c r="X3737" s="30"/>
      <c r="Y3737" s="30"/>
      <c r="Z3737" s="30"/>
      <c r="AA3737" s="30"/>
    </row>
    <row r="3738" ht="15.75" customHeight="1">
      <c r="A3738" s="27" t="s">
        <v>50</v>
      </c>
      <c r="B3738" s="27" t="s">
        <v>10521</v>
      </c>
      <c r="C3738" s="27" t="s">
        <v>6962</v>
      </c>
      <c r="D3738" s="27" t="s">
        <v>123</v>
      </c>
      <c r="E3738" s="92">
        <f t="shared" si="1"/>
        <v>89070</v>
      </c>
      <c r="F3738" s="92" t="str">
        <f t="shared" si="2"/>
        <v>NESCAFE TRADICION Tr 195gPR Jirafa 20% Dcto .</v>
      </c>
      <c r="G3738" s="92" t="str">
        <f t="shared" si="3"/>
        <v>CAFES</v>
      </c>
      <c r="H3738" s="89"/>
      <c r="I3738" s="89"/>
      <c r="J3738" s="89"/>
      <c r="K3738" s="89"/>
      <c r="L3738" s="89"/>
      <c r="M3738" s="89"/>
      <c r="N3738" s="89"/>
      <c r="O3738" s="89"/>
      <c r="P3738" s="89"/>
      <c r="Q3738" s="89"/>
      <c r="R3738" s="30"/>
      <c r="S3738" s="30"/>
      <c r="T3738" s="30"/>
      <c r="U3738" s="30"/>
      <c r="V3738" s="30"/>
      <c r="W3738" s="30"/>
      <c r="X3738" s="30"/>
      <c r="Y3738" s="30"/>
      <c r="Z3738" s="30"/>
      <c r="AA3738" s="30"/>
    </row>
    <row r="3739" ht="15.75" customHeight="1">
      <c r="A3739" s="27" t="s">
        <v>86</v>
      </c>
      <c r="B3739" s="27" t="s">
        <v>10522</v>
      </c>
      <c r="C3739" s="27" t="s">
        <v>6964</v>
      </c>
      <c r="D3739" s="27" t="s">
        <v>6338</v>
      </c>
      <c r="E3739" s="92">
        <f t="shared" si="1"/>
        <v>89180</v>
      </c>
      <c r="F3739" s="92" t="str">
        <f t="shared" si="2"/>
        <v>Galletas GRILL Clasica 42 x 35 GRM</v>
      </c>
      <c r="G3739" s="92" t="str">
        <f t="shared" si="3"/>
        <v>GALLETAS</v>
      </c>
      <c r="H3739" s="89"/>
      <c r="I3739" s="89"/>
      <c r="J3739" s="89"/>
      <c r="K3739" s="89"/>
      <c r="L3739" s="89"/>
      <c r="M3739" s="89"/>
      <c r="N3739" s="89"/>
      <c r="O3739" s="89"/>
      <c r="P3739" s="89"/>
      <c r="Q3739" s="89"/>
      <c r="R3739" s="30"/>
      <c r="S3739" s="30"/>
      <c r="T3739" s="30"/>
      <c r="U3739" s="30"/>
      <c r="V3739" s="30"/>
      <c r="W3739" s="30"/>
      <c r="X3739" s="30"/>
      <c r="Y3739" s="30"/>
      <c r="Z3739" s="30"/>
      <c r="AA3739" s="30"/>
    </row>
    <row r="3740" ht="15.75" customHeight="1">
      <c r="A3740" s="27" t="s">
        <v>50</v>
      </c>
      <c r="B3740" s="27" t="s">
        <v>10523</v>
      </c>
      <c r="C3740" s="27" t="s">
        <v>6966</v>
      </c>
      <c r="D3740" s="27" t="s">
        <v>123</v>
      </c>
      <c r="E3740" s="92">
        <f t="shared" si="1"/>
        <v>89200</v>
      </c>
      <c r="F3740" s="92" t="str">
        <f t="shared" si="2"/>
        <v>PK 5 NESCAFÉ 50GR +1 CAFÉ STICK+ ALFOMBRA GRATIS .</v>
      </c>
      <c r="G3740" s="92" t="str">
        <f t="shared" si="3"/>
        <v>CAFES</v>
      </c>
      <c r="H3740" s="89"/>
      <c r="I3740" s="89"/>
      <c r="J3740" s="89"/>
      <c r="K3740" s="89"/>
      <c r="L3740" s="89"/>
      <c r="M3740" s="89"/>
      <c r="N3740" s="89"/>
      <c r="O3740" s="89"/>
      <c r="P3740" s="89"/>
      <c r="Q3740" s="89"/>
      <c r="R3740" s="30"/>
      <c r="S3740" s="30"/>
      <c r="T3740" s="30"/>
      <c r="U3740" s="30"/>
      <c r="V3740" s="30"/>
      <c r="W3740" s="30"/>
      <c r="X3740" s="30"/>
      <c r="Y3740" s="30"/>
      <c r="Z3740" s="30"/>
      <c r="AA3740" s="30"/>
    </row>
    <row r="3741" ht="15.75" customHeight="1">
      <c r="A3741" s="27" t="s">
        <v>44</v>
      </c>
      <c r="B3741" s="27" t="s">
        <v>10524</v>
      </c>
      <c r="C3741" s="27" t="s">
        <v>6968</v>
      </c>
      <c r="D3741" s="27" t="s">
        <v>6969</v>
      </c>
      <c r="E3741" s="92">
        <f t="shared" si="1"/>
        <v>89210</v>
      </c>
      <c r="F3741" s="92" t="str">
        <f t="shared" si="2"/>
        <v>MAGGI Mayonesa 4(18x90g)</v>
      </c>
      <c r="G3741" s="92" t="str">
        <f t="shared" si="3"/>
        <v>CULINARIOS</v>
      </c>
      <c r="H3741" s="89"/>
      <c r="I3741" s="89"/>
      <c r="J3741" s="89"/>
      <c r="K3741" s="89"/>
      <c r="L3741" s="89"/>
      <c r="M3741" s="89"/>
      <c r="N3741" s="89"/>
      <c r="O3741" s="89"/>
      <c r="P3741" s="89"/>
      <c r="Q3741" s="89"/>
      <c r="R3741" s="30"/>
      <c r="S3741" s="30"/>
      <c r="T3741" s="30"/>
      <c r="U3741" s="30"/>
      <c r="V3741" s="30"/>
      <c r="W3741" s="30"/>
      <c r="X3741" s="30"/>
      <c r="Y3741" s="30"/>
      <c r="Z3741" s="30"/>
      <c r="AA3741" s="30"/>
    </row>
    <row r="3742" ht="15.75" customHeight="1">
      <c r="A3742" s="27" t="s">
        <v>44</v>
      </c>
      <c r="B3742" s="27" t="s">
        <v>10525</v>
      </c>
      <c r="C3742" s="27" t="s">
        <v>6968</v>
      </c>
      <c r="D3742" s="27" t="s">
        <v>6971</v>
      </c>
      <c r="E3742" s="92">
        <f t="shared" si="1"/>
        <v>89220</v>
      </c>
      <c r="F3742" s="92" t="str">
        <f t="shared" si="2"/>
        <v>MAGGI Mayonesa 4(18x180g)</v>
      </c>
      <c r="G3742" s="92" t="str">
        <f t="shared" si="3"/>
        <v>CULINARIOS</v>
      </c>
      <c r="H3742" s="89"/>
      <c r="I3742" s="89"/>
      <c r="J3742" s="89"/>
      <c r="K3742" s="89"/>
      <c r="L3742" s="89"/>
      <c r="M3742" s="89"/>
      <c r="N3742" s="89"/>
      <c r="O3742" s="89"/>
      <c r="P3742" s="89"/>
      <c r="Q3742" s="89"/>
      <c r="R3742" s="30"/>
      <c r="S3742" s="30"/>
      <c r="T3742" s="30"/>
      <c r="U3742" s="30"/>
      <c r="V3742" s="30"/>
      <c r="W3742" s="30"/>
      <c r="X3742" s="30"/>
      <c r="Y3742" s="30"/>
      <c r="Z3742" s="30"/>
      <c r="AA3742" s="30"/>
    </row>
    <row r="3743" ht="15.75" customHeight="1">
      <c r="A3743" s="27" t="s">
        <v>264</v>
      </c>
      <c r="B3743" s="27" t="s">
        <v>10526</v>
      </c>
      <c r="C3743" s="27" t="s">
        <v>6973</v>
      </c>
      <c r="D3743" s="27" t="s">
        <v>1177</v>
      </c>
      <c r="E3743" s="92">
        <f t="shared" si="1"/>
        <v>89240</v>
      </c>
      <c r="F3743" s="92" t="str">
        <f t="shared" si="2"/>
        <v>CHOCAPIC Cereal N6 60x30g</v>
      </c>
      <c r="G3743" s="92" t="str">
        <f t="shared" si="3"/>
        <v>CEREALES PARA EL DESAYUNO</v>
      </c>
      <c r="H3743" s="89"/>
      <c r="I3743" s="89"/>
      <c r="J3743" s="89"/>
      <c r="K3743" s="89"/>
      <c r="L3743" s="89"/>
      <c r="M3743" s="89"/>
      <c r="N3743" s="89"/>
      <c r="O3743" s="89"/>
      <c r="P3743" s="89"/>
      <c r="Q3743" s="89"/>
      <c r="R3743" s="30"/>
      <c r="S3743" s="30"/>
      <c r="T3743" s="30"/>
      <c r="U3743" s="30"/>
      <c r="V3743" s="30"/>
      <c r="W3743" s="30"/>
      <c r="X3743" s="30"/>
      <c r="Y3743" s="30"/>
      <c r="Z3743" s="30"/>
      <c r="AA3743" s="30"/>
    </row>
    <row r="3744" ht="15.75" customHeight="1">
      <c r="A3744" s="27" t="s">
        <v>39</v>
      </c>
      <c r="B3744" s="27" t="s">
        <v>10527</v>
      </c>
      <c r="C3744" s="27" t="s">
        <v>406</v>
      </c>
      <c r="D3744" s="27" t="s">
        <v>6572</v>
      </c>
      <c r="E3744" s="92">
        <f t="shared" si="1"/>
        <v>89260</v>
      </c>
      <c r="F3744" s="92" t="str">
        <f t="shared" si="2"/>
        <v>CRUNCH Chocolate 4(14x90g)</v>
      </c>
      <c r="G3744" s="92" t="str">
        <f t="shared" si="3"/>
        <v>CHOCOLATES</v>
      </c>
      <c r="H3744" s="89"/>
      <c r="I3744" s="89"/>
      <c r="J3744" s="89"/>
      <c r="K3744" s="89"/>
      <c r="L3744" s="89"/>
      <c r="M3744" s="89"/>
      <c r="N3744" s="89"/>
      <c r="O3744" s="89"/>
      <c r="P3744" s="89"/>
      <c r="Q3744" s="89"/>
      <c r="R3744" s="30"/>
      <c r="S3744" s="30"/>
      <c r="T3744" s="30"/>
      <c r="U3744" s="30"/>
      <c r="V3744" s="30"/>
      <c r="W3744" s="30"/>
      <c r="X3744" s="30"/>
      <c r="Y3744" s="30"/>
      <c r="Z3744" s="30"/>
      <c r="AA3744" s="30"/>
    </row>
    <row r="3745" ht="15.75" customHeight="1">
      <c r="A3745" s="27" t="s">
        <v>44</v>
      </c>
      <c r="B3745" s="27" t="s">
        <v>10528</v>
      </c>
      <c r="C3745" s="27" t="s">
        <v>6975</v>
      </c>
      <c r="D3745" s="27" t="s">
        <v>6976</v>
      </c>
      <c r="E3745" s="92">
        <f t="shared" si="1"/>
        <v>89300</v>
      </c>
      <c r="F3745" s="92" t="str">
        <f t="shared" si="2"/>
        <v>MAGGI 3 MINN Pastas BBQ 12x59,2g</v>
      </c>
      <c r="G3745" s="92" t="str">
        <f t="shared" si="3"/>
        <v>CULINARIOS</v>
      </c>
      <c r="H3745" s="89"/>
      <c r="I3745" s="89"/>
      <c r="J3745" s="89"/>
      <c r="K3745" s="89"/>
      <c r="L3745" s="89"/>
      <c r="M3745" s="89"/>
      <c r="N3745" s="89"/>
      <c r="O3745" s="89"/>
      <c r="P3745" s="89"/>
      <c r="Q3745" s="89"/>
      <c r="R3745" s="30"/>
      <c r="S3745" s="30"/>
      <c r="T3745" s="30"/>
      <c r="U3745" s="30"/>
      <c r="V3745" s="30"/>
      <c r="W3745" s="30"/>
      <c r="X3745" s="30"/>
      <c r="Y3745" s="30"/>
      <c r="Z3745" s="30"/>
      <c r="AA3745" s="30"/>
    </row>
    <row r="3746" ht="15.75" customHeight="1">
      <c r="A3746" s="27" t="s">
        <v>44</v>
      </c>
      <c r="B3746" s="27" t="s">
        <v>10529</v>
      </c>
      <c r="C3746" s="27" t="s">
        <v>6978</v>
      </c>
      <c r="D3746" s="27" t="s">
        <v>6979</v>
      </c>
      <c r="E3746" s="92">
        <f t="shared" si="1"/>
        <v>89310</v>
      </c>
      <c r="F3746" s="92" t="str">
        <f t="shared" si="2"/>
        <v>MAGGI 3 MINN Pastas Pollo 12x59.2g</v>
      </c>
      <c r="G3746" s="92" t="str">
        <f t="shared" si="3"/>
        <v>CULINARIOS</v>
      </c>
      <c r="H3746" s="89"/>
      <c r="I3746" s="89"/>
      <c r="J3746" s="89"/>
      <c r="K3746" s="89"/>
      <c r="L3746" s="89"/>
      <c r="M3746" s="89"/>
      <c r="N3746" s="89"/>
      <c r="O3746" s="89"/>
      <c r="P3746" s="89"/>
      <c r="Q3746" s="89"/>
      <c r="R3746" s="30"/>
      <c r="S3746" s="30"/>
      <c r="T3746" s="30"/>
      <c r="U3746" s="30"/>
      <c r="V3746" s="30"/>
      <c r="W3746" s="30"/>
      <c r="X3746" s="30"/>
      <c r="Y3746" s="30"/>
      <c r="Z3746" s="30"/>
      <c r="AA3746" s="30"/>
    </row>
    <row r="3747" ht="15.75" customHeight="1">
      <c r="A3747" s="27" t="s">
        <v>146</v>
      </c>
      <c r="B3747" s="27" t="s">
        <v>10530</v>
      </c>
      <c r="C3747" s="27" t="s">
        <v>6981</v>
      </c>
      <c r="D3747" s="27" t="s">
        <v>123</v>
      </c>
      <c r="E3747" s="92">
        <f t="shared" si="1"/>
        <v>89380</v>
      </c>
      <c r="F3747" s="92" t="str">
        <f t="shared" si="2"/>
        <v>PK BON TRD 2 Leche Evap Ideal 340gr + 1 GRATIS 33.34% DCTO .</v>
      </c>
      <c r="G3747" s="92" t="str">
        <f t="shared" si="3"/>
        <v>Lacteos Culinarios</v>
      </c>
      <c r="H3747" s="89"/>
      <c r="I3747" s="89"/>
      <c r="J3747" s="89"/>
      <c r="K3747" s="89"/>
      <c r="L3747" s="89"/>
      <c r="M3747" s="89"/>
      <c r="N3747" s="89"/>
      <c r="O3747" s="89"/>
      <c r="P3747" s="89"/>
      <c r="Q3747" s="89"/>
      <c r="R3747" s="30"/>
      <c r="S3747" s="30"/>
      <c r="T3747" s="30"/>
      <c r="U3747" s="30"/>
      <c r="V3747" s="30"/>
      <c r="W3747" s="30"/>
      <c r="X3747" s="30"/>
      <c r="Y3747" s="30"/>
      <c r="Z3747" s="30"/>
      <c r="AA3747" s="30"/>
    </row>
    <row r="3748" ht="15.75" customHeight="1">
      <c r="A3748" s="27" t="s">
        <v>4446</v>
      </c>
      <c r="B3748" s="27" t="s">
        <v>10531</v>
      </c>
      <c r="C3748" s="27" t="s">
        <v>6983</v>
      </c>
      <c r="D3748" s="27" t="s">
        <v>6984</v>
      </c>
      <c r="E3748" s="92">
        <f t="shared" si="1"/>
        <v>89390</v>
      </c>
      <c r="F3748" s="92" t="str">
        <f t="shared" si="2"/>
        <v>NATURES HEART Grageado Avellana 10x60g</v>
      </c>
      <c r="G3748" s="92" t="str">
        <f t="shared" si="3"/>
        <v>TERRAFERTIL</v>
      </c>
      <c r="H3748" s="89"/>
      <c r="I3748" s="89"/>
      <c r="J3748" s="89"/>
      <c r="K3748" s="89"/>
      <c r="L3748" s="89"/>
      <c r="M3748" s="89"/>
      <c r="N3748" s="89"/>
      <c r="O3748" s="89"/>
      <c r="P3748" s="89"/>
      <c r="Q3748" s="89"/>
      <c r="R3748" s="30"/>
      <c r="S3748" s="30"/>
      <c r="T3748" s="30"/>
      <c r="U3748" s="30"/>
      <c r="V3748" s="30"/>
      <c r="W3748" s="30"/>
      <c r="X3748" s="30"/>
      <c r="Y3748" s="30"/>
      <c r="Z3748" s="30"/>
      <c r="AA3748" s="30"/>
    </row>
    <row r="3749" ht="15.75" customHeight="1">
      <c r="A3749" s="27" t="s">
        <v>86</v>
      </c>
      <c r="B3749" s="27" t="s">
        <v>10532</v>
      </c>
      <c r="C3749" s="27" t="s">
        <v>6987</v>
      </c>
      <c r="D3749" s="27" t="s">
        <v>1644</v>
      </c>
      <c r="E3749" s="92">
        <f t="shared" si="1"/>
        <v>89400</v>
      </c>
      <c r="F3749" s="92" t="str">
        <f t="shared" si="2"/>
        <v>VITALIFE AVENA PASAS PQ 30 x 129 GRM</v>
      </c>
      <c r="G3749" s="92" t="str">
        <f t="shared" si="3"/>
        <v>GALLETAS</v>
      </c>
      <c r="H3749" s="89"/>
      <c r="I3749" s="89"/>
      <c r="J3749" s="89"/>
      <c r="K3749" s="89"/>
      <c r="L3749" s="89"/>
      <c r="M3749" s="89"/>
      <c r="N3749" s="89"/>
      <c r="O3749" s="89"/>
      <c r="P3749" s="89"/>
      <c r="Q3749" s="89"/>
      <c r="R3749" s="30"/>
      <c r="S3749" s="30"/>
      <c r="T3749" s="30"/>
      <c r="U3749" s="30"/>
      <c r="V3749" s="30"/>
      <c r="W3749" s="30"/>
      <c r="X3749" s="30"/>
      <c r="Y3749" s="30"/>
      <c r="Z3749" s="30"/>
      <c r="AA3749" s="30"/>
    </row>
    <row r="3750" ht="15.75" customHeight="1">
      <c r="A3750" s="27" t="s">
        <v>86</v>
      </c>
      <c r="B3750" s="27" t="s">
        <v>10533</v>
      </c>
      <c r="C3750" s="27" t="s">
        <v>6988</v>
      </c>
      <c r="D3750" s="27" t="s">
        <v>1648</v>
      </c>
      <c r="E3750" s="92">
        <f t="shared" si="1"/>
        <v>89410</v>
      </c>
      <c r="F3750" s="92" t="str">
        <f t="shared" si="2"/>
        <v>VITALIFE MANZANA PQ 30 x 125 GRM</v>
      </c>
      <c r="G3750" s="92" t="str">
        <f t="shared" si="3"/>
        <v>GALLETAS</v>
      </c>
      <c r="H3750" s="89"/>
      <c r="I3750" s="89"/>
      <c r="J3750" s="89"/>
      <c r="K3750" s="89"/>
      <c r="L3750" s="89"/>
      <c r="M3750" s="89"/>
      <c r="N3750" s="89"/>
      <c r="O3750" s="89"/>
      <c r="P3750" s="89"/>
      <c r="Q3750" s="89"/>
      <c r="R3750" s="30"/>
      <c r="S3750" s="30"/>
      <c r="T3750" s="30"/>
      <c r="U3750" s="30"/>
      <c r="V3750" s="30"/>
      <c r="W3750" s="30"/>
      <c r="X3750" s="30"/>
      <c r="Y3750" s="30"/>
      <c r="Z3750" s="30"/>
      <c r="AA3750" s="30"/>
    </row>
    <row r="3751" ht="15.75" customHeight="1">
      <c r="A3751" s="27" t="s">
        <v>4446</v>
      </c>
      <c r="B3751" s="27" t="s">
        <v>10534</v>
      </c>
      <c r="C3751" s="27" t="s">
        <v>6990</v>
      </c>
      <c r="D3751" s="27" t="s">
        <v>6984</v>
      </c>
      <c r="E3751" s="92">
        <f t="shared" si="1"/>
        <v>89420</v>
      </c>
      <c r="F3751" s="92" t="str">
        <f t="shared" si="2"/>
        <v>NATURES HEART Grageado Caju 10x60g</v>
      </c>
      <c r="G3751" s="92" t="str">
        <f t="shared" si="3"/>
        <v>TERRAFERTIL</v>
      </c>
      <c r="H3751" s="89"/>
      <c r="I3751" s="89"/>
      <c r="J3751" s="89"/>
      <c r="K3751" s="89"/>
      <c r="L3751" s="89"/>
      <c r="M3751" s="89"/>
      <c r="N3751" s="89"/>
      <c r="O3751" s="89"/>
      <c r="P3751" s="89"/>
      <c r="Q3751" s="89"/>
      <c r="R3751" s="30"/>
      <c r="S3751" s="30"/>
      <c r="T3751" s="30"/>
      <c r="U3751" s="30"/>
      <c r="V3751" s="30"/>
      <c r="W3751" s="30"/>
      <c r="X3751" s="30"/>
      <c r="Y3751" s="30"/>
      <c r="Z3751" s="30"/>
      <c r="AA3751" s="30"/>
    </row>
    <row r="3752" ht="15.75" customHeight="1">
      <c r="A3752" s="27" t="s">
        <v>39</v>
      </c>
      <c r="B3752" s="27" t="s">
        <v>10535</v>
      </c>
      <c r="C3752" s="27" t="s">
        <v>630</v>
      </c>
      <c r="D3752" s="27" t="s">
        <v>6992</v>
      </c>
      <c r="E3752" s="92">
        <f t="shared" si="1"/>
        <v>89440</v>
      </c>
      <c r="F3752" s="92" t="str">
        <f t="shared" si="2"/>
        <v>TRENCITO Bar Choc Rell ElManjar 14x128g</v>
      </c>
      <c r="G3752" s="92" t="str">
        <f t="shared" si="3"/>
        <v>CHOCOLATES</v>
      </c>
      <c r="H3752" s="89"/>
      <c r="I3752" s="89"/>
      <c r="J3752" s="89"/>
      <c r="K3752" s="89"/>
      <c r="L3752" s="89"/>
      <c r="M3752" s="89"/>
      <c r="N3752" s="89"/>
      <c r="O3752" s="89"/>
      <c r="P3752" s="89"/>
      <c r="Q3752" s="89"/>
      <c r="R3752" s="30"/>
      <c r="S3752" s="30"/>
      <c r="T3752" s="30"/>
      <c r="U3752" s="30"/>
      <c r="V3752" s="30"/>
      <c r="W3752" s="30"/>
      <c r="X3752" s="30"/>
      <c r="Y3752" s="30"/>
      <c r="Z3752" s="30"/>
      <c r="AA3752" s="30"/>
    </row>
    <row r="3753" ht="15.75" customHeight="1">
      <c r="A3753" s="27" t="s">
        <v>39</v>
      </c>
      <c r="B3753" s="27" t="s">
        <v>10536</v>
      </c>
      <c r="C3753" s="27" t="s">
        <v>632</v>
      </c>
      <c r="D3753" s="27" t="s">
        <v>6994</v>
      </c>
      <c r="E3753" s="92">
        <f t="shared" si="1"/>
        <v>89450</v>
      </c>
      <c r="F3753" s="92" t="str">
        <f t="shared" si="2"/>
        <v>TRENCITO Bar Choc rell Triton 14x125g</v>
      </c>
      <c r="G3753" s="92" t="str">
        <f t="shared" si="3"/>
        <v>CHOCOLATES</v>
      </c>
      <c r="H3753" s="89"/>
      <c r="I3753" s="89"/>
      <c r="J3753" s="89"/>
      <c r="K3753" s="89"/>
      <c r="L3753" s="89"/>
      <c r="M3753" s="89"/>
      <c r="N3753" s="89"/>
      <c r="O3753" s="89"/>
      <c r="P3753" s="89"/>
      <c r="Q3753" s="89"/>
      <c r="R3753" s="30"/>
      <c r="S3753" s="30"/>
      <c r="T3753" s="30"/>
      <c r="U3753" s="30"/>
      <c r="V3753" s="30"/>
      <c r="W3753" s="30"/>
      <c r="X3753" s="30"/>
      <c r="Y3753" s="30"/>
      <c r="Z3753" s="30"/>
      <c r="AA3753" s="30"/>
    </row>
    <row r="3754" ht="15.75" customHeight="1">
      <c r="A3754" s="27" t="s">
        <v>86</v>
      </c>
      <c r="B3754" s="27" t="s">
        <v>10537</v>
      </c>
      <c r="C3754" s="27" t="s">
        <v>6996</v>
      </c>
      <c r="D3754" s="27" t="s">
        <v>123</v>
      </c>
      <c r="E3754" s="92">
        <f t="shared" si="1"/>
        <v>89470</v>
      </c>
      <c r="F3754" s="92" t="str">
        <f t="shared" si="2"/>
        <v>PK PTP TRD 3 TRITON LIMON 126GR +3 TRITON MANI 126GR 33.34% DCTO .</v>
      </c>
      <c r="G3754" s="92" t="str">
        <f t="shared" si="3"/>
        <v>GALLETAS</v>
      </c>
      <c r="H3754" s="89"/>
      <c r="I3754" s="89"/>
      <c r="J3754" s="89"/>
      <c r="K3754" s="89"/>
      <c r="L3754" s="89"/>
      <c r="M3754" s="89"/>
      <c r="N3754" s="89"/>
      <c r="O3754" s="89"/>
      <c r="P3754" s="89"/>
      <c r="Q3754" s="89"/>
      <c r="R3754" s="30"/>
      <c r="S3754" s="30"/>
      <c r="T3754" s="30"/>
      <c r="U3754" s="30"/>
      <c r="V3754" s="30"/>
      <c r="W3754" s="30"/>
      <c r="X3754" s="30"/>
      <c r="Y3754" s="30"/>
      <c r="Z3754" s="30"/>
      <c r="AA3754" s="30"/>
    </row>
    <row r="3755" ht="15.75" customHeight="1">
      <c r="A3755" s="27" t="s">
        <v>86</v>
      </c>
      <c r="B3755" s="27" t="s">
        <v>10538</v>
      </c>
      <c r="C3755" s="27" t="s">
        <v>6998</v>
      </c>
      <c r="D3755" s="27" t="s">
        <v>123</v>
      </c>
      <c r="E3755" s="92">
        <f t="shared" si="1"/>
        <v>89530</v>
      </c>
      <c r="F3755" s="92" t="str">
        <f t="shared" si="2"/>
        <v>PK DST FAMILIAR 2 MANTEQUILLA + 2 DE LiIMON + 2 COCO 20% GRATIS .</v>
      </c>
      <c r="G3755" s="92" t="str">
        <f t="shared" si="3"/>
        <v>GALLETAS</v>
      </c>
      <c r="H3755" s="89"/>
      <c r="I3755" s="89"/>
      <c r="J3755" s="89"/>
      <c r="K3755" s="89"/>
      <c r="L3755" s="89"/>
      <c r="M3755" s="89"/>
      <c r="N3755" s="89"/>
      <c r="O3755" s="89"/>
      <c r="P3755" s="89"/>
      <c r="Q3755" s="89"/>
      <c r="R3755" s="30"/>
      <c r="S3755" s="30"/>
      <c r="T3755" s="30"/>
      <c r="U3755" s="30"/>
      <c r="V3755" s="30"/>
      <c r="W3755" s="30"/>
      <c r="X3755" s="30"/>
      <c r="Y3755" s="30"/>
      <c r="Z3755" s="30"/>
      <c r="AA3755" s="30"/>
    </row>
    <row r="3756" ht="15.75" customHeight="1">
      <c r="A3756" s="27" t="s">
        <v>264</v>
      </c>
      <c r="B3756" s="27" t="s">
        <v>10539</v>
      </c>
      <c r="C3756" s="27" t="s">
        <v>7000</v>
      </c>
      <c r="D3756" s="27" t="s">
        <v>1209</v>
      </c>
      <c r="E3756" s="92">
        <f t="shared" si="1"/>
        <v>89590</v>
      </c>
      <c r="F3756" s="92" t="str">
        <f t="shared" si="2"/>
        <v>CHOCAPIC Receta Original PRA1 20x230g</v>
      </c>
      <c r="G3756" s="92" t="str">
        <f t="shared" si="3"/>
        <v>CEREALES PARA EL DESAYUNO</v>
      </c>
      <c r="H3756" s="89"/>
      <c r="I3756" s="89"/>
      <c r="J3756" s="89"/>
      <c r="K3756" s="89"/>
      <c r="L3756" s="89"/>
      <c r="M3756" s="89"/>
      <c r="N3756" s="89"/>
      <c r="O3756" s="89"/>
      <c r="P3756" s="89"/>
      <c r="Q3756" s="89"/>
      <c r="R3756" s="30"/>
      <c r="S3756" s="30"/>
      <c r="T3756" s="30"/>
      <c r="U3756" s="30"/>
      <c r="V3756" s="30"/>
      <c r="W3756" s="30"/>
      <c r="X3756" s="30"/>
      <c r="Y3756" s="30"/>
      <c r="Z3756" s="30"/>
      <c r="AA3756" s="30"/>
    </row>
    <row r="3757" ht="15.75" customHeight="1">
      <c r="A3757" s="27" t="s">
        <v>86</v>
      </c>
      <c r="B3757" s="27" t="s">
        <v>10540</v>
      </c>
      <c r="C3757" s="27" t="s">
        <v>7001</v>
      </c>
      <c r="D3757" s="27" t="s">
        <v>123</v>
      </c>
      <c r="E3757" s="92">
        <f t="shared" si="1"/>
        <v>89650</v>
      </c>
      <c r="F3757" s="92" t="str">
        <f t="shared" si="2"/>
        <v>PK BON TRD 2 TRITON DOB CRE + 1 GRATIS .</v>
      </c>
      <c r="G3757" s="92" t="str">
        <f t="shared" si="3"/>
        <v>GALLETAS</v>
      </c>
      <c r="H3757" s="89"/>
      <c r="I3757" s="89"/>
      <c r="J3757" s="89"/>
      <c r="K3757" s="89"/>
      <c r="L3757" s="89"/>
      <c r="M3757" s="89"/>
      <c r="N3757" s="89"/>
      <c r="O3757" s="89"/>
      <c r="P3757" s="89"/>
      <c r="Q3757" s="89"/>
      <c r="R3757" s="30"/>
      <c r="S3757" s="30"/>
      <c r="T3757" s="30"/>
      <c r="U3757" s="30"/>
      <c r="V3757" s="30"/>
      <c r="W3757" s="30"/>
      <c r="X3757" s="30"/>
      <c r="Y3757" s="30"/>
      <c r="Z3757" s="30"/>
      <c r="AA3757" s="30"/>
    </row>
    <row r="3758" ht="15.75" customHeight="1">
      <c r="A3758" s="27" t="s">
        <v>39</v>
      </c>
      <c r="B3758" s="27" t="s">
        <v>10541</v>
      </c>
      <c r="C3758" s="27" t="s">
        <v>7003</v>
      </c>
      <c r="D3758" s="27" t="s">
        <v>7004</v>
      </c>
      <c r="E3758" s="92">
        <f t="shared" si="1"/>
        <v>89700</v>
      </c>
      <c r="F3758" s="92" t="str">
        <f t="shared" si="2"/>
        <v>CAPRI ALMENDRA BARRA 20 x 90 GRM</v>
      </c>
      <c r="G3758" s="92" t="str">
        <f t="shared" si="3"/>
        <v>CHOCOLATES</v>
      </c>
      <c r="H3758" s="89"/>
      <c r="I3758" s="89"/>
      <c r="J3758" s="89"/>
      <c r="K3758" s="89"/>
      <c r="L3758" s="89"/>
      <c r="M3758" s="89"/>
      <c r="N3758" s="89"/>
      <c r="O3758" s="89"/>
      <c r="P3758" s="89"/>
      <c r="Q3758" s="89"/>
      <c r="R3758" s="30"/>
      <c r="S3758" s="30"/>
      <c r="T3758" s="30"/>
      <c r="U3758" s="30"/>
      <c r="V3758" s="30"/>
      <c r="W3758" s="30"/>
      <c r="X3758" s="30"/>
      <c r="Y3758" s="30"/>
      <c r="Z3758" s="30"/>
      <c r="AA3758" s="30"/>
    </row>
    <row r="3759" ht="15.75" customHeight="1">
      <c r="A3759" s="27" t="s">
        <v>39</v>
      </c>
      <c r="B3759" s="27" t="s">
        <v>10542</v>
      </c>
      <c r="C3759" s="27" t="s">
        <v>7006</v>
      </c>
      <c r="D3759" s="27" t="s">
        <v>7004</v>
      </c>
      <c r="E3759" s="92">
        <f t="shared" si="1"/>
        <v>89701</v>
      </c>
      <c r="F3759" s="92" t="str">
        <f t="shared" si="2"/>
        <v>SALVAGE CAPRI ALMENDRA BARRA 20 x 90 GRM</v>
      </c>
      <c r="G3759" s="92" t="str">
        <f t="shared" si="3"/>
        <v>CHOCOLATES</v>
      </c>
      <c r="H3759" s="89"/>
      <c r="I3759" s="89"/>
      <c r="J3759" s="89"/>
      <c r="K3759" s="89"/>
      <c r="L3759" s="89"/>
      <c r="M3759" s="89"/>
      <c r="N3759" s="89"/>
      <c r="O3759" s="89"/>
      <c r="P3759" s="89"/>
      <c r="Q3759" s="89"/>
      <c r="R3759" s="30"/>
      <c r="S3759" s="30"/>
      <c r="T3759" s="30"/>
      <c r="U3759" s="30"/>
      <c r="V3759" s="30"/>
      <c r="W3759" s="30"/>
      <c r="X3759" s="30"/>
      <c r="Y3759" s="30"/>
      <c r="Z3759" s="30"/>
      <c r="AA3759" s="30"/>
    </row>
    <row r="3760" ht="15.75" customHeight="1">
      <c r="A3760" s="27" t="s">
        <v>86</v>
      </c>
      <c r="B3760" s="27" t="s">
        <v>10543</v>
      </c>
      <c r="C3760" s="27" t="s">
        <v>7008</v>
      </c>
      <c r="D3760" s="27" t="s">
        <v>7009</v>
      </c>
      <c r="E3760" s="92">
        <f t="shared" si="1"/>
        <v>89710</v>
      </c>
      <c r="F3760" s="92" t="str">
        <f t="shared" si="2"/>
        <v>Minis 20 + 4 4 x 40 GRM</v>
      </c>
      <c r="G3760" s="92" t="str">
        <f t="shared" si="3"/>
        <v>GALLETAS</v>
      </c>
      <c r="H3760" s="89"/>
      <c r="I3760" s="89"/>
      <c r="J3760" s="89"/>
      <c r="K3760" s="89"/>
      <c r="L3760" s="89"/>
      <c r="M3760" s="89"/>
      <c r="N3760" s="89"/>
      <c r="O3760" s="89"/>
      <c r="P3760" s="89"/>
      <c r="Q3760" s="89"/>
      <c r="R3760" s="30"/>
      <c r="S3760" s="30"/>
      <c r="T3760" s="30"/>
      <c r="U3760" s="30"/>
      <c r="V3760" s="30"/>
      <c r="W3760" s="30"/>
      <c r="X3760" s="30"/>
      <c r="Y3760" s="30"/>
      <c r="Z3760" s="30"/>
      <c r="AA3760" s="30"/>
    </row>
    <row r="3761" ht="15.75" customHeight="1">
      <c r="A3761" s="27" t="s">
        <v>86</v>
      </c>
      <c r="B3761" s="27" t="s">
        <v>10544</v>
      </c>
      <c r="C3761" s="27" t="s">
        <v>7011</v>
      </c>
      <c r="D3761" s="27" t="s">
        <v>6274</v>
      </c>
      <c r="E3761" s="92">
        <f t="shared" si="1"/>
        <v>89720</v>
      </c>
      <c r="F3761" s="92" t="str">
        <f t="shared" si="2"/>
        <v>SODA 10 + 2 20 x 180 GRM</v>
      </c>
      <c r="G3761" s="92" t="str">
        <f t="shared" si="3"/>
        <v>GALLETAS</v>
      </c>
      <c r="H3761" s="89"/>
      <c r="I3761" s="89"/>
      <c r="J3761" s="89"/>
      <c r="K3761" s="89"/>
      <c r="L3761" s="89"/>
      <c r="M3761" s="89"/>
      <c r="N3761" s="89"/>
      <c r="O3761" s="89"/>
      <c r="P3761" s="89"/>
      <c r="Q3761" s="89"/>
      <c r="R3761" s="30"/>
      <c r="S3761" s="30"/>
      <c r="T3761" s="30"/>
      <c r="U3761" s="30"/>
      <c r="V3761" s="30"/>
      <c r="W3761" s="30"/>
      <c r="X3761" s="30"/>
      <c r="Y3761" s="30"/>
      <c r="Z3761" s="30"/>
      <c r="AA3761" s="30"/>
    </row>
    <row r="3762" ht="15.75" customHeight="1">
      <c r="A3762" s="27" t="s">
        <v>29</v>
      </c>
      <c r="B3762" s="27" t="s">
        <v>10545</v>
      </c>
      <c r="C3762" s="27" t="s">
        <v>7013</v>
      </c>
      <c r="D3762" s="27" t="s">
        <v>5509</v>
      </c>
      <c r="E3762" s="92">
        <f t="shared" si="1"/>
        <v>89740</v>
      </c>
      <c r="F3762" s="92" t="str">
        <f t="shared" si="2"/>
        <v>BONI Negrita 5 x 20 x 30 GRM</v>
      </c>
      <c r="G3762" s="92" t="str">
        <f t="shared" si="3"/>
        <v>DESHABILITADOS</v>
      </c>
      <c r="H3762" s="89"/>
      <c r="I3762" s="89"/>
      <c r="J3762" s="89"/>
      <c r="K3762" s="89"/>
      <c r="L3762" s="89"/>
      <c r="M3762" s="89"/>
      <c r="N3762" s="89"/>
      <c r="O3762" s="89"/>
      <c r="P3762" s="89"/>
      <c r="Q3762" s="89"/>
      <c r="R3762" s="30"/>
      <c r="S3762" s="30"/>
      <c r="T3762" s="30"/>
      <c r="U3762" s="30"/>
      <c r="V3762" s="30"/>
      <c r="W3762" s="30"/>
      <c r="X3762" s="30"/>
      <c r="Y3762" s="30"/>
      <c r="Z3762" s="30"/>
      <c r="AA3762" s="30"/>
    </row>
    <row r="3763" ht="15.75" customHeight="1">
      <c r="A3763" s="27" t="s">
        <v>39</v>
      </c>
      <c r="B3763" s="27" t="s">
        <v>10546</v>
      </c>
      <c r="C3763" s="27" t="s">
        <v>7015</v>
      </c>
      <c r="D3763" s="27" t="s">
        <v>2537</v>
      </c>
      <c r="E3763" s="92">
        <f t="shared" si="1"/>
        <v>89750</v>
      </c>
      <c r="F3763" s="92" t="str">
        <f t="shared" si="2"/>
        <v>Capri 30grs 10 + 3 6 x 24 x 30 GRS</v>
      </c>
      <c r="G3763" s="92" t="str">
        <f t="shared" si="3"/>
        <v>CHOCOLATES</v>
      </c>
      <c r="H3763" s="89"/>
      <c r="I3763" s="89"/>
      <c r="J3763" s="89"/>
      <c r="K3763" s="89"/>
      <c r="L3763" s="89"/>
      <c r="M3763" s="89"/>
      <c r="N3763" s="89"/>
      <c r="O3763" s="89"/>
      <c r="P3763" s="89"/>
      <c r="Q3763" s="89"/>
      <c r="R3763" s="30"/>
      <c r="S3763" s="30"/>
      <c r="T3763" s="30"/>
      <c r="U3763" s="30"/>
      <c r="V3763" s="30"/>
      <c r="W3763" s="30"/>
      <c r="X3763" s="30"/>
      <c r="Y3763" s="30"/>
      <c r="Z3763" s="30"/>
      <c r="AA3763" s="30"/>
    </row>
    <row r="3764" ht="15.75" customHeight="1">
      <c r="A3764" s="27" t="s">
        <v>39</v>
      </c>
      <c r="B3764" s="27" t="s">
        <v>10547</v>
      </c>
      <c r="C3764" s="27" t="s">
        <v>7016</v>
      </c>
      <c r="D3764" s="27" t="s">
        <v>3825</v>
      </c>
      <c r="E3764" s="92">
        <f t="shared" si="1"/>
        <v>89760</v>
      </c>
      <c r="F3764" s="92" t="str">
        <f t="shared" si="2"/>
        <v>Trencito 150grs 3 + 1 14 x 150 GRS</v>
      </c>
      <c r="G3764" s="92" t="str">
        <f t="shared" si="3"/>
        <v>CHOCOLATES</v>
      </c>
      <c r="H3764" s="89"/>
      <c r="I3764" s="89"/>
      <c r="J3764" s="89"/>
      <c r="K3764" s="89"/>
      <c r="L3764" s="89"/>
      <c r="M3764" s="89"/>
      <c r="N3764" s="89"/>
      <c r="O3764" s="89"/>
      <c r="P3764" s="89"/>
      <c r="Q3764" s="89"/>
      <c r="R3764" s="30"/>
      <c r="S3764" s="30"/>
      <c r="T3764" s="30"/>
      <c r="U3764" s="30"/>
      <c r="V3764" s="30"/>
      <c r="W3764" s="30"/>
      <c r="X3764" s="30"/>
      <c r="Y3764" s="30"/>
      <c r="Z3764" s="30"/>
      <c r="AA3764" s="30"/>
    </row>
    <row r="3765" ht="15.75" customHeight="1">
      <c r="A3765" s="27" t="s">
        <v>29</v>
      </c>
      <c r="B3765" s="27" t="s">
        <v>10548</v>
      </c>
      <c r="C3765" s="27" t="s">
        <v>7017</v>
      </c>
      <c r="D3765" s="27" t="s">
        <v>2529</v>
      </c>
      <c r="E3765" s="92">
        <f t="shared" si="1"/>
        <v>89770</v>
      </c>
      <c r="F3765" s="92" t="str">
        <f t="shared" si="2"/>
        <v>CAPRI ALMEND BARRA VO 20 x 90 GRS</v>
      </c>
      <c r="G3765" s="92" t="str">
        <f t="shared" si="3"/>
        <v>DESHABILITADOS</v>
      </c>
      <c r="H3765" s="89"/>
      <c r="I3765" s="89"/>
      <c r="J3765" s="89"/>
      <c r="K3765" s="89"/>
      <c r="L3765" s="89"/>
      <c r="M3765" s="89"/>
      <c r="N3765" s="89"/>
      <c r="O3765" s="89"/>
      <c r="P3765" s="89"/>
      <c r="Q3765" s="89"/>
      <c r="R3765" s="30"/>
      <c r="S3765" s="30"/>
      <c r="T3765" s="30"/>
      <c r="U3765" s="30"/>
      <c r="V3765" s="30"/>
      <c r="W3765" s="30"/>
      <c r="X3765" s="30"/>
      <c r="Y3765" s="30"/>
      <c r="Z3765" s="30"/>
      <c r="AA3765" s="30"/>
    </row>
    <row r="3766" ht="15.75" customHeight="1">
      <c r="A3766" s="27" t="s">
        <v>29</v>
      </c>
      <c r="B3766" s="27" t="s">
        <v>10549</v>
      </c>
      <c r="C3766" s="27" t="s">
        <v>7018</v>
      </c>
      <c r="D3766" s="27" t="s">
        <v>114</v>
      </c>
      <c r="E3766" s="92">
        <f t="shared" si="1"/>
        <v>89780</v>
      </c>
      <c r="F3766" s="92" t="str">
        <f t="shared" si="2"/>
        <v>Bonificado Trencito 150grs 14 x 150 GRM</v>
      </c>
      <c r="G3766" s="92" t="str">
        <f t="shared" si="3"/>
        <v>DESHABILITADOS</v>
      </c>
      <c r="H3766" s="89"/>
      <c r="I3766" s="89"/>
      <c r="J3766" s="89"/>
      <c r="K3766" s="89"/>
      <c r="L3766" s="89"/>
      <c r="M3766" s="89"/>
      <c r="N3766" s="89"/>
      <c r="O3766" s="89"/>
      <c r="P3766" s="89"/>
      <c r="Q3766" s="89"/>
      <c r="R3766" s="30"/>
      <c r="S3766" s="30"/>
      <c r="T3766" s="30"/>
      <c r="U3766" s="30"/>
      <c r="V3766" s="30"/>
      <c r="W3766" s="30"/>
      <c r="X3766" s="30"/>
      <c r="Y3766" s="30"/>
      <c r="Z3766" s="30"/>
      <c r="AA3766" s="30"/>
    </row>
    <row r="3767" ht="15.75" customHeight="1">
      <c r="A3767" s="27" t="s">
        <v>86</v>
      </c>
      <c r="B3767" s="27" t="s">
        <v>10550</v>
      </c>
      <c r="C3767" s="27" t="s">
        <v>7020</v>
      </c>
      <c r="D3767" s="27" t="s">
        <v>134</v>
      </c>
      <c r="E3767" s="92">
        <f t="shared" si="1"/>
        <v>89800</v>
      </c>
      <c r="F3767" s="92" t="str">
        <f t="shared" si="2"/>
        <v>BONIFICADO TRITON CLASICA GALL VAIN 126g 30 x 126 GRS</v>
      </c>
      <c r="G3767" s="92" t="str">
        <f t="shared" si="3"/>
        <v>GALLETAS</v>
      </c>
      <c r="H3767" s="89"/>
      <c r="I3767" s="89"/>
      <c r="J3767" s="89"/>
      <c r="K3767" s="89"/>
      <c r="L3767" s="89"/>
      <c r="M3767" s="89"/>
      <c r="N3767" s="89"/>
      <c r="O3767" s="89"/>
      <c r="P3767" s="89"/>
      <c r="Q3767" s="89"/>
      <c r="R3767" s="30"/>
      <c r="S3767" s="30"/>
      <c r="T3767" s="30"/>
      <c r="U3767" s="30"/>
      <c r="V3767" s="30"/>
      <c r="W3767" s="30"/>
      <c r="X3767" s="30"/>
      <c r="Y3767" s="30"/>
      <c r="Z3767" s="30"/>
      <c r="AA3767" s="30"/>
    </row>
    <row r="3768" ht="15.75" customHeight="1">
      <c r="A3768" s="27" t="s">
        <v>86</v>
      </c>
      <c r="B3768" s="27" t="s">
        <v>10551</v>
      </c>
      <c r="C3768" s="27" t="s">
        <v>7021</v>
      </c>
      <c r="D3768" s="27" t="s">
        <v>3526</v>
      </c>
      <c r="E3768" s="92">
        <f t="shared" si="1"/>
        <v>89810</v>
      </c>
      <c r="F3768" s="92" t="str">
        <f t="shared" si="2"/>
        <v>Galletas NESTLE Fitness Cacao y Avena 30x125g</v>
      </c>
      <c r="G3768" s="92" t="str">
        <f t="shared" si="3"/>
        <v>GALLETAS</v>
      </c>
      <c r="H3768" s="89"/>
      <c r="I3768" s="89"/>
      <c r="J3768" s="89"/>
      <c r="K3768" s="89"/>
      <c r="L3768" s="89"/>
      <c r="M3768" s="89"/>
      <c r="N3768" s="89"/>
      <c r="O3768" s="89"/>
      <c r="P3768" s="89"/>
      <c r="Q3768" s="89"/>
      <c r="R3768" s="30"/>
      <c r="S3768" s="30"/>
      <c r="T3768" s="30"/>
      <c r="U3768" s="30"/>
      <c r="V3768" s="30"/>
      <c r="W3768" s="30"/>
      <c r="X3768" s="30"/>
      <c r="Y3768" s="30"/>
      <c r="Z3768" s="30"/>
      <c r="AA3768" s="30"/>
    </row>
    <row r="3769" ht="15.75" customHeight="1">
      <c r="A3769" s="27" t="s">
        <v>86</v>
      </c>
      <c r="B3769" s="27" t="s">
        <v>10552</v>
      </c>
      <c r="C3769" s="27" t="s">
        <v>7023</v>
      </c>
      <c r="D3769" s="27" t="s">
        <v>3526</v>
      </c>
      <c r="E3769" s="92">
        <f t="shared" si="1"/>
        <v>89820</v>
      </c>
      <c r="F3769" s="92" t="str">
        <f t="shared" si="2"/>
        <v>Galletas NESTLE Fitness Miel y Avena 30x125g</v>
      </c>
      <c r="G3769" s="92" t="str">
        <f t="shared" si="3"/>
        <v>GALLETAS</v>
      </c>
      <c r="H3769" s="89"/>
      <c r="I3769" s="89"/>
      <c r="J3769" s="89"/>
      <c r="K3769" s="89"/>
      <c r="L3769" s="89"/>
      <c r="M3769" s="89"/>
      <c r="N3769" s="89"/>
      <c r="O3769" s="89"/>
      <c r="P3769" s="89"/>
      <c r="Q3769" s="89"/>
      <c r="R3769" s="30"/>
      <c r="S3769" s="30"/>
      <c r="T3769" s="30"/>
      <c r="U3769" s="30"/>
      <c r="V3769" s="30"/>
      <c r="W3769" s="30"/>
      <c r="X3769" s="30"/>
      <c r="Y3769" s="30"/>
      <c r="Z3769" s="30"/>
      <c r="AA3769" s="30"/>
    </row>
    <row r="3770" ht="15.75" customHeight="1">
      <c r="A3770" s="27" t="s">
        <v>50</v>
      </c>
      <c r="B3770" s="27" t="s">
        <v>10553</v>
      </c>
      <c r="C3770" s="27" t="s">
        <v>7024</v>
      </c>
      <c r="D3770" s="83"/>
      <c r="E3770" s="92">
        <f t="shared" si="1"/>
        <v>89840</v>
      </c>
      <c r="F3770" s="92" t="str">
        <f t="shared" si="2"/>
        <v>Stick+Cap+Va+MixDc+Tradi+Dolc+DStick+Ec+3en1+Horno </v>
      </c>
      <c r="G3770" s="92" t="str">
        <f t="shared" si="3"/>
        <v>CAFES</v>
      </c>
      <c r="H3770" s="89"/>
      <c r="I3770" s="89"/>
      <c r="J3770" s="89"/>
      <c r="K3770" s="89"/>
      <c r="L3770" s="89"/>
      <c r="M3770" s="89"/>
      <c r="N3770" s="89"/>
      <c r="O3770" s="89"/>
      <c r="P3770" s="89"/>
      <c r="Q3770" s="89"/>
      <c r="R3770" s="30"/>
      <c r="S3770" s="30"/>
      <c r="T3770" s="30"/>
      <c r="U3770" s="30"/>
      <c r="V3770" s="30"/>
      <c r="W3770" s="30"/>
      <c r="X3770" s="30"/>
      <c r="Y3770" s="30"/>
      <c r="Z3770" s="30"/>
      <c r="AA3770" s="30"/>
    </row>
    <row r="3771" ht="15.75" customHeight="1">
      <c r="A3771" s="27" t="s">
        <v>50</v>
      </c>
      <c r="B3771" s="27" t="s">
        <v>10554</v>
      </c>
      <c r="C3771" s="27" t="s">
        <v>7025</v>
      </c>
      <c r="D3771" s="27" t="s">
        <v>123</v>
      </c>
      <c r="E3771" s="92">
        <f t="shared" si="1"/>
        <v>89860</v>
      </c>
      <c r="F3771" s="92" t="str">
        <f t="shared" si="2"/>
        <v>PK PTP TRD 2 NESCAFÉ VEGAN ALM 96GR 50% DCTO .</v>
      </c>
      <c r="G3771" s="92" t="str">
        <f t="shared" si="3"/>
        <v>CAFES</v>
      </c>
      <c r="H3771" s="89"/>
      <c r="I3771" s="89"/>
      <c r="J3771" s="89"/>
      <c r="K3771" s="89"/>
      <c r="L3771" s="89"/>
      <c r="M3771" s="89"/>
      <c r="N3771" s="89"/>
      <c r="O3771" s="89"/>
      <c r="P3771" s="89"/>
      <c r="Q3771" s="89"/>
      <c r="R3771" s="30"/>
      <c r="S3771" s="30"/>
      <c r="T3771" s="30"/>
      <c r="U3771" s="30"/>
      <c r="V3771" s="30"/>
      <c r="W3771" s="30"/>
      <c r="X3771" s="30"/>
      <c r="Y3771" s="30"/>
      <c r="Z3771" s="30"/>
      <c r="AA3771" s="30"/>
    </row>
    <row r="3772" ht="15.75" customHeight="1">
      <c r="A3772" s="27" t="s">
        <v>50</v>
      </c>
      <c r="B3772" s="27" t="s">
        <v>10555</v>
      </c>
      <c r="C3772" s="27" t="s">
        <v>7027</v>
      </c>
      <c r="D3772" s="27" t="s">
        <v>5828</v>
      </c>
      <c r="E3772" s="92">
        <f t="shared" si="1"/>
        <v>89980</v>
      </c>
      <c r="F3772" s="92" t="str">
        <f t="shared" si="2"/>
        <v>NESCAFE CAPPUCCINO Frasco PVC 10x280g</v>
      </c>
      <c r="G3772" s="92" t="str">
        <f t="shared" si="3"/>
        <v>CAFES</v>
      </c>
      <c r="H3772" s="89"/>
      <c r="I3772" s="89"/>
      <c r="J3772" s="89"/>
      <c r="K3772" s="89"/>
      <c r="L3772" s="89"/>
      <c r="M3772" s="89"/>
      <c r="N3772" s="89"/>
      <c r="O3772" s="89"/>
      <c r="P3772" s="89"/>
      <c r="Q3772" s="89"/>
      <c r="R3772" s="30"/>
      <c r="S3772" s="30"/>
      <c r="T3772" s="30"/>
      <c r="U3772" s="30"/>
      <c r="V3772" s="30"/>
      <c r="W3772" s="30"/>
      <c r="X3772" s="30"/>
      <c r="Y3772" s="30"/>
      <c r="Z3772" s="30"/>
      <c r="AA3772" s="30"/>
    </row>
    <row r="3773" ht="15.75" customHeight="1">
      <c r="A3773" s="27" t="s">
        <v>721</v>
      </c>
      <c r="B3773" s="27" t="s">
        <v>10556</v>
      </c>
      <c r="C3773" s="27" t="s">
        <v>7029</v>
      </c>
      <c r="D3773" s="27" t="s">
        <v>7030</v>
      </c>
      <c r="E3773" s="92">
        <f t="shared" si="1"/>
        <v>90000</v>
      </c>
      <c r="F3773" s="92" t="str">
        <f t="shared" si="2"/>
        <v>NESTUM BL Prob CI TrigoFruta 24x250gN2CL</v>
      </c>
      <c r="G3773" s="92" t="str">
        <f t="shared" si="3"/>
        <v>CEREALES INFANTILES</v>
      </c>
      <c r="H3773" s="89"/>
      <c r="I3773" s="89"/>
      <c r="J3773" s="89"/>
      <c r="K3773" s="89"/>
      <c r="L3773" s="89"/>
      <c r="M3773" s="89"/>
      <c r="N3773" s="89"/>
      <c r="O3773" s="89"/>
      <c r="P3773" s="89"/>
      <c r="Q3773" s="89"/>
      <c r="R3773" s="30"/>
      <c r="S3773" s="30"/>
      <c r="T3773" s="30"/>
      <c r="U3773" s="30"/>
      <c r="V3773" s="30"/>
      <c r="W3773" s="30"/>
      <c r="X3773" s="30"/>
      <c r="Y3773" s="30"/>
      <c r="Z3773" s="30"/>
      <c r="AA3773" s="30"/>
    </row>
    <row r="3774" ht="15.75" customHeight="1">
      <c r="A3774" s="27" t="s">
        <v>50</v>
      </c>
      <c r="B3774" s="27" t="s">
        <v>10557</v>
      </c>
      <c r="C3774" s="27" t="s">
        <v>5198</v>
      </c>
      <c r="D3774" s="27" t="s">
        <v>1174</v>
      </c>
      <c r="E3774" s="92">
        <f t="shared" si="1"/>
        <v>90410</v>
      </c>
      <c r="F3774" s="92" t="str">
        <f t="shared" si="2"/>
        <v>Cafe NESCAFE Fina Seleccion 12x100g</v>
      </c>
      <c r="G3774" s="92" t="str">
        <f t="shared" si="3"/>
        <v>CAFES</v>
      </c>
      <c r="H3774" s="89"/>
      <c r="I3774" s="89"/>
      <c r="J3774" s="89"/>
      <c r="K3774" s="89"/>
      <c r="L3774" s="89"/>
      <c r="M3774" s="89"/>
      <c r="N3774" s="89"/>
      <c r="O3774" s="89"/>
      <c r="P3774" s="89"/>
      <c r="Q3774" s="89"/>
      <c r="R3774" s="30"/>
      <c r="S3774" s="30"/>
      <c r="T3774" s="30"/>
      <c r="U3774" s="30"/>
      <c r="V3774" s="30"/>
      <c r="W3774" s="30"/>
      <c r="X3774" s="30"/>
      <c r="Y3774" s="30"/>
      <c r="Z3774" s="30"/>
      <c r="AA3774" s="30"/>
    </row>
    <row r="3775" ht="15.75" customHeight="1">
      <c r="A3775" s="27" t="s">
        <v>225</v>
      </c>
      <c r="B3775" s="27" t="s">
        <v>10558</v>
      </c>
      <c r="C3775" s="27" t="s">
        <v>7032</v>
      </c>
      <c r="D3775" s="27" t="s">
        <v>6628</v>
      </c>
      <c r="E3775" s="92">
        <f t="shared" si="1"/>
        <v>90420</v>
      </c>
      <c r="F3775" s="92" t="str">
        <f t="shared" si="2"/>
        <v>NIDO Buen Dia LSP PDQ 384x700g</v>
      </c>
      <c r="G3775" s="92" t="str">
        <f t="shared" si="3"/>
        <v>Leche en Polvo</v>
      </c>
      <c r="H3775" s="89"/>
      <c r="I3775" s="89"/>
      <c r="J3775" s="89"/>
      <c r="K3775" s="89"/>
      <c r="L3775" s="89"/>
      <c r="M3775" s="89"/>
      <c r="N3775" s="89"/>
      <c r="O3775" s="89"/>
      <c r="P3775" s="89"/>
      <c r="Q3775" s="89"/>
      <c r="R3775" s="30"/>
      <c r="S3775" s="30"/>
      <c r="T3775" s="30"/>
      <c r="U3775" s="30"/>
      <c r="V3775" s="30"/>
      <c r="W3775" s="30"/>
      <c r="X3775" s="30"/>
      <c r="Y3775" s="30"/>
      <c r="Z3775" s="30"/>
      <c r="AA3775" s="30"/>
    </row>
    <row r="3776" ht="15.75" customHeight="1">
      <c r="A3776" s="27" t="s">
        <v>86</v>
      </c>
      <c r="B3776" s="27" t="s">
        <v>10559</v>
      </c>
      <c r="C3776" s="27" t="s">
        <v>7033</v>
      </c>
      <c r="D3776" s="27" t="s">
        <v>876</v>
      </c>
      <c r="E3776" s="92">
        <f t="shared" si="1"/>
        <v>90470</v>
      </c>
      <c r="F3776" s="92" t="str">
        <f t="shared" si="2"/>
        <v>GRILL Galleta Sab Albahaca 12x140g</v>
      </c>
      <c r="G3776" s="92" t="str">
        <f t="shared" si="3"/>
        <v>GALLETAS</v>
      </c>
      <c r="H3776" s="89"/>
      <c r="I3776" s="89"/>
      <c r="J3776" s="89"/>
      <c r="K3776" s="89"/>
      <c r="L3776" s="89"/>
      <c r="M3776" s="89"/>
      <c r="N3776" s="89"/>
      <c r="O3776" s="89"/>
      <c r="P3776" s="89"/>
      <c r="Q3776" s="89"/>
      <c r="R3776" s="30"/>
      <c r="S3776" s="30"/>
      <c r="T3776" s="30"/>
      <c r="U3776" s="30"/>
      <c r="V3776" s="30"/>
      <c r="W3776" s="30"/>
      <c r="X3776" s="30"/>
      <c r="Y3776" s="30"/>
      <c r="Z3776" s="30"/>
      <c r="AA3776" s="30"/>
    </row>
    <row r="3777" ht="15.75" customHeight="1">
      <c r="A3777" s="27" t="s">
        <v>86</v>
      </c>
      <c r="B3777" s="27" t="s">
        <v>10560</v>
      </c>
      <c r="C3777" s="27" t="s">
        <v>7035</v>
      </c>
      <c r="D3777" s="27" t="s">
        <v>876</v>
      </c>
      <c r="E3777" s="92">
        <f t="shared" si="1"/>
        <v>90480</v>
      </c>
      <c r="F3777" s="92" t="str">
        <f t="shared" si="2"/>
        <v>GRILL Galleta Sab Jamon Serr 12x140g</v>
      </c>
      <c r="G3777" s="92" t="str">
        <f t="shared" si="3"/>
        <v>GALLETAS</v>
      </c>
      <c r="H3777" s="89"/>
      <c r="I3777" s="89"/>
      <c r="J3777" s="89"/>
      <c r="K3777" s="89"/>
      <c r="L3777" s="89"/>
      <c r="M3777" s="89"/>
      <c r="N3777" s="89"/>
      <c r="O3777" s="89"/>
      <c r="P3777" s="89"/>
      <c r="Q3777" s="89"/>
      <c r="R3777" s="30"/>
      <c r="S3777" s="30"/>
      <c r="T3777" s="30"/>
      <c r="U3777" s="30"/>
      <c r="V3777" s="30"/>
      <c r="W3777" s="30"/>
      <c r="X3777" s="30"/>
      <c r="Y3777" s="30"/>
      <c r="Z3777" s="30"/>
      <c r="AA3777" s="30"/>
    </row>
    <row r="3778" ht="15.75" customHeight="1">
      <c r="A3778" s="27" t="s">
        <v>4446</v>
      </c>
      <c r="B3778" s="27" t="s">
        <v>10561</v>
      </c>
      <c r="C3778" s="27" t="s">
        <v>7037</v>
      </c>
      <c r="D3778" s="27" t="s">
        <v>5920</v>
      </c>
      <c r="E3778" s="92">
        <f t="shared" si="1"/>
        <v>90490</v>
      </c>
      <c r="F3778" s="92" t="str">
        <f t="shared" si="2"/>
        <v>NATURES HEART Snack Caju 12x30g</v>
      </c>
      <c r="G3778" s="92" t="str">
        <f t="shared" si="3"/>
        <v>TERRAFERTIL</v>
      </c>
      <c r="H3778" s="89"/>
      <c r="I3778" s="89"/>
      <c r="J3778" s="89"/>
      <c r="K3778" s="89"/>
      <c r="L3778" s="89"/>
      <c r="M3778" s="89"/>
      <c r="N3778" s="89"/>
      <c r="O3778" s="89"/>
      <c r="P3778" s="89"/>
      <c r="Q3778" s="89"/>
      <c r="R3778" s="30"/>
      <c r="S3778" s="30"/>
      <c r="T3778" s="30"/>
      <c r="U3778" s="30"/>
      <c r="V3778" s="30"/>
      <c r="W3778" s="30"/>
      <c r="X3778" s="30"/>
      <c r="Y3778" s="30"/>
      <c r="Z3778" s="30"/>
      <c r="AA3778" s="30"/>
    </row>
    <row r="3779" ht="15.75" customHeight="1">
      <c r="A3779" s="27" t="s">
        <v>50</v>
      </c>
      <c r="B3779" s="27" t="s">
        <v>10562</v>
      </c>
      <c r="C3779" s="27" t="s">
        <v>7038</v>
      </c>
      <c r="D3779" s="27" t="s">
        <v>123</v>
      </c>
      <c r="E3779" s="92">
        <f t="shared" si="1"/>
        <v>90520</v>
      </c>
      <c r="F3779" s="92" t="str">
        <f t="shared" si="2"/>
        <v>Pack 2 Café tradicion de 50g +1 Stick + Exhibidor gratis .</v>
      </c>
      <c r="G3779" s="92" t="str">
        <f t="shared" si="3"/>
        <v>CAFES</v>
      </c>
      <c r="H3779" s="89"/>
      <c r="I3779" s="89"/>
      <c r="J3779" s="89"/>
      <c r="K3779" s="89"/>
      <c r="L3779" s="89"/>
      <c r="M3779" s="89"/>
      <c r="N3779" s="89"/>
      <c r="O3779" s="89"/>
      <c r="P3779" s="89"/>
      <c r="Q3779" s="89"/>
      <c r="R3779" s="30"/>
      <c r="S3779" s="30"/>
      <c r="T3779" s="30"/>
      <c r="U3779" s="30"/>
      <c r="V3779" s="30"/>
      <c r="W3779" s="30"/>
      <c r="X3779" s="30"/>
      <c r="Y3779" s="30"/>
      <c r="Z3779" s="30"/>
      <c r="AA3779" s="30"/>
    </row>
    <row r="3780" ht="15.75" customHeight="1">
      <c r="A3780" s="27" t="s">
        <v>86</v>
      </c>
      <c r="B3780" s="27" t="s">
        <v>10563</v>
      </c>
      <c r="C3780" s="27" t="s">
        <v>7040</v>
      </c>
      <c r="D3780" s="27" t="s">
        <v>123</v>
      </c>
      <c r="E3780" s="92">
        <f t="shared" si="1"/>
        <v>90530</v>
      </c>
      <c r="F3780" s="92" t="str">
        <f t="shared" si="2"/>
        <v>Pack 1 Grill 140g con 20% dscto + 1 Mayonesa 90g .</v>
      </c>
      <c r="G3780" s="92" t="str">
        <f t="shared" si="3"/>
        <v>GALLETAS</v>
      </c>
      <c r="H3780" s="89"/>
      <c r="I3780" s="89"/>
      <c r="J3780" s="89"/>
      <c r="K3780" s="89"/>
      <c r="L3780" s="89"/>
      <c r="M3780" s="89"/>
      <c r="N3780" s="89"/>
      <c r="O3780" s="89"/>
      <c r="P3780" s="89"/>
      <c r="Q3780" s="89"/>
      <c r="R3780" s="30"/>
      <c r="S3780" s="30"/>
      <c r="T3780" s="30"/>
      <c r="U3780" s="30"/>
      <c r="V3780" s="30"/>
      <c r="W3780" s="30"/>
      <c r="X3780" s="30"/>
      <c r="Y3780" s="30"/>
      <c r="Z3780" s="30"/>
      <c r="AA3780" s="30"/>
    </row>
    <row r="3781" ht="15.75" customHeight="1">
      <c r="A3781" s="27" t="s">
        <v>39</v>
      </c>
      <c r="B3781" s="27" t="s">
        <v>10564</v>
      </c>
      <c r="C3781" s="27" t="s">
        <v>7042</v>
      </c>
      <c r="D3781" s="27" t="s">
        <v>6595</v>
      </c>
      <c r="E3781" s="92">
        <f t="shared" si="1"/>
        <v>90540</v>
      </c>
      <c r="F3781" s="92" t="str">
        <f t="shared" si="2"/>
        <v>SAHNE NUSS Chocolate Barra N2 10x400g</v>
      </c>
      <c r="G3781" s="92" t="str">
        <f t="shared" si="3"/>
        <v>CHOCOLATES</v>
      </c>
      <c r="H3781" s="89"/>
      <c r="I3781" s="89"/>
      <c r="J3781" s="89"/>
      <c r="K3781" s="89"/>
      <c r="L3781" s="89"/>
      <c r="M3781" s="89"/>
      <c r="N3781" s="89"/>
      <c r="O3781" s="89"/>
      <c r="P3781" s="89"/>
      <c r="Q3781" s="89"/>
      <c r="R3781" s="30"/>
      <c r="S3781" s="30"/>
      <c r="T3781" s="30"/>
      <c r="U3781" s="30"/>
      <c r="V3781" s="30"/>
      <c r="W3781" s="30"/>
      <c r="X3781" s="30"/>
      <c r="Y3781" s="30"/>
      <c r="Z3781" s="30"/>
      <c r="AA3781" s="30"/>
    </row>
    <row r="3782" ht="15.75" customHeight="1">
      <c r="A3782" s="27" t="s">
        <v>50</v>
      </c>
      <c r="B3782" s="27" t="s">
        <v>10565</v>
      </c>
      <c r="C3782" s="27" t="s">
        <v>5812</v>
      </c>
      <c r="D3782" s="27" t="s">
        <v>7043</v>
      </c>
      <c r="E3782" s="92">
        <f t="shared" si="1"/>
        <v>90580</v>
      </c>
      <c r="F3782" s="92" t="str">
        <f t="shared" si="2"/>
        <v>STARBUCKS Vanilla Latte 10(4x21.5g)N2 QR</v>
      </c>
      <c r="G3782" s="92" t="str">
        <f t="shared" si="3"/>
        <v>CAFES</v>
      </c>
      <c r="H3782" s="89"/>
      <c r="I3782" s="89"/>
      <c r="J3782" s="89"/>
      <c r="K3782" s="89"/>
      <c r="L3782" s="89"/>
      <c r="M3782" s="89"/>
      <c r="N3782" s="89"/>
      <c r="O3782" s="89"/>
      <c r="P3782" s="89"/>
      <c r="Q3782" s="89"/>
      <c r="R3782" s="30"/>
      <c r="S3782" s="30"/>
      <c r="T3782" s="30"/>
      <c r="U3782" s="30"/>
      <c r="V3782" s="30"/>
      <c r="W3782" s="30"/>
      <c r="X3782" s="30"/>
      <c r="Y3782" s="30"/>
      <c r="Z3782" s="30"/>
      <c r="AA3782" s="30"/>
    </row>
    <row r="3783" ht="15.75" customHeight="1">
      <c r="A3783" s="27" t="s">
        <v>50</v>
      </c>
      <c r="B3783" s="27" t="s">
        <v>10566</v>
      </c>
      <c r="C3783" s="27" t="s">
        <v>5817</v>
      </c>
      <c r="D3783" s="27" t="s">
        <v>7045</v>
      </c>
      <c r="E3783" s="92">
        <f t="shared" si="1"/>
        <v>90590</v>
      </c>
      <c r="F3783" s="92" t="str">
        <f t="shared" si="2"/>
        <v>STARBUCKS Mocha 10(4x22g) N2 QR</v>
      </c>
      <c r="G3783" s="92" t="str">
        <f t="shared" si="3"/>
        <v>CAFES</v>
      </c>
      <c r="H3783" s="89"/>
      <c r="I3783" s="89"/>
      <c r="J3783" s="89"/>
      <c r="K3783" s="89"/>
      <c r="L3783" s="89"/>
      <c r="M3783" s="89"/>
      <c r="N3783" s="89"/>
      <c r="O3783" s="89"/>
      <c r="P3783" s="89"/>
      <c r="Q3783" s="89"/>
      <c r="R3783" s="30"/>
      <c r="S3783" s="30"/>
      <c r="T3783" s="30"/>
      <c r="U3783" s="30"/>
      <c r="V3783" s="30"/>
      <c r="W3783" s="30"/>
      <c r="X3783" s="30"/>
      <c r="Y3783" s="30"/>
      <c r="Z3783" s="30"/>
      <c r="AA3783" s="30"/>
    </row>
    <row r="3784" ht="15.75" customHeight="1">
      <c r="A3784" s="27" t="s">
        <v>50</v>
      </c>
      <c r="B3784" s="27" t="s">
        <v>10567</v>
      </c>
      <c r="C3784" s="27" t="s">
        <v>4549</v>
      </c>
      <c r="D3784" s="27" t="s">
        <v>7047</v>
      </c>
      <c r="E3784" s="92">
        <f t="shared" si="1"/>
        <v>90610</v>
      </c>
      <c r="F3784" s="92" t="str">
        <f t="shared" si="2"/>
        <v>NESCAFE Fina Selección PDQ 660x200g CL</v>
      </c>
      <c r="G3784" s="92" t="str">
        <f t="shared" si="3"/>
        <v>CAFES</v>
      </c>
      <c r="H3784" s="89"/>
      <c r="I3784" s="89"/>
      <c r="J3784" s="89"/>
      <c r="K3784" s="89"/>
      <c r="L3784" s="89"/>
      <c r="M3784" s="89"/>
      <c r="N3784" s="89"/>
      <c r="O3784" s="89"/>
      <c r="P3784" s="89"/>
      <c r="Q3784" s="89"/>
      <c r="R3784" s="30"/>
      <c r="S3784" s="30"/>
      <c r="T3784" s="30"/>
      <c r="U3784" s="30"/>
      <c r="V3784" s="30"/>
      <c r="W3784" s="30"/>
      <c r="X3784" s="30"/>
      <c r="Y3784" s="30"/>
      <c r="Z3784" s="30"/>
      <c r="AA3784" s="30"/>
    </row>
    <row r="3785" ht="15.75" customHeight="1">
      <c r="A3785" s="27" t="s">
        <v>44</v>
      </c>
      <c r="B3785" s="27" t="s">
        <v>10568</v>
      </c>
      <c r="C3785" s="27" t="s">
        <v>7048</v>
      </c>
      <c r="D3785" s="27" t="s">
        <v>7049</v>
      </c>
      <c r="E3785" s="92">
        <f t="shared" si="1"/>
        <v>90630</v>
      </c>
      <c r="F3785" s="92" t="str">
        <f t="shared" si="2"/>
        <v>MAGGI Sopa Costilla 20x60g N2 CL</v>
      </c>
      <c r="G3785" s="92" t="str">
        <f t="shared" si="3"/>
        <v>CULINARIOS</v>
      </c>
      <c r="H3785" s="89"/>
      <c r="I3785" s="89"/>
      <c r="J3785" s="89"/>
      <c r="K3785" s="89"/>
      <c r="L3785" s="89"/>
      <c r="M3785" s="89"/>
      <c r="N3785" s="89"/>
      <c r="O3785" s="89"/>
      <c r="P3785" s="89"/>
      <c r="Q3785" s="89"/>
      <c r="R3785" s="30"/>
      <c r="S3785" s="30"/>
      <c r="T3785" s="30"/>
      <c r="U3785" s="30"/>
      <c r="V3785" s="30"/>
      <c r="W3785" s="30"/>
      <c r="X3785" s="30"/>
      <c r="Y3785" s="30"/>
      <c r="Z3785" s="30"/>
      <c r="AA3785" s="30"/>
    </row>
    <row r="3786" ht="15.75" customHeight="1">
      <c r="A3786" s="27" t="s">
        <v>86</v>
      </c>
      <c r="B3786" s="27" t="s">
        <v>10569</v>
      </c>
      <c r="C3786" s="27" t="s">
        <v>7051</v>
      </c>
      <c r="D3786" s="27" t="s">
        <v>7052</v>
      </c>
      <c r="E3786" s="92">
        <f t="shared" si="1"/>
        <v>90680</v>
      </c>
      <c r="F3786" s="92" t="str">
        <f t="shared" si="2"/>
        <v>NESTLE MCKAY Gall Limon Pq 30x120g CL</v>
      </c>
      <c r="G3786" s="92" t="str">
        <f t="shared" si="3"/>
        <v>GALLETAS</v>
      </c>
      <c r="H3786" s="89"/>
      <c r="I3786" s="89"/>
      <c r="J3786" s="89"/>
      <c r="K3786" s="89"/>
      <c r="L3786" s="89"/>
      <c r="M3786" s="89"/>
      <c r="N3786" s="89"/>
      <c r="O3786" s="89"/>
      <c r="P3786" s="89"/>
      <c r="Q3786" s="89"/>
      <c r="R3786" s="30"/>
      <c r="S3786" s="30"/>
      <c r="T3786" s="30"/>
      <c r="U3786" s="30"/>
      <c r="V3786" s="30"/>
      <c r="W3786" s="30"/>
      <c r="X3786" s="30"/>
      <c r="Y3786" s="30"/>
      <c r="Z3786" s="30"/>
      <c r="AA3786" s="30"/>
    </row>
    <row r="3787" ht="15.75" customHeight="1">
      <c r="A3787" s="27" t="s">
        <v>86</v>
      </c>
      <c r="B3787" s="27" t="s">
        <v>10570</v>
      </c>
      <c r="C3787" s="27" t="s">
        <v>7054</v>
      </c>
      <c r="D3787" s="27" t="s">
        <v>123</v>
      </c>
      <c r="E3787" s="92">
        <f t="shared" si="1"/>
        <v>90682</v>
      </c>
      <c r="F3787" s="92" t="str">
        <f t="shared" si="2"/>
        <v>PK GALLETA LIMON 6 UNI 10% DCTO (B2B) .</v>
      </c>
      <c r="G3787" s="92" t="str">
        <f t="shared" si="3"/>
        <v>GALLETAS</v>
      </c>
      <c r="H3787" s="89"/>
      <c r="I3787" s="89"/>
      <c r="J3787" s="89"/>
      <c r="K3787" s="89"/>
      <c r="L3787" s="89"/>
      <c r="M3787" s="89"/>
      <c r="N3787" s="89"/>
      <c r="O3787" s="89"/>
      <c r="P3787" s="89"/>
      <c r="Q3787" s="89"/>
      <c r="R3787" s="30"/>
      <c r="S3787" s="30"/>
      <c r="T3787" s="30"/>
      <c r="U3787" s="30"/>
      <c r="V3787" s="30"/>
      <c r="W3787" s="30"/>
      <c r="X3787" s="30"/>
      <c r="Y3787" s="30"/>
      <c r="Z3787" s="30"/>
      <c r="AA3787" s="30"/>
    </row>
    <row r="3788" ht="15.75" customHeight="1">
      <c r="A3788" s="27" t="s">
        <v>44</v>
      </c>
      <c r="B3788" s="27" t="s">
        <v>10572</v>
      </c>
      <c r="C3788" s="27" t="s">
        <v>7055</v>
      </c>
      <c r="D3788" s="27" t="s">
        <v>123</v>
      </c>
      <c r="E3788" s="92">
        <f t="shared" si="1"/>
        <v>90690</v>
      </c>
      <c r="F3788" s="92" t="str">
        <f t="shared" si="2"/>
        <v>PK BON TRD 5 PURE 125GR + 1 GRATIS .</v>
      </c>
      <c r="G3788" s="92" t="str">
        <f t="shared" si="3"/>
        <v>CULINARIOS</v>
      </c>
      <c r="H3788" s="89"/>
      <c r="I3788" s="89"/>
      <c r="J3788" s="89"/>
      <c r="K3788" s="89"/>
      <c r="L3788" s="89"/>
      <c r="M3788" s="89"/>
      <c r="N3788" s="89"/>
      <c r="O3788" s="89"/>
      <c r="P3788" s="89"/>
      <c r="Q3788" s="89"/>
      <c r="R3788" s="30"/>
      <c r="S3788" s="30"/>
      <c r="T3788" s="30"/>
      <c r="U3788" s="30"/>
      <c r="V3788" s="30"/>
      <c r="W3788" s="30"/>
      <c r="X3788" s="30"/>
      <c r="Y3788" s="30"/>
      <c r="Z3788" s="30"/>
      <c r="AA3788" s="30"/>
    </row>
    <row r="3789" ht="15.75" customHeight="1">
      <c r="A3789" s="27" t="s">
        <v>39</v>
      </c>
      <c r="B3789" s="27" t="s">
        <v>10573</v>
      </c>
      <c r="C3789" s="27" t="s">
        <v>7057</v>
      </c>
      <c r="D3789" s="27" t="s">
        <v>123</v>
      </c>
      <c r="E3789" s="92">
        <f t="shared" si="1"/>
        <v>90700</v>
      </c>
      <c r="F3789" s="92" t="str">
        <f t="shared" si="2"/>
        <v>PK BON TRD 5 TRENCITO 80GR + 1 GRATIS .</v>
      </c>
      <c r="G3789" s="92" t="str">
        <f t="shared" si="3"/>
        <v>CHOCOLATES</v>
      </c>
      <c r="H3789" s="89"/>
      <c r="I3789" s="89"/>
      <c r="J3789" s="89"/>
      <c r="K3789" s="89"/>
      <c r="L3789" s="89"/>
      <c r="M3789" s="89"/>
      <c r="N3789" s="89"/>
      <c r="O3789" s="89"/>
      <c r="P3789" s="89"/>
      <c r="Q3789" s="89"/>
      <c r="R3789" s="30"/>
      <c r="S3789" s="30"/>
      <c r="T3789" s="30"/>
      <c r="U3789" s="30"/>
      <c r="V3789" s="30"/>
      <c r="W3789" s="30"/>
      <c r="X3789" s="30"/>
      <c r="Y3789" s="30"/>
      <c r="Z3789" s="30"/>
      <c r="AA3789" s="30"/>
    </row>
    <row r="3790" ht="15.75" customHeight="1">
      <c r="A3790" s="27" t="s">
        <v>86</v>
      </c>
      <c r="B3790" s="27" t="s">
        <v>10574</v>
      </c>
      <c r="C3790" s="27" t="s">
        <v>7058</v>
      </c>
      <c r="D3790" s="27" t="s">
        <v>565</v>
      </c>
      <c r="E3790" s="92">
        <f t="shared" si="1"/>
        <v>90710</v>
      </c>
      <c r="F3790" s="92" t="str">
        <f t="shared" si="2"/>
        <v>NESTLE MC KAY Mini Limon 42x40gN1CL</v>
      </c>
      <c r="G3790" s="92" t="str">
        <f t="shared" si="3"/>
        <v>GALLETAS</v>
      </c>
      <c r="H3790" s="89"/>
      <c r="I3790" s="89"/>
      <c r="J3790" s="89"/>
      <c r="K3790" s="89"/>
      <c r="L3790" s="89"/>
      <c r="M3790" s="89"/>
      <c r="N3790" s="89"/>
      <c r="O3790" s="89"/>
      <c r="P3790" s="89"/>
      <c r="Q3790" s="89"/>
      <c r="R3790" s="30"/>
      <c r="S3790" s="30"/>
      <c r="T3790" s="30"/>
      <c r="U3790" s="30"/>
      <c r="V3790" s="30"/>
      <c r="W3790" s="30"/>
      <c r="X3790" s="30"/>
      <c r="Y3790" s="30"/>
      <c r="Z3790" s="30"/>
      <c r="AA3790" s="30"/>
    </row>
    <row r="3791" ht="15.75" customHeight="1">
      <c r="A3791" s="27" t="s">
        <v>86</v>
      </c>
      <c r="B3791" s="27" t="s">
        <v>10575</v>
      </c>
      <c r="C3791" s="27" t="s">
        <v>9085</v>
      </c>
      <c r="D3791" s="27" t="s">
        <v>123</v>
      </c>
      <c r="E3791" s="92">
        <f t="shared" si="1"/>
        <v>90711</v>
      </c>
      <c r="F3791" s="92" t="str">
        <f t="shared" si="2"/>
        <v>PK 4 MINI LIMON + 21.20% DCTO (B2B) .</v>
      </c>
      <c r="G3791" s="92" t="str">
        <f t="shared" si="3"/>
        <v>GALLETAS</v>
      </c>
      <c r="H3791" s="89"/>
      <c r="I3791" s="89"/>
      <c r="J3791" s="89"/>
      <c r="K3791" s="89"/>
      <c r="L3791" s="89"/>
      <c r="M3791" s="89"/>
      <c r="N3791" s="89"/>
      <c r="O3791" s="89"/>
      <c r="P3791" s="89"/>
      <c r="Q3791" s="89"/>
      <c r="R3791" s="30"/>
      <c r="S3791" s="30"/>
      <c r="T3791" s="30"/>
      <c r="U3791" s="30"/>
      <c r="V3791" s="30"/>
      <c r="W3791" s="30"/>
      <c r="X3791" s="30"/>
      <c r="Y3791" s="30"/>
      <c r="Z3791" s="30"/>
      <c r="AA3791" s="30"/>
    </row>
    <row r="3792" ht="15.75" customHeight="1">
      <c r="A3792" s="27" t="s">
        <v>86</v>
      </c>
      <c r="B3792" s="27" t="s">
        <v>10577</v>
      </c>
      <c r="C3792" s="27" t="s">
        <v>9089</v>
      </c>
      <c r="D3792" s="27" t="s">
        <v>123</v>
      </c>
      <c r="E3792" s="92">
        <f t="shared" si="1"/>
        <v>90712</v>
      </c>
      <c r="F3792" s="92" t="str">
        <f t="shared" si="2"/>
        <v>PK 4 MINI LIMON + 21.20% DCTO (DV) .</v>
      </c>
      <c r="G3792" s="92" t="str">
        <f t="shared" si="3"/>
        <v>GALLETAS</v>
      </c>
      <c r="H3792" s="89"/>
      <c r="I3792" s="89"/>
      <c r="J3792" s="89"/>
      <c r="K3792" s="89"/>
      <c r="L3792" s="89"/>
      <c r="M3792" s="89"/>
      <c r="N3792" s="89"/>
      <c r="O3792" s="89"/>
      <c r="P3792" s="89"/>
      <c r="Q3792" s="89"/>
      <c r="R3792" s="30"/>
      <c r="S3792" s="30"/>
      <c r="T3792" s="30"/>
      <c r="U3792" s="30"/>
      <c r="V3792" s="30"/>
      <c r="W3792" s="30"/>
      <c r="X3792" s="30"/>
      <c r="Y3792" s="30"/>
      <c r="Z3792" s="30"/>
      <c r="AA3792" s="30"/>
    </row>
    <row r="3793" ht="15.75" customHeight="1">
      <c r="A3793" s="27" t="s">
        <v>86</v>
      </c>
      <c r="B3793" s="27" t="s">
        <v>10578</v>
      </c>
      <c r="C3793" s="27" t="s">
        <v>7064</v>
      </c>
      <c r="D3793" s="27" t="s">
        <v>7065</v>
      </c>
      <c r="E3793" s="92">
        <f t="shared" si="1"/>
        <v>90720</v>
      </c>
      <c r="F3793" s="92" t="str">
        <f t="shared" si="2"/>
        <v>MOROCHA Mini Galleta 24x50g N1 CL</v>
      </c>
      <c r="G3793" s="92" t="str">
        <f t="shared" si="3"/>
        <v>GALLETAS</v>
      </c>
      <c r="H3793" s="89"/>
      <c r="I3793" s="89"/>
      <c r="J3793" s="89"/>
      <c r="K3793" s="89"/>
      <c r="L3793" s="89"/>
      <c r="M3793" s="89"/>
      <c r="N3793" s="89"/>
      <c r="O3793" s="89"/>
      <c r="P3793" s="89"/>
      <c r="Q3793" s="89"/>
      <c r="R3793" s="30"/>
      <c r="S3793" s="30"/>
      <c r="T3793" s="30"/>
      <c r="U3793" s="30"/>
      <c r="V3793" s="30"/>
      <c r="W3793" s="30"/>
      <c r="X3793" s="30"/>
      <c r="Y3793" s="30"/>
      <c r="Z3793" s="30"/>
      <c r="AA3793" s="30"/>
    </row>
    <row r="3794" ht="15.75" customHeight="1">
      <c r="A3794" s="27" t="s">
        <v>86</v>
      </c>
      <c r="B3794" s="27" t="s">
        <v>10579</v>
      </c>
      <c r="C3794" s="27" t="s">
        <v>7059</v>
      </c>
      <c r="D3794" s="27" t="s">
        <v>123</v>
      </c>
      <c r="E3794" s="92">
        <f t="shared" si="1"/>
        <v>90724</v>
      </c>
      <c r="F3794" s="92" t="str">
        <f t="shared" si="2"/>
        <v>Pk 6 Mini Morochas+6 Mini Kuk+6 Mini Triton+1 Triton Colacion+15% dcto .</v>
      </c>
      <c r="G3794" s="92" t="str">
        <f t="shared" si="3"/>
        <v>GALLETAS</v>
      </c>
      <c r="H3794" s="89"/>
      <c r="I3794" s="89"/>
      <c r="J3794" s="89"/>
      <c r="K3794" s="89"/>
      <c r="L3794" s="89"/>
      <c r="M3794" s="89"/>
      <c r="N3794" s="89"/>
      <c r="O3794" s="89"/>
      <c r="P3794" s="89"/>
      <c r="Q3794" s="89"/>
      <c r="R3794" s="30"/>
      <c r="S3794" s="30"/>
      <c r="T3794" s="30"/>
      <c r="U3794" s="30"/>
      <c r="V3794" s="30"/>
      <c r="W3794" s="30"/>
      <c r="X3794" s="30"/>
      <c r="Y3794" s="30"/>
      <c r="Z3794" s="30"/>
      <c r="AA3794" s="30"/>
    </row>
    <row r="3795" ht="15.75" customHeight="1">
      <c r="A3795" s="27" t="s">
        <v>86</v>
      </c>
      <c r="B3795" s="27" t="s">
        <v>10580</v>
      </c>
      <c r="C3795" s="27" t="s">
        <v>7062</v>
      </c>
      <c r="D3795" s="27" t="s">
        <v>123</v>
      </c>
      <c r="E3795" s="92">
        <f t="shared" si="1"/>
        <v>90725</v>
      </c>
      <c r="F3795" s="92" t="str">
        <f t="shared" si="2"/>
        <v>PK Una Caja de Morocha Mini 10% DCTO (DV) .</v>
      </c>
      <c r="G3795" s="92" t="str">
        <f t="shared" si="3"/>
        <v>GALLETAS</v>
      </c>
      <c r="H3795" s="89"/>
      <c r="I3795" s="89"/>
      <c r="J3795" s="89"/>
      <c r="K3795" s="89"/>
      <c r="L3795" s="89"/>
      <c r="M3795" s="89"/>
      <c r="N3795" s="89"/>
      <c r="O3795" s="89"/>
      <c r="P3795" s="89"/>
      <c r="Q3795" s="89"/>
      <c r="R3795" s="30"/>
      <c r="S3795" s="30"/>
      <c r="T3795" s="30"/>
      <c r="U3795" s="30"/>
      <c r="V3795" s="30"/>
      <c r="W3795" s="30"/>
      <c r="X3795" s="30"/>
      <c r="Y3795" s="30"/>
      <c r="Z3795" s="30"/>
      <c r="AA3795" s="30"/>
    </row>
    <row r="3796" ht="15.75" customHeight="1">
      <c r="A3796" s="27" t="s">
        <v>86</v>
      </c>
      <c r="B3796" s="27" t="s">
        <v>10581</v>
      </c>
      <c r="C3796" s="27" t="s">
        <v>7061</v>
      </c>
      <c r="D3796" s="27" t="s">
        <v>123</v>
      </c>
      <c r="E3796" s="92">
        <f t="shared" si="1"/>
        <v>90726</v>
      </c>
      <c r="F3796" s="92" t="str">
        <f t="shared" si="2"/>
        <v>PK Una Caja de Morocha Mini 10% DCTO (B2B) (DV) .</v>
      </c>
      <c r="G3796" s="92" t="str">
        <f t="shared" si="3"/>
        <v>GALLETAS</v>
      </c>
      <c r="H3796" s="89"/>
      <c r="I3796" s="89"/>
      <c r="J3796" s="89"/>
      <c r="K3796" s="89"/>
      <c r="L3796" s="89"/>
      <c r="M3796" s="89"/>
      <c r="N3796" s="89"/>
      <c r="O3796" s="89"/>
      <c r="P3796" s="89"/>
      <c r="Q3796" s="89"/>
      <c r="R3796" s="30"/>
      <c r="S3796" s="30"/>
      <c r="T3796" s="30"/>
      <c r="U3796" s="30"/>
      <c r="V3796" s="30"/>
      <c r="W3796" s="30"/>
      <c r="X3796" s="30"/>
      <c r="Y3796" s="30"/>
      <c r="Z3796" s="30"/>
      <c r="AA3796" s="30"/>
    </row>
    <row r="3797" ht="15.75" customHeight="1">
      <c r="A3797" s="27" t="s">
        <v>86</v>
      </c>
      <c r="B3797" s="27" t="s">
        <v>10582</v>
      </c>
      <c r="C3797" s="27" t="s">
        <v>7067</v>
      </c>
      <c r="D3797" s="27" t="s">
        <v>123</v>
      </c>
      <c r="E3797" s="92">
        <f t="shared" si="1"/>
        <v>90727</v>
      </c>
      <c r="F3797" s="92" t="str">
        <f t="shared" si="2"/>
        <v>PK 2 Cajas de Morocha Mini 20% DCTO (DV) .</v>
      </c>
      <c r="G3797" s="92" t="str">
        <f t="shared" si="3"/>
        <v>GALLETAS</v>
      </c>
      <c r="H3797" s="89"/>
      <c r="I3797" s="89"/>
      <c r="J3797" s="89"/>
      <c r="K3797" s="89"/>
      <c r="L3797" s="89"/>
      <c r="M3797" s="89"/>
      <c r="N3797" s="89"/>
      <c r="O3797" s="89"/>
      <c r="P3797" s="89"/>
      <c r="Q3797" s="89"/>
      <c r="R3797" s="30"/>
      <c r="S3797" s="30"/>
      <c r="T3797" s="30"/>
      <c r="U3797" s="30"/>
      <c r="V3797" s="30"/>
      <c r="W3797" s="30"/>
      <c r="X3797" s="30"/>
      <c r="Y3797" s="30"/>
      <c r="Z3797" s="30"/>
      <c r="AA3797" s="30"/>
    </row>
    <row r="3798" ht="15.75" customHeight="1">
      <c r="A3798" s="27" t="s">
        <v>86</v>
      </c>
      <c r="B3798" s="27" t="s">
        <v>10583</v>
      </c>
      <c r="C3798" s="27" t="s">
        <v>10584</v>
      </c>
      <c r="D3798" s="27" t="s">
        <v>123</v>
      </c>
      <c r="E3798" s="92">
        <f t="shared" si="1"/>
        <v>90729</v>
      </c>
      <c r="F3798" s="92" t="str">
        <f t="shared" si="2"/>
        <v>PK BOTADERO+MINIS 2CJMorocha+2CJKuky+2CJTriton17% .</v>
      </c>
      <c r="G3798" s="92" t="str">
        <f t="shared" si="3"/>
        <v>GALLETAS</v>
      </c>
      <c r="H3798" s="89"/>
      <c r="I3798" s="89"/>
      <c r="J3798" s="89"/>
      <c r="K3798" s="89"/>
      <c r="L3798" s="89"/>
      <c r="M3798" s="89"/>
      <c r="N3798" s="89"/>
      <c r="O3798" s="89"/>
      <c r="P3798" s="89"/>
      <c r="Q3798" s="89"/>
      <c r="R3798" s="30"/>
      <c r="S3798" s="30"/>
      <c r="T3798" s="30"/>
      <c r="U3798" s="30"/>
      <c r="V3798" s="30"/>
      <c r="W3798" s="30"/>
      <c r="X3798" s="30"/>
      <c r="Y3798" s="30"/>
      <c r="Z3798" s="30"/>
      <c r="AA3798" s="30"/>
    </row>
    <row r="3799" ht="15.75" customHeight="1">
      <c r="A3799" s="27" t="s">
        <v>225</v>
      </c>
      <c r="B3799" s="27" t="s">
        <v>10585</v>
      </c>
      <c r="C3799" s="27" t="s">
        <v>7068</v>
      </c>
      <c r="D3799" s="27" t="s">
        <v>712</v>
      </c>
      <c r="E3799" s="92">
        <f t="shared" si="1"/>
        <v>90730</v>
      </c>
      <c r="F3799" s="92" t="str">
        <f t="shared" si="2"/>
        <v>NIDO SmDescr 19% MG 12x700g</v>
      </c>
      <c r="G3799" s="92" t="str">
        <f t="shared" si="3"/>
        <v>Leche en Polvo</v>
      </c>
      <c r="H3799" s="89"/>
      <c r="I3799" s="89"/>
      <c r="J3799" s="89"/>
      <c r="K3799" s="89"/>
      <c r="L3799" s="89"/>
      <c r="M3799" s="89"/>
      <c r="N3799" s="89"/>
      <c r="O3799" s="89"/>
      <c r="P3799" s="89"/>
      <c r="Q3799" s="89"/>
      <c r="R3799" s="30"/>
      <c r="S3799" s="30"/>
      <c r="T3799" s="30"/>
      <c r="U3799" s="30"/>
      <c r="V3799" s="30"/>
      <c r="W3799" s="30"/>
      <c r="X3799" s="30"/>
      <c r="Y3799" s="30"/>
      <c r="Z3799" s="30"/>
      <c r="AA3799" s="30"/>
    </row>
    <row r="3800" ht="15.75" customHeight="1">
      <c r="A3800" s="27" t="s">
        <v>50</v>
      </c>
      <c r="B3800" s="27" t="s">
        <v>10586</v>
      </c>
      <c r="C3800" s="27" t="s">
        <v>7070</v>
      </c>
      <c r="D3800" s="27" t="s">
        <v>7071</v>
      </c>
      <c r="E3800" s="92">
        <f t="shared" si="1"/>
        <v>90890</v>
      </c>
      <c r="F3800" s="92" t="str">
        <f t="shared" si="2"/>
        <v>NESCAFE Mixes 5Variedades PDQ 177.492kgCL</v>
      </c>
      <c r="G3800" s="92" t="str">
        <f t="shared" si="3"/>
        <v>CAFES</v>
      </c>
      <c r="H3800" s="89"/>
      <c r="I3800" s="89"/>
      <c r="J3800" s="89"/>
      <c r="K3800" s="89"/>
      <c r="L3800" s="89"/>
      <c r="M3800" s="89"/>
      <c r="N3800" s="89"/>
      <c r="O3800" s="89"/>
      <c r="P3800" s="89"/>
      <c r="Q3800" s="89"/>
      <c r="R3800" s="30"/>
      <c r="S3800" s="30"/>
      <c r="T3800" s="30"/>
      <c r="U3800" s="30"/>
      <c r="V3800" s="30"/>
      <c r="W3800" s="30"/>
      <c r="X3800" s="30"/>
      <c r="Y3800" s="30"/>
      <c r="Z3800" s="30"/>
      <c r="AA3800" s="30"/>
    </row>
    <row r="3801" ht="15.75" customHeight="1">
      <c r="A3801" s="27" t="s">
        <v>44</v>
      </c>
      <c r="B3801" s="27" t="s">
        <v>10587</v>
      </c>
      <c r="C3801" s="27" t="s">
        <v>7073</v>
      </c>
      <c r="D3801" s="27" t="s">
        <v>7074</v>
      </c>
      <c r="E3801" s="92">
        <f t="shared" si="1"/>
        <v>94470</v>
      </c>
      <c r="F3801" s="92" t="str">
        <f t="shared" si="2"/>
        <v>Salsa de tomate MAGGI Tuco Carne Pollo Lata 6(4x245g) CL</v>
      </c>
      <c r="G3801" s="92" t="str">
        <f t="shared" si="3"/>
        <v>CULINARIOS</v>
      </c>
      <c r="H3801" s="89"/>
      <c r="I3801" s="89"/>
      <c r="J3801" s="89"/>
      <c r="K3801" s="89"/>
      <c r="L3801" s="89"/>
      <c r="M3801" s="89"/>
      <c r="N3801" s="89"/>
      <c r="O3801" s="89"/>
      <c r="P3801" s="89"/>
      <c r="Q3801" s="89"/>
      <c r="R3801" s="30"/>
      <c r="S3801" s="30"/>
      <c r="T3801" s="30"/>
      <c r="U3801" s="30"/>
      <c r="V3801" s="30"/>
      <c r="W3801" s="30"/>
      <c r="X3801" s="30"/>
      <c r="Y3801" s="30"/>
      <c r="Z3801" s="30"/>
      <c r="AA3801" s="30"/>
    </row>
    <row r="3802" ht="15.75" customHeight="1">
      <c r="A3802" s="27" t="s">
        <v>39</v>
      </c>
      <c r="B3802" s="27" t="s">
        <v>10589</v>
      </c>
      <c r="C3802" s="27" t="s">
        <v>7094</v>
      </c>
      <c r="D3802" s="27" t="s">
        <v>7095</v>
      </c>
      <c r="E3802" s="92">
        <f t="shared" si="1"/>
        <v>94480</v>
      </c>
      <c r="F3802" s="92" t="str">
        <f t="shared" si="2"/>
        <v>Chocolate KIT KAT Fingers Milk 4(24x41.5g) CL</v>
      </c>
      <c r="G3802" s="92" t="str">
        <f t="shared" si="3"/>
        <v>CHOCOLATES</v>
      </c>
      <c r="H3802" s="89"/>
      <c r="I3802" s="89"/>
      <c r="J3802" s="89"/>
      <c r="K3802" s="89"/>
      <c r="L3802" s="89"/>
      <c r="M3802" s="89"/>
      <c r="N3802" s="89"/>
      <c r="O3802" s="89"/>
      <c r="P3802" s="89"/>
      <c r="Q3802" s="89"/>
      <c r="R3802" s="30"/>
      <c r="S3802" s="30"/>
      <c r="T3802" s="30"/>
      <c r="U3802" s="30"/>
      <c r="V3802" s="30"/>
      <c r="W3802" s="30"/>
      <c r="X3802" s="30"/>
      <c r="Y3802" s="30"/>
      <c r="Z3802" s="30"/>
      <c r="AA3802" s="30"/>
    </row>
    <row r="3803" ht="15.75" customHeight="1">
      <c r="A3803" s="27" t="s">
        <v>39</v>
      </c>
      <c r="B3803" s="27" t="s">
        <v>10590</v>
      </c>
      <c r="C3803" s="27" t="s">
        <v>7096</v>
      </c>
      <c r="D3803" s="27" t="s">
        <v>123</v>
      </c>
      <c r="E3803" s="92">
        <f t="shared" si="1"/>
        <v>94485</v>
      </c>
      <c r="F3803" s="92" t="str">
        <f t="shared" si="2"/>
        <v>PK 10UN KIT KAT 4FINGERS + 15% DCTO (B2B) .</v>
      </c>
      <c r="G3803" s="92" t="str">
        <f t="shared" si="3"/>
        <v>CHOCOLATES</v>
      </c>
      <c r="H3803" s="89"/>
      <c r="I3803" s="89"/>
      <c r="J3803" s="89"/>
      <c r="K3803" s="89"/>
      <c r="L3803" s="89"/>
      <c r="M3803" s="89"/>
      <c r="N3803" s="89"/>
      <c r="O3803" s="89"/>
      <c r="P3803" s="89"/>
      <c r="Q3803" s="89"/>
      <c r="R3803" s="30"/>
      <c r="S3803" s="30"/>
      <c r="T3803" s="30"/>
      <c r="U3803" s="30"/>
      <c r="V3803" s="30"/>
      <c r="W3803" s="30"/>
      <c r="X3803" s="30"/>
      <c r="Y3803" s="30"/>
      <c r="Z3803" s="30"/>
      <c r="AA3803" s="30"/>
    </row>
    <row r="3804" ht="15.75" customHeight="1">
      <c r="A3804" s="27" t="s">
        <v>39</v>
      </c>
      <c r="B3804" s="27" t="s">
        <v>10591</v>
      </c>
      <c r="C3804" s="27" t="s">
        <v>7075</v>
      </c>
      <c r="D3804" s="27" t="s">
        <v>123</v>
      </c>
      <c r="E3804" s="92">
        <f t="shared" si="1"/>
        <v>94486</v>
      </c>
      <c r="F3804" s="92" t="str">
        <f t="shared" si="2"/>
        <v>PK 12UN KIT KAT 4FINGERS + 10% DCTO (B2B) .</v>
      </c>
      <c r="G3804" s="92" t="str">
        <f t="shared" si="3"/>
        <v>CHOCOLATES</v>
      </c>
      <c r="H3804" s="89"/>
      <c r="I3804" s="89"/>
      <c r="J3804" s="89"/>
      <c r="K3804" s="89"/>
      <c r="L3804" s="89"/>
      <c r="M3804" s="89"/>
      <c r="N3804" s="89"/>
      <c r="O3804" s="89"/>
      <c r="P3804" s="89"/>
      <c r="Q3804" s="89"/>
      <c r="R3804" s="30"/>
      <c r="S3804" s="30"/>
      <c r="T3804" s="30"/>
      <c r="U3804" s="30"/>
      <c r="V3804" s="30"/>
      <c r="W3804" s="30"/>
      <c r="X3804" s="30"/>
      <c r="Y3804" s="30"/>
      <c r="Z3804" s="30"/>
      <c r="AA3804" s="30"/>
    </row>
    <row r="3805" ht="15.75" customHeight="1">
      <c r="A3805" s="27" t="s">
        <v>39</v>
      </c>
      <c r="B3805" s="27" t="s">
        <v>10592</v>
      </c>
      <c r="C3805" s="27" t="s">
        <v>7097</v>
      </c>
      <c r="D3805" s="27" t="s">
        <v>123</v>
      </c>
      <c r="E3805" s="92">
        <f t="shared" si="1"/>
        <v>94487</v>
      </c>
      <c r="F3805" s="92" t="str">
        <f t="shared" si="2"/>
        <v>PK 12UN KIT KAT 4FINGERS + 10% DCTO .</v>
      </c>
      <c r="G3805" s="92" t="str">
        <f t="shared" si="3"/>
        <v>CHOCOLATES</v>
      </c>
      <c r="H3805" s="89"/>
      <c r="I3805" s="89"/>
      <c r="J3805" s="89"/>
      <c r="K3805" s="89"/>
      <c r="L3805" s="89"/>
      <c r="M3805" s="89"/>
      <c r="N3805" s="89"/>
      <c r="O3805" s="89"/>
      <c r="P3805" s="89"/>
      <c r="Q3805" s="89"/>
      <c r="R3805" s="30"/>
      <c r="S3805" s="30"/>
      <c r="T3805" s="30"/>
      <c r="U3805" s="30"/>
      <c r="V3805" s="30"/>
      <c r="W3805" s="30"/>
      <c r="X3805" s="30"/>
      <c r="Y3805" s="30"/>
      <c r="Z3805" s="30"/>
      <c r="AA3805" s="30"/>
    </row>
    <row r="3806" ht="15.75" customHeight="1">
      <c r="A3806" s="27" t="s">
        <v>39</v>
      </c>
      <c r="B3806" s="27" t="s">
        <v>10593</v>
      </c>
      <c r="C3806" s="27" t="s">
        <v>7090</v>
      </c>
      <c r="D3806" s="27" t="s">
        <v>123</v>
      </c>
      <c r="E3806" s="92">
        <f t="shared" si="1"/>
        <v>94488</v>
      </c>
      <c r="F3806" s="92" t="str">
        <f t="shared" si="2"/>
        <v>PK 24UN KIT KAT 4FINGERS + 15% DCTO .</v>
      </c>
      <c r="G3806" s="92" t="str">
        <f t="shared" si="3"/>
        <v>CHOCOLATES</v>
      </c>
      <c r="H3806" s="89"/>
      <c r="I3806" s="89"/>
      <c r="J3806" s="89"/>
      <c r="K3806" s="89"/>
      <c r="L3806" s="89"/>
      <c r="M3806" s="89"/>
      <c r="N3806" s="89"/>
      <c r="O3806" s="89"/>
      <c r="P3806" s="89"/>
      <c r="Q3806" s="89"/>
      <c r="R3806" s="30"/>
      <c r="S3806" s="30"/>
      <c r="T3806" s="30"/>
      <c r="U3806" s="30"/>
      <c r="V3806" s="30"/>
      <c r="W3806" s="30"/>
      <c r="X3806" s="30"/>
      <c r="Y3806" s="30"/>
      <c r="Z3806" s="30"/>
      <c r="AA3806" s="30"/>
    </row>
    <row r="3807" ht="15.75" customHeight="1">
      <c r="A3807" s="27" t="s">
        <v>39</v>
      </c>
      <c r="B3807" s="27" t="s">
        <v>10594</v>
      </c>
      <c r="C3807" s="27" t="s">
        <v>7089</v>
      </c>
      <c r="D3807" s="27" t="s">
        <v>123</v>
      </c>
      <c r="E3807" s="92">
        <f t="shared" si="1"/>
        <v>94489</v>
      </c>
      <c r="F3807" s="92" t="str">
        <f t="shared" si="2"/>
        <v>PK 24UN KIT KAT 4FINGERS + 15% DCTO (B2B) .</v>
      </c>
      <c r="G3807" s="92" t="str">
        <f t="shared" si="3"/>
        <v>CHOCOLATES</v>
      </c>
      <c r="H3807" s="89"/>
      <c r="I3807" s="89"/>
      <c r="J3807" s="89"/>
      <c r="K3807" s="89"/>
      <c r="L3807" s="89"/>
      <c r="M3807" s="89"/>
      <c r="N3807" s="89"/>
      <c r="O3807" s="89"/>
      <c r="P3807" s="89"/>
      <c r="Q3807" s="89"/>
      <c r="R3807" s="30"/>
      <c r="S3807" s="30"/>
      <c r="T3807" s="30"/>
      <c r="U3807" s="30"/>
      <c r="V3807" s="30"/>
      <c r="W3807" s="30"/>
      <c r="X3807" s="30"/>
      <c r="Y3807" s="30"/>
      <c r="Z3807" s="30"/>
      <c r="AA3807" s="30"/>
    </row>
    <row r="3808" ht="15.75" customHeight="1">
      <c r="A3808" s="27" t="s">
        <v>39</v>
      </c>
      <c r="B3808" s="27" t="s">
        <v>10595</v>
      </c>
      <c r="C3808" s="27" t="s">
        <v>7085</v>
      </c>
      <c r="D3808" s="27" t="s">
        <v>123</v>
      </c>
      <c r="E3808" s="92">
        <f t="shared" si="1"/>
        <v>944811</v>
      </c>
      <c r="F3808" s="92" t="str">
        <f t="shared" si="2"/>
        <v>PK 6UN KIT KAT 4FINGERS + 10% DCTO .</v>
      </c>
      <c r="G3808" s="92" t="str">
        <f t="shared" si="3"/>
        <v>CHOCOLATES</v>
      </c>
      <c r="H3808" s="89"/>
      <c r="I3808" s="89"/>
      <c r="J3808" s="89"/>
      <c r="K3808" s="89"/>
      <c r="L3808" s="89"/>
      <c r="M3808" s="89"/>
      <c r="N3808" s="89"/>
      <c r="O3808" s="89"/>
      <c r="P3808" s="89"/>
      <c r="Q3808" s="89"/>
      <c r="R3808" s="30"/>
      <c r="S3808" s="30"/>
      <c r="T3808" s="30"/>
      <c r="U3808" s="30"/>
      <c r="V3808" s="30"/>
      <c r="W3808" s="30"/>
      <c r="X3808" s="30"/>
      <c r="Y3808" s="30"/>
      <c r="Z3808" s="30"/>
      <c r="AA3808" s="30"/>
    </row>
    <row r="3809" ht="15.75" customHeight="1">
      <c r="A3809" s="27" t="s">
        <v>39</v>
      </c>
      <c r="B3809" s="27" t="s">
        <v>10596</v>
      </c>
      <c r="C3809" s="27" t="s">
        <v>7087</v>
      </c>
      <c r="D3809" s="27" t="s">
        <v>123</v>
      </c>
      <c r="E3809" s="92">
        <f t="shared" si="1"/>
        <v>944812</v>
      </c>
      <c r="F3809" s="92" t="str">
        <f t="shared" si="2"/>
        <v>PK 6UN KIT KAT 4FINGERS + 10% DCTO (B2B) .</v>
      </c>
      <c r="G3809" s="92" t="str">
        <f t="shared" si="3"/>
        <v>CHOCOLATES</v>
      </c>
      <c r="H3809" s="89"/>
      <c r="I3809" s="89"/>
      <c r="J3809" s="89"/>
      <c r="K3809" s="89"/>
      <c r="L3809" s="89"/>
      <c r="M3809" s="89"/>
      <c r="N3809" s="89"/>
      <c r="O3809" s="89"/>
      <c r="P3809" s="89"/>
      <c r="Q3809" s="89"/>
      <c r="R3809" s="30"/>
      <c r="S3809" s="30"/>
      <c r="T3809" s="30"/>
      <c r="U3809" s="30"/>
      <c r="V3809" s="30"/>
      <c r="W3809" s="30"/>
      <c r="X3809" s="30"/>
      <c r="Y3809" s="30"/>
      <c r="Z3809" s="30"/>
      <c r="AA3809" s="30"/>
    </row>
    <row r="3810" ht="15.75" customHeight="1">
      <c r="A3810" s="27" t="s">
        <v>39</v>
      </c>
      <c r="B3810" s="27" t="s">
        <v>10597</v>
      </c>
      <c r="C3810" s="27" t="s">
        <v>7083</v>
      </c>
      <c r="D3810" s="27" t="s">
        <v>123</v>
      </c>
      <c r="E3810" s="92">
        <f t="shared" si="1"/>
        <v>944813</v>
      </c>
      <c r="F3810" s="92" t="str">
        <f t="shared" si="2"/>
        <v>PK 12 KitKat 25% DCTO BlackWeek .</v>
      </c>
      <c r="G3810" s="92" t="str">
        <f t="shared" si="3"/>
        <v>CHOCOLATES</v>
      </c>
      <c r="H3810" s="89"/>
      <c r="I3810" s="89"/>
      <c r="J3810" s="89"/>
      <c r="K3810" s="89"/>
      <c r="L3810" s="89"/>
      <c r="M3810" s="89"/>
      <c r="N3810" s="89"/>
      <c r="O3810" s="89"/>
      <c r="P3810" s="89"/>
      <c r="Q3810" s="89"/>
      <c r="R3810" s="30"/>
      <c r="S3810" s="30"/>
      <c r="T3810" s="30"/>
      <c r="U3810" s="30"/>
      <c r="V3810" s="30"/>
      <c r="W3810" s="30"/>
      <c r="X3810" s="30"/>
      <c r="Y3810" s="30"/>
      <c r="Z3810" s="30"/>
      <c r="AA3810" s="30"/>
    </row>
    <row r="3811" ht="15.75" customHeight="1">
      <c r="A3811" s="27" t="s">
        <v>39</v>
      </c>
      <c r="B3811" s="27" t="s">
        <v>10598</v>
      </c>
      <c r="C3811" s="27" t="s">
        <v>7081</v>
      </c>
      <c r="D3811" s="27" t="s">
        <v>123</v>
      </c>
      <c r="E3811" s="92">
        <f t="shared" si="1"/>
        <v>944817</v>
      </c>
      <c r="F3811" s="92" t="str">
        <f t="shared" si="2"/>
        <v>PK 6 KITKAT 4 Fingers 41.5g + 10% DCTO .</v>
      </c>
      <c r="G3811" s="92" t="str">
        <f t="shared" si="3"/>
        <v>CHOCOLATES</v>
      </c>
      <c r="H3811" s="89"/>
      <c r="I3811" s="89"/>
      <c r="J3811" s="89"/>
      <c r="K3811" s="89"/>
      <c r="L3811" s="89"/>
      <c r="M3811" s="89"/>
      <c r="N3811" s="89"/>
      <c r="O3811" s="89"/>
      <c r="P3811" s="89"/>
      <c r="Q3811" s="89"/>
      <c r="R3811" s="30"/>
      <c r="S3811" s="30"/>
      <c r="T3811" s="30"/>
      <c r="U3811" s="30"/>
      <c r="V3811" s="30"/>
      <c r="W3811" s="30"/>
      <c r="X3811" s="30"/>
      <c r="Y3811" s="30"/>
      <c r="Z3811" s="30"/>
      <c r="AA3811" s="30"/>
    </row>
    <row r="3812" ht="15.75" customHeight="1">
      <c r="A3812" s="27" t="s">
        <v>39</v>
      </c>
      <c r="B3812" s="27" t="s">
        <v>10599</v>
      </c>
      <c r="C3812" s="27" t="s">
        <v>7080</v>
      </c>
      <c r="D3812" s="27" t="s">
        <v>123</v>
      </c>
      <c r="E3812" s="92">
        <f t="shared" si="1"/>
        <v>944818</v>
      </c>
      <c r="F3812" s="92" t="str">
        <f t="shared" si="2"/>
        <v>PK 6 KITKAT 4 Fingers 41.5g + 10% DCTO (B2B) .</v>
      </c>
      <c r="G3812" s="92" t="str">
        <f t="shared" si="3"/>
        <v>CHOCOLATES</v>
      </c>
      <c r="H3812" s="89"/>
      <c r="I3812" s="89"/>
      <c r="J3812" s="89"/>
      <c r="K3812" s="89"/>
      <c r="L3812" s="89"/>
      <c r="M3812" s="89"/>
      <c r="N3812" s="89"/>
      <c r="O3812" s="89"/>
      <c r="P3812" s="89"/>
      <c r="Q3812" s="89"/>
      <c r="R3812" s="30"/>
      <c r="S3812" s="30"/>
      <c r="T3812" s="30"/>
      <c r="U3812" s="30"/>
      <c r="V3812" s="30"/>
      <c r="W3812" s="30"/>
      <c r="X3812" s="30"/>
      <c r="Y3812" s="30"/>
      <c r="Z3812" s="30"/>
      <c r="AA3812" s="30"/>
    </row>
    <row r="3813" ht="15.75" customHeight="1">
      <c r="A3813" s="27" t="s">
        <v>39</v>
      </c>
      <c r="B3813" s="27" t="s">
        <v>10601</v>
      </c>
      <c r="C3813" s="27" t="s">
        <v>7078</v>
      </c>
      <c r="D3813" s="27" t="s">
        <v>123</v>
      </c>
      <c r="E3813" s="92">
        <f t="shared" si="1"/>
        <v>944821</v>
      </c>
      <c r="F3813" s="92" t="str">
        <f t="shared" si="2"/>
        <v>PK 12 KIT KAT 10% DCTO (DV) .</v>
      </c>
      <c r="G3813" s="92" t="str">
        <f t="shared" si="3"/>
        <v>CHOCOLATES</v>
      </c>
      <c r="H3813" s="89"/>
      <c r="I3813" s="89"/>
      <c r="J3813" s="89"/>
      <c r="K3813" s="89"/>
      <c r="L3813" s="89"/>
      <c r="M3813" s="89"/>
      <c r="N3813" s="89"/>
      <c r="O3813" s="89"/>
      <c r="P3813" s="89"/>
      <c r="Q3813" s="89"/>
      <c r="R3813" s="30"/>
      <c r="S3813" s="30"/>
      <c r="T3813" s="30"/>
      <c r="U3813" s="30"/>
      <c r="V3813" s="30"/>
      <c r="W3813" s="30"/>
      <c r="X3813" s="30"/>
      <c r="Y3813" s="30"/>
      <c r="Z3813" s="30"/>
      <c r="AA3813" s="30"/>
    </row>
    <row r="3814" ht="15.75" customHeight="1">
      <c r="A3814" s="27" t="s">
        <v>39</v>
      </c>
      <c r="B3814" s="27" t="s">
        <v>10602</v>
      </c>
      <c r="C3814" s="27" t="s">
        <v>7077</v>
      </c>
      <c r="D3814" s="27" t="s">
        <v>123</v>
      </c>
      <c r="E3814" s="92">
        <f t="shared" si="1"/>
        <v>944822</v>
      </c>
      <c r="F3814" s="92" t="str">
        <f t="shared" si="2"/>
        <v>PK 12 KIT KAT 10% DCTO (B2B) (DV) .</v>
      </c>
      <c r="G3814" s="92" t="str">
        <f t="shared" si="3"/>
        <v>CHOCOLATES</v>
      </c>
      <c r="H3814" s="89"/>
      <c r="I3814" s="89"/>
      <c r="J3814" s="89"/>
      <c r="K3814" s="89"/>
      <c r="L3814" s="89"/>
      <c r="M3814" s="89"/>
      <c r="N3814" s="89"/>
      <c r="O3814" s="89"/>
      <c r="P3814" s="89"/>
      <c r="Q3814" s="89"/>
      <c r="R3814" s="30"/>
      <c r="S3814" s="30"/>
      <c r="T3814" s="30"/>
      <c r="U3814" s="30"/>
      <c r="V3814" s="30"/>
      <c r="W3814" s="30"/>
      <c r="X3814" s="30"/>
      <c r="Y3814" s="30"/>
      <c r="Z3814" s="30"/>
      <c r="AA3814" s="30"/>
    </row>
    <row r="3815" ht="15.75" customHeight="1">
      <c r="A3815" s="27" t="s">
        <v>39</v>
      </c>
      <c r="B3815" s="27" t="s">
        <v>10603</v>
      </c>
      <c r="C3815" s="27" t="s">
        <v>7101</v>
      </c>
      <c r="D3815" s="27" t="s">
        <v>123</v>
      </c>
      <c r="E3815" s="92">
        <f t="shared" si="1"/>
        <v>944823</v>
      </c>
      <c r="F3815" s="92" t="str">
        <f t="shared" si="2"/>
        <v>PK 24 KIT KAT 15% DCTO (DV) .</v>
      </c>
      <c r="G3815" s="92" t="str">
        <f t="shared" si="3"/>
        <v>CHOCOLATES</v>
      </c>
      <c r="H3815" s="89"/>
      <c r="I3815" s="89"/>
      <c r="J3815" s="89"/>
      <c r="K3815" s="89"/>
      <c r="L3815" s="89"/>
      <c r="M3815" s="89"/>
      <c r="N3815" s="89"/>
      <c r="O3815" s="89"/>
      <c r="P3815" s="89"/>
      <c r="Q3815" s="89"/>
      <c r="R3815" s="30"/>
      <c r="S3815" s="30"/>
      <c r="T3815" s="30"/>
      <c r="U3815" s="30"/>
      <c r="V3815" s="30"/>
      <c r="W3815" s="30"/>
      <c r="X3815" s="30"/>
      <c r="Y3815" s="30"/>
      <c r="Z3815" s="30"/>
      <c r="AA3815" s="30"/>
    </row>
    <row r="3816" ht="15.75" customHeight="1">
      <c r="A3816" s="27" t="s">
        <v>39</v>
      </c>
      <c r="B3816" s="27" t="s">
        <v>10604</v>
      </c>
      <c r="C3816" s="27" t="s">
        <v>7099</v>
      </c>
      <c r="D3816" s="27" t="s">
        <v>123</v>
      </c>
      <c r="E3816" s="92">
        <f t="shared" si="1"/>
        <v>944824</v>
      </c>
      <c r="F3816" s="92" t="str">
        <f t="shared" si="2"/>
        <v>PK 24 KIT KAT 15% DCTO (B2B) (DV) .</v>
      </c>
      <c r="G3816" s="92" t="str">
        <f t="shared" si="3"/>
        <v>CHOCOLATES</v>
      </c>
      <c r="H3816" s="89"/>
      <c r="I3816" s="89"/>
      <c r="J3816" s="89"/>
      <c r="K3816" s="89"/>
      <c r="L3816" s="89"/>
      <c r="M3816" s="89"/>
      <c r="N3816" s="89"/>
      <c r="O3816" s="89"/>
      <c r="P3816" s="89"/>
      <c r="Q3816" s="89"/>
      <c r="R3816" s="30"/>
      <c r="S3816" s="30"/>
      <c r="T3816" s="30"/>
      <c r="U3816" s="30"/>
      <c r="V3816" s="30"/>
      <c r="W3816" s="30"/>
      <c r="X3816" s="30"/>
      <c r="Y3816" s="30"/>
      <c r="Z3816" s="30"/>
      <c r="AA3816" s="30"/>
    </row>
    <row r="3817" ht="15.75" customHeight="1">
      <c r="A3817" s="27" t="s">
        <v>39</v>
      </c>
      <c r="B3817" s="27" t="s">
        <v>10605</v>
      </c>
      <c r="C3817" s="27" t="s">
        <v>7092</v>
      </c>
      <c r="D3817" s="27" t="s">
        <v>123</v>
      </c>
      <c r="E3817" s="92">
        <f t="shared" si="1"/>
        <v>944826</v>
      </c>
      <c r="F3817" s="92" t="str">
        <f t="shared" si="2"/>
        <v>PK Cyber 24 kit kat con un 25% (B2B) (DV) .</v>
      </c>
      <c r="G3817" s="92" t="str">
        <f t="shared" si="3"/>
        <v>CHOCOLATES</v>
      </c>
      <c r="H3817" s="89"/>
      <c r="I3817" s="89"/>
      <c r="J3817" s="89"/>
      <c r="K3817" s="89"/>
      <c r="L3817" s="89"/>
      <c r="M3817" s="89"/>
      <c r="N3817" s="89"/>
      <c r="O3817" s="89"/>
      <c r="P3817" s="89"/>
      <c r="Q3817" s="89"/>
      <c r="R3817" s="30"/>
      <c r="S3817" s="30"/>
      <c r="T3817" s="30"/>
      <c r="U3817" s="30"/>
      <c r="V3817" s="30"/>
      <c r="W3817" s="30"/>
      <c r="X3817" s="30"/>
      <c r="Y3817" s="30"/>
      <c r="Z3817" s="30"/>
      <c r="AA3817" s="30"/>
    </row>
    <row r="3818" ht="15.75" customHeight="1">
      <c r="A3818" s="27" t="s">
        <v>39</v>
      </c>
      <c r="B3818" s="27" t="s">
        <v>10606</v>
      </c>
      <c r="C3818" s="27" t="s">
        <v>10607</v>
      </c>
      <c r="D3818" s="27" t="s">
        <v>1759</v>
      </c>
      <c r="E3818" s="92">
        <f t="shared" si="1"/>
        <v>944827</v>
      </c>
      <c r="F3818" s="92" t="str">
        <f t="shared" si="2"/>
        <v>PK 24 KitKat 25% DCTO BlackWeek (B2B) -</v>
      </c>
      <c r="G3818" s="92" t="str">
        <f t="shared" si="3"/>
        <v>CHOCOLATES</v>
      </c>
      <c r="H3818" s="89"/>
      <c r="I3818" s="89"/>
      <c r="J3818" s="89"/>
      <c r="K3818" s="89"/>
      <c r="L3818" s="89"/>
      <c r="M3818" s="89"/>
      <c r="N3818" s="89"/>
      <c r="O3818" s="89"/>
      <c r="P3818" s="89"/>
      <c r="Q3818" s="89"/>
      <c r="R3818" s="30"/>
      <c r="S3818" s="30"/>
      <c r="T3818" s="30"/>
      <c r="U3818" s="30"/>
      <c r="V3818" s="30"/>
      <c r="W3818" s="30"/>
      <c r="X3818" s="30"/>
      <c r="Y3818" s="30"/>
      <c r="Z3818" s="30"/>
      <c r="AA3818" s="30"/>
    </row>
    <row r="3819" ht="15.75" customHeight="1">
      <c r="A3819" s="27" t="s">
        <v>39</v>
      </c>
      <c r="B3819" s="27" t="s">
        <v>10608</v>
      </c>
      <c r="C3819" s="27" t="s">
        <v>9464</v>
      </c>
      <c r="D3819" s="27" t="s">
        <v>123</v>
      </c>
      <c r="E3819" s="92">
        <f t="shared" si="1"/>
        <v>944828</v>
      </c>
      <c r="F3819" s="92" t="str">
        <f t="shared" si="2"/>
        <v>PK 10KITKATFINGERSMILK +2KITKAT MYSTERY +15%DCTO .</v>
      </c>
      <c r="G3819" s="92" t="str">
        <f t="shared" si="3"/>
        <v>CHOCOLATES</v>
      </c>
      <c r="H3819" s="89"/>
      <c r="I3819" s="89"/>
      <c r="J3819" s="89"/>
      <c r="K3819" s="89"/>
      <c r="L3819" s="89"/>
      <c r="M3819" s="89"/>
      <c r="N3819" s="89"/>
      <c r="O3819" s="89"/>
      <c r="P3819" s="89"/>
      <c r="Q3819" s="89"/>
      <c r="R3819" s="30"/>
      <c r="S3819" s="30"/>
      <c r="T3819" s="30"/>
      <c r="U3819" s="30"/>
      <c r="V3819" s="30"/>
      <c r="W3819" s="30"/>
      <c r="X3819" s="30"/>
      <c r="Y3819" s="30"/>
      <c r="Z3819" s="30"/>
      <c r="AA3819" s="30"/>
    </row>
    <row r="3820" ht="15.75" customHeight="1">
      <c r="A3820" s="27" t="s">
        <v>86</v>
      </c>
      <c r="B3820" s="27" t="s">
        <v>10609</v>
      </c>
      <c r="C3820" s="27" t="s">
        <v>7102</v>
      </c>
      <c r="D3820" s="27" t="s">
        <v>7103</v>
      </c>
      <c r="E3820" s="92">
        <f t="shared" si="1"/>
        <v>94530</v>
      </c>
      <c r="F3820" s="92" t="str">
        <f t="shared" si="2"/>
        <v>TRITON Galleta Banada 25x114g CL</v>
      </c>
      <c r="G3820" s="92" t="str">
        <f t="shared" si="3"/>
        <v>GALLETAS</v>
      </c>
      <c r="H3820" s="89"/>
      <c r="I3820" s="89"/>
      <c r="J3820" s="89"/>
      <c r="K3820" s="89"/>
      <c r="L3820" s="89"/>
      <c r="M3820" s="89"/>
      <c r="N3820" s="89"/>
      <c r="O3820" s="89"/>
      <c r="P3820" s="89"/>
      <c r="Q3820" s="89"/>
      <c r="R3820" s="30"/>
      <c r="S3820" s="30"/>
      <c r="T3820" s="30"/>
      <c r="U3820" s="30"/>
      <c r="V3820" s="30"/>
      <c r="W3820" s="30"/>
      <c r="X3820" s="30"/>
      <c r="Y3820" s="30"/>
      <c r="Z3820" s="30"/>
      <c r="AA3820" s="30"/>
    </row>
    <row r="3821" ht="15.75" customHeight="1">
      <c r="A3821" s="27" t="s">
        <v>225</v>
      </c>
      <c r="B3821" s="27" t="s">
        <v>10610</v>
      </c>
      <c r="C3821" s="27" t="s">
        <v>4809</v>
      </c>
      <c r="D3821" s="27" t="s">
        <v>4891</v>
      </c>
      <c r="E3821" s="92">
        <f t="shared" si="1"/>
        <v>94550</v>
      </c>
      <c r="F3821" s="92" t="str">
        <f t="shared" si="2"/>
        <v>NIDO Buen Dia LSP Softpack 12x130g</v>
      </c>
      <c r="G3821" s="92" t="str">
        <f t="shared" si="3"/>
        <v>Leche en Polvo</v>
      </c>
      <c r="H3821" s="89"/>
      <c r="I3821" s="89"/>
      <c r="J3821" s="89"/>
      <c r="K3821" s="89"/>
      <c r="L3821" s="89"/>
      <c r="M3821" s="89"/>
      <c r="N3821" s="89"/>
      <c r="O3821" s="89"/>
      <c r="P3821" s="89"/>
      <c r="Q3821" s="89"/>
      <c r="R3821" s="30"/>
      <c r="S3821" s="30"/>
      <c r="T3821" s="30"/>
      <c r="U3821" s="30"/>
      <c r="V3821" s="30"/>
      <c r="W3821" s="30"/>
      <c r="X3821" s="30"/>
      <c r="Y3821" s="30"/>
      <c r="Z3821" s="30"/>
      <c r="AA3821" s="30"/>
    </row>
    <row r="3822" ht="15.75" customHeight="1">
      <c r="A3822" s="27" t="s">
        <v>225</v>
      </c>
      <c r="B3822" s="27" t="s">
        <v>10611</v>
      </c>
      <c r="C3822" s="27" t="s">
        <v>7117</v>
      </c>
      <c r="D3822" s="27" t="s">
        <v>123</v>
      </c>
      <c r="E3822" s="92">
        <f t="shared" si="1"/>
        <v>94553</v>
      </c>
      <c r="F3822" s="92" t="str">
        <f t="shared" si="2"/>
        <v>PK 12 Leche Nido 130g 25% DCTO BlackWeek .</v>
      </c>
      <c r="G3822" s="92" t="str">
        <f t="shared" si="3"/>
        <v>Leche en Polvo</v>
      </c>
      <c r="H3822" s="89"/>
      <c r="I3822" s="89"/>
      <c r="J3822" s="89"/>
      <c r="K3822" s="89"/>
      <c r="L3822" s="89"/>
      <c r="M3822" s="89"/>
      <c r="N3822" s="89"/>
      <c r="O3822" s="89"/>
      <c r="P3822" s="89"/>
      <c r="Q3822" s="89"/>
      <c r="R3822" s="30"/>
      <c r="S3822" s="30"/>
      <c r="T3822" s="30"/>
      <c r="U3822" s="30"/>
      <c r="V3822" s="30"/>
      <c r="W3822" s="30"/>
      <c r="X3822" s="30"/>
      <c r="Y3822" s="30"/>
      <c r="Z3822" s="30"/>
      <c r="AA3822" s="30"/>
    </row>
    <row r="3823" ht="15.75" customHeight="1">
      <c r="A3823" s="27" t="s">
        <v>225</v>
      </c>
      <c r="B3823" s="27" t="s">
        <v>10612</v>
      </c>
      <c r="C3823" s="27" t="s">
        <v>7115</v>
      </c>
      <c r="D3823" s="27" t="s">
        <v>123</v>
      </c>
      <c r="E3823" s="92">
        <f t="shared" si="1"/>
        <v>94554</v>
      </c>
      <c r="F3823" s="92" t="str">
        <f t="shared" si="2"/>
        <v>PK BON TRD 10 Nido Buen dia 130gr + 2 Gratis .</v>
      </c>
      <c r="G3823" s="92" t="str">
        <f t="shared" si="3"/>
        <v>Leche en Polvo</v>
      </c>
      <c r="H3823" s="89"/>
      <c r="I3823" s="89"/>
      <c r="J3823" s="89"/>
      <c r="K3823" s="89"/>
      <c r="L3823" s="89"/>
      <c r="M3823" s="89"/>
      <c r="N3823" s="89"/>
      <c r="O3823" s="89"/>
      <c r="P3823" s="89"/>
      <c r="Q3823" s="89"/>
      <c r="R3823" s="30"/>
      <c r="S3823" s="30"/>
      <c r="T3823" s="30"/>
      <c r="U3823" s="30"/>
      <c r="V3823" s="30"/>
      <c r="W3823" s="30"/>
      <c r="X3823" s="30"/>
      <c r="Y3823" s="30"/>
      <c r="Z3823" s="30"/>
      <c r="AA3823" s="30"/>
    </row>
    <row r="3824" ht="15.75" customHeight="1">
      <c r="A3824" s="27" t="s">
        <v>225</v>
      </c>
      <c r="B3824" s="27" t="s">
        <v>10614</v>
      </c>
      <c r="C3824" s="27" t="s">
        <v>7105</v>
      </c>
      <c r="D3824" s="27" t="s">
        <v>123</v>
      </c>
      <c r="E3824" s="92">
        <f t="shared" si="1"/>
        <v>94555</v>
      </c>
      <c r="F3824" s="92" t="str">
        <f t="shared" si="2"/>
        <v>PK BON TRD 10 Nido Buen dia 130gr + 2 Gratis (B2B) .</v>
      </c>
      <c r="G3824" s="92" t="str">
        <f t="shared" si="3"/>
        <v>Leche en Polvo</v>
      </c>
      <c r="H3824" s="89"/>
      <c r="I3824" s="89"/>
      <c r="J3824" s="89"/>
      <c r="K3824" s="89"/>
      <c r="L3824" s="89"/>
      <c r="M3824" s="89"/>
      <c r="N3824" s="89"/>
      <c r="O3824" s="89"/>
      <c r="P3824" s="89"/>
      <c r="Q3824" s="89"/>
      <c r="R3824" s="30"/>
      <c r="S3824" s="30"/>
      <c r="T3824" s="30"/>
      <c r="U3824" s="30"/>
      <c r="V3824" s="30"/>
      <c r="W3824" s="30"/>
      <c r="X3824" s="30"/>
      <c r="Y3824" s="30"/>
      <c r="Z3824" s="30"/>
      <c r="AA3824" s="30"/>
    </row>
    <row r="3825" ht="15.75" customHeight="1">
      <c r="A3825" s="27" t="s">
        <v>225</v>
      </c>
      <c r="B3825" s="27" t="s">
        <v>10615</v>
      </c>
      <c r="C3825" s="27" t="s">
        <v>7107</v>
      </c>
      <c r="D3825" s="27" t="s">
        <v>123</v>
      </c>
      <c r="E3825" s="92">
        <f t="shared" si="1"/>
        <v>94557</v>
      </c>
      <c r="F3825" s="92" t="str">
        <f t="shared" si="2"/>
        <v>PK 12 Leche Nido Buen Dia 130g 15% DCTO .</v>
      </c>
      <c r="G3825" s="92" t="str">
        <f t="shared" si="3"/>
        <v>Leche en Polvo</v>
      </c>
      <c r="H3825" s="89"/>
      <c r="I3825" s="89"/>
      <c r="J3825" s="89"/>
      <c r="K3825" s="89"/>
      <c r="L3825" s="89"/>
      <c r="M3825" s="89"/>
      <c r="N3825" s="89"/>
      <c r="O3825" s="89"/>
      <c r="P3825" s="89"/>
      <c r="Q3825" s="89"/>
      <c r="R3825" s="30"/>
      <c r="S3825" s="30"/>
      <c r="T3825" s="30"/>
      <c r="U3825" s="30"/>
      <c r="V3825" s="30"/>
      <c r="W3825" s="30"/>
      <c r="X3825" s="30"/>
      <c r="Y3825" s="30"/>
      <c r="Z3825" s="30"/>
      <c r="AA3825" s="30"/>
    </row>
    <row r="3826" ht="15.75" customHeight="1">
      <c r="A3826" s="27" t="s">
        <v>225</v>
      </c>
      <c r="B3826" s="27" t="s">
        <v>10616</v>
      </c>
      <c r="C3826" s="27" t="s">
        <v>7109</v>
      </c>
      <c r="D3826" s="27" t="s">
        <v>123</v>
      </c>
      <c r="E3826" s="92">
        <f t="shared" si="1"/>
        <v>94558</v>
      </c>
      <c r="F3826" s="92" t="str">
        <f t="shared" si="2"/>
        <v>PK 12 Leche Nido Buen Dia 130g 15% DCTO (B2B) .</v>
      </c>
      <c r="G3826" s="92" t="str">
        <f t="shared" si="3"/>
        <v>Leche en Polvo</v>
      </c>
      <c r="H3826" s="89"/>
      <c r="I3826" s="89"/>
      <c r="J3826" s="89"/>
      <c r="K3826" s="89"/>
      <c r="L3826" s="89"/>
      <c r="M3826" s="89"/>
      <c r="N3826" s="89"/>
      <c r="O3826" s="89"/>
      <c r="P3826" s="89"/>
      <c r="Q3826" s="89"/>
      <c r="R3826" s="30"/>
      <c r="S3826" s="30"/>
      <c r="T3826" s="30"/>
      <c r="U3826" s="30"/>
      <c r="V3826" s="30"/>
      <c r="W3826" s="30"/>
      <c r="X3826" s="30"/>
      <c r="Y3826" s="30"/>
      <c r="Z3826" s="30"/>
      <c r="AA3826" s="30"/>
    </row>
    <row r="3827" ht="15.75" customHeight="1">
      <c r="A3827" s="27" t="s">
        <v>225</v>
      </c>
      <c r="B3827" s="27" t="s">
        <v>10617</v>
      </c>
      <c r="C3827" s="27" t="s">
        <v>7112</v>
      </c>
      <c r="D3827" s="27" t="s">
        <v>123</v>
      </c>
      <c r="E3827" s="92">
        <f t="shared" si="1"/>
        <v>94559</v>
      </c>
      <c r="F3827" s="92" t="str">
        <f t="shared" si="2"/>
        <v>PK 24 Leche Nido Buen Dia 130g 20% DCTO .</v>
      </c>
      <c r="G3827" s="92" t="str">
        <f t="shared" si="3"/>
        <v>Leche en Polvo</v>
      </c>
      <c r="H3827" s="89"/>
      <c r="I3827" s="89"/>
      <c r="J3827" s="89"/>
      <c r="K3827" s="89"/>
      <c r="L3827" s="89"/>
      <c r="M3827" s="89"/>
      <c r="N3827" s="89"/>
      <c r="O3827" s="89"/>
      <c r="P3827" s="89"/>
      <c r="Q3827" s="89"/>
      <c r="R3827" s="30"/>
      <c r="S3827" s="30"/>
      <c r="T3827" s="30"/>
      <c r="U3827" s="30"/>
      <c r="V3827" s="30"/>
      <c r="W3827" s="30"/>
      <c r="X3827" s="30"/>
      <c r="Y3827" s="30"/>
      <c r="Z3827" s="30"/>
      <c r="AA3827" s="30"/>
    </row>
    <row r="3828" ht="15.75" customHeight="1">
      <c r="A3828" s="27" t="s">
        <v>225</v>
      </c>
      <c r="B3828" s="27" t="s">
        <v>10618</v>
      </c>
      <c r="C3828" s="27" t="s">
        <v>7113</v>
      </c>
      <c r="D3828" s="27" t="s">
        <v>123</v>
      </c>
      <c r="E3828" s="92">
        <f t="shared" si="1"/>
        <v>945510</v>
      </c>
      <c r="F3828" s="92" t="str">
        <f t="shared" si="2"/>
        <v>PK 24 Leche Nido Buen Dia 130g 20% DCTO (B2B) .</v>
      </c>
      <c r="G3828" s="92" t="str">
        <f t="shared" si="3"/>
        <v>Leche en Polvo</v>
      </c>
      <c r="H3828" s="89"/>
      <c r="I3828" s="89"/>
      <c r="J3828" s="89"/>
      <c r="K3828" s="89"/>
      <c r="L3828" s="89"/>
      <c r="M3828" s="89"/>
      <c r="N3828" s="89"/>
      <c r="O3828" s="89"/>
      <c r="P3828" s="89"/>
      <c r="Q3828" s="89"/>
      <c r="R3828" s="30"/>
      <c r="S3828" s="30"/>
      <c r="T3828" s="30"/>
      <c r="U3828" s="30"/>
      <c r="V3828" s="30"/>
      <c r="W3828" s="30"/>
      <c r="X3828" s="30"/>
      <c r="Y3828" s="30"/>
      <c r="Z3828" s="30"/>
      <c r="AA3828" s="30"/>
    </row>
    <row r="3829" ht="15.75" customHeight="1">
      <c r="A3829" s="27" t="s">
        <v>225</v>
      </c>
      <c r="B3829" s="27" t="s">
        <v>10619</v>
      </c>
      <c r="C3829" s="27" t="s">
        <v>7110</v>
      </c>
      <c r="D3829" s="27" t="s">
        <v>123</v>
      </c>
      <c r="E3829" s="92">
        <f t="shared" si="1"/>
        <v>945513</v>
      </c>
      <c r="F3829" s="92" t="str">
        <f t="shared" si="2"/>
        <v>PK Cyber 9 Lecha buen día +3 gratis (B2B) (DV) .</v>
      </c>
      <c r="G3829" s="92" t="str">
        <f t="shared" si="3"/>
        <v>Leche en Polvo</v>
      </c>
      <c r="H3829" s="89"/>
      <c r="I3829" s="89"/>
      <c r="J3829" s="89"/>
      <c r="K3829" s="89"/>
      <c r="L3829" s="89"/>
      <c r="M3829" s="89"/>
      <c r="N3829" s="89"/>
      <c r="O3829" s="89"/>
      <c r="P3829" s="89"/>
      <c r="Q3829" s="89"/>
      <c r="R3829" s="30"/>
      <c r="S3829" s="30"/>
      <c r="T3829" s="30"/>
      <c r="U3829" s="30"/>
      <c r="V3829" s="30"/>
      <c r="W3829" s="30"/>
      <c r="X3829" s="30"/>
      <c r="Y3829" s="30"/>
      <c r="Z3829" s="30"/>
      <c r="AA3829" s="30"/>
    </row>
    <row r="3830" ht="15.75" customHeight="1">
      <c r="A3830" s="27" t="s">
        <v>86</v>
      </c>
      <c r="B3830" s="27" t="s">
        <v>10620</v>
      </c>
      <c r="C3830" s="27" t="s">
        <v>7118</v>
      </c>
      <c r="D3830" s="27" t="s">
        <v>7119</v>
      </c>
      <c r="E3830" s="92">
        <f t="shared" si="1"/>
        <v>94590</v>
      </c>
      <c r="F3830" s="92" t="str">
        <f t="shared" si="2"/>
        <v>TRITON Galleta Vainilla Pack 10(3x103g)CL</v>
      </c>
      <c r="G3830" s="92" t="str">
        <f t="shared" si="3"/>
        <v>GALLETAS</v>
      </c>
      <c r="H3830" s="89"/>
      <c r="I3830" s="89"/>
      <c r="J3830" s="89"/>
      <c r="K3830" s="89"/>
      <c r="L3830" s="89"/>
      <c r="M3830" s="89"/>
      <c r="N3830" s="89"/>
      <c r="O3830" s="89"/>
      <c r="P3830" s="89"/>
      <c r="Q3830" s="89"/>
      <c r="R3830" s="30"/>
      <c r="S3830" s="30"/>
      <c r="T3830" s="30"/>
      <c r="U3830" s="30"/>
      <c r="V3830" s="30"/>
      <c r="W3830" s="30"/>
      <c r="X3830" s="30"/>
      <c r="Y3830" s="30"/>
      <c r="Z3830" s="30"/>
      <c r="AA3830" s="30"/>
    </row>
    <row r="3831" ht="15.75" customHeight="1">
      <c r="A3831" s="27" t="s">
        <v>50</v>
      </c>
      <c r="B3831" s="27" t="s">
        <v>10621</v>
      </c>
      <c r="C3831" s="27" t="s">
        <v>7120</v>
      </c>
      <c r="D3831" s="27" t="s">
        <v>123</v>
      </c>
      <c r="E3831" s="92">
        <f t="shared" si="1"/>
        <v>94600</v>
      </c>
      <c r="F3831" s="92" t="str">
        <f t="shared" si="2"/>
        <v>PK BON TRD Sbux Mixes 1 Vai +1 Caramel 1 Mocha+ 1 sbux mixes Gratis .</v>
      </c>
      <c r="G3831" s="92" t="str">
        <f t="shared" si="3"/>
        <v>CAFES</v>
      </c>
      <c r="H3831" s="89"/>
      <c r="I3831" s="89"/>
      <c r="J3831" s="89"/>
      <c r="K3831" s="89"/>
      <c r="L3831" s="89"/>
      <c r="M3831" s="89"/>
      <c r="N3831" s="89"/>
      <c r="O3831" s="89"/>
      <c r="P3831" s="89"/>
      <c r="Q3831" s="89"/>
      <c r="R3831" s="30"/>
      <c r="S3831" s="30"/>
      <c r="T3831" s="30"/>
      <c r="U3831" s="30"/>
      <c r="V3831" s="30"/>
      <c r="W3831" s="30"/>
      <c r="X3831" s="30"/>
      <c r="Y3831" s="30"/>
      <c r="Z3831" s="30"/>
      <c r="AA3831" s="30"/>
    </row>
    <row r="3832" ht="15.75" customHeight="1">
      <c r="A3832" s="27" t="s">
        <v>50</v>
      </c>
      <c r="B3832" s="27" t="s">
        <v>10622</v>
      </c>
      <c r="C3832" s="27" t="s">
        <v>7122</v>
      </c>
      <c r="D3832" s="27" t="s">
        <v>123</v>
      </c>
      <c r="E3832" s="92">
        <f t="shared" si="1"/>
        <v>94610</v>
      </c>
      <c r="F3832" s="92" t="str">
        <f t="shared" si="2"/>
        <v>PK BON TRD Nescafe Mixes+ 1 Vai 1 Capp +1 Mocha Dbl + 1 Mocha + 1 Mixes Gratis .</v>
      </c>
      <c r="G3832" s="92" t="str">
        <f t="shared" si="3"/>
        <v>CAFES</v>
      </c>
      <c r="H3832" s="89"/>
      <c r="I3832" s="89"/>
      <c r="J3832" s="89"/>
      <c r="K3832" s="89"/>
      <c r="L3832" s="89"/>
      <c r="M3832" s="89"/>
      <c r="N3832" s="89"/>
      <c r="O3832" s="89"/>
      <c r="P3832" s="89"/>
      <c r="Q3832" s="89"/>
      <c r="R3832" s="30"/>
      <c r="S3832" s="30"/>
      <c r="T3832" s="30"/>
      <c r="U3832" s="30"/>
      <c r="V3832" s="30"/>
      <c r="W3832" s="30"/>
      <c r="X3832" s="30"/>
      <c r="Y3832" s="30"/>
      <c r="Z3832" s="30"/>
      <c r="AA3832" s="30"/>
    </row>
    <row r="3833" ht="15.75" customHeight="1">
      <c r="A3833" s="27" t="s">
        <v>86</v>
      </c>
      <c r="B3833" s="27" t="s">
        <v>10623</v>
      </c>
      <c r="C3833" s="27" t="s">
        <v>7124</v>
      </c>
      <c r="D3833" s="27" t="s">
        <v>123</v>
      </c>
      <c r="E3833" s="92">
        <f t="shared" si="1"/>
        <v>94630</v>
      </c>
      <c r="F3833" s="92" t="str">
        <f t="shared" si="2"/>
        <v>PK PTP TRD DST 2 MAR + 2 NIZ +2 VINO +20% DCTO .</v>
      </c>
      <c r="G3833" s="92" t="str">
        <f t="shared" si="3"/>
        <v>GALLETAS</v>
      </c>
      <c r="H3833" s="89"/>
      <c r="I3833" s="89"/>
      <c r="J3833" s="89"/>
      <c r="K3833" s="89"/>
      <c r="L3833" s="89"/>
      <c r="M3833" s="89"/>
      <c r="N3833" s="89"/>
      <c r="O3833" s="89"/>
      <c r="P3833" s="89"/>
      <c r="Q3833" s="89"/>
      <c r="R3833" s="30"/>
      <c r="S3833" s="30"/>
      <c r="T3833" s="30"/>
      <c r="U3833" s="30"/>
      <c r="V3833" s="30"/>
      <c r="W3833" s="30"/>
      <c r="X3833" s="30"/>
      <c r="Y3833" s="30"/>
      <c r="Z3833" s="30"/>
      <c r="AA3833" s="30"/>
    </row>
    <row r="3834" ht="15.75" customHeight="1">
      <c r="A3834" s="27" t="s">
        <v>76</v>
      </c>
      <c r="B3834" s="27" t="s">
        <v>10625</v>
      </c>
      <c r="C3834" s="27" t="s">
        <v>636</v>
      </c>
      <c r="D3834" s="27" t="s">
        <v>7127</v>
      </c>
      <c r="E3834" s="92">
        <f t="shared" si="1"/>
        <v>94800</v>
      </c>
      <c r="F3834" s="92" t="str">
        <f t="shared" si="2"/>
        <v>MILO ACTIV-GO Beb Choc Stabilo 24x210gCL</v>
      </c>
      <c r="G3834" s="92" t="str">
        <f t="shared" si="3"/>
        <v>OPPB</v>
      </c>
      <c r="H3834" s="89"/>
      <c r="I3834" s="89"/>
      <c r="J3834" s="89"/>
      <c r="K3834" s="89"/>
      <c r="L3834" s="89"/>
      <c r="M3834" s="89"/>
      <c r="N3834" s="89"/>
      <c r="O3834" s="89"/>
      <c r="P3834" s="89"/>
      <c r="Q3834" s="89"/>
      <c r="R3834" s="30"/>
      <c r="S3834" s="30"/>
      <c r="T3834" s="30"/>
      <c r="U3834" s="30"/>
      <c r="V3834" s="30"/>
      <c r="W3834" s="30"/>
      <c r="X3834" s="30"/>
      <c r="Y3834" s="30"/>
      <c r="Z3834" s="30"/>
      <c r="AA3834" s="30"/>
    </row>
    <row r="3835" ht="15.75" customHeight="1">
      <c r="A3835" s="27" t="s">
        <v>39</v>
      </c>
      <c r="B3835" s="27" t="s">
        <v>10626</v>
      </c>
      <c r="C3835" s="27" t="s">
        <v>7129</v>
      </c>
      <c r="D3835" s="27" t="s">
        <v>7130</v>
      </c>
      <c r="E3835" s="92">
        <f t="shared" si="1"/>
        <v>94810</v>
      </c>
      <c r="F3835" s="92" t="str">
        <f t="shared" si="2"/>
        <v>PRESTIGIO Dark Chocolate 18(30x33g) BR</v>
      </c>
      <c r="G3835" s="92" t="str">
        <f t="shared" si="3"/>
        <v>CHOCOLATES</v>
      </c>
      <c r="H3835" s="89"/>
      <c r="I3835" s="89"/>
      <c r="J3835" s="89"/>
      <c r="K3835" s="89"/>
      <c r="L3835" s="89"/>
      <c r="M3835" s="89"/>
      <c r="N3835" s="89"/>
      <c r="O3835" s="89"/>
      <c r="P3835" s="89"/>
      <c r="Q3835" s="89"/>
      <c r="R3835" s="30"/>
      <c r="S3835" s="30"/>
      <c r="T3835" s="30"/>
      <c r="U3835" s="30"/>
      <c r="V3835" s="30"/>
      <c r="W3835" s="30"/>
      <c r="X3835" s="30"/>
      <c r="Y3835" s="30"/>
      <c r="Z3835" s="30"/>
      <c r="AA3835" s="30"/>
    </row>
    <row r="3836" ht="15.75" customHeight="1">
      <c r="A3836" s="27" t="s">
        <v>225</v>
      </c>
      <c r="B3836" s="27" t="s">
        <v>10627</v>
      </c>
      <c r="C3836" s="27" t="s">
        <v>7134</v>
      </c>
      <c r="D3836" s="27" t="s">
        <v>123</v>
      </c>
      <c r="E3836" s="92">
        <f t="shared" si="1"/>
        <v>94860</v>
      </c>
      <c r="F3836" s="92" t="str">
        <f t="shared" si="2"/>
        <v>PK BON TRD 10 Nido Buen dia 130gr+ 2 Gratis .</v>
      </c>
      <c r="G3836" s="92" t="str">
        <f t="shared" si="3"/>
        <v>Leche en Polvo</v>
      </c>
      <c r="H3836" s="89"/>
      <c r="I3836" s="89"/>
      <c r="J3836" s="89"/>
      <c r="K3836" s="89"/>
      <c r="L3836" s="89"/>
      <c r="M3836" s="89"/>
      <c r="N3836" s="89"/>
      <c r="O3836" s="89"/>
      <c r="P3836" s="89"/>
      <c r="Q3836" s="89"/>
      <c r="R3836" s="30"/>
      <c r="S3836" s="30"/>
      <c r="T3836" s="30"/>
      <c r="U3836" s="30"/>
      <c r="V3836" s="30"/>
      <c r="W3836" s="30"/>
      <c r="X3836" s="30"/>
      <c r="Y3836" s="30"/>
      <c r="Z3836" s="30"/>
      <c r="AA3836" s="30"/>
    </row>
    <row r="3837" ht="15.75" customHeight="1">
      <c r="A3837" s="27" t="s">
        <v>225</v>
      </c>
      <c r="B3837" s="27" t="s">
        <v>10628</v>
      </c>
      <c r="C3837" s="27" t="s">
        <v>7132</v>
      </c>
      <c r="D3837" s="27" t="s">
        <v>123</v>
      </c>
      <c r="E3837" s="92">
        <f t="shared" si="1"/>
        <v>94861</v>
      </c>
      <c r="F3837" s="92" t="str">
        <f t="shared" si="2"/>
        <v>PK BON TRD 10 NIDO BUEN DIA 130GR + 2 GRATIS + 16.66% DCTO (B2B) .</v>
      </c>
      <c r="G3837" s="92" t="str">
        <f t="shared" si="3"/>
        <v>Leche en Polvo</v>
      </c>
      <c r="H3837" s="89"/>
      <c r="I3837" s="89"/>
      <c r="J3837" s="89"/>
      <c r="K3837" s="89"/>
      <c r="L3837" s="89"/>
      <c r="M3837" s="89"/>
      <c r="N3837" s="89"/>
      <c r="O3837" s="89"/>
      <c r="P3837" s="89"/>
      <c r="Q3837" s="89"/>
      <c r="R3837" s="30"/>
      <c r="S3837" s="30"/>
      <c r="T3837" s="30"/>
      <c r="U3837" s="30"/>
      <c r="V3837" s="30"/>
      <c r="W3837" s="30"/>
      <c r="X3837" s="30"/>
      <c r="Y3837" s="30"/>
      <c r="Z3837" s="30"/>
      <c r="AA3837" s="30"/>
    </row>
    <row r="3838" ht="15.75" customHeight="1">
      <c r="A3838" s="27" t="s">
        <v>268</v>
      </c>
      <c r="B3838" s="27" t="s">
        <v>10629</v>
      </c>
      <c r="C3838" s="27" t="s">
        <v>7135</v>
      </c>
      <c r="D3838" s="27">
        <v>1.0</v>
      </c>
      <c r="E3838" s="92">
        <f t="shared" si="1"/>
        <v>94870</v>
      </c>
      <c r="F3838" s="92" t="str">
        <f t="shared" si="2"/>
        <v>PK BON TRD 3 PIC CARNE VERD +3 PIC POLLO VERD+ 3 NUTRIPUFF GRATIS 1</v>
      </c>
      <c r="G3838" s="92" t="str">
        <f t="shared" si="3"/>
        <v>ALIMENTOS INFANTILES</v>
      </c>
      <c r="H3838" s="89"/>
      <c r="I3838" s="89"/>
      <c r="J3838" s="89"/>
      <c r="K3838" s="89"/>
      <c r="L3838" s="89"/>
      <c r="M3838" s="89"/>
      <c r="N3838" s="89"/>
      <c r="O3838" s="89"/>
      <c r="P3838" s="89"/>
      <c r="Q3838" s="89"/>
      <c r="R3838" s="30"/>
      <c r="S3838" s="30"/>
      <c r="T3838" s="30"/>
      <c r="U3838" s="30"/>
      <c r="V3838" s="30"/>
      <c r="W3838" s="30"/>
      <c r="X3838" s="30"/>
      <c r="Y3838" s="30"/>
      <c r="Z3838" s="30"/>
      <c r="AA3838" s="30"/>
    </row>
    <row r="3839" ht="15.75" customHeight="1">
      <c r="A3839" s="27" t="s">
        <v>268</v>
      </c>
      <c r="B3839" s="27" t="s">
        <v>10630</v>
      </c>
      <c r="C3839" s="27" t="s">
        <v>7137</v>
      </c>
      <c r="D3839" s="27" t="s">
        <v>123</v>
      </c>
      <c r="E3839" s="92">
        <f t="shared" si="1"/>
        <v>94880</v>
      </c>
      <c r="F3839" s="92" t="str">
        <f t="shared" si="2"/>
        <v>PK BON TRD 3 COL CARNE VERD + COL POLLO VERD + 3 NUTRIPUFF GRATIS .</v>
      </c>
      <c r="G3839" s="92" t="str">
        <f t="shared" si="3"/>
        <v>ALIMENTOS INFANTILES</v>
      </c>
      <c r="H3839" s="89"/>
      <c r="I3839" s="89"/>
      <c r="J3839" s="89"/>
      <c r="K3839" s="89"/>
      <c r="L3839" s="89"/>
      <c r="M3839" s="89"/>
      <c r="N3839" s="89"/>
      <c r="O3839" s="89"/>
      <c r="P3839" s="89"/>
      <c r="Q3839" s="89"/>
      <c r="R3839" s="30"/>
      <c r="S3839" s="30"/>
      <c r="T3839" s="30"/>
      <c r="U3839" s="30"/>
      <c r="V3839" s="30"/>
      <c r="W3839" s="30"/>
      <c r="X3839" s="30"/>
      <c r="Y3839" s="30"/>
      <c r="Z3839" s="30"/>
      <c r="AA3839" s="30"/>
    </row>
    <row r="3840" ht="15.75" customHeight="1">
      <c r="A3840" s="27" t="s">
        <v>50</v>
      </c>
      <c r="B3840" s="27" t="s">
        <v>10631</v>
      </c>
      <c r="C3840" s="27" t="s">
        <v>1051</v>
      </c>
      <c r="D3840" s="27" t="s">
        <v>7139</v>
      </c>
      <c r="E3840" s="92">
        <f t="shared" si="1"/>
        <v>94950</v>
      </c>
      <c r="F3840" s="92" t="str">
        <f t="shared" si="2"/>
        <v>NESCAFE TRADICION Tarro PDQ 768x170gN1CL</v>
      </c>
      <c r="G3840" s="92" t="str">
        <f t="shared" si="3"/>
        <v>CAFES</v>
      </c>
      <c r="H3840" s="89"/>
      <c r="I3840" s="89"/>
      <c r="J3840" s="89"/>
      <c r="K3840" s="89"/>
      <c r="L3840" s="89"/>
      <c r="M3840" s="89"/>
      <c r="N3840" s="89"/>
      <c r="O3840" s="89"/>
      <c r="P3840" s="89"/>
      <c r="Q3840" s="89"/>
      <c r="R3840" s="30"/>
      <c r="S3840" s="30"/>
      <c r="T3840" s="30"/>
      <c r="U3840" s="30"/>
      <c r="V3840" s="30"/>
      <c r="W3840" s="30"/>
      <c r="X3840" s="30"/>
      <c r="Y3840" s="30"/>
      <c r="Z3840" s="30"/>
      <c r="AA3840" s="30"/>
    </row>
    <row r="3841" ht="15.75" customHeight="1">
      <c r="A3841" s="27" t="s">
        <v>39</v>
      </c>
      <c r="B3841" s="27" t="s">
        <v>10632</v>
      </c>
      <c r="C3841" s="27" t="s">
        <v>7141</v>
      </c>
      <c r="D3841" s="27" t="s">
        <v>7142</v>
      </c>
      <c r="E3841" s="92">
        <f t="shared" si="1"/>
        <v>94980</v>
      </c>
      <c r="F3841" s="92" t="str">
        <f t="shared" si="2"/>
        <v>KIT KAT CKY Pnt Btr NCPcert 24x42g</v>
      </c>
      <c r="G3841" s="92" t="str">
        <f t="shared" si="3"/>
        <v>CHOCOLATES</v>
      </c>
      <c r="H3841" s="89"/>
      <c r="I3841" s="89"/>
      <c r="J3841" s="89"/>
      <c r="K3841" s="89"/>
      <c r="L3841" s="89"/>
      <c r="M3841" s="89"/>
      <c r="N3841" s="89"/>
      <c r="O3841" s="89"/>
      <c r="P3841" s="89"/>
      <c r="Q3841" s="89"/>
      <c r="R3841" s="30"/>
      <c r="S3841" s="30"/>
      <c r="T3841" s="30"/>
      <c r="U3841" s="30"/>
      <c r="V3841" s="30"/>
      <c r="W3841" s="30"/>
      <c r="X3841" s="30"/>
      <c r="Y3841" s="30"/>
      <c r="Z3841" s="30"/>
      <c r="AA3841" s="30"/>
    </row>
    <row r="3842" ht="15.75" customHeight="1">
      <c r="A3842" s="27" t="s">
        <v>39</v>
      </c>
      <c r="B3842" s="27" t="s">
        <v>10633</v>
      </c>
      <c r="C3842" s="27" t="s">
        <v>9208</v>
      </c>
      <c r="D3842" s="27" t="s">
        <v>9209</v>
      </c>
      <c r="E3842" s="92">
        <f t="shared" si="1"/>
        <v>94981</v>
      </c>
      <c r="F3842" s="92" t="str">
        <f t="shared" si="2"/>
        <v>KIT KAT DbCl Sharing Bck 15x99g XB 15x99</v>
      </c>
      <c r="G3842" s="92" t="str">
        <f t="shared" si="3"/>
        <v>CHOCOLATES</v>
      </c>
      <c r="H3842" s="89"/>
      <c r="I3842" s="89"/>
      <c r="J3842" s="89"/>
      <c r="K3842" s="89"/>
      <c r="L3842" s="89"/>
      <c r="M3842" s="89"/>
      <c r="N3842" s="89"/>
      <c r="O3842" s="89"/>
      <c r="P3842" s="89"/>
      <c r="Q3842" s="89"/>
      <c r="R3842" s="30"/>
      <c r="S3842" s="30"/>
      <c r="T3842" s="30"/>
      <c r="U3842" s="30"/>
      <c r="V3842" s="30"/>
      <c r="W3842" s="30"/>
      <c r="X3842" s="30"/>
      <c r="Y3842" s="30"/>
      <c r="Z3842" s="30"/>
      <c r="AA3842" s="30"/>
    </row>
    <row r="3843" ht="15.75" customHeight="1">
      <c r="A3843" s="27" t="s">
        <v>39</v>
      </c>
      <c r="B3843" s="27" t="s">
        <v>10634</v>
      </c>
      <c r="C3843" s="27" t="s">
        <v>9214</v>
      </c>
      <c r="D3843" s="27" t="s">
        <v>9215</v>
      </c>
      <c r="E3843" s="92">
        <f t="shared" si="1"/>
        <v>94983</v>
      </c>
      <c r="F3843" s="92" t="str">
        <f t="shared" si="2"/>
        <v>KIT KAT SltCrml Sharing Bck 15x99g XB 15x99g</v>
      </c>
      <c r="G3843" s="92" t="str">
        <f t="shared" si="3"/>
        <v>CHOCOLATES</v>
      </c>
      <c r="H3843" s="89"/>
      <c r="I3843" s="89"/>
      <c r="J3843" s="89"/>
      <c r="K3843" s="89"/>
      <c r="L3843" s="89"/>
      <c r="M3843" s="89"/>
      <c r="N3843" s="89"/>
      <c r="O3843" s="89"/>
      <c r="P3843" s="89"/>
      <c r="Q3843" s="89"/>
      <c r="R3843" s="30"/>
      <c r="S3843" s="30"/>
      <c r="T3843" s="30"/>
      <c r="U3843" s="30"/>
      <c r="V3843" s="30"/>
      <c r="W3843" s="30"/>
      <c r="X3843" s="30"/>
      <c r="Y3843" s="30"/>
      <c r="Z3843" s="30"/>
      <c r="AA3843" s="30"/>
    </row>
    <row r="3844" ht="15.75" customHeight="1">
      <c r="A3844" s="27" t="s">
        <v>44</v>
      </c>
      <c r="B3844" s="27" t="s">
        <v>10635</v>
      </c>
      <c r="C3844" s="27" t="s">
        <v>7143</v>
      </c>
      <c r="D3844" s="27" t="s">
        <v>123</v>
      </c>
      <c r="E3844" s="92">
        <f t="shared" si="1"/>
        <v>94990</v>
      </c>
      <c r="F3844" s="92" t="str">
        <f t="shared" si="2"/>
        <v>PK BON TRD 5 MAYONESA 180GR +1 GRATIS 16.67 %DCTO .</v>
      </c>
      <c r="G3844" s="92" t="str">
        <f t="shared" si="3"/>
        <v>CULINARIOS</v>
      </c>
      <c r="H3844" s="89"/>
      <c r="I3844" s="89"/>
      <c r="J3844" s="89"/>
      <c r="K3844" s="89"/>
      <c r="L3844" s="89"/>
      <c r="M3844" s="89"/>
      <c r="N3844" s="89"/>
      <c r="O3844" s="89"/>
      <c r="P3844" s="89"/>
      <c r="Q3844" s="89"/>
      <c r="R3844" s="30"/>
      <c r="S3844" s="30"/>
      <c r="T3844" s="30"/>
      <c r="U3844" s="30"/>
      <c r="V3844" s="30"/>
      <c r="W3844" s="30"/>
      <c r="X3844" s="30"/>
      <c r="Y3844" s="30"/>
      <c r="Z3844" s="30"/>
      <c r="AA3844" s="30"/>
    </row>
    <row r="3845" ht="15.75" customHeight="1">
      <c r="A3845" s="27" t="s">
        <v>146</v>
      </c>
      <c r="B3845" s="27" t="s">
        <v>10636</v>
      </c>
      <c r="C3845" s="27" t="s">
        <v>7145</v>
      </c>
      <c r="D3845" s="27" t="s">
        <v>123</v>
      </c>
      <c r="E3845" s="92">
        <f t="shared" si="1"/>
        <v>95000</v>
      </c>
      <c r="F3845" s="92" t="str">
        <f t="shared" si="2"/>
        <v>PK BON TRD 5 MANJAR 200GR + 1 GRATIS 16.67% DCTO .</v>
      </c>
      <c r="G3845" s="92" t="str">
        <f t="shared" si="3"/>
        <v>Lacteos Culinarios</v>
      </c>
      <c r="H3845" s="89"/>
      <c r="I3845" s="89"/>
      <c r="J3845" s="89"/>
      <c r="K3845" s="89"/>
      <c r="L3845" s="89"/>
      <c r="M3845" s="89"/>
      <c r="N3845" s="89"/>
      <c r="O3845" s="89"/>
      <c r="P3845" s="89"/>
      <c r="Q3845" s="89"/>
      <c r="R3845" s="30"/>
      <c r="S3845" s="30"/>
      <c r="T3845" s="30"/>
      <c r="U3845" s="30"/>
      <c r="V3845" s="30"/>
      <c r="W3845" s="30"/>
      <c r="X3845" s="30"/>
      <c r="Y3845" s="30"/>
      <c r="Z3845" s="30"/>
      <c r="AA3845" s="30"/>
    </row>
    <row r="3846" ht="15.75" customHeight="1">
      <c r="A3846" s="27" t="s">
        <v>44</v>
      </c>
      <c r="B3846" s="27" t="s">
        <v>10638</v>
      </c>
      <c r="C3846" s="27" t="s">
        <v>7147</v>
      </c>
      <c r="D3846" s="27" t="s">
        <v>123</v>
      </c>
      <c r="E3846" s="92">
        <f t="shared" si="1"/>
        <v>95010</v>
      </c>
      <c r="F3846" s="92" t="str">
        <f t="shared" si="2"/>
        <v>PK BON TRD 5 MAYONESA 90GR + 1 GRATIS 16.67% DCTO .</v>
      </c>
      <c r="G3846" s="92" t="str">
        <f t="shared" si="3"/>
        <v>CULINARIOS</v>
      </c>
      <c r="H3846" s="89"/>
      <c r="I3846" s="89"/>
      <c r="J3846" s="89"/>
      <c r="K3846" s="89"/>
      <c r="L3846" s="89"/>
      <c r="M3846" s="89"/>
      <c r="N3846" s="89"/>
      <c r="O3846" s="89"/>
      <c r="P3846" s="89"/>
      <c r="Q3846" s="89"/>
      <c r="R3846" s="30"/>
      <c r="S3846" s="30"/>
      <c r="T3846" s="30"/>
      <c r="U3846" s="30"/>
      <c r="V3846" s="30"/>
      <c r="W3846" s="30"/>
      <c r="X3846" s="30"/>
      <c r="Y3846" s="30"/>
      <c r="Z3846" s="30"/>
      <c r="AA3846" s="30"/>
    </row>
    <row r="3847" ht="15.75" customHeight="1">
      <c r="A3847" s="27" t="s">
        <v>86</v>
      </c>
      <c r="B3847" s="27" t="s">
        <v>10639</v>
      </c>
      <c r="C3847" s="27" t="s">
        <v>7148</v>
      </c>
      <c r="D3847" s="27" t="s">
        <v>123</v>
      </c>
      <c r="E3847" s="92">
        <f t="shared" si="1"/>
        <v>95020</v>
      </c>
      <c r="F3847" s="92" t="str">
        <f t="shared" si="2"/>
        <v>PK PPT TRD 2 MN MOR + 2 MN TRI VAI+ 2 MN TRI CHOC + 2 MN KUKY + 20%DCTO .</v>
      </c>
      <c r="G3847" s="92" t="str">
        <f t="shared" si="3"/>
        <v>GALLETAS</v>
      </c>
      <c r="H3847" s="89"/>
      <c r="I3847" s="89"/>
      <c r="J3847" s="89"/>
      <c r="K3847" s="89"/>
      <c r="L3847" s="89"/>
      <c r="M3847" s="89"/>
      <c r="N3847" s="89"/>
      <c r="O3847" s="89"/>
      <c r="P3847" s="89"/>
      <c r="Q3847" s="89"/>
      <c r="R3847" s="30"/>
      <c r="S3847" s="30"/>
      <c r="T3847" s="30"/>
      <c r="U3847" s="30"/>
      <c r="V3847" s="30"/>
      <c r="W3847" s="30"/>
      <c r="X3847" s="30"/>
      <c r="Y3847" s="30"/>
      <c r="Z3847" s="30"/>
      <c r="AA3847" s="30"/>
    </row>
    <row r="3848" ht="15.75" customHeight="1">
      <c r="A3848" s="27" t="s">
        <v>86</v>
      </c>
      <c r="B3848" s="27" t="s">
        <v>10640</v>
      </c>
      <c r="C3848" s="27" t="s">
        <v>7149</v>
      </c>
      <c r="D3848" s="27" t="s">
        <v>123</v>
      </c>
      <c r="E3848" s="92">
        <f t="shared" si="1"/>
        <v>95030</v>
      </c>
      <c r="F3848" s="92" t="str">
        <f t="shared" si="2"/>
        <v>PK BON TRD 5 TRITON VAI 126GR + 1 TRITON FRUTILLA GRATIS .</v>
      </c>
      <c r="G3848" s="92" t="str">
        <f t="shared" si="3"/>
        <v>GALLETAS</v>
      </c>
      <c r="H3848" s="89"/>
      <c r="I3848" s="89"/>
      <c r="J3848" s="89"/>
      <c r="K3848" s="89"/>
      <c r="L3848" s="89"/>
      <c r="M3848" s="89"/>
      <c r="N3848" s="89"/>
      <c r="O3848" s="89"/>
      <c r="P3848" s="89"/>
      <c r="Q3848" s="89"/>
      <c r="R3848" s="30"/>
      <c r="S3848" s="30"/>
      <c r="T3848" s="30"/>
      <c r="U3848" s="30"/>
      <c r="V3848" s="30"/>
      <c r="W3848" s="30"/>
      <c r="X3848" s="30"/>
      <c r="Y3848" s="30"/>
      <c r="Z3848" s="30"/>
      <c r="AA3848" s="30"/>
    </row>
    <row r="3849" ht="15.75" customHeight="1">
      <c r="A3849" s="27" t="s">
        <v>86</v>
      </c>
      <c r="B3849" s="27" t="s">
        <v>10641</v>
      </c>
      <c r="C3849" s="27" t="s">
        <v>7151</v>
      </c>
      <c r="D3849" s="27" t="s">
        <v>123</v>
      </c>
      <c r="E3849" s="92">
        <f t="shared" si="1"/>
        <v>95040</v>
      </c>
      <c r="F3849" s="92" t="str">
        <f t="shared" si="2"/>
        <v>PK BON TRD 5 TRITON CHO 126GR +1 TRITON FRUTILLA GRATIS .</v>
      </c>
      <c r="G3849" s="92" t="str">
        <f t="shared" si="3"/>
        <v>GALLETAS</v>
      </c>
      <c r="H3849" s="89"/>
      <c r="I3849" s="89"/>
      <c r="J3849" s="89"/>
      <c r="K3849" s="89"/>
      <c r="L3849" s="89"/>
      <c r="M3849" s="89"/>
      <c r="N3849" s="89"/>
      <c r="O3849" s="89"/>
      <c r="P3849" s="89"/>
      <c r="Q3849" s="89"/>
      <c r="R3849" s="30"/>
      <c r="S3849" s="30"/>
      <c r="T3849" s="30"/>
      <c r="U3849" s="30"/>
      <c r="V3849" s="30"/>
      <c r="W3849" s="30"/>
      <c r="X3849" s="30"/>
      <c r="Y3849" s="30"/>
      <c r="Z3849" s="30"/>
      <c r="AA3849" s="30"/>
    </row>
    <row r="3850" ht="15.75" customHeight="1">
      <c r="A3850" s="27" t="s">
        <v>39</v>
      </c>
      <c r="B3850" s="27" t="s">
        <v>10642</v>
      </c>
      <c r="C3850" s="27" t="s">
        <v>7152</v>
      </c>
      <c r="D3850" s="27" t="s">
        <v>123</v>
      </c>
      <c r="E3850" s="92">
        <f t="shared" si="1"/>
        <v>95050</v>
      </c>
      <c r="F3850" s="92" t="str">
        <f t="shared" si="2"/>
        <v>Pk BON TRD Kitkat CAPPUCCINO 415gr 10 +2 GRATIS 16.67% DCTO .</v>
      </c>
      <c r="G3850" s="92" t="str">
        <f t="shared" si="3"/>
        <v>CHOCOLATES</v>
      </c>
      <c r="H3850" s="89"/>
      <c r="I3850" s="89"/>
      <c r="J3850" s="89"/>
      <c r="K3850" s="89"/>
      <c r="L3850" s="89"/>
      <c r="M3850" s="89"/>
      <c r="N3850" s="89"/>
      <c r="O3850" s="89"/>
      <c r="P3850" s="89"/>
      <c r="Q3850" s="89"/>
      <c r="R3850" s="30"/>
      <c r="S3850" s="30"/>
      <c r="T3850" s="30"/>
      <c r="U3850" s="30"/>
      <c r="V3850" s="30"/>
      <c r="W3850" s="30"/>
      <c r="X3850" s="30"/>
      <c r="Y3850" s="30"/>
      <c r="Z3850" s="30"/>
      <c r="AA3850" s="30"/>
    </row>
    <row r="3851" ht="15.75" customHeight="1">
      <c r="A3851" s="27" t="s">
        <v>268</v>
      </c>
      <c r="B3851" s="27" t="s">
        <v>10643</v>
      </c>
      <c r="C3851" s="27" t="s">
        <v>7154</v>
      </c>
      <c r="D3851" s="27" t="s">
        <v>123</v>
      </c>
      <c r="E3851" s="92">
        <f t="shared" si="1"/>
        <v>95060</v>
      </c>
      <c r="F3851" s="92" t="str">
        <f t="shared" si="2"/>
        <v>PK PTP TRD 3 COL CARN VERD +3 PIC CARN VERD +10% DCTO .</v>
      </c>
      <c r="G3851" s="92" t="str">
        <f t="shared" si="3"/>
        <v>ALIMENTOS INFANTILES</v>
      </c>
      <c r="H3851" s="89"/>
      <c r="I3851" s="89"/>
      <c r="J3851" s="89"/>
      <c r="K3851" s="89"/>
      <c r="L3851" s="89"/>
      <c r="M3851" s="89"/>
      <c r="N3851" s="89"/>
      <c r="O3851" s="89"/>
      <c r="P3851" s="89"/>
      <c r="Q3851" s="89"/>
      <c r="R3851" s="30"/>
      <c r="S3851" s="30"/>
      <c r="T3851" s="30"/>
      <c r="U3851" s="30"/>
      <c r="V3851" s="30"/>
      <c r="W3851" s="30"/>
      <c r="X3851" s="30"/>
      <c r="Y3851" s="30"/>
      <c r="Z3851" s="30"/>
      <c r="AA3851" s="30"/>
    </row>
    <row r="3852" ht="15.75" customHeight="1">
      <c r="A3852" s="27" t="s">
        <v>268</v>
      </c>
      <c r="B3852" s="27" t="s">
        <v>10644</v>
      </c>
      <c r="C3852" s="27" t="s">
        <v>7156</v>
      </c>
      <c r="D3852" s="27" t="s">
        <v>123</v>
      </c>
      <c r="E3852" s="92">
        <f t="shared" si="1"/>
        <v>95070</v>
      </c>
      <c r="F3852" s="92" t="str">
        <f t="shared" si="2"/>
        <v>PK PTP TRD 3 COL POLL VERD +3 PIC POLL VERD+ 10 DCTO .</v>
      </c>
      <c r="G3852" s="92" t="str">
        <f t="shared" si="3"/>
        <v>ALIMENTOS INFANTILES</v>
      </c>
      <c r="H3852" s="89"/>
      <c r="I3852" s="89"/>
      <c r="J3852" s="89"/>
      <c r="K3852" s="89"/>
      <c r="L3852" s="89"/>
      <c r="M3852" s="89"/>
      <c r="N3852" s="89"/>
      <c r="O3852" s="89"/>
      <c r="P3852" s="89"/>
      <c r="Q3852" s="89"/>
      <c r="R3852" s="30"/>
      <c r="S3852" s="30"/>
      <c r="T3852" s="30"/>
      <c r="U3852" s="30"/>
      <c r="V3852" s="30"/>
      <c r="W3852" s="30"/>
      <c r="X3852" s="30"/>
      <c r="Y3852" s="30"/>
      <c r="Z3852" s="30"/>
      <c r="AA3852" s="30"/>
    </row>
    <row r="3853" ht="15.75" customHeight="1">
      <c r="A3853" s="27" t="s">
        <v>39</v>
      </c>
      <c r="B3853" s="27" t="s">
        <v>10645</v>
      </c>
      <c r="C3853" s="27" t="s">
        <v>7057</v>
      </c>
      <c r="D3853" s="27" t="s">
        <v>123</v>
      </c>
      <c r="E3853" s="92">
        <f t="shared" si="1"/>
        <v>95120</v>
      </c>
      <c r="F3853" s="92" t="str">
        <f t="shared" si="2"/>
        <v>PK BON TRD 5 TRENCITO 80GR + 1 GRATIS .</v>
      </c>
      <c r="G3853" s="92" t="str">
        <f t="shared" si="3"/>
        <v>CHOCOLATES</v>
      </c>
      <c r="H3853" s="89"/>
      <c r="I3853" s="89"/>
      <c r="J3853" s="89"/>
      <c r="K3853" s="89"/>
      <c r="L3853" s="89"/>
      <c r="M3853" s="89"/>
      <c r="N3853" s="89"/>
      <c r="O3853" s="89"/>
      <c r="P3853" s="89"/>
      <c r="Q3853" s="89"/>
      <c r="R3853" s="30"/>
      <c r="S3853" s="30"/>
      <c r="T3853" s="30"/>
      <c r="U3853" s="30"/>
      <c r="V3853" s="30"/>
      <c r="W3853" s="30"/>
      <c r="X3853" s="30"/>
      <c r="Y3853" s="30"/>
      <c r="Z3853" s="30"/>
      <c r="AA3853" s="30"/>
    </row>
    <row r="3854" ht="15.75" customHeight="1">
      <c r="A3854" s="27" t="s">
        <v>39</v>
      </c>
      <c r="B3854" s="27" t="s">
        <v>10646</v>
      </c>
      <c r="C3854" s="27" t="s">
        <v>7158</v>
      </c>
      <c r="D3854" s="27" t="s">
        <v>7159</v>
      </c>
      <c r="E3854" s="92">
        <f t="shared" si="1"/>
        <v>95190</v>
      </c>
      <c r="F3854" s="92" t="str">
        <f t="shared" si="2"/>
        <v>TRENCITO Chocolate Bar PDQ 1260x150g CL</v>
      </c>
      <c r="G3854" s="92" t="str">
        <f t="shared" si="3"/>
        <v>CHOCOLATES</v>
      </c>
      <c r="H3854" s="89"/>
      <c r="I3854" s="89"/>
      <c r="J3854" s="89"/>
      <c r="K3854" s="89"/>
      <c r="L3854" s="89"/>
      <c r="M3854" s="89"/>
      <c r="N3854" s="89"/>
      <c r="O3854" s="89"/>
      <c r="P3854" s="89"/>
      <c r="Q3854" s="89"/>
      <c r="R3854" s="30"/>
      <c r="S3854" s="30"/>
      <c r="T3854" s="30"/>
      <c r="U3854" s="30"/>
      <c r="V3854" s="30"/>
      <c r="W3854" s="30"/>
      <c r="X3854" s="30"/>
      <c r="Y3854" s="30"/>
      <c r="Z3854" s="30"/>
      <c r="AA3854" s="30"/>
    </row>
    <row r="3855" ht="15.75" customHeight="1">
      <c r="A3855" s="27" t="s">
        <v>39</v>
      </c>
      <c r="B3855" s="27" t="s">
        <v>10647</v>
      </c>
      <c r="C3855" s="27" t="s">
        <v>7162</v>
      </c>
      <c r="D3855" s="27" t="s">
        <v>123</v>
      </c>
      <c r="E3855" s="92">
        <f t="shared" si="1"/>
        <v>95300</v>
      </c>
      <c r="F3855" s="92" t="str">
        <f t="shared" si="2"/>
        <v>PK CAPRI ALMENDRA 90G 5 UNI 10% DESCUENTO .</v>
      </c>
      <c r="G3855" s="92" t="str">
        <f t="shared" si="3"/>
        <v>CHOCOLATES</v>
      </c>
      <c r="H3855" s="89"/>
      <c r="I3855" s="89"/>
      <c r="J3855" s="89"/>
      <c r="K3855" s="89"/>
      <c r="L3855" s="89"/>
      <c r="M3855" s="89"/>
      <c r="N3855" s="89"/>
      <c r="O3855" s="89"/>
      <c r="P3855" s="89"/>
      <c r="Q3855" s="89"/>
      <c r="R3855" s="30"/>
      <c r="S3855" s="30"/>
      <c r="T3855" s="30"/>
      <c r="U3855" s="30"/>
      <c r="V3855" s="30"/>
      <c r="W3855" s="30"/>
      <c r="X3855" s="30"/>
      <c r="Y3855" s="30"/>
      <c r="Z3855" s="30"/>
      <c r="AA3855" s="30"/>
    </row>
    <row r="3856" ht="15.75" customHeight="1">
      <c r="A3856" s="27" t="s">
        <v>50</v>
      </c>
      <c r="B3856" s="27" t="s">
        <v>10648</v>
      </c>
      <c r="C3856" s="27" t="s">
        <v>7163</v>
      </c>
      <c r="D3856" s="27" t="s">
        <v>123</v>
      </c>
      <c r="E3856" s="92">
        <f t="shared" si="1"/>
        <v>95340</v>
      </c>
      <c r="F3856" s="92" t="str">
        <f t="shared" si="2"/>
        <v>PK MAT TRD 5 NESC 50GR +2 NESC 170GR +1 STICK + POLERON GRATIS .</v>
      </c>
      <c r="G3856" s="92" t="str">
        <f t="shared" si="3"/>
        <v>CAFES</v>
      </c>
      <c r="H3856" s="89"/>
      <c r="I3856" s="89"/>
      <c r="J3856" s="89"/>
      <c r="K3856" s="89"/>
      <c r="L3856" s="89"/>
      <c r="M3856" s="89"/>
      <c r="N3856" s="89"/>
      <c r="O3856" s="89"/>
      <c r="P3856" s="89"/>
      <c r="Q3856" s="89"/>
      <c r="R3856" s="30"/>
      <c r="S3856" s="30"/>
      <c r="T3856" s="30"/>
      <c r="U3856" s="30"/>
      <c r="V3856" s="30"/>
      <c r="W3856" s="30"/>
      <c r="X3856" s="30"/>
      <c r="Y3856" s="30"/>
      <c r="Z3856" s="30"/>
      <c r="AA3856" s="30"/>
    </row>
    <row r="3857" ht="15.75" customHeight="1">
      <c r="A3857" s="27" t="s">
        <v>50</v>
      </c>
      <c r="B3857" s="27" t="s">
        <v>10649</v>
      </c>
      <c r="C3857" s="27" t="s">
        <v>7165</v>
      </c>
      <c r="D3857" s="27" t="s">
        <v>123</v>
      </c>
      <c r="E3857" s="92">
        <f t="shared" si="1"/>
        <v>95350</v>
      </c>
      <c r="F3857" s="92" t="str">
        <f t="shared" si="2"/>
        <v>PK MAT TRD 5 NESC 50GR +2 NESC 170GR+ 1 STICK +PECHERA MEZCLILLA .</v>
      </c>
      <c r="G3857" s="92" t="str">
        <f t="shared" si="3"/>
        <v>CAFES</v>
      </c>
      <c r="H3857" s="89"/>
      <c r="I3857" s="89"/>
      <c r="J3857" s="89"/>
      <c r="K3857" s="89"/>
      <c r="L3857" s="89"/>
      <c r="M3857" s="89"/>
      <c r="N3857" s="89"/>
      <c r="O3857" s="89"/>
      <c r="P3857" s="89"/>
      <c r="Q3857" s="89"/>
      <c r="R3857" s="30"/>
      <c r="S3857" s="30"/>
      <c r="T3857" s="30"/>
      <c r="U3857" s="30"/>
      <c r="V3857" s="30"/>
      <c r="W3857" s="30"/>
      <c r="X3857" s="30"/>
      <c r="Y3857" s="30"/>
      <c r="Z3857" s="30"/>
      <c r="AA3857" s="30"/>
    </row>
    <row r="3858" ht="15.75" customHeight="1">
      <c r="A3858" s="27" t="s">
        <v>264</v>
      </c>
      <c r="B3858" s="27" t="s">
        <v>10650</v>
      </c>
      <c r="C3858" s="27" t="s">
        <v>266</v>
      </c>
      <c r="D3858" s="27" t="s">
        <v>7167</v>
      </c>
      <c r="E3858" s="92">
        <f t="shared" si="1"/>
        <v>95370</v>
      </c>
      <c r="F3858" s="92" t="str">
        <f t="shared" si="2"/>
        <v>CHOCAPIC Cereal 20x210g CL</v>
      </c>
      <c r="G3858" s="92" t="str">
        <f t="shared" si="3"/>
        <v>CEREALES PARA EL DESAYUNO</v>
      </c>
      <c r="H3858" s="89"/>
      <c r="I3858" s="89"/>
      <c r="J3858" s="89"/>
      <c r="K3858" s="89"/>
      <c r="L3858" s="89"/>
      <c r="M3858" s="89"/>
      <c r="N3858" s="89"/>
      <c r="O3858" s="89"/>
      <c r="P3858" s="89"/>
      <c r="Q3858" s="89"/>
      <c r="R3858" s="30"/>
      <c r="S3858" s="30"/>
      <c r="T3858" s="30"/>
      <c r="U3858" s="30"/>
      <c r="V3858" s="30"/>
      <c r="W3858" s="30"/>
      <c r="X3858" s="30"/>
      <c r="Y3858" s="30"/>
      <c r="Z3858" s="30"/>
      <c r="AA3858" s="30"/>
    </row>
    <row r="3859" ht="15.75" customHeight="1">
      <c r="A3859" s="27" t="s">
        <v>264</v>
      </c>
      <c r="B3859" s="27" t="s">
        <v>10651</v>
      </c>
      <c r="C3859" s="27" t="s">
        <v>7169</v>
      </c>
      <c r="D3859" s="27" t="s">
        <v>7170</v>
      </c>
      <c r="E3859" s="92">
        <f t="shared" si="1"/>
        <v>95380</v>
      </c>
      <c r="F3859" s="92" t="str">
        <f t="shared" si="2"/>
        <v>TRIX Cereal 20x200g N1 CL</v>
      </c>
      <c r="G3859" s="92" t="str">
        <f t="shared" si="3"/>
        <v>CEREALES PARA EL DESAYUNO</v>
      </c>
      <c r="H3859" s="89"/>
      <c r="I3859" s="89"/>
      <c r="J3859" s="89"/>
      <c r="K3859" s="89"/>
      <c r="L3859" s="89"/>
      <c r="M3859" s="89"/>
      <c r="N3859" s="89"/>
      <c r="O3859" s="89"/>
      <c r="P3859" s="89"/>
      <c r="Q3859" s="89"/>
      <c r="R3859" s="30"/>
      <c r="S3859" s="30"/>
      <c r="T3859" s="30"/>
      <c r="U3859" s="30"/>
      <c r="V3859" s="30"/>
      <c r="W3859" s="30"/>
      <c r="X3859" s="30"/>
      <c r="Y3859" s="30"/>
      <c r="Z3859" s="30"/>
      <c r="AA3859" s="30"/>
    </row>
    <row r="3860" ht="15.75" customHeight="1">
      <c r="A3860" s="27" t="s">
        <v>225</v>
      </c>
      <c r="B3860" s="27" t="s">
        <v>10653</v>
      </c>
      <c r="C3860" s="27" t="s">
        <v>7172</v>
      </c>
      <c r="D3860" s="27" t="s">
        <v>7173</v>
      </c>
      <c r="E3860" s="92">
        <f t="shared" si="1"/>
        <v>95550</v>
      </c>
      <c r="F3860" s="92" t="str">
        <f t="shared" si="2"/>
        <v>NIDO LEP Instant Flx 12x800g CL</v>
      </c>
      <c r="G3860" s="92" t="str">
        <f t="shared" si="3"/>
        <v>Leche en Polvo</v>
      </c>
      <c r="H3860" s="89"/>
      <c r="I3860" s="89"/>
      <c r="J3860" s="89"/>
      <c r="K3860" s="89"/>
      <c r="L3860" s="89"/>
      <c r="M3860" s="89"/>
      <c r="N3860" s="89"/>
      <c r="O3860" s="89"/>
      <c r="P3860" s="89"/>
      <c r="Q3860" s="89"/>
      <c r="R3860" s="30"/>
      <c r="S3860" s="30"/>
      <c r="T3860" s="30"/>
      <c r="U3860" s="30"/>
      <c r="V3860" s="30"/>
      <c r="W3860" s="30"/>
      <c r="X3860" s="30"/>
      <c r="Y3860" s="30"/>
      <c r="Z3860" s="30"/>
      <c r="AA3860" s="30"/>
    </row>
    <row r="3861" ht="15.75" customHeight="1">
      <c r="A3861" s="27" t="s">
        <v>76</v>
      </c>
      <c r="B3861" s="27" t="s">
        <v>10654</v>
      </c>
      <c r="C3861" s="27" t="s">
        <v>7175</v>
      </c>
      <c r="D3861" s="27" t="s">
        <v>7176</v>
      </c>
      <c r="E3861" s="92">
        <f t="shared" si="1"/>
        <v>95590</v>
      </c>
      <c r="F3861" s="92" t="str">
        <f t="shared" si="2"/>
        <v>NESTLE Beb Chocolatada Polvo 14x230g CL</v>
      </c>
      <c r="G3861" s="92" t="str">
        <f t="shared" si="3"/>
        <v>OPPB</v>
      </c>
      <c r="H3861" s="89"/>
      <c r="I3861" s="89"/>
      <c r="J3861" s="89"/>
      <c r="K3861" s="89"/>
      <c r="L3861" s="89"/>
      <c r="M3861" s="89"/>
      <c r="N3861" s="89"/>
      <c r="O3861" s="89"/>
      <c r="P3861" s="89"/>
      <c r="Q3861" s="89"/>
      <c r="R3861" s="30"/>
      <c r="S3861" s="30"/>
      <c r="T3861" s="30"/>
      <c r="U3861" s="30"/>
      <c r="V3861" s="30"/>
      <c r="W3861" s="30"/>
      <c r="X3861" s="30"/>
      <c r="Y3861" s="30"/>
      <c r="Z3861" s="30"/>
      <c r="AA3861" s="30"/>
    </row>
    <row r="3862" ht="15.75" customHeight="1">
      <c r="A3862" s="27" t="s">
        <v>264</v>
      </c>
      <c r="B3862" s="27" t="s">
        <v>10655</v>
      </c>
      <c r="C3862" s="27" t="s">
        <v>4544</v>
      </c>
      <c r="D3862" s="27" t="s">
        <v>7167</v>
      </c>
      <c r="E3862" s="92">
        <f t="shared" si="1"/>
        <v>95600</v>
      </c>
      <c r="F3862" s="92" t="str">
        <f t="shared" si="2"/>
        <v>CHOCAPIC Cereal Original 20x210g CL</v>
      </c>
      <c r="G3862" s="92" t="str">
        <f t="shared" si="3"/>
        <v>CEREALES PARA EL DESAYUNO</v>
      </c>
      <c r="H3862" s="89"/>
      <c r="I3862" s="89"/>
      <c r="J3862" s="89"/>
      <c r="K3862" s="89"/>
      <c r="L3862" s="89"/>
      <c r="M3862" s="89"/>
      <c r="N3862" s="89"/>
      <c r="O3862" s="89"/>
      <c r="P3862" s="89"/>
      <c r="Q3862" s="89"/>
      <c r="R3862" s="30"/>
      <c r="S3862" s="30"/>
      <c r="T3862" s="30"/>
      <c r="U3862" s="30"/>
      <c r="V3862" s="30"/>
      <c r="W3862" s="30"/>
      <c r="X3862" s="30"/>
      <c r="Y3862" s="30"/>
      <c r="Z3862" s="30"/>
      <c r="AA3862" s="30"/>
    </row>
    <row r="3863" ht="15.75" customHeight="1">
      <c r="A3863" s="27" t="s">
        <v>1015</v>
      </c>
      <c r="B3863" s="27" t="s">
        <v>10656</v>
      </c>
      <c r="C3863" s="27" t="s">
        <v>7180</v>
      </c>
      <c r="D3863" s="27" t="s">
        <v>7181</v>
      </c>
      <c r="E3863" s="92">
        <f t="shared" si="1"/>
        <v>95610</v>
      </c>
      <c r="F3863" s="92" t="str">
        <f t="shared" si="2"/>
        <v>NIDAL 2 Formula Infantil Lata 12x800gN1CL</v>
      </c>
      <c r="G3863" s="92" t="str">
        <f t="shared" si="3"/>
        <v>FÓRMULAS</v>
      </c>
      <c r="H3863" s="89"/>
      <c r="I3863" s="89"/>
      <c r="J3863" s="89"/>
      <c r="K3863" s="89"/>
      <c r="L3863" s="89"/>
      <c r="M3863" s="89"/>
      <c r="N3863" s="89"/>
      <c r="O3863" s="89"/>
      <c r="P3863" s="89"/>
      <c r="Q3863" s="89"/>
      <c r="R3863" s="30"/>
      <c r="S3863" s="30"/>
      <c r="T3863" s="30"/>
      <c r="U3863" s="30"/>
      <c r="V3863" s="30"/>
      <c r="W3863" s="30"/>
      <c r="X3863" s="30"/>
      <c r="Y3863" s="30"/>
      <c r="Z3863" s="30"/>
      <c r="AA3863" s="30"/>
    </row>
    <row r="3864" ht="15.75" customHeight="1">
      <c r="A3864" s="27" t="s">
        <v>1015</v>
      </c>
      <c r="B3864" s="27" t="s">
        <v>10657</v>
      </c>
      <c r="C3864" s="27" t="s">
        <v>7179</v>
      </c>
      <c r="D3864" s="27" t="s">
        <v>1186</v>
      </c>
      <c r="E3864" s="92">
        <f t="shared" si="1"/>
        <v>956101</v>
      </c>
      <c r="F3864" s="92" t="str">
        <f t="shared" si="2"/>
        <v>NIDAL 2 Polvo Lata 12x800g CL 12x800g</v>
      </c>
      <c r="G3864" s="92" t="str">
        <f t="shared" si="3"/>
        <v>FÓRMULAS</v>
      </c>
      <c r="H3864" s="89"/>
      <c r="I3864" s="89"/>
      <c r="J3864" s="89"/>
      <c r="K3864" s="89"/>
      <c r="L3864" s="89"/>
      <c r="M3864" s="89"/>
      <c r="N3864" s="89"/>
      <c r="O3864" s="89"/>
      <c r="P3864" s="89"/>
      <c r="Q3864" s="89"/>
      <c r="R3864" s="30"/>
      <c r="S3864" s="30"/>
      <c r="T3864" s="30"/>
      <c r="U3864" s="30"/>
      <c r="V3864" s="30"/>
      <c r="W3864" s="30"/>
      <c r="X3864" s="30"/>
      <c r="Y3864" s="30"/>
      <c r="Z3864" s="30"/>
      <c r="AA3864" s="30"/>
    </row>
    <row r="3865" ht="15.75" customHeight="1">
      <c r="A3865" s="27" t="s">
        <v>39</v>
      </c>
      <c r="B3865" s="27" t="s">
        <v>10658</v>
      </c>
      <c r="C3865" s="27" t="s">
        <v>7141</v>
      </c>
      <c r="D3865" s="27" t="s">
        <v>7183</v>
      </c>
      <c r="E3865" s="92">
        <f t="shared" si="1"/>
        <v>95650</v>
      </c>
      <c r="F3865" s="92" t="str">
        <f t="shared" si="2"/>
        <v>KIT KAT CKY Pnt Btr NCPcert 24x42g N10ZA</v>
      </c>
      <c r="G3865" s="92" t="str">
        <f t="shared" si="3"/>
        <v>CHOCOLATES</v>
      </c>
      <c r="H3865" s="89"/>
      <c r="I3865" s="89"/>
      <c r="J3865" s="89"/>
      <c r="K3865" s="89"/>
      <c r="L3865" s="89"/>
      <c r="M3865" s="89"/>
      <c r="N3865" s="89"/>
      <c r="O3865" s="89"/>
      <c r="P3865" s="89"/>
      <c r="Q3865" s="89"/>
      <c r="R3865" s="30"/>
      <c r="S3865" s="30"/>
      <c r="T3865" s="30"/>
      <c r="U3865" s="30"/>
      <c r="V3865" s="30"/>
      <c r="W3865" s="30"/>
      <c r="X3865" s="30"/>
      <c r="Y3865" s="30"/>
      <c r="Z3865" s="30"/>
      <c r="AA3865" s="30"/>
    </row>
    <row r="3866" ht="15.75" customHeight="1">
      <c r="A3866" s="27" t="s">
        <v>50</v>
      </c>
      <c r="B3866" s="27" t="s">
        <v>10659</v>
      </c>
      <c r="C3866" s="27" t="s">
        <v>7185</v>
      </c>
      <c r="D3866" s="27" t="s">
        <v>123</v>
      </c>
      <c r="E3866" s="92">
        <f t="shared" si="1"/>
        <v>95660</v>
      </c>
      <c r="F3866" s="92" t="str">
        <f t="shared" si="2"/>
        <v>PK BON TRD 1 SBUX VAI + 1 SBUX CAR + 1 SBUX MOCH + 1 SBUX VAI GRATIS .</v>
      </c>
      <c r="G3866" s="92" t="str">
        <f t="shared" si="3"/>
        <v>CAFES</v>
      </c>
      <c r="H3866" s="89"/>
      <c r="I3866" s="89"/>
      <c r="J3866" s="89"/>
      <c r="K3866" s="89"/>
      <c r="L3866" s="89"/>
      <c r="M3866" s="89"/>
      <c r="N3866" s="89"/>
      <c r="O3866" s="89"/>
      <c r="P3866" s="89"/>
      <c r="Q3866" s="89"/>
      <c r="R3866" s="30"/>
      <c r="S3866" s="30"/>
      <c r="T3866" s="30"/>
      <c r="U3866" s="30"/>
      <c r="V3866" s="30"/>
      <c r="W3866" s="30"/>
      <c r="X3866" s="30"/>
      <c r="Y3866" s="30"/>
      <c r="Z3866" s="30"/>
      <c r="AA3866" s="30"/>
    </row>
    <row r="3867" ht="15.75" customHeight="1">
      <c r="A3867" s="27" t="s">
        <v>86</v>
      </c>
      <c r="B3867" s="27" t="s">
        <v>10660</v>
      </c>
      <c r="C3867" s="27" t="s">
        <v>7187</v>
      </c>
      <c r="D3867" s="27" t="s">
        <v>123</v>
      </c>
      <c r="E3867" s="92">
        <f t="shared" si="1"/>
        <v>95680</v>
      </c>
      <c r="F3867" s="92" t="str">
        <f t="shared" si="2"/>
        <v>PK BON TRD 5 CRIOLL TRAD + 1 CRIOLLITA TRAD GRATIS 16.67%DCTO .</v>
      </c>
      <c r="G3867" s="92" t="str">
        <f t="shared" si="3"/>
        <v>GALLETAS</v>
      </c>
      <c r="H3867" s="89"/>
      <c r="I3867" s="89"/>
      <c r="J3867" s="89"/>
      <c r="K3867" s="89"/>
      <c r="L3867" s="89"/>
      <c r="M3867" s="89"/>
      <c r="N3867" s="89"/>
      <c r="O3867" s="89"/>
      <c r="P3867" s="89"/>
      <c r="Q3867" s="89"/>
      <c r="R3867" s="30"/>
      <c r="S3867" s="30"/>
      <c r="T3867" s="30"/>
      <c r="U3867" s="30"/>
      <c r="V3867" s="30"/>
      <c r="W3867" s="30"/>
      <c r="X3867" s="30"/>
      <c r="Y3867" s="30"/>
      <c r="Z3867" s="30"/>
      <c r="AA3867" s="30"/>
    </row>
    <row r="3868" ht="15.75" customHeight="1">
      <c r="A3868" s="27" t="s">
        <v>86</v>
      </c>
      <c r="B3868" s="27" t="s">
        <v>10661</v>
      </c>
      <c r="C3868" s="27" t="s">
        <v>402</v>
      </c>
      <c r="D3868" s="27" t="s">
        <v>123</v>
      </c>
      <c r="E3868" s="92">
        <f t="shared" si="1"/>
        <v>95690</v>
      </c>
      <c r="F3868" s="92" t="str">
        <f t="shared" si="2"/>
        <v>PKBONTRD 2ALT BOC +1ALT FRU +1ALT CHIR +1ALT HEL+1ALT FRUGTS .</v>
      </c>
      <c r="G3868" s="92" t="str">
        <f t="shared" si="3"/>
        <v>GALLETAS</v>
      </c>
      <c r="H3868" s="89"/>
      <c r="I3868" s="89"/>
      <c r="J3868" s="89"/>
      <c r="K3868" s="89"/>
      <c r="L3868" s="89"/>
      <c r="M3868" s="89"/>
      <c r="N3868" s="89"/>
      <c r="O3868" s="89"/>
      <c r="P3868" s="89"/>
      <c r="Q3868" s="89"/>
      <c r="R3868" s="30"/>
      <c r="S3868" s="30"/>
      <c r="T3868" s="30"/>
      <c r="U3868" s="30"/>
      <c r="V3868" s="30"/>
      <c r="W3868" s="30"/>
      <c r="X3868" s="30"/>
      <c r="Y3868" s="30"/>
      <c r="Z3868" s="30"/>
      <c r="AA3868" s="30"/>
    </row>
    <row r="3869" ht="15.75" customHeight="1">
      <c r="A3869" s="27" t="s">
        <v>264</v>
      </c>
      <c r="B3869" s="27" t="s">
        <v>10662</v>
      </c>
      <c r="C3869" s="27" t="s">
        <v>7189</v>
      </c>
      <c r="D3869" s="27" t="s">
        <v>123</v>
      </c>
      <c r="E3869" s="92">
        <f t="shared" si="1"/>
        <v>95830</v>
      </c>
      <c r="F3869" s="92" t="str">
        <f t="shared" si="2"/>
        <v>PK NANO 3 TRIX Cereal 20x200 GR + 15 %dcto .</v>
      </c>
      <c r="G3869" s="92" t="str">
        <f t="shared" si="3"/>
        <v>CEREALES PARA EL DESAYUNO</v>
      </c>
      <c r="H3869" s="89"/>
      <c r="I3869" s="89"/>
      <c r="J3869" s="89"/>
      <c r="K3869" s="89"/>
      <c r="L3869" s="89"/>
      <c r="M3869" s="89"/>
      <c r="N3869" s="89"/>
      <c r="O3869" s="89"/>
      <c r="P3869" s="89"/>
      <c r="Q3869" s="89"/>
      <c r="R3869" s="30"/>
      <c r="S3869" s="30"/>
      <c r="T3869" s="30"/>
      <c r="U3869" s="30"/>
      <c r="V3869" s="30"/>
      <c r="W3869" s="30"/>
      <c r="X3869" s="30"/>
      <c r="Y3869" s="30"/>
      <c r="Z3869" s="30"/>
      <c r="AA3869" s="30"/>
    </row>
    <row r="3870" ht="15.75" customHeight="1">
      <c r="A3870" s="27" t="s">
        <v>264</v>
      </c>
      <c r="B3870" s="27" t="s">
        <v>10663</v>
      </c>
      <c r="C3870" s="27" t="s">
        <v>4544</v>
      </c>
      <c r="D3870" s="27" t="s">
        <v>7193</v>
      </c>
      <c r="E3870" s="92">
        <f t="shared" si="1"/>
        <v>95850</v>
      </c>
      <c r="F3870" s="92" t="str">
        <f t="shared" si="2"/>
        <v>CHOCAPIC Cereal Original 36x100g CL</v>
      </c>
      <c r="G3870" s="92" t="str">
        <f t="shared" si="3"/>
        <v>CEREALES PARA EL DESAYUNO</v>
      </c>
      <c r="H3870" s="89"/>
      <c r="I3870" s="89"/>
      <c r="J3870" s="89"/>
      <c r="K3870" s="89"/>
      <c r="L3870" s="89"/>
      <c r="M3870" s="89"/>
      <c r="N3870" s="89"/>
      <c r="O3870" s="89"/>
      <c r="P3870" s="89"/>
      <c r="Q3870" s="89"/>
      <c r="R3870" s="30"/>
      <c r="S3870" s="30"/>
      <c r="T3870" s="30"/>
      <c r="U3870" s="30"/>
      <c r="V3870" s="30"/>
      <c r="W3870" s="30"/>
      <c r="X3870" s="30"/>
      <c r="Y3870" s="30"/>
      <c r="Z3870" s="30"/>
      <c r="AA3870" s="30"/>
    </row>
    <row r="3871" ht="15.75" customHeight="1">
      <c r="A3871" s="27" t="s">
        <v>264</v>
      </c>
      <c r="B3871" s="27" t="s">
        <v>10664</v>
      </c>
      <c r="C3871" s="27" t="s">
        <v>7191</v>
      </c>
      <c r="D3871" s="27" t="s">
        <v>123</v>
      </c>
      <c r="E3871" s="92">
        <f t="shared" si="1"/>
        <v>95852</v>
      </c>
      <c r="F3871" s="92" t="str">
        <f t="shared" si="2"/>
        <v>PK CEREALES 1ZUCOSO 100 GR+1TRIX 100 GR+1CHOCAPIC 100 GR+1MILO 100 GR+15% DCTO .</v>
      </c>
      <c r="G3871" s="92" t="str">
        <f t="shared" si="3"/>
        <v>CEREALES PARA EL DESAYUNO</v>
      </c>
      <c r="H3871" s="89"/>
      <c r="I3871" s="89"/>
      <c r="J3871" s="89"/>
      <c r="K3871" s="89"/>
      <c r="L3871" s="89"/>
      <c r="M3871" s="89"/>
      <c r="N3871" s="89"/>
      <c r="O3871" s="89"/>
      <c r="P3871" s="89"/>
      <c r="Q3871" s="89"/>
      <c r="R3871" s="30"/>
      <c r="S3871" s="30"/>
      <c r="T3871" s="30"/>
      <c r="U3871" s="30"/>
      <c r="V3871" s="30"/>
      <c r="W3871" s="30"/>
      <c r="X3871" s="30"/>
      <c r="Y3871" s="30"/>
      <c r="Z3871" s="30"/>
      <c r="AA3871" s="30"/>
    </row>
    <row r="3872" ht="15.75" customHeight="1">
      <c r="A3872" s="27" t="s">
        <v>264</v>
      </c>
      <c r="B3872" s="27" t="s">
        <v>10665</v>
      </c>
      <c r="C3872" s="27" t="s">
        <v>10666</v>
      </c>
      <c r="D3872" s="27" t="s">
        <v>123</v>
      </c>
      <c r="E3872" s="92">
        <f t="shared" si="1"/>
        <v>95856</v>
      </c>
      <c r="F3872" s="92" t="str">
        <f t="shared" si="2"/>
        <v>2CHOCAPIC100GR+2TRIX100GR+2CEREALKITKAT25GR+15%DTO .</v>
      </c>
      <c r="G3872" s="92" t="str">
        <f t="shared" si="3"/>
        <v>CEREALES PARA EL DESAYUNO</v>
      </c>
      <c r="H3872" s="89"/>
      <c r="I3872" s="89"/>
      <c r="J3872" s="89"/>
      <c r="K3872" s="89"/>
      <c r="L3872" s="89"/>
      <c r="M3872" s="89"/>
      <c r="N3872" s="89"/>
      <c r="O3872" s="89"/>
      <c r="P3872" s="89"/>
      <c r="Q3872" s="89"/>
      <c r="R3872" s="30"/>
      <c r="S3872" s="30"/>
      <c r="T3872" s="30"/>
      <c r="U3872" s="30"/>
      <c r="V3872" s="30"/>
      <c r="W3872" s="30"/>
      <c r="X3872" s="30"/>
      <c r="Y3872" s="30"/>
      <c r="Z3872" s="30"/>
      <c r="AA3872" s="30"/>
    </row>
    <row r="3873" ht="15.75" customHeight="1">
      <c r="A3873" s="27" t="s">
        <v>264</v>
      </c>
      <c r="B3873" s="27" t="s">
        <v>10667</v>
      </c>
      <c r="C3873" s="27" t="s">
        <v>8613</v>
      </c>
      <c r="D3873" s="27" t="s">
        <v>123</v>
      </c>
      <c r="E3873" s="92">
        <f t="shared" si="1"/>
        <v>95858</v>
      </c>
      <c r="F3873" s="92" t="str">
        <f t="shared" si="2"/>
        <v>PK2CHOCAPIC100G+2TRIX100G+2CEREALKITKAT25G+15%DCTO .</v>
      </c>
      <c r="G3873" s="92" t="str">
        <f t="shared" si="3"/>
        <v>CEREALES PARA EL DESAYUNO</v>
      </c>
      <c r="H3873" s="89"/>
      <c r="I3873" s="89"/>
      <c r="J3873" s="89"/>
      <c r="K3873" s="89"/>
      <c r="L3873" s="89"/>
      <c r="M3873" s="89"/>
      <c r="N3873" s="89"/>
      <c r="O3873" s="89"/>
      <c r="P3873" s="89"/>
      <c r="Q3873" s="89"/>
      <c r="R3873" s="30"/>
      <c r="S3873" s="30"/>
      <c r="T3873" s="30"/>
      <c r="U3873" s="30"/>
      <c r="V3873" s="30"/>
      <c r="W3873" s="30"/>
      <c r="X3873" s="30"/>
      <c r="Y3873" s="30"/>
      <c r="Z3873" s="30"/>
      <c r="AA3873" s="30"/>
    </row>
    <row r="3874" ht="15.75" customHeight="1">
      <c r="A3874" s="27" t="s">
        <v>264</v>
      </c>
      <c r="B3874" s="27" t="s">
        <v>10668</v>
      </c>
      <c r="C3874" s="27" t="s">
        <v>10669</v>
      </c>
      <c r="D3874" s="27" t="s">
        <v>123</v>
      </c>
      <c r="E3874" s="92">
        <f t="shared" si="1"/>
        <v>95859</v>
      </c>
      <c r="F3874" s="92" t="str">
        <f t="shared" si="2"/>
        <v>PKCEREAL100G 1CHOC1TRIX1MILO1ZUCO1KITKAT25G+15%DTO .</v>
      </c>
      <c r="G3874" s="92" t="str">
        <f t="shared" si="3"/>
        <v>CEREALES PARA EL DESAYUNO</v>
      </c>
      <c r="H3874" s="89"/>
      <c r="I3874" s="89"/>
      <c r="J3874" s="89"/>
      <c r="K3874" s="89"/>
      <c r="L3874" s="89"/>
      <c r="M3874" s="89"/>
      <c r="N3874" s="89"/>
      <c r="O3874" s="89"/>
      <c r="P3874" s="89"/>
      <c r="Q3874" s="89"/>
      <c r="R3874" s="30"/>
      <c r="S3874" s="30"/>
      <c r="T3874" s="30"/>
      <c r="U3874" s="30"/>
      <c r="V3874" s="30"/>
      <c r="W3874" s="30"/>
      <c r="X3874" s="30"/>
      <c r="Y3874" s="30"/>
      <c r="Z3874" s="30"/>
      <c r="AA3874" s="30"/>
    </row>
    <row r="3875" ht="15.75" customHeight="1">
      <c r="A3875" s="27" t="s">
        <v>264</v>
      </c>
      <c r="B3875" s="27" t="s">
        <v>10670</v>
      </c>
      <c r="C3875" s="27" t="s">
        <v>7169</v>
      </c>
      <c r="D3875" s="27" t="s">
        <v>729</v>
      </c>
      <c r="E3875" s="92">
        <f t="shared" si="1"/>
        <v>95860</v>
      </c>
      <c r="F3875" s="92" t="str">
        <f t="shared" si="2"/>
        <v>TRIX Cereal 36x100g</v>
      </c>
      <c r="G3875" s="92" t="str">
        <f t="shared" si="3"/>
        <v>CEREALES PARA EL DESAYUNO</v>
      </c>
      <c r="H3875" s="89"/>
      <c r="I3875" s="89"/>
      <c r="J3875" s="89"/>
      <c r="K3875" s="89"/>
      <c r="L3875" s="89"/>
      <c r="M3875" s="89"/>
      <c r="N3875" s="89"/>
      <c r="O3875" s="89"/>
      <c r="P3875" s="89"/>
      <c r="Q3875" s="89"/>
      <c r="R3875" s="30"/>
      <c r="S3875" s="30"/>
      <c r="T3875" s="30"/>
      <c r="U3875" s="30"/>
      <c r="V3875" s="30"/>
      <c r="W3875" s="30"/>
      <c r="X3875" s="30"/>
      <c r="Y3875" s="30"/>
      <c r="Z3875" s="30"/>
      <c r="AA3875" s="30"/>
    </row>
    <row r="3876" ht="15.75" customHeight="1">
      <c r="A3876" s="27" t="s">
        <v>264</v>
      </c>
      <c r="B3876" s="27" t="s">
        <v>10671</v>
      </c>
      <c r="C3876" s="27" t="s">
        <v>7195</v>
      </c>
      <c r="D3876" s="27" t="s">
        <v>123</v>
      </c>
      <c r="E3876" s="92">
        <f t="shared" si="1"/>
        <v>95861</v>
      </c>
      <c r="F3876" s="92" t="str">
        <f t="shared" si="2"/>
        <v>PK 3 Trix 100g + 3 Zucosos 100g + 15% .</v>
      </c>
      <c r="G3876" s="92" t="str">
        <f t="shared" si="3"/>
        <v>CEREALES PARA EL DESAYUNO</v>
      </c>
      <c r="H3876" s="89"/>
      <c r="I3876" s="89"/>
      <c r="J3876" s="89"/>
      <c r="K3876" s="89"/>
      <c r="L3876" s="89"/>
      <c r="M3876" s="89"/>
      <c r="N3876" s="89"/>
      <c r="O3876" s="89"/>
      <c r="P3876" s="89"/>
      <c r="Q3876" s="89"/>
      <c r="R3876" s="30"/>
      <c r="S3876" s="30"/>
      <c r="T3876" s="30"/>
      <c r="U3876" s="30"/>
      <c r="V3876" s="30"/>
      <c r="W3876" s="30"/>
      <c r="X3876" s="30"/>
      <c r="Y3876" s="30"/>
      <c r="Z3876" s="30"/>
      <c r="AA3876" s="30"/>
    </row>
    <row r="3877" ht="15.75" customHeight="1">
      <c r="A3877" s="27" t="s">
        <v>264</v>
      </c>
      <c r="B3877" s="27" t="s">
        <v>10672</v>
      </c>
      <c r="C3877" s="27" t="s">
        <v>7196</v>
      </c>
      <c r="D3877" s="27" t="s">
        <v>123</v>
      </c>
      <c r="E3877" s="92">
        <f t="shared" si="1"/>
        <v>95862</v>
      </c>
      <c r="F3877" s="92" t="str">
        <f t="shared" si="2"/>
        <v>PK 3 Trix 100g 3 Zucosos 100g + 15% (B2B) .</v>
      </c>
      <c r="G3877" s="92" t="str">
        <f t="shared" si="3"/>
        <v>CEREALES PARA EL DESAYUNO</v>
      </c>
      <c r="H3877" s="89"/>
      <c r="I3877" s="89"/>
      <c r="J3877" s="89"/>
      <c r="K3877" s="89"/>
      <c r="L3877" s="89"/>
      <c r="M3877" s="89"/>
      <c r="N3877" s="89"/>
      <c r="O3877" s="89"/>
      <c r="P3877" s="89"/>
      <c r="Q3877" s="89"/>
      <c r="R3877" s="30"/>
      <c r="S3877" s="30"/>
      <c r="T3877" s="30"/>
      <c r="U3877" s="30"/>
      <c r="V3877" s="30"/>
      <c r="W3877" s="30"/>
      <c r="X3877" s="30"/>
      <c r="Y3877" s="30"/>
      <c r="Z3877" s="30"/>
      <c r="AA3877" s="30"/>
    </row>
    <row r="3878" ht="15.75" customHeight="1">
      <c r="A3878" s="27" t="s">
        <v>264</v>
      </c>
      <c r="B3878" s="27" t="s">
        <v>10673</v>
      </c>
      <c r="C3878" s="27" t="s">
        <v>7199</v>
      </c>
      <c r="D3878" s="27" t="s">
        <v>7193</v>
      </c>
      <c r="E3878" s="92">
        <f t="shared" si="1"/>
        <v>95870</v>
      </c>
      <c r="F3878" s="92" t="str">
        <f t="shared" si="2"/>
        <v>MILO Cereal 36x100g CL</v>
      </c>
      <c r="G3878" s="92" t="str">
        <f t="shared" si="3"/>
        <v>CEREALES PARA EL DESAYUNO</v>
      </c>
      <c r="H3878" s="89"/>
      <c r="I3878" s="89"/>
      <c r="J3878" s="89"/>
      <c r="K3878" s="89"/>
      <c r="L3878" s="89"/>
      <c r="M3878" s="89"/>
      <c r="N3878" s="89"/>
      <c r="O3878" s="89"/>
      <c r="P3878" s="89"/>
      <c r="Q3878" s="89"/>
      <c r="R3878" s="30"/>
      <c r="S3878" s="30"/>
      <c r="T3878" s="30"/>
      <c r="U3878" s="30"/>
      <c r="V3878" s="30"/>
      <c r="W3878" s="30"/>
      <c r="X3878" s="30"/>
      <c r="Y3878" s="30"/>
      <c r="Z3878" s="30"/>
      <c r="AA3878" s="30"/>
    </row>
    <row r="3879" ht="15.75" customHeight="1">
      <c r="A3879" s="27" t="s">
        <v>264</v>
      </c>
      <c r="B3879" s="27" t="s">
        <v>10674</v>
      </c>
      <c r="C3879" s="27" t="s">
        <v>8618</v>
      </c>
      <c r="D3879" s="27" t="s">
        <v>123</v>
      </c>
      <c r="E3879" s="92">
        <f t="shared" si="1"/>
        <v>95872</v>
      </c>
      <c r="F3879" s="92" t="str">
        <f t="shared" si="2"/>
        <v>2CERMILO100G+2CERZUCOSOS100G2CERKITKAT+25G+15%DTO .</v>
      </c>
      <c r="G3879" s="92" t="str">
        <f t="shared" si="3"/>
        <v>CEREALES PARA EL DESAYUNO</v>
      </c>
      <c r="H3879" s="89"/>
      <c r="I3879" s="89"/>
      <c r="J3879" s="89"/>
      <c r="K3879" s="89"/>
      <c r="L3879" s="89"/>
      <c r="M3879" s="89"/>
      <c r="N3879" s="89"/>
      <c r="O3879" s="89"/>
      <c r="P3879" s="89"/>
      <c r="Q3879" s="89"/>
      <c r="R3879" s="30"/>
      <c r="S3879" s="30"/>
      <c r="T3879" s="30"/>
      <c r="U3879" s="30"/>
      <c r="V3879" s="30"/>
      <c r="W3879" s="30"/>
      <c r="X3879" s="30"/>
      <c r="Y3879" s="30"/>
      <c r="Z3879" s="30"/>
      <c r="AA3879" s="30"/>
    </row>
    <row r="3880" ht="15.75" customHeight="1">
      <c r="A3880" s="27" t="s">
        <v>264</v>
      </c>
      <c r="B3880" s="27" t="s">
        <v>10675</v>
      </c>
      <c r="C3880" s="27" t="s">
        <v>6906</v>
      </c>
      <c r="D3880" s="27" t="s">
        <v>729</v>
      </c>
      <c r="E3880" s="92">
        <f t="shared" si="1"/>
        <v>95880</v>
      </c>
      <c r="F3880" s="92" t="str">
        <f t="shared" si="2"/>
        <v>ZUCOSOS Cereal 36x100g</v>
      </c>
      <c r="G3880" s="92" t="str">
        <f t="shared" si="3"/>
        <v>CEREALES PARA EL DESAYUNO</v>
      </c>
      <c r="H3880" s="89"/>
      <c r="I3880" s="89"/>
      <c r="J3880" s="89"/>
      <c r="K3880" s="89"/>
      <c r="L3880" s="89"/>
      <c r="M3880" s="89"/>
      <c r="N3880" s="89"/>
      <c r="O3880" s="89"/>
      <c r="P3880" s="89"/>
      <c r="Q3880" s="89"/>
      <c r="R3880" s="30"/>
      <c r="S3880" s="30"/>
      <c r="T3880" s="30"/>
      <c r="U3880" s="30"/>
      <c r="V3880" s="30"/>
      <c r="W3880" s="30"/>
      <c r="X3880" s="30"/>
      <c r="Y3880" s="30"/>
      <c r="Z3880" s="30"/>
      <c r="AA3880" s="30"/>
    </row>
    <row r="3881" ht="15.75" customHeight="1">
      <c r="A3881" s="27" t="s">
        <v>264</v>
      </c>
      <c r="B3881" s="27" t="s">
        <v>10676</v>
      </c>
      <c r="C3881" s="27" t="s">
        <v>8623</v>
      </c>
      <c r="D3881" s="27" t="s">
        <v>123</v>
      </c>
      <c r="E3881" s="92">
        <f t="shared" si="1"/>
        <v>95881</v>
      </c>
      <c r="F3881" s="92" t="str">
        <f t="shared" si="2"/>
        <v>PK Cereales 100g 2Chocapic+2Trix+2Milo+2Zuc+20%B2B .</v>
      </c>
      <c r="G3881" s="92" t="str">
        <f t="shared" si="3"/>
        <v>CEREALES PARA EL DESAYUNO</v>
      </c>
      <c r="H3881" s="89"/>
      <c r="I3881" s="89"/>
      <c r="J3881" s="89"/>
      <c r="K3881" s="89"/>
      <c r="L3881" s="89"/>
      <c r="M3881" s="89"/>
      <c r="N3881" s="89"/>
      <c r="O3881" s="89"/>
      <c r="P3881" s="89"/>
      <c r="Q3881" s="89"/>
      <c r="R3881" s="30"/>
      <c r="S3881" s="30"/>
      <c r="T3881" s="30"/>
      <c r="U3881" s="30"/>
      <c r="V3881" s="30"/>
      <c r="W3881" s="30"/>
      <c r="X3881" s="30"/>
      <c r="Y3881" s="30"/>
      <c r="Z3881" s="30"/>
      <c r="AA3881" s="30"/>
    </row>
    <row r="3882" ht="15.75" customHeight="1">
      <c r="A3882" s="27" t="s">
        <v>264</v>
      </c>
      <c r="B3882" s="27" t="s">
        <v>10677</v>
      </c>
      <c r="C3882" s="27" t="s">
        <v>8628</v>
      </c>
      <c r="D3882" s="27" t="s">
        <v>123</v>
      </c>
      <c r="E3882" s="92">
        <f t="shared" si="1"/>
        <v>95882</v>
      </c>
      <c r="F3882" s="92" t="str">
        <f t="shared" si="2"/>
        <v>PK Cereales 100g 2Chocapic+2Trix+1Milo+1Zuc +15% .</v>
      </c>
      <c r="G3882" s="92" t="str">
        <f t="shared" si="3"/>
        <v>CEREALES PARA EL DESAYUNO</v>
      </c>
      <c r="H3882" s="89"/>
      <c r="I3882" s="89"/>
      <c r="J3882" s="89"/>
      <c r="K3882" s="89"/>
      <c r="L3882" s="89"/>
      <c r="M3882" s="89"/>
      <c r="N3882" s="89"/>
      <c r="O3882" s="89"/>
      <c r="P3882" s="89"/>
      <c r="Q3882" s="89"/>
      <c r="R3882" s="30"/>
      <c r="S3882" s="30"/>
      <c r="T3882" s="30"/>
      <c r="U3882" s="30"/>
      <c r="V3882" s="30"/>
      <c r="W3882" s="30"/>
      <c r="X3882" s="30"/>
      <c r="Y3882" s="30"/>
      <c r="Z3882" s="30"/>
      <c r="AA3882" s="30"/>
    </row>
    <row r="3883" ht="15.75" customHeight="1">
      <c r="A3883" s="27" t="s">
        <v>44</v>
      </c>
      <c r="B3883" s="27" t="s">
        <v>10678</v>
      </c>
      <c r="C3883" s="27" t="s">
        <v>7202</v>
      </c>
      <c r="D3883" s="27" t="s">
        <v>7203</v>
      </c>
      <c r="E3883" s="92">
        <f t="shared" si="1"/>
        <v>95890</v>
      </c>
      <c r="F3883" s="92" t="str">
        <f t="shared" si="2"/>
        <v>MAGGI Salsa Boloñesa (25x47g) CL</v>
      </c>
      <c r="G3883" s="92" t="str">
        <f t="shared" si="3"/>
        <v>CULINARIOS</v>
      </c>
      <c r="H3883" s="89"/>
      <c r="I3883" s="89"/>
      <c r="J3883" s="89"/>
      <c r="K3883" s="89"/>
      <c r="L3883" s="89"/>
      <c r="M3883" s="89"/>
      <c r="N3883" s="89"/>
      <c r="O3883" s="89"/>
      <c r="P3883" s="89"/>
      <c r="Q3883" s="89"/>
      <c r="R3883" s="30"/>
      <c r="S3883" s="30"/>
      <c r="T3883" s="30"/>
      <c r="U3883" s="30"/>
      <c r="V3883" s="30"/>
      <c r="W3883" s="30"/>
      <c r="X3883" s="30"/>
      <c r="Y3883" s="30"/>
      <c r="Z3883" s="30"/>
      <c r="AA3883" s="30"/>
    </row>
    <row r="3884" ht="15.75" customHeight="1">
      <c r="A3884" s="27" t="s">
        <v>44</v>
      </c>
      <c r="B3884" s="27" t="s">
        <v>10679</v>
      </c>
      <c r="C3884" s="27" t="s">
        <v>7055</v>
      </c>
      <c r="D3884" s="27" t="s">
        <v>123</v>
      </c>
      <c r="E3884" s="92">
        <f t="shared" si="1"/>
        <v>95910</v>
      </c>
      <c r="F3884" s="92" t="str">
        <f t="shared" si="2"/>
        <v>PK BON TRD 5 PURE 125GR + 1 GRATIS .</v>
      </c>
      <c r="G3884" s="92" t="str">
        <f t="shared" si="3"/>
        <v>CULINARIOS</v>
      </c>
      <c r="H3884" s="89"/>
      <c r="I3884" s="89"/>
      <c r="J3884" s="89"/>
      <c r="K3884" s="89"/>
      <c r="L3884" s="89"/>
      <c r="M3884" s="89"/>
      <c r="N3884" s="89"/>
      <c r="O3884" s="89"/>
      <c r="P3884" s="89"/>
      <c r="Q3884" s="89"/>
      <c r="R3884" s="30"/>
      <c r="S3884" s="30"/>
      <c r="T3884" s="30"/>
      <c r="U3884" s="30"/>
      <c r="V3884" s="30"/>
      <c r="W3884" s="30"/>
      <c r="X3884" s="30"/>
      <c r="Y3884" s="30"/>
      <c r="Z3884" s="30"/>
      <c r="AA3884" s="30"/>
    </row>
    <row r="3885" ht="15.75" customHeight="1">
      <c r="A3885" s="27" t="s">
        <v>44</v>
      </c>
      <c r="B3885" s="27" t="s">
        <v>10680</v>
      </c>
      <c r="C3885" s="27" t="s">
        <v>7206</v>
      </c>
      <c r="D3885" s="27" t="s">
        <v>123</v>
      </c>
      <c r="E3885" s="92">
        <f t="shared" si="1"/>
        <v>95920</v>
      </c>
      <c r="F3885" s="92" t="str">
        <f t="shared" si="2"/>
        <v>Pack PURE 125g 5+1 Grts .</v>
      </c>
      <c r="G3885" s="92" t="str">
        <f t="shared" si="3"/>
        <v>CULINARIOS</v>
      </c>
      <c r="H3885" s="89"/>
      <c r="I3885" s="89"/>
      <c r="J3885" s="89"/>
      <c r="K3885" s="89"/>
      <c r="L3885" s="89"/>
      <c r="M3885" s="89"/>
      <c r="N3885" s="89"/>
      <c r="O3885" s="89"/>
      <c r="P3885" s="89"/>
      <c r="Q3885" s="89"/>
      <c r="R3885" s="30"/>
      <c r="S3885" s="30"/>
      <c r="T3885" s="30"/>
      <c r="U3885" s="30"/>
      <c r="V3885" s="30"/>
      <c r="W3885" s="30"/>
      <c r="X3885" s="30"/>
      <c r="Y3885" s="30"/>
      <c r="Z3885" s="30"/>
      <c r="AA3885" s="30"/>
    </row>
    <row r="3886" ht="15.75" customHeight="1">
      <c r="A3886" s="27" t="s">
        <v>225</v>
      </c>
      <c r="B3886" s="27" t="s">
        <v>10681</v>
      </c>
      <c r="C3886" s="27" t="s">
        <v>7207</v>
      </c>
      <c r="D3886" s="27" t="s">
        <v>7208</v>
      </c>
      <c r="E3886" s="92">
        <f t="shared" si="1"/>
        <v>95930</v>
      </c>
      <c r="F3886" s="92" t="str">
        <f t="shared" si="2"/>
        <v>NIDO LEP Instantanea PDQ 168x1700g CL</v>
      </c>
      <c r="G3886" s="92" t="str">
        <f t="shared" si="3"/>
        <v>Leche en Polvo</v>
      </c>
      <c r="H3886" s="89"/>
      <c r="I3886" s="89"/>
      <c r="J3886" s="89"/>
      <c r="K3886" s="89"/>
      <c r="L3886" s="89"/>
      <c r="M3886" s="89"/>
      <c r="N3886" s="89"/>
      <c r="O3886" s="89"/>
      <c r="P3886" s="89"/>
      <c r="Q3886" s="89"/>
      <c r="R3886" s="30"/>
      <c r="S3886" s="30"/>
      <c r="T3886" s="30"/>
      <c r="U3886" s="30"/>
      <c r="V3886" s="30"/>
      <c r="W3886" s="30"/>
      <c r="X3886" s="30"/>
      <c r="Y3886" s="30"/>
      <c r="Z3886" s="30"/>
      <c r="AA3886" s="30"/>
    </row>
    <row r="3887" ht="15.75" customHeight="1">
      <c r="A3887" s="27" t="s">
        <v>39</v>
      </c>
      <c r="B3887" s="27" t="s">
        <v>10682</v>
      </c>
      <c r="C3887" s="27" t="s">
        <v>7210</v>
      </c>
      <c r="D3887" s="27" t="s">
        <v>7212</v>
      </c>
      <c r="E3887" s="92">
        <f t="shared" si="1"/>
        <v>95940</v>
      </c>
      <c r="F3887" s="92" t="str">
        <f t="shared" si="2"/>
        <v>TRENCITO Chocolate Barra PDQ 4x54kg CL</v>
      </c>
      <c r="G3887" s="92" t="str">
        <f t="shared" si="3"/>
        <v>CHOCOLATES</v>
      </c>
      <c r="H3887" s="89"/>
      <c r="I3887" s="89"/>
      <c r="J3887" s="89"/>
      <c r="K3887" s="89"/>
      <c r="L3887" s="89"/>
      <c r="M3887" s="89"/>
      <c r="N3887" s="89"/>
      <c r="O3887" s="89"/>
      <c r="P3887" s="89"/>
      <c r="Q3887" s="89"/>
      <c r="R3887" s="30"/>
      <c r="S3887" s="30"/>
      <c r="T3887" s="30"/>
      <c r="U3887" s="30"/>
      <c r="V3887" s="30"/>
      <c r="W3887" s="30"/>
      <c r="X3887" s="30"/>
      <c r="Y3887" s="30"/>
      <c r="Z3887" s="30"/>
      <c r="AA3887" s="30"/>
    </row>
    <row r="3888" ht="15.75" customHeight="1">
      <c r="A3888" s="27" t="s">
        <v>39</v>
      </c>
      <c r="B3888" s="27" t="s">
        <v>10683</v>
      </c>
      <c r="C3888" s="27" t="s">
        <v>7213</v>
      </c>
      <c r="D3888" s="27" t="s">
        <v>7214</v>
      </c>
      <c r="E3888" s="92">
        <f t="shared" si="1"/>
        <v>95950</v>
      </c>
      <c r="F3888" s="92" t="str">
        <f t="shared" si="2"/>
        <v>SAHNE NUSS Chocolate Bar PDQ 4x70kg</v>
      </c>
      <c r="G3888" s="92" t="str">
        <f t="shared" si="3"/>
        <v>CHOCOLATES</v>
      </c>
      <c r="H3888" s="89"/>
      <c r="I3888" s="89"/>
      <c r="J3888" s="89"/>
      <c r="K3888" s="89"/>
      <c r="L3888" s="89"/>
      <c r="M3888" s="89"/>
      <c r="N3888" s="89"/>
      <c r="O3888" s="89"/>
      <c r="P3888" s="89"/>
      <c r="Q3888" s="89"/>
      <c r="R3888" s="30"/>
      <c r="S3888" s="30"/>
      <c r="T3888" s="30"/>
      <c r="U3888" s="30"/>
      <c r="V3888" s="30"/>
      <c r="W3888" s="30"/>
      <c r="X3888" s="30"/>
      <c r="Y3888" s="30"/>
      <c r="Z3888" s="30"/>
      <c r="AA3888" s="30"/>
    </row>
    <row r="3889" ht="15.75" customHeight="1">
      <c r="A3889" s="27" t="s">
        <v>86</v>
      </c>
      <c r="B3889" s="27" t="s">
        <v>10684</v>
      </c>
      <c r="C3889" s="27" t="s">
        <v>7216</v>
      </c>
      <c r="D3889" s="27" t="s">
        <v>7217</v>
      </c>
      <c r="E3889" s="92">
        <f t="shared" si="1"/>
        <v>95970</v>
      </c>
      <c r="F3889" s="92" t="str">
        <f t="shared" si="2"/>
        <v>TRITON CLASICAGallChocPDQ 1100x126gCL</v>
      </c>
      <c r="G3889" s="92" t="str">
        <f t="shared" si="3"/>
        <v>GALLETAS</v>
      </c>
      <c r="H3889" s="89"/>
      <c r="I3889" s="89"/>
      <c r="J3889" s="89"/>
      <c r="K3889" s="89"/>
      <c r="L3889" s="89"/>
      <c r="M3889" s="89"/>
      <c r="N3889" s="89"/>
      <c r="O3889" s="89"/>
      <c r="P3889" s="89"/>
      <c r="Q3889" s="89"/>
      <c r="R3889" s="30"/>
      <c r="S3889" s="30"/>
      <c r="T3889" s="30"/>
      <c r="U3889" s="30"/>
      <c r="V3889" s="30"/>
      <c r="W3889" s="30"/>
      <c r="X3889" s="30"/>
      <c r="Y3889" s="30"/>
      <c r="Z3889" s="30"/>
      <c r="AA3889" s="30"/>
    </row>
    <row r="3890" ht="15.75" customHeight="1">
      <c r="A3890" s="27" t="s">
        <v>39</v>
      </c>
      <c r="B3890" s="27" t="s">
        <v>10685</v>
      </c>
      <c r="C3890" s="27" t="s">
        <v>7219</v>
      </c>
      <c r="D3890" s="27" t="s">
        <v>123</v>
      </c>
      <c r="E3890" s="92">
        <f t="shared" si="1"/>
        <v>95980</v>
      </c>
      <c r="F3890" s="92" t="str">
        <f t="shared" si="2"/>
        <v>PK BON TRD 3KK PB + 3KKT CAPP + 4KK MILK +2KK MILK GRTS .</v>
      </c>
      <c r="G3890" s="92" t="str">
        <f t="shared" si="3"/>
        <v>CHOCOLATES</v>
      </c>
      <c r="H3890" s="89"/>
      <c r="I3890" s="89"/>
      <c r="J3890" s="89"/>
      <c r="K3890" s="89"/>
      <c r="L3890" s="89"/>
      <c r="M3890" s="89"/>
      <c r="N3890" s="89"/>
      <c r="O3890" s="89"/>
      <c r="P3890" s="89"/>
      <c r="Q3890" s="89"/>
      <c r="R3890" s="30"/>
      <c r="S3890" s="30"/>
      <c r="T3890" s="30"/>
      <c r="U3890" s="30"/>
      <c r="V3890" s="30"/>
      <c r="W3890" s="30"/>
      <c r="X3890" s="30"/>
      <c r="Y3890" s="30"/>
      <c r="Z3890" s="30"/>
      <c r="AA3890" s="30"/>
    </row>
    <row r="3891" ht="15.75" customHeight="1">
      <c r="A3891" s="27" t="s">
        <v>39</v>
      </c>
      <c r="B3891" s="27" t="s">
        <v>10686</v>
      </c>
      <c r="C3891" s="27" t="s">
        <v>7221</v>
      </c>
      <c r="D3891" s="27" t="s">
        <v>123</v>
      </c>
      <c r="E3891" s="92">
        <f t="shared" si="1"/>
        <v>95990</v>
      </c>
      <c r="F3891" s="92" t="str">
        <f t="shared" si="2"/>
        <v>PK BON TRD 3KK PB + 3KK CAPP + 4KK MILK + 2KK MILK GRTS .</v>
      </c>
      <c r="G3891" s="92" t="str">
        <f t="shared" si="3"/>
        <v>CHOCOLATES</v>
      </c>
      <c r="H3891" s="89"/>
      <c r="I3891" s="89"/>
      <c r="J3891" s="89"/>
      <c r="K3891" s="89"/>
      <c r="L3891" s="89"/>
      <c r="M3891" s="89"/>
      <c r="N3891" s="89"/>
      <c r="O3891" s="89"/>
      <c r="P3891" s="89"/>
      <c r="Q3891" s="89"/>
      <c r="R3891" s="30"/>
      <c r="S3891" s="30"/>
      <c r="T3891" s="30"/>
      <c r="U3891" s="30"/>
      <c r="V3891" s="30"/>
      <c r="W3891" s="30"/>
      <c r="X3891" s="30"/>
      <c r="Y3891" s="30"/>
      <c r="Z3891" s="30"/>
      <c r="AA3891" s="30"/>
    </row>
    <row r="3892" ht="15.75" customHeight="1">
      <c r="A3892" s="27" t="s">
        <v>39</v>
      </c>
      <c r="B3892" s="27" t="s">
        <v>10687</v>
      </c>
      <c r="C3892" s="27" t="s">
        <v>7223</v>
      </c>
      <c r="D3892" s="27" t="s">
        <v>7224</v>
      </c>
      <c r="E3892" s="92">
        <f t="shared" si="1"/>
        <v>96040</v>
      </c>
      <c r="F3892" s="92" t="str">
        <f t="shared" si="2"/>
        <v>AFTER EIGHT Classic NCPcert 12x200gN2 NL</v>
      </c>
      <c r="G3892" s="92" t="str">
        <f t="shared" si="3"/>
        <v>CHOCOLATES</v>
      </c>
      <c r="H3892" s="89"/>
      <c r="I3892" s="89"/>
      <c r="J3892" s="89"/>
      <c r="K3892" s="89"/>
      <c r="L3892" s="89"/>
      <c r="M3892" s="89"/>
      <c r="N3892" s="89"/>
      <c r="O3892" s="89"/>
      <c r="P3892" s="89"/>
      <c r="Q3892" s="89"/>
      <c r="R3892" s="30"/>
      <c r="S3892" s="30"/>
      <c r="T3892" s="30"/>
      <c r="U3892" s="30"/>
      <c r="V3892" s="30"/>
      <c r="W3892" s="30"/>
      <c r="X3892" s="30"/>
      <c r="Y3892" s="30"/>
      <c r="Z3892" s="30"/>
      <c r="AA3892" s="30"/>
    </row>
    <row r="3893" ht="15.75" customHeight="1">
      <c r="A3893" s="27" t="s">
        <v>39</v>
      </c>
      <c r="B3893" s="27" t="s">
        <v>10688</v>
      </c>
      <c r="C3893" s="27" t="s">
        <v>7229</v>
      </c>
      <c r="D3893" s="27" t="s">
        <v>7230</v>
      </c>
      <c r="E3893" s="92">
        <f t="shared" si="1"/>
        <v>96050</v>
      </c>
      <c r="F3893" s="92" t="str">
        <f t="shared" si="2"/>
        <v>CHOKITA Galleta BanadaBarra 5(20x30)g</v>
      </c>
      <c r="G3893" s="92" t="str">
        <f t="shared" si="3"/>
        <v>CHOCOLATES</v>
      </c>
      <c r="H3893" s="89"/>
      <c r="I3893" s="89"/>
      <c r="J3893" s="89"/>
      <c r="K3893" s="89"/>
      <c r="L3893" s="89"/>
      <c r="M3893" s="89"/>
      <c r="N3893" s="89"/>
      <c r="O3893" s="89"/>
      <c r="P3893" s="89"/>
      <c r="Q3893" s="89"/>
      <c r="R3893" s="30"/>
      <c r="S3893" s="30"/>
      <c r="T3893" s="30"/>
      <c r="U3893" s="30"/>
      <c r="V3893" s="30"/>
      <c r="W3893" s="30"/>
      <c r="X3893" s="30"/>
      <c r="Y3893" s="30"/>
      <c r="Z3893" s="30"/>
      <c r="AA3893" s="30"/>
    </row>
    <row r="3894" ht="15.75" customHeight="1">
      <c r="A3894" s="27" t="s">
        <v>39</v>
      </c>
      <c r="B3894" s="27" t="s">
        <v>10689</v>
      </c>
      <c r="C3894" s="27" t="s">
        <v>7232</v>
      </c>
      <c r="D3894" s="27" t="s">
        <v>123</v>
      </c>
      <c r="E3894" s="92">
        <f t="shared" si="1"/>
        <v>96051</v>
      </c>
      <c r="F3894" s="92" t="str">
        <f t="shared" si="2"/>
        <v>PK DSPLY Chokita 10% DCTO (B2B) .</v>
      </c>
      <c r="G3894" s="92" t="str">
        <f t="shared" si="3"/>
        <v>CHOCOLATES</v>
      </c>
      <c r="H3894" s="89"/>
      <c r="I3894" s="89"/>
      <c r="J3894" s="89"/>
      <c r="K3894" s="89"/>
      <c r="L3894" s="89"/>
      <c r="M3894" s="89"/>
      <c r="N3894" s="89"/>
      <c r="O3894" s="89"/>
      <c r="P3894" s="89"/>
      <c r="Q3894" s="89"/>
      <c r="R3894" s="30"/>
      <c r="S3894" s="30"/>
      <c r="T3894" s="30"/>
      <c r="U3894" s="30"/>
      <c r="V3894" s="30"/>
      <c r="W3894" s="30"/>
      <c r="X3894" s="30"/>
      <c r="Y3894" s="30"/>
      <c r="Z3894" s="30"/>
      <c r="AA3894" s="30"/>
    </row>
    <row r="3895" ht="15.75" customHeight="1">
      <c r="A3895" s="27" t="s">
        <v>39</v>
      </c>
      <c r="B3895" s="27" t="s">
        <v>10690</v>
      </c>
      <c r="C3895" s="27" t="s">
        <v>7234</v>
      </c>
      <c r="D3895" s="27" t="s">
        <v>123</v>
      </c>
      <c r="E3895" s="92">
        <f t="shared" si="1"/>
        <v>96052</v>
      </c>
      <c r="F3895" s="92" t="str">
        <f t="shared" si="2"/>
        <v>PK DSPLY Chokita 10% DCTO .</v>
      </c>
      <c r="G3895" s="92" t="str">
        <f t="shared" si="3"/>
        <v>CHOCOLATES</v>
      </c>
      <c r="H3895" s="89"/>
      <c r="I3895" s="89"/>
      <c r="J3895" s="89"/>
      <c r="K3895" s="89"/>
      <c r="L3895" s="89"/>
      <c r="M3895" s="89"/>
      <c r="N3895" s="89"/>
      <c r="O3895" s="89"/>
      <c r="P3895" s="89"/>
      <c r="Q3895" s="89"/>
      <c r="R3895" s="30"/>
      <c r="S3895" s="30"/>
      <c r="T3895" s="30"/>
      <c r="U3895" s="30"/>
      <c r="V3895" s="30"/>
      <c r="W3895" s="30"/>
      <c r="X3895" s="30"/>
      <c r="Y3895" s="30"/>
      <c r="Z3895" s="30"/>
      <c r="AA3895" s="30"/>
    </row>
    <row r="3896" ht="15.75" customHeight="1">
      <c r="A3896" s="27" t="s">
        <v>39</v>
      </c>
      <c r="B3896" s="27" t="s">
        <v>10691</v>
      </c>
      <c r="C3896" s="27" t="s">
        <v>7227</v>
      </c>
      <c r="D3896" s="27" t="s">
        <v>123</v>
      </c>
      <c r="E3896" s="92">
        <f t="shared" si="1"/>
        <v>96053</v>
      </c>
      <c r="F3896" s="92" t="str">
        <f t="shared" si="2"/>
        <v>PK 20 Unidades Chokita 20% DCTO .</v>
      </c>
      <c r="G3896" s="92" t="str">
        <f t="shared" si="3"/>
        <v>CHOCOLATES</v>
      </c>
      <c r="H3896" s="89"/>
      <c r="I3896" s="89"/>
      <c r="J3896" s="89"/>
      <c r="K3896" s="89"/>
      <c r="L3896" s="89"/>
      <c r="M3896" s="89"/>
      <c r="N3896" s="89"/>
      <c r="O3896" s="89"/>
      <c r="P3896" s="89"/>
      <c r="Q3896" s="89"/>
      <c r="R3896" s="30"/>
      <c r="S3896" s="30"/>
      <c r="T3896" s="30"/>
      <c r="U3896" s="30"/>
      <c r="V3896" s="30"/>
      <c r="W3896" s="30"/>
      <c r="X3896" s="30"/>
      <c r="Y3896" s="30"/>
      <c r="Z3896" s="30"/>
      <c r="AA3896" s="30"/>
    </row>
    <row r="3897" ht="15.75" customHeight="1">
      <c r="A3897" s="27" t="s">
        <v>39</v>
      </c>
      <c r="B3897" s="27" t="s">
        <v>10692</v>
      </c>
      <c r="C3897" s="27" t="s">
        <v>7226</v>
      </c>
      <c r="D3897" s="27" t="s">
        <v>123</v>
      </c>
      <c r="E3897" s="92">
        <f t="shared" si="1"/>
        <v>96054</v>
      </c>
      <c r="F3897" s="92" t="str">
        <f t="shared" si="2"/>
        <v>PK 20 Unidades Chokita 20% DCTO (B2B) .</v>
      </c>
      <c r="G3897" s="92" t="str">
        <f t="shared" si="3"/>
        <v>CHOCOLATES</v>
      </c>
      <c r="H3897" s="89"/>
      <c r="I3897" s="89"/>
      <c r="J3897" s="89"/>
      <c r="K3897" s="89"/>
      <c r="L3897" s="89"/>
      <c r="M3897" s="89"/>
      <c r="N3897" s="89"/>
      <c r="O3897" s="89"/>
      <c r="P3897" s="89"/>
      <c r="Q3897" s="89"/>
      <c r="R3897" s="30"/>
      <c r="S3897" s="30"/>
      <c r="T3897" s="30"/>
      <c r="U3897" s="30"/>
      <c r="V3897" s="30"/>
      <c r="W3897" s="30"/>
      <c r="X3897" s="30"/>
      <c r="Y3897" s="30"/>
      <c r="Z3897" s="30"/>
      <c r="AA3897" s="30"/>
    </row>
    <row r="3898" ht="15.75" customHeight="1">
      <c r="A3898" s="27" t="s">
        <v>39</v>
      </c>
      <c r="B3898" s="27" t="s">
        <v>10693</v>
      </c>
      <c r="C3898" s="27" t="s">
        <v>7236</v>
      </c>
      <c r="D3898" s="27" t="s">
        <v>7238</v>
      </c>
      <c r="E3898" s="92">
        <f t="shared" si="1"/>
        <v>96063</v>
      </c>
      <c r="F3898" s="92" t="str">
        <f t="shared" si="2"/>
        <v>CHOKITA 10(7x30g) CL 10(7x30g)</v>
      </c>
      <c r="G3898" s="92" t="str">
        <f t="shared" si="3"/>
        <v>CHOCOLATES</v>
      </c>
      <c r="H3898" s="89"/>
      <c r="I3898" s="89"/>
      <c r="J3898" s="89"/>
      <c r="K3898" s="89"/>
      <c r="L3898" s="89"/>
      <c r="M3898" s="89"/>
      <c r="N3898" s="89"/>
      <c r="O3898" s="89"/>
      <c r="P3898" s="89"/>
      <c r="Q3898" s="89"/>
      <c r="R3898" s="30"/>
      <c r="S3898" s="30"/>
      <c r="T3898" s="30"/>
      <c r="U3898" s="30"/>
      <c r="V3898" s="30"/>
      <c r="W3898" s="30"/>
      <c r="X3898" s="30"/>
      <c r="Y3898" s="30"/>
      <c r="Z3898" s="30"/>
      <c r="AA3898" s="30"/>
    </row>
    <row r="3899" ht="15.75" customHeight="1">
      <c r="A3899" s="27" t="s">
        <v>39</v>
      </c>
      <c r="B3899" s="27" t="s">
        <v>10694</v>
      </c>
      <c r="C3899" s="27" t="s">
        <v>10695</v>
      </c>
      <c r="D3899" s="27" t="s">
        <v>10696</v>
      </c>
      <c r="E3899" s="92">
        <f t="shared" si="1"/>
        <v>96065</v>
      </c>
      <c r="F3899" s="92" t="str">
        <f t="shared" si="2"/>
        <v>CHOKITA Chocolate Medio PDQ 72kg CL 72kg</v>
      </c>
      <c r="G3899" s="92" t="str">
        <f t="shared" si="3"/>
        <v>CHOCOLATES</v>
      </c>
      <c r="H3899" s="89"/>
      <c r="I3899" s="89"/>
      <c r="J3899" s="89"/>
      <c r="K3899" s="89"/>
      <c r="L3899" s="89"/>
      <c r="M3899" s="89"/>
      <c r="N3899" s="89"/>
      <c r="O3899" s="89"/>
      <c r="P3899" s="89"/>
      <c r="Q3899" s="89"/>
      <c r="R3899" s="30"/>
      <c r="S3899" s="30"/>
      <c r="T3899" s="30"/>
      <c r="U3899" s="30"/>
      <c r="V3899" s="30"/>
      <c r="W3899" s="30"/>
      <c r="X3899" s="30"/>
      <c r="Y3899" s="30"/>
      <c r="Z3899" s="30"/>
      <c r="AA3899" s="30"/>
    </row>
    <row r="3900" ht="15.75" customHeight="1">
      <c r="A3900" s="27" t="s">
        <v>39</v>
      </c>
      <c r="B3900" s="27" t="s">
        <v>10697</v>
      </c>
      <c r="C3900" s="27" t="s">
        <v>7239</v>
      </c>
      <c r="D3900" s="27" t="s">
        <v>7240</v>
      </c>
      <c r="E3900" s="92">
        <f t="shared" si="1"/>
        <v>96090</v>
      </c>
      <c r="F3900" s="92" t="str">
        <f t="shared" si="2"/>
        <v>SAHNE NUSS Choc Bar 65%Bitter 21x160g CL</v>
      </c>
      <c r="G3900" s="92" t="str">
        <f t="shared" si="3"/>
        <v>CHOCOLATES</v>
      </c>
      <c r="H3900" s="89"/>
      <c r="I3900" s="89"/>
      <c r="J3900" s="89"/>
      <c r="K3900" s="89"/>
      <c r="L3900" s="89"/>
      <c r="M3900" s="89"/>
      <c r="N3900" s="89"/>
      <c r="O3900" s="89"/>
      <c r="P3900" s="89"/>
      <c r="Q3900" s="89"/>
      <c r="R3900" s="30"/>
      <c r="S3900" s="30"/>
      <c r="T3900" s="30"/>
      <c r="U3900" s="30"/>
      <c r="V3900" s="30"/>
      <c r="W3900" s="30"/>
      <c r="X3900" s="30"/>
      <c r="Y3900" s="30"/>
      <c r="Z3900" s="30"/>
      <c r="AA3900" s="30"/>
    </row>
    <row r="3901" ht="15.75" customHeight="1">
      <c r="A3901" s="27" t="s">
        <v>50</v>
      </c>
      <c r="B3901" s="27" t="s">
        <v>10698</v>
      </c>
      <c r="C3901" s="27" t="s">
        <v>7242</v>
      </c>
      <c r="D3901" s="27" t="s">
        <v>123</v>
      </c>
      <c r="E3901" s="92">
        <f t="shared" si="1"/>
        <v>96100</v>
      </c>
      <c r="F3901" s="92" t="str">
        <f t="shared" si="2"/>
        <v>PK NESCAFE 50G 6 UNI + 10% DESCUENTO .</v>
      </c>
      <c r="G3901" s="92" t="str">
        <f t="shared" si="3"/>
        <v>CAFES</v>
      </c>
      <c r="H3901" s="89"/>
      <c r="I3901" s="89"/>
      <c r="J3901" s="89"/>
      <c r="K3901" s="89"/>
      <c r="L3901" s="89"/>
      <c r="M3901" s="89"/>
      <c r="N3901" s="89"/>
      <c r="O3901" s="89"/>
      <c r="P3901" s="89"/>
      <c r="Q3901" s="89"/>
      <c r="R3901" s="30"/>
      <c r="S3901" s="30"/>
      <c r="T3901" s="30"/>
      <c r="U3901" s="30"/>
      <c r="V3901" s="30"/>
      <c r="W3901" s="30"/>
      <c r="X3901" s="30"/>
      <c r="Y3901" s="30"/>
      <c r="Z3901" s="30"/>
      <c r="AA3901" s="30"/>
    </row>
    <row r="3902" ht="15.75" customHeight="1">
      <c r="A3902" s="27" t="s">
        <v>50</v>
      </c>
      <c r="B3902" s="27" t="s">
        <v>10699</v>
      </c>
      <c r="C3902" s="27" t="s">
        <v>7244</v>
      </c>
      <c r="D3902" s="27" t="s">
        <v>7245</v>
      </c>
      <c r="E3902" s="92">
        <f t="shared" si="1"/>
        <v>96150</v>
      </c>
      <c r="F3902" s="92" t="str">
        <f t="shared" si="2"/>
        <v>NDG CHOCOCINO 16Caps 3x256g N5 XR</v>
      </c>
      <c r="G3902" s="92" t="str">
        <f t="shared" si="3"/>
        <v>CAFES</v>
      </c>
      <c r="H3902" s="89"/>
      <c r="I3902" s="89"/>
      <c r="J3902" s="89"/>
      <c r="K3902" s="89"/>
      <c r="L3902" s="89"/>
      <c r="M3902" s="89"/>
      <c r="N3902" s="89"/>
      <c r="O3902" s="89"/>
      <c r="P3902" s="89"/>
      <c r="Q3902" s="89"/>
      <c r="R3902" s="30"/>
      <c r="S3902" s="30"/>
      <c r="T3902" s="30"/>
      <c r="U3902" s="30"/>
      <c r="V3902" s="30"/>
      <c r="W3902" s="30"/>
      <c r="X3902" s="30"/>
      <c r="Y3902" s="30"/>
      <c r="Z3902" s="30"/>
      <c r="AA3902" s="30"/>
    </row>
    <row r="3903" ht="15.75" customHeight="1">
      <c r="A3903" s="27" t="s">
        <v>50</v>
      </c>
      <c r="B3903" s="27" t="s">
        <v>10700</v>
      </c>
      <c r="C3903" s="27" t="s">
        <v>7247</v>
      </c>
      <c r="D3903" s="27" t="s">
        <v>7248</v>
      </c>
      <c r="E3903" s="92">
        <f t="shared" si="1"/>
        <v>96170</v>
      </c>
      <c r="F3903" s="92" t="str">
        <f t="shared" si="2"/>
        <v>NDG Mocha 16Caps 3x216g N2 XR</v>
      </c>
      <c r="G3903" s="92" t="str">
        <f t="shared" si="3"/>
        <v>CAFES</v>
      </c>
      <c r="H3903" s="89"/>
      <c r="I3903" s="89"/>
      <c r="J3903" s="89"/>
      <c r="K3903" s="89"/>
      <c r="L3903" s="89"/>
      <c r="M3903" s="89"/>
      <c r="N3903" s="89"/>
      <c r="O3903" s="89"/>
      <c r="P3903" s="89"/>
      <c r="Q3903" s="89"/>
      <c r="R3903" s="30"/>
      <c r="S3903" s="30"/>
      <c r="T3903" s="30"/>
      <c r="U3903" s="30"/>
      <c r="V3903" s="30"/>
      <c r="W3903" s="30"/>
      <c r="X3903" s="30"/>
      <c r="Y3903" s="30"/>
      <c r="Z3903" s="30"/>
      <c r="AA3903" s="30"/>
    </row>
    <row r="3904" ht="15.75" customHeight="1">
      <c r="A3904" s="27" t="s">
        <v>39</v>
      </c>
      <c r="B3904" s="27" t="s">
        <v>10701</v>
      </c>
      <c r="C3904" s="27" t="s">
        <v>7213</v>
      </c>
      <c r="D3904" s="27" t="s">
        <v>7214</v>
      </c>
      <c r="E3904" s="92">
        <f t="shared" si="1"/>
        <v>96220</v>
      </c>
      <c r="F3904" s="92" t="str">
        <f t="shared" si="2"/>
        <v>SAHNE NUSS Chocolate Bar PDQ 4x70kg</v>
      </c>
      <c r="G3904" s="92" t="str">
        <f t="shared" si="3"/>
        <v>CHOCOLATES</v>
      </c>
      <c r="H3904" s="89"/>
      <c r="I3904" s="89"/>
      <c r="J3904" s="89"/>
      <c r="K3904" s="89"/>
      <c r="L3904" s="89"/>
      <c r="M3904" s="89"/>
      <c r="N3904" s="89"/>
      <c r="O3904" s="89"/>
      <c r="P3904" s="89"/>
      <c r="Q3904" s="89"/>
      <c r="R3904" s="30"/>
      <c r="S3904" s="30"/>
      <c r="T3904" s="30"/>
      <c r="U3904" s="30"/>
      <c r="V3904" s="30"/>
      <c r="W3904" s="30"/>
      <c r="X3904" s="30"/>
      <c r="Y3904" s="30"/>
      <c r="Z3904" s="30"/>
      <c r="AA3904" s="30"/>
    </row>
    <row r="3905" ht="15.75" customHeight="1">
      <c r="A3905" s="27" t="s">
        <v>39</v>
      </c>
      <c r="B3905" s="27" t="s">
        <v>10702</v>
      </c>
      <c r="C3905" s="27" t="s">
        <v>7210</v>
      </c>
      <c r="D3905" s="27" t="s">
        <v>7212</v>
      </c>
      <c r="E3905" s="92">
        <f t="shared" si="1"/>
        <v>96230</v>
      </c>
      <c r="F3905" s="92" t="str">
        <f t="shared" si="2"/>
        <v>TRENCITO Chocolate Barra PDQ 4x54kg CL</v>
      </c>
      <c r="G3905" s="92" t="str">
        <f t="shared" si="3"/>
        <v>CHOCOLATES</v>
      </c>
      <c r="H3905" s="89"/>
      <c r="I3905" s="89"/>
      <c r="J3905" s="89"/>
      <c r="K3905" s="89"/>
      <c r="L3905" s="89"/>
      <c r="M3905" s="89"/>
      <c r="N3905" s="89"/>
      <c r="O3905" s="89"/>
      <c r="P3905" s="89"/>
      <c r="Q3905" s="89"/>
      <c r="R3905" s="30"/>
      <c r="S3905" s="30"/>
      <c r="T3905" s="30"/>
      <c r="U3905" s="30"/>
      <c r="V3905" s="30"/>
      <c r="W3905" s="30"/>
      <c r="X3905" s="30"/>
      <c r="Y3905" s="30"/>
      <c r="Z3905" s="30"/>
      <c r="AA3905" s="30"/>
    </row>
    <row r="3906" ht="15.75" customHeight="1">
      <c r="A3906" s="27" t="s">
        <v>44</v>
      </c>
      <c r="B3906" s="27" t="s">
        <v>10703</v>
      </c>
      <c r="C3906" s="27" t="s">
        <v>7250</v>
      </c>
      <c r="D3906" s="27" t="s">
        <v>123</v>
      </c>
      <c r="E3906" s="92">
        <f t="shared" si="1"/>
        <v>96240</v>
      </c>
      <c r="F3906" s="92" t="str">
        <f t="shared" si="2"/>
        <v>PK BON TRD 5 MAYONESA 180GR + 2 GRATIS .</v>
      </c>
      <c r="G3906" s="92" t="str">
        <f t="shared" si="3"/>
        <v>CULINARIOS</v>
      </c>
      <c r="H3906" s="89"/>
      <c r="I3906" s="89"/>
      <c r="J3906" s="89"/>
      <c r="K3906" s="89"/>
      <c r="L3906" s="89"/>
      <c r="M3906" s="89"/>
      <c r="N3906" s="89"/>
      <c r="O3906" s="89"/>
      <c r="P3906" s="89"/>
      <c r="Q3906" s="89"/>
      <c r="R3906" s="30"/>
      <c r="S3906" s="30"/>
      <c r="T3906" s="30"/>
      <c r="U3906" s="30"/>
      <c r="V3906" s="30"/>
      <c r="W3906" s="30"/>
      <c r="X3906" s="30"/>
      <c r="Y3906" s="30"/>
      <c r="Z3906" s="30"/>
      <c r="AA3906" s="30"/>
    </row>
    <row r="3907" ht="15.75" customHeight="1">
      <c r="A3907" s="27" t="s">
        <v>86</v>
      </c>
      <c r="B3907" s="27" t="s">
        <v>10704</v>
      </c>
      <c r="C3907" s="27" t="s">
        <v>7252</v>
      </c>
      <c r="D3907" s="27" t="s">
        <v>123</v>
      </c>
      <c r="E3907" s="92">
        <f t="shared" si="1"/>
        <v>96250</v>
      </c>
      <c r="F3907" s="92" t="str">
        <f t="shared" si="2"/>
        <v>PK BON TRD 4 TRITON VAI +2TRITON CHOCO GRATIS EXCL B2B .</v>
      </c>
      <c r="G3907" s="92" t="str">
        <f t="shared" si="3"/>
        <v>GALLETAS</v>
      </c>
      <c r="H3907" s="89"/>
      <c r="I3907" s="89"/>
      <c r="J3907" s="89"/>
      <c r="K3907" s="89"/>
      <c r="L3907" s="89"/>
      <c r="M3907" s="89"/>
      <c r="N3907" s="89"/>
      <c r="O3907" s="89"/>
      <c r="P3907" s="89"/>
      <c r="Q3907" s="89"/>
      <c r="R3907" s="30"/>
      <c r="S3907" s="30"/>
      <c r="T3907" s="30"/>
      <c r="U3907" s="30"/>
      <c r="V3907" s="30"/>
      <c r="W3907" s="30"/>
      <c r="X3907" s="30"/>
      <c r="Y3907" s="30"/>
      <c r="Z3907" s="30"/>
      <c r="AA3907" s="30"/>
    </row>
    <row r="3908" ht="15.75" customHeight="1">
      <c r="A3908" s="27" t="s">
        <v>44</v>
      </c>
      <c r="B3908" s="27" t="s">
        <v>10705</v>
      </c>
      <c r="C3908" s="27" t="s">
        <v>7254</v>
      </c>
      <c r="D3908" s="27" t="s">
        <v>123</v>
      </c>
      <c r="E3908" s="92">
        <f t="shared" si="1"/>
        <v>96260</v>
      </c>
      <c r="F3908" s="92" t="str">
        <f t="shared" si="2"/>
        <v>PK BON TRD 5 MAYONESA 90GR +2 GRATIS .</v>
      </c>
      <c r="G3908" s="92" t="str">
        <f t="shared" si="3"/>
        <v>CULINARIOS</v>
      </c>
      <c r="H3908" s="89"/>
      <c r="I3908" s="89"/>
      <c r="J3908" s="89"/>
      <c r="K3908" s="89"/>
      <c r="L3908" s="89"/>
      <c r="M3908" s="89"/>
      <c r="N3908" s="89"/>
      <c r="O3908" s="89"/>
      <c r="P3908" s="89"/>
      <c r="Q3908" s="89"/>
      <c r="R3908" s="30"/>
      <c r="S3908" s="30"/>
      <c r="T3908" s="30"/>
      <c r="U3908" s="30"/>
      <c r="V3908" s="30"/>
      <c r="W3908" s="30"/>
      <c r="X3908" s="30"/>
      <c r="Y3908" s="30"/>
      <c r="Z3908" s="30"/>
      <c r="AA3908" s="30"/>
    </row>
    <row r="3909" ht="15.75" customHeight="1">
      <c r="A3909" s="27" t="s">
        <v>146</v>
      </c>
      <c r="B3909" s="27" t="s">
        <v>10706</v>
      </c>
      <c r="C3909" s="27" t="s">
        <v>7256</v>
      </c>
      <c r="D3909" s="27" t="s">
        <v>123</v>
      </c>
      <c r="E3909" s="92">
        <f t="shared" si="1"/>
        <v>96270</v>
      </c>
      <c r="F3909" s="92" t="str">
        <f t="shared" si="2"/>
        <v>PK BON TRD 5 CONDENSADAS NESTLE 397GR +1GRATIS .</v>
      </c>
      <c r="G3909" s="92" t="str">
        <f t="shared" si="3"/>
        <v>Lacteos Culinarios</v>
      </c>
      <c r="H3909" s="89"/>
      <c r="I3909" s="89"/>
      <c r="J3909" s="89"/>
      <c r="K3909" s="89"/>
      <c r="L3909" s="89"/>
      <c r="M3909" s="89"/>
      <c r="N3909" s="89"/>
      <c r="O3909" s="89"/>
      <c r="P3909" s="89"/>
      <c r="Q3909" s="89"/>
      <c r="R3909" s="30"/>
      <c r="S3909" s="30"/>
      <c r="T3909" s="30"/>
      <c r="U3909" s="30"/>
      <c r="V3909" s="30"/>
      <c r="W3909" s="30"/>
      <c r="X3909" s="30"/>
      <c r="Y3909" s="30"/>
      <c r="Z3909" s="30"/>
      <c r="AA3909" s="30"/>
    </row>
    <row r="3910" ht="15.75" customHeight="1">
      <c r="A3910" s="27" t="s">
        <v>39</v>
      </c>
      <c r="B3910" s="27" t="s">
        <v>10707</v>
      </c>
      <c r="C3910" s="27" t="s">
        <v>7258</v>
      </c>
      <c r="D3910" s="27" t="s">
        <v>123</v>
      </c>
      <c r="E3910" s="92">
        <f t="shared" si="1"/>
        <v>96280</v>
      </c>
      <c r="F3910" s="92" t="str">
        <f t="shared" si="2"/>
        <v>PK 5 SAHNE NUSS 250 GR +10 DCTO% .</v>
      </c>
      <c r="G3910" s="92" t="str">
        <f t="shared" si="3"/>
        <v>CHOCOLATES</v>
      </c>
      <c r="H3910" s="89"/>
      <c r="I3910" s="89"/>
      <c r="J3910" s="89"/>
      <c r="K3910" s="89"/>
      <c r="L3910" s="89"/>
      <c r="M3910" s="89"/>
      <c r="N3910" s="89"/>
      <c r="O3910" s="89"/>
      <c r="P3910" s="89"/>
      <c r="Q3910" s="89"/>
      <c r="R3910" s="30"/>
      <c r="S3910" s="30"/>
      <c r="T3910" s="30"/>
      <c r="U3910" s="30"/>
      <c r="V3910" s="30"/>
      <c r="W3910" s="30"/>
      <c r="X3910" s="30"/>
      <c r="Y3910" s="30"/>
      <c r="Z3910" s="30"/>
      <c r="AA3910" s="30"/>
    </row>
    <row r="3911" ht="15.75" customHeight="1">
      <c r="A3911" s="27" t="s">
        <v>39</v>
      </c>
      <c r="B3911" s="27" t="s">
        <v>10708</v>
      </c>
      <c r="C3911" s="27" t="s">
        <v>7260</v>
      </c>
      <c r="D3911" s="27" t="s">
        <v>7261</v>
      </c>
      <c r="E3911" s="92">
        <f t="shared" si="1"/>
        <v>96510</v>
      </c>
      <c r="F3911" s="92" t="str">
        <f t="shared" si="2"/>
        <v>SAHNE NUSS s/Azúcar Choc Bar 16x90gCL</v>
      </c>
      <c r="G3911" s="92" t="str">
        <f t="shared" si="3"/>
        <v>CHOCOLATES</v>
      </c>
      <c r="H3911" s="89"/>
      <c r="I3911" s="89"/>
      <c r="J3911" s="89"/>
      <c r="K3911" s="89"/>
      <c r="L3911" s="89"/>
      <c r="M3911" s="89"/>
      <c r="N3911" s="89"/>
      <c r="O3911" s="89"/>
      <c r="P3911" s="89"/>
      <c r="Q3911" s="89"/>
      <c r="R3911" s="30"/>
      <c r="S3911" s="30"/>
      <c r="T3911" s="30"/>
      <c r="U3911" s="30"/>
      <c r="V3911" s="30"/>
      <c r="W3911" s="30"/>
      <c r="X3911" s="30"/>
      <c r="Y3911" s="30"/>
      <c r="Z3911" s="30"/>
      <c r="AA3911" s="30"/>
    </row>
    <row r="3912" ht="15.75" customHeight="1">
      <c r="A3912" s="27" t="s">
        <v>708</v>
      </c>
      <c r="B3912" s="27" t="s">
        <v>10709</v>
      </c>
      <c r="C3912" s="27" t="s">
        <v>7263</v>
      </c>
      <c r="D3912" s="27" t="s">
        <v>7264</v>
      </c>
      <c r="E3912" s="92">
        <f t="shared" si="1"/>
        <v>96530</v>
      </c>
      <c r="F3912" s="92" t="str">
        <f t="shared" si="2"/>
        <v>NIDO 3 + Nutritods LEP Tarro 6x1350g CL</v>
      </c>
      <c r="G3912" s="92" t="str">
        <f t="shared" si="3"/>
        <v>GUMS</v>
      </c>
      <c r="H3912" s="89"/>
      <c r="I3912" s="89"/>
      <c r="J3912" s="89"/>
      <c r="K3912" s="89"/>
      <c r="L3912" s="89"/>
      <c r="M3912" s="89"/>
      <c r="N3912" s="89"/>
      <c r="O3912" s="89"/>
      <c r="P3912" s="89"/>
      <c r="Q3912" s="89"/>
      <c r="R3912" s="30"/>
      <c r="S3912" s="30"/>
      <c r="T3912" s="30"/>
      <c r="U3912" s="30"/>
      <c r="V3912" s="30"/>
      <c r="W3912" s="30"/>
      <c r="X3912" s="30"/>
      <c r="Y3912" s="30"/>
      <c r="Z3912" s="30"/>
      <c r="AA3912" s="30"/>
    </row>
    <row r="3913" ht="15.75" customHeight="1">
      <c r="A3913" s="27" t="s">
        <v>708</v>
      </c>
      <c r="B3913" s="27" t="s">
        <v>10710</v>
      </c>
      <c r="C3913" s="27" t="s">
        <v>7266</v>
      </c>
      <c r="D3913" s="27" t="s">
        <v>7264</v>
      </c>
      <c r="E3913" s="92">
        <f t="shared" si="1"/>
        <v>96550</v>
      </c>
      <c r="F3913" s="92" t="str">
        <f t="shared" si="2"/>
        <v>NIDO 1+ NUTRITODS LEP Tarro 6x1350g CL</v>
      </c>
      <c r="G3913" s="92" t="str">
        <f t="shared" si="3"/>
        <v>GUMS</v>
      </c>
      <c r="H3913" s="89"/>
      <c r="I3913" s="89"/>
      <c r="J3913" s="89"/>
      <c r="K3913" s="89"/>
      <c r="L3913" s="89"/>
      <c r="M3913" s="89"/>
      <c r="N3913" s="89"/>
      <c r="O3913" s="89"/>
      <c r="P3913" s="89"/>
      <c r="Q3913" s="89"/>
      <c r="R3913" s="30"/>
      <c r="S3913" s="30"/>
      <c r="T3913" s="30"/>
      <c r="U3913" s="30"/>
      <c r="V3913" s="30"/>
      <c r="W3913" s="30"/>
      <c r="X3913" s="30"/>
      <c r="Y3913" s="30"/>
      <c r="Z3913" s="30"/>
      <c r="AA3913" s="30"/>
    </row>
    <row r="3914" ht="15.75" customHeight="1">
      <c r="A3914" s="27" t="s">
        <v>225</v>
      </c>
      <c r="B3914" s="27" t="s">
        <v>10711</v>
      </c>
      <c r="C3914" s="27" t="s">
        <v>7268</v>
      </c>
      <c r="D3914" s="27" t="s">
        <v>7269</v>
      </c>
      <c r="E3914" s="92">
        <f t="shared" si="1"/>
        <v>96560</v>
      </c>
      <c r="F3914" s="92" t="str">
        <f t="shared" si="2"/>
        <v>NIDO LEP Instan 26 MG 6x1350gCL</v>
      </c>
      <c r="G3914" s="92" t="str">
        <f t="shared" si="3"/>
        <v>Leche en Polvo</v>
      </c>
      <c r="H3914" s="89"/>
      <c r="I3914" s="89"/>
      <c r="J3914" s="89"/>
      <c r="K3914" s="89"/>
      <c r="L3914" s="89"/>
      <c r="M3914" s="89"/>
      <c r="N3914" s="89"/>
      <c r="O3914" s="89"/>
      <c r="P3914" s="89"/>
      <c r="Q3914" s="89"/>
      <c r="R3914" s="30"/>
      <c r="S3914" s="30"/>
      <c r="T3914" s="30"/>
      <c r="U3914" s="30"/>
      <c r="V3914" s="30"/>
      <c r="W3914" s="30"/>
      <c r="X3914" s="30"/>
      <c r="Y3914" s="30"/>
      <c r="Z3914" s="30"/>
      <c r="AA3914" s="30"/>
    </row>
    <row r="3915" ht="15.75" customHeight="1">
      <c r="A3915" s="27" t="s">
        <v>721</v>
      </c>
      <c r="B3915" s="27" t="s">
        <v>10712</v>
      </c>
      <c r="C3915" s="27" t="s">
        <v>7271</v>
      </c>
      <c r="D3915" s="27" t="s">
        <v>7272</v>
      </c>
      <c r="E3915" s="92">
        <f t="shared" si="1"/>
        <v>96570</v>
      </c>
      <c r="F3915" s="92" t="str">
        <f t="shared" si="2"/>
        <v>NESTUM BL Prob CI 5Cereales 24x250gN1CL</v>
      </c>
      <c r="G3915" s="92" t="str">
        <f t="shared" si="3"/>
        <v>CEREALES INFANTILES</v>
      </c>
      <c r="H3915" s="89"/>
      <c r="I3915" s="89"/>
      <c r="J3915" s="89"/>
      <c r="K3915" s="89"/>
      <c r="L3915" s="89"/>
      <c r="M3915" s="89"/>
      <c r="N3915" s="89"/>
      <c r="O3915" s="89"/>
      <c r="P3915" s="89"/>
      <c r="Q3915" s="89"/>
      <c r="R3915" s="30"/>
      <c r="S3915" s="30"/>
      <c r="T3915" s="30"/>
      <c r="U3915" s="30"/>
      <c r="V3915" s="30"/>
      <c r="W3915" s="30"/>
      <c r="X3915" s="30"/>
      <c r="Y3915" s="30"/>
      <c r="Z3915" s="30"/>
      <c r="AA3915" s="30"/>
    </row>
    <row r="3916" ht="15.75" customHeight="1">
      <c r="A3916" s="27" t="s">
        <v>225</v>
      </c>
      <c r="B3916" s="27" t="s">
        <v>10713</v>
      </c>
      <c r="C3916" s="27" t="s">
        <v>7274</v>
      </c>
      <c r="D3916" s="27" t="s">
        <v>6787</v>
      </c>
      <c r="E3916" s="92">
        <f t="shared" si="1"/>
        <v>96580</v>
      </c>
      <c r="F3916" s="92" t="str">
        <f t="shared" si="2"/>
        <v>NIDO LEP Instan 26%MG 12x800gCL</v>
      </c>
      <c r="G3916" s="92" t="str">
        <f t="shared" si="3"/>
        <v>Leche en Polvo</v>
      </c>
      <c r="H3916" s="89"/>
      <c r="I3916" s="89"/>
      <c r="J3916" s="89"/>
      <c r="K3916" s="89"/>
      <c r="L3916" s="89"/>
      <c r="M3916" s="89"/>
      <c r="N3916" s="89"/>
      <c r="O3916" s="89"/>
      <c r="P3916" s="89"/>
      <c r="Q3916" s="89"/>
      <c r="R3916" s="30"/>
      <c r="S3916" s="30"/>
      <c r="T3916" s="30"/>
      <c r="U3916" s="30"/>
      <c r="V3916" s="30"/>
      <c r="W3916" s="30"/>
      <c r="X3916" s="30"/>
      <c r="Y3916" s="30"/>
      <c r="Z3916" s="30"/>
      <c r="AA3916" s="30"/>
    </row>
    <row r="3917" ht="15.75" customHeight="1">
      <c r="A3917" s="27" t="s">
        <v>268</v>
      </c>
      <c r="B3917" s="27" t="s">
        <v>10714</v>
      </c>
      <c r="C3917" s="27" t="s">
        <v>7276</v>
      </c>
      <c r="D3917" s="27" t="s">
        <v>7277</v>
      </c>
      <c r="E3917" s="92">
        <f t="shared" si="1"/>
        <v>96630</v>
      </c>
      <c r="F3917" s="92" t="str">
        <f t="shared" si="2"/>
        <v>NATURNESOrganicoPlatanoMangoPch 16x100gCL</v>
      </c>
      <c r="G3917" s="92" t="str">
        <f t="shared" si="3"/>
        <v>ALIMENTOS INFANTILES</v>
      </c>
      <c r="H3917" s="89"/>
      <c r="I3917" s="89"/>
      <c r="J3917" s="89"/>
      <c r="K3917" s="89"/>
      <c r="L3917" s="89"/>
      <c r="M3917" s="89"/>
      <c r="N3917" s="89"/>
      <c r="O3917" s="89"/>
      <c r="P3917" s="89"/>
      <c r="Q3917" s="89"/>
      <c r="R3917" s="30"/>
      <c r="S3917" s="30"/>
      <c r="T3917" s="30"/>
      <c r="U3917" s="30"/>
      <c r="V3917" s="30"/>
      <c r="W3917" s="30"/>
      <c r="X3917" s="30"/>
      <c r="Y3917" s="30"/>
      <c r="Z3917" s="30"/>
      <c r="AA3917" s="30"/>
    </row>
    <row r="3918" ht="15.75" customHeight="1">
      <c r="A3918" s="27" t="s">
        <v>268</v>
      </c>
      <c r="B3918" s="27" t="s">
        <v>10715</v>
      </c>
      <c r="C3918" s="27" t="s">
        <v>7279</v>
      </c>
      <c r="D3918" s="27" t="s">
        <v>7277</v>
      </c>
      <c r="E3918" s="92">
        <f t="shared" si="1"/>
        <v>96670</v>
      </c>
      <c r="F3918" s="92" t="str">
        <f t="shared" si="2"/>
        <v>NATURNES Organico Manzana Pouch 16x100gCL</v>
      </c>
      <c r="G3918" s="92" t="str">
        <f t="shared" si="3"/>
        <v>ALIMENTOS INFANTILES</v>
      </c>
      <c r="H3918" s="89"/>
      <c r="I3918" s="89"/>
      <c r="J3918" s="89"/>
      <c r="K3918" s="89"/>
      <c r="L3918" s="89"/>
      <c r="M3918" s="89"/>
      <c r="N3918" s="89"/>
      <c r="O3918" s="89"/>
      <c r="P3918" s="89"/>
      <c r="Q3918" s="89"/>
      <c r="R3918" s="30"/>
      <c r="S3918" s="30"/>
      <c r="T3918" s="30"/>
      <c r="U3918" s="30"/>
      <c r="V3918" s="30"/>
      <c r="W3918" s="30"/>
      <c r="X3918" s="30"/>
      <c r="Y3918" s="30"/>
      <c r="Z3918" s="30"/>
      <c r="AA3918" s="30"/>
    </row>
    <row r="3919" ht="15.75" customHeight="1">
      <c r="A3919" s="27" t="s">
        <v>708</v>
      </c>
      <c r="B3919" s="27" t="s">
        <v>10716</v>
      </c>
      <c r="C3919" s="27" t="s">
        <v>7281</v>
      </c>
      <c r="D3919" s="27" t="s">
        <v>7264</v>
      </c>
      <c r="E3919" s="92">
        <f t="shared" si="1"/>
        <v>96720</v>
      </c>
      <c r="F3919" s="92" t="str">
        <f t="shared" si="2"/>
        <v>NIDO 5 Nutritods LEP Tarro 6x1350g CL</v>
      </c>
      <c r="G3919" s="92" t="str">
        <f t="shared" si="3"/>
        <v>GUMS</v>
      </c>
      <c r="H3919" s="89"/>
      <c r="I3919" s="89"/>
      <c r="J3919" s="89"/>
      <c r="K3919" s="89"/>
      <c r="L3919" s="89"/>
      <c r="M3919" s="89"/>
      <c r="N3919" s="89"/>
      <c r="O3919" s="89"/>
      <c r="P3919" s="89"/>
      <c r="Q3919" s="89"/>
      <c r="R3919" s="30"/>
      <c r="S3919" s="30"/>
      <c r="T3919" s="30"/>
      <c r="U3919" s="30"/>
      <c r="V3919" s="30"/>
      <c r="W3919" s="30"/>
      <c r="X3919" s="30"/>
      <c r="Y3919" s="30"/>
      <c r="Z3919" s="30"/>
      <c r="AA3919" s="30"/>
    </row>
    <row r="3920" ht="15.75" customHeight="1">
      <c r="A3920" s="27" t="s">
        <v>39</v>
      </c>
      <c r="B3920" s="27" t="s">
        <v>10717</v>
      </c>
      <c r="C3920" s="27" t="s">
        <v>210</v>
      </c>
      <c r="D3920" s="27" t="s">
        <v>7283</v>
      </c>
      <c r="E3920" s="92">
        <f t="shared" si="1"/>
        <v>96740</v>
      </c>
      <c r="F3920" s="92" t="str">
        <f t="shared" si="2"/>
        <v>TRENCITO Bolsa Huevitos 48x75g CL</v>
      </c>
      <c r="G3920" s="92" t="str">
        <f t="shared" si="3"/>
        <v>CHOCOLATES</v>
      </c>
      <c r="H3920" s="89"/>
      <c r="I3920" s="89"/>
      <c r="J3920" s="89"/>
      <c r="K3920" s="89"/>
      <c r="L3920" s="89"/>
      <c r="M3920" s="89"/>
      <c r="N3920" s="89"/>
      <c r="O3920" s="89"/>
      <c r="P3920" s="89"/>
      <c r="Q3920" s="89"/>
      <c r="R3920" s="30"/>
      <c r="S3920" s="30"/>
      <c r="T3920" s="30"/>
      <c r="U3920" s="30"/>
      <c r="V3920" s="30"/>
      <c r="W3920" s="30"/>
      <c r="X3920" s="30"/>
      <c r="Y3920" s="30"/>
      <c r="Z3920" s="30"/>
      <c r="AA3920" s="30"/>
    </row>
    <row r="3921" ht="15.75" customHeight="1">
      <c r="A3921" s="27" t="s">
        <v>39</v>
      </c>
      <c r="B3921" s="27" t="s">
        <v>10718</v>
      </c>
      <c r="C3921" s="27" t="s">
        <v>7286</v>
      </c>
      <c r="D3921" s="27" t="s">
        <v>7287</v>
      </c>
      <c r="E3921" s="92">
        <f t="shared" si="1"/>
        <v>96750</v>
      </c>
      <c r="F3921" s="92" t="str">
        <f t="shared" si="2"/>
        <v>TRENCITO Bandeja Huevitos PDQ 396x255gCL</v>
      </c>
      <c r="G3921" s="92" t="str">
        <f t="shared" si="3"/>
        <v>CHOCOLATES</v>
      </c>
      <c r="H3921" s="89"/>
      <c r="I3921" s="89"/>
      <c r="J3921" s="89"/>
      <c r="K3921" s="89"/>
      <c r="L3921" s="89"/>
      <c r="M3921" s="89"/>
      <c r="N3921" s="89"/>
      <c r="O3921" s="89"/>
      <c r="P3921" s="89"/>
      <c r="Q3921" s="89"/>
      <c r="R3921" s="30"/>
      <c r="S3921" s="30"/>
      <c r="T3921" s="30"/>
      <c r="U3921" s="30"/>
      <c r="V3921" s="30"/>
      <c r="W3921" s="30"/>
      <c r="X3921" s="30"/>
      <c r="Y3921" s="30"/>
      <c r="Z3921" s="30"/>
      <c r="AA3921" s="30"/>
    </row>
    <row r="3922" ht="15.75" customHeight="1">
      <c r="A3922" s="27" t="s">
        <v>39</v>
      </c>
      <c r="B3922" s="27" t="s">
        <v>10719</v>
      </c>
      <c r="C3922" s="27" t="s">
        <v>7286</v>
      </c>
      <c r="D3922" s="27" t="s">
        <v>7289</v>
      </c>
      <c r="E3922" s="92">
        <f t="shared" si="1"/>
        <v>96760</v>
      </c>
      <c r="F3922" s="92" t="str">
        <f t="shared" si="2"/>
        <v>TRENCITO Bandeja Huevitos PDQ 924x255gCL</v>
      </c>
      <c r="G3922" s="92" t="str">
        <f t="shared" si="3"/>
        <v>CHOCOLATES</v>
      </c>
      <c r="H3922" s="89"/>
      <c r="I3922" s="89"/>
      <c r="J3922" s="89"/>
      <c r="K3922" s="89"/>
      <c r="L3922" s="89"/>
      <c r="M3922" s="89"/>
      <c r="N3922" s="89"/>
      <c r="O3922" s="89"/>
      <c r="P3922" s="89"/>
      <c r="Q3922" s="89"/>
      <c r="R3922" s="30"/>
      <c r="S3922" s="30"/>
      <c r="T3922" s="30"/>
      <c r="U3922" s="30"/>
      <c r="V3922" s="30"/>
      <c r="W3922" s="30"/>
      <c r="X3922" s="30"/>
      <c r="Y3922" s="30"/>
      <c r="Z3922" s="30"/>
      <c r="AA3922" s="30"/>
    </row>
    <row r="3923" ht="15.75" customHeight="1">
      <c r="A3923" s="27" t="s">
        <v>39</v>
      </c>
      <c r="B3923" s="27" t="s">
        <v>10720</v>
      </c>
      <c r="C3923" s="27" t="s">
        <v>237</v>
      </c>
      <c r="D3923" s="27" t="s">
        <v>7291</v>
      </c>
      <c r="E3923" s="92">
        <f t="shared" si="1"/>
        <v>96770</v>
      </c>
      <c r="F3923" s="92" t="str">
        <f t="shared" si="2"/>
        <v>TRENCITO Bandeja Huevitos 22x255g CL</v>
      </c>
      <c r="G3923" s="92" t="str">
        <f t="shared" si="3"/>
        <v>CHOCOLATES</v>
      </c>
      <c r="H3923" s="89"/>
      <c r="I3923" s="89"/>
      <c r="J3923" s="89"/>
      <c r="K3923" s="89"/>
      <c r="L3923" s="89"/>
      <c r="M3923" s="89"/>
      <c r="N3923" s="89"/>
      <c r="O3923" s="89"/>
      <c r="P3923" s="89"/>
      <c r="Q3923" s="89"/>
      <c r="R3923" s="30"/>
      <c r="S3923" s="30"/>
      <c r="T3923" s="30"/>
      <c r="U3923" s="30"/>
      <c r="V3923" s="30"/>
      <c r="W3923" s="30"/>
      <c r="X3923" s="30"/>
      <c r="Y3923" s="30"/>
      <c r="Z3923" s="30"/>
      <c r="AA3923" s="30"/>
    </row>
    <row r="3924" ht="15.75" customHeight="1">
      <c r="A3924" s="27" t="s">
        <v>86</v>
      </c>
      <c r="B3924" s="27" t="s">
        <v>10721</v>
      </c>
      <c r="C3924" s="27" t="s">
        <v>6318</v>
      </c>
      <c r="D3924" s="27" t="s">
        <v>123</v>
      </c>
      <c r="E3924" s="92">
        <f t="shared" si="1"/>
        <v>96780</v>
      </c>
      <c r="F3924" s="92" t="str">
        <f t="shared" si="2"/>
        <v>PK GALLETA NIZA 6 UNI 10% DESCUENTO .</v>
      </c>
      <c r="G3924" s="92" t="str">
        <f t="shared" si="3"/>
        <v>GALLETAS</v>
      </c>
      <c r="H3924" s="89"/>
      <c r="I3924" s="89"/>
      <c r="J3924" s="89"/>
      <c r="K3924" s="89"/>
      <c r="L3924" s="89"/>
      <c r="M3924" s="89"/>
      <c r="N3924" s="89"/>
      <c r="O3924" s="89"/>
      <c r="P3924" s="89"/>
      <c r="Q3924" s="89"/>
      <c r="R3924" s="30"/>
      <c r="S3924" s="30"/>
      <c r="T3924" s="30"/>
      <c r="U3924" s="30"/>
      <c r="V3924" s="30"/>
      <c r="W3924" s="30"/>
      <c r="X3924" s="30"/>
      <c r="Y3924" s="30"/>
      <c r="Z3924" s="30"/>
      <c r="AA3924" s="30"/>
    </row>
    <row r="3925" ht="15.75" customHeight="1">
      <c r="A3925" s="27" t="s">
        <v>39</v>
      </c>
      <c r="B3925" s="27" t="s">
        <v>10722</v>
      </c>
      <c r="C3925" s="27" t="s">
        <v>7293</v>
      </c>
      <c r="D3925" s="27" t="s">
        <v>7294</v>
      </c>
      <c r="E3925" s="92">
        <f t="shared" si="1"/>
        <v>96790</v>
      </c>
      <c r="F3925" s="92" t="str">
        <f t="shared" si="2"/>
        <v>NESTLE CLASSIC Huevo de Pascua 15x185gBR</v>
      </c>
      <c r="G3925" s="92" t="str">
        <f t="shared" si="3"/>
        <v>CHOCOLATES</v>
      </c>
      <c r="H3925" s="89"/>
      <c r="I3925" s="89"/>
      <c r="J3925" s="89"/>
      <c r="K3925" s="89"/>
      <c r="L3925" s="89"/>
      <c r="M3925" s="89"/>
      <c r="N3925" s="89"/>
      <c r="O3925" s="89"/>
      <c r="P3925" s="89"/>
      <c r="Q3925" s="89"/>
      <c r="R3925" s="30"/>
      <c r="S3925" s="30"/>
      <c r="T3925" s="30"/>
      <c r="U3925" s="30"/>
      <c r="V3925" s="30"/>
      <c r="W3925" s="30"/>
      <c r="X3925" s="30"/>
      <c r="Y3925" s="30"/>
      <c r="Z3925" s="30"/>
      <c r="AA3925" s="30"/>
    </row>
    <row r="3926" ht="15.75" customHeight="1">
      <c r="A3926" s="27" t="s">
        <v>86</v>
      </c>
      <c r="B3926" s="27" t="s">
        <v>10723</v>
      </c>
      <c r="C3926" s="27" t="s">
        <v>7296</v>
      </c>
      <c r="D3926" s="27" t="s">
        <v>123</v>
      </c>
      <c r="E3926" s="92">
        <f t="shared" si="1"/>
        <v>96850</v>
      </c>
      <c r="F3926" s="92" t="str">
        <f t="shared" si="2"/>
        <v>PK GALLETA MANTEQUILLA 6 UNI 10% DESCUENTO .</v>
      </c>
      <c r="G3926" s="92" t="str">
        <f t="shared" si="3"/>
        <v>GALLETAS</v>
      </c>
      <c r="H3926" s="89"/>
      <c r="I3926" s="89"/>
      <c r="J3926" s="89"/>
      <c r="K3926" s="89"/>
      <c r="L3926" s="89"/>
      <c r="M3926" s="89"/>
      <c r="N3926" s="89"/>
      <c r="O3926" s="89"/>
      <c r="P3926" s="89"/>
      <c r="Q3926" s="89"/>
      <c r="R3926" s="30"/>
      <c r="S3926" s="30"/>
      <c r="T3926" s="30"/>
      <c r="U3926" s="30"/>
      <c r="V3926" s="30"/>
      <c r="W3926" s="30"/>
      <c r="X3926" s="30"/>
      <c r="Y3926" s="30"/>
      <c r="Z3926" s="30"/>
      <c r="AA3926" s="30"/>
    </row>
    <row r="3927" ht="15.75" customHeight="1">
      <c r="A3927" s="27" t="s">
        <v>50</v>
      </c>
      <c r="B3927" s="27" t="s">
        <v>10724</v>
      </c>
      <c r="C3927" s="27" t="s">
        <v>5820</v>
      </c>
      <c r="D3927" s="27" t="s">
        <v>7298</v>
      </c>
      <c r="E3927" s="92">
        <f t="shared" si="1"/>
        <v>96920</v>
      </c>
      <c r="F3927" s="92" t="str">
        <f t="shared" si="2"/>
        <v>STARBUCKS Caramel Latte 10(4x23g)N2 QR</v>
      </c>
      <c r="G3927" s="92" t="str">
        <f t="shared" si="3"/>
        <v>CAFES</v>
      </c>
      <c r="H3927" s="89"/>
      <c r="I3927" s="89"/>
      <c r="J3927" s="89"/>
      <c r="K3927" s="89"/>
      <c r="L3927" s="89"/>
      <c r="M3927" s="89"/>
      <c r="N3927" s="89"/>
      <c r="O3927" s="89"/>
      <c r="P3927" s="89"/>
      <c r="Q3927" s="89"/>
      <c r="R3927" s="30"/>
      <c r="S3927" s="30"/>
      <c r="T3927" s="30"/>
      <c r="U3927" s="30"/>
      <c r="V3927" s="30"/>
      <c r="W3927" s="30"/>
      <c r="X3927" s="30"/>
      <c r="Y3927" s="30"/>
      <c r="Z3927" s="30"/>
      <c r="AA3927" s="30"/>
    </row>
    <row r="3928" ht="15.75" customHeight="1">
      <c r="A3928" s="27" t="s">
        <v>44</v>
      </c>
      <c r="B3928" s="27" t="s">
        <v>10725</v>
      </c>
      <c r="C3928" s="27" t="s">
        <v>7300</v>
      </c>
      <c r="D3928" s="27" t="s">
        <v>123</v>
      </c>
      <c r="E3928" s="92">
        <f t="shared" si="1"/>
        <v>96930</v>
      </c>
      <c r="F3928" s="92" t="str">
        <f t="shared" si="2"/>
        <v>PK BON TRD 4 TUCO VARIEDADES + 1 CARNE GRATIS .</v>
      </c>
      <c r="G3928" s="92" t="str">
        <f t="shared" si="3"/>
        <v>CULINARIOS</v>
      </c>
      <c r="H3928" s="89"/>
      <c r="I3928" s="89"/>
      <c r="J3928" s="89"/>
      <c r="K3928" s="89"/>
      <c r="L3928" s="89"/>
      <c r="M3928" s="89"/>
      <c r="N3928" s="89"/>
      <c r="O3928" s="89"/>
      <c r="P3928" s="89"/>
      <c r="Q3928" s="89"/>
      <c r="R3928" s="30"/>
      <c r="S3928" s="30"/>
      <c r="T3928" s="30"/>
      <c r="U3928" s="30"/>
      <c r="V3928" s="30"/>
      <c r="W3928" s="30"/>
      <c r="X3928" s="30"/>
      <c r="Y3928" s="30"/>
      <c r="Z3928" s="30"/>
      <c r="AA3928" s="30"/>
    </row>
    <row r="3929" ht="15.75" customHeight="1">
      <c r="A3929" s="27" t="s">
        <v>44</v>
      </c>
      <c r="B3929" s="27" t="s">
        <v>10726</v>
      </c>
      <c r="C3929" s="27" t="s">
        <v>7303</v>
      </c>
      <c r="D3929" s="27" t="s">
        <v>123</v>
      </c>
      <c r="E3929" s="92">
        <f t="shared" si="1"/>
        <v>96940</v>
      </c>
      <c r="F3929" s="92" t="str">
        <f t="shared" si="2"/>
        <v>PK PTP TRD 1 CALDO GALLINA 48 + 10% Dcto .</v>
      </c>
      <c r="G3929" s="92" t="str">
        <f t="shared" si="3"/>
        <v>CULINARIOS</v>
      </c>
      <c r="H3929" s="89"/>
      <c r="I3929" s="89"/>
      <c r="J3929" s="89"/>
      <c r="K3929" s="89"/>
      <c r="L3929" s="89"/>
      <c r="M3929" s="89"/>
      <c r="N3929" s="89"/>
      <c r="O3929" s="89"/>
      <c r="P3929" s="89"/>
      <c r="Q3929" s="89"/>
      <c r="R3929" s="30"/>
      <c r="S3929" s="30"/>
      <c r="T3929" s="30"/>
      <c r="U3929" s="30"/>
      <c r="V3929" s="30"/>
      <c r="W3929" s="30"/>
      <c r="X3929" s="30"/>
      <c r="Y3929" s="30"/>
      <c r="Z3929" s="30"/>
      <c r="AA3929" s="30"/>
    </row>
    <row r="3930" ht="15.75" customHeight="1">
      <c r="A3930" s="27" t="s">
        <v>44</v>
      </c>
      <c r="B3930" s="27" t="s">
        <v>10727</v>
      </c>
      <c r="C3930" s="27" t="s">
        <v>7304</v>
      </c>
      <c r="D3930" s="27" t="s">
        <v>123</v>
      </c>
      <c r="E3930" s="92">
        <f t="shared" si="1"/>
        <v>96950</v>
      </c>
      <c r="F3930" s="92" t="str">
        <f t="shared" si="2"/>
        <v>PK PTP TRD 1 CALDO CARNE 48 + 10% Dcto .</v>
      </c>
      <c r="G3930" s="92" t="str">
        <f t="shared" si="3"/>
        <v>CULINARIOS</v>
      </c>
      <c r="H3930" s="89"/>
      <c r="I3930" s="89"/>
      <c r="J3930" s="89"/>
      <c r="K3930" s="89"/>
      <c r="L3930" s="89"/>
      <c r="M3930" s="89"/>
      <c r="N3930" s="89"/>
      <c r="O3930" s="89"/>
      <c r="P3930" s="89"/>
      <c r="Q3930" s="89"/>
      <c r="R3930" s="30"/>
      <c r="S3930" s="30"/>
      <c r="T3930" s="30"/>
      <c r="U3930" s="30"/>
      <c r="V3930" s="30"/>
      <c r="W3930" s="30"/>
      <c r="X3930" s="30"/>
      <c r="Y3930" s="30"/>
      <c r="Z3930" s="30"/>
      <c r="AA3930" s="30"/>
    </row>
    <row r="3931" ht="15.75" customHeight="1">
      <c r="A3931" s="27" t="s">
        <v>39</v>
      </c>
      <c r="B3931" s="27" t="s">
        <v>10728</v>
      </c>
      <c r="C3931" s="27" t="s">
        <v>7306</v>
      </c>
      <c r="D3931" s="27" t="s">
        <v>123</v>
      </c>
      <c r="E3931" s="92">
        <f t="shared" si="1"/>
        <v>96960</v>
      </c>
      <c r="F3931" s="92" t="str">
        <f t="shared" si="2"/>
        <v>PK BON TRD 5 TRENCITO BALL + 1 GRATIS 17% .</v>
      </c>
      <c r="G3931" s="92" t="str">
        <f t="shared" si="3"/>
        <v>CHOCOLATES</v>
      </c>
      <c r="H3931" s="89"/>
      <c r="I3931" s="89"/>
      <c r="J3931" s="89"/>
      <c r="K3931" s="89"/>
      <c r="L3931" s="89"/>
      <c r="M3931" s="89"/>
      <c r="N3931" s="89"/>
      <c r="O3931" s="89"/>
      <c r="P3931" s="89"/>
      <c r="Q3931" s="89"/>
      <c r="R3931" s="30"/>
      <c r="S3931" s="30"/>
      <c r="T3931" s="30"/>
      <c r="U3931" s="30"/>
      <c r="V3931" s="30"/>
      <c r="W3931" s="30"/>
      <c r="X3931" s="30"/>
      <c r="Y3931" s="30"/>
      <c r="Z3931" s="30"/>
      <c r="AA3931" s="30"/>
    </row>
    <row r="3932" ht="15.75" customHeight="1">
      <c r="A3932" s="27" t="s">
        <v>225</v>
      </c>
      <c r="B3932" s="27" t="s">
        <v>10729</v>
      </c>
      <c r="C3932" s="27" t="s">
        <v>8421</v>
      </c>
      <c r="D3932" s="27" t="s">
        <v>1186</v>
      </c>
      <c r="E3932" s="92">
        <f t="shared" si="1"/>
        <v>97241</v>
      </c>
      <c r="F3932" s="92" t="str">
        <f t="shared" si="2"/>
        <v>SVELTY Skimmed Sfpk 12x800g CL 12x800g</v>
      </c>
      <c r="G3932" s="92" t="str">
        <f t="shared" si="3"/>
        <v>Leche en Polvo</v>
      </c>
      <c r="H3932" s="89"/>
      <c r="I3932" s="89"/>
      <c r="J3932" s="89"/>
      <c r="K3932" s="89"/>
      <c r="L3932" s="89"/>
      <c r="M3932" s="89"/>
      <c r="N3932" s="89"/>
      <c r="O3932" s="89"/>
      <c r="P3932" s="89"/>
      <c r="Q3932" s="89"/>
      <c r="R3932" s="30"/>
      <c r="S3932" s="30"/>
      <c r="T3932" s="30"/>
      <c r="U3932" s="30"/>
      <c r="V3932" s="30"/>
      <c r="W3932" s="30"/>
      <c r="X3932" s="30"/>
      <c r="Y3932" s="30"/>
      <c r="Z3932" s="30"/>
      <c r="AA3932" s="30"/>
    </row>
    <row r="3933" ht="15.75" customHeight="1">
      <c r="A3933" s="27" t="s">
        <v>86</v>
      </c>
      <c r="B3933" s="27" t="s">
        <v>10730</v>
      </c>
      <c r="C3933" s="27" t="s">
        <v>7308</v>
      </c>
      <c r="D3933" s="27" t="s">
        <v>123</v>
      </c>
      <c r="E3933" s="92">
        <f t="shared" si="1"/>
        <v>97500</v>
      </c>
      <c r="F3933" s="92" t="str">
        <f t="shared" si="2"/>
        <v>PK GALLETA MARAVILLA 6 UNI 10% DESCUENTO .</v>
      </c>
      <c r="G3933" s="92" t="str">
        <f t="shared" si="3"/>
        <v>GALLETAS</v>
      </c>
      <c r="H3933" s="89"/>
      <c r="I3933" s="89"/>
      <c r="J3933" s="89"/>
      <c r="K3933" s="89"/>
      <c r="L3933" s="89"/>
      <c r="M3933" s="89"/>
      <c r="N3933" s="89"/>
      <c r="O3933" s="89"/>
      <c r="P3933" s="89"/>
      <c r="Q3933" s="89"/>
      <c r="R3933" s="30"/>
      <c r="S3933" s="30"/>
      <c r="T3933" s="30"/>
      <c r="U3933" s="30"/>
      <c r="V3933" s="30"/>
      <c r="W3933" s="30"/>
      <c r="X3933" s="30"/>
      <c r="Y3933" s="30"/>
      <c r="Z3933" s="30"/>
      <c r="AA3933" s="30"/>
    </row>
    <row r="3934" ht="15.75" customHeight="1">
      <c r="A3934" s="27" t="s">
        <v>39</v>
      </c>
      <c r="B3934" s="27" t="s">
        <v>10731</v>
      </c>
      <c r="C3934" s="27" t="s">
        <v>7310</v>
      </c>
      <c r="D3934" s="27" t="s">
        <v>7311</v>
      </c>
      <c r="E3934" s="92">
        <f t="shared" si="1"/>
        <v>97650</v>
      </c>
      <c r="F3934" s="92" t="str">
        <f t="shared" si="2"/>
        <v>KIT KAT Pack 12(8x41.5g) N1 CL</v>
      </c>
      <c r="G3934" s="92" t="str">
        <f t="shared" si="3"/>
        <v>CHOCOLATES</v>
      </c>
      <c r="H3934" s="89"/>
      <c r="I3934" s="89"/>
      <c r="J3934" s="89"/>
      <c r="K3934" s="89"/>
      <c r="L3934" s="89"/>
      <c r="M3934" s="89"/>
      <c r="N3934" s="89"/>
      <c r="O3934" s="89"/>
      <c r="P3934" s="89"/>
      <c r="Q3934" s="89"/>
      <c r="R3934" s="30"/>
      <c r="S3934" s="30"/>
      <c r="T3934" s="30"/>
      <c r="U3934" s="30"/>
      <c r="V3934" s="30"/>
      <c r="W3934" s="30"/>
      <c r="X3934" s="30"/>
      <c r="Y3934" s="30"/>
      <c r="Z3934" s="30"/>
      <c r="AA3934" s="30"/>
    </row>
    <row r="3935" ht="15.75" customHeight="1">
      <c r="A3935" s="27" t="s">
        <v>50</v>
      </c>
      <c r="B3935" s="27" t="s">
        <v>10732</v>
      </c>
      <c r="C3935" s="27" t="s">
        <v>7313</v>
      </c>
      <c r="D3935" s="27" t="s">
        <v>7314</v>
      </c>
      <c r="E3935" s="92">
        <f t="shared" si="1"/>
        <v>976901</v>
      </c>
      <c r="F3935" s="92" t="str">
        <f t="shared" si="2"/>
        <v>NDG MOCHA 10Caps 6x135g XR 6x135g</v>
      </c>
      <c r="G3935" s="92" t="str">
        <f t="shared" si="3"/>
        <v>CAFES</v>
      </c>
      <c r="H3935" s="89"/>
      <c r="I3935" s="89"/>
      <c r="J3935" s="89"/>
      <c r="K3935" s="89"/>
      <c r="L3935" s="89"/>
      <c r="M3935" s="89"/>
      <c r="N3935" s="89"/>
      <c r="O3935" s="89"/>
      <c r="P3935" s="89"/>
      <c r="Q3935" s="89"/>
      <c r="R3935" s="30"/>
      <c r="S3935" s="30"/>
      <c r="T3935" s="30"/>
      <c r="U3935" s="30"/>
      <c r="V3935" s="30"/>
      <c r="W3935" s="30"/>
      <c r="X3935" s="30"/>
      <c r="Y3935" s="30"/>
      <c r="Z3935" s="30"/>
      <c r="AA3935" s="30"/>
    </row>
    <row r="3936" ht="15.75" customHeight="1">
      <c r="A3936" s="27" t="s">
        <v>50</v>
      </c>
      <c r="B3936" s="27" t="s">
        <v>10733</v>
      </c>
      <c r="C3936" s="27" t="s">
        <v>7316</v>
      </c>
      <c r="D3936" s="27" t="s">
        <v>7317</v>
      </c>
      <c r="E3936" s="92">
        <f t="shared" si="1"/>
        <v>977101</v>
      </c>
      <c r="F3936" s="92" t="str">
        <f t="shared" si="2"/>
        <v>NDG LUNGO 10Caps 6x70g XR 6x70g</v>
      </c>
      <c r="G3936" s="92" t="str">
        <f t="shared" si="3"/>
        <v>CAFES</v>
      </c>
      <c r="H3936" s="89"/>
      <c r="I3936" s="89"/>
      <c r="J3936" s="89"/>
      <c r="K3936" s="89"/>
      <c r="L3936" s="89"/>
      <c r="M3936" s="89"/>
      <c r="N3936" s="89"/>
      <c r="O3936" s="89"/>
      <c r="P3936" s="89"/>
      <c r="Q3936" s="89"/>
      <c r="R3936" s="30"/>
      <c r="S3936" s="30"/>
      <c r="T3936" s="30"/>
      <c r="U3936" s="30"/>
      <c r="V3936" s="30"/>
      <c r="W3936" s="30"/>
      <c r="X3936" s="30"/>
      <c r="Y3936" s="30"/>
      <c r="Z3936" s="30"/>
      <c r="AA3936" s="30"/>
    </row>
    <row r="3937" ht="15.75" customHeight="1">
      <c r="A3937" s="27" t="s">
        <v>39</v>
      </c>
      <c r="B3937" s="27" t="s">
        <v>10734</v>
      </c>
      <c r="C3937" s="27" t="s">
        <v>7319</v>
      </c>
      <c r="D3937" s="27" t="s">
        <v>123</v>
      </c>
      <c r="E3937" s="92">
        <f t="shared" si="1"/>
        <v>98070</v>
      </c>
      <c r="F3937" s="92" t="str">
        <f t="shared" si="2"/>
        <v>PK TRENCITO CHOCOLATE 150G 7 UNI + 10% DESCUENTO .</v>
      </c>
      <c r="G3937" s="92" t="str">
        <f t="shared" si="3"/>
        <v>CHOCOLATES</v>
      </c>
      <c r="H3937" s="89"/>
      <c r="I3937" s="89"/>
      <c r="J3937" s="89"/>
      <c r="K3937" s="89"/>
      <c r="L3937" s="89"/>
      <c r="M3937" s="89"/>
      <c r="N3937" s="89"/>
      <c r="O3937" s="89"/>
      <c r="P3937" s="89"/>
      <c r="Q3937" s="89"/>
      <c r="R3937" s="30"/>
      <c r="S3937" s="30"/>
      <c r="T3937" s="30"/>
      <c r="U3937" s="30"/>
      <c r="V3937" s="30"/>
      <c r="W3937" s="30"/>
      <c r="X3937" s="30"/>
      <c r="Y3937" s="30"/>
      <c r="Z3937" s="30"/>
      <c r="AA3937" s="30"/>
    </row>
    <row r="3938" ht="15.75" customHeight="1">
      <c r="A3938" s="27" t="s">
        <v>39</v>
      </c>
      <c r="B3938" s="27" t="s">
        <v>10735</v>
      </c>
      <c r="C3938" s="27" t="s">
        <v>3046</v>
      </c>
      <c r="D3938" s="27" t="s">
        <v>6274</v>
      </c>
      <c r="E3938" s="92">
        <f t="shared" si="1"/>
        <v>98130</v>
      </c>
      <c r="F3938" s="92" t="str">
        <f t="shared" si="2"/>
        <v>SAHNE NUSS CHOCOLATE BARRA 20 x 180 GRM</v>
      </c>
      <c r="G3938" s="92" t="str">
        <f t="shared" si="3"/>
        <v>CHOCOLATES</v>
      </c>
      <c r="H3938" s="89"/>
      <c r="I3938" s="89"/>
      <c r="J3938" s="89"/>
      <c r="K3938" s="89"/>
      <c r="L3938" s="89"/>
      <c r="M3938" s="89"/>
      <c r="N3938" s="89"/>
      <c r="O3938" s="89"/>
      <c r="P3938" s="89"/>
      <c r="Q3938" s="89"/>
      <c r="R3938" s="30"/>
      <c r="S3938" s="30"/>
      <c r="T3938" s="30"/>
      <c r="U3938" s="30"/>
      <c r="V3938" s="30"/>
      <c r="W3938" s="30"/>
      <c r="X3938" s="30"/>
      <c r="Y3938" s="30"/>
      <c r="Z3938" s="30"/>
      <c r="AA3938" s="30"/>
    </row>
    <row r="3939" ht="15.75" customHeight="1">
      <c r="A3939" s="27" t="s">
        <v>86</v>
      </c>
      <c r="B3939" s="27" t="s">
        <v>10736</v>
      </c>
      <c r="C3939" s="27" t="s">
        <v>3027</v>
      </c>
      <c r="D3939" s="27" t="s">
        <v>123</v>
      </c>
      <c r="E3939" s="92">
        <f t="shared" si="1"/>
        <v>98140</v>
      </c>
      <c r="F3939" s="92" t="str">
        <f t="shared" si="2"/>
        <v>PK ALTEZA CHIRIMOYA 6 UNI 10% DESCUENTO .</v>
      </c>
      <c r="G3939" s="92" t="str">
        <f t="shared" si="3"/>
        <v>GALLETAS</v>
      </c>
      <c r="H3939" s="89"/>
      <c r="I3939" s="89"/>
      <c r="J3939" s="89"/>
      <c r="K3939" s="89"/>
      <c r="L3939" s="89"/>
      <c r="M3939" s="89"/>
      <c r="N3939" s="89"/>
      <c r="O3939" s="89"/>
      <c r="P3939" s="89"/>
      <c r="Q3939" s="89"/>
      <c r="R3939" s="30"/>
      <c r="S3939" s="30"/>
      <c r="T3939" s="30"/>
      <c r="U3939" s="30"/>
      <c r="V3939" s="30"/>
      <c r="W3939" s="30"/>
      <c r="X3939" s="30"/>
      <c r="Y3939" s="30"/>
      <c r="Z3939" s="30"/>
      <c r="AA3939" s="30"/>
    </row>
    <row r="3940" ht="15.75" customHeight="1">
      <c r="A3940" s="27" t="s">
        <v>86</v>
      </c>
      <c r="B3940" s="27" t="s">
        <v>10737</v>
      </c>
      <c r="C3940" s="27" t="s">
        <v>2835</v>
      </c>
      <c r="D3940" s="27" t="s">
        <v>123</v>
      </c>
      <c r="E3940" s="92">
        <f t="shared" si="1"/>
        <v>98150</v>
      </c>
      <c r="F3940" s="92" t="str">
        <f t="shared" si="2"/>
        <v>PK ALTEZA BOCADO 6 UNI 10% DESCUENTO .</v>
      </c>
      <c r="G3940" s="92" t="str">
        <f t="shared" si="3"/>
        <v>GALLETAS</v>
      </c>
      <c r="H3940" s="89"/>
      <c r="I3940" s="89"/>
      <c r="J3940" s="89"/>
      <c r="K3940" s="89"/>
      <c r="L3940" s="89"/>
      <c r="M3940" s="89"/>
      <c r="N3940" s="89"/>
      <c r="O3940" s="89"/>
      <c r="P3940" s="89"/>
      <c r="Q3940" s="89"/>
      <c r="R3940" s="30"/>
      <c r="S3940" s="30"/>
      <c r="T3940" s="30"/>
      <c r="U3940" s="30"/>
      <c r="V3940" s="30"/>
      <c r="W3940" s="30"/>
      <c r="X3940" s="30"/>
      <c r="Y3940" s="30"/>
      <c r="Z3940" s="30"/>
      <c r="AA3940" s="30"/>
    </row>
    <row r="3941" ht="15.75" customHeight="1">
      <c r="A3941" s="27" t="s">
        <v>86</v>
      </c>
      <c r="B3941" s="27" t="s">
        <v>10738</v>
      </c>
      <c r="C3941" s="27" t="s">
        <v>2677</v>
      </c>
      <c r="D3941" s="27" t="s">
        <v>123</v>
      </c>
      <c r="E3941" s="92">
        <f t="shared" si="1"/>
        <v>98160</v>
      </c>
      <c r="F3941" s="92" t="str">
        <f t="shared" si="2"/>
        <v>PK ALTEZA FRUTILLA 6 UNI 10% DESCUENTO .</v>
      </c>
      <c r="G3941" s="92" t="str">
        <f t="shared" si="3"/>
        <v>GALLETAS</v>
      </c>
      <c r="H3941" s="89"/>
      <c r="I3941" s="89"/>
      <c r="J3941" s="89"/>
      <c r="K3941" s="89"/>
      <c r="L3941" s="89"/>
      <c r="M3941" s="89"/>
      <c r="N3941" s="89"/>
      <c r="O3941" s="89"/>
      <c r="P3941" s="89"/>
      <c r="Q3941" s="89"/>
      <c r="R3941" s="30"/>
      <c r="S3941" s="30"/>
      <c r="T3941" s="30"/>
      <c r="U3941" s="30"/>
      <c r="V3941" s="30"/>
      <c r="W3941" s="30"/>
      <c r="X3941" s="30"/>
      <c r="Y3941" s="30"/>
      <c r="Z3941" s="30"/>
      <c r="AA3941" s="30"/>
    </row>
    <row r="3942" ht="15.75" customHeight="1">
      <c r="A3942" s="27" t="s">
        <v>39</v>
      </c>
      <c r="B3942" s="27" t="s">
        <v>10739</v>
      </c>
      <c r="C3942" s="27" t="s">
        <v>7324</v>
      </c>
      <c r="D3942" s="27" t="s">
        <v>123</v>
      </c>
      <c r="E3942" s="92">
        <f t="shared" si="1"/>
        <v>98190</v>
      </c>
      <c r="F3942" s="92" t="str">
        <f t="shared" si="2"/>
        <v>PK CAPRI FRUTILLA 90G 5 UNI 10% DESCUENTO .</v>
      </c>
      <c r="G3942" s="92" t="str">
        <f t="shared" si="3"/>
        <v>CHOCOLATES</v>
      </c>
      <c r="H3942" s="89"/>
      <c r="I3942" s="89"/>
      <c r="J3942" s="89"/>
      <c r="K3942" s="89"/>
      <c r="L3942" s="89"/>
      <c r="M3942" s="89"/>
      <c r="N3942" s="89"/>
      <c r="O3942" s="89"/>
      <c r="P3942" s="89"/>
      <c r="Q3942" s="89"/>
      <c r="R3942" s="30"/>
      <c r="S3942" s="30"/>
      <c r="T3942" s="30"/>
      <c r="U3942" s="30"/>
      <c r="V3942" s="30"/>
      <c r="W3942" s="30"/>
      <c r="X3942" s="30"/>
      <c r="Y3942" s="30"/>
      <c r="Z3942" s="30"/>
      <c r="AA3942" s="30"/>
    </row>
    <row r="3943" ht="15.75" customHeight="1">
      <c r="A3943" s="27" t="s">
        <v>50</v>
      </c>
      <c r="B3943" s="27" t="s">
        <v>10740</v>
      </c>
      <c r="C3943" s="27" t="s">
        <v>7326</v>
      </c>
      <c r="D3943" s="27" t="s">
        <v>4128</v>
      </c>
      <c r="E3943" s="92">
        <f t="shared" si="1"/>
        <v>983001</v>
      </c>
      <c r="F3943" s="92" t="str">
        <f t="shared" si="2"/>
        <v>NDG CAFE AU LAIT 10Caps 6x100g XR 6x100g</v>
      </c>
      <c r="G3943" s="92" t="str">
        <f t="shared" si="3"/>
        <v>CAFES</v>
      </c>
      <c r="H3943" s="89"/>
      <c r="I3943" s="89"/>
      <c r="J3943" s="89"/>
      <c r="K3943" s="89"/>
      <c r="L3943" s="89"/>
      <c r="M3943" s="89"/>
      <c r="N3943" s="89"/>
      <c r="O3943" s="89"/>
      <c r="P3943" s="89"/>
      <c r="Q3943" s="89"/>
      <c r="R3943" s="30"/>
      <c r="S3943" s="30"/>
      <c r="T3943" s="30"/>
      <c r="U3943" s="30"/>
      <c r="V3943" s="30"/>
      <c r="W3943" s="30"/>
      <c r="X3943" s="30"/>
      <c r="Y3943" s="30"/>
      <c r="Z3943" s="30"/>
      <c r="AA3943" s="30"/>
    </row>
    <row r="3944" ht="15.75" customHeight="1">
      <c r="A3944" s="27" t="s">
        <v>721</v>
      </c>
      <c r="B3944" s="27" t="s">
        <v>10741</v>
      </c>
      <c r="C3944" s="27" t="s">
        <v>7271</v>
      </c>
      <c r="D3944" s="27" t="s">
        <v>7329</v>
      </c>
      <c r="E3944" s="92">
        <f t="shared" si="1"/>
        <v>98330</v>
      </c>
      <c r="F3944" s="92" t="str">
        <f t="shared" si="2"/>
        <v>NESTUM BL Prob CI 5Cereales 24x225g CL</v>
      </c>
      <c r="G3944" s="92" t="str">
        <f t="shared" si="3"/>
        <v>CEREALES INFANTILES</v>
      </c>
      <c r="H3944" s="89"/>
      <c r="I3944" s="89"/>
      <c r="J3944" s="89"/>
      <c r="K3944" s="89"/>
      <c r="L3944" s="89"/>
      <c r="M3944" s="89"/>
      <c r="N3944" s="89"/>
      <c r="O3944" s="89"/>
      <c r="P3944" s="89"/>
      <c r="Q3944" s="89"/>
      <c r="R3944" s="30"/>
      <c r="S3944" s="30"/>
      <c r="T3944" s="30"/>
      <c r="U3944" s="30"/>
      <c r="V3944" s="30"/>
      <c r="W3944" s="30"/>
      <c r="X3944" s="30"/>
      <c r="Y3944" s="30"/>
      <c r="Z3944" s="30"/>
      <c r="AA3944" s="30"/>
    </row>
    <row r="3945" ht="15.75" customHeight="1">
      <c r="A3945" s="27" t="s">
        <v>39</v>
      </c>
      <c r="B3945" s="27" t="s">
        <v>10742</v>
      </c>
      <c r="C3945" s="27" t="s">
        <v>7331</v>
      </c>
      <c r="D3945" s="27" t="s">
        <v>7332</v>
      </c>
      <c r="E3945" s="92">
        <f t="shared" si="1"/>
        <v>98470</v>
      </c>
      <c r="F3945" s="92" t="str">
        <f t="shared" si="2"/>
        <v>TRENCITO Chocolate Barra 18x110g CL</v>
      </c>
      <c r="G3945" s="92" t="str">
        <f t="shared" si="3"/>
        <v>CHOCOLATES</v>
      </c>
      <c r="H3945" s="89"/>
      <c r="I3945" s="89"/>
      <c r="J3945" s="89"/>
      <c r="K3945" s="89"/>
      <c r="L3945" s="89"/>
      <c r="M3945" s="89"/>
      <c r="N3945" s="89"/>
      <c r="O3945" s="89"/>
      <c r="P3945" s="89"/>
      <c r="Q3945" s="89"/>
      <c r="R3945" s="30"/>
      <c r="S3945" s="30"/>
      <c r="T3945" s="30"/>
      <c r="U3945" s="30"/>
      <c r="V3945" s="30"/>
      <c r="W3945" s="30"/>
      <c r="X3945" s="30"/>
      <c r="Y3945" s="30"/>
      <c r="Z3945" s="30"/>
      <c r="AA3945" s="30"/>
    </row>
    <row r="3946" ht="15.75" customHeight="1">
      <c r="A3946" s="27" t="s">
        <v>39</v>
      </c>
      <c r="B3946" s="27" t="s">
        <v>10743</v>
      </c>
      <c r="C3946" s="27" t="s">
        <v>7334</v>
      </c>
      <c r="D3946" s="27" t="s">
        <v>7240</v>
      </c>
      <c r="E3946" s="92">
        <f t="shared" si="1"/>
        <v>98530</v>
      </c>
      <c r="F3946" s="92" t="str">
        <f t="shared" si="2"/>
        <v>SAHNE NUSS Choc Bar Cru Caram 21x160g CL</v>
      </c>
      <c r="G3946" s="92" t="str">
        <f t="shared" si="3"/>
        <v>CHOCOLATES</v>
      </c>
      <c r="H3946" s="89"/>
      <c r="I3946" s="89"/>
      <c r="J3946" s="89"/>
      <c r="K3946" s="89"/>
      <c r="L3946" s="89"/>
      <c r="M3946" s="89"/>
      <c r="N3946" s="89"/>
      <c r="O3946" s="89"/>
      <c r="P3946" s="89"/>
      <c r="Q3946" s="89"/>
      <c r="R3946" s="30"/>
      <c r="S3946" s="30"/>
      <c r="T3946" s="30"/>
      <c r="U3946" s="30"/>
      <c r="V3946" s="30"/>
      <c r="W3946" s="30"/>
      <c r="X3946" s="30"/>
      <c r="Y3946" s="30"/>
      <c r="Z3946" s="30"/>
      <c r="AA3946" s="30"/>
    </row>
    <row r="3947" ht="15.75" customHeight="1">
      <c r="A3947" s="27" t="s">
        <v>264</v>
      </c>
      <c r="B3947" s="27" t="s">
        <v>10744</v>
      </c>
      <c r="C3947" s="27" t="s">
        <v>7335</v>
      </c>
      <c r="D3947" s="27" t="s">
        <v>7336</v>
      </c>
      <c r="E3947" s="92">
        <f t="shared" si="1"/>
        <v>98550</v>
      </c>
      <c r="F3947" s="92" t="str">
        <f t="shared" si="2"/>
        <v>CHOCAPIC Cer 16x720g PR A1 CL</v>
      </c>
      <c r="G3947" s="92" t="str">
        <f t="shared" si="3"/>
        <v>CEREALES PARA EL DESAYUNO</v>
      </c>
      <c r="H3947" s="89"/>
      <c r="I3947" s="89"/>
      <c r="J3947" s="89"/>
      <c r="K3947" s="89"/>
      <c r="L3947" s="89"/>
      <c r="M3947" s="89"/>
      <c r="N3947" s="89"/>
      <c r="O3947" s="89"/>
      <c r="P3947" s="89"/>
      <c r="Q3947" s="89"/>
      <c r="R3947" s="30"/>
      <c r="S3947" s="30"/>
      <c r="T3947" s="30"/>
      <c r="U3947" s="30"/>
      <c r="V3947" s="30"/>
      <c r="W3947" s="30"/>
      <c r="X3947" s="30"/>
      <c r="Y3947" s="30"/>
      <c r="Z3947" s="30"/>
      <c r="AA3947" s="30"/>
    </row>
    <row r="3948" ht="15.75" customHeight="1">
      <c r="A3948" s="27" t="s">
        <v>44</v>
      </c>
      <c r="B3948" s="27" t="s">
        <v>10745</v>
      </c>
      <c r="C3948" s="27" t="s">
        <v>7338</v>
      </c>
      <c r="D3948" s="27" t="s">
        <v>7339</v>
      </c>
      <c r="E3948" s="92">
        <f t="shared" si="1"/>
        <v>98650</v>
      </c>
      <c r="F3948" s="92" t="str">
        <f t="shared" si="2"/>
        <v>MAGGI TUCO Carne PDQ 617.4kg</v>
      </c>
      <c r="G3948" s="92" t="str">
        <f t="shared" si="3"/>
        <v>CULINARIOS</v>
      </c>
      <c r="H3948" s="89"/>
      <c r="I3948" s="89"/>
      <c r="J3948" s="89"/>
      <c r="K3948" s="89"/>
      <c r="L3948" s="89"/>
      <c r="M3948" s="89"/>
      <c r="N3948" s="89"/>
      <c r="O3948" s="89"/>
      <c r="P3948" s="89"/>
      <c r="Q3948" s="89"/>
      <c r="R3948" s="30"/>
      <c r="S3948" s="30"/>
      <c r="T3948" s="30"/>
      <c r="U3948" s="30"/>
      <c r="V3948" s="30"/>
      <c r="W3948" s="30"/>
      <c r="X3948" s="30"/>
      <c r="Y3948" s="30"/>
      <c r="Z3948" s="30"/>
      <c r="AA3948" s="30"/>
    </row>
    <row r="3949" ht="15.75" customHeight="1">
      <c r="A3949" s="27" t="s">
        <v>721</v>
      </c>
      <c r="B3949" s="27" t="s">
        <v>10746</v>
      </c>
      <c r="C3949" s="27" t="s">
        <v>7341</v>
      </c>
      <c r="D3949" s="27" t="s">
        <v>7272</v>
      </c>
      <c r="E3949" s="92">
        <f t="shared" si="1"/>
        <v>99020</v>
      </c>
      <c r="F3949" s="92" t="str">
        <f t="shared" si="2"/>
        <v>NESTUM BL PROB CI TrigoMiel 24x250gN1CL</v>
      </c>
      <c r="G3949" s="92" t="str">
        <f t="shared" si="3"/>
        <v>CEREALES INFANTILES</v>
      </c>
      <c r="H3949" s="89"/>
      <c r="I3949" s="89"/>
      <c r="J3949" s="89"/>
      <c r="K3949" s="89"/>
      <c r="L3949" s="89"/>
      <c r="M3949" s="89"/>
      <c r="N3949" s="89"/>
      <c r="O3949" s="89"/>
      <c r="P3949" s="89"/>
      <c r="Q3949" s="89"/>
      <c r="R3949" s="30"/>
      <c r="S3949" s="30"/>
      <c r="T3949" s="30"/>
      <c r="U3949" s="30"/>
      <c r="V3949" s="30"/>
      <c r="W3949" s="30"/>
      <c r="X3949" s="30"/>
      <c r="Y3949" s="30"/>
      <c r="Z3949" s="30"/>
      <c r="AA3949" s="30"/>
    </row>
    <row r="3950" ht="15.75" customHeight="1">
      <c r="A3950" s="27" t="s">
        <v>44</v>
      </c>
      <c r="B3950" s="27" t="s">
        <v>10747</v>
      </c>
      <c r="C3950" s="27" t="s">
        <v>7344</v>
      </c>
      <c r="D3950" s="27" t="s">
        <v>7345</v>
      </c>
      <c r="E3950" s="92">
        <f t="shared" si="1"/>
        <v>99030</v>
      </c>
      <c r="F3950" s="92" t="str">
        <f t="shared" si="2"/>
        <v>MAGGI Pure de Papas Estuche PDQ 150kg CL</v>
      </c>
      <c r="G3950" s="92" t="str">
        <f t="shared" si="3"/>
        <v>CULINARIOS</v>
      </c>
      <c r="H3950" s="89"/>
      <c r="I3950" s="89"/>
      <c r="J3950" s="89"/>
      <c r="K3950" s="89"/>
      <c r="L3950" s="89"/>
      <c r="M3950" s="89"/>
      <c r="N3950" s="89"/>
      <c r="O3950" s="89"/>
      <c r="P3950" s="89"/>
      <c r="Q3950" s="89"/>
      <c r="R3950" s="30"/>
      <c r="S3950" s="30"/>
      <c r="T3950" s="30"/>
      <c r="U3950" s="30"/>
      <c r="V3950" s="30"/>
      <c r="W3950" s="30"/>
      <c r="X3950" s="30"/>
      <c r="Y3950" s="30"/>
      <c r="Z3950" s="30"/>
      <c r="AA3950" s="30"/>
    </row>
    <row r="3951" ht="15.75" customHeight="1">
      <c r="A3951" s="27" t="s">
        <v>146</v>
      </c>
      <c r="B3951" s="27" t="s">
        <v>10748</v>
      </c>
      <c r="C3951" s="27" t="s">
        <v>7347</v>
      </c>
      <c r="D3951" s="27" t="s">
        <v>7348</v>
      </c>
      <c r="E3951" s="92">
        <f t="shared" si="1"/>
        <v>99080</v>
      </c>
      <c r="F3951" s="92" t="str">
        <f t="shared" si="2"/>
        <v>NESTLE Crema De Leche Tr PDQ 1440x157gCL 1440x157gCL</v>
      </c>
      <c r="G3951" s="92" t="str">
        <f t="shared" si="3"/>
        <v>Lacteos Culinarios</v>
      </c>
      <c r="H3951" s="89"/>
      <c r="I3951" s="89"/>
      <c r="J3951" s="89"/>
      <c r="K3951" s="89"/>
      <c r="L3951" s="89"/>
      <c r="M3951" s="89"/>
      <c r="N3951" s="89"/>
      <c r="O3951" s="89"/>
      <c r="P3951" s="89"/>
      <c r="Q3951" s="89"/>
      <c r="R3951" s="30"/>
      <c r="S3951" s="30"/>
      <c r="T3951" s="30"/>
      <c r="U3951" s="30"/>
      <c r="V3951" s="30"/>
      <c r="W3951" s="30"/>
      <c r="X3951" s="30"/>
      <c r="Y3951" s="30"/>
      <c r="Z3951" s="30"/>
      <c r="AA3951" s="30"/>
    </row>
    <row r="3952" ht="15.75" customHeight="1">
      <c r="A3952" s="27" t="s">
        <v>39</v>
      </c>
      <c r="B3952" s="27" t="s">
        <v>10749</v>
      </c>
      <c r="C3952" s="27" t="s">
        <v>7350</v>
      </c>
      <c r="D3952" s="27" t="s">
        <v>7351</v>
      </c>
      <c r="E3952" s="92">
        <f t="shared" si="1"/>
        <v>99140</v>
      </c>
      <c r="F3952" s="92" t="str">
        <f t="shared" si="2"/>
        <v>SUPER 8 CHUAA CHOCOLATE BARRA 4 x 24 x 42 GRM</v>
      </c>
      <c r="G3952" s="92" t="str">
        <f t="shared" si="3"/>
        <v>CHOCOLATES</v>
      </c>
      <c r="H3952" s="89"/>
      <c r="I3952" s="89"/>
      <c r="J3952" s="89"/>
      <c r="K3952" s="89"/>
      <c r="L3952" s="89"/>
      <c r="M3952" s="89"/>
      <c r="N3952" s="89"/>
      <c r="O3952" s="89"/>
      <c r="P3952" s="89"/>
      <c r="Q3952" s="89"/>
      <c r="R3952" s="30"/>
      <c r="S3952" s="30"/>
      <c r="T3952" s="30"/>
      <c r="U3952" s="30"/>
      <c r="V3952" s="30"/>
      <c r="W3952" s="30"/>
      <c r="X3952" s="30"/>
      <c r="Y3952" s="30"/>
      <c r="Z3952" s="30"/>
      <c r="AA3952" s="30"/>
    </row>
    <row r="3953" ht="15.75" customHeight="1">
      <c r="A3953" s="27" t="s">
        <v>39</v>
      </c>
      <c r="B3953" s="27" t="s">
        <v>10750</v>
      </c>
      <c r="C3953" s="27" t="s">
        <v>7353</v>
      </c>
      <c r="D3953" s="27" t="s">
        <v>7354</v>
      </c>
      <c r="E3953" s="92">
        <f t="shared" si="1"/>
        <v>99150</v>
      </c>
      <c r="F3953" s="92" t="str">
        <f t="shared" si="2"/>
        <v>BONIFICADO SUPER 8 CHUAA 1 x 42 GRM</v>
      </c>
      <c r="G3953" s="92" t="str">
        <f t="shared" si="3"/>
        <v>CHOCOLATES</v>
      </c>
      <c r="H3953" s="89"/>
      <c r="I3953" s="89"/>
      <c r="J3953" s="89"/>
      <c r="K3953" s="89"/>
      <c r="L3953" s="89"/>
      <c r="M3953" s="89"/>
      <c r="N3953" s="89"/>
      <c r="O3953" s="89"/>
      <c r="P3953" s="89"/>
      <c r="Q3953" s="89"/>
      <c r="R3953" s="30"/>
      <c r="S3953" s="30"/>
      <c r="T3953" s="30"/>
      <c r="U3953" s="30"/>
      <c r="V3953" s="30"/>
      <c r="W3953" s="30"/>
      <c r="X3953" s="30"/>
      <c r="Y3953" s="30"/>
      <c r="Z3953" s="30"/>
      <c r="AA3953" s="30"/>
    </row>
    <row r="3954" ht="15.75" customHeight="1">
      <c r="A3954" s="27" t="s">
        <v>29</v>
      </c>
      <c r="B3954" s="27" t="s">
        <v>10751</v>
      </c>
      <c r="C3954" s="27" t="s">
        <v>7356</v>
      </c>
      <c r="D3954" s="27" t="s">
        <v>7351</v>
      </c>
      <c r="E3954" s="92">
        <f t="shared" si="1"/>
        <v>99160</v>
      </c>
      <c r="F3954" s="92" t="str">
        <f t="shared" si="2"/>
        <v>BONI SUPER 8 CHUAA CHOCOLATE BARRA 4 x 24 x 42 GRM</v>
      </c>
      <c r="G3954" s="92" t="str">
        <f t="shared" si="3"/>
        <v>DESHABILITADOS</v>
      </c>
      <c r="H3954" s="89"/>
      <c r="I3954" s="89"/>
      <c r="J3954" s="89"/>
      <c r="K3954" s="89"/>
      <c r="L3954" s="89"/>
      <c r="M3954" s="89"/>
      <c r="N3954" s="89"/>
      <c r="O3954" s="89"/>
      <c r="P3954" s="89"/>
      <c r="Q3954" s="89"/>
      <c r="R3954" s="30"/>
      <c r="S3954" s="30"/>
      <c r="T3954" s="30"/>
      <c r="U3954" s="30"/>
      <c r="V3954" s="30"/>
      <c r="W3954" s="30"/>
      <c r="X3954" s="30"/>
      <c r="Y3954" s="30"/>
      <c r="Z3954" s="30"/>
      <c r="AA3954" s="30"/>
    </row>
    <row r="3955" ht="15.75" customHeight="1">
      <c r="A3955" s="27" t="s">
        <v>29</v>
      </c>
      <c r="B3955" s="27" t="s">
        <v>10752</v>
      </c>
      <c r="C3955" s="27" t="s">
        <v>7358</v>
      </c>
      <c r="D3955" s="27" t="s">
        <v>7359</v>
      </c>
      <c r="E3955" s="92">
        <f t="shared" si="1"/>
        <v>99170</v>
      </c>
      <c r="F3955" s="92" t="str">
        <f t="shared" si="2"/>
        <v>PROMO ALTEZA 10x1 24 X 140 GRM</v>
      </c>
      <c r="G3955" s="92" t="str">
        <f t="shared" si="3"/>
        <v>DESHABILITADOS</v>
      </c>
      <c r="H3955" s="89"/>
      <c r="I3955" s="89"/>
      <c r="J3955" s="89"/>
      <c r="K3955" s="89"/>
      <c r="L3955" s="89"/>
      <c r="M3955" s="89"/>
      <c r="N3955" s="89"/>
      <c r="O3955" s="89"/>
      <c r="P3955" s="89"/>
      <c r="Q3955" s="89"/>
      <c r="R3955" s="30"/>
      <c r="S3955" s="30"/>
      <c r="T3955" s="30"/>
      <c r="U3955" s="30"/>
      <c r="V3955" s="30"/>
      <c r="W3955" s="30"/>
      <c r="X3955" s="30"/>
      <c r="Y3955" s="30"/>
      <c r="Z3955" s="30"/>
      <c r="AA3955" s="30"/>
    </row>
    <row r="3956" ht="15.75" customHeight="1">
      <c r="A3956" s="27" t="s">
        <v>29</v>
      </c>
      <c r="B3956" s="27" t="s">
        <v>10753</v>
      </c>
      <c r="C3956" s="27" t="s">
        <v>7360</v>
      </c>
      <c r="D3956" s="27" t="s">
        <v>1773</v>
      </c>
      <c r="E3956" s="92">
        <f t="shared" si="1"/>
        <v>99180</v>
      </c>
      <c r="F3956" s="92" t="str">
        <f t="shared" si="2"/>
        <v>PROMO MAYONESA SACHET 24 x 100 CC</v>
      </c>
      <c r="G3956" s="92" t="str">
        <f t="shared" si="3"/>
        <v>DESHABILITADOS</v>
      </c>
      <c r="H3956" s="89"/>
      <c r="I3956" s="89"/>
      <c r="J3956" s="89"/>
      <c r="K3956" s="89"/>
      <c r="L3956" s="89"/>
      <c r="M3956" s="89"/>
      <c r="N3956" s="89"/>
      <c r="O3956" s="89"/>
      <c r="P3956" s="89"/>
      <c r="Q3956" s="89"/>
      <c r="R3956" s="30"/>
      <c r="S3956" s="30"/>
      <c r="T3956" s="30"/>
      <c r="U3956" s="30"/>
      <c r="V3956" s="30"/>
      <c r="W3956" s="30"/>
      <c r="X3956" s="30"/>
      <c r="Y3956" s="30"/>
      <c r="Z3956" s="30"/>
      <c r="AA3956" s="30"/>
    </row>
    <row r="3957" ht="15.75" customHeight="1">
      <c r="A3957" s="27" t="s">
        <v>264</v>
      </c>
      <c r="B3957" s="27" t="s">
        <v>10754</v>
      </c>
      <c r="C3957" s="27" t="s">
        <v>7362</v>
      </c>
      <c r="D3957" s="27" t="s">
        <v>7193</v>
      </c>
      <c r="E3957" s="92">
        <f t="shared" si="1"/>
        <v>99230</v>
      </c>
      <c r="F3957" s="92" t="str">
        <f t="shared" si="2"/>
        <v>TRIX Marshmallow Cereal 36x100g CL</v>
      </c>
      <c r="G3957" s="92" t="str">
        <f t="shared" si="3"/>
        <v>CEREALES PARA EL DESAYUNO</v>
      </c>
      <c r="H3957" s="89"/>
      <c r="I3957" s="89"/>
      <c r="J3957" s="89"/>
      <c r="K3957" s="89"/>
      <c r="L3957" s="89"/>
      <c r="M3957" s="89"/>
      <c r="N3957" s="89"/>
      <c r="O3957" s="89"/>
      <c r="P3957" s="89"/>
      <c r="Q3957" s="89"/>
      <c r="R3957" s="30"/>
      <c r="S3957" s="30"/>
      <c r="T3957" s="30"/>
      <c r="U3957" s="30"/>
      <c r="V3957" s="30"/>
      <c r="W3957" s="30"/>
      <c r="X3957" s="30"/>
      <c r="Y3957" s="30"/>
      <c r="Z3957" s="30"/>
      <c r="AA3957" s="30"/>
    </row>
    <row r="3958" ht="15.75" customHeight="1">
      <c r="A3958" s="27" t="s">
        <v>39</v>
      </c>
      <c r="B3958" s="27" t="s">
        <v>10755</v>
      </c>
      <c r="C3958" s="27" t="s">
        <v>446</v>
      </c>
      <c r="D3958" s="27" t="s">
        <v>7364</v>
      </c>
      <c r="E3958" s="92">
        <f t="shared" si="1"/>
        <v>99240</v>
      </c>
      <c r="F3958" s="92" t="str">
        <f t="shared" si="2"/>
        <v>GALAK Chocolate 4(16x80g) BR</v>
      </c>
      <c r="G3958" s="92" t="str">
        <f t="shared" si="3"/>
        <v>CHOCOLATES</v>
      </c>
      <c r="H3958" s="89"/>
      <c r="I3958" s="89"/>
      <c r="J3958" s="89"/>
      <c r="K3958" s="89"/>
      <c r="L3958" s="89"/>
      <c r="M3958" s="89"/>
      <c r="N3958" s="89"/>
      <c r="O3958" s="89"/>
      <c r="P3958" s="89"/>
      <c r="Q3958" s="89"/>
      <c r="R3958" s="30"/>
      <c r="S3958" s="30"/>
      <c r="T3958" s="30"/>
      <c r="U3958" s="30"/>
      <c r="V3958" s="30"/>
      <c r="W3958" s="30"/>
      <c r="X3958" s="30"/>
      <c r="Y3958" s="30"/>
      <c r="Z3958" s="30"/>
      <c r="AA3958" s="30"/>
    </row>
    <row r="3959" ht="15.75" customHeight="1">
      <c r="A3959" s="27" t="s">
        <v>39</v>
      </c>
      <c r="B3959" s="27" t="s">
        <v>10756</v>
      </c>
      <c r="C3959" s="27" t="s">
        <v>406</v>
      </c>
      <c r="D3959" s="27" t="s">
        <v>7364</v>
      </c>
      <c r="E3959" s="92">
        <f t="shared" si="1"/>
        <v>99250</v>
      </c>
      <c r="F3959" s="92" t="str">
        <f t="shared" si="2"/>
        <v>CRUNCH Chocolate 4(16x80g) BR</v>
      </c>
      <c r="G3959" s="92" t="str">
        <f t="shared" si="3"/>
        <v>CHOCOLATES</v>
      </c>
      <c r="H3959" s="89"/>
      <c r="I3959" s="89"/>
      <c r="J3959" s="89"/>
      <c r="K3959" s="89"/>
      <c r="L3959" s="89"/>
      <c r="M3959" s="89"/>
      <c r="N3959" s="89"/>
      <c r="O3959" s="89"/>
      <c r="P3959" s="89"/>
      <c r="Q3959" s="89"/>
      <c r="R3959" s="30"/>
      <c r="S3959" s="30"/>
      <c r="T3959" s="30"/>
      <c r="U3959" s="30"/>
      <c r="V3959" s="30"/>
      <c r="W3959" s="30"/>
      <c r="X3959" s="30"/>
      <c r="Y3959" s="30"/>
      <c r="Z3959" s="30"/>
      <c r="AA3959" s="30"/>
    </row>
    <row r="3960" ht="15.75" customHeight="1">
      <c r="A3960" s="27" t="s">
        <v>86</v>
      </c>
      <c r="B3960" s="27" t="s">
        <v>10757</v>
      </c>
      <c r="C3960" s="27" t="s">
        <v>7367</v>
      </c>
      <c r="D3960" s="27" t="s">
        <v>7368</v>
      </c>
      <c r="E3960" s="92">
        <f t="shared" si="1"/>
        <v>99260</v>
      </c>
      <c r="F3960" s="92" t="str">
        <f t="shared" si="2"/>
        <v>Galleta sandwich TRITON Mini Vainilla 24 x 40 GRM</v>
      </c>
      <c r="G3960" s="92" t="str">
        <f t="shared" si="3"/>
        <v>GALLETAS</v>
      </c>
      <c r="H3960" s="89"/>
      <c r="I3960" s="89"/>
      <c r="J3960" s="89"/>
      <c r="K3960" s="89"/>
      <c r="L3960" s="89"/>
      <c r="M3960" s="89"/>
      <c r="N3960" s="89"/>
      <c r="O3960" s="89"/>
      <c r="P3960" s="89"/>
      <c r="Q3960" s="89"/>
      <c r="R3960" s="30"/>
      <c r="S3960" s="30"/>
      <c r="T3960" s="30"/>
      <c r="U3960" s="30"/>
      <c r="V3960" s="30"/>
      <c r="W3960" s="30"/>
      <c r="X3960" s="30"/>
      <c r="Y3960" s="30"/>
      <c r="Z3960" s="30"/>
      <c r="AA3960" s="30"/>
    </row>
    <row r="3961" ht="15.75" customHeight="1">
      <c r="A3961" s="27" t="s">
        <v>39</v>
      </c>
      <c r="B3961" s="27" t="s">
        <v>10758</v>
      </c>
      <c r="C3961" s="27" t="s">
        <v>7213</v>
      </c>
      <c r="D3961" s="27" t="s">
        <v>7370</v>
      </c>
      <c r="E3961" s="92">
        <f t="shared" si="1"/>
        <v>99270</v>
      </c>
      <c r="F3961" s="92" t="str">
        <f t="shared" si="2"/>
        <v>SAHNE NUSS Chocolate Bar PDQ 980x250g CL</v>
      </c>
      <c r="G3961" s="92" t="str">
        <f t="shared" si="3"/>
        <v>CHOCOLATES</v>
      </c>
      <c r="H3961" s="89"/>
      <c r="I3961" s="89"/>
      <c r="J3961" s="89"/>
      <c r="K3961" s="89"/>
      <c r="L3961" s="89"/>
      <c r="M3961" s="89"/>
      <c r="N3961" s="89"/>
      <c r="O3961" s="89"/>
      <c r="P3961" s="89"/>
      <c r="Q3961" s="89"/>
      <c r="R3961" s="30"/>
      <c r="S3961" s="30"/>
      <c r="T3961" s="30"/>
      <c r="U3961" s="30"/>
      <c r="V3961" s="30"/>
      <c r="W3961" s="30"/>
      <c r="X3961" s="30"/>
      <c r="Y3961" s="30"/>
      <c r="Z3961" s="30"/>
      <c r="AA3961" s="30"/>
    </row>
    <row r="3962" ht="15.75" customHeight="1">
      <c r="A3962" s="27" t="s">
        <v>86</v>
      </c>
      <c r="B3962" s="27" t="s">
        <v>10759</v>
      </c>
      <c r="C3962" s="27" t="s">
        <v>7373</v>
      </c>
      <c r="D3962" s="27" t="s">
        <v>7374</v>
      </c>
      <c r="E3962" s="92">
        <f t="shared" si="1"/>
        <v>99280</v>
      </c>
      <c r="F3962" s="92" t="str">
        <f t="shared" si="2"/>
        <v>TRITON IMPULSIVO VAINILLA 30 x 34 GRM</v>
      </c>
      <c r="G3962" s="92" t="str">
        <f t="shared" si="3"/>
        <v>GALLETAS</v>
      </c>
      <c r="H3962" s="89"/>
      <c r="I3962" s="89"/>
      <c r="J3962" s="89"/>
      <c r="K3962" s="89"/>
      <c r="L3962" s="89"/>
      <c r="M3962" s="89"/>
      <c r="N3962" s="89"/>
      <c r="O3962" s="89"/>
      <c r="P3962" s="89"/>
      <c r="Q3962" s="89"/>
      <c r="R3962" s="30"/>
      <c r="S3962" s="30"/>
      <c r="T3962" s="30"/>
      <c r="U3962" s="30"/>
      <c r="V3962" s="30"/>
      <c r="W3962" s="30"/>
      <c r="X3962" s="30"/>
      <c r="Y3962" s="30"/>
      <c r="Z3962" s="30"/>
      <c r="AA3962" s="30"/>
    </row>
    <row r="3963" ht="15.75" customHeight="1">
      <c r="A3963" s="27" t="s">
        <v>39</v>
      </c>
      <c r="B3963" s="27" t="s">
        <v>10760</v>
      </c>
      <c r="C3963" s="27" t="s">
        <v>10761</v>
      </c>
      <c r="D3963" s="27" t="s">
        <v>10762</v>
      </c>
      <c r="E3963" s="92">
        <f t="shared" si="1"/>
        <v>99490</v>
      </c>
      <c r="F3963" s="92" t="str">
        <f t="shared" si="2"/>
        <v>SUPER 8 Pack 10(5x29g) CL 10(5x29g) CL</v>
      </c>
      <c r="G3963" s="92" t="str">
        <f t="shared" si="3"/>
        <v>CHOCOLATES</v>
      </c>
      <c r="H3963" s="89"/>
      <c r="I3963" s="89"/>
      <c r="J3963" s="89"/>
      <c r="K3963" s="89"/>
      <c r="L3963" s="89"/>
      <c r="M3963" s="89"/>
      <c r="N3963" s="89"/>
      <c r="O3963" s="89"/>
      <c r="P3963" s="89"/>
      <c r="Q3963" s="89"/>
      <c r="R3963" s="30"/>
      <c r="S3963" s="30"/>
      <c r="T3963" s="30"/>
      <c r="U3963" s="30"/>
      <c r="V3963" s="30"/>
      <c r="W3963" s="30"/>
      <c r="X3963" s="30"/>
      <c r="Y3963" s="30"/>
      <c r="Z3963" s="30"/>
      <c r="AA3963" s="30"/>
    </row>
    <row r="3964" ht="15.75" customHeight="1">
      <c r="A3964" s="27" t="s">
        <v>86</v>
      </c>
      <c r="B3964" s="27" t="s">
        <v>10763</v>
      </c>
      <c r="C3964" s="27" t="s">
        <v>7376</v>
      </c>
      <c r="D3964" s="83"/>
      <c r="E3964" s="92">
        <f t="shared" si="1"/>
        <v>99500</v>
      </c>
      <c r="F3964" s="92" t="str">
        <f t="shared" si="2"/>
        <v>Pack Alteza Bocado + Criollita 23% Dscto (2x$) </v>
      </c>
      <c r="G3964" s="92" t="str">
        <f t="shared" si="3"/>
        <v>GALLETAS</v>
      </c>
      <c r="H3964" s="89"/>
      <c r="I3964" s="89"/>
      <c r="J3964" s="89"/>
      <c r="K3964" s="89"/>
      <c r="L3964" s="89"/>
      <c r="M3964" s="89"/>
      <c r="N3964" s="89"/>
      <c r="O3964" s="89"/>
      <c r="P3964" s="89"/>
      <c r="Q3964" s="89"/>
      <c r="R3964" s="30"/>
      <c r="S3964" s="30"/>
      <c r="T3964" s="30"/>
      <c r="U3964" s="30"/>
      <c r="V3964" s="30"/>
      <c r="W3964" s="30"/>
      <c r="X3964" s="30"/>
      <c r="Y3964" s="30"/>
      <c r="Z3964" s="30"/>
      <c r="AA3964" s="30"/>
    </row>
    <row r="3965" ht="15.75" customHeight="1">
      <c r="A3965" s="27" t="s">
        <v>86</v>
      </c>
      <c r="B3965" s="27" t="s">
        <v>10764</v>
      </c>
      <c r="C3965" s="27" t="s">
        <v>7377</v>
      </c>
      <c r="D3965" s="83"/>
      <c r="E3965" s="92">
        <f t="shared" si="1"/>
        <v>99510</v>
      </c>
      <c r="F3965" s="92" t="str">
        <f t="shared" si="2"/>
        <v>Pack Alteza Chirimoya + Criollita 23% Dscto (2x$) </v>
      </c>
      <c r="G3965" s="92" t="str">
        <f t="shared" si="3"/>
        <v>GALLETAS</v>
      </c>
      <c r="H3965" s="89"/>
      <c r="I3965" s="89"/>
      <c r="J3965" s="89"/>
      <c r="K3965" s="89"/>
      <c r="L3965" s="89"/>
      <c r="M3965" s="89"/>
      <c r="N3965" s="89"/>
      <c r="O3965" s="89"/>
      <c r="P3965" s="89"/>
      <c r="Q3965" s="89"/>
      <c r="R3965" s="30"/>
      <c r="S3965" s="30"/>
      <c r="T3965" s="30"/>
      <c r="U3965" s="30"/>
      <c r="V3965" s="30"/>
      <c r="W3965" s="30"/>
      <c r="X3965" s="30"/>
      <c r="Y3965" s="30"/>
      <c r="Z3965" s="30"/>
      <c r="AA3965" s="30"/>
    </row>
    <row r="3966" ht="15.75" customHeight="1">
      <c r="A3966" s="27" t="s">
        <v>86</v>
      </c>
      <c r="B3966" s="27" t="s">
        <v>10765</v>
      </c>
      <c r="C3966" s="27" t="s">
        <v>7379</v>
      </c>
      <c r="D3966" s="83"/>
      <c r="E3966" s="92">
        <f t="shared" si="1"/>
        <v>99520</v>
      </c>
      <c r="F3966" s="92" t="str">
        <f t="shared" si="2"/>
        <v>Pack Alteza Frutilla + Criollita 23% Dscto (2x$) </v>
      </c>
      <c r="G3966" s="92" t="str">
        <f t="shared" si="3"/>
        <v>GALLETAS</v>
      </c>
      <c r="H3966" s="89"/>
      <c r="I3966" s="89"/>
      <c r="J3966" s="89"/>
      <c r="K3966" s="89"/>
      <c r="L3966" s="89"/>
      <c r="M3966" s="89"/>
      <c r="N3966" s="89"/>
      <c r="O3966" s="89"/>
      <c r="P3966" s="89"/>
      <c r="Q3966" s="89"/>
      <c r="R3966" s="30"/>
      <c r="S3966" s="30"/>
      <c r="T3966" s="30"/>
      <c r="U3966" s="30"/>
      <c r="V3966" s="30"/>
      <c r="W3966" s="30"/>
      <c r="X3966" s="30"/>
      <c r="Y3966" s="30"/>
      <c r="Z3966" s="30"/>
      <c r="AA3966" s="30"/>
    </row>
    <row r="3967" ht="15.75" customHeight="1">
      <c r="A3967" s="27" t="s">
        <v>86</v>
      </c>
      <c r="B3967" s="27" t="s">
        <v>10766</v>
      </c>
      <c r="C3967" s="27" t="s">
        <v>7382</v>
      </c>
      <c r="D3967" s="83"/>
      <c r="E3967" s="92">
        <f t="shared" si="1"/>
        <v>99530</v>
      </c>
      <c r="F3967" s="92" t="str">
        <f t="shared" si="2"/>
        <v>Pack Alteza Helado + Criollita 23% Dscto (2x$) </v>
      </c>
      <c r="G3967" s="92" t="str">
        <f t="shared" si="3"/>
        <v>GALLETAS</v>
      </c>
      <c r="H3967" s="89"/>
      <c r="I3967" s="89"/>
      <c r="J3967" s="89"/>
      <c r="K3967" s="89"/>
      <c r="L3967" s="89"/>
      <c r="M3967" s="89"/>
      <c r="N3967" s="89"/>
      <c r="O3967" s="89"/>
      <c r="P3967" s="89"/>
      <c r="Q3967" s="89"/>
      <c r="R3967" s="30"/>
      <c r="S3967" s="30"/>
      <c r="T3967" s="30"/>
      <c r="U3967" s="30"/>
      <c r="V3967" s="30"/>
      <c r="W3967" s="30"/>
      <c r="X3967" s="30"/>
      <c r="Y3967" s="30"/>
      <c r="Z3967" s="30"/>
      <c r="AA3967" s="30"/>
    </row>
    <row r="3968" ht="15.75" customHeight="1">
      <c r="A3968" s="27" t="s">
        <v>39</v>
      </c>
      <c r="B3968" s="27" t="s">
        <v>10767</v>
      </c>
      <c r="C3968" s="27" t="s">
        <v>7129</v>
      </c>
      <c r="D3968" s="27" t="s">
        <v>7384</v>
      </c>
      <c r="E3968" s="92">
        <f t="shared" si="1"/>
        <v>99590</v>
      </c>
      <c r="F3968" s="92" t="str">
        <f t="shared" si="2"/>
        <v>PRESTIGIO Dark Chocolate 18(30x33)g</v>
      </c>
      <c r="G3968" s="92" t="str">
        <f t="shared" si="3"/>
        <v>CHOCOLATES</v>
      </c>
      <c r="H3968" s="89"/>
      <c r="I3968" s="89"/>
      <c r="J3968" s="89"/>
      <c r="K3968" s="89"/>
      <c r="L3968" s="89"/>
      <c r="M3968" s="89"/>
      <c r="N3968" s="89"/>
      <c r="O3968" s="89"/>
      <c r="P3968" s="89"/>
      <c r="Q3968" s="89"/>
      <c r="R3968" s="30"/>
      <c r="S3968" s="30"/>
      <c r="T3968" s="30"/>
      <c r="U3968" s="30"/>
      <c r="V3968" s="30"/>
      <c r="W3968" s="30"/>
      <c r="X3968" s="30"/>
      <c r="Y3968" s="30"/>
      <c r="Z3968" s="30"/>
      <c r="AA3968" s="30"/>
    </row>
    <row r="3969" ht="15.75" customHeight="1">
      <c r="A3969" s="27" t="s">
        <v>1015</v>
      </c>
      <c r="B3969" s="27" t="s">
        <v>10768</v>
      </c>
      <c r="C3969" s="27" t="s">
        <v>7386</v>
      </c>
      <c r="D3969" s="27" t="s">
        <v>6787</v>
      </c>
      <c r="E3969" s="92">
        <f t="shared" si="1"/>
        <v>99650</v>
      </c>
      <c r="F3969" s="92" t="str">
        <f t="shared" si="2"/>
        <v>NIDAL Formula Infantil Inicio 12x800gCL</v>
      </c>
      <c r="G3969" s="92" t="str">
        <f t="shared" si="3"/>
        <v>FÓRMULAS</v>
      </c>
      <c r="H3969" s="89"/>
      <c r="I3969" s="89"/>
      <c r="J3969" s="89"/>
      <c r="K3969" s="89"/>
      <c r="L3969" s="89"/>
      <c r="M3969" s="89"/>
      <c r="N3969" s="89"/>
      <c r="O3969" s="89"/>
      <c r="P3969" s="89"/>
      <c r="Q3969" s="89"/>
      <c r="R3969" s="30"/>
      <c r="S3969" s="30"/>
      <c r="T3969" s="30"/>
      <c r="U3969" s="30"/>
      <c r="V3969" s="30"/>
      <c r="W3969" s="30"/>
      <c r="X3969" s="30"/>
      <c r="Y3969" s="30"/>
      <c r="Z3969" s="30"/>
      <c r="AA3969" s="30"/>
    </row>
    <row r="3970" ht="15.75" customHeight="1">
      <c r="A3970" s="27" t="s">
        <v>146</v>
      </c>
      <c r="B3970" s="27" t="s">
        <v>10769</v>
      </c>
      <c r="C3970" s="27" t="s">
        <v>5096</v>
      </c>
      <c r="D3970" s="27" t="s">
        <v>7388</v>
      </c>
      <c r="E3970" s="92">
        <f t="shared" si="1"/>
        <v>99670</v>
      </c>
      <c r="F3970" s="92" t="str">
        <f t="shared" si="2"/>
        <v>NESTLE EL MANJAR Bolsa 24x360g CL</v>
      </c>
      <c r="G3970" s="92" t="str">
        <f t="shared" si="3"/>
        <v>Lacteos Culinarios</v>
      </c>
      <c r="H3970" s="89"/>
      <c r="I3970" s="89"/>
      <c r="J3970" s="89"/>
      <c r="K3970" s="89"/>
      <c r="L3970" s="89"/>
      <c r="M3970" s="89"/>
      <c r="N3970" s="89"/>
      <c r="O3970" s="89"/>
      <c r="P3970" s="89"/>
      <c r="Q3970" s="89"/>
      <c r="R3970" s="30"/>
      <c r="S3970" s="30"/>
      <c r="T3970" s="30"/>
      <c r="U3970" s="30"/>
      <c r="V3970" s="30"/>
      <c r="W3970" s="30"/>
      <c r="X3970" s="30"/>
      <c r="Y3970" s="30"/>
      <c r="Z3970" s="30"/>
      <c r="AA3970" s="30"/>
    </row>
    <row r="3971" ht="15.75" customHeight="1">
      <c r="A3971" s="27" t="s">
        <v>708</v>
      </c>
      <c r="B3971" s="27" t="s">
        <v>10770</v>
      </c>
      <c r="C3971" s="27" t="s">
        <v>7389</v>
      </c>
      <c r="D3971" s="27" t="s">
        <v>7391</v>
      </c>
      <c r="E3971" s="92">
        <f t="shared" si="1"/>
        <v>99860</v>
      </c>
      <c r="F3971" s="92" t="str">
        <f t="shared" si="2"/>
        <v>NIDO 1+ Nutritods LEP Sfpk 6(2x800g)CL</v>
      </c>
      <c r="G3971" s="92" t="str">
        <f t="shared" si="3"/>
        <v>GUMS</v>
      </c>
      <c r="H3971" s="89"/>
      <c r="I3971" s="89"/>
      <c r="J3971" s="89"/>
      <c r="K3971" s="89"/>
      <c r="L3971" s="89"/>
      <c r="M3971" s="89"/>
      <c r="N3971" s="89"/>
      <c r="O3971" s="89"/>
      <c r="P3971" s="89"/>
      <c r="Q3971" s="89"/>
      <c r="R3971" s="30"/>
      <c r="S3971" s="30"/>
      <c r="T3971" s="30"/>
      <c r="U3971" s="30"/>
      <c r="V3971" s="30"/>
      <c r="W3971" s="30"/>
      <c r="X3971" s="30"/>
      <c r="Y3971" s="30"/>
      <c r="Z3971" s="30"/>
      <c r="AA3971" s="30"/>
    </row>
    <row r="3972" ht="15.75" customHeight="1">
      <c r="A3972" s="124"/>
      <c r="B3972" s="124"/>
      <c r="C3972" s="124"/>
      <c r="D3972" s="124"/>
      <c r="E3972" s="143"/>
      <c r="F3972" s="143"/>
      <c r="G3972" s="143"/>
      <c r="H3972" s="89"/>
      <c r="I3972" s="89"/>
      <c r="J3972" s="89"/>
      <c r="K3972" s="89"/>
      <c r="L3972" s="89"/>
      <c r="M3972" s="89"/>
      <c r="N3972" s="89"/>
      <c r="O3972" s="89"/>
      <c r="P3972" s="89"/>
      <c r="Q3972" s="89"/>
      <c r="R3972" s="30"/>
      <c r="S3972" s="30"/>
      <c r="T3972" s="30"/>
      <c r="U3972" s="30"/>
      <c r="V3972" s="30"/>
      <c r="W3972" s="30"/>
      <c r="X3972" s="30"/>
      <c r="Y3972" s="30"/>
      <c r="Z3972" s="30"/>
      <c r="AA3972" s="30"/>
    </row>
    <row r="3973" ht="15.75" customHeight="1">
      <c r="A3973" s="124"/>
      <c r="B3973" s="124"/>
      <c r="C3973" s="124"/>
      <c r="D3973" s="124"/>
      <c r="E3973" s="143"/>
      <c r="F3973" s="143"/>
      <c r="G3973" s="143"/>
      <c r="H3973" s="89"/>
      <c r="I3973" s="89"/>
      <c r="J3973" s="89"/>
      <c r="K3973" s="89"/>
      <c r="L3973" s="89"/>
      <c r="M3973" s="89"/>
      <c r="N3973" s="89"/>
      <c r="O3973" s="89"/>
      <c r="P3973" s="89"/>
      <c r="Q3973" s="89"/>
      <c r="R3973" s="30"/>
      <c r="S3973" s="30"/>
      <c r="T3973" s="30"/>
      <c r="U3973" s="30"/>
      <c r="V3973" s="30"/>
      <c r="W3973" s="30"/>
      <c r="X3973" s="30"/>
      <c r="Y3973" s="30"/>
      <c r="Z3973" s="30"/>
      <c r="AA3973" s="30"/>
    </row>
    <row r="3974" ht="15.75" customHeight="1">
      <c r="A3974" s="124"/>
      <c r="B3974" s="124"/>
      <c r="C3974" s="124"/>
      <c r="D3974" s="124"/>
      <c r="E3974" s="143"/>
      <c r="F3974" s="143"/>
      <c r="G3974" s="143"/>
      <c r="H3974" s="89"/>
      <c r="I3974" s="89"/>
      <c r="J3974" s="89"/>
      <c r="K3974" s="89"/>
      <c r="L3974" s="89"/>
      <c r="M3974" s="89"/>
      <c r="N3974" s="89"/>
      <c r="O3974" s="89"/>
      <c r="P3974" s="89"/>
      <c r="Q3974" s="89"/>
      <c r="R3974" s="30"/>
      <c r="S3974" s="30"/>
      <c r="T3974" s="30"/>
      <c r="U3974" s="30"/>
      <c r="V3974" s="30"/>
      <c r="W3974" s="30"/>
      <c r="X3974" s="30"/>
      <c r="Y3974" s="30"/>
      <c r="Z3974" s="30"/>
      <c r="AA3974" s="30"/>
    </row>
    <row r="3975" ht="15.75" customHeight="1">
      <c r="A3975" s="124"/>
      <c r="B3975" s="124"/>
      <c r="C3975" s="124"/>
      <c r="D3975" s="124"/>
      <c r="E3975" s="143"/>
      <c r="F3975" s="143"/>
      <c r="G3975" s="143"/>
      <c r="H3975" s="89"/>
      <c r="I3975" s="89"/>
      <c r="J3975" s="89"/>
      <c r="K3975" s="89"/>
      <c r="L3975" s="89"/>
      <c r="M3975" s="89"/>
      <c r="N3975" s="89"/>
      <c r="O3975" s="89"/>
      <c r="P3975" s="89"/>
      <c r="Q3975" s="89"/>
      <c r="R3975" s="30"/>
      <c r="S3975" s="30"/>
      <c r="T3975" s="30"/>
      <c r="U3975" s="30"/>
      <c r="V3975" s="30"/>
      <c r="W3975" s="30"/>
      <c r="X3975" s="30"/>
      <c r="Y3975" s="30"/>
      <c r="Z3975" s="30"/>
      <c r="AA3975" s="30"/>
    </row>
    <row r="3976" ht="15.75" customHeight="1">
      <c r="A3976" s="124"/>
      <c r="B3976" s="124"/>
      <c r="C3976" s="124"/>
      <c r="D3976" s="124"/>
      <c r="E3976" s="143"/>
      <c r="F3976" s="143"/>
      <c r="G3976" s="143"/>
      <c r="H3976" s="89"/>
      <c r="I3976" s="89"/>
      <c r="J3976" s="89"/>
      <c r="K3976" s="89"/>
      <c r="L3976" s="89"/>
      <c r="M3976" s="89"/>
      <c r="N3976" s="89"/>
      <c r="O3976" s="89"/>
      <c r="P3976" s="89"/>
      <c r="Q3976" s="89"/>
      <c r="R3976" s="30"/>
      <c r="S3976" s="30"/>
      <c r="T3976" s="30"/>
      <c r="U3976" s="30"/>
      <c r="V3976" s="30"/>
      <c r="W3976" s="30"/>
      <c r="X3976" s="30"/>
      <c r="Y3976" s="30"/>
      <c r="Z3976" s="30"/>
      <c r="AA3976" s="30"/>
    </row>
    <row r="3977" ht="15.75" customHeight="1">
      <c r="A3977" s="124"/>
      <c r="B3977" s="124"/>
      <c r="C3977" s="124"/>
      <c r="D3977" s="124"/>
      <c r="E3977" s="143"/>
      <c r="F3977" s="143"/>
      <c r="G3977" s="143"/>
      <c r="H3977" s="89"/>
      <c r="I3977" s="89"/>
      <c r="J3977" s="89"/>
      <c r="K3977" s="89"/>
      <c r="L3977" s="89"/>
      <c r="M3977" s="89"/>
      <c r="N3977" s="89"/>
      <c r="O3977" s="89"/>
      <c r="P3977" s="89"/>
      <c r="Q3977" s="89"/>
      <c r="R3977" s="30"/>
      <c r="S3977" s="30"/>
      <c r="T3977" s="30"/>
      <c r="U3977" s="30"/>
      <c r="V3977" s="30"/>
      <c r="W3977" s="30"/>
      <c r="X3977" s="30"/>
      <c r="Y3977" s="30"/>
      <c r="Z3977" s="30"/>
      <c r="AA3977" s="30"/>
    </row>
    <row r="3978" ht="15.75" customHeight="1">
      <c r="A3978" s="124"/>
      <c r="B3978" s="124"/>
      <c r="C3978" s="124"/>
      <c r="D3978" s="124"/>
      <c r="E3978" s="143"/>
      <c r="F3978" s="143"/>
      <c r="G3978" s="143"/>
      <c r="H3978" s="89"/>
      <c r="I3978" s="89"/>
      <c r="J3978" s="89"/>
      <c r="K3978" s="89"/>
      <c r="L3978" s="89"/>
      <c r="M3978" s="89"/>
      <c r="N3978" s="89"/>
      <c r="O3978" s="89"/>
      <c r="P3978" s="89"/>
      <c r="Q3978" s="89"/>
      <c r="R3978" s="30"/>
      <c r="S3978" s="30"/>
      <c r="T3978" s="30"/>
      <c r="U3978" s="30"/>
      <c r="V3978" s="30"/>
      <c r="W3978" s="30"/>
      <c r="X3978" s="30"/>
      <c r="Y3978" s="30"/>
      <c r="Z3978" s="30"/>
      <c r="AA3978" s="30"/>
    </row>
    <row r="3979" ht="15.75" customHeight="1">
      <c r="A3979" s="124"/>
      <c r="B3979" s="124"/>
      <c r="C3979" s="124"/>
      <c r="D3979" s="124"/>
      <c r="E3979" s="143"/>
      <c r="F3979" s="143"/>
      <c r="G3979" s="143"/>
      <c r="H3979" s="89"/>
      <c r="I3979" s="89"/>
      <c r="J3979" s="89"/>
      <c r="K3979" s="89"/>
      <c r="L3979" s="89"/>
      <c r="M3979" s="89"/>
      <c r="N3979" s="89"/>
      <c r="O3979" s="89"/>
      <c r="P3979" s="89"/>
      <c r="Q3979" s="89"/>
      <c r="R3979" s="30"/>
      <c r="S3979" s="30"/>
      <c r="T3979" s="30"/>
      <c r="U3979" s="30"/>
      <c r="V3979" s="30"/>
      <c r="W3979" s="30"/>
      <c r="X3979" s="30"/>
      <c r="Y3979" s="30"/>
      <c r="Z3979" s="30"/>
      <c r="AA3979" s="30"/>
    </row>
    <row r="3980" ht="15.75" customHeight="1">
      <c r="A3980" s="124"/>
      <c r="B3980" s="124"/>
      <c r="C3980" s="124"/>
      <c r="D3980" s="124"/>
      <c r="E3980" s="143"/>
      <c r="F3980" s="143"/>
      <c r="G3980" s="143"/>
      <c r="H3980" s="89"/>
      <c r="I3980" s="89"/>
      <c r="J3980" s="89"/>
      <c r="K3980" s="89"/>
      <c r="L3980" s="89"/>
      <c r="M3980" s="89"/>
      <c r="N3980" s="89"/>
      <c r="O3980" s="89"/>
      <c r="P3980" s="89"/>
      <c r="Q3980" s="89"/>
      <c r="R3980" s="30"/>
      <c r="S3980" s="30"/>
      <c r="T3980" s="30"/>
      <c r="U3980" s="30"/>
      <c r="V3980" s="30"/>
      <c r="W3980" s="30"/>
      <c r="X3980" s="30"/>
      <c r="Y3980" s="30"/>
      <c r="Z3980" s="30"/>
      <c r="AA3980" s="30"/>
    </row>
    <row r="3981" ht="15.75" customHeight="1">
      <c r="A3981" s="124"/>
      <c r="B3981" s="124"/>
      <c r="C3981" s="124"/>
      <c r="D3981" s="124"/>
      <c r="E3981" s="143"/>
      <c r="F3981" s="143"/>
      <c r="G3981" s="143"/>
      <c r="H3981" s="89"/>
      <c r="I3981" s="89"/>
      <c r="J3981" s="89"/>
      <c r="K3981" s="89"/>
      <c r="L3981" s="89"/>
      <c r="M3981" s="89"/>
      <c r="N3981" s="89"/>
      <c r="O3981" s="89"/>
      <c r="P3981" s="89"/>
      <c r="Q3981" s="89"/>
      <c r="R3981" s="30"/>
      <c r="S3981" s="30"/>
      <c r="T3981" s="30"/>
      <c r="U3981" s="30"/>
      <c r="V3981" s="30"/>
      <c r="W3981" s="30"/>
      <c r="X3981" s="30"/>
      <c r="Y3981" s="30"/>
      <c r="Z3981" s="30"/>
      <c r="AA3981" s="30"/>
    </row>
    <row r="3982" ht="15.75" customHeight="1">
      <c r="A3982" s="124"/>
      <c r="B3982" s="124"/>
      <c r="C3982" s="124"/>
      <c r="D3982" s="124"/>
      <c r="E3982" s="143"/>
      <c r="F3982" s="143"/>
      <c r="G3982" s="143"/>
      <c r="H3982" s="89"/>
      <c r="I3982" s="89"/>
      <c r="J3982" s="89"/>
      <c r="K3982" s="89"/>
      <c r="L3982" s="89"/>
      <c r="M3982" s="89"/>
      <c r="N3982" s="89"/>
      <c r="O3982" s="89"/>
      <c r="P3982" s="89"/>
      <c r="Q3982" s="89"/>
      <c r="R3982" s="30"/>
      <c r="S3982" s="30"/>
      <c r="T3982" s="30"/>
      <c r="U3982" s="30"/>
      <c r="V3982" s="30"/>
      <c r="W3982" s="30"/>
      <c r="X3982" s="30"/>
      <c r="Y3982" s="30"/>
      <c r="Z3982" s="30"/>
      <c r="AA3982" s="30"/>
    </row>
    <row r="3983" ht="15.75" customHeight="1">
      <c r="A3983" s="124"/>
      <c r="B3983" s="124"/>
      <c r="C3983" s="124"/>
      <c r="D3983" s="124"/>
      <c r="E3983" s="143"/>
      <c r="F3983" s="143"/>
      <c r="G3983" s="143"/>
      <c r="H3983" s="89"/>
      <c r="I3983" s="89"/>
      <c r="J3983" s="89"/>
      <c r="K3983" s="89"/>
      <c r="L3983" s="89"/>
      <c r="M3983" s="89"/>
      <c r="N3983" s="89"/>
      <c r="O3983" s="89"/>
      <c r="P3983" s="89"/>
      <c r="Q3983" s="89"/>
      <c r="R3983" s="30"/>
      <c r="S3983" s="30"/>
      <c r="T3983" s="30"/>
      <c r="U3983" s="30"/>
      <c r="V3983" s="30"/>
      <c r="W3983" s="30"/>
      <c r="X3983" s="30"/>
      <c r="Y3983" s="30"/>
      <c r="Z3983" s="30"/>
      <c r="AA3983" s="30"/>
    </row>
    <row r="3984" ht="15.75" customHeight="1">
      <c r="A3984" s="124"/>
      <c r="B3984" s="124"/>
      <c r="C3984" s="124"/>
      <c r="D3984" s="124"/>
      <c r="E3984" s="143"/>
      <c r="F3984" s="143"/>
      <c r="G3984" s="143"/>
      <c r="H3984" s="89"/>
      <c r="I3984" s="89"/>
      <c r="J3984" s="89"/>
      <c r="K3984" s="89"/>
      <c r="L3984" s="89"/>
      <c r="M3984" s="89"/>
      <c r="N3984" s="89"/>
      <c r="O3984" s="89"/>
      <c r="P3984" s="89"/>
      <c r="Q3984" s="89"/>
      <c r="R3984" s="30"/>
      <c r="S3984" s="30"/>
      <c r="T3984" s="30"/>
      <c r="U3984" s="30"/>
      <c r="V3984" s="30"/>
      <c r="W3984" s="30"/>
      <c r="X3984" s="30"/>
      <c r="Y3984" s="30"/>
      <c r="Z3984" s="30"/>
      <c r="AA3984" s="30"/>
    </row>
    <row r="3985" ht="15.75" customHeight="1">
      <c r="A3985" s="124"/>
      <c r="B3985" s="124"/>
      <c r="C3985" s="124"/>
      <c r="D3985" s="124"/>
      <c r="E3985" s="143"/>
      <c r="F3985" s="143"/>
      <c r="G3985" s="143"/>
      <c r="H3985" s="89"/>
      <c r="I3985" s="89"/>
      <c r="J3985" s="89"/>
      <c r="K3985" s="89"/>
      <c r="L3985" s="89"/>
      <c r="M3985" s="89"/>
      <c r="N3985" s="89"/>
      <c r="O3985" s="89"/>
      <c r="P3985" s="89"/>
      <c r="Q3985" s="89"/>
      <c r="R3985" s="30"/>
      <c r="S3985" s="30"/>
      <c r="T3985" s="30"/>
      <c r="U3985" s="30"/>
      <c r="V3985" s="30"/>
      <c r="W3985" s="30"/>
      <c r="X3985" s="30"/>
      <c r="Y3985" s="30"/>
      <c r="Z3985" s="30"/>
      <c r="AA3985" s="30"/>
    </row>
    <row r="3986" ht="15.75" customHeight="1">
      <c r="A3986" s="124"/>
      <c r="B3986" s="124"/>
      <c r="C3986" s="124"/>
      <c r="D3986" s="124"/>
      <c r="E3986" s="143"/>
      <c r="F3986" s="143"/>
      <c r="G3986" s="143"/>
      <c r="H3986" s="89"/>
      <c r="I3986" s="89"/>
      <c r="J3986" s="89"/>
      <c r="K3986" s="89"/>
      <c r="L3986" s="89"/>
      <c r="M3986" s="89"/>
      <c r="N3986" s="89"/>
      <c r="O3986" s="89"/>
      <c r="P3986" s="89"/>
      <c r="Q3986" s="89"/>
      <c r="R3986" s="30"/>
      <c r="S3986" s="30"/>
      <c r="T3986" s="30"/>
      <c r="U3986" s="30"/>
      <c r="V3986" s="30"/>
      <c r="W3986" s="30"/>
      <c r="X3986" s="30"/>
      <c r="Y3986" s="30"/>
      <c r="Z3986" s="30"/>
      <c r="AA3986" s="30"/>
    </row>
    <row r="3987" ht="15.75" customHeight="1">
      <c r="A3987" s="124"/>
      <c r="B3987" s="124"/>
      <c r="C3987" s="124"/>
      <c r="D3987" s="124"/>
      <c r="E3987" s="143"/>
      <c r="F3987" s="143"/>
      <c r="G3987" s="143"/>
      <c r="H3987" s="89"/>
      <c r="I3987" s="89"/>
      <c r="J3987" s="89"/>
      <c r="K3987" s="89"/>
      <c r="L3987" s="89"/>
      <c r="M3987" s="89"/>
      <c r="N3987" s="89"/>
      <c r="O3987" s="89"/>
      <c r="P3987" s="89"/>
      <c r="Q3987" s="89"/>
      <c r="R3987" s="30"/>
      <c r="S3987" s="30"/>
      <c r="T3987" s="30"/>
      <c r="U3987" s="30"/>
      <c r="V3987" s="30"/>
      <c r="W3987" s="30"/>
      <c r="X3987" s="30"/>
      <c r="Y3987" s="30"/>
      <c r="Z3987" s="30"/>
      <c r="AA3987" s="30"/>
    </row>
    <row r="3988" ht="15.75" customHeight="1">
      <c r="A3988" s="124"/>
      <c r="B3988" s="124"/>
      <c r="C3988" s="124"/>
      <c r="D3988" s="124"/>
      <c r="E3988" s="143"/>
      <c r="F3988" s="143"/>
      <c r="G3988" s="143"/>
      <c r="H3988" s="89"/>
      <c r="I3988" s="89"/>
      <c r="J3988" s="89"/>
      <c r="K3988" s="89"/>
      <c r="L3988" s="89"/>
      <c r="M3988" s="89"/>
      <c r="N3988" s="89"/>
      <c r="O3988" s="89"/>
      <c r="P3988" s="89"/>
      <c r="Q3988" s="89"/>
      <c r="R3988" s="30"/>
      <c r="S3988" s="30"/>
      <c r="T3988" s="30"/>
      <c r="U3988" s="30"/>
      <c r="V3988" s="30"/>
      <c r="W3988" s="30"/>
      <c r="X3988" s="30"/>
      <c r="Y3988" s="30"/>
      <c r="Z3988" s="30"/>
      <c r="AA3988" s="30"/>
    </row>
    <row r="3989" ht="15.75" customHeight="1">
      <c r="A3989" s="124"/>
      <c r="B3989" s="124"/>
      <c r="C3989" s="124"/>
      <c r="D3989" s="124"/>
      <c r="E3989" s="143"/>
      <c r="F3989" s="143"/>
      <c r="G3989" s="143"/>
      <c r="H3989" s="89"/>
      <c r="I3989" s="89"/>
      <c r="J3989" s="89"/>
      <c r="K3989" s="89"/>
      <c r="L3989" s="89"/>
      <c r="M3989" s="89"/>
      <c r="N3989" s="89"/>
      <c r="O3989" s="89"/>
      <c r="P3989" s="89"/>
      <c r="Q3989" s="89"/>
      <c r="R3989" s="30"/>
      <c r="S3989" s="30"/>
      <c r="T3989" s="30"/>
      <c r="U3989" s="30"/>
      <c r="V3989" s="30"/>
      <c r="W3989" s="30"/>
      <c r="X3989" s="30"/>
      <c r="Y3989" s="30"/>
      <c r="Z3989" s="30"/>
      <c r="AA3989" s="30"/>
    </row>
    <row r="3990" ht="15.75" customHeight="1">
      <c r="A3990" s="124"/>
      <c r="B3990" s="124"/>
      <c r="C3990" s="124"/>
      <c r="D3990" s="124"/>
      <c r="E3990" s="143"/>
      <c r="F3990" s="143"/>
      <c r="G3990" s="143"/>
      <c r="H3990" s="89"/>
      <c r="I3990" s="89"/>
      <c r="J3990" s="89"/>
      <c r="K3990" s="89"/>
      <c r="L3990" s="89"/>
      <c r="M3990" s="89"/>
      <c r="N3990" s="89"/>
      <c r="O3990" s="89"/>
      <c r="P3990" s="89"/>
      <c r="Q3990" s="89"/>
      <c r="R3990" s="30"/>
      <c r="S3990" s="30"/>
      <c r="T3990" s="30"/>
      <c r="U3990" s="30"/>
      <c r="V3990" s="30"/>
      <c r="W3990" s="30"/>
      <c r="X3990" s="30"/>
      <c r="Y3990" s="30"/>
      <c r="Z3990" s="30"/>
      <c r="AA3990" s="30"/>
    </row>
    <row r="3991" ht="15.75" customHeight="1">
      <c r="A3991" s="124"/>
      <c r="B3991" s="124"/>
      <c r="C3991" s="124"/>
      <c r="D3991" s="124"/>
      <c r="E3991" s="143"/>
      <c r="F3991" s="143"/>
      <c r="G3991" s="143"/>
      <c r="H3991" s="89"/>
      <c r="I3991" s="89"/>
      <c r="J3991" s="89"/>
      <c r="K3991" s="89"/>
      <c r="L3991" s="89"/>
      <c r="M3991" s="89"/>
      <c r="N3991" s="89"/>
      <c r="O3991" s="89"/>
      <c r="P3991" s="89"/>
      <c r="Q3991" s="89"/>
      <c r="R3991" s="30"/>
      <c r="S3991" s="30"/>
      <c r="T3991" s="30"/>
      <c r="U3991" s="30"/>
      <c r="V3991" s="30"/>
      <c r="W3991" s="30"/>
      <c r="X3991" s="30"/>
      <c r="Y3991" s="30"/>
      <c r="Z3991" s="30"/>
      <c r="AA3991" s="30"/>
    </row>
    <row r="3992" ht="15.75" customHeight="1">
      <c r="A3992" s="124"/>
      <c r="B3992" s="124"/>
      <c r="C3992" s="124"/>
      <c r="D3992" s="124"/>
      <c r="E3992" s="143"/>
      <c r="F3992" s="143"/>
      <c r="G3992" s="143"/>
      <c r="H3992" s="89"/>
      <c r="I3992" s="89"/>
      <c r="J3992" s="89"/>
      <c r="K3992" s="89"/>
      <c r="L3992" s="89"/>
      <c r="M3992" s="89"/>
      <c r="N3992" s="89"/>
      <c r="O3992" s="89"/>
      <c r="P3992" s="89"/>
      <c r="Q3992" s="89"/>
      <c r="R3992" s="30"/>
      <c r="S3992" s="30"/>
      <c r="T3992" s="30"/>
      <c r="U3992" s="30"/>
      <c r="V3992" s="30"/>
      <c r="W3992" s="30"/>
      <c r="X3992" s="30"/>
      <c r="Y3992" s="30"/>
      <c r="Z3992" s="30"/>
      <c r="AA3992" s="30"/>
    </row>
    <row r="3993" ht="15.75" customHeight="1">
      <c r="A3993" s="124"/>
      <c r="B3993" s="124"/>
      <c r="C3993" s="124"/>
      <c r="D3993" s="124"/>
      <c r="E3993" s="143"/>
      <c r="F3993" s="143"/>
      <c r="G3993" s="143"/>
      <c r="H3993" s="89"/>
      <c r="I3993" s="89"/>
      <c r="J3993" s="89"/>
      <c r="K3993" s="89"/>
      <c r="L3993" s="89"/>
      <c r="M3993" s="89"/>
      <c r="N3993" s="89"/>
      <c r="O3993" s="89"/>
      <c r="P3993" s="89"/>
      <c r="Q3993" s="89"/>
      <c r="R3993" s="30"/>
      <c r="S3993" s="30"/>
      <c r="T3993" s="30"/>
      <c r="U3993" s="30"/>
      <c r="V3993" s="30"/>
      <c r="W3993" s="30"/>
      <c r="X3993" s="30"/>
      <c r="Y3993" s="30"/>
      <c r="Z3993" s="30"/>
      <c r="AA3993" s="30"/>
    </row>
    <row r="3994" ht="15.75" customHeight="1">
      <c r="A3994" s="124"/>
      <c r="B3994" s="124"/>
      <c r="C3994" s="124"/>
      <c r="D3994" s="124"/>
      <c r="E3994" s="143"/>
      <c r="F3994" s="143"/>
      <c r="G3994" s="143"/>
      <c r="H3994" s="89"/>
      <c r="I3994" s="89"/>
      <c r="J3994" s="89"/>
      <c r="K3994" s="89"/>
      <c r="L3994" s="89"/>
      <c r="M3994" s="89"/>
      <c r="N3994" s="89"/>
      <c r="O3994" s="89"/>
      <c r="P3994" s="89"/>
      <c r="Q3994" s="89"/>
      <c r="R3994" s="30"/>
      <c r="S3994" s="30"/>
      <c r="T3994" s="30"/>
      <c r="U3994" s="30"/>
      <c r="V3994" s="30"/>
      <c r="W3994" s="30"/>
      <c r="X3994" s="30"/>
      <c r="Y3994" s="30"/>
      <c r="Z3994" s="30"/>
      <c r="AA3994" s="30"/>
    </row>
    <row r="3995" ht="15.75" customHeight="1">
      <c r="A3995" s="124"/>
      <c r="B3995" s="124"/>
      <c r="C3995" s="124"/>
      <c r="D3995" s="124"/>
      <c r="E3995" s="143"/>
      <c r="F3995" s="143"/>
      <c r="G3995" s="143"/>
      <c r="H3995" s="89"/>
      <c r="I3995" s="89"/>
      <c r="J3995" s="89"/>
      <c r="K3995" s="89"/>
      <c r="L3995" s="89"/>
      <c r="M3995" s="89"/>
      <c r="N3995" s="89"/>
      <c r="O3995" s="89"/>
      <c r="P3995" s="89"/>
      <c r="Q3995" s="89"/>
      <c r="R3995" s="30"/>
      <c r="S3995" s="30"/>
      <c r="T3995" s="30"/>
      <c r="U3995" s="30"/>
      <c r="V3995" s="30"/>
      <c r="W3995" s="30"/>
      <c r="X3995" s="30"/>
      <c r="Y3995" s="30"/>
      <c r="Z3995" s="30"/>
      <c r="AA3995" s="30"/>
    </row>
    <row r="3996" ht="15.75" customHeight="1">
      <c r="A3996" s="124"/>
      <c r="B3996" s="124"/>
      <c r="C3996" s="124"/>
      <c r="D3996" s="124"/>
      <c r="E3996" s="143"/>
      <c r="F3996" s="143"/>
      <c r="G3996" s="143"/>
      <c r="H3996" s="89"/>
      <c r="I3996" s="89"/>
      <c r="J3996" s="89"/>
      <c r="K3996" s="89"/>
      <c r="L3996" s="89"/>
      <c r="M3996" s="89"/>
      <c r="N3996" s="89"/>
      <c r="O3996" s="89"/>
      <c r="P3996" s="89"/>
      <c r="Q3996" s="89"/>
      <c r="R3996" s="30"/>
      <c r="S3996" s="30"/>
      <c r="T3996" s="30"/>
      <c r="U3996" s="30"/>
      <c r="V3996" s="30"/>
      <c r="W3996" s="30"/>
      <c r="X3996" s="30"/>
      <c r="Y3996" s="30"/>
      <c r="Z3996" s="30"/>
      <c r="AA3996" s="30"/>
    </row>
    <row r="3997" ht="15.75" customHeight="1">
      <c r="A3997" s="124"/>
      <c r="B3997" s="124"/>
      <c r="C3997" s="124"/>
      <c r="D3997" s="124"/>
      <c r="E3997" s="143"/>
      <c r="F3997" s="143"/>
      <c r="G3997" s="143"/>
      <c r="H3997" s="89"/>
      <c r="I3997" s="89"/>
      <c r="J3997" s="89"/>
      <c r="K3997" s="89"/>
      <c r="L3997" s="89"/>
      <c r="M3997" s="89"/>
      <c r="N3997" s="89"/>
      <c r="O3997" s="89"/>
      <c r="P3997" s="89"/>
      <c r="Q3997" s="89"/>
      <c r="R3997" s="30"/>
      <c r="S3997" s="30"/>
      <c r="T3997" s="30"/>
      <c r="U3997" s="30"/>
      <c r="V3997" s="30"/>
      <c r="W3997" s="30"/>
      <c r="X3997" s="30"/>
      <c r="Y3997" s="30"/>
      <c r="Z3997" s="30"/>
      <c r="AA3997" s="30"/>
    </row>
    <row r="3998" ht="15.75" customHeight="1">
      <c r="A3998" s="124"/>
      <c r="B3998" s="124"/>
      <c r="C3998" s="124"/>
      <c r="D3998" s="124"/>
      <c r="E3998" s="143"/>
      <c r="F3998" s="143"/>
      <c r="G3998" s="143"/>
      <c r="H3998" s="89"/>
      <c r="I3998" s="89"/>
      <c r="J3998" s="89"/>
      <c r="K3998" s="89"/>
      <c r="L3998" s="89"/>
      <c r="M3998" s="89"/>
      <c r="N3998" s="89"/>
      <c r="O3998" s="89"/>
      <c r="P3998" s="89"/>
      <c r="Q3998" s="89"/>
      <c r="R3998" s="30"/>
      <c r="S3998" s="30"/>
      <c r="T3998" s="30"/>
      <c r="U3998" s="30"/>
      <c r="V3998" s="30"/>
      <c r="W3998" s="30"/>
      <c r="X3998" s="30"/>
      <c r="Y3998" s="30"/>
      <c r="Z3998" s="30"/>
      <c r="AA3998" s="30"/>
    </row>
    <row r="3999" ht="15.75" customHeight="1">
      <c r="A3999" s="124"/>
      <c r="B3999" s="124"/>
      <c r="C3999" s="124"/>
      <c r="D3999" s="124"/>
      <c r="E3999" s="143"/>
      <c r="F3999" s="143"/>
      <c r="G3999" s="143"/>
      <c r="H3999" s="89"/>
      <c r="I3999" s="89"/>
      <c r="J3999" s="89"/>
      <c r="K3999" s="89"/>
      <c r="L3999" s="89"/>
      <c r="M3999" s="89"/>
      <c r="N3999" s="89"/>
      <c r="O3999" s="89"/>
      <c r="P3999" s="89"/>
      <c r="Q3999" s="89"/>
      <c r="R3999" s="30"/>
      <c r="S3999" s="30"/>
      <c r="T3999" s="30"/>
      <c r="U3999" s="30"/>
      <c r="V3999" s="30"/>
      <c r="W3999" s="30"/>
      <c r="X3999" s="30"/>
      <c r="Y3999" s="30"/>
      <c r="Z3999" s="30"/>
      <c r="AA3999" s="30"/>
    </row>
    <row r="4000" ht="15.75" customHeight="1">
      <c r="A4000" s="124"/>
      <c r="B4000" s="124"/>
      <c r="C4000" s="124"/>
      <c r="D4000" s="124"/>
      <c r="E4000" s="143"/>
      <c r="F4000" s="143"/>
      <c r="G4000" s="143"/>
      <c r="H4000" s="89"/>
      <c r="I4000" s="89"/>
      <c r="J4000" s="89"/>
      <c r="K4000" s="89"/>
      <c r="L4000" s="89"/>
      <c r="M4000" s="89"/>
      <c r="N4000" s="89"/>
      <c r="O4000" s="89"/>
      <c r="P4000" s="89"/>
      <c r="Q4000" s="89"/>
      <c r="R4000" s="30"/>
      <c r="S4000" s="30"/>
      <c r="T4000" s="30"/>
      <c r="U4000" s="30"/>
      <c r="V4000" s="30"/>
      <c r="W4000" s="30"/>
      <c r="X4000" s="30"/>
      <c r="Y4000" s="30"/>
      <c r="Z4000" s="30"/>
      <c r="AA4000" s="30"/>
    </row>
    <row r="4001" ht="15.75" customHeight="1">
      <c r="A4001" s="124"/>
      <c r="B4001" s="124"/>
      <c r="C4001" s="124"/>
      <c r="D4001" s="124"/>
      <c r="E4001" s="143"/>
      <c r="F4001" s="143"/>
      <c r="G4001" s="143"/>
      <c r="H4001" s="89"/>
      <c r="I4001" s="89"/>
      <c r="J4001" s="89"/>
      <c r="K4001" s="89"/>
      <c r="L4001" s="89"/>
      <c r="M4001" s="89"/>
      <c r="N4001" s="89"/>
      <c r="O4001" s="89"/>
      <c r="P4001" s="89"/>
      <c r="Q4001" s="89"/>
      <c r="R4001" s="30"/>
      <c r="S4001" s="30"/>
      <c r="T4001" s="30"/>
      <c r="U4001" s="30"/>
      <c r="V4001" s="30"/>
      <c r="W4001" s="30"/>
      <c r="X4001" s="30"/>
      <c r="Y4001" s="30"/>
      <c r="Z4001" s="30"/>
      <c r="AA4001" s="30"/>
    </row>
    <row r="4002" ht="15.75" customHeight="1">
      <c r="A4002" s="124"/>
      <c r="B4002" s="124"/>
      <c r="C4002" s="124"/>
      <c r="D4002" s="124"/>
      <c r="E4002" s="143"/>
      <c r="F4002" s="143"/>
      <c r="G4002" s="143"/>
      <c r="H4002" s="89"/>
      <c r="I4002" s="89"/>
      <c r="J4002" s="89"/>
      <c r="K4002" s="89"/>
      <c r="L4002" s="89"/>
      <c r="M4002" s="89"/>
      <c r="N4002" s="89"/>
      <c r="O4002" s="89"/>
      <c r="P4002" s="89"/>
      <c r="Q4002" s="89"/>
      <c r="R4002" s="30"/>
      <c r="S4002" s="30"/>
      <c r="T4002" s="30"/>
      <c r="U4002" s="30"/>
      <c r="V4002" s="30"/>
      <c r="W4002" s="30"/>
      <c r="X4002" s="30"/>
      <c r="Y4002" s="30"/>
      <c r="Z4002" s="30"/>
      <c r="AA4002" s="30"/>
    </row>
    <row r="4003" ht="15.75" customHeight="1">
      <c r="A4003" s="124"/>
      <c r="B4003" s="124"/>
      <c r="C4003" s="124"/>
      <c r="D4003" s="124"/>
      <c r="E4003" s="143"/>
      <c r="F4003" s="143"/>
      <c r="G4003" s="143"/>
      <c r="H4003" s="89"/>
      <c r="I4003" s="89"/>
      <c r="J4003" s="89"/>
      <c r="K4003" s="89"/>
      <c r="L4003" s="89"/>
      <c r="M4003" s="89"/>
      <c r="N4003" s="89"/>
      <c r="O4003" s="89"/>
      <c r="P4003" s="89"/>
      <c r="Q4003" s="89"/>
      <c r="R4003" s="30"/>
      <c r="S4003" s="30"/>
      <c r="T4003" s="30"/>
      <c r="U4003" s="30"/>
      <c r="V4003" s="30"/>
      <c r="W4003" s="30"/>
      <c r="X4003" s="30"/>
      <c r="Y4003" s="30"/>
      <c r="Z4003" s="30"/>
      <c r="AA4003" s="30"/>
    </row>
    <row r="4004" ht="15.75" customHeight="1">
      <c r="A4004" s="124"/>
      <c r="B4004" s="124"/>
      <c r="C4004" s="124"/>
      <c r="D4004" s="124"/>
      <c r="E4004" s="143"/>
      <c r="F4004" s="143"/>
      <c r="G4004" s="143"/>
      <c r="H4004" s="89"/>
      <c r="I4004" s="89"/>
      <c r="J4004" s="89"/>
      <c r="K4004" s="89"/>
      <c r="L4004" s="89"/>
      <c r="M4004" s="89"/>
      <c r="N4004" s="89"/>
      <c r="O4004" s="89"/>
      <c r="P4004" s="89"/>
      <c r="Q4004" s="89"/>
      <c r="R4004" s="30"/>
      <c r="S4004" s="30"/>
      <c r="T4004" s="30"/>
      <c r="U4004" s="30"/>
      <c r="V4004" s="30"/>
      <c r="W4004" s="30"/>
      <c r="X4004" s="30"/>
      <c r="Y4004" s="30"/>
      <c r="Z4004" s="30"/>
      <c r="AA4004" s="30"/>
    </row>
    <row r="4005" ht="15.75" customHeight="1">
      <c r="A4005" s="124"/>
      <c r="B4005" s="124"/>
      <c r="C4005" s="124"/>
      <c r="D4005" s="124"/>
      <c r="E4005" s="143"/>
      <c r="F4005" s="143"/>
      <c r="G4005" s="143"/>
      <c r="H4005" s="89"/>
      <c r="I4005" s="89"/>
      <c r="J4005" s="89"/>
      <c r="K4005" s="89"/>
      <c r="L4005" s="89"/>
      <c r="M4005" s="89"/>
      <c r="N4005" s="89"/>
      <c r="O4005" s="89"/>
      <c r="P4005" s="89"/>
      <c r="Q4005" s="89"/>
      <c r="R4005" s="30"/>
      <c r="S4005" s="30"/>
      <c r="T4005" s="30"/>
      <c r="U4005" s="30"/>
      <c r="V4005" s="30"/>
      <c r="W4005" s="30"/>
      <c r="X4005" s="30"/>
      <c r="Y4005" s="30"/>
      <c r="Z4005" s="30"/>
      <c r="AA4005" s="30"/>
    </row>
    <row r="4006" ht="15.75" customHeight="1">
      <c r="A4006" s="124"/>
      <c r="B4006" s="124"/>
      <c r="C4006" s="124"/>
      <c r="D4006" s="124"/>
      <c r="E4006" s="143"/>
      <c r="F4006" s="143"/>
      <c r="G4006" s="143"/>
      <c r="H4006" s="89"/>
      <c r="I4006" s="89"/>
      <c r="J4006" s="89"/>
      <c r="K4006" s="89"/>
      <c r="L4006" s="89"/>
      <c r="M4006" s="89"/>
      <c r="N4006" s="89"/>
      <c r="O4006" s="89"/>
      <c r="P4006" s="89"/>
      <c r="Q4006" s="89"/>
      <c r="R4006" s="30"/>
      <c r="S4006" s="30"/>
      <c r="T4006" s="30"/>
      <c r="U4006" s="30"/>
      <c r="V4006" s="30"/>
      <c r="W4006" s="30"/>
      <c r="X4006" s="30"/>
      <c r="Y4006" s="30"/>
      <c r="Z4006" s="30"/>
      <c r="AA4006" s="30"/>
    </row>
    <row r="4007" ht="15.75" customHeight="1">
      <c r="A4007" s="124"/>
      <c r="B4007" s="124"/>
      <c r="C4007" s="124"/>
      <c r="D4007" s="124"/>
      <c r="E4007" s="143"/>
      <c r="F4007" s="143"/>
      <c r="G4007" s="143"/>
      <c r="H4007" s="89"/>
      <c r="I4007" s="89"/>
      <c r="J4007" s="89"/>
      <c r="K4007" s="89"/>
      <c r="L4007" s="89"/>
      <c r="M4007" s="89"/>
      <c r="N4007" s="89"/>
      <c r="O4007" s="89"/>
      <c r="P4007" s="89"/>
      <c r="Q4007" s="89"/>
      <c r="R4007" s="30"/>
      <c r="S4007" s="30"/>
      <c r="T4007" s="30"/>
      <c r="U4007" s="30"/>
      <c r="V4007" s="30"/>
      <c r="W4007" s="30"/>
      <c r="X4007" s="30"/>
      <c r="Y4007" s="30"/>
      <c r="Z4007" s="30"/>
      <c r="AA4007" s="30"/>
    </row>
    <row r="4008" ht="15.75" customHeight="1">
      <c r="A4008" s="124"/>
      <c r="B4008" s="124"/>
      <c r="C4008" s="124"/>
      <c r="D4008" s="124"/>
      <c r="E4008" s="143"/>
      <c r="F4008" s="143"/>
      <c r="G4008" s="143"/>
      <c r="H4008" s="89"/>
      <c r="I4008" s="89"/>
      <c r="J4008" s="89"/>
      <c r="K4008" s="89"/>
      <c r="L4008" s="89"/>
      <c r="M4008" s="89"/>
      <c r="N4008" s="89"/>
      <c r="O4008" s="89"/>
      <c r="P4008" s="89"/>
      <c r="Q4008" s="89"/>
      <c r="R4008" s="30"/>
      <c r="S4008" s="30"/>
      <c r="T4008" s="30"/>
      <c r="U4008" s="30"/>
      <c r="V4008" s="30"/>
      <c r="W4008" s="30"/>
      <c r="X4008" s="30"/>
      <c r="Y4008" s="30"/>
      <c r="Z4008" s="30"/>
      <c r="AA4008" s="30"/>
    </row>
    <row r="4009" ht="15.75" customHeight="1">
      <c r="A4009" s="124"/>
      <c r="B4009" s="124"/>
      <c r="C4009" s="124"/>
      <c r="D4009" s="124"/>
      <c r="E4009" s="143"/>
      <c r="F4009" s="143"/>
      <c r="G4009" s="143"/>
      <c r="H4009" s="89"/>
      <c r="I4009" s="89"/>
      <c r="J4009" s="89"/>
      <c r="K4009" s="89"/>
      <c r="L4009" s="89"/>
      <c r="M4009" s="89"/>
      <c r="N4009" s="89"/>
      <c r="O4009" s="89"/>
      <c r="P4009" s="89"/>
      <c r="Q4009" s="89"/>
      <c r="R4009" s="30"/>
      <c r="S4009" s="30"/>
      <c r="T4009" s="30"/>
      <c r="U4009" s="30"/>
      <c r="V4009" s="30"/>
      <c r="W4009" s="30"/>
      <c r="X4009" s="30"/>
      <c r="Y4009" s="30"/>
      <c r="Z4009" s="30"/>
      <c r="AA4009" s="30"/>
    </row>
    <row r="4010" ht="15.75" customHeight="1">
      <c r="A4010" s="124"/>
      <c r="B4010" s="124"/>
      <c r="C4010" s="124"/>
      <c r="D4010" s="124"/>
      <c r="E4010" s="143"/>
      <c r="F4010" s="143"/>
      <c r="G4010" s="143"/>
      <c r="H4010" s="89"/>
      <c r="I4010" s="89"/>
      <c r="J4010" s="89"/>
      <c r="K4010" s="89"/>
      <c r="L4010" s="89"/>
      <c r="M4010" s="89"/>
      <c r="N4010" s="89"/>
      <c r="O4010" s="89"/>
      <c r="P4010" s="89"/>
      <c r="Q4010" s="89"/>
      <c r="R4010" s="30"/>
      <c r="S4010" s="30"/>
      <c r="T4010" s="30"/>
      <c r="U4010" s="30"/>
      <c r="V4010" s="30"/>
      <c r="W4010" s="30"/>
      <c r="X4010" s="30"/>
      <c r="Y4010" s="30"/>
      <c r="Z4010" s="30"/>
      <c r="AA4010" s="30"/>
    </row>
    <row r="4011" ht="15.75" customHeight="1">
      <c r="A4011" s="124"/>
      <c r="B4011" s="124"/>
      <c r="C4011" s="124"/>
      <c r="D4011" s="124"/>
      <c r="E4011" s="143"/>
      <c r="F4011" s="143"/>
      <c r="G4011" s="143"/>
      <c r="H4011" s="89"/>
      <c r="I4011" s="89"/>
      <c r="J4011" s="89"/>
      <c r="K4011" s="89"/>
      <c r="L4011" s="89"/>
      <c r="M4011" s="89"/>
      <c r="N4011" s="89"/>
      <c r="O4011" s="89"/>
      <c r="P4011" s="89"/>
      <c r="Q4011" s="89"/>
      <c r="R4011" s="30"/>
      <c r="S4011" s="30"/>
      <c r="T4011" s="30"/>
      <c r="U4011" s="30"/>
      <c r="V4011" s="30"/>
      <c r="W4011" s="30"/>
      <c r="X4011" s="30"/>
      <c r="Y4011" s="30"/>
      <c r="Z4011" s="30"/>
      <c r="AA4011" s="30"/>
    </row>
    <row r="4012" ht="15.75" customHeight="1">
      <c r="A4012" s="124"/>
      <c r="B4012" s="124"/>
      <c r="C4012" s="124"/>
      <c r="D4012" s="124"/>
      <c r="E4012" s="143"/>
      <c r="F4012" s="143"/>
      <c r="G4012" s="143"/>
      <c r="H4012" s="89"/>
      <c r="I4012" s="89"/>
      <c r="J4012" s="89"/>
      <c r="K4012" s="89"/>
      <c r="L4012" s="89"/>
      <c r="M4012" s="89"/>
      <c r="N4012" s="89"/>
      <c r="O4012" s="89"/>
      <c r="P4012" s="89"/>
      <c r="Q4012" s="89"/>
      <c r="R4012" s="30"/>
      <c r="S4012" s="30"/>
      <c r="T4012" s="30"/>
      <c r="U4012" s="30"/>
      <c r="V4012" s="30"/>
      <c r="W4012" s="30"/>
      <c r="X4012" s="30"/>
      <c r="Y4012" s="30"/>
      <c r="Z4012" s="30"/>
      <c r="AA4012" s="30"/>
    </row>
    <row r="4013" ht="15.75" customHeight="1">
      <c r="A4013" s="124"/>
      <c r="B4013" s="124"/>
      <c r="C4013" s="124"/>
      <c r="D4013" s="124"/>
      <c r="E4013" s="143"/>
      <c r="F4013" s="143"/>
      <c r="G4013" s="143"/>
      <c r="H4013" s="89"/>
      <c r="I4013" s="89"/>
      <c r="J4013" s="89"/>
      <c r="K4013" s="89"/>
      <c r="L4013" s="89"/>
      <c r="M4013" s="89"/>
      <c r="N4013" s="89"/>
      <c r="O4013" s="89"/>
      <c r="P4013" s="89"/>
      <c r="Q4013" s="89"/>
      <c r="R4013" s="30"/>
      <c r="S4013" s="30"/>
      <c r="T4013" s="30"/>
      <c r="U4013" s="30"/>
      <c r="V4013" s="30"/>
      <c r="W4013" s="30"/>
      <c r="X4013" s="30"/>
      <c r="Y4013" s="30"/>
      <c r="Z4013" s="30"/>
      <c r="AA4013" s="30"/>
    </row>
    <row r="4014" ht="15.75" customHeight="1">
      <c r="A4014" s="124"/>
      <c r="B4014" s="124"/>
      <c r="C4014" s="124"/>
      <c r="D4014" s="124"/>
      <c r="E4014" s="143"/>
      <c r="F4014" s="143"/>
      <c r="G4014" s="143"/>
      <c r="H4014" s="89"/>
      <c r="I4014" s="89"/>
      <c r="J4014" s="89"/>
      <c r="K4014" s="89"/>
      <c r="L4014" s="89"/>
      <c r="M4014" s="89"/>
      <c r="N4014" s="89"/>
      <c r="O4014" s="89"/>
      <c r="P4014" s="89"/>
      <c r="Q4014" s="89"/>
      <c r="R4014" s="30"/>
      <c r="S4014" s="30"/>
      <c r="T4014" s="30"/>
      <c r="U4014" s="30"/>
      <c r="V4014" s="30"/>
      <c r="W4014" s="30"/>
      <c r="X4014" s="30"/>
      <c r="Y4014" s="30"/>
      <c r="Z4014" s="30"/>
      <c r="AA4014" s="30"/>
    </row>
    <row r="4015" ht="15.75" customHeight="1">
      <c r="A4015" s="124"/>
      <c r="B4015" s="124"/>
      <c r="C4015" s="124"/>
      <c r="D4015" s="124"/>
      <c r="E4015" s="143"/>
      <c r="F4015" s="143"/>
      <c r="G4015" s="143"/>
      <c r="H4015" s="89"/>
      <c r="I4015" s="89"/>
      <c r="J4015" s="89"/>
      <c r="K4015" s="89"/>
      <c r="L4015" s="89"/>
      <c r="M4015" s="89"/>
      <c r="N4015" s="89"/>
      <c r="O4015" s="89"/>
      <c r="P4015" s="89"/>
      <c r="Q4015" s="89"/>
      <c r="R4015" s="30"/>
      <c r="S4015" s="30"/>
      <c r="T4015" s="30"/>
      <c r="U4015" s="30"/>
      <c r="V4015" s="30"/>
      <c r="W4015" s="30"/>
      <c r="X4015" s="30"/>
      <c r="Y4015" s="30"/>
      <c r="Z4015" s="30"/>
      <c r="AA4015" s="30"/>
    </row>
    <row r="4016" ht="15.75" customHeight="1">
      <c r="A4016" s="124"/>
      <c r="B4016" s="124"/>
      <c r="C4016" s="124"/>
      <c r="D4016" s="124"/>
      <c r="E4016" s="143"/>
      <c r="F4016" s="143"/>
      <c r="G4016" s="143"/>
      <c r="H4016" s="89"/>
      <c r="I4016" s="89"/>
      <c r="J4016" s="89"/>
      <c r="K4016" s="89"/>
      <c r="L4016" s="89"/>
      <c r="M4016" s="89"/>
      <c r="N4016" s="89"/>
      <c r="O4016" s="89"/>
      <c r="P4016" s="89"/>
      <c r="Q4016" s="89"/>
      <c r="R4016" s="30"/>
      <c r="S4016" s="30"/>
      <c r="T4016" s="30"/>
      <c r="U4016" s="30"/>
      <c r="V4016" s="30"/>
      <c r="W4016" s="30"/>
      <c r="X4016" s="30"/>
      <c r="Y4016" s="30"/>
      <c r="Z4016" s="30"/>
      <c r="AA4016" s="30"/>
    </row>
    <row r="4017" ht="15.75" customHeight="1">
      <c r="A4017" s="124"/>
      <c r="B4017" s="124"/>
      <c r="C4017" s="124"/>
      <c r="D4017" s="124"/>
      <c r="E4017" s="143"/>
      <c r="F4017" s="143"/>
      <c r="G4017" s="143"/>
      <c r="H4017" s="89"/>
      <c r="I4017" s="89"/>
      <c r="J4017" s="89"/>
      <c r="K4017" s="89"/>
      <c r="L4017" s="89"/>
      <c r="M4017" s="89"/>
      <c r="N4017" s="89"/>
      <c r="O4017" s="89"/>
      <c r="P4017" s="89"/>
      <c r="Q4017" s="89"/>
      <c r="R4017" s="30"/>
      <c r="S4017" s="30"/>
      <c r="T4017" s="30"/>
      <c r="U4017" s="30"/>
      <c r="V4017" s="30"/>
      <c r="W4017" s="30"/>
      <c r="X4017" s="30"/>
      <c r="Y4017" s="30"/>
      <c r="Z4017" s="30"/>
      <c r="AA4017" s="30"/>
    </row>
    <row r="4018" ht="15.75" customHeight="1">
      <c r="A4018" s="124"/>
      <c r="B4018" s="124"/>
      <c r="C4018" s="124"/>
      <c r="D4018" s="124"/>
      <c r="E4018" s="143"/>
      <c r="F4018" s="143"/>
      <c r="G4018" s="143"/>
      <c r="H4018" s="89"/>
      <c r="I4018" s="89"/>
      <c r="J4018" s="89"/>
      <c r="K4018" s="89"/>
      <c r="L4018" s="89"/>
      <c r="M4018" s="89"/>
      <c r="N4018" s="89"/>
      <c r="O4018" s="89"/>
      <c r="P4018" s="89"/>
      <c r="Q4018" s="89"/>
      <c r="R4018" s="30"/>
      <c r="S4018" s="30"/>
      <c r="T4018" s="30"/>
      <c r="U4018" s="30"/>
      <c r="V4018" s="30"/>
      <c r="W4018" s="30"/>
      <c r="X4018" s="30"/>
      <c r="Y4018" s="30"/>
      <c r="Z4018" s="30"/>
      <c r="AA4018" s="30"/>
    </row>
    <row r="4019" ht="15.75" customHeight="1">
      <c r="A4019" s="124"/>
      <c r="B4019" s="124"/>
      <c r="C4019" s="124"/>
      <c r="D4019" s="124"/>
      <c r="E4019" s="143"/>
      <c r="F4019" s="143"/>
      <c r="G4019" s="143"/>
      <c r="H4019" s="89"/>
      <c r="I4019" s="89"/>
      <c r="J4019" s="89"/>
      <c r="K4019" s="89"/>
      <c r="L4019" s="89"/>
      <c r="M4019" s="89"/>
      <c r="N4019" s="89"/>
      <c r="O4019" s="89"/>
      <c r="P4019" s="89"/>
      <c r="Q4019" s="89"/>
      <c r="R4019" s="30"/>
      <c r="S4019" s="30"/>
      <c r="T4019" s="30"/>
      <c r="U4019" s="30"/>
      <c r="V4019" s="30"/>
      <c r="W4019" s="30"/>
      <c r="X4019" s="30"/>
      <c r="Y4019" s="30"/>
      <c r="Z4019" s="30"/>
      <c r="AA4019" s="30"/>
    </row>
    <row r="4020" ht="15.75" customHeight="1">
      <c r="A4020" s="124"/>
      <c r="B4020" s="124"/>
      <c r="C4020" s="124"/>
      <c r="D4020" s="124"/>
      <c r="E4020" s="143"/>
      <c r="F4020" s="143"/>
      <c r="G4020" s="143"/>
      <c r="H4020" s="89"/>
      <c r="I4020" s="89"/>
      <c r="J4020" s="89"/>
      <c r="K4020" s="89"/>
      <c r="L4020" s="89"/>
      <c r="M4020" s="89"/>
      <c r="N4020" s="89"/>
      <c r="O4020" s="89"/>
      <c r="P4020" s="89"/>
      <c r="Q4020" s="89"/>
      <c r="R4020" s="30"/>
      <c r="S4020" s="30"/>
      <c r="T4020" s="30"/>
      <c r="U4020" s="30"/>
      <c r="V4020" s="30"/>
      <c r="W4020" s="30"/>
      <c r="X4020" s="30"/>
      <c r="Y4020" s="30"/>
      <c r="Z4020" s="30"/>
      <c r="AA4020" s="30"/>
    </row>
    <row r="4021" ht="15.75" customHeight="1">
      <c r="A4021" s="124"/>
      <c r="B4021" s="124"/>
      <c r="C4021" s="124"/>
      <c r="D4021" s="124"/>
      <c r="E4021" s="143"/>
      <c r="F4021" s="143"/>
      <c r="G4021" s="143"/>
      <c r="H4021" s="89"/>
      <c r="I4021" s="89"/>
      <c r="J4021" s="89"/>
      <c r="K4021" s="89"/>
      <c r="L4021" s="89"/>
      <c r="M4021" s="89"/>
      <c r="N4021" s="89"/>
      <c r="O4021" s="89"/>
      <c r="P4021" s="89"/>
      <c r="Q4021" s="89"/>
      <c r="R4021" s="30"/>
      <c r="S4021" s="30"/>
      <c r="T4021" s="30"/>
      <c r="U4021" s="30"/>
      <c r="V4021" s="30"/>
      <c r="W4021" s="30"/>
      <c r="X4021" s="30"/>
      <c r="Y4021" s="30"/>
      <c r="Z4021" s="30"/>
      <c r="AA4021" s="30"/>
    </row>
    <row r="4022" ht="15.75" customHeight="1">
      <c r="A4022" s="124"/>
      <c r="B4022" s="124"/>
      <c r="C4022" s="124"/>
      <c r="D4022" s="124"/>
      <c r="E4022" s="143"/>
      <c r="F4022" s="143"/>
      <c r="G4022" s="143"/>
      <c r="H4022" s="89"/>
      <c r="I4022" s="89"/>
      <c r="J4022" s="89"/>
      <c r="K4022" s="89"/>
      <c r="L4022" s="89"/>
      <c r="M4022" s="89"/>
      <c r="N4022" s="89"/>
      <c r="O4022" s="89"/>
      <c r="P4022" s="89"/>
      <c r="Q4022" s="89"/>
      <c r="R4022" s="30"/>
      <c r="S4022" s="30"/>
      <c r="T4022" s="30"/>
      <c r="U4022" s="30"/>
      <c r="V4022" s="30"/>
      <c r="W4022" s="30"/>
      <c r="X4022" s="30"/>
      <c r="Y4022" s="30"/>
      <c r="Z4022" s="30"/>
      <c r="AA4022" s="30"/>
    </row>
    <row r="4023" ht="15.75" customHeight="1">
      <c r="A4023" s="124"/>
      <c r="B4023" s="124"/>
      <c r="C4023" s="124"/>
      <c r="D4023" s="124"/>
      <c r="E4023" s="143"/>
      <c r="F4023" s="143"/>
      <c r="G4023" s="143"/>
      <c r="H4023" s="89"/>
      <c r="I4023" s="89"/>
      <c r="J4023" s="89"/>
      <c r="K4023" s="89"/>
      <c r="L4023" s="89"/>
      <c r="M4023" s="89"/>
      <c r="N4023" s="89"/>
      <c r="O4023" s="89"/>
      <c r="P4023" s="89"/>
      <c r="Q4023" s="89"/>
      <c r="R4023" s="30"/>
      <c r="S4023" s="30"/>
      <c r="T4023" s="30"/>
      <c r="U4023" s="30"/>
      <c r="V4023" s="30"/>
      <c r="W4023" s="30"/>
      <c r="X4023" s="30"/>
      <c r="Y4023" s="30"/>
      <c r="Z4023" s="30"/>
      <c r="AA4023" s="30"/>
    </row>
    <row r="4024" ht="15.75" customHeight="1">
      <c r="A4024" s="124"/>
      <c r="B4024" s="124"/>
      <c r="C4024" s="124"/>
      <c r="D4024" s="124"/>
      <c r="E4024" s="143"/>
      <c r="F4024" s="143"/>
      <c r="G4024" s="143"/>
      <c r="H4024" s="89"/>
      <c r="I4024" s="89"/>
      <c r="J4024" s="89"/>
      <c r="K4024" s="89"/>
      <c r="L4024" s="89"/>
      <c r="M4024" s="89"/>
      <c r="N4024" s="89"/>
      <c r="O4024" s="89"/>
      <c r="P4024" s="89"/>
      <c r="Q4024" s="89"/>
      <c r="R4024" s="30"/>
      <c r="S4024" s="30"/>
      <c r="T4024" s="30"/>
      <c r="U4024" s="30"/>
      <c r="V4024" s="30"/>
      <c r="W4024" s="30"/>
      <c r="X4024" s="30"/>
      <c r="Y4024" s="30"/>
      <c r="Z4024" s="30"/>
      <c r="AA4024" s="30"/>
    </row>
    <row r="4025" ht="15.75" customHeight="1">
      <c r="A4025" s="124"/>
      <c r="B4025" s="124"/>
      <c r="C4025" s="124"/>
      <c r="D4025" s="124"/>
      <c r="E4025" s="143"/>
      <c r="F4025" s="143"/>
      <c r="G4025" s="143"/>
      <c r="H4025" s="89"/>
      <c r="I4025" s="89"/>
      <c r="J4025" s="89"/>
      <c r="K4025" s="89"/>
      <c r="L4025" s="89"/>
      <c r="M4025" s="89"/>
      <c r="N4025" s="89"/>
      <c r="O4025" s="89"/>
      <c r="P4025" s="89"/>
      <c r="Q4025" s="89"/>
      <c r="R4025" s="30"/>
      <c r="S4025" s="30"/>
      <c r="T4025" s="30"/>
      <c r="U4025" s="30"/>
      <c r="V4025" s="30"/>
      <c r="W4025" s="30"/>
      <c r="X4025" s="30"/>
      <c r="Y4025" s="30"/>
      <c r="Z4025" s="30"/>
      <c r="AA4025" s="30"/>
    </row>
    <row r="4026" ht="15.75" customHeight="1">
      <c r="A4026" s="124"/>
      <c r="B4026" s="124"/>
      <c r="C4026" s="124"/>
      <c r="D4026" s="124"/>
      <c r="E4026" s="143"/>
      <c r="F4026" s="143"/>
      <c r="G4026" s="143"/>
      <c r="H4026" s="89"/>
      <c r="I4026" s="89"/>
      <c r="J4026" s="89"/>
      <c r="K4026" s="89"/>
      <c r="L4026" s="89"/>
      <c r="M4026" s="89"/>
      <c r="N4026" s="89"/>
      <c r="O4026" s="89"/>
      <c r="P4026" s="89"/>
      <c r="Q4026" s="89"/>
      <c r="R4026" s="30"/>
      <c r="S4026" s="30"/>
      <c r="T4026" s="30"/>
      <c r="U4026" s="30"/>
      <c r="V4026" s="30"/>
      <c r="W4026" s="30"/>
      <c r="X4026" s="30"/>
      <c r="Y4026" s="30"/>
      <c r="Z4026" s="30"/>
      <c r="AA4026" s="30"/>
    </row>
    <row r="4027" ht="15.75" customHeight="1">
      <c r="A4027" s="124"/>
      <c r="B4027" s="124"/>
      <c r="C4027" s="124"/>
      <c r="D4027" s="124"/>
      <c r="E4027" s="143"/>
      <c r="F4027" s="143"/>
      <c r="G4027" s="143"/>
      <c r="H4027" s="89"/>
      <c r="I4027" s="89"/>
      <c r="J4027" s="89"/>
      <c r="K4027" s="89"/>
      <c r="L4027" s="89"/>
      <c r="M4027" s="89"/>
      <c r="N4027" s="89"/>
      <c r="O4027" s="89"/>
      <c r="P4027" s="89"/>
      <c r="Q4027" s="89"/>
      <c r="R4027" s="30"/>
      <c r="S4027" s="30"/>
      <c r="T4027" s="30"/>
      <c r="U4027" s="30"/>
      <c r="V4027" s="30"/>
      <c r="W4027" s="30"/>
      <c r="X4027" s="30"/>
      <c r="Y4027" s="30"/>
      <c r="Z4027" s="30"/>
      <c r="AA4027" s="30"/>
    </row>
    <row r="4028" ht="15.75" customHeight="1">
      <c r="A4028" s="124"/>
      <c r="B4028" s="124"/>
      <c r="C4028" s="124"/>
      <c r="D4028" s="124"/>
      <c r="E4028" s="143"/>
      <c r="F4028" s="143"/>
      <c r="G4028" s="143"/>
      <c r="H4028" s="89"/>
      <c r="I4028" s="89"/>
      <c r="J4028" s="89"/>
      <c r="K4028" s="89"/>
      <c r="L4028" s="89"/>
      <c r="M4028" s="89"/>
      <c r="N4028" s="89"/>
      <c r="O4028" s="89"/>
      <c r="P4028" s="89"/>
      <c r="Q4028" s="89"/>
      <c r="R4028" s="30"/>
      <c r="S4028" s="30"/>
      <c r="T4028" s="30"/>
      <c r="U4028" s="30"/>
      <c r="V4028" s="30"/>
      <c r="W4028" s="30"/>
      <c r="X4028" s="30"/>
      <c r="Y4028" s="30"/>
      <c r="Z4028" s="30"/>
      <c r="AA4028" s="30"/>
    </row>
    <row r="4029" ht="15.75" customHeight="1">
      <c r="A4029" s="124"/>
      <c r="B4029" s="124"/>
      <c r="C4029" s="124"/>
      <c r="D4029" s="124"/>
      <c r="E4029" s="143"/>
      <c r="F4029" s="143"/>
      <c r="G4029" s="143"/>
      <c r="H4029" s="89"/>
      <c r="I4029" s="89"/>
      <c r="J4029" s="89"/>
      <c r="K4029" s="89"/>
      <c r="L4029" s="89"/>
      <c r="M4029" s="89"/>
      <c r="N4029" s="89"/>
      <c r="O4029" s="89"/>
      <c r="P4029" s="89"/>
      <c r="Q4029" s="89"/>
      <c r="R4029" s="30"/>
      <c r="S4029" s="30"/>
      <c r="T4029" s="30"/>
      <c r="U4029" s="30"/>
      <c r="V4029" s="30"/>
      <c r="W4029" s="30"/>
      <c r="X4029" s="30"/>
      <c r="Y4029" s="30"/>
      <c r="Z4029" s="30"/>
      <c r="AA4029" s="30"/>
    </row>
    <row r="4030" ht="15.75" customHeight="1">
      <c r="A4030" s="124"/>
      <c r="B4030" s="124"/>
      <c r="C4030" s="124"/>
      <c r="D4030" s="124"/>
      <c r="E4030" s="143"/>
      <c r="F4030" s="143"/>
      <c r="G4030" s="143"/>
      <c r="H4030" s="89"/>
      <c r="I4030" s="89"/>
      <c r="J4030" s="89"/>
      <c r="K4030" s="89"/>
      <c r="L4030" s="89"/>
      <c r="M4030" s="89"/>
      <c r="N4030" s="89"/>
      <c r="O4030" s="89"/>
      <c r="P4030" s="89"/>
      <c r="Q4030" s="89"/>
      <c r="R4030" s="30"/>
      <c r="S4030" s="30"/>
      <c r="T4030" s="30"/>
      <c r="U4030" s="30"/>
      <c r="V4030" s="30"/>
      <c r="W4030" s="30"/>
      <c r="X4030" s="30"/>
      <c r="Y4030" s="30"/>
      <c r="Z4030" s="30"/>
      <c r="AA4030" s="30"/>
    </row>
    <row r="4031" ht="15.75" customHeight="1">
      <c r="A4031" s="124"/>
      <c r="B4031" s="124"/>
      <c r="C4031" s="124"/>
      <c r="D4031" s="124"/>
      <c r="E4031" s="143"/>
      <c r="F4031" s="143"/>
      <c r="G4031" s="143"/>
      <c r="H4031" s="89"/>
      <c r="I4031" s="89"/>
      <c r="J4031" s="89"/>
      <c r="K4031" s="89"/>
      <c r="L4031" s="89"/>
      <c r="M4031" s="89"/>
      <c r="N4031" s="89"/>
      <c r="O4031" s="89"/>
      <c r="P4031" s="89"/>
      <c r="Q4031" s="89"/>
      <c r="R4031" s="30"/>
      <c r="S4031" s="30"/>
      <c r="T4031" s="30"/>
      <c r="U4031" s="30"/>
      <c r="V4031" s="30"/>
      <c r="W4031" s="30"/>
      <c r="X4031" s="30"/>
      <c r="Y4031" s="30"/>
      <c r="Z4031" s="30"/>
      <c r="AA4031" s="30"/>
    </row>
    <row r="4032" ht="15.75" customHeight="1">
      <c r="A4032" s="124"/>
      <c r="B4032" s="124"/>
      <c r="C4032" s="124"/>
      <c r="D4032" s="124"/>
      <c r="E4032" s="143"/>
      <c r="F4032" s="143"/>
      <c r="G4032" s="143"/>
      <c r="H4032" s="89"/>
      <c r="I4032" s="89"/>
      <c r="J4032" s="89"/>
      <c r="K4032" s="89"/>
      <c r="L4032" s="89"/>
      <c r="M4032" s="89"/>
      <c r="N4032" s="89"/>
      <c r="O4032" s="89"/>
      <c r="P4032" s="89"/>
      <c r="Q4032" s="89"/>
      <c r="R4032" s="30"/>
      <c r="S4032" s="30"/>
      <c r="T4032" s="30"/>
      <c r="U4032" s="30"/>
      <c r="V4032" s="30"/>
      <c r="W4032" s="30"/>
      <c r="X4032" s="30"/>
      <c r="Y4032" s="30"/>
      <c r="Z4032" s="30"/>
      <c r="AA4032" s="30"/>
    </row>
    <row r="4033" ht="15.75" customHeight="1">
      <c r="A4033" s="124"/>
      <c r="B4033" s="124"/>
      <c r="C4033" s="124"/>
      <c r="D4033" s="124"/>
      <c r="E4033" s="143"/>
      <c r="F4033" s="143"/>
      <c r="G4033" s="143"/>
      <c r="H4033" s="89"/>
      <c r="I4033" s="89"/>
      <c r="J4033" s="89"/>
      <c r="K4033" s="89"/>
      <c r="L4033" s="89"/>
      <c r="M4033" s="89"/>
      <c r="N4033" s="89"/>
      <c r="O4033" s="89"/>
      <c r="P4033" s="89"/>
      <c r="Q4033" s="89"/>
      <c r="R4033" s="30"/>
      <c r="S4033" s="30"/>
      <c r="T4033" s="30"/>
      <c r="U4033" s="30"/>
      <c r="V4033" s="30"/>
      <c r="W4033" s="30"/>
      <c r="X4033" s="30"/>
      <c r="Y4033" s="30"/>
      <c r="Z4033" s="30"/>
      <c r="AA4033" s="30"/>
    </row>
    <row r="4034" ht="15.75" customHeight="1">
      <c r="A4034" s="124"/>
      <c r="B4034" s="124"/>
      <c r="C4034" s="124"/>
      <c r="D4034" s="124"/>
      <c r="E4034" s="143"/>
      <c r="F4034" s="143"/>
      <c r="G4034" s="143"/>
      <c r="H4034" s="89"/>
      <c r="I4034" s="89"/>
      <c r="J4034" s="89"/>
      <c r="K4034" s="89"/>
      <c r="L4034" s="89"/>
      <c r="M4034" s="89"/>
      <c r="N4034" s="89"/>
      <c r="O4034" s="89"/>
      <c r="P4034" s="89"/>
      <c r="Q4034" s="89"/>
      <c r="R4034" s="30"/>
      <c r="S4034" s="30"/>
      <c r="T4034" s="30"/>
      <c r="U4034" s="30"/>
      <c r="V4034" s="30"/>
      <c r="W4034" s="30"/>
      <c r="X4034" s="30"/>
      <c r="Y4034" s="30"/>
      <c r="Z4034" s="30"/>
      <c r="AA4034" s="30"/>
    </row>
    <row r="4035" ht="15.75" customHeight="1">
      <c r="A4035" s="124"/>
      <c r="B4035" s="124"/>
      <c r="C4035" s="124"/>
      <c r="D4035" s="124"/>
      <c r="E4035" s="143"/>
      <c r="F4035" s="143"/>
      <c r="G4035" s="143"/>
      <c r="H4035" s="89"/>
      <c r="I4035" s="89"/>
      <c r="J4035" s="89"/>
      <c r="K4035" s="89"/>
      <c r="L4035" s="89"/>
      <c r="M4035" s="89"/>
      <c r="N4035" s="89"/>
      <c r="O4035" s="89"/>
      <c r="P4035" s="89"/>
      <c r="Q4035" s="89"/>
      <c r="R4035" s="30"/>
      <c r="S4035" s="30"/>
      <c r="T4035" s="30"/>
      <c r="U4035" s="30"/>
      <c r="V4035" s="30"/>
      <c r="W4035" s="30"/>
      <c r="X4035" s="30"/>
      <c r="Y4035" s="30"/>
      <c r="Z4035" s="30"/>
      <c r="AA4035" s="30"/>
    </row>
    <row r="4036" ht="15.75" customHeight="1">
      <c r="A4036" s="124"/>
      <c r="B4036" s="124"/>
      <c r="C4036" s="124"/>
      <c r="D4036" s="124"/>
      <c r="E4036" s="143"/>
      <c r="F4036" s="143"/>
      <c r="G4036" s="143"/>
      <c r="H4036" s="89"/>
      <c r="I4036" s="89"/>
      <c r="J4036" s="89"/>
      <c r="K4036" s="89"/>
      <c r="L4036" s="89"/>
      <c r="M4036" s="89"/>
      <c r="N4036" s="89"/>
      <c r="O4036" s="89"/>
      <c r="P4036" s="89"/>
      <c r="Q4036" s="89"/>
      <c r="R4036" s="30"/>
      <c r="S4036" s="30"/>
      <c r="T4036" s="30"/>
      <c r="U4036" s="30"/>
      <c r="V4036" s="30"/>
      <c r="W4036" s="30"/>
      <c r="X4036" s="30"/>
      <c r="Y4036" s="30"/>
      <c r="Z4036" s="30"/>
      <c r="AA4036" s="30"/>
    </row>
    <row r="4037" ht="15.75" customHeight="1">
      <c r="A4037" s="124"/>
      <c r="B4037" s="124"/>
      <c r="C4037" s="124"/>
      <c r="D4037" s="124"/>
      <c r="E4037" s="143"/>
      <c r="F4037" s="143"/>
      <c r="G4037" s="143"/>
      <c r="H4037" s="89"/>
      <c r="I4037" s="89"/>
      <c r="J4037" s="89"/>
      <c r="K4037" s="89"/>
      <c r="L4037" s="89"/>
      <c r="M4037" s="89"/>
      <c r="N4037" s="89"/>
      <c r="O4037" s="89"/>
      <c r="P4037" s="89"/>
      <c r="Q4037" s="89"/>
      <c r="R4037" s="30"/>
      <c r="S4037" s="30"/>
      <c r="T4037" s="30"/>
      <c r="U4037" s="30"/>
      <c r="V4037" s="30"/>
      <c r="W4037" s="30"/>
      <c r="X4037" s="30"/>
      <c r="Y4037" s="30"/>
      <c r="Z4037" s="30"/>
      <c r="AA4037" s="30"/>
    </row>
    <row r="4038" ht="15.75" customHeight="1">
      <c r="A4038" s="124"/>
      <c r="B4038" s="124"/>
      <c r="C4038" s="124"/>
      <c r="D4038" s="124"/>
      <c r="E4038" s="143"/>
      <c r="F4038" s="143"/>
      <c r="G4038" s="143"/>
      <c r="H4038" s="89"/>
      <c r="I4038" s="89"/>
      <c r="J4038" s="89"/>
      <c r="K4038" s="89"/>
      <c r="L4038" s="89"/>
      <c r="M4038" s="89"/>
      <c r="N4038" s="89"/>
      <c r="O4038" s="89"/>
      <c r="P4038" s="89"/>
      <c r="Q4038" s="89"/>
      <c r="R4038" s="30"/>
      <c r="S4038" s="30"/>
      <c r="T4038" s="30"/>
      <c r="U4038" s="30"/>
      <c r="V4038" s="30"/>
      <c r="W4038" s="30"/>
      <c r="X4038" s="30"/>
      <c r="Y4038" s="30"/>
      <c r="Z4038" s="30"/>
      <c r="AA4038" s="30"/>
    </row>
    <row r="4039" ht="15.75" customHeight="1">
      <c r="A4039" s="124"/>
      <c r="B4039" s="124"/>
      <c r="C4039" s="124"/>
      <c r="D4039" s="124"/>
      <c r="E4039" s="143"/>
      <c r="F4039" s="143"/>
      <c r="G4039" s="143"/>
      <c r="H4039" s="89"/>
      <c r="I4039" s="89"/>
      <c r="J4039" s="89"/>
      <c r="K4039" s="89"/>
      <c r="L4039" s="89"/>
      <c r="M4039" s="89"/>
      <c r="N4039" s="89"/>
      <c r="O4039" s="89"/>
      <c r="P4039" s="89"/>
      <c r="Q4039" s="89"/>
      <c r="R4039" s="30"/>
      <c r="S4039" s="30"/>
      <c r="T4039" s="30"/>
      <c r="U4039" s="30"/>
      <c r="V4039" s="30"/>
      <c r="W4039" s="30"/>
      <c r="X4039" s="30"/>
      <c r="Y4039" s="30"/>
      <c r="Z4039" s="30"/>
      <c r="AA4039" s="30"/>
    </row>
    <row r="4040" ht="15.75" customHeight="1">
      <c r="A4040" s="124"/>
      <c r="B4040" s="124"/>
      <c r="C4040" s="124"/>
      <c r="D4040" s="124"/>
      <c r="E4040" s="143"/>
      <c r="F4040" s="143"/>
      <c r="G4040" s="143"/>
      <c r="H4040" s="89"/>
      <c r="I4040" s="89"/>
      <c r="J4040" s="89"/>
      <c r="K4040" s="89"/>
      <c r="L4040" s="89"/>
      <c r="M4040" s="89"/>
      <c r="N4040" s="89"/>
      <c r="O4040" s="89"/>
      <c r="P4040" s="89"/>
      <c r="Q4040" s="89"/>
      <c r="R4040" s="30"/>
      <c r="S4040" s="30"/>
      <c r="T4040" s="30"/>
      <c r="U4040" s="30"/>
      <c r="V4040" s="30"/>
      <c r="W4040" s="30"/>
      <c r="X4040" s="30"/>
      <c r="Y4040" s="30"/>
      <c r="Z4040" s="30"/>
      <c r="AA4040" s="30"/>
    </row>
    <row r="4041" ht="15.75" customHeight="1">
      <c r="A4041" s="124"/>
      <c r="B4041" s="124"/>
      <c r="C4041" s="124"/>
      <c r="D4041" s="124"/>
      <c r="E4041" s="143"/>
      <c r="F4041" s="143"/>
      <c r="G4041" s="143"/>
      <c r="H4041" s="89"/>
      <c r="I4041" s="89"/>
      <c r="J4041" s="89"/>
      <c r="K4041" s="89"/>
      <c r="L4041" s="89"/>
      <c r="M4041" s="89"/>
      <c r="N4041" s="89"/>
      <c r="O4041" s="89"/>
      <c r="P4041" s="89"/>
      <c r="Q4041" s="89"/>
      <c r="R4041" s="30"/>
      <c r="S4041" s="30"/>
      <c r="T4041" s="30"/>
      <c r="U4041" s="30"/>
      <c r="V4041" s="30"/>
      <c r="W4041" s="30"/>
      <c r="X4041" s="30"/>
      <c r="Y4041" s="30"/>
      <c r="Z4041" s="30"/>
      <c r="AA4041" s="30"/>
    </row>
    <row r="4042" ht="15.75" customHeight="1">
      <c r="A4042" s="124"/>
      <c r="B4042" s="124"/>
      <c r="C4042" s="124"/>
      <c r="D4042" s="124"/>
      <c r="E4042" s="143"/>
      <c r="F4042" s="143"/>
      <c r="G4042" s="143"/>
      <c r="H4042" s="89"/>
      <c r="I4042" s="89"/>
      <c r="J4042" s="89"/>
      <c r="K4042" s="89"/>
      <c r="L4042" s="89"/>
      <c r="M4042" s="89"/>
      <c r="N4042" s="89"/>
      <c r="O4042" s="89"/>
      <c r="P4042" s="89"/>
      <c r="Q4042" s="89"/>
      <c r="R4042" s="30"/>
      <c r="S4042" s="30"/>
      <c r="T4042" s="30"/>
      <c r="U4042" s="30"/>
      <c r="V4042" s="30"/>
      <c r="W4042" s="30"/>
      <c r="X4042" s="30"/>
      <c r="Y4042" s="30"/>
      <c r="Z4042" s="30"/>
      <c r="AA4042" s="30"/>
    </row>
    <row r="4043" ht="15.75" customHeight="1">
      <c r="A4043" s="124"/>
      <c r="B4043" s="124"/>
      <c r="C4043" s="124"/>
      <c r="D4043" s="124"/>
      <c r="E4043" s="143"/>
      <c r="F4043" s="143"/>
      <c r="G4043" s="143"/>
      <c r="H4043" s="89"/>
      <c r="I4043" s="89"/>
      <c r="J4043" s="89"/>
      <c r="K4043" s="89"/>
      <c r="L4043" s="89"/>
      <c r="M4043" s="89"/>
      <c r="N4043" s="89"/>
      <c r="O4043" s="89"/>
      <c r="P4043" s="89"/>
      <c r="Q4043" s="89"/>
      <c r="R4043" s="30"/>
      <c r="S4043" s="30"/>
      <c r="T4043" s="30"/>
      <c r="U4043" s="30"/>
      <c r="V4043" s="30"/>
      <c r="W4043" s="30"/>
      <c r="X4043" s="30"/>
      <c r="Y4043" s="30"/>
      <c r="Z4043" s="30"/>
      <c r="AA4043" s="30"/>
    </row>
    <row r="4044" ht="15.75" customHeight="1">
      <c r="A4044" s="124"/>
      <c r="B4044" s="124"/>
      <c r="C4044" s="124"/>
      <c r="D4044" s="124"/>
      <c r="E4044" s="143"/>
      <c r="F4044" s="143"/>
      <c r="G4044" s="143"/>
      <c r="H4044" s="89"/>
      <c r="I4044" s="89"/>
      <c r="J4044" s="89"/>
      <c r="K4044" s="89"/>
      <c r="L4044" s="89"/>
      <c r="M4044" s="89"/>
      <c r="N4044" s="89"/>
      <c r="O4044" s="89"/>
      <c r="P4044" s="89"/>
      <c r="Q4044" s="89"/>
      <c r="R4044" s="30"/>
      <c r="S4044" s="30"/>
      <c r="T4044" s="30"/>
      <c r="U4044" s="30"/>
      <c r="V4044" s="30"/>
      <c r="W4044" s="30"/>
      <c r="X4044" s="30"/>
      <c r="Y4044" s="30"/>
      <c r="Z4044" s="30"/>
      <c r="AA4044" s="30"/>
    </row>
    <row r="4045" ht="15.75" customHeight="1">
      <c r="A4045" s="124"/>
      <c r="B4045" s="124"/>
      <c r="C4045" s="124"/>
      <c r="D4045" s="124"/>
      <c r="E4045" s="143"/>
      <c r="F4045" s="143"/>
      <c r="G4045" s="143"/>
      <c r="H4045" s="89"/>
      <c r="I4045" s="89"/>
      <c r="J4045" s="89"/>
      <c r="K4045" s="89"/>
      <c r="L4045" s="89"/>
      <c r="M4045" s="89"/>
      <c r="N4045" s="89"/>
      <c r="O4045" s="89"/>
      <c r="P4045" s="89"/>
      <c r="Q4045" s="89"/>
      <c r="R4045" s="30"/>
      <c r="S4045" s="30"/>
      <c r="T4045" s="30"/>
      <c r="U4045" s="30"/>
      <c r="V4045" s="30"/>
      <c r="W4045" s="30"/>
      <c r="X4045" s="30"/>
      <c r="Y4045" s="30"/>
      <c r="Z4045" s="30"/>
      <c r="AA4045" s="30"/>
    </row>
    <row r="4046" ht="15.75" customHeight="1">
      <c r="A4046" s="124"/>
      <c r="B4046" s="124"/>
      <c r="C4046" s="124"/>
      <c r="D4046" s="124"/>
      <c r="E4046" s="143"/>
      <c r="F4046" s="143"/>
      <c r="G4046" s="143"/>
      <c r="H4046" s="89"/>
      <c r="I4046" s="89"/>
      <c r="J4046" s="89"/>
      <c r="K4046" s="89"/>
      <c r="L4046" s="89"/>
      <c r="M4046" s="89"/>
      <c r="N4046" s="89"/>
      <c r="O4046" s="89"/>
      <c r="P4046" s="89"/>
      <c r="Q4046" s="89"/>
      <c r="R4046" s="30"/>
      <c r="S4046" s="30"/>
      <c r="T4046" s="30"/>
      <c r="U4046" s="30"/>
      <c r="V4046" s="30"/>
      <c r="W4046" s="30"/>
      <c r="X4046" s="30"/>
      <c r="Y4046" s="30"/>
      <c r="Z4046" s="30"/>
      <c r="AA4046" s="30"/>
    </row>
    <row r="4047" ht="15.75" customHeight="1">
      <c r="A4047" s="124"/>
      <c r="B4047" s="124"/>
      <c r="C4047" s="124"/>
      <c r="D4047" s="124"/>
      <c r="E4047" s="143"/>
      <c r="F4047" s="143"/>
      <c r="G4047" s="143"/>
      <c r="H4047" s="89"/>
      <c r="I4047" s="89"/>
      <c r="J4047" s="89"/>
      <c r="K4047" s="89"/>
      <c r="L4047" s="89"/>
      <c r="M4047" s="89"/>
      <c r="N4047" s="89"/>
      <c r="O4047" s="89"/>
      <c r="P4047" s="89"/>
      <c r="Q4047" s="89"/>
      <c r="R4047" s="30"/>
      <c r="S4047" s="30"/>
      <c r="T4047" s="30"/>
      <c r="U4047" s="30"/>
      <c r="V4047" s="30"/>
      <c r="W4047" s="30"/>
      <c r="X4047" s="30"/>
      <c r="Y4047" s="30"/>
      <c r="Z4047" s="30"/>
      <c r="AA4047" s="30"/>
    </row>
    <row r="4048" ht="15.75" customHeight="1">
      <c r="A4048" s="124"/>
      <c r="B4048" s="124"/>
      <c r="C4048" s="124"/>
      <c r="D4048" s="124"/>
      <c r="E4048" s="143"/>
      <c r="F4048" s="143"/>
      <c r="G4048" s="143"/>
      <c r="H4048" s="89"/>
      <c r="I4048" s="89"/>
      <c r="J4048" s="89"/>
      <c r="K4048" s="89"/>
      <c r="L4048" s="89"/>
      <c r="M4048" s="89"/>
      <c r="N4048" s="89"/>
      <c r="O4048" s="89"/>
      <c r="P4048" s="89"/>
      <c r="Q4048" s="89"/>
      <c r="R4048" s="30"/>
      <c r="S4048" s="30"/>
      <c r="T4048" s="30"/>
      <c r="U4048" s="30"/>
      <c r="V4048" s="30"/>
      <c r="W4048" s="30"/>
      <c r="X4048" s="30"/>
      <c r="Y4048" s="30"/>
      <c r="Z4048" s="30"/>
      <c r="AA4048" s="30"/>
    </row>
    <row r="4049" ht="15.75" customHeight="1">
      <c r="A4049" s="124"/>
      <c r="B4049" s="124"/>
      <c r="C4049" s="124"/>
      <c r="D4049" s="124"/>
      <c r="E4049" s="143"/>
      <c r="F4049" s="143"/>
      <c r="G4049" s="143"/>
      <c r="H4049" s="89"/>
      <c r="I4049" s="89"/>
      <c r="J4049" s="89"/>
      <c r="K4049" s="89"/>
      <c r="L4049" s="89"/>
      <c r="M4049" s="89"/>
      <c r="N4049" s="89"/>
      <c r="O4049" s="89"/>
      <c r="P4049" s="89"/>
      <c r="Q4049" s="89"/>
      <c r="R4049" s="30"/>
      <c r="S4049" s="30"/>
      <c r="T4049" s="30"/>
      <c r="U4049" s="30"/>
      <c r="V4049" s="30"/>
      <c r="W4049" s="30"/>
      <c r="X4049" s="30"/>
      <c r="Y4049" s="30"/>
      <c r="Z4049" s="30"/>
      <c r="AA4049" s="30"/>
    </row>
    <row r="4050" ht="15.75" customHeight="1">
      <c r="A4050" s="124"/>
      <c r="B4050" s="124"/>
      <c r="C4050" s="124"/>
      <c r="D4050" s="124"/>
      <c r="E4050" s="143"/>
      <c r="F4050" s="143"/>
      <c r="G4050" s="143"/>
      <c r="H4050" s="89"/>
      <c r="I4050" s="89"/>
      <c r="J4050" s="89"/>
      <c r="K4050" s="89"/>
      <c r="L4050" s="89"/>
      <c r="M4050" s="89"/>
      <c r="N4050" s="89"/>
      <c r="O4050" s="89"/>
      <c r="P4050" s="89"/>
      <c r="Q4050" s="89"/>
      <c r="R4050" s="30"/>
      <c r="S4050" s="30"/>
      <c r="T4050" s="30"/>
      <c r="U4050" s="30"/>
      <c r="V4050" s="30"/>
      <c r="W4050" s="30"/>
      <c r="X4050" s="30"/>
      <c r="Y4050" s="30"/>
      <c r="Z4050" s="30"/>
      <c r="AA4050" s="30"/>
    </row>
    <row r="4051" ht="15.75" customHeight="1">
      <c r="A4051" s="124"/>
      <c r="B4051" s="124"/>
      <c r="C4051" s="124"/>
      <c r="D4051" s="124"/>
      <c r="E4051" s="143"/>
      <c r="F4051" s="143"/>
      <c r="G4051" s="143"/>
      <c r="H4051" s="89"/>
      <c r="I4051" s="89"/>
      <c r="J4051" s="89"/>
      <c r="K4051" s="89"/>
      <c r="L4051" s="89"/>
      <c r="M4051" s="89"/>
      <c r="N4051" s="89"/>
      <c r="O4051" s="89"/>
      <c r="P4051" s="89"/>
      <c r="Q4051" s="89"/>
      <c r="R4051" s="30"/>
      <c r="S4051" s="30"/>
      <c r="T4051" s="30"/>
      <c r="U4051" s="30"/>
      <c r="V4051" s="30"/>
      <c r="W4051" s="30"/>
      <c r="X4051" s="30"/>
      <c r="Y4051" s="30"/>
      <c r="Z4051" s="30"/>
      <c r="AA4051" s="30"/>
    </row>
    <row r="4052" ht="15.75" customHeight="1">
      <c r="A4052" s="124"/>
      <c r="B4052" s="124"/>
      <c r="C4052" s="124"/>
      <c r="D4052" s="124"/>
      <c r="E4052" s="143"/>
      <c r="F4052" s="143"/>
      <c r="G4052" s="143"/>
      <c r="H4052" s="89"/>
      <c r="I4052" s="89"/>
      <c r="J4052" s="89"/>
      <c r="K4052" s="89"/>
      <c r="L4052" s="89"/>
      <c r="M4052" s="89"/>
      <c r="N4052" s="89"/>
      <c r="O4052" s="89"/>
      <c r="P4052" s="89"/>
      <c r="Q4052" s="89"/>
      <c r="R4052" s="30"/>
      <c r="S4052" s="30"/>
      <c r="T4052" s="30"/>
      <c r="U4052" s="30"/>
      <c r="V4052" s="30"/>
      <c r="W4052" s="30"/>
      <c r="X4052" s="30"/>
      <c r="Y4052" s="30"/>
      <c r="Z4052" s="30"/>
      <c r="AA4052" s="30"/>
    </row>
    <row r="4053" ht="15.75" customHeight="1">
      <c r="A4053" s="124"/>
      <c r="B4053" s="124"/>
      <c r="C4053" s="124"/>
      <c r="D4053" s="124"/>
      <c r="E4053" s="143"/>
      <c r="F4053" s="143"/>
      <c r="G4053" s="143"/>
      <c r="H4053" s="89"/>
      <c r="I4053" s="89"/>
      <c r="J4053" s="89"/>
      <c r="K4053" s="89"/>
      <c r="L4053" s="89"/>
      <c r="M4053" s="89"/>
      <c r="N4053" s="89"/>
      <c r="O4053" s="89"/>
      <c r="P4053" s="89"/>
      <c r="Q4053" s="89"/>
      <c r="R4053" s="30"/>
      <c r="S4053" s="30"/>
      <c r="T4053" s="30"/>
      <c r="U4053" s="30"/>
      <c r="V4053" s="30"/>
      <c r="W4053" s="30"/>
      <c r="X4053" s="30"/>
      <c r="Y4053" s="30"/>
      <c r="Z4053" s="30"/>
      <c r="AA4053" s="30"/>
    </row>
    <row r="4054" ht="15.75" customHeight="1">
      <c r="A4054" s="124"/>
      <c r="B4054" s="124"/>
      <c r="C4054" s="124"/>
      <c r="D4054" s="124"/>
      <c r="E4054" s="143"/>
      <c r="F4054" s="143"/>
      <c r="G4054" s="143"/>
      <c r="H4054" s="89"/>
      <c r="I4054" s="89"/>
      <c r="J4054" s="89"/>
      <c r="K4054" s="89"/>
      <c r="L4054" s="89"/>
      <c r="M4054" s="89"/>
      <c r="N4054" s="89"/>
      <c r="O4054" s="89"/>
      <c r="P4054" s="89"/>
      <c r="Q4054" s="89"/>
      <c r="R4054" s="30"/>
      <c r="S4054" s="30"/>
      <c r="T4054" s="30"/>
      <c r="U4054" s="30"/>
      <c r="V4054" s="30"/>
      <c r="W4054" s="30"/>
      <c r="X4054" s="30"/>
      <c r="Y4054" s="30"/>
      <c r="Z4054" s="30"/>
      <c r="AA4054" s="30"/>
    </row>
    <row r="4055" ht="15.75" customHeight="1">
      <c r="A4055" s="124"/>
      <c r="B4055" s="124"/>
      <c r="C4055" s="124"/>
      <c r="D4055" s="124"/>
      <c r="E4055" s="143"/>
      <c r="F4055" s="143"/>
      <c r="G4055" s="143"/>
      <c r="H4055" s="89"/>
      <c r="I4055" s="89"/>
      <c r="J4055" s="89"/>
      <c r="K4055" s="89"/>
      <c r="L4055" s="89"/>
      <c r="M4055" s="89"/>
      <c r="N4055" s="89"/>
      <c r="O4055" s="89"/>
      <c r="P4055" s="89"/>
      <c r="Q4055" s="89"/>
      <c r="R4055" s="30"/>
      <c r="S4055" s="30"/>
      <c r="T4055" s="30"/>
      <c r="U4055" s="30"/>
      <c r="V4055" s="30"/>
      <c r="W4055" s="30"/>
      <c r="X4055" s="30"/>
      <c r="Y4055" s="30"/>
      <c r="Z4055" s="30"/>
      <c r="AA4055" s="30"/>
    </row>
    <row r="4056" ht="15.75" customHeight="1">
      <c r="A4056" s="124"/>
      <c r="B4056" s="124"/>
      <c r="C4056" s="124"/>
      <c r="D4056" s="124"/>
      <c r="E4056" s="143"/>
      <c r="F4056" s="143"/>
      <c r="G4056" s="143"/>
      <c r="H4056" s="89"/>
      <c r="I4056" s="89"/>
      <c r="J4056" s="89"/>
      <c r="K4056" s="89"/>
      <c r="L4056" s="89"/>
      <c r="M4056" s="89"/>
      <c r="N4056" s="89"/>
      <c r="O4056" s="89"/>
      <c r="P4056" s="89"/>
      <c r="Q4056" s="89"/>
      <c r="R4056" s="30"/>
      <c r="S4056" s="30"/>
      <c r="T4056" s="30"/>
      <c r="U4056" s="30"/>
      <c r="V4056" s="30"/>
      <c r="W4056" s="30"/>
      <c r="X4056" s="30"/>
      <c r="Y4056" s="30"/>
      <c r="Z4056" s="30"/>
      <c r="AA4056" s="30"/>
    </row>
    <row r="4057" ht="15.75" customHeight="1">
      <c r="A4057" s="124"/>
      <c r="B4057" s="124"/>
      <c r="C4057" s="124"/>
      <c r="D4057" s="124"/>
      <c r="E4057" s="143"/>
      <c r="F4057" s="143"/>
      <c r="G4057" s="143"/>
      <c r="H4057" s="89"/>
      <c r="I4057" s="89"/>
      <c r="J4057" s="89"/>
      <c r="K4057" s="89"/>
      <c r="L4057" s="89"/>
      <c r="M4057" s="89"/>
      <c r="N4057" s="89"/>
      <c r="O4057" s="89"/>
      <c r="P4057" s="89"/>
      <c r="Q4057" s="89"/>
      <c r="R4057" s="30"/>
      <c r="S4057" s="30"/>
      <c r="T4057" s="30"/>
      <c r="U4057" s="30"/>
      <c r="V4057" s="30"/>
      <c r="W4057" s="30"/>
      <c r="X4057" s="30"/>
      <c r="Y4057" s="30"/>
      <c r="Z4057" s="30"/>
      <c r="AA4057" s="30"/>
    </row>
    <row r="4058" ht="15.75" customHeight="1">
      <c r="A4058" s="124"/>
      <c r="B4058" s="124"/>
      <c r="C4058" s="124"/>
      <c r="D4058" s="124"/>
      <c r="E4058" s="143"/>
      <c r="F4058" s="143"/>
      <c r="G4058" s="143"/>
      <c r="H4058" s="89"/>
      <c r="I4058" s="89"/>
      <c r="J4058" s="89"/>
      <c r="K4058" s="89"/>
      <c r="L4058" s="89"/>
      <c r="M4058" s="89"/>
      <c r="N4058" s="89"/>
      <c r="O4058" s="89"/>
      <c r="P4058" s="89"/>
      <c r="Q4058" s="89"/>
      <c r="R4058" s="30"/>
      <c r="S4058" s="30"/>
      <c r="T4058" s="30"/>
      <c r="U4058" s="30"/>
      <c r="V4058" s="30"/>
      <c r="W4058" s="30"/>
      <c r="X4058" s="30"/>
      <c r="Y4058" s="30"/>
      <c r="Z4058" s="30"/>
      <c r="AA4058" s="30"/>
    </row>
    <row r="4059" ht="15.75" customHeight="1">
      <c r="A4059" s="124"/>
      <c r="B4059" s="124"/>
      <c r="C4059" s="124"/>
      <c r="D4059" s="124"/>
      <c r="E4059" s="143"/>
      <c r="F4059" s="143"/>
      <c r="G4059" s="143"/>
      <c r="H4059" s="89"/>
      <c r="I4059" s="89"/>
      <c r="J4059" s="89"/>
      <c r="K4059" s="89"/>
      <c r="L4059" s="89"/>
      <c r="M4059" s="89"/>
      <c r="N4059" s="89"/>
      <c r="O4059" s="89"/>
      <c r="P4059" s="89"/>
      <c r="Q4059" s="89"/>
      <c r="R4059" s="30"/>
      <c r="S4059" s="30"/>
      <c r="T4059" s="30"/>
      <c r="U4059" s="30"/>
      <c r="V4059" s="30"/>
      <c r="W4059" s="30"/>
      <c r="X4059" s="30"/>
      <c r="Y4059" s="30"/>
      <c r="Z4059" s="30"/>
      <c r="AA4059" s="30"/>
    </row>
    <row r="4060" ht="15.75" customHeight="1">
      <c r="A4060" s="124"/>
      <c r="B4060" s="124"/>
      <c r="C4060" s="124"/>
      <c r="D4060" s="124"/>
      <c r="E4060" s="143"/>
      <c r="F4060" s="143"/>
      <c r="G4060" s="143"/>
      <c r="H4060" s="89"/>
      <c r="I4060" s="89"/>
      <c r="J4060" s="89"/>
      <c r="K4060" s="89"/>
      <c r="L4060" s="89"/>
      <c r="M4060" s="89"/>
      <c r="N4060" s="89"/>
      <c r="O4060" s="89"/>
      <c r="P4060" s="89"/>
      <c r="Q4060" s="89"/>
      <c r="R4060" s="30"/>
      <c r="S4060" s="30"/>
      <c r="T4060" s="30"/>
      <c r="U4060" s="30"/>
      <c r="V4060" s="30"/>
      <c r="W4060" s="30"/>
      <c r="X4060" s="30"/>
      <c r="Y4060" s="30"/>
      <c r="Z4060" s="30"/>
      <c r="AA4060" s="30"/>
    </row>
    <row r="4061" ht="15.75" customHeight="1">
      <c r="A4061" s="124"/>
      <c r="B4061" s="124"/>
      <c r="C4061" s="124"/>
      <c r="D4061" s="124"/>
      <c r="E4061" s="143"/>
      <c r="F4061" s="143"/>
      <c r="G4061" s="143"/>
      <c r="H4061" s="89"/>
      <c r="I4061" s="89"/>
      <c r="J4061" s="89"/>
      <c r="K4061" s="89"/>
      <c r="L4061" s="89"/>
      <c r="M4061" s="89"/>
      <c r="N4061" s="89"/>
      <c r="O4061" s="89"/>
      <c r="P4061" s="89"/>
      <c r="Q4061" s="89"/>
      <c r="R4061" s="30"/>
      <c r="S4061" s="30"/>
      <c r="T4061" s="30"/>
      <c r="U4061" s="30"/>
      <c r="V4061" s="30"/>
      <c r="W4061" s="30"/>
      <c r="X4061" s="30"/>
      <c r="Y4061" s="30"/>
      <c r="Z4061" s="30"/>
      <c r="AA4061" s="30"/>
    </row>
    <row r="4062" ht="15.75" customHeight="1">
      <c r="A4062" s="124"/>
      <c r="B4062" s="124"/>
      <c r="C4062" s="124"/>
      <c r="D4062" s="124"/>
      <c r="E4062" s="143"/>
      <c r="F4062" s="143"/>
      <c r="G4062" s="143"/>
      <c r="H4062" s="89"/>
      <c r="I4062" s="89"/>
      <c r="J4062" s="89"/>
      <c r="K4062" s="89"/>
      <c r="L4062" s="89"/>
      <c r="M4062" s="89"/>
      <c r="N4062" s="89"/>
      <c r="O4062" s="89"/>
      <c r="P4062" s="89"/>
      <c r="Q4062" s="89"/>
      <c r="R4062" s="30"/>
      <c r="S4062" s="30"/>
      <c r="T4062" s="30"/>
      <c r="U4062" s="30"/>
      <c r="V4062" s="30"/>
      <c r="W4062" s="30"/>
      <c r="X4062" s="30"/>
      <c r="Y4062" s="30"/>
      <c r="Z4062" s="30"/>
      <c r="AA4062" s="30"/>
    </row>
    <row r="4063" ht="15.75" customHeight="1">
      <c r="A4063" s="124"/>
      <c r="B4063" s="124"/>
      <c r="C4063" s="124"/>
      <c r="D4063" s="124"/>
      <c r="E4063" s="143"/>
      <c r="F4063" s="143"/>
      <c r="G4063" s="143"/>
      <c r="H4063" s="89"/>
      <c r="I4063" s="89"/>
      <c r="J4063" s="89"/>
      <c r="K4063" s="89"/>
      <c r="L4063" s="89"/>
      <c r="M4063" s="89"/>
      <c r="N4063" s="89"/>
      <c r="O4063" s="89"/>
      <c r="P4063" s="89"/>
      <c r="Q4063" s="89"/>
      <c r="R4063" s="30"/>
      <c r="S4063" s="30"/>
      <c r="T4063" s="30"/>
      <c r="U4063" s="30"/>
      <c r="V4063" s="30"/>
      <c r="W4063" s="30"/>
      <c r="X4063" s="30"/>
      <c r="Y4063" s="30"/>
      <c r="Z4063" s="30"/>
      <c r="AA4063" s="30"/>
    </row>
    <row r="4064" ht="15.75" customHeight="1">
      <c r="A4064" s="124"/>
      <c r="B4064" s="124"/>
      <c r="C4064" s="124"/>
      <c r="D4064" s="124"/>
      <c r="E4064" s="143"/>
      <c r="F4064" s="143"/>
      <c r="G4064" s="143"/>
      <c r="H4064" s="89"/>
      <c r="I4064" s="89"/>
      <c r="J4064" s="89"/>
      <c r="K4064" s="89"/>
      <c r="L4064" s="89"/>
      <c r="M4064" s="89"/>
      <c r="N4064" s="89"/>
      <c r="O4064" s="89"/>
      <c r="P4064" s="89"/>
      <c r="Q4064" s="89"/>
      <c r="R4064" s="30"/>
      <c r="S4064" s="30"/>
      <c r="T4064" s="30"/>
      <c r="U4064" s="30"/>
      <c r="V4064" s="30"/>
      <c r="W4064" s="30"/>
      <c r="X4064" s="30"/>
      <c r="Y4064" s="30"/>
      <c r="Z4064" s="30"/>
      <c r="AA4064" s="30"/>
    </row>
    <row r="4065" ht="15.75" customHeight="1">
      <c r="A4065" s="124"/>
      <c r="B4065" s="124"/>
      <c r="C4065" s="124"/>
      <c r="D4065" s="124"/>
      <c r="E4065" s="143"/>
      <c r="F4065" s="143"/>
      <c r="G4065" s="143"/>
      <c r="H4065" s="89"/>
      <c r="I4065" s="89"/>
      <c r="J4065" s="89"/>
      <c r="K4065" s="89"/>
      <c r="L4065" s="89"/>
      <c r="M4065" s="89"/>
      <c r="N4065" s="89"/>
      <c r="O4065" s="89"/>
      <c r="P4065" s="89"/>
      <c r="Q4065" s="89"/>
      <c r="R4065" s="30"/>
      <c r="S4065" s="30"/>
      <c r="T4065" s="30"/>
      <c r="U4065" s="30"/>
      <c r="V4065" s="30"/>
      <c r="W4065" s="30"/>
      <c r="X4065" s="30"/>
      <c r="Y4065" s="30"/>
      <c r="Z4065" s="30"/>
      <c r="AA4065" s="30"/>
    </row>
    <row r="4066" ht="15.75" customHeight="1">
      <c r="A4066" s="124"/>
      <c r="B4066" s="124"/>
      <c r="C4066" s="124"/>
      <c r="D4066" s="124"/>
      <c r="E4066" s="143"/>
      <c r="F4066" s="143"/>
      <c r="G4066" s="143"/>
      <c r="H4066" s="89"/>
      <c r="I4066" s="89"/>
      <c r="J4066" s="89"/>
      <c r="K4066" s="89"/>
      <c r="L4066" s="89"/>
      <c r="M4066" s="89"/>
      <c r="N4066" s="89"/>
      <c r="O4066" s="89"/>
      <c r="P4066" s="89"/>
      <c r="Q4066" s="89"/>
      <c r="R4066" s="30"/>
      <c r="S4066" s="30"/>
      <c r="T4066" s="30"/>
      <c r="U4066" s="30"/>
      <c r="V4066" s="30"/>
      <c r="W4066" s="30"/>
      <c r="X4066" s="30"/>
      <c r="Y4066" s="30"/>
      <c r="Z4066" s="30"/>
      <c r="AA4066" s="30"/>
    </row>
    <row r="4067" ht="15.75" customHeight="1">
      <c r="A4067" s="124"/>
      <c r="B4067" s="124"/>
      <c r="C4067" s="124"/>
      <c r="D4067" s="124"/>
      <c r="E4067" s="143"/>
      <c r="F4067" s="143"/>
      <c r="G4067" s="143"/>
      <c r="H4067" s="89"/>
      <c r="I4067" s="89"/>
      <c r="J4067" s="89"/>
      <c r="K4067" s="89"/>
      <c r="L4067" s="89"/>
      <c r="M4067" s="89"/>
      <c r="N4067" s="89"/>
      <c r="O4067" s="89"/>
      <c r="P4067" s="89"/>
      <c r="Q4067" s="89"/>
      <c r="R4067" s="30"/>
      <c r="S4067" s="30"/>
      <c r="T4067" s="30"/>
      <c r="U4067" s="30"/>
      <c r="V4067" s="30"/>
      <c r="W4067" s="30"/>
      <c r="X4067" s="30"/>
      <c r="Y4067" s="30"/>
      <c r="Z4067" s="30"/>
      <c r="AA4067" s="30"/>
    </row>
    <row r="4068" ht="15.75" customHeight="1">
      <c r="A4068" s="124"/>
      <c r="B4068" s="124"/>
      <c r="C4068" s="124"/>
      <c r="D4068" s="124"/>
      <c r="E4068" s="143"/>
      <c r="F4068" s="143"/>
      <c r="G4068" s="143"/>
      <c r="H4068" s="89"/>
      <c r="I4068" s="89"/>
      <c r="J4068" s="89"/>
      <c r="K4068" s="89"/>
      <c r="L4068" s="89"/>
      <c r="M4068" s="89"/>
      <c r="N4068" s="89"/>
      <c r="O4068" s="89"/>
      <c r="P4068" s="89"/>
      <c r="Q4068" s="89"/>
      <c r="R4068" s="30"/>
      <c r="S4068" s="30"/>
      <c r="T4068" s="30"/>
      <c r="U4068" s="30"/>
      <c r="V4068" s="30"/>
      <c r="W4068" s="30"/>
      <c r="X4068" s="30"/>
      <c r="Y4068" s="30"/>
      <c r="Z4068" s="30"/>
      <c r="AA4068" s="30"/>
    </row>
    <row r="4069" ht="15.75" customHeight="1">
      <c r="A4069" s="124"/>
      <c r="B4069" s="124"/>
      <c r="C4069" s="124"/>
      <c r="D4069" s="124"/>
      <c r="E4069" s="143"/>
      <c r="F4069" s="143"/>
      <c r="G4069" s="143"/>
      <c r="H4069" s="89"/>
      <c r="I4069" s="89"/>
      <c r="J4069" s="89"/>
      <c r="K4069" s="89"/>
      <c r="L4069" s="89"/>
      <c r="M4069" s="89"/>
      <c r="N4069" s="89"/>
      <c r="O4069" s="89"/>
      <c r="P4069" s="89"/>
      <c r="Q4069" s="89"/>
      <c r="R4069" s="30"/>
      <c r="S4069" s="30"/>
      <c r="T4069" s="30"/>
      <c r="U4069" s="30"/>
      <c r="V4069" s="30"/>
      <c r="W4069" s="30"/>
      <c r="X4069" s="30"/>
      <c r="Y4069" s="30"/>
      <c r="Z4069" s="30"/>
      <c r="AA4069" s="30"/>
    </row>
    <row r="4070" ht="15.75" customHeight="1">
      <c r="A4070" s="124"/>
      <c r="B4070" s="124"/>
      <c r="C4070" s="124"/>
      <c r="D4070" s="124"/>
      <c r="E4070" s="143"/>
      <c r="F4070" s="143"/>
      <c r="G4070" s="143"/>
      <c r="H4070" s="89"/>
      <c r="I4070" s="89"/>
      <c r="J4070" s="89"/>
      <c r="K4070" s="89"/>
      <c r="L4070" s="89"/>
      <c r="M4070" s="89"/>
      <c r="N4070" s="89"/>
      <c r="O4070" s="89"/>
      <c r="P4070" s="89"/>
      <c r="Q4070" s="89"/>
      <c r="R4070" s="30"/>
      <c r="S4070" s="30"/>
      <c r="T4070" s="30"/>
      <c r="U4070" s="30"/>
      <c r="V4070" s="30"/>
      <c r="W4070" s="30"/>
      <c r="X4070" s="30"/>
      <c r="Y4070" s="30"/>
      <c r="Z4070" s="30"/>
      <c r="AA4070" s="30"/>
    </row>
    <row r="4071" ht="15.75" customHeight="1">
      <c r="A4071" s="124"/>
      <c r="B4071" s="124"/>
      <c r="C4071" s="124"/>
      <c r="D4071" s="124"/>
      <c r="E4071" s="143"/>
      <c r="F4071" s="143"/>
      <c r="G4071" s="143"/>
      <c r="H4071" s="89"/>
      <c r="I4071" s="89"/>
      <c r="J4071" s="89"/>
      <c r="K4071" s="89"/>
      <c r="L4071" s="89"/>
      <c r="M4071" s="89"/>
      <c r="N4071" s="89"/>
      <c r="O4071" s="89"/>
      <c r="P4071" s="89"/>
      <c r="Q4071" s="89"/>
      <c r="R4071" s="30"/>
      <c r="S4071" s="30"/>
      <c r="T4071" s="30"/>
      <c r="U4071" s="30"/>
      <c r="V4071" s="30"/>
      <c r="W4071" s="30"/>
      <c r="X4071" s="30"/>
      <c r="Y4071" s="30"/>
      <c r="Z4071" s="30"/>
      <c r="AA4071" s="30"/>
    </row>
    <row r="4072" ht="15.75" customHeight="1">
      <c r="A4072" s="124"/>
      <c r="B4072" s="124"/>
      <c r="C4072" s="124"/>
      <c r="D4072" s="124"/>
      <c r="E4072" s="143"/>
      <c r="F4072" s="143"/>
      <c r="G4072" s="143"/>
      <c r="H4072" s="89"/>
      <c r="I4072" s="89"/>
      <c r="J4072" s="89"/>
      <c r="K4072" s="89"/>
      <c r="L4072" s="89"/>
      <c r="M4072" s="89"/>
      <c r="N4072" s="89"/>
      <c r="O4072" s="89"/>
      <c r="P4072" s="89"/>
      <c r="Q4072" s="89"/>
      <c r="R4072" s="30"/>
      <c r="S4072" s="30"/>
      <c r="T4072" s="30"/>
      <c r="U4072" s="30"/>
      <c r="V4072" s="30"/>
      <c r="W4072" s="30"/>
      <c r="X4072" s="30"/>
      <c r="Y4072" s="30"/>
      <c r="Z4072" s="30"/>
      <c r="AA4072" s="30"/>
    </row>
    <row r="4073" ht="15.75" customHeight="1">
      <c r="A4073" s="124"/>
      <c r="B4073" s="124"/>
      <c r="C4073" s="124"/>
      <c r="D4073" s="124"/>
      <c r="E4073" s="143"/>
      <c r="F4073" s="143"/>
      <c r="G4073" s="143"/>
      <c r="H4073" s="89"/>
      <c r="I4073" s="89"/>
      <c r="J4073" s="89"/>
      <c r="K4073" s="89"/>
      <c r="L4073" s="89"/>
      <c r="M4073" s="89"/>
      <c r="N4073" s="89"/>
      <c r="O4073" s="89"/>
      <c r="P4073" s="89"/>
      <c r="Q4073" s="89"/>
      <c r="R4073" s="30"/>
      <c r="S4073" s="30"/>
      <c r="T4073" s="30"/>
      <c r="U4073" s="30"/>
      <c r="V4073" s="30"/>
      <c r="W4073" s="30"/>
      <c r="X4073" s="30"/>
      <c r="Y4073" s="30"/>
      <c r="Z4073" s="30"/>
      <c r="AA4073" s="30"/>
    </row>
    <row r="4074" ht="15.75" customHeight="1">
      <c r="A4074" s="124"/>
      <c r="B4074" s="124"/>
      <c r="C4074" s="124"/>
      <c r="D4074" s="124"/>
      <c r="E4074" s="143"/>
      <c r="F4074" s="143"/>
      <c r="G4074" s="143"/>
      <c r="H4074" s="89"/>
      <c r="I4074" s="89"/>
      <c r="J4074" s="89"/>
      <c r="K4074" s="89"/>
      <c r="L4074" s="89"/>
      <c r="M4074" s="89"/>
      <c r="N4074" s="89"/>
      <c r="O4074" s="89"/>
      <c r="P4074" s="89"/>
      <c r="Q4074" s="89"/>
      <c r="R4074" s="30"/>
      <c r="S4074" s="30"/>
      <c r="T4074" s="30"/>
      <c r="U4074" s="30"/>
      <c r="V4074" s="30"/>
      <c r="W4074" s="30"/>
      <c r="X4074" s="30"/>
      <c r="Y4074" s="30"/>
      <c r="Z4074" s="30"/>
      <c r="AA4074" s="30"/>
    </row>
    <row r="4075" ht="15.75" customHeight="1">
      <c r="A4075" s="124"/>
      <c r="B4075" s="124"/>
      <c r="C4075" s="124"/>
      <c r="D4075" s="124"/>
      <c r="E4075" s="143"/>
      <c r="F4075" s="143"/>
      <c r="G4075" s="143"/>
      <c r="H4075" s="89"/>
      <c r="I4075" s="89"/>
      <c r="J4075" s="89"/>
      <c r="K4075" s="89"/>
      <c r="L4075" s="89"/>
      <c r="M4075" s="89"/>
      <c r="N4075" s="89"/>
      <c r="O4075" s="89"/>
      <c r="P4075" s="89"/>
      <c r="Q4075" s="89"/>
      <c r="R4075" s="30"/>
      <c r="S4075" s="30"/>
      <c r="T4075" s="30"/>
      <c r="U4075" s="30"/>
      <c r="V4075" s="30"/>
      <c r="W4075" s="30"/>
      <c r="X4075" s="30"/>
      <c r="Y4075" s="30"/>
      <c r="Z4075" s="30"/>
      <c r="AA4075" s="30"/>
    </row>
    <row r="4076" ht="15.75" customHeight="1">
      <c r="A4076" s="124"/>
      <c r="B4076" s="124"/>
      <c r="C4076" s="124"/>
      <c r="D4076" s="124"/>
      <c r="E4076" s="143"/>
      <c r="F4076" s="143"/>
      <c r="G4076" s="143"/>
      <c r="H4076" s="89"/>
      <c r="I4076" s="89"/>
      <c r="J4076" s="89"/>
      <c r="K4076" s="89"/>
      <c r="L4076" s="89"/>
      <c r="M4076" s="89"/>
      <c r="N4076" s="89"/>
      <c r="O4076" s="89"/>
      <c r="P4076" s="89"/>
      <c r="Q4076" s="89"/>
      <c r="R4076" s="30"/>
      <c r="S4076" s="30"/>
      <c r="T4076" s="30"/>
      <c r="U4076" s="30"/>
      <c r="V4076" s="30"/>
      <c r="W4076" s="30"/>
      <c r="X4076" s="30"/>
      <c r="Y4076" s="30"/>
      <c r="Z4076" s="30"/>
      <c r="AA4076" s="30"/>
    </row>
    <row r="4077" ht="15.75" customHeight="1">
      <c r="A4077" s="124"/>
      <c r="B4077" s="124"/>
      <c r="C4077" s="124"/>
      <c r="D4077" s="124"/>
      <c r="E4077" s="143"/>
      <c r="F4077" s="143"/>
      <c r="G4077" s="143"/>
      <c r="H4077" s="89"/>
      <c r="I4077" s="89"/>
      <c r="J4077" s="89"/>
      <c r="K4077" s="89"/>
      <c r="L4077" s="89"/>
      <c r="M4077" s="89"/>
      <c r="N4077" s="89"/>
      <c r="O4077" s="89"/>
      <c r="P4077" s="89"/>
      <c r="Q4077" s="89"/>
      <c r="R4077" s="30"/>
      <c r="S4077" s="30"/>
      <c r="T4077" s="30"/>
      <c r="U4077" s="30"/>
      <c r="V4077" s="30"/>
      <c r="W4077" s="30"/>
      <c r="X4077" s="30"/>
      <c r="Y4077" s="30"/>
      <c r="Z4077" s="30"/>
      <c r="AA4077" s="30"/>
    </row>
    <row r="4078" ht="15.75" customHeight="1">
      <c r="A4078" s="124"/>
      <c r="B4078" s="124"/>
      <c r="C4078" s="124"/>
      <c r="D4078" s="124"/>
      <c r="E4078" s="143"/>
      <c r="F4078" s="143"/>
      <c r="G4078" s="143"/>
      <c r="H4078" s="89"/>
      <c r="I4078" s="89"/>
      <c r="J4078" s="89"/>
      <c r="K4078" s="89"/>
      <c r="L4078" s="89"/>
      <c r="M4078" s="89"/>
      <c r="N4078" s="89"/>
      <c r="O4078" s="89"/>
      <c r="P4078" s="89"/>
      <c r="Q4078" s="89"/>
      <c r="R4078" s="30"/>
      <c r="S4078" s="30"/>
      <c r="T4078" s="30"/>
      <c r="U4078" s="30"/>
      <c r="V4078" s="30"/>
      <c r="W4078" s="30"/>
      <c r="X4078" s="30"/>
      <c r="Y4078" s="30"/>
      <c r="Z4078" s="30"/>
      <c r="AA4078" s="30"/>
    </row>
    <row r="4079" ht="15.75" customHeight="1">
      <c r="A4079" s="124"/>
      <c r="B4079" s="124"/>
      <c r="C4079" s="124"/>
      <c r="D4079" s="124"/>
      <c r="E4079" s="143"/>
      <c r="F4079" s="143"/>
      <c r="G4079" s="143"/>
      <c r="H4079" s="89"/>
      <c r="I4079" s="89"/>
      <c r="J4079" s="89"/>
      <c r="K4079" s="89"/>
      <c r="L4079" s="89"/>
      <c r="M4079" s="89"/>
      <c r="N4079" s="89"/>
      <c r="O4079" s="89"/>
      <c r="P4079" s="89"/>
      <c r="Q4079" s="89"/>
      <c r="R4079" s="30"/>
      <c r="S4079" s="30"/>
      <c r="T4079" s="30"/>
      <c r="U4079" s="30"/>
      <c r="V4079" s="30"/>
      <c r="W4079" s="30"/>
      <c r="X4079" s="30"/>
      <c r="Y4079" s="30"/>
      <c r="Z4079" s="30"/>
      <c r="AA4079" s="30"/>
    </row>
    <row r="4080" ht="15.75" customHeight="1">
      <c r="A4080" s="124"/>
      <c r="B4080" s="124"/>
      <c r="C4080" s="124"/>
      <c r="D4080" s="124"/>
      <c r="E4080" s="143"/>
      <c r="F4080" s="143"/>
      <c r="G4080" s="143"/>
      <c r="H4080" s="89"/>
      <c r="I4080" s="89"/>
      <c r="J4080" s="89"/>
      <c r="K4080" s="89"/>
      <c r="L4080" s="89"/>
      <c r="M4080" s="89"/>
      <c r="N4080" s="89"/>
      <c r="O4080" s="89"/>
      <c r="P4080" s="89"/>
      <c r="Q4080" s="89"/>
      <c r="R4080" s="30"/>
      <c r="S4080" s="30"/>
      <c r="T4080" s="30"/>
      <c r="U4080" s="30"/>
      <c r="V4080" s="30"/>
      <c r="W4080" s="30"/>
      <c r="X4080" s="30"/>
      <c r="Y4080" s="30"/>
      <c r="Z4080" s="30"/>
      <c r="AA4080" s="30"/>
    </row>
    <row r="4081" ht="15.75" customHeight="1">
      <c r="A4081" s="124"/>
      <c r="B4081" s="124"/>
      <c r="C4081" s="124"/>
      <c r="D4081" s="124"/>
      <c r="E4081" s="143"/>
      <c r="F4081" s="143"/>
      <c r="G4081" s="143"/>
      <c r="H4081" s="89"/>
      <c r="I4081" s="89"/>
      <c r="J4081" s="89"/>
      <c r="K4081" s="89"/>
      <c r="L4081" s="89"/>
      <c r="M4081" s="89"/>
      <c r="N4081" s="89"/>
      <c r="O4081" s="89"/>
      <c r="P4081" s="89"/>
      <c r="Q4081" s="89"/>
      <c r="R4081" s="30"/>
      <c r="S4081" s="30"/>
      <c r="T4081" s="30"/>
      <c r="U4081" s="30"/>
      <c r="V4081" s="30"/>
      <c r="W4081" s="30"/>
      <c r="X4081" s="30"/>
      <c r="Y4081" s="30"/>
      <c r="Z4081" s="30"/>
      <c r="AA4081" s="30"/>
    </row>
    <row r="4082" ht="15.75" customHeight="1">
      <c r="A4082" s="124"/>
      <c r="B4082" s="124"/>
      <c r="C4082" s="124"/>
      <c r="D4082" s="124"/>
      <c r="E4082" s="143"/>
      <c r="F4082" s="143"/>
      <c r="G4082" s="143"/>
      <c r="H4082" s="89"/>
      <c r="I4082" s="89"/>
      <c r="J4082" s="89"/>
      <c r="K4082" s="89"/>
      <c r="L4082" s="89"/>
      <c r="M4082" s="89"/>
      <c r="N4082" s="89"/>
      <c r="O4082" s="89"/>
      <c r="P4082" s="89"/>
      <c r="Q4082" s="89"/>
      <c r="R4082" s="30"/>
      <c r="S4082" s="30"/>
      <c r="T4082" s="30"/>
      <c r="U4082" s="30"/>
      <c r="V4082" s="30"/>
      <c r="W4082" s="30"/>
      <c r="X4082" s="30"/>
      <c r="Y4082" s="30"/>
      <c r="Z4082" s="30"/>
      <c r="AA4082" s="30"/>
    </row>
    <row r="4083" ht="15.75" customHeight="1">
      <c r="A4083" s="124"/>
      <c r="B4083" s="124"/>
      <c r="C4083" s="124"/>
      <c r="D4083" s="124"/>
      <c r="E4083" s="143"/>
      <c r="F4083" s="143"/>
      <c r="G4083" s="143"/>
      <c r="H4083" s="89"/>
      <c r="I4083" s="89"/>
      <c r="J4083" s="89"/>
      <c r="K4083" s="89"/>
      <c r="L4083" s="89"/>
      <c r="M4083" s="89"/>
      <c r="N4083" s="89"/>
      <c r="O4083" s="89"/>
      <c r="P4083" s="89"/>
      <c r="Q4083" s="89"/>
      <c r="R4083" s="30"/>
      <c r="S4083" s="30"/>
      <c r="T4083" s="30"/>
      <c r="U4083" s="30"/>
      <c r="V4083" s="30"/>
      <c r="W4083" s="30"/>
      <c r="X4083" s="30"/>
      <c r="Y4083" s="30"/>
      <c r="Z4083" s="30"/>
      <c r="AA4083" s="30"/>
    </row>
    <row r="4084" ht="15.75" customHeight="1">
      <c r="A4084" s="124"/>
      <c r="B4084" s="124"/>
      <c r="C4084" s="124"/>
      <c r="D4084" s="124"/>
      <c r="E4084" s="143"/>
      <c r="F4084" s="143"/>
      <c r="G4084" s="143"/>
      <c r="H4084" s="89"/>
      <c r="I4084" s="89"/>
      <c r="J4084" s="89"/>
      <c r="K4084" s="89"/>
      <c r="L4084" s="89"/>
      <c r="M4084" s="89"/>
      <c r="N4084" s="89"/>
      <c r="O4084" s="89"/>
      <c r="P4084" s="89"/>
      <c r="Q4084" s="89"/>
      <c r="R4084" s="30"/>
      <c r="S4084" s="30"/>
      <c r="T4084" s="30"/>
      <c r="U4084" s="30"/>
      <c r="V4084" s="30"/>
      <c r="W4084" s="30"/>
      <c r="X4084" s="30"/>
      <c r="Y4084" s="30"/>
      <c r="Z4084" s="30"/>
      <c r="AA4084" s="30"/>
    </row>
    <row r="4085" ht="15.75" customHeight="1">
      <c r="A4085" s="124"/>
      <c r="B4085" s="124"/>
      <c r="C4085" s="124"/>
      <c r="D4085" s="124"/>
      <c r="E4085" s="143"/>
      <c r="F4085" s="143"/>
      <c r="G4085" s="143"/>
      <c r="H4085" s="89"/>
      <c r="I4085" s="89"/>
      <c r="J4085" s="89"/>
      <c r="K4085" s="89"/>
      <c r="L4085" s="89"/>
      <c r="M4085" s="89"/>
      <c r="N4085" s="89"/>
      <c r="O4085" s="89"/>
      <c r="P4085" s="89"/>
      <c r="Q4085" s="89"/>
      <c r="R4085" s="30"/>
      <c r="S4085" s="30"/>
      <c r="T4085" s="30"/>
      <c r="U4085" s="30"/>
      <c r="V4085" s="30"/>
      <c r="W4085" s="30"/>
      <c r="X4085" s="30"/>
      <c r="Y4085" s="30"/>
      <c r="Z4085" s="30"/>
      <c r="AA4085" s="30"/>
    </row>
    <row r="4086" ht="15.75" customHeight="1">
      <c r="A4086" s="124"/>
      <c r="B4086" s="124"/>
      <c r="C4086" s="124"/>
      <c r="D4086" s="124"/>
      <c r="E4086" s="143"/>
      <c r="F4086" s="143"/>
      <c r="G4086" s="143"/>
      <c r="H4086" s="89"/>
      <c r="I4086" s="89"/>
      <c r="J4086" s="89"/>
      <c r="K4086" s="89"/>
      <c r="L4086" s="89"/>
      <c r="M4086" s="89"/>
      <c r="N4086" s="89"/>
      <c r="O4086" s="89"/>
      <c r="P4086" s="89"/>
      <c r="Q4086" s="89"/>
      <c r="R4086" s="30"/>
      <c r="S4086" s="30"/>
      <c r="T4086" s="30"/>
      <c r="U4086" s="30"/>
      <c r="V4086" s="30"/>
      <c r="W4086" s="30"/>
      <c r="X4086" s="30"/>
      <c r="Y4086" s="30"/>
      <c r="Z4086" s="30"/>
      <c r="AA4086" s="30"/>
    </row>
    <row r="4087" ht="15.75" customHeight="1">
      <c r="A4087" s="124"/>
      <c r="B4087" s="124"/>
      <c r="C4087" s="124"/>
      <c r="D4087" s="124"/>
      <c r="E4087" s="143"/>
      <c r="F4087" s="143"/>
      <c r="G4087" s="143"/>
      <c r="H4087" s="89"/>
      <c r="I4087" s="89"/>
      <c r="J4087" s="89"/>
      <c r="K4087" s="89"/>
      <c r="L4087" s="89"/>
      <c r="M4087" s="89"/>
      <c r="N4087" s="89"/>
      <c r="O4087" s="89"/>
      <c r="P4087" s="89"/>
      <c r="Q4087" s="89"/>
      <c r="R4087" s="30"/>
      <c r="S4087" s="30"/>
      <c r="T4087" s="30"/>
      <c r="U4087" s="30"/>
      <c r="V4087" s="30"/>
      <c r="W4087" s="30"/>
      <c r="X4087" s="30"/>
      <c r="Y4087" s="30"/>
      <c r="Z4087" s="30"/>
      <c r="AA4087" s="30"/>
    </row>
    <row r="4088" ht="15.75" customHeight="1">
      <c r="A4088" s="124"/>
      <c r="B4088" s="124"/>
      <c r="C4088" s="124"/>
      <c r="D4088" s="124"/>
      <c r="E4088" s="143"/>
      <c r="F4088" s="143"/>
      <c r="G4088" s="143"/>
      <c r="H4088" s="89"/>
      <c r="I4088" s="89"/>
      <c r="J4088" s="89"/>
      <c r="K4088" s="89"/>
      <c r="L4088" s="89"/>
      <c r="M4088" s="89"/>
      <c r="N4088" s="89"/>
      <c r="O4088" s="89"/>
      <c r="P4088" s="89"/>
      <c r="Q4088" s="89"/>
      <c r="R4088" s="30"/>
      <c r="S4088" s="30"/>
      <c r="T4088" s="30"/>
      <c r="U4088" s="30"/>
      <c r="V4088" s="30"/>
      <c r="W4088" s="30"/>
      <c r="X4088" s="30"/>
      <c r="Y4088" s="30"/>
      <c r="Z4088" s="30"/>
      <c r="AA4088" s="30"/>
    </row>
    <row r="4089" ht="15.75" customHeight="1">
      <c r="A4089" s="124"/>
      <c r="B4089" s="124"/>
      <c r="C4089" s="124"/>
      <c r="D4089" s="124"/>
      <c r="E4089" s="143"/>
      <c r="F4089" s="143"/>
      <c r="G4089" s="143"/>
      <c r="H4089" s="89"/>
      <c r="I4089" s="89"/>
      <c r="J4089" s="89"/>
      <c r="K4089" s="89"/>
      <c r="L4089" s="89"/>
      <c r="M4089" s="89"/>
      <c r="N4089" s="89"/>
      <c r="O4089" s="89"/>
      <c r="P4089" s="89"/>
      <c r="Q4089" s="89"/>
      <c r="R4089" s="30"/>
      <c r="S4089" s="30"/>
      <c r="T4089" s="30"/>
      <c r="U4089" s="30"/>
      <c r="V4089" s="30"/>
      <c r="W4089" s="30"/>
      <c r="X4089" s="30"/>
      <c r="Y4089" s="30"/>
      <c r="Z4089" s="30"/>
      <c r="AA4089" s="30"/>
    </row>
    <row r="4090" ht="15.75" customHeight="1">
      <c r="A4090" s="124"/>
      <c r="B4090" s="124"/>
      <c r="C4090" s="124"/>
      <c r="D4090" s="124"/>
      <c r="E4090" s="143"/>
      <c r="F4090" s="143"/>
      <c r="G4090" s="143"/>
      <c r="H4090" s="89"/>
      <c r="I4090" s="89"/>
      <c r="J4090" s="89"/>
      <c r="K4090" s="89"/>
      <c r="L4090" s="89"/>
      <c r="M4090" s="89"/>
      <c r="N4090" s="89"/>
      <c r="O4090" s="89"/>
      <c r="P4090" s="89"/>
      <c r="Q4090" s="89"/>
      <c r="R4090" s="30"/>
      <c r="S4090" s="30"/>
      <c r="T4090" s="30"/>
      <c r="U4090" s="30"/>
      <c r="V4090" s="30"/>
      <c r="W4090" s="30"/>
      <c r="X4090" s="30"/>
      <c r="Y4090" s="30"/>
      <c r="Z4090" s="30"/>
      <c r="AA4090" s="30"/>
    </row>
    <row r="4091" ht="15.75" customHeight="1">
      <c r="A4091" s="124"/>
      <c r="B4091" s="124"/>
      <c r="C4091" s="124"/>
      <c r="D4091" s="124"/>
      <c r="E4091" s="143"/>
      <c r="F4091" s="143"/>
      <c r="G4091" s="143"/>
      <c r="H4091" s="89"/>
      <c r="I4091" s="89"/>
      <c r="J4091" s="89"/>
      <c r="K4091" s="89"/>
      <c r="L4091" s="89"/>
      <c r="M4091" s="89"/>
      <c r="N4091" s="89"/>
      <c r="O4091" s="89"/>
      <c r="P4091" s="89"/>
      <c r="Q4091" s="89"/>
      <c r="R4091" s="30"/>
      <c r="S4091" s="30"/>
      <c r="T4091" s="30"/>
      <c r="U4091" s="30"/>
      <c r="V4091" s="30"/>
      <c r="W4091" s="30"/>
      <c r="X4091" s="30"/>
      <c r="Y4091" s="30"/>
      <c r="Z4091" s="30"/>
      <c r="AA4091" s="30"/>
    </row>
    <row r="4092" ht="15.75" customHeight="1">
      <c r="A4092" s="124"/>
      <c r="B4092" s="124"/>
      <c r="C4092" s="124"/>
      <c r="D4092" s="124"/>
      <c r="E4092" s="143"/>
      <c r="F4092" s="143"/>
      <c r="G4092" s="143"/>
      <c r="H4092" s="89"/>
      <c r="I4092" s="89"/>
      <c r="J4092" s="89"/>
      <c r="K4092" s="89"/>
      <c r="L4092" s="89"/>
      <c r="M4092" s="89"/>
      <c r="N4092" s="89"/>
      <c r="O4092" s="89"/>
      <c r="P4092" s="89"/>
      <c r="Q4092" s="89"/>
      <c r="R4092" s="30"/>
      <c r="S4092" s="30"/>
      <c r="T4092" s="30"/>
      <c r="U4092" s="30"/>
      <c r="V4092" s="30"/>
      <c r="W4092" s="30"/>
      <c r="X4092" s="30"/>
      <c r="Y4092" s="30"/>
      <c r="Z4092" s="30"/>
      <c r="AA4092" s="30"/>
    </row>
    <row r="4093" ht="15.75" customHeight="1">
      <c r="A4093" s="124"/>
      <c r="B4093" s="124"/>
      <c r="C4093" s="124"/>
      <c r="D4093" s="124"/>
      <c r="E4093" s="143"/>
      <c r="F4093" s="143"/>
      <c r="G4093" s="143"/>
      <c r="H4093" s="89"/>
      <c r="I4093" s="89"/>
      <c r="J4093" s="89"/>
      <c r="K4093" s="89"/>
      <c r="L4093" s="89"/>
      <c r="M4093" s="89"/>
      <c r="N4093" s="89"/>
      <c r="O4093" s="89"/>
      <c r="P4093" s="89"/>
      <c r="Q4093" s="89"/>
      <c r="R4093" s="30"/>
      <c r="S4093" s="30"/>
      <c r="T4093" s="30"/>
      <c r="U4093" s="30"/>
      <c r="V4093" s="30"/>
      <c r="W4093" s="30"/>
      <c r="X4093" s="30"/>
      <c r="Y4093" s="30"/>
      <c r="Z4093" s="30"/>
      <c r="AA4093" s="30"/>
    </row>
    <row r="4094" ht="15.75" customHeight="1">
      <c r="A4094" s="124"/>
      <c r="B4094" s="124"/>
      <c r="C4094" s="124"/>
      <c r="D4094" s="124"/>
      <c r="E4094" s="143"/>
      <c r="F4094" s="143"/>
      <c r="G4094" s="143"/>
      <c r="H4094" s="89"/>
      <c r="I4094" s="89"/>
      <c r="J4094" s="89"/>
      <c r="K4094" s="89"/>
      <c r="L4094" s="89"/>
      <c r="M4094" s="89"/>
      <c r="N4094" s="89"/>
      <c r="O4094" s="89"/>
      <c r="P4094" s="89"/>
      <c r="Q4094" s="89"/>
      <c r="R4094" s="30"/>
      <c r="S4094" s="30"/>
      <c r="T4094" s="30"/>
      <c r="U4094" s="30"/>
      <c r="V4094" s="30"/>
      <c r="W4094" s="30"/>
      <c r="X4094" s="30"/>
      <c r="Y4094" s="30"/>
      <c r="Z4094" s="30"/>
      <c r="AA4094" s="30"/>
    </row>
    <row r="4095" ht="15.75" customHeight="1">
      <c r="A4095" s="124"/>
      <c r="B4095" s="124"/>
      <c r="C4095" s="124"/>
      <c r="D4095" s="124"/>
      <c r="E4095" s="143"/>
      <c r="F4095" s="143"/>
      <c r="G4095" s="143"/>
      <c r="H4095" s="89"/>
      <c r="I4095" s="89"/>
      <c r="J4095" s="89"/>
      <c r="K4095" s="89"/>
      <c r="L4095" s="89"/>
      <c r="M4095" s="89"/>
      <c r="N4095" s="89"/>
      <c r="O4095" s="89"/>
      <c r="P4095" s="89"/>
      <c r="Q4095" s="89"/>
      <c r="R4095" s="30"/>
      <c r="S4095" s="30"/>
      <c r="T4095" s="30"/>
      <c r="U4095" s="30"/>
      <c r="V4095" s="30"/>
      <c r="W4095" s="30"/>
      <c r="X4095" s="30"/>
      <c r="Y4095" s="30"/>
      <c r="Z4095" s="30"/>
      <c r="AA4095" s="30"/>
    </row>
    <row r="4096" ht="15.75" customHeight="1">
      <c r="A4096" s="124"/>
      <c r="B4096" s="124"/>
      <c r="C4096" s="124"/>
      <c r="D4096" s="124"/>
      <c r="E4096" s="143"/>
      <c r="F4096" s="143"/>
      <c r="G4096" s="143"/>
      <c r="H4096" s="89"/>
      <c r="I4096" s="89"/>
      <c r="J4096" s="89"/>
      <c r="K4096" s="89"/>
      <c r="L4096" s="89"/>
      <c r="M4096" s="89"/>
      <c r="N4096" s="89"/>
      <c r="O4096" s="89"/>
      <c r="P4096" s="89"/>
      <c r="Q4096" s="89"/>
      <c r="R4096" s="30"/>
      <c r="S4096" s="30"/>
      <c r="T4096" s="30"/>
      <c r="U4096" s="30"/>
      <c r="V4096" s="30"/>
      <c r="W4096" s="30"/>
      <c r="X4096" s="30"/>
      <c r="Y4096" s="30"/>
      <c r="Z4096" s="30"/>
      <c r="AA4096" s="30"/>
    </row>
    <row r="4097" ht="15.75" customHeight="1">
      <c r="A4097" s="124"/>
      <c r="B4097" s="124"/>
      <c r="C4097" s="124"/>
      <c r="D4097" s="124"/>
      <c r="E4097" s="143"/>
      <c r="F4097" s="143"/>
      <c r="G4097" s="143"/>
      <c r="H4097" s="89"/>
      <c r="I4097" s="89"/>
      <c r="J4097" s="89"/>
      <c r="K4097" s="89"/>
      <c r="L4097" s="89"/>
      <c r="M4097" s="89"/>
      <c r="N4097" s="89"/>
      <c r="O4097" s="89"/>
      <c r="P4097" s="89"/>
      <c r="Q4097" s="89"/>
      <c r="R4097" s="30"/>
      <c r="S4097" s="30"/>
      <c r="T4097" s="30"/>
      <c r="U4097" s="30"/>
      <c r="V4097" s="30"/>
      <c r="W4097" s="30"/>
      <c r="X4097" s="30"/>
      <c r="Y4097" s="30"/>
      <c r="Z4097" s="30"/>
      <c r="AA4097" s="30"/>
    </row>
    <row r="4098" ht="15.75" customHeight="1">
      <c r="A4098" s="124"/>
      <c r="B4098" s="124"/>
      <c r="C4098" s="124"/>
      <c r="D4098" s="124"/>
      <c r="E4098" s="143"/>
      <c r="F4098" s="143"/>
      <c r="G4098" s="143"/>
      <c r="H4098" s="89"/>
      <c r="I4098" s="89"/>
      <c r="J4098" s="89"/>
      <c r="K4098" s="89"/>
      <c r="L4098" s="89"/>
      <c r="M4098" s="89"/>
      <c r="N4098" s="89"/>
      <c r="O4098" s="89"/>
      <c r="P4098" s="89"/>
      <c r="Q4098" s="89"/>
      <c r="R4098" s="30"/>
      <c r="S4098" s="30"/>
      <c r="T4098" s="30"/>
      <c r="U4098" s="30"/>
      <c r="V4098" s="30"/>
      <c r="W4098" s="30"/>
      <c r="X4098" s="30"/>
      <c r="Y4098" s="30"/>
      <c r="Z4098" s="30"/>
      <c r="AA4098" s="30"/>
    </row>
    <row r="4099" ht="15.75" customHeight="1">
      <c r="A4099" s="124"/>
      <c r="B4099" s="124"/>
      <c r="C4099" s="124"/>
      <c r="D4099" s="124"/>
      <c r="E4099" s="143"/>
      <c r="F4099" s="143"/>
      <c r="G4099" s="143"/>
      <c r="H4099" s="89"/>
      <c r="I4099" s="89"/>
      <c r="J4099" s="89"/>
      <c r="K4099" s="89"/>
      <c r="L4099" s="89"/>
      <c r="M4099" s="89"/>
      <c r="N4099" s="89"/>
      <c r="O4099" s="89"/>
      <c r="P4099" s="89"/>
      <c r="Q4099" s="89"/>
      <c r="R4099" s="30"/>
      <c r="S4099" s="30"/>
      <c r="T4099" s="30"/>
      <c r="U4099" s="30"/>
      <c r="V4099" s="30"/>
      <c r="W4099" s="30"/>
      <c r="X4099" s="30"/>
      <c r="Y4099" s="30"/>
      <c r="Z4099" s="30"/>
      <c r="AA4099" s="30"/>
    </row>
    <row r="4100" ht="15.75" customHeight="1">
      <c r="A4100" s="124"/>
      <c r="B4100" s="124"/>
      <c r="C4100" s="124"/>
      <c r="D4100" s="124"/>
      <c r="E4100" s="143"/>
      <c r="F4100" s="143"/>
      <c r="G4100" s="143"/>
      <c r="H4100" s="89"/>
      <c r="I4100" s="89"/>
      <c r="J4100" s="89"/>
      <c r="K4100" s="89"/>
      <c r="L4100" s="89"/>
      <c r="M4100" s="89"/>
      <c r="N4100" s="89"/>
      <c r="O4100" s="89"/>
      <c r="P4100" s="89"/>
      <c r="Q4100" s="89"/>
      <c r="R4100" s="30"/>
      <c r="S4100" s="30"/>
      <c r="T4100" s="30"/>
      <c r="U4100" s="30"/>
      <c r="V4100" s="30"/>
      <c r="W4100" s="30"/>
      <c r="X4100" s="30"/>
      <c r="Y4100" s="30"/>
      <c r="Z4100" s="30"/>
      <c r="AA4100" s="30"/>
    </row>
    <row r="4101" ht="15.75" customHeight="1">
      <c r="A4101" s="124"/>
      <c r="B4101" s="124"/>
      <c r="C4101" s="124"/>
      <c r="D4101" s="124"/>
      <c r="E4101" s="143"/>
      <c r="F4101" s="143"/>
      <c r="G4101" s="143"/>
      <c r="H4101" s="89"/>
      <c r="I4101" s="89"/>
      <c r="J4101" s="89"/>
      <c r="K4101" s="89"/>
      <c r="L4101" s="89"/>
      <c r="M4101" s="89"/>
      <c r="N4101" s="89"/>
      <c r="O4101" s="89"/>
      <c r="P4101" s="89"/>
      <c r="Q4101" s="89"/>
      <c r="R4101" s="30"/>
      <c r="S4101" s="30"/>
      <c r="T4101" s="30"/>
      <c r="U4101" s="30"/>
      <c r="V4101" s="30"/>
      <c r="W4101" s="30"/>
      <c r="X4101" s="30"/>
      <c r="Y4101" s="30"/>
      <c r="Z4101" s="30"/>
      <c r="AA4101" s="30"/>
    </row>
    <row r="4102" ht="15.75" customHeight="1">
      <c r="A4102" s="124"/>
      <c r="B4102" s="124"/>
      <c r="C4102" s="124"/>
      <c r="D4102" s="124"/>
      <c r="E4102" s="143"/>
      <c r="F4102" s="143"/>
      <c r="G4102" s="143"/>
      <c r="H4102" s="89"/>
      <c r="I4102" s="89"/>
      <c r="J4102" s="89"/>
      <c r="K4102" s="89"/>
      <c r="L4102" s="89"/>
      <c r="M4102" s="89"/>
      <c r="N4102" s="89"/>
      <c r="O4102" s="89"/>
      <c r="P4102" s="89"/>
      <c r="Q4102" s="89"/>
      <c r="R4102" s="30"/>
      <c r="S4102" s="30"/>
      <c r="T4102" s="30"/>
      <c r="U4102" s="30"/>
      <c r="V4102" s="30"/>
      <c r="W4102" s="30"/>
      <c r="X4102" s="30"/>
      <c r="Y4102" s="30"/>
      <c r="Z4102" s="30"/>
      <c r="AA4102" s="30"/>
    </row>
    <row r="4103" ht="15.75" customHeight="1">
      <c r="A4103" s="124"/>
      <c r="B4103" s="124"/>
      <c r="C4103" s="124"/>
      <c r="D4103" s="124"/>
      <c r="E4103" s="143"/>
      <c r="F4103" s="143"/>
      <c r="G4103" s="143"/>
      <c r="H4103" s="89"/>
      <c r="I4103" s="89"/>
      <c r="J4103" s="89"/>
      <c r="K4103" s="89"/>
      <c r="L4103" s="89"/>
      <c r="M4103" s="89"/>
      <c r="N4103" s="89"/>
      <c r="O4103" s="89"/>
      <c r="P4103" s="89"/>
      <c r="Q4103" s="89"/>
      <c r="R4103" s="30"/>
      <c r="S4103" s="30"/>
      <c r="T4103" s="30"/>
      <c r="U4103" s="30"/>
      <c r="V4103" s="30"/>
      <c r="W4103" s="30"/>
      <c r="X4103" s="30"/>
      <c r="Y4103" s="30"/>
      <c r="Z4103" s="30"/>
      <c r="AA4103" s="30"/>
    </row>
    <row r="4104" ht="15.75" customHeight="1">
      <c r="A4104" s="124"/>
      <c r="B4104" s="124"/>
      <c r="C4104" s="124"/>
      <c r="D4104" s="124"/>
      <c r="E4104" s="143"/>
      <c r="F4104" s="143"/>
      <c r="G4104" s="143"/>
      <c r="H4104" s="89"/>
      <c r="I4104" s="89"/>
      <c r="J4104" s="89"/>
      <c r="K4104" s="89"/>
      <c r="L4104" s="89"/>
      <c r="M4104" s="89"/>
      <c r="N4104" s="89"/>
      <c r="O4104" s="89"/>
      <c r="P4104" s="89"/>
      <c r="Q4104" s="89"/>
      <c r="R4104" s="30"/>
      <c r="S4104" s="30"/>
      <c r="T4104" s="30"/>
      <c r="U4104" s="30"/>
      <c r="V4104" s="30"/>
      <c r="W4104" s="30"/>
      <c r="X4104" s="30"/>
      <c r="Y4104" s="30"/>
      <c r="Z4104" s="30"/>
      <c r="AA4104" s="30"/>
    </row>
    <row r="4105" ht="15.75" customHeight="1">
      <c r="A4105" s="124"/>
      <c r="B4105" s="124"/>
      <c r="C4105" s="124"/>
      <c r="D4105" s="124"/>
      <c r="E4105" s="143"/>
      <c r="F4105" s="143"/>
      <c r="G4105" s="143"/>
      <c r="H4105" s="89"/>
      <c r="I4105" s="89"/>
      <c r="J4105" s="89"/>
      <c r="K4105" s="89"/>
      <c r="L4105" s="89"/>
      <c r="M4105" s="89"/>
      <c r="N4105" s="89"/>
      <c r="O4105" s="89"/>
      <c r="P4105" s="89"/>
      <c r="Q4105" s="89"/>
      <c r="R4105" s="30"/>
      <c r="S4105" s="30"/>
      <c r="T4105" s="30"/>
      <c r="U4105" s="30"/>
      <c r="V4105" s="30"/>
      <c r="W4105" s="30"/>
      <c r="X4105" s="30"/>
      <c r="Y4105" s="30"/>
      <c r="Z4105" s="30"/>
      <c r="AA4105" s="30"/>
    </row>
    <row r="4106" ht="15.75" customHeight="1">
      <c r="A4106" s="124"/>
      <c r="B4106" s="124"/>
      <c r="C4106" s="124"/>
      <c r="D4106" s="124"/>
      <c r="E4106" s="143"/>
      <c r="F4106" s="143"/>
      <c r="G4106" s="143"/>
      <c r="H4106" s="89"/>
      <c r="I4106" s="89"/>
      <c r="J4106" s="89"/>
      <c r="K4106" s="89"/>
      <c r="L4106" s="89"/>
      <c r="M4106" s="89"/>
      <c r="N4106" s="89"/>
      <c r="O4106" s="89"/>
      <c r="P4106" s="89"/>
      <c r="Q4106" s="89"/>
      <c r="R4106" s="30"/>
      <c r="S4106" s="30"/>
      <c r="T4106" s="30"/>
      <c r="U4106" s="30"/>
      <c r="V4106" s="30"/>
      <c r="W4106" s="30"/>
      <c r="X4106" s="30"/>
      <c r="Y4106" s="30"/>
      <c r="Z4106" s="30"/>
      <c r="AA4106" s="30"/>
    </row>
    <row r="4107" ht="15.75" customHeight="1">
      <c r="A4107" s="124"/>
      <c r="B4107" s="124"/>
      <c r="C4107" s="124"/>
      <c r="D4107" s="124"/>
      <c r="E4107" s="143"/>
      <c r="F4107" s="143"/>
      <c r="G4107" s="143"/>
      <c r="H4107" s="89"/>
      <c r="I4107" s="89"/>
      <c r="J4107" s="89"/>
      <c r="K4107" s="89"/>
      <c r="L4107" s="89"/>
      <c r="M4107" s="89"/>
      <c r="N4107" s="89"/>
      <c r="O4107" s="89"/>
      <c r="P4107" s="89"/>
      <c r="Q4107" s="89"/>
      <c r="R4107" s="30"/>
      <c r="S4107" s="30"/>
      <c r="T4107" s="30"/>
      <c r="U4107" s="30"/>
      <c r="V4107" s="30"/>
      <c r="W4107" s="30"/>
      <c r="X4107" s="30"/>
      <c r="Y4107" s="30"/>
      <c r="Z4107" s="30"/>
      <c r="AA4107" s="30"/>
    </row>
    <row r="4108" ht="15.75" customHeight="1">
      <c r="A4108" s="124"/>
      <c r="B4108" s="124"/>
      <c r="C4108" s="124"/>
      <c r="D4108" s="124"/>
      <c r="E4108" s="143"/>
      <c r="F4108" s="143"/>
      <c r="G4108" s="143"/>
      <c r="H4108" s="89"/>
      <c r="I4108" s="89"/>
      <c r="J4108" s="89"/>
      <c r="K4108" s="89"/>
      <c r="L4108" s="89"/>
      <c r="M4108" s="89"/>
      <c r="N4108" s="89"/>
      <c r="O4108" s="89"/>
      <c r="P4108" s="89"/>
      <c r="Q4108" s="89"/>
      <c r="R4108" s="30"/>
      <c r="S4108" s="30"/>
      <c r="T4108" s="30"/>
      <c r="U4108" s="30"/>
      <c r="V4108" s="30"/>
      <c r="W4108" s="30"/>
      <c r="X4108" s="30"/>
      <c r="Y4108" s="30"/>
      <c r="Z4108" s="30"/>
      <c r="AA4108" s="30"/>
    </row>
    <row r="4109" ht="15.75" customHeight="1">
      <c r="A4109" s="124"/>
      <c r="B4109" s="124"/>
      <c r="C4109" s="124"/>
      <c r="D4109" s="124"/>
      <c r="E4109" s="143"/>
      <c r="F4109" s="143"/>
      <c r="G4109" s="143"/>
      <c r="H4109" s="89"/>
      <c r="I4109" s="89"/>
      <c r="J4109" s="89"/>
      <c r="K4109" s="89"/>
      <c r="L4109" s="89"/>
      <c r="M4109" s="89"/>
      <c r="N4109" s="89"/>
      <c r="O4109" s="89"/>
      <c r="P4109" s="89"/>
      <c r="Q4109" s="89"/>
      <c r="R4109" s="30"/>
      <c r="S4109" s="30"/>
      <c r="T4109" s="30"/>
      <c r="U4109" s="30"/>
      <c r="V4109" s="30"/>
      <c r="W4109" s="30"/>
      <c r="X4109" s="30"/>
      <c r="Y4109" s="30"/>
      <c r="Z4109" s="30"/>
      <c r="AA4109" s="30"/>
    </row>
    <row r="4110" ht="15.75" customHeight="1">
      <c r="A4110" s="124"/>
      <c r="B4110" s="124"/>
      <c r="C4110" s="124"/>
      <c r="D4110" s="124"/>
      <c r="E4110" s="143"/>
      <c r="F4110" s="143"/>
      <c r="G4110" s="143"/>
      <c r="H4110" s="89"/>
      <c r="I4110" s="89"/>
      <c r="J4110" s="89"/>
      <c r="K4110" s="89"/>
      <c r="L4110" s="89"/>
      <c r="M4110" s="89"/>
      <c r="N4110" s="89"/>
      <c r="O4110" s="89"/>
      <c r="P4110" s="89"/>
      <c r="Q4110" s="89"/>
      <c r="R4110" s="30"/>
      <c r="S4110" s="30"/>
      <c r="T4110" s="30"/>
      <c r="U4110" s="30"/>
      <c r="V4110" s="30"/>
      <c r="W4110" s="30"/>
      <c r="X4110" s="30"/>
      <c r="Y4110" s="30"/>
      <c r="Z4110" s="30"/>
      <c r="AA4110" s="30"/>
    </row>
    <row r="4111" ht="15.75" customHeight="1">
      <c r="A4111" s="124"/>
      <c r="B4111" s="124"/>
      <c r="C4111" s="124"/>
      <c r="D4111" s="124"/>
      <c r="E4111" s="143"/>
      <c r="F4111" s="143"/>
      <c r="G4111" s="143"/>
      <c r="H4111" s="89"/>
      <c r="I4111" s="89"/>
      <c r="J4111" s="89"/>
      <c r="K4111" s="89"/>
      <c r="L4111" s="89"/>
      <c r="M4111" s="89"/>
      <c r="N4111" s="89"/>
      <c r="O4111" s="89"/>
      <c r="P4111" s="89"/>
      <c r="Q4111" s="89"/>
      <c r="R4111" s="30"/>
      <c r="S4111" s="30"/>
      <c r="T4111" s="30"/>
      <c r="U4111" s="30"/>
      <c r="V4111" s="30"/>
      <c r="W4111" s="30"/>
      <c r="X4111" s="30"/>
      <c r="Y4111" s="30"/>
      <c r="Z4111" s="30"/>
      <c r="AA4111" s="30"/>
    </row>
    <row r="4112" ht="15.75" customHeight="1">
      <c r="A4112" s="124"/>
      <c r="B4112" s="124"/>
      <c r="C4112" s="124"/>
      <c r="D4112" s="124"/>
      <c r="E4112" s="143"/>
      <c r="F4112" s="143"/>
      <c r="G4112" s="143"/>
      <c r="H4112" s="89"/>
      <c r="I4112" s="89"/>
      <c r="J4112" s="89"/>
      <c r="K4112" s="89"/>
      <c r="L4112" s="89"/>
      <c r="M4112" s="89"/>
      <c r="N4112" s="89"/>
      <c r="O4112" s="89"/>
      <c r="P4112" s="89"/>
      <c r="Q4112" s="89"/>
      <c r="R4112" s="30"/>
      <c r="S4112" s="30"/>
      <c r="T4112" s="30"/>
      <c r="U4112" s="30"/>
      <c r="V4112" s="30"/>
      <c r="W4112" s="30"/>
      <c r="X4112" s="30"/>
      <c r="Y4112" s="30"/>
      <c r="Z4112" s="30"/>
      <c r="AA4112" s="30"/>
    </row>
    <row r="4113" ht="15.75" customHeight="1">
      <c r="A4113" s="124"/>
      <c r="B4113" s="124"/>
      <c r="C4113" s="124"/>
      <c r="D4113" s="124"/>
      <c r="E4113" s="143"/>
      <c r="F4113" s="143"/>
      <c r="G4113" s="143"/>
      <c r="H4113" s="89"/>
      <c r="I4113" s="89"/>
      <c r="J4113" s="89"/>
      <c r="K4113" s="89"/>
      <c r="L4113" s="89"/>
      <c r="M4113" s="89"/>
      <c r="N4113" s="89"/>
      <c r="O4113" s="89"/>
      <c r="P4113" s="89"/>
      <c r="Q4113" s="89"/>
      <c r="R4113" s="30"/>
      <c r="S4113" s="30"/>
      <c r="T4113" s="30"/>
      <c r="U4113" s="30"/>
      <c r="V4113" s="30"/>
      <c r="W4113" s="30"/>
      <c r="X4113" s="30"/>
      <c r="Y4113" s="30"/>
      <c r="Z4113" s="30"/>
      <c r="AA4113" s="30"/>
    </row>
    <row r="4114" ht="15.75" customHeight="1">
      <c r="A4114" s="124"/>
      <c r="B4114" s="124"/>
      <c r="C4114" s="124"/>
      <c r="D4114" s="124"/>
      <c r="E4114" s="143"/>
      <c r="F4114" s="143"/>
      <c r="G4114" s="143"/>
      <c r="H4114" s="89"/>
      <c r="I4114" s="89"/>
      <c r="J4114" s="89"/>
      <c r="K4114" s="89"/>
      <c r="L4114" s="89"/>
      <c r="M4114" s="89"/>
      <c r="N4114" s="89"/>
      <c r="O4114" s="89"/>
      <c r="P4114" s="89"/>
      <c r="Q4114" s="89"/>
      <c r="R4114" s="30"/>
      <c r="S4114" s="30"/>
      <c r="T4114" s="30"/>
      <c r="U4114" s="30"/>
      <c r="V4114" s="30"/>
      <c r="W4114" s="30"/>
      <c r="X4114" s="30"/>
      <c r="Y4114" s="30"/>
      <c r="Z4114" s="30"/>
      <c r="AA4114" s="30"/>
    </row>
    <row r="4115" ht="15.75" customHeight="1">
      <c r="A4115" s="124"/>
      <c r="B4115" s="124"/>
      <c r="C4115" s="124"/>
      <c r="D4115" s="124"/>
      <c r="E4115" s="143"/>
      <c r="F4115" s="143"/>
      <c r="G4115" s="143"/>
      <c r="H4115" s="89"/>
      <c r="I4115" s="89"/>
      <c r="J4115" s="89"/>
      <c r="K4115" s="89"/>
      <c r="L4115" s="89"/>
      <c r="M4115" s="89"/>
      <c r="N4115" s="89"/>
      <c r="O4115" s="89"/>
      <c r="P4115" s="89"/>
      <c r="Q4115" s="89"/>
      <c r="R4115" s="30"/>
      <c r="S4115" s="30"/>
      <c r="T4115" s="30"/>
      <c r="U4115" s="30"/>
      <c r="V4115" s="30"/>
      <c r="W4115" s="30"/>
      <c r="X4115" s="30"/>
      <c r="Y4115" s="30"/>
      <c r="Z4115" s="30"/>
      <c r="AA4115" s="30"/>
    </row>
    <row r="4116" ht="15.75" customHeight="1">
      <c r="A4116" s="124"/>
      <c r="B4116" s="124"/>
      <c r="C4116" s="124"/>
      <c r="D4116" s="124"/>
      <c r="E4116" s="143"/>
      <c r="F4116" s="143"/>
      <c r="G4116" s="143"/>
      <c r="H4116" s="89"/>
      <c r="I4116" s="89"/>
      <c r="J4116" s="89"/>
      <c r="K4116" s="89"/>
      <c r="L4116" s="89"/>
      <c r="M4116" s="89"/>
      <c r="N4116" s="89"/>
      <c r="O4116" s="89"/>
      <c r="P4116" s="89"/>
      <c r="Q4116" s="89"/>
      <c r="R4116" s="30"/>
      <c r="S4116" s="30"/>
      <c r="T4116" s="30"/>
      <c r="U4116" s="30"/>
      <c r="V4116" s="30"/>
      <c r="W4116" s="30"/>
      <c r="X4116" s="30"/>
      <c r="Y4116" s="30"/>
      <c r="Z4116" s="30"/>
      <c r="AA4116" s="30"/>
    </row>
    <row r="4117" ht="15.75" customHeight="1">
      <c r="A4117" s="124"/>
      <c r="B4117" s="124"/>
      <c r="C4117" s="124"/>
      <c r="D4117" s="124"/>
      <c r="E4117" s="143"/>
      <c r="F4117" s="143"/>
      <c r="G4117" s="143"/>
      <c r="H4117" s="89"/>
      <c r="I4117" s="89"/>
      <c r="J4117" s="89"/>
      <c r="K4117" s="89"/>
      <c r="L4117" s="89"/>
      <c r="M4117" s="89"/>
      <c r="N4117" s="89"/>
      <c r="O4117" s="89"/>
      <c r="P4117" s="89"/>
      <c r="Q4117" s="89"/>
      <c r="R4117" s="30"/>
      <c r="S4117" s="30"/>
      <c r="T4117" s="30"/>
      <c r="U4117" s="30"/>
      <c r="V4117" s="30"/>
      <c r="W4117" s="30"/>
      <c r="X4117" s="30"/>
      <c r="Y4117" s="30"/>
      <c r="Z4117" s="30"/>
      <c r="AA4117" s="30"/>
    </row>
    <row r="4118" ht="15.75" customHeight="1">
      <c r="A4118" s="124"/>
      <c r="B4118" s="124"/>
      <c r="C4118" s="124"/>
      <c r="D4118" s="124"/>
      <c r="E4118" s="143"/>
      <c r="F4118" s="143"/>
      <c r="G4118" s="143"/>
      <c r="H4118" s="89"/>
      <c r="I4118" s="89"/>
      <c r="J4118" s="89"/>
      <c r="K4118" s="89"/>
      <c r="L4118" s="89"/>
      <c r="M4118" s="89"/>
      <c r="N4118" s="89"/>
      <c r="O4118" s="89"/>
      <c r="P4118" s="89"/>
      <c r="Q4118" s="89"/>
      <c r="R4118" s="30"/>
      <c r="S4118" s="30"/>
      <c r="T4118" s="30"/>
      <c r="U4118" s="30"/>
      <c r="V4118" s="30"/>
      <c r="W4118" s="30"/>
      <c r="X4118" s="30"/>
      <c r="Y4118" s="30"/>
      <c r="Z4118" s="30"/>
      <c r="AA4118" s="30"/>
    </row>
    <row r="4119" ht="15.75" customHeight="1">
      <c r="A4119" s="124"/>
      <c r="B4119" s="124"/>
      <c r="C4119" s="124"/>
      <c r="D4119" s="124"/>
      <c r="E4119" s="143"/>
      <c r="F4119" s="143"/>
      <c r="G4119" s="143"/>
      <c r="H4119" s="89"/>
      <c r="I4119" s="89"/>
      <c r="J4119" s="89"/>
      <c r="K4119" s="89"/>
      <c r="L4119" s="89"/>
      <c r="M4119" s="89"/>
      <c r="N4119" s="89"/>
      <c r="O4119" s="89"/>
      <c r="P4119" s="89"/>
      <c r="Q4119" s="89"/>
      <c r="R4119" s="30"/>
      <c r="S4119" s="30"/>
      <c r="T4119" s="30"/>
      <c r="U4119" s="30"/>
      <c r="V4119" s="30"/>
      <c r="W4119" s="30"/>
      <c r="X4119" s="30"/>
      <c r="Y4119" s="30"/>
      <c r="Z4119" s="30"/>
      <c r="AA4119" s="30"/>
    </row>
    <row r="4120" ht="15.75" customHeight="1">
      <c r="A4120" s="124"/>
      <c r="B4120" s="124"/>
      <c r="C4120" s="124"/>
      <c r="D4120" s="124"/>
      <c r="E4120" s="143"/>
      <c r="F4120" s="143"/>
      <c r="G4120" s="143"/>
      <c r="H4120" s="89"/>
      <c r="I4120" s="89"/>
      <c r="J4120" s="89"/>
      <c r="K4120" s="89"/>
      <c r="L4120" s="89"/>
      <c r="M4120" s="89"/>
      <c r="N4120" s="89"/>
      <c r="O4120" s="89"/>
      <c r="P4120" s="89"/>
      <c r="Q4120" s="89"/>
      <c r="R4120" s="30"/>
      <c r="S4120" s="30"/>
      <c r="T4120" s="30"/>
      <c r="U4120" s="30"/>
      <c r="V4120" s="30"/>
      <c r="W4120" s="30"/>
      <c r="X4120" s="30"/>
      <c r="Y4120" s="30"/>
      <c r="Z4120" s="30"/>
      <c r="AA4120" s="30"/>
    </row>
    <row r="4121" ht="15.75" customHeight="1">
      <c r="A4121" s="124"/>
      <c r="B4121" s="124"/>
      <c r="C4121" s="124"/>
      <c r="D4121" s="124"/>
      <c r="E4121" s="143"/>
      <c r="F4121" s="143"/>
      <c r="G4121" s="143"/>
      <c r="H4121" s="89"/>
      <c r="I4121" s="89"/>
      <c r="J4121" s="89"/>
      <c r="K4121" s="89"/>
      <c r="L4121" s="89"/>
      <c r="M4121" s="89"/>
      <c r="N4121" s="89"/>
      <c r="O4121" s="89"/>
      <c r="P4121" s="89"/>
      <c r="Q4121" s="89"/>
      <c r="R4121" s="30"/>
      <c r="S4121" s="30"/>
      <c r="T4121" s="30"/>
      <c r="U4121" s="30"/>
      <c r="V4121" s="30"/>
      <c r="W4121" s="30"/>
      <c r="X4121" s="30"/>
      <c r="Y4121" s="30"/>
      <c r="Z4121" s="30"/>
      <c r="AA4121" s="30"/>
    </row>
    <row r="4122" ht="15.75" customHeight="1">
      <c r="A4122" s="124"/>
      <c r="B4122" s="124"/>
      <c r="C4122" s="124"/>
      <c r="D4122" s="124"/>
      <c r="E4122" s="143"/>
      <c r="F4122" s="143"/>
      <c r="G4122" s="143"/>
      <c r="H4122" s="89"/>
      <c r="I4122" s="89"/>
      <c r="J4122" s="89"/>
      <c r="K4122" s="89"/>
      <c r="L4122" s="89"/>
      <c r="M4122" s="89"/>
      <c r="N4122" s="89"/>
      <c r="O4122" s="89"/>
      <c r="P4122" s="89"/>
      <c r="Q4122" s="89"/>
      <c r="R4122" s="30"/>
      <c r="S4122" s="30"/>
      <c r="T4122" s="30"/>
      <c r="U4122" s="30"/>
      <c r="V4122" s="30"/>
      <c r="W4122" s="30"/>
      <c r="X4122" s="30"/>
      <c r="Y4122" s="30"/>
      <c r="Z4122" s="30"/>
      <c r="AA4122" s="30"/>
    </row>
    <row r="4123" ht="15.75" customHeight="1">
      <c r="A4123" s="124"/>
      <c r="B4123" s="124"/>
      <c r="C4123" s="124"/>
      <c r="D4123" s="124"/>
      <c r="E4123" s="143"/>
      <c r="F4123" s="143"/>
      <c r="G4123" s="143"/>
      <c r="H4123" s="89"/>
      <c r="I4123" s="89"/>
      <c r="J4123" s="89"/>
      <c r="K4123" s="89"/>
      <c r="L4123" s="89"/>
      <c r="M4123" s="89"/>
      <c r="N4123" s="89"/>
      <c r="O4123" s="89"/>
      <c r="P4123" s="89"/>
      <c r="Q4123" s="89"/>
      <c r="R4123" s="30"/>
      <c r="S4123" s="30"/>
      <c r="T4123" s="30"/>
      <c r="U4123" s="30"/>
      <c r="V4123" s="30"/>
      <c r="W4123" s="30"/>
      <c r="X4123" s="30"/>
      <c r="Y4123" s="30"/>
      <c r="Z4123" s="30"/>
      <c r="AA4123" s="30"/>
    </row>
    <row r="4124" ht="15.75" customHeight="1">
      <c r="A4124" s="124"/>
      <c r="B4124" s="124"/>
      <c r="C4124" s="124"/>
      <c r="D4124" s="124"/>
      <c r="E4124" s="143"/>
      <c r="F4124" s="143"/>
      <c r="G4124" s="143"/>
      <c r="H4124" s="89"/>
      <c r="I4124" s="89"/>
      <c r="J4124" s="89"/>
      <c r="K4124" s="89"/>
      <c r="L4124" s="89"/>
      <c r="M4124" s="89"/>
      <c r="N4124" s="89"/>
      <c r="O4124" s="89"/>
      <c r="P4124" s="89"/>
      <c r="Q4124" s="89"/>
      <c r="R4124" s="30"/>
      <c r="S4124" s="30"/>
      <c r="T4124" s="30"/>
      <c r="U4124" s="30"/>
      <c r="V4124" s="30"/>
      <c r="W4124" s="30"/>
      <c r="X4124" s="30"/>
      <c r="Y4124" s="30"/>
      <c r="Z4124" s="30"/>
      <c r="AA4124" s="30"/>
    </row>
    <row r="4125" ht="15.75" customHeight="1">
      <c r="A4125" s="124"/>
      <c r="B4125" s="124"/>
      <c r="C4125" s="124"/>
      <c r="D4125" s="124"/>
      <c r="E4125" s="143"/>
      <c r="F4125" s="143"/>
      <c r="G4125" s="143"/>
      <c r="H4125" s="89"/>
      <c r="I4125" s="89"/>
      <c r="J4125" s="89"/>
      <c r="K4125" s="89"/>
      <c r="L4125" s="89"/>
      <c r="M4125" s="89"/>
      <c r="N4125" s="89"/>
      <c r="O4125" s="89"/>
      <c r="P4125" s="89"/>
      <c r="Q4125" s="89"/>
      <c r="R4125" s="30"/>
      <c r="S4125" s="30"/>
      <c r="T4125" s="30"/>
      <c r="U4125" s="30"/>
      <c r="V4125" s="30"/>
      <c r="W4125" s="30"/>
      <c r="X4125" s="30"/>
      <c r="Y4125" s="30"/>
      <c r="Z4125" s="30"/>
      <c r="AA4125" s="30"/>
    </row>
    <row r="4126" ht="15.75" customHeight="1">
      <c r="A4126" s="124"/>
      <c r="B4126" s="124"/>
      <c r="C4126" s="124"/>
      <c r="D4126" s="124"/>
      <c r="E4126" s="143"/>
      <c r="F4126" s="143"/>
      <c r="G4126" s="143"/>
      <c r="H4126" s="89"/>
      <c r="I4126" s="89"/>
      <c r="J4126" s="89"/>
      <c r="K4126" s="89"/>
      <c r="L4126" s="89"/>
      <c r="M4126" s="89"/>
      <c r="N4126" s="89"/>
      <c r="O4126" s="89"/>
      <c r="P4126" s="89"/>
      <c r="Q4126" s="89"/>
      <c r="R4126" s="30"/>
      <c r="S4126" s="30"/>
      <c r="T4126" s="30"/>
      <c r="U4126" s="30"/>
      <c r="V4126" s="30"/>
      <c r="W4126" s="30"/>
      <c r="X4126" s="30"/>
      <c r="Y4126" s="30"/>
      <c r="Z4126" s="30"/>
      <c r="AA4126" s="30"/>
    </row>
    <row r="4127" ht="15.75" customHeight="1">
      <c r="A4127" s="124"/>
      <c r="B4127" s="124"/>
      <c r="C4127" s="124"/>
      <c r="D4127" s="124"/>
      <c r="E4127" s="143"/>
      <c r="F4127" s="143"/>
      <c r="G4127" s="143"/>
      <c r="H4127" s="89"/>
      <c r="I4127" s="89"/>
      <c r="J4127" s="89"/>
      <c r="K4127" s="89"/>
      <c r="L4127" s="89"/>
      <c r="M4127" s="89"/>
      <c r="N4127" s="89"/>
      <c r="O4127" s="89"/>
      <c r="P4127" s="89"/>
      <c r="Q4127" s="89"/>
      <c r="R4127" s="30"/>
      <c r="S4127" s="30"/>
      <c r="T4127" s="30"/>
      <c r="U4127" s="30"/>
      <c r="V4127" s="30"/>
      <c r="W4127" s="30"/>
      <c r="X4127" s="30"/>
      <c r="Y4127" s="30"/>
      <c r="Z4127" s="30"/>
      <c r="AA4127" s="30"/>
    </row>
    <row r="4128" ht="15.75" customHeight="1">
      <c r="A4128" s="124"/>
      <c r="B4128" s="124"/>
      <c r="C4128" s="124"/>
      <c r="D4128" s="124"/>
      <c r="E4128" s="143"/>
      <c r="F4128" s="143"/>
      <c r="G4128" s="143"/>
      <c r="H4128" s="89"/>
      <c r="I4128" s="89"/>
      <c r="J4128" s="89"/>
      <c r="K4128" s="89"/>
      <c r="L4128" s="89"/>
      <c r="M4128" s="89"/>
      <c r="N4128" s="89"/>
      <c r="O4128" s="89"/>
      <c r="P4128" s="89"/>
      <c r="Q4128" s="89"/>
      <c r="R4128" s="30"/>
      <c r="S4128" s="30"/>
      <c r="T4128" s="30"/>
      <c r="U4128" s="30"/>
      <c r="V4128" s="30"/>
      <c r="W4128" s="30"/>
      <c r="X4128" s="30"/>
      <c r="Y4128" s="30"/>
      <c r="Z4128" s="30"/>
      <c r="AA4128" s="30"/>
    </row>
    <row r="4129" ht="15.75" customHeight="1">
      <c r="A4129" s="124"/>
      <c r="B4129" s="124"/>
      <c r="C4129" s="124"/>
      <c r="D4129" s="124"/>
      <c r="E4129" s="143"/>
      <c r="F4129" s="143"/>
      <c r="G4129" s="143"/>
      <c r="H4129" s="89"/>
      <c r="I4129" s="89"/>
      <c r="J4129" s="89"/>
      <c r="K4129" s="89"/>
      <c r="L4129" s="89"/>
      <c r="M4129" s="89"/>
      <c r="N4129" s="89"/>
      <c r="O4129" s="89"/>
      <c r="P4129" s="89"/>
      <c r="Q4129" s="89"/>
      <c r="R4129" s="30"/>
      <c r="S4129" s="30"/>
      <c r="T4129" s="30"/>
      <c r="U4129" s="30"/>
      <c r="V4129" s="30"/>
      <c r="W4129" s="30"/>
      <c r="X4129" s="30"/>
      <c r="Y4129" s="30"/>
      <c r="Z4129" s="30"/>
      <c r="AA4129" s="30"/>
    </row>
    <row r="4130" ht="15.75" customHeight="1">
      <c r="A4130" s="124"/>
      <c r="B4130" s="124"/>
      <c r="C4130" s="124"/>
      <c r="D4130" s="124"/>
      <c r="E4130" s="143"/>
      <c r="F4130" s="143"/>
      <c r="G4130" s="143"/>
      <c r="H4130" s="89"/>
      <c r="I4130" s="89"/>
      <c r="J4130" s="89"/>
      <c r="K4130" s="89"/>
      <c r="L4130" s="89"/>
      <c r="M4130" s="89"/>
      <c r="N4130" s="89"/>
      <c r="O4130" s="89"/>
      <c r="P4130" s="89"/>
      <c r="Q4130" s="89"/>
      <c r="R4130" s="30"/>
      <c r="S4130" s="30"/>
      <c r="T4130" s="30"/>
      <c r="U4130" s="30"/>
      <c r="V4130" s="30"/>
      <c r="W4130" s="30"/>
      <c r="X4130" s="30"/>
      <c r="Y4130" s="30"/>
      <c r="Z4130" s="30"/>
      <c r="AA4130" s="30"/>
    </row>
    <row r="4131" ht="15.75" customHeight="1">
      <c r="A4131" s="124"/>
      <c r="B4131" s="124"/>
      <c r="C4131" s="124"/>
      <c r="D4131" s="124"/>
      <c r="E4131" s="143"/>
      <c r="F4131" s="143"/>
      <c r="G4131" s="143"/>
      <c r="H4131" s="89"/>
      <c r="I4131" s="89"/>
      <c r="J4131" s="89"/>
      <c r="K4131" s="89"/>
      <c r="L4131" s="89"/>
      <c r="M4131" s="89"/>
      <c r="N4131" s="89"/>
      <c r="O4131" s="89"/>
      <c r="P4131" s="89"/>
      <c r="Q4131" s="89"/>
      <c r="R4131" s="30"/>
      <c r="S4131" s="30"/>
      <c r="T4131" s="30"/>
      <c r="U4131" s="30"/>
      <c r="V4131" s="30"/>
      <c r="W4131" s="30"/>
      <c r="X4131" s="30"/>
      <c r="Y4131" s="30"/>
      <c r="Z4131" s="30"/>
      <c r="AA4131" s="30"/>
    </row>
    <row r="4132" ht="15.75" customHeight="1">
      <c r="A4132" s="124"/>
      <c r="B4132" s="124"/>
      <c r="C4132" s="124"/>
      <c r="D4132" s="124"/>
      <c r="E4132" s="143"/>
      <c r="F4132" s="143"/>
      <c r="G4132" s="143"/>
      <c r="H4132" s="89"/>
      <c r="I4132" s="89"/>
      <c r="J4132" s="89"/>
      <c r="K4132" s="89"/>
      <c r="L4132" s="89"/>
      <c r="M4132" s="89"/>
      <c r="N4132" s="89"/>
      <c r="O4132" s="89"/>
      <c r="P4132" s="89"/>
      <c r="Q4132" s="89"/>
      <c r="R4132" s="30"/>
      <c r="S4132" s="30"/>
      <c r="T4132" s="30"/>
      <c r="U4132" s="30"/>
      <c r="V4132" s="30"/>
      <c r="W4132" s="30"/>
      <c r="X4132" s="30"/>
      <c r="Y4132" s="30"/>
      <c r="Z4132" s="30"/>
      <c r="AA4132" s="30"/>
    </row>
    <row r="4133" ht="15.75" customHeight="1">
      <c r="A4133" s="124"/>
      <c r="B4133" s="124"/>
      <c r="C4133" s="124"/>
      <c r="D4133" s="124"/>
      <c r="E4133" s="143"/>
      <c r="F4133" s="143"/>
      <c r="G4133" s="143"/>
      <c r="H4133" s="89"/>
      <c r="I4133" s="89"/>
      <c r="J4133" s="89"/>
      <c r="K4133" s="89"/>
      <c r="L4133" s="89"/>
      <c r="M4133" s="89"/>
      <c r="N4133" s="89"/>
      <c r="O4133" s="89"/>
      <c r="P4133" s="89"/>
      <c r="Q4133" s="89"/>
      <c r="R4133" s="30"/>
      <c r="S4133" s="30"/>
      <c r="T4133" s="30"/>
      <c r="U4133" s="30"/>
      <c r="V4133" s="30"/>
      <c r="W4133" s="30"/>
      <c r="X4133" s="30"/>
      <c r="Y4133" s="30"/>
      <c r="Z4133" s="30"/>
      <c r="AA4133" s="30"/>
    </row>
    <row r="4134" ht="15.75" customHeight="1">
      <c r="A4134" s="124"/>
      <c r="B4134" s="124"/>
      <c r="C4134" s="124"/>
      <c r="D4134" s="124"/>
      <c r="E4134" s="143"/>
      <c r="F4134" s="143"/>
      <c r="G4134" s="143"/>
      <c r="H4134" s="89"/>
      <c r="I4134" s="89"/>
      <c r="J4134" s="89"/>
      <c r="K4134" s="89"/>
      <c r="L4134" s="89"/>
      <c r="M4134" s="89"/>
      <c r="N4134" s="89"/>
      <c r="O4134" s="89"/>
      <c r="P4134" s="89"/>
      <c r="Q4134" s="89"/>
      <c r="R4134" s="30"/>
      <c r="S4134" s="30"/>
      <c r="T4134" s="30"/>
      <c r="U4134" s="30"/>
      <c r="V4134" s="30"/>
      <c r="W4134" s="30"/>
      <c r="X4134" s="30"/>
      <c r="Y4134" s="30"/>
      <c r="Z4134" s="30"/>
      <c r="AA4134" s="30"/>
    </row>
    <row r="4135" ht="15.75" customHeight="1">
      <c r="A4135" s="124"/>
      <c r="B4135" s="124"/>
      <c r="C4135" s="124"/>
      <c r="D4135" s="124"/>
      <c r="E4135" s="143"/>
      <c r="F4135" s="143"/>
      <c r="G4135" s="143"/>
      <c r="H4135" s="89"/>
      <c r="I4135" s="89"/>
      <c r="J4135" s="89"/>
      <c r="K4135" s="89"/>
      <c r="L4135" s="89"/>
      <c r="M4135" s="89"/>
      <c r="N4135" s="89"/>
      <c r="O4135" s="89"/>
      <c r="P4135" s="89"/>
      <c r="Q4135" s="89"/>
      <c r="R4135" s="30"/>
      <c r="S4135" s="30"/>
      <c r="T4135" s="30"/>
      <c r="U4135" s="30"/>
      <c r="V4135" s="30"/>
      <c r="W4135" s="30"/>
      <c r="X4135" s="30"/>
      <c r="Y4135" s="30"/>
      <c r="Z4135" s="30"/>
      <c r="AA4135" s="30"/>
    </row>
    <row r="4136" ht="15.75" customHeight="1">
      <c r="A4136" s="124"/>
      <c r="B4136" s="124"/>
      <c r="C4136" s="124"/>
      <c r="D4136" s="124"/>
      <c r="E4136" s="143"/>
      <c r="F4136" s="143"/>
      <c r="G4136" s="143"/>
      <c r="H4136" s="89"/>
      <c r="I4136" s="89"/>
      <c r="J4136" s="89"/>
      <c r="K4136" s="89"/>
      <c r="L4136" s="89"/>
      <c r="M4136" s="89"/>
      <c r="N4136" s="89"/>
      <c r="O4136" s="89"/>
      <c r="P4136" s="89"/>
      <c r="Q4136" s="89"/>
      <c r="R4136" s="30"/>
      <c r="S4136" s="30"/>
      <c r="T4136" s="30"/>
      <c r="U4136" s="30"/>
      <c r="V4136" s="30"/>
      <c r="W4136" s="30"/>
      <c r="X4136" s="30"/>
      <c r="Y4136" s="30"/>
      <c r="Z4136" s="30"/>
      <c r="AA4136" s="30"/>
    </row>
    <row r="4137" ht="15.75" customHeight="1">
      <c r="A4137" s="124"/>
      <c r="B4137" s="124"/>
      <c r="C4137" s="124"/>
      <c r="D4137" s="124"/>
      <c r="E4137" s="143"/>
      <c r="F4137" s="143"/>
      <c r="G4137" s="143"/>
      <c r="H4137" s="89"/>
      <c r="I4137" s="89"/>
      <c r="J4137" s="89"/>
      <c r="K4137" s="89"/>
      <c r="L4137" s="89"/>
      <c r="M4137" s="89"/>
      <c r="N4137" s="89"/>
      <c r="O4137" s="89"/>
      <c r="P4137" s="89"/>
      <c r="Q4137" s="89"/>
      <c r="R4137" s="30"/>
      <c r="S4137" s="30"/>
      <c r="T4137" s="30"/>
      <c r="U4137" s="30"/>
      <c r="V4137" s="30"/>
      <c r="W4137" s="30"/>
      <c r="X4137" s="30"/>
      <c r="Y4137" s="30"/>
      <c r="Z4137" s="30"/>
      <c r="AA4137" s="30"/>
    </row>
    <row r="4138" ht="15.75" customHeight="1">
      <c r="A4138" s="124"/>
      <c r="B4138" s="124"/>
      <c r="C4138" s="124"/>
      <c r="D4138" s="124"/>
      <c r="E4138" s="143"/>
      <c r="F4138" s="143"/>
      <c r="G4138" s="143"/>
      <c r="H4138" s="89"/>
      <c r="I4138" s="89"/>
      <c r="J4138" s="89"/>
      <c r="K4138" s="89"/>
      <c r="L4138" s="89"/>
      <c r="M4138" s="89"/>
      <c r="N4138" s="89"/>
      <c r="O4138" s="89"/>
      <c r="P4138" s="89"/>
      <c r="Q4138" s="89"/>
      <c r="R4138" s="30"/>
      <c r="S4138" s="30"/>
      <c r="T4138" s="30"/>
      <c r="U4138" s="30"/>
      <c r="V4138" s="30"/>
      <c r="W4138" s="30"/>
      <c r="X4138" s="30"/>
      <c r="Y4138" s="30"/>
      <c r="Z4138" s="30"/>
      <c r="AA4138" s="30"/>
    </row>
    <row r="4139" ht="15.75" customHeight="1">
      <c r="A4139" s="124"/>
      <c r="B4139" s="124"/>
      <c r="C4139" s="124"/>
      <c r="D4139" s="124"/>
      <c r="E4139" s="143"/>
      <c r="F4139" s="143"/>
      <c r="G4139" s="143"/>
      <c r="H4139" s="89"/>
      <c r="I4139" s="89"/>
      <c r="J4139" s="89"/>
      <c r="K4139" s="89"/>
      <c r="L4139" s="89"/>
      <c r="M4139" s="89"/>
      <c r="N4139" s="89"/>
      <c r="O4139" s="89"/>
      <c r="P4139" s="89"/>
      <c r="Q4139" s="89"/>
      <c r="R4139" s="30"/>
      <c r="S4139" s="30"/>
      <c r="T4139" s="30"/>
      <c r="U4139" s="30"/>
      <c r="V4139" s="30"/>
      <c r="W4139" s="30"/>
      <c r="X4139" s="30"/>
      <c r="Y4139" s="30"/>
      <c r="Z4139" s="30"/>
      <c r="AA4139" s="30"/>
    </row>
    <row r="4140" ht="15.75" customHeight="1">
      <c r="A4140" s="124"/>
      <c r="B4140" s="124"/>
      <c r="C4140" s="124"/>
      <c r="D4140" s="124"/>
      <c r="E4140" s="143"/>
      <c r="F4140" s="143"/>
      <c r="G4140" s="143"/>
      <c r="H4140" s="89"/>
      <c r="I4140" s="89"/>
      <c r="J4140" s="89"/>
      <c r="K4140" s="89"/>
      <c r="L4140" s="89"/>
      <c r="M4140" s="89"/>
      <c r="N4140" s="89"/>
      <c r="O4140" s="89"/>
      <c r="P4140" s="89"/>
      <c r="Q4140" s="89"/>
      <c r="R4140" s="30"/>
      <c r="S4140" s="30"/>
      <c r="T4140" s="30"/>
      <c r="U4140" s="30"/>
      <c r="V4140" s="30"/>
      <c r="W4140" s="30"/>
      <c r="X4140" s="30"/>
      <c r="Y4140" s="30"/>
      <c r="Z4140" s="30"/>
      <c r="AA4140" s="30"/>
    </row>
    <row r="4141" ht="15.75" customHeight="1">
      <c r="A4141" s="124"/>
      <c r="B4141" s="124"/>
      <c r="C4141" s="124"/>
      <c r="D4141" s="124"/>
      <c r="E4141" s="143"/>
      <c r="F4141" s="143"/>
      <c r="G4141" s="143"/>
      <c r="H4141" s="89"/>
      <c r="I4141" s="89"/>
      <c r="J4141" s="89"/>
      <c r="K4141" s="89"/>
      <c r="L4141" s="89"/>
      <c r="M4141" s="89"/>
      <c r="N4141" s="89"/>
      <c r="O4141" s="89"/>
      <c r="P4141" s="89"/>
      <c r="Q4141" s="89"/>
      <c r="R4141" s="30"/>
      <c r="S4141" s="30"/>
      <c r="T4141" s="30"/>
      <c r="U4141" s="30"/>
      <c r="V4141" s="30"/>
      <c r="W4141" s="30"/>
      <c r="X4141" s="30"/>
      <c r="Y4141" s="30"/>
      <c r="Z4141" s="30"/>
      <c r="AA4141" s="30"/>
    </row>
    <row r="4142" ht="15.75" customHeight="1">
      <c r="A4142" s="124"/>
      <c r="B4142" s="124"/>
      <c r="C4142" s="124"/>
      <c r="D4142" s="124"/>
      <c r="E4142" s="143"/>
      <c r="F4142" s="143"/>
      <c r="G4142" s="143"/>
      <c r="H4142" s="89"/>
      <c r="I4142" s="89"/>
      <c r="J4142" s="89"/>
      <c r="K4142" s="89"/>
      <c r="L4142" s="89"/>
      <c r="M4142" s="89"/>
      <c r="N4142" s="89"/>
      <c r="O4142" s="89"/>
      <c r="P4142" s="89"/>
      <c r="Q4142" s="89"/>
      <c r="R4142" s="30"/>
      <c r="S4142" s="30"/>
      <c r="T4142" s="30"/>
      <c r="U4142" s="30"/>
      <c r="V4142" s="30"/>
      <c r="W4142" s="30"/>
      <c r="X4142" s="30"/>
      <c r="Y4142" s="30"/>
      <c r="Z4142" s="30"/>
      <c r="AA4142" s="30"/>
    </row>
    <row r="4143" ht="15.75" customHeight="1">
      <c r="A4143" s="124"/>
      <c r="B4143" s="124"/>
      <c r="C4143" s="124"/>
      <c r="D4143" s="124"/>
      <c r="E4143" s="143"/>
      <c r="F4143" s="143"/>
      <c r="G4143" s="143"/>
      <c r="H4143" s="89"/>
      <c r="I4143" s="89"/>
      <c r="J4143" s="89"/>
      <c r="K4143" s="89"/>
      <c r="L4143" s="89"/>
      <c r="M4143" s="89"/>
      <c r="N4143" s="89"/>
      <c r="O4143" s="89"/>
      <c r="P4143" s="89"/>
      <c r="Q4143" s="89"/>
      <c r="R4143" s="30"/>
      <c r="S4143" s="30"/>
      <c r="T4143" s="30"/>
      <c r="U4143" s="30"/>
      <c r="V4143" s="30"/>
      <c r="W4143" s="30"/>
      <c r="X4143" s="30"/>
      <c r="Y4143" s="30"/>
      <c r="Z4143" s="30"/>
      <c r="AA4143" s="30"/>
    </row>
    <row r="4144" ht="15.75" customHeight="1">
      <c r="A4144" s="124"/>
      <c r="B4144" s="124"/>
      <c r="C4144" s="124"/>
      <c r="D4144" s="124"/>
      <c r="E4144" s="143"/>
      <c r="F4144" s="143"/>
      <c r="G4144" s="143"/>
      <c r="H4144" s="89"/>
      <c r="I4144" s="89"/>
      <c r="J4144" s="89"/>
      <c r="K4144" s="89"/>
      <c r="L4144" s="89"/>
      <c r="M4144" s="89"/>
      <c r="N4144" s="89"/>
      <c r="O4144" s="89"/>
      <c r="P4144" s="89"/>
      <c r="Q4144" s="89"/>
      <c r="R4144" s="30"/>
      <c r="S4144" s="30"/>
      <c r="T4144" s="30"/>
      <c r="U4144" s="30"/>
      <c r="V4144" s="30"/>
      <c r="W4144" s="30"/>
      <c r="X4144" s="30"/>
      <c r="Y4144" s="30"/>
      <c r="Z4144" s="30"/>
      <c r="AA4144" s="30"/>
    </row>
    <row r="4145" ht="15.75" customHeight="1">
      <c r="A4145" s="124"/>
      <c r="B4145" s="124"/>
      <c r="C4145" s="124"/>
      <c r="D4145" s="124"/>
      <c r="E4145" s="143"/>
      <c r="F4145" s="143"/>
      <c r="G4145" s="143"/>
      <c r="H4145" s="89"/>
      <c r="I4145" s="89"/>
      <c r="J4145" s="89"/>
      <c r="K4145" s="89"/>
      <c r="L4145" s="89"/>
      <c r="M4145" s="89"/>
      <c r="N4145" s="89"/>
      <c r="O4145" s="89"/>
      <c r="P4145" s="89"/>
      <c r="Q4145" s="89"/>
      <c r="R4145" s="30"/>
      <c r="S4145" s="30"/>
      <c r="T4145" s="30"/>
      <c r="U4145" s="30"/>
      <c r="V4145" s="30"/>
      <c r="W4145" s="30"/>
      <c r="X4145" s="30"/>
      <c r="Y4145" s="30"/>
      <c r="Z4145" s="30"/>
      <c r="AA4145" s="30"/>
    </row>
    <row r="4146" ht="15.75" customHeight="1">
      <c r="A4146" s="124"/>
      <c r="B4146" s="124"/>
      <c r="C4146" s="124"/>
      <c r="D4146" s="124"/>
      <c r="E4146" s="143"/>
      <c r="F4146" s="143"/>
      <c r="G4146" s="143"/>
      <c r="H4146" s="89"/>
      <c r="I4146" s="89"/>
      <c r="J4146" s="89"/>
      <c r="K4146" s="89"/>
      <c r="L4146" s="89"/>
      <c r="M4146" s="89"/>
      <c r="N4146" s="89"/>
      <c r="O4146" s="89"/>
      <c r="P4146" s="89"/>
      <c r="Q4146" s="89"/>
      <c r="R4146" s="30"/>
      <c r="S4146" s="30"/>
      <c r="T4146" s="30"/>
      <c r="U4146" s="30"/>
      <c r="V4146" s="30"/>
      <c r="W4146" s="30"/>
      <c r="X4146" s="30"/>
      <c r="Y4146" s="30"/>
      <c r="Z4146" s="30"/>
      <c r="AA4146" s="30"/>
    </row>
    <row r="4147" ht="15.75" customHeight="1">
      <c r="A4147" s="124"/>
      <c r="B4147" s="124"/>
      <c r="C4147" s="124"/>
      <c r="D4147" s="124"/>
      <c r="E4147" s="143"/>
      <c r="F4147" s="143"/>
      <c r="G4147" s="143"/>
      <c r="H4147" s="89"/>
      <c r="I4147" s="89"/>
      <c r="J4147" s="89"/>
      <c r="K4147" s="89"/>
      <c r="L4147" s="89"/>
      <c r="M4147" s="89"/>
      <c r="N4147" s="89"/>
      <c r="O4147" s="89"/>
      <c r="P4147" s="89"/>
      <c r="Q4147" s="89"/>
      <c r="R4147" s="30"/>
      <c r="S4147" s="30"/>
      <c r="T4147" s="30"/>
      <c r="U4147" s="30"/>
      <c r="V4147" s="30"/>
      <c r="W4147" s="30"/>
      <c r="X4147" s="30"/>
      <c r="Y4147" s="30"/>
      <c r="Z4147" s="30"/>
      <c r="AA4147" s="30"/>
    </row>
    <row r="4148" ht="15.75" customHeight="1">
      <c r="A4148" s="124"/>
      <c r="B4148" s="124"/>
      <c r="C4148" s="124"/>
      <c r="D4148" s="124"/>
      <c r="E4148" s="143"/>
      <c r="F4148" s="143"/>
      <c r="G4148" s="143"/>
      <c r="H4148" s="89"/>
      <c r="I4148" s="89"/>
      <c r="J4148" s="89"/>
      <c r="K4148" s="89"/>
      <c r="L4148" s="89"/>
      <c r="M4148" s="89"/>
      <c r="N4148" s="89"/>
      <c r="O4148" s="89"/>
      <c r="P4148" s="89"/>
      <c r="Q4148" s="89"/>
      <c r="R4148" s="30"/>
      <c r="S4148" s="30"/>
      <c r="T4148" s="30"/>
      <c r="U4148" s="30"/>
      <c r="V4148" s="30"/>
      <c r="W4148" s="30"/>
      <c r="X4148" s="30"/>
      <c r="Y4148" s="30"/>
      <c r="Z4148" s="30"/>
      <c r="AA4148" s="30"/>
    </row>
    <row r="4149" ht="15.75" customHeight="1">
      <c r="A4149" s="124"/>
      <c r="B4149" s="124"/>
      <c r="C4149" s="124"/>
      <c r="D4149" s="124"/>
      <c r="E4149" s="143"/>
      <c r="F4149" s="143"/>
      <c r="G4149" s="143"/>
      <c r="H4149" s="89"/>
      <c r="I4149" s="89"/>
      <c r="J4149" s="89"/>
      <c r="K4149" s="89"/>
      <c r="L4149" s="89"/>
      <c r="M4149" s="89"/>
      <c r="N4149" s="89"/>
      <c r="O4149" s="89"/>
      <c r="P4149" s="89"/>
      <c r="Q4149" s="89"/>
      <c r="R4149" s="30"/>
      <c r="S4149" s="30"/>
      <c r="T4149" s="30"/>
      <c r="U4149" s="30"/>
      <c r="V4149" s="30"/>
      <c r="W4149" s="30"/>
      <c r="X4149" s="30"/>
      <c r="Y4149" s="30"/>
      <c r="Z4149" s="30"/>
      <c r="AA4149" s="30"/>
    </row>
    <row r="4150" ht="15.75" customHeight="1">
      <c r="A4150" s="124"/>
      <c r="B4150" s="124"/>
      <c r="C4150" s="124"/>
      <c r="D4150" s="124"/>
      <c r="E4150" s="143"/>
      <c r="F4150" s="143"/>
      <c r="G4150" s="143"/>
      <c r="H4150" s="89"/>
      <c r="I4150" s="89"/>
      <c r="J4150" s="89"/>
      <c r="K4150" s="89"/>
      <c r="L4150" s="89"/>
      <c r="M4150" s="89"/>
      <c r="N4150" s="89"/>
      <c r="O4150" s="89"/>
      <c r="P4150" s="89"/>
      <c r="Q4150" s="89"/>
      <c r="R4150" s="30"/>
      <c r="S4150" s="30"/>
      <c r="T4150" s="30"/>
      <c r="U4150" s="30"/>
      <c r="V4150" s="30"/>
      <c r="W4150" s="30"/>
      <c r="X4150" s="30"/>
      <c r="Y4150" s="30"/>
      <c r="Z4150" s="30"/>
      <c r="AA4150" s="30"/>
    </row>
    <row r="4151" ht="15.75" customHeight="1">
      <c r="A4151" s="124"/>
      <c r="B4151" s="124"/>
      <c r="C4151" s="124"/>
      <c r="D4151" s="124"/>
      <c r="E4151" s="143"/>
      <c r="F4151" s="143"/>
      <c r="G4151" s="143"/>
      <c r="H4151" s="89"/>
      <c r="I4151" s="89"/>
      <c r="J4151" s="89"/>
      <c r="K4151" s="89"/>
      <c r="L4151" s="89"/>
      <c r="M4151" s="89"/>
      <c r="N4151" s="89"/>
      <c r="O4151" s="89"/>
      <c r="P4151" s="89"/>
      <c r="Q4151" s="89"/>
      <c r="R4151" s="30"/>
      <c r="S4151" s="30"/>
      <c r="T4151" s="30"/>
      <c r="U4151" s="30"/>
      <c r="V4151" s="30"/>
      <c r="W4151" s="30"/>
      <c r="X4151" s="30"/>
      <c r="Y4151" s="30"/>
      <c r="Z4151" s="30"/>
      <c r="AA4151" s="30"/>
    </row>
    <row r="4152" ht="15.75" customHeight="1">
      <c r="A4152" s="124"/>
      <c r="B4152" s="124"/>
      <c r="C4152" s="124"/>
      <c r="D4152" s="124"/>
      <c r="E4152" s="143"/>
      <c r="F4152" s="143"/>
      <c r="G4152" s="143"/>
      <c r="H4152" s="89"/>
      <c r="I4152" s="89"/>
      <c r="J4152" s="89"/>
      <c r="K4152" s="89"/>
      <c r="L4152" s="89"/>
      <c r="M4152" s="89"/>
      <c r="N4152" s="89"/>
      <c r="O4152" s="89"/>
      <c r="P4152" s="89"/>
      <c r="Q4152" s="89"/>
      <c r="R4152" s="30"/>
      <c r="S4152" s="30"/>
      <c r="T4152" s="30"/>
      <c r="U4152" s="30"/>
      <c r="V4152" s="30"/>
      <c r="W4152" s="30"/>
      <c r="X4152" s="30"/>
      <c r="Y4152" s="30"/>
      <c r="Z4152" s="30"/>
      <c r="AA4152" s="30"/>
    </row>
    <row r="4153" ht="15.75" customHeight="1">
      <c r="A4153" s="124"/>
      <c r="B4153" s="124"/>
      <c r="C4153" s="124"/>
      <c r="D4153" s="124"/>
      <c r="E4153" s="143"/>
      <c r="F4153" s="143"/>
      <c r="G4153" s="143"/>
      <c r="H4153" s="89"/>
      <c r="I4153" s="89"/>
      <c r="J4153" s="89"/>
      <c r="K4153" s="89"/>
      <c r="L4153" s="89"/>
      <c r="M4153" s="89"/>
      <c r="N4153" s="89"/>
      <c r="O4153" s="89"/>
      <c r="P4153" s="89"/>
      <c r="Q4153" s="89"/>
      <c r="R4153" s="30"/>
      <c r="S4153" s="30"/>
      <c r="T4153" s="30"/>
      <c r="U4153" s="30"/>
      <c r="V4153" s="30"/>
      <c r="W4153" s="30"/>
      <c r="X4153" s="30"/>
      <c r="Y4153" s="30"/>
      <c r="Z4153" s="30"/>
      <c r="AA4153" s="30"/>
    </row>
    <row r="4154" ht="15.75" customHeight="1">
      <c r="A4154" s="124"/>
      <c r="B4154" s="124"/>
      <c r="C4154" s="124"/>
      <c r="D4154" s="124"/>
      <c r="E4154" s="143"/>
      <c r="F4154" s="143"/>
      <c r="G4154" s="143"/>
      <c r="H4154" s="89"/>
      <c r="I4154" s="89"/>
      <c r="J4154" s="89"/>
      <c r="K4154" s="89"/>
      <c r="L4154" s="89"/>
      <c r="M4154" s="89"/>
      <c r="N4154" s="89"/>
      <c r="O4154" s="89"/>
      <c r="P4154" s="89"/>
      <c r="Q4154" s="89"/>
      <c r="R4154" s="30"/>
      <c r="S4154" s="30"/>
      <c r="T4154" s="30"/>
      <c r="U4154" s="30"/>
      <c r="V4154" s="30"/>
      <c r="W4154" s="30"/>
      <c r="X4154" s="30"/>
      <c r="Y4154" s="30"/>
      <c r="Z4154" s="30"/>
      <c r="AA4154" s="30"/>
    </row>
    <row r="4155" ht="15.75" customHeight="1">
      <c r="A4155" s="124"/>
      <c r="B4155" s="124"/>
      <c r="C4155" s="124"/>
      <c r="D4155" s="124"/>
      <c r="E4155" s="143"/>
      <c r="F4155" s="143"/>
      <c r="G4155" s="143"/>
      <c r="H4155" s="89"/>
      <c r="I4155" s="89"/>
      <c r="J4155" s="89"/>
      <c r="K4155" s="89"/>
      <c r="L4155" s="89"/>
      <c r="M4155" s="89"/>
      <c r="N4155" s="89"/>
      <c r="O4155" s="89"/>
      <c r="P4155" s="89"/>
      <c r="Q4155" s="89"/>
      <c r="R4155" s="30"/>
      <c r="S4155" s="30"/>
      <c r="T4155" s="30"/>
      <c r="U4155" s="30"/>
      <c r="V4155" s="30"/>
      <c r="W4155" s="30"/>
      <c r="X4155" s="30"/>
      <c r="Y4155" s="30"/>
      <c r="Z4155" s="30"/>
      <c r="AA4155" s="30"/>
    </row>
    <row r="4156" ht="15.75" customHeight="1">
      <c r="A4156" s="124"/>
      <c r="B4156" s="124"/>
      <c r="C4156" s="124"/>
      <c r="D4156" s="124"/>
      <c r="E4156" s="143"/>
      <c r="F4156" s="143"/>
      <c r="G4156" s="143"/>
      <c r="H4156" s="89"/>
      <c r="I4156" s="89"/>
      <c r="J4156" s="89"/>
      <c r="K4156" s="89"/>
      <c r="L4156" s="89"/>
      <c r="M4156" s="89"/>
      <c r="N4156" s="89"/>
      <c r="O4156" s="89"/>
      <c r="P4156" s="89"/>
      <c r="Q4156" s="89"/>
      <c r="R4156" s="30"/>
      <c r="S4156" s="30"/>
      <c r="T4156" s="30"/>
      <c r="U4156" s="30"/>
      <c r="V4156" s="30"/>
      <c r="W4156" s="30"/>
      <c r="X4156" s="30"/>
      <c r="Y4156" s="30"/>
      <c r="Z4156" s="30"/>
      <c r="AA4156" s="30"/>
    </row>
    <row r="4157" ht="15.75" customHeight="1">
      <c r="A4157" s="124"/>
      <c r="B4157" s="124"/>
      <c r="C4157" s="124"/>
      <c r="D4157" s="124"/>
      <c r="E4157" s="143"/>
      <c r="F4157" s="143"/>
      <c r="G4157" s="143"/>
      <c r="H4157" s="89"/>
      <c r="I4157" s="89"/>
      <c r="J4157" s="89"/>
      <c r="K4157" s="89"/>
      <c r="L4157" s="89"/>
      <c r="M4157" s="89"/>
      <c r="N4157" s="89"/>
      <c r="O4157" s="89"/>
      <c r="P4157" s="89"/>
      <c r="Q4157" s="89"/>
      <c r="R4157" s="30"/>
      <c r="S4157" s="30"/>
      <c r="T4157" s="30"/>
      <c r="U4157" s="30"/>
      <c r="V4157" s="30"/>
      <c r="W4157" s="30"/>
      <c r="X4157" s="30"/>
      <c r="Y4157" s="30"/>
      <c r="Z4157" s="30"/>
      <c r="AA4157" s="30"/>
    </row>
    <row r="4158" ht="15.75" customHeight="1">
      <c r="A4158" s="124"/>
      <c r="B4158" s="124"/>
      <c r="C4158" s="124"/>
      <c r="D4158" s="124"/>
      <c r="E4158" s="143"/>
      <c r="F4158" s="143"/>
      <c r="G4158" s="143"/>
      <c r="H4158" s="89"/>
      <c r="I4158" s="89"/>
      <c r="J4158" s="89"/>
      <c r="K4158" s="89"/>
      <c r="L4158" s="89"/>
      <c r="M4158" s="89"/>
      <c r="N4158" s="89"/>
      <c r="O4158" s="89"/>
      <c r="P4158" s="89"/>
      <c r="Q4158" s="89"/>
      <c r="R4158" s="30"/>
      <c r="S4158" s="30"/>
      <c r="T4158" s="30"/>
      <c r="U4158" s="30"/>
      <c r="V4158" s="30"/>
      <c r="W4158" s="30"/>
      <c r="X4158" s="30"/>
      <c r="Y4158" s="30"/>
      <c r="Z4158" s="30"/>
      <c r="AA4158" s="30"/>
    </row>
    <row r="4159" ht="15.75" customHeight="1">
      <c r="A4159" s="124"/>
      <c r="B4159" s="124"/>
      <c r="C4159" s="124"/>
      <c r="D4159" s="124"/>
      <c r="E4159" s="143"/>
      <c r="F4159" s="143"/>
      <c r="G4159" s="143"/>
      <c r="H4159" s="89"/>
      <c r="I4159" s="89"/>
      <c r="J4159" s="89"/>
      <c r="K4159" s="89"/>
      <c r="L4159" s="89"/>
      <c r="M4159" s="89"/>
      <c r="N4159" s="89"/>
      <c r="O4159" s="89"/>
      <c r="P4159" s="89"/>
      <c r="Q4159" s="89"/>
      <c r="R4159" s="30"/>
      <c r="S4159" s="30"/>
      <c r="T4159" s="30"/>
      <c r="U4159" s="30"/>
      <c r="V4159" s="30"/>
      <c r="W4159" s="30"/>
      <c r="X4159" s="30"/>
      <c r="Y4159" s="30"/>
      <c r="Z4159" s="30"/>
      <c r="AA4159" s="30"/>
    </row>
    <row r="4160" ht="15.75" customHeight="1">
      <c r="A4160" s="124"/>
      <c r="B4160" s="124"/>
      <c r="C4160" s="124"/>
      <c r="D4160" s="124"/>
      <c r="E4160" s="143"/>
      <c r="F4160" s="143"/>
      <c r="G4160" s="143"/>
      <c r="H4160" s="89"/>
      <c r="I4160" s="89"/>
      <c r="J4160" s="89"/>
      <c r="K4160" s="89"/>
      <c r="L4160" s="89"/>
      <c r="M4160" s="89"/>
      <c r="N4160" s="89"/>
      <c r="O4160" s="89"/>
      <c r="P4160" s="89"/>
      <c r="Q4160" s="89"/>
      <c r="R4160" s="30"/>
      <c r="S4160" s="30"/>
      <c r="T4160" s="30"/>
      <c r="U4160" s="30"/>
      <c r="V4160" s="30"/>
      <c r="W4160" s="30"/>
      <c r="X4160" s="30"/>
      <c r="Y4160" s="30"/>
      <c r="Z4160" s="30"/>
      <c r="AA4160" s="30"/>
    </row>
    <row r="4161" ht="15.75" customHeight="1">
      <c r="A4161" s="124"/>
      <c r="B4161" s="124"/>
      <c r="C4161" s="124"/>
      <c r="D4161" s="124"/>
      <c r="E4161" s="143"/>
      <c r="F4161" s="143"/>
      <c r="G4161" s="143"/>
      <c r="H4161" s="89"/>
      <c r="I4161" s="89"/>
      <c r="J4161" s="89"/>
      <c r="K4161" s="89"/>
      <c r="L4161" s="89"/>
      <c r="M4161" s="89"/>
      <c r="N4161" s="89"/>
      <c r="O4161" s="89"/>
      <c r="P4161" s="89"/>
      <c r="Q4161" s="89"/>
      <c r="R4161" s="30"/>
      <c r="S4161" s="30"/>
      <c r="T4161" s="30"/>
      <c r="U4161" s="30"/>
      <c r="V4161" s="30"/>
      <c r="W4161" s="30"/>
      <c r="X4161" s="30"/>
      <c r="Y4161" s="30"/>
      <c r="Z4161" s="30"/>
      <c r="AA4161" s="30"/>
    </row>
    <row r="4162" ht="15.75" customHeight="1">
      <c r="A4162" s="124"/>
      <c r="B4162" s="124"/>
      <c r="C4162" s="124"/>
      <c r="D4162" s="124"/>
      <c r="E4162" s="143"/>
      <c r="F4162" s="143"/>
      <c r="G4162" s="143"/>
      <c r="H4162" s="89"/>
      <c r="I4162" s="89"/>
      <c r="J4162" s="89"/>
      <c r="K4162" s="89"/>
      <c r="L4162" s="89"/>
      <c r="M4162" s="89"/>
      <c r="N4162" s="89"/>
      <c r="O4162" s="89"/>
      <c r="P4162" s="89"/>
      <c r="Q4162" s="89"/>
      <c r="R4162" s="30"/>
      <c r="S4162" s="30"/>
      <c r="T4162" s="30"/>
      <c r="U4162" s="30"/>
      <c r="V4162" s="30"/>
      <c r="W4162" s="30"/>
      <c r="X4162" s="30"/>
      <c r="Y4162" s="30"/>
      <c r="Z4162" s="30"/>
      <c r="AA4162" s="30"/>
    </row>
    <row r="4163" ht="15.75" customHeight="1">
      <c r="A4163" s="124"/>
      <c r="B4163" s="124"/>
      <c r="C4163" s="124"/>
      <c r="D4163" s="124"/>
      <c r="E4163" s="143"/>
      <c r="F4163" s="143"/>
      <c r="G4163" s="143"/>
      <c r="H4163" s="89"/>
      <c r="I4163" s="89"/>
      <c r="J4163" s="89"/>
      <c r="K4163" s="89"/>
      <c r="L4163" s="89"/>
      <c r="M4163" s="89"/>
      <c r="N4163" s="89"/>
      <c r="O4163" s="89"/>
      <c r="P4163" s="89"/>
      <c r="Q4163" s="89"/>
      <c r="R4163" s="30"/>
      <c r="S4163" s="30"/>
      <c r="T4163" s="30"/>
      <c r="U4163" s="30"/>
      <c r="V4163" s="30"/>
      <c r="W4163" s="30"/>
      <c r="X4163" s="30"/>
      <c r="Y4163" s="30"/>
      <c r="Z4163" s="30"/>
      <c r="AA4163" s="30"/>
    </row>
    <row r="4164" ht="15.75" customHeight="1">
      <c r="A4164" s="124"/>
      <c r="B4164" s="124"/>
      <c r="C4164" s="124"/>
      <c r="D4164" s="124"/>
      <c r="E4164" s="143"/>
      <c r="F4164" s="143"/>
      <c r="G4164" s="143"/>
      <c r="H4164" s="89"/>
      <c r="I4164" s="89"/>
      <c r="J4164" s="89"/>
      <c r="K4164" s="89"/>
      <c r="L4164" s="89"/>
      <c r="M4164" s="89"/>
      <c r="N4164" s="89"/>
      <c r="O4164" s="89"/>
      <c r="P4164" s="89"/>
      <c r="Q4164" s="89"/>
      <c r="R4164" s="30"/>
      <c r="S4164" s="30"/>
      <c r="T4164" s="30"/>
      <c r="U4164" s="30"/>
      <c r="V4164" s="30"/>
      <c r="W4164" s="30"/>
      <c r="X4164" s="30"/>
      <c r="Y4164" s="30"/>
      <c r="Z4164" s="30"/>
      <c r="AA4164" s="30"/>
    </row>
    <row r="4165" ht="15.75" customHeight="1">
      <c r="A4165" s="124"/>
      <c r="B4165" s="124"/>
      <c r="C4165" s="124"/>
      <c r="D4165" s="124"/>
      <c r="E4165" s="143"/>
      <c r="F4165" s="143"/>
      <c r="G4165" s="143"/>
      <c r="H4165" s="89"/>
      <c r="I4165" s="89"/>
      <c r="J4165" s="89"/>
      <c r="K4165" s="89"/>
      <c r="L4165" s="89"/>
      <c r="M4165" s="89"/>
      <c r="N4165" s="89"/>
      <c r="O4165" s="89"/>
      <c r="P4165" s="89"/>
      <c r="Q4165" s="89"/>
      <c r="R4165" s="30"/>
      <c r="S4165" s="30"/>
      <c r="T4165" s="30"/>
      <c r="U4165" s="30"/>
      <c r="V4165" s="30"/>
      <c r="W4165" s="30"/>
      <c r="X4165" s="30"/>
      <c r="Y4165" s="30"/>
      <c r="Z4165" s="30"/>
      <c r="AA4165" s="30"/>
    </row>
    <row r="4166" ht="15.75" customHeight="1">
      <c r="A4166" s="124"/>
      <c r="B4166" s="124"/>
      <c r="C4166" s="124"/>
      <c r="D4166" s="124"/>
      <c r="E4166" s="143"/>
      <c r="F4166" s="143"/>
      <c r="G4166" s="143"/>
      <c r="H4166" s="89"/>
      <c r="I4166" s="89"/>
      <c r="J4166" s="89"/>
      <c r="K4166" s="89"/>
      <c r="L4166" s="89"/>
      <c r="M4166" s="89"/>
      <c r="N4166" s="89"/>
      <c r="O4166" s="89"/>
      <c r="P4166" s="89"/>
      <c r="Q4166" s="89"/>
      <c r="R4166" s="30"/>
      <c r="S4166" s="30"/>
      <c r="T4166" s="30"/>
      <c r="U4166" s="30"/>
      <c r="V4166" s="30"/>
      <c r="W4166" s="30"/>
      <c r="X4166" s="30"/>
      <c r="Y4166" s="30"/>
      <c r="Z4166" s="30"/>
      <c r="AA4166" s="30"/>
    </row>
    <row r="4167" ht="15.75" customHeight="1">
      <c r="A4167" s="124"/>
      <c r="B4167" s="124"/>
      <c r="C4167" s="124"/>
      <c r="D4167" s="124"/>
      <c r="E4167" s="143"/>
      <c r="F4167" s="143"/>
      <c r="G4167" s="143"/>
      <c r="H4167" s="89"/>
      <c r="I4167" s="89"/>
      <c r="J4167" s="89"/>
      <c r="K4167" s="89"/>
      <c r="L4167" s="89"/>
      <c r="M4167" s="89"/>
      <c r="N4167" s="89"/>
      <c r="O4167" s="89"/>
      <c r="P4167" s="89"/>
      <c r="Q4167" s="89"/>
      <c r="R4167" s="30"/>
      <c r="S4167" s="30"/>
      <c r="T4167" s="30"/>
      <c r="U4167" s="30"/>
      <c r="V4167" s="30"/>
      <c r="W4167" s="30"/>
      <c r="X4167" s="30"/>
      <c r="Y4167" s="30"/>
      <c r="Z4167" s="30"/>
      <c r="AA4167" s="30"/>
    </row>
    <row r="4168" ht="15.75" customHeight="1">
      <c r="A4168" s="124"/>
      <c r="B4168" s="124"/>
      <c r="C4168" s="124"/>
      <c r="D4168" s="124"/>
      <c r="E4168" s="143"/>
      <c r="F4168" s="143"/>
      <c r="G4168" s="143"/>
      <c r="H4168" s="89"/>
      <c r="I4168" s="89"/>
      <c r="J4168" s="89"/>
      <c r="K4168" s="89"/>
      <c r="L4168" s="89"/>
      <c r="M4168" s="89"/>
      <c r="N4168" s="89"/>
      <c r="O4168" s="89"/>
      <c r="P4168" s="89"/>
      <c r="Q4168" s="89"/>
      <c r="R4168" s="30"/>
      <c r="S4168" s="30"/>
      <c r="T4168" s="30"/>
      <c r="U4168" s="30"/>
      <c r="V4168" s="30"/>
      <c r="W4168" s="30"/>
      <c r="X4168" s="30"/>
      <c r="Y4168" s="30"/>
      <c r="Z4168" s="30"/>
      <c r="AA4168" s="30"/>
    </row>
    <row r="4169" ht="15.75" customHeight="1">
      <c r="A4169" s="124"/>
      <c r="B4169" s="124"/>
      <c r="C4169" s="124"/>
      <c r="D4169" s="124"/>
      <c r="E4169" s="143"/>
      <c r="F4169" s="143"/>
      <c r="G4169" s="143"/>
      <c r="H4169" s="89"/>
      <c r="I4169" s="89"/>
      <c r="J4169" s="89"/>
      <c r="K4169" s="89"/>
      <c r="L4169" s="89"/>
      <c r="M4169" s="89"/>
      <c r="N4169" s="89"/>
      <c r="O4169" s="89"/>
      <c r="P4169" s="89"/>
      <c r="Q4169" s="89"/>
      <c r="R4169" s="30"/>
      <c r="S4169" s="30"/>
      <c r="T4169" s="30"/>
      <c r="U4169" s="30"/>
      <c r="V4169" s="30"/>
      <c r="W4169" s="30"/>
      <c r="X4169" s="30"/>
      <c r="Y4169" s="30"/>
      <c r="Z4169" s="30"/>
      <c r="AA4169" s="30"/>
    </row>
    <row r="4170" ht="15.75" customHeight="1">
      <c r="A4170" s="124"/>
      <c r="B4170" s="124"/>
      <c r="C4170" s="124"/>
      <c r="D4170" s="124"/>
      <c r="E4170" s="143"/>
      <c r="F4170" s="143"/>
      <c r="G4170" s="143"/>
      <c r="H4170" s="89"/>
      <c r="I4170" s="89"/>
      <c r="J4170" s="89"/>
      <c r="K4170" s="89"/>
      <c r="L4170" s="89"/>
      <c r="M4170" s="89"/>
      <c r="N4170" s="89"/>
      <c r="O4170" s="89"/>
      <c r="P4170" s="89"/>
      <c r="Q4170" s="89"/>
      <c r="R4170" s="30"/>
      <c r="S4170" s="30"/>
      <c r="T4170" s="30"/>
      <c r="U4170" s="30"/>
      <c r="V4170" s="30"/>
      <c r="W4170" s="30"/>
      <c r="X4170" s="30"/>
      <c r="Y4170" s="30"/>
      <c r="Z4170" s="30"/>
      <c r="AA4170" s="30"/>
    </row>
    <row r="4171" ht="15.75" customHeight="1">
      <c r="A4171" s="124"/>
      <c r="B4171" s="124"/>
      <c r="C4171" s="124"/>
      <c r="D4171" s="124"/>
      <c r="E4171" s="143"/>
      <c r="F4171" s="143"/>
      <c r="G4171" s="143"/>
      <c r="H4171" s="89"/>
      <c r="I4171" s="89"/>
      <c r="J4171" s="89"/>
      <c r="K4171" s="89"/>
      <c r="L4171" s="89"/>
      <c r="M4171" s="89"/>
      <c r="N4171" s="89"/>
      <c r="O4171" s="89"/>
      <c r="P4171" s="89"/>
      <c r="Q4171" s="89"/>
      <c r="R4171" s="30"/>
      <c r="S4171" s="30"/>
      <c r="T4171" s="30"/>
      <c r="U4171" s="30"/>
      <c r="V4171" s="30"/>
      <c r="W4171" s="30"/>
      <c r="X4171" s="30"/>
      <c r="Y4171" s="30"/>
      <c r="Z4171" s="30"/>
      <c r="AA4171" s="30"/>
    </row>
    <row r="4172" ht="15.75" customHeight="1">
      <c r="A4172" s="124"/>
      <c r="B4172" s="124"/>
      <c r="C4172" s="124"/>
      <c r="D4172" s="124"/>
      <c r="E4172" s="143"/>
      <c r="F4172" s="143"/>
      <c r="G4172" s="143"/>
      <c r="H4172" s="89"/>
      <c r="I4172" s="89"/>
      <c r="J4172" s="89"/>
      <c r="K4172" s="89"/>
      <c r="L4172" s="89"/>
      <c r="M4172" s="89"/>
      <c r="N4172" s="89"/>
      <c r="O4172" s="89"/>
      <c r="P4172" s="89"/>
      <c r="Q4172" s="89"/>
      <c r="R4172" s="30"/>
      <c r="S4172" s="30"/>
      <c r="T4172" s="30"/>
      <c r="U4172" s="30"/>
      <c r="V4172" s="30"/>
      <c r="W4172" s="30"/>
      <c r="X4172" s="30"/>
      <c r="Y4172" s="30"/>
      <c r="Z4172" s="30"/>
      <c r="AA4172" s="30"/>
    </row>
    <row r="4173" ht="15.75" customHeight="1">
      <c r="A4173" s="124"/>
      <c r="B4173" s="124"/>
      <c r="C4173" s="124"/>
      <c r="D4173" s="124"/>
      <c r="E4173" s="143"/>
      <c r="F4173" s="143"/>
      <c r="G4173" s="143"/>
      <c r="H4173" s="89"/>
      <c r="I4173" s="89"/>
      <c r="J4173" s="89"/>
      <c r="K4173" s="89"/>
      <c r="L4173" s="89"/>
      <c r="M4173" s="89"/>
      <c r="N4173" s="89"/>
      <c r="O4173" s="89"/>
      <c r="P4173" s="89"/>
      <c r="Q4173" s="89"/>
      <c r="R4173" s="30"/>
      <c r="S4173" s="30"/>
      <c r="T4173" s="30"/>
      <c r="U4173" s="30"/>
      <c r="V4173" s="30"/>
      <c r="W4173" s="30"/>
      <c r="X4173" s="30"/>
      <c r="Y4173" s="30"/>
      <c r="Z4173" s="30"/>
      <c r="AA4173" s="30"/>
    </row>
    <row r="4174" ht="15.75" customHeight="1">
      <c r="A4174" s="124"/>
      <c r="B4174" s="124"/>
      <c r="C4174" s="124"/>
      <c r="D4174" s="124"/>
      <c r="E4174" s="143"/>
      <c r="F4174" s="143"/>
      <c r="G4174" s="143"/>
      <c r="H4174" s="89"/>
      <c r="I4174" s="89"/>
      <c r="J4174" s="89"/>
      <c r="K4174" s="89"/>
      <c r="L4174" s="89"/>
      <c r="M4174" s="89"/>
      <c r="N4174" s="89"/>
      <c r="O4174" s="89"/>
      <c r="P4174" s="89"/>
      <c r="Q4174" s="89"/>
      <c r="R4174" s="30"/>
      <c r="S4174" s="30"/>
      <c r="T4174" s="30"/>
      <c r="U4174" s="30"/>
      <c r="V4174" s="30"/>
      <c r="W4174" s="30"/>
      <c r="X4174" s="30"/>
      <c r="Y4174" s="30"/>
      <c r="Z4174" s="30"/>
      <c r="AA4174" s="30"/>
    </row>
    <row r="4175" ht="15.75" customHeight="1">
      <c r="A4175" s="124"/>
      <c r="B4175" s="124"/>
      <c r="C4175" s="124"/>
      <c r="D4175" s="124"/>
      <c r="E4175" s="143"/>
      <c r="F4175" s="143"/>
      <c r="G4175" s="143"/>
      <c r="H4175" s="89"/>
      <c r="I4175" s="89"/>
      <c r="J4175" s="89"/>
      <c r="K4175" s="89"/>
      <c r="L4175" s="89"/>
      <c r="M4175" s="89"/>
      <c r="N4175" s="89"/>
      <c r="O4175" s="89"/>
      <c r="P4175" s="89"/>
      <c r="Q4175" s="89"/>
      <c r="R4175" s="30"/>
      <c r="S4175" s="30"/>
      <c r="T4175" s="30"/>
      <c r="U4175" s="30"/>
      <c r="V4175" s="30"/>
      <c r="W4175" s="30"/>
      <c r="X4175" s="30"/>
      <c r="Y4175" s="30"/>
      <c r="Z4175" s="30"/>
      <c r="AA4175" s="30"/>
    </row>
    <row r="4176" ht="15.75" customHeight="1">
      <c r="A4176" s="124"/>
      <c r="B4176" s="124"/>
      <c r="C4176" s="124"/>
      <c r="D4176" s="124"/>
      <c r="E4176" s="143"/>
      <c r="F4176" s="143"/>
      <c r="G4176" s="143"/>
      <c r="H4176" s="89"/>
      <c r="I4176" s="89"/>
      <c r="J4176" s="89"/>
      <c r="K4176" s="89"/>
      <c r="L4176" s="89"/>
      <c r="M4176" s="89"/>
      <c r="N4176" s="89"/>
      <c r="O4176" s="89"/>
      <c r="P4176" s="89"/>
      <c r="Q4176" s="89"/>
      <c r="R4176" s="30"/>
      <c r="S4176" s="30"/>
      <c r="T4176" s="30"/>
      <c r="U4176" s="30"/>
      <c r="V4176" s="30"/>
      <c r="W4176" s="30"/>
      <c r="X4176" s="30"/>
      <c r="Y4176" s="30"/>
      <c r="Z4176" s="30"/>
      <c r="AA4176" s="30"/>
    </row>
    <row r="4177" ht="15.75" customHeight="1">
      <c r="A4177" s="124"/>
      <c r="B4177" s="124"/>
      <c r="C4177" s="124"/>
      <c r="D4177" s="124"/>
      <c r="E4177" s="143"/>
      <c r="F4177" s="143"/>
      <c r="G4177" s="143"/>
      <c r="H4177" s="89"/>
      <c r="I4177" s="89"/>
      <c r="J4177" s="89"/>
      <c r="K4177" s="89"/>
      <c r="L4177" s="89"/>
      <c r="M4177" s="89"/>
      <c r="N4177" s="89"/>
      <c r="O4177" s="89"/>
      <c r="P4177" s="89"/>
      <c r="Q4177" s="89"/>
      <c r="R4177" s="30"/>
      <c r="S4177" s="30"/>
      <c r="T4177" s="30"/>
      <c r="U4177" s="30"/>
      <c r="V4177" s="30"/>
      <c r="W4177" s="30"/>
      <c r="X4177" s="30"/>
      <c r="Y4177" s="30"/>
      <c r="Z4177" s="30"/>
      <c r="AA4177" s="30"/>
    </row>
    <row r="4178" ht="15.75" customHeight="1">
      <c r="A4178" s="124"/>
      <c r="B4178" s="124"/>
      <c r="C4178" s="124"/>
      <c r="D4178" s="124"/>
      <c r="E4178" s="143"/>
      <c r="F4178" s="143"/>
      <c r="G4178" s="143"/>
      <c r="H4178" s="89"/>
      <c r="I4178" s="89"/>
      <c r="J4178" s="89"/>
      <c r="K4178" s="89"/>
      <c r="L4178" s="89"/>
      <c r="M4178" s="89"/>
      <c r="N4178" s="89"/>
      <c r="O4178" s="89"/>
      <c r="P4178" s="89"/>
      <c r="Q4178" s="89"/>
      <c r="R4178" s="30"/>
      <c r="S4178" s="30"/>
      <c r="T4178" s="30"/>
      <c r="U4178" s="30"/>
      <c r="V4178" s="30"/>
      <c r="W4178" s="30"/>
      <c r="X4178" s="30"/>
      <c r="Y4178" s="30"/>
      <c r="Z4178" s="30"/>
      <c r="AA4178" s="30"/>
    </row>
    <row r="4179" ht="15.75" customHeight="1">
      <c r="A4179" s="124"/>
      <c r="B4179" s="124"/>
      <c r="C4179" s="124"/>
      <c r="D4179" s="124"/>
      <c r="E4179" s="143"/>
      <c r="F4179" s="143"/>
      <c r="G4179" s="143"/>
      <c r="H4179" s="89"/>
      <c r="I4179" s="89"/>
      <c r="J4179" s="89"/>
      <c r="K4179" s="89"/>
      <c r="L4179" s="89"/>
      <c r="M4179" s="89"/>
      <c r="N4179" s="89"/>
      <c r="O4179" s="89"/>
      <c r="P4179" s="89"/>
      <c r="Q4179" s="89"/>
      <c r="R4179" s="30"/>
      <c r="S4179" s="30"/>
      <c r="T4179" s="30"/>
      <c r="U4179" s="30"/>
      <c r="V4179" s="30"/>
      <c r="W4179" s="30"/>
      <c r="X4179" s="30"/>
      <c r="Y4179" s="30"/>
      <c r="Z4179" s="30"/>
      <c r="AA4179" s="30"/>
    </row>
    <row r="4180" ht="15.75" customHeight="1">
      <c r="A4180" s="124"/>
      <c r="B4180" s="124"/>
      <c r="C4180" s="124"/>
      <c r="D4180" s="124"/>
      <c r="E4180" s="143"/>
      <c r="F4180" s="143"/>
      <c r="G4180" s="143"/>
      <c r="H4180" s="89"/>
      <c r="I4180" s="89"/>
      <c r="J4180" s="89"/>
      <c r="K4180" s="89"/>
      <c r="L4180" s="89"/>
      <c r="M4180" s="89"/>
      <c r="N4180" s="89"/>
      <c r="O4180" s="89"/>
      <c r="P4180" s="89"/>
      <c r="Q4180" s="89"/>
      <c r="R4180" s="30"/>
      <c r="S4180" s="30"/>
      <c r="T4180" s="30"/>
      <c r="U4180" s="30"/>
      <c r="V4180" s="30"/>
      <c r="W4180" s="30"/>
      <c r="X4180" s="30"/>
      <c r="Y4180" s="30"/>
      <c r="Z4180" s="30"/>
      <c r="AA4180" s="30"/>
    </row>
    <row r="4181" ht="15.75" customHeight="1">
      <c r="A4181" s="124"/>
      <c r="B4181" s="124"/>
      <c r="C4181" s="124"/>
      <c r="D4181" s="124"/>
      <c r="E4181" s="143"/>
      <c r="F4181" s="143"/>
      <c r="G4181" s="143"/>
      <c r="H4181" s="89"/>
      <c r="I4181" s="89"/>
      <c r="J4181" s="89"/>
      <c r="K4181" s="89"/>
      <c r="L4181" s="89"/>
      <c r="M4181" s="89"/>
      <c r="N4181" s="89"/>
      <c r="O4181" s="89"/>
      <c r="P4181" s="89"/>
      <c r="Q4181" s="89"/>
      <c r="R4181" s="30"/>
      <c r="S4181" s="30"/>
      <c r="T4181" s="30"/>
      <c r="U4181" s="30"/>
      <c r="V4181" s="30"/>
      <c r="W4181" s="30"/>
      <c r="X4181" s="30"/>
      <c r="Y4181" s="30"/>
      <c r="Z4181" s="30"/>
      <c r="AA4181" s="30"/>
    </row>
    <row r="4182" ht="15.75" customHeight="1">
      <c r="A4182" s="124"/>
      <c r="B4182" s="124"/>
      <c r="C4182" s="124"/>
      <c r="D4182" s="124"/>
      <c r="E4182" s="143"/>
      <c r="F4182" s="143"/>
      <c r="G4182" s="143"/>
      <c r="H4182" s="89"/>
      <c r="I4182" s="89"/>
      <c r="J4182" s="89"/>
      <c r="K4182" s="89"/>
      <c r="L4182" s="89"/>
      <c r="M4182" s="89"/>
      <c r="N4182" s="89"/>
      <c r="O4182" s="89"/>
      <c r="P4182" s="89"/>
      <c r="Q4182" s="89"/>
      <c r="R4182" s="30"/>
      <c r="S4182" s="30"/>
      <c r="T4182" s="30"/>
      <c r="U4182" s="30"/>
      <c r="V4182" s="30"/>
      <c r="W4182" s="30"/>
      <c r="X4182" s="30"/>
      <c r="Y4182" s="30"/>
      <c r="Z4182" s="30"/>
      <c r="AA4182" s="30"/>
    </row>
    <row r="4183" ht="15.75" customHeight="1">
      <c r="A4183" s="124"/>
      <c r="B4183" s="124"/>
      <c r="C4183" s="124"/>
      <c r="D4183" s="124"/>
      <c r="E4183" s="143"/>
      <c r="F4183" s="143"/>
      <c r="G4183" s="143"/>
      <c r="H4183" s="89"/>
      <c r="I4183" s="89"/>
      <c r="J4183" s="89"/>
      <c r="K4183" s="89"/>
      <c r="L4183" s="89"/>
      <c r="M4183" s="89"/>
      <c r="N4183" s="89"/>
      <c r="O4183" s="89"/>
      <c r="P4183" s="89"/>
      <c r="Q4183" s="89"/>
      <c r="R4183" s="30"/>
      <c r="S4183" s="30"/>
      <c r="T4183" s="30"/>
      <c r="U4183" s="30"/>
      <c r="V4183" s="30"/>
      <c r="W4183" s="30"/>
      <c r="X4183" s="30"/>
      <c r="Y4183" s="30"/>
      <c r="Z4183" s="30"/>
      <c r="AA4183" s="30"/>
    </row>
    <row r="4184" ht="15.75" customHeight="1">
      <c r="A4184" s="124"/>
      <c r="B4184" s="124"/>
      <c r="C4184" s="124"/>
      <c r="D4184" s="124"/>
      <c r="E4184" s="143"/>
      <c r="F4184" s="143"/>
      <c r="G4184" s="143"/>
      <c r="H4184" s="89"/>
      <c r="I4184" s="89"/>
      <c r="J4184" s="89"/>
      <c r="K4184" s="89"/>
      <c r="L4184" s="89"/>
      <c r="M4184" s="89"/>
      <c r="N4184" s="89"/>
      <c r="O4184" s="89"/>
      <c r="P4184" s="89"/>
      <c r="Q4184" s="89"/>
      <c r="R4184" s="30"/>
      <c r="S4184" s="30"/>
      <c r="T4184" s="30"/>
      <c r="U4184" s="30"/>
      <c r="V4184" s="30"/>
      <c r="W4184" s="30"/>
      <c r="X4184" s="30"/>
      <c r="Y4184" s="30"/>
      <c r="Z4184" s="30"/>
      <c r="AA4184" s="30"/>
    </row>
    <row r="4185" ht="15.75" customHeight="1">
      <c r="A4185" s="124"/>
      <c r="B4185" s="124"/>
      <c r="C4185" s="124"/>
      <c r="D4185" s="124"/>
      <c r="E4185" s="143"/>
      <c r="F4185" s="143"/>
      <c r="G4185" s="143"/>
      <c r="H4185" s="89"/>
      <c r="I4185" s="89"/>
      <c r="J4185" s="89"/>
      <c r="K4185" s="89"/>
      <c r="L4185" s="89"/>
      <c r="M4185" s="89"/>
      <c r="N4185" s="89"/>
      <c r="O4185" s="89"/>
      <c r="P4185" s="89"/>
      <c r="Q4185" s="89"/>
      <c r="R4185" s="30"/>
      <c r="S4185" s="30"/>
      <c r="T4185" s="30"/>
      <c r="U4185" s="30"/>
      <c r="V4185" s="30"/>
      <c r="W4185" s="30"/>
      <c r="X4185" s="30"/>
      <c r="Y4185" s="30"/>
      <c r="Z4185" s="30"/>
      <c r="AA4185" s="30"/>
    </row>
    <row r="4186" ht="15.75" customHeight="1">
      <c r="A4186" s="124"/>
      <c r="B4186" s="124"/>
      <c r="C4186" s="124"/>
      <c r="D4186" s="124"/>
      <c r="E4186" s="143"/>
      <c r="F4186" s="143"/>
      <c r="G4186" s="143"/>
      <c r="H4186" s="89"/>
      <c r="I4186" s="89"/>
      <c r="J4186" s="89"/>
      <c r="K4186" s="89"/>
      <c r="L4186" s="89"/>
      <c r="M4186" s="89"/>
      <c r="N4186" s="89"/>
      <c r="O4186" s="89"/>
      <c r="P4186" s="89"/>
      <c r="Q4186" s="89"/>
      <c r="R4186" s="30"/>
      <c r="S4186" s="30"/>
      <c r="T4186" s="30"/>
      <c r="U4186" s="30"/>
      <c r="V4186" s="30"/>
      <c r="W4186" s="30"/>
      <c r="X4186" s="30"/>
      <c r="Y4186" s="30"/>
      <c r="Z4186" s="30"/>
      <c r="AA4186" s="30"/>
    </row>
    <row r="4187" ht="15.75" customHeight="1">
      <c r="A4187" s="124"/>
      <c r="B4187" s="124"/>
      <c r="C4187" s="124"/>
      <c r="D4187" s="124"/>
      <c r="E4187" s="143"/>
      <c r="F4187" s="143"/>
      <c r="G4187" s="143"/>
      <c r="H4187" s="89"/>
      <c r="I4187" s="89"/>
      <c r="J4187" s="89"/>
      <c r="K4187" s="89"/>
      <c r="L4187" s="89"/>
      <c r="M4187" s="89"/>
      <c r="N4187" s="89"/>
      <c r="O4187" s="89"/>
      <c r="P4187" s="89"/>
      <c r="Q4187" s="89"/>
      <c r="R4187" s="30"/>
      <c r="S4187" s="30"/>
      <c r="T4187" s="30"/>
      <c r="U4187" s="30"/>
      <c r="V4187" s="30"/>
      <c r="W4187" s="30"/>
      <c r="X4187" s="30"/>
      <c r="Y4187" s="30"/>
      <c r="Z4187" s="30"/>
      <c r="AA4187" s="30"/>
    </row>
    <row r="4188" ht="15.75" customHeight="1">
      <c r="A4188" s="124"/>
      <c r="B4188" s="124"/>
      <c r="C4188" s="124"/>
      <c r="D4188" s="124"/>
      <c r="E4188" s="143"/>
      <c r="F4188" s="143"/>
      <c r="G4188" s="143"/>
      <c r="H4188" s="89"/>
      <c r="I4188" s="89"/>
      <c r="J4188" s="89"/>
      <c r="K4188" s="89"/>
      <c r="L4188" s="89"/>
      <c r="M4188" s="89"/>
      <c r="N4188" s="89"/>
      <c r="O4188" s="89"/>
      <c r="P4188" s="89"/>
      <c r="Q4188" s="89"/>
      <c r="R4188" s="30"/>
      <c r="S4188" s="30"/>
      <c r="T4188" s="30"/>
      <c r="U4188" s="30"/>
      <c r="V4188" s="30"/>
      <c r="W4188" s="30"/>
      <c r="X4188" s="30"/>
      <c r="Y4188" s="30"/>
      <c r="Z4188" s="30"/>
      <c r="AA4188" s="30"/>
    </row>
    <row r="4189" ht="15.75" customHeight="1">
      <c r="A4189" s="124"/>
      <c r="B4189" s="124"/>
      <c r="C4189" s="124"/>
      <c r="D4189" s="124"/>
      <c r="E4189" s="143"/>
      <c r="F4189" s="143"/>
      <c r="G4189" s="143"/>
      <c r="H4189" s="89"/>
      <c r="I4189" s="89"/>
      <c r="J4189" s="89"/>
      <c r="K4189" s="89"/>
      <c r="L4189" s="89"/>
      <c r="M4189" s="89"/>
      <c r="N4189" s="89"/>
      <c r="O4189" s="89"/>
      <c r="P4189" s="89"/>
      <c r="Q4189" s="89"/>
      <c r="R4189" s="30"/>
      <c r="S4189" s="30"/>
      <c r="T4189" s="30"/>
      <c r="U4189" s="30"/>
      <c r="V4189" s="30"/>
      <c r="W4189" s="30"/>
      <c r="X4189" s="30"/>
      <c r="Y4189" s="30"/>
      <c r="Z4189" s="30"/>
      <c r="AA4189" s="30"/>
    </row>
    <row r="4190" ht="15.75" customHeight="1">
      <c r="A4190" s="124"/>
      <c r="B4190" s="124"/>
      <c r="C4190" s="124"/>
      <c r="D4190" s="124"/>
      <c r="E4190" s="143"/>
      <c r="F4190" s="143"/>
      <c r="G4190" s="143"/>
      <c r="H4190" s="89"/>
      <c r="I4190" s="89"/>
      <c r="J4190" s="89"/>
      <c r="K4190" s="89"/>
      <c r="L4190" s="89"/>
      <c r="M4190" s="89"/>
      <c r="N4190" s="89"/>
      <c r="O4190" s="89"/>
      <c r="P4190" s="89"/>
      <c r="Q4190" s="89"/>
      <c r="R4190" s="30"/>
      <c r="S4190" s="30"/>
      <c r="T4190" s="30"/>
      <c r="U4190" s="30"/>
      <c r="V4190" s="30"/>
      <c r="W4190" s="30"/>
      <c r="X4190" s="30"/>
      <c r="Y4190" s="30"/>
      <c r="Z4190" s="30"/>
      <c r="AA4190" s="30"/>
    </row>
    <row r="4191" ht="15.75" customHeight="1">
      <c r="A4191" s="124"/>
      <c r="B4191" s="124"/>
      <c r="C4191" s="124"/>
      <c r="D4191" s="124"/>
      <c r="E4191" s="143"/>
      <c r="F4191" s="143"/>
      <c r="G4191" s="143"/>
      <c r="H4191" s="89"/>
      <c r="I4191" s="89"/>
      <c r="J4191" s="89"/>
      <c r="K4191" s="89"/>
      <c r="L4191" s="89"/>
      <c r="M4191" s="89"/>
      <c r="N4191" s="89"/>
      <c r="O4191" s="89"/>
      <c r="P4191" s="89"/>
      <c r="Q4191" s="89"/>
      <c r="R4191" s="30"/>
      <c r="S4191" s="30"/>
      <c r="T4191" s="30"/>
      <c r="U4191" s="30"/>
      <c r="V4191" s="30"/>
      <c r="W4191" s="30"/>
      <c r="X4191" s="30"/>
      <c r="Y4191" s="30"/>
      <c r="Z4191" s="30"/>
      <c r="AA4191" s="30"/>
    </row>
    <row r="4192" ht="15.75" customHeight="1">
      <c r="A4192" s="124"/>
      <c r="B4192" s="124"/>
      <c r="C4192" s="124"/>
      <c r="D4192" s="124"/>
      <c r="E4192" s="143"/>
      <c r="F4192" s="143"/>
      <c r="G4192" s="143"/>
      <c r="H4192" s="89"/>
      <c r="I4192" s="89"/>
      <c r="J4192" s="89"/>
      <c r="K4192" s="89"/>
      <c r="L4192" s="89"/>
      <c r="M4192" s="89"/>
      <c r="N4192" s="89"/>
      <c r="O4192" s="89"/>
      <c r="P4192" s="89"/>
      <c r="Q4192" s="89"/>
      <c r="R4192" s="30"/>
      <c r="S4192" s="30"/>
      <c r="T4192" s="30"/>
      <c r="U4192" s="30"/>
      <c r="V4192" s="30"/>
      <c r="W4192" s="30"/>
      <c r="X4192" s="30"/>
      <c r="Y4192" s="30"/>
      <c r="Z4192" s="30"/>
      <c r="AA4192" s="30"/>
    </row>
    <row r="4193" ht="15.75" customHeight="1">
      <c r="A4193" s="124"/>
      <c r="B4193" s="124"/>
      <c r="C4193" s="124"/>
      <c r="D4193" s="124"/>
      <c r="E4193" s="143"/>
      <c r="F4193" s="143"/>
      <c r="G4193" s="143"/>
      <c r="H4193" s="89"/>
      <c r="I4193" s="89"/>
      <c r="J4193" s="89"/>
      <c r="K4193" s="89"/>
      <c r="L4193" s="89"/>
      <c r="M4193" s="89"/>
      <c r="N4193" s="89"/>
      <c r="O4193" s="89"/>
      <c r="P4193" s="89"/>
      <c r="Q4193" s="89"/>
      <c r="R4193" s="30"/>
      <c r="S4193" s="30"/>
      <c r="T4193" s="30"/>
      <c r="U4193" s="30"/>
      <c r="V4193" s="30"/>
      <c r="W4193" s="30"/>
      <c r="X4193" s="30"/>
      <c r="Y4193" s="30"/>
      <c r="Z4193" s="30"/>
      <c r="AA4193" s="30"/>
    </row>
    <row r="4194" ht="15.75" customHeight="1">
      <c r="A4194" s="124"/>
      <c r="B4194" s="124"/>
      <c r="C4194" s="124"/>
      <c r="D4194" s="124"/>
      <c r="E4194" s="143"/>
      <c r="F4194" s="143"/>
      <c r="G4194" s="143"/>
      <c r="H4194" s="89"/>
      <c r="I4194" s="89"/>
      <c r="J4194" s="89"/>
      <c r="K4194" s="89"/>
      <c r="L4194" s="89"/>
      <c r="M4194" s="89"/>
      <c r="N4194" s="89"/>
      <c r="O4194" s="89"/>
      <c r="P4194" s="89"/>
      <c r="Q4194" s="89"/>
      <c r="R4194" s="30"/>
      <c r="S4194" s="30"/>
      <c r="T4194" s="30"/>
      <c r="U4194" s="30"/>
      <c r="V4194" s="30"/>
      <c r="W4194" s="30"/>
      <c r="X4194" s="30"/>
      <c r="Y4194" s="30"/>
      <c r="Z4194" s="30"/>
      <c r="AA4194" s="30"/>
    </row>
    <row r="4195" ht="15.75" customHeight="1">
      <c r="A4195" s="124"/>
      <c r="B4195" s="124"/>
      <c r="C4195" s="124"/>
      <c r="D4195" s="124"/>
      <c r="E4195" s="143"/>
      <c r="F4195" s="143"/>
      <c r="G4195" s="143"/>
      <c r="H4195" s="89"/>
      <c r="I4195" s="89"/>
      <c r="J4195" s="89"/>
      <c r="K4195" s="89"/>
      <c r="L4195" s="89"/>
      <c r="M4195" s="89"/>
      <c r="N4195" s="89"/>
      <c r="O4195" s="89"/>
      <c r="P4195" s="89"/>
      <c r="Q4195" s="89"/>
      <c r="R4195" s="30"/>
      <c r="S4195" s="30"/>
      <c r="T4195" s="30"/>
      <c r="U4195" s="30"/>
      <c r="V4195" s="30"/>
      <c r="W4195" s="30"/>
      <c r="X4195" s="30"/>
      <c r="Y4195" s="30"/>
      <c r="Z4195" s="30"/>
      <c r="AA4195" s="30"/>
    </row>
    <row r="4196" ht="15.75" customHeight="1">
      <c r="A4196" s="124"/>
      <c r="B4196" s="124"/>
      <c r="C4196" s="124"/>
      <c r="D4196" s="124"/>
      <c r="E4196" s="143"/>
      <c r="F4196" s="143"/>
      <c r="G4196" s="143"/>
      <c r="H4196" s="89"/>
      <c r="I4196" s="89"/>
      <c r="J4196" s="89"/>
      <c r="K4196" s="89"/>
      <c r="L4196" s="89"/>
      <c r="M4196" s="89"/>
      <c r="N4196" s="89"/>
      <c r="O4196" s="89"/>
      <c r="P4196" s="89"/>
      <c r="Q4196" s="89"/>
      <c r="R4196" s="30"/>
      <c r="S4196" s="30"/>
      <c r="T4196" s="30"/>
      <c r="U4196" s="30"/>
      <c r="V4196" s="30"/>
      <c r="W4196" s="30"/>
      <c r="X4196" s="30"/>
      <c r="Y4196" s="30"/>
      <c r="Z4196" s="30"/>
      <c r="AA4196" s="30"/>
    </row>
    <row r="4197" ht="15.75" customHeight="1">
      <c r="A4197" s="124"/>
      <c r="B4197" s="124"/>
      <c r="C4197" s="124"/>
      <c r="D4197" s="124"/>
      <c r="E4197" s="143"/>
      <c r="F4197" s="143"/>
      <c r="G4197" s="143"/>
      <c r="H4197" s="89"/>
      <c r="I4197" s="89"/>
      <c r="J4197" s="89"/>
      <c r="K4197" s="89"/>
      <c r="L4197" s="89"/>
      <c r="M4197" s="89"/>
      <c r="N4197" s="89"/>
      <c r="O4197" s="89"/>
      <c r="P4197" s="89"/>
      <c r="Q4197" s="89"/>
      <c r="R4197" s="30"/>
      <c r="S4197" s="30"/>
      <c r="T4197" s="30"/>
      <c r="U4197" s="30"/>
      <c r="V4197" s="30"/>
      <c r="W4197" s="30"/>
      <c r="X4197" s="30"/>
      <c r="Y4197" s="30"/>
      <c r="Z4197" s="30"/>
      <c r="AA4197" s="30"/>
    </row>
    <row r="4198" ht="15.75" customHeight="1">
      <c r="A4198" s="124"/>
      <c r="B4198" s="124"/>
      <c r="C4198" s="124"/>
      <c r="D4198" s="124"/>
      <c r="E4198" s="143"/>
      <c r="F4198" s="143"/>
      <c r="G4198" s="143"/>
      <c r="H4198" s="89"/>
      <c r="I4198" s="89"/>
      <c r="J4198" s="89"/>
      <c r="K4198" s="89"/>
      <c r="L4198" s="89"/>
      <c r="M4198" s="89"/>
      <c r="N4198" s="89"/>
      <c r="O4198" s="89"/>
      <c r="P4198" s="89"/>
      <c r="Q4198" s="89"/>
      <c r="R4198" s="30"/>
      <c r="S4198" s="30"/>
      <c r="T4198" s="30"/>
      <c r="U4198" s="30"/>
      <c r="V4198" s="30"/>
      <c r="W4198" s="30"/>
      <c r="X4198" s="30"/>
      <c r="Y4198" s="30"/>
      <c r="Z4198" s="30"/>
      <c r="AA4198" s="30"/>
    </row>
    <row r="4199" ht="15.75" customHeight="1">
      <c r="A4199" s="124"/>
      <c r="B4199" s="124"/>
      <c r="C4199" s="124"/>
      <c r="D4199" s="124"/>
      <c r="E4199" s="143"/>
      <c r="F4199" s="143"/>
      <c r="G4199" s="143"/>
      <c r="H4199" s="89"/>
      <c r="I4199" s="89"/>
      <c r="J4199" s="89"/>
      <c r="K4199" s="89"/>
      <c r="L4199" s="89"/>
      <c r="M4199" s="89"/>
      <c r="N4199" s="89"/>
      <c r="O4199" s="89"/>
      <c r="P4199" s="89"/>
      <c r="Q4199" s="89"/>
      <c r="R4199" s="30"/>
      <c r="S4199" s="30"/>
      <c r="T4199" s="30"/>
      <c r="U4199" s="30"/>
      <c r="V4199" s="30"/>
      <c r="W4199" s="30"/>
      <c r="X4199" s="30"/>
      <c r="Y4199" s="30"/>
      <c r="Z4199" s="30"/>
      <c r="AA4199" s="30"/>
    </row>
    <row r="4200" ht="15.75" customHeight="1">
      <c r="A4200" s="124"/>
      <c r="B4200" s="124"/>
      <c r="C4200" s="124"/>
      <c r="D4200" s="124"/>
      <c r="E4200" s="143"/>
      <c r="F4200" s="143"/>
      <c r="G4200" s="143"/>
      <c r="H4200" s="89"/>
      <c r="I4200" s="89"/>
      <c r="J4200" s="89"/>
      <c r="K4200" s="89"/>
      <c r="L4200" s="89"/>
      <c r="M4200" s="89"/>
      <c r="N4200" s="89"/>
      <c r="O4200" s="89"/>
      <c r="P4200" s="89"/>
      <c r="Q4200" s="89"/>
      <c r="R4200" s="30"/>
      <c r="S4200" s="30"/>
      <c r="T4200" s="30"/>
      <c r="U4200" s="30"/>
      <c r="V4200" s="30"/>
      <c r="W4200" s="30"/>
      <c r="X4200" s="30"/>
      <c r="Y4200" s="30"/>
      <c r="Z4200" s="30"/>
      <c r="AA4200" s="30"/>
    </row>
    <row r="4201" ht="15.75" customHeight="1">
      <c r="A4201" s="124"/>
      <c r="B4201" s="124"/>
      <c r="C4201" s="124"/>
      <c r="D4201" s="124"/>
      <c r="E4201" s="143"/>
      <c r="F4201" s="143"/>
      <c r="G4201" s="143"/>
      <c r="H4201" s="89"/>
      <c r="I4201" s="89"/>
      <c r="J4201" s="89"/>
      <c r="K4201" s="89"/>
      <c r="L4201" s="89"/>
      <c r="M4201" s="89"/>
      <c r="N4201" s="89"/>
      <c r="O4201" s="89"/>
      <c r="P4201" s="89"/>
      <c r="Q4201" s="89"/>
      <c r="R4201" s="30"/>
      <c r="S4201" s="30"/>
      <c r="T4201" s="30"/>
      <c r="U4201" s="30"/>
      <c r="V4201" s="30"/>
      <c r="W4201" s="30"/>
      <c r="X4201" s="30"/>
      <c r="Y4201" s="30"/>
      <c r="Z4201" s="30"/>
      <c r="AA4201" s="30"/>
    </row>
    <row r="4202" ht="15.75" customHeight="1">
      <c r="A4202" s="124"/>
      <c r="B4202" s="124"/>
      <c r="C4202" s="124"/>
      <c r="D4202" s="124"/>
      <c r="E4202" s="143"/>
      <c r="F4202" s="143"/>
      <c r="G4202" s="143"/>
      <c r="H4202" s="89"/>
      <c r="I4202" s="89"/>
      <c r="J4202" s="89"/>
      <c r="K4202" s="89"/>
      <c r="L4202" s="89"/>
      <c r="M4202" s="89"/>
      <c r="N4202" s="89"/>
      <c r="O4202" s="89"/>
      <c r="P4202" s="89"/>
      <c r="Q4202" s="89"/>
      <c r="R4202" s="30"/>
      <c r="S4202" s="30"/>
      <c r="T4202" s="30"/>
      <c r="U4202" s="30"/>
      <c r="V4202" s="30"/>
      <c r="W4202" s="30"/>
      <c r="X4202" s="30"/>
      <c r="Y4202" s="30"/>
      <c r="Z4202" s="30"/>
      <c r="AA4202" s="30"/>
    </row>
    <row r="4203" ht="15.75" customHeight="1">
      <c r="A4203" s="124"/>
      <c r="B4203" s="124"/>
      <c r="C4203" s="124"/>
      <c r="D4203" s="124"/>
      <c r="E4203" s="143"/>
      <c r="F4203" s="143"/>
      <c r="G4203" s="143"/>
      <c r="H4203" s="89"/>
      <c r="I4203" s="89"/>
      <c r="J4203" s="89"/>
      <c r="K4203" s="89"/>
      <c r="L4203" s="89"/>
      <c r="M4203" s="89"/>
      <c r="N4203" s="89"/>
      <c r="O4203" s="89"/>
      <c r="P4203" s="89"/>
      <c r="Q4203" s="89"/>
      <c r="R4203" s="30"/>
      <c r="S4203" s="30"/>
      <c r="T4203" s="30"/>
      <c r="U4203" s="30"/>
      <c r="V4203" s="30"/>
      <c r="W4203" s="30"/>
      <c r="X4203" s="30"/>
      <c r="Y4203" s="30"/>
      <c r="Z4203" s="30"/>
      <c r="AA4203" s="30"/>
    </row>
    <row r="4204" ht="15.75" customHeight="1">
      <c r="A4204" s="124"/>
      <c r="B4204" s="124"/>
      <c r="C4204" s="124"/>
      <c r="D4204" s="124"/>
      <c r="E4204" s="143"/>
      <c r="F4204" s="143"/>
      <c r="G4204" s="143"/>
      <c r="H4204" s="89"/>
      <c r="I4204" s="89"/>
      <c r="J4204" s="89"/>
      <c r="K4204" s="89"/>
      <c r="L4204" s="89"/>
      <c r="M4204" s="89"/>
      <c r="N4204" s="89"/>
      <c r="O4204" s="89"/>
      <c r="P4204" s="89"/>
      <c r="Q4204" s="89"/>
      <c r="R4204" s="30"/>
      <c r="S4204" s="30"/>
      <c r="T4204" s="30"/>
      <c r="U4204" s="30"/>
      <c r="V4204" s="30"/>
      <c r="W4204" s="30"/>
      <c r="X4204" s="30"/>
      <c r="Y4204" s="30"/>
      <c r="Z4204" s="30"/>
      <c r="AA4204" s="30"/>
    </row>
    <row r="4205" ht="15.75" customHeight="1">
      <c r="A4205" s="124"/>
      <c r="B4205" s="124"/>
      <c r="C4205" s="124"/>
      <c r="D4205" s="124"/>
      <c r="E4205" s="143"/>
      <c r="F4205" s="143"/>
      <c r="G4205" s="143"/>
      <c r="H4205" s="89"/>
      <c r="I4205" s="89"/>
      <c r="J4205" s="89"/>
      <c r="K4205" s="89"/>
      <c r="L4205" s="89"/>
      <c r="M4205" s="89"/>
      <c r="N4205" s="89"/>
      <c r="O4205" s="89"/>
      <c r="P4205" s="89"/>
      <c r="Q4205" s="89"/>
      <c r="R4205" s="30"/>
      <c r="S4205" s="30"/>
      <c r="T4205" s="30"/>
      <c r="U4205" s="30"/>
      <c r="V4205" s="30"/>
      <c r="W4205" s="30"/>
      <c r="X4205" s="30"/>
      <c r="Y4205" s="30"/>
      <c r="Z4205" s="30"/>
      <c r="AA4205" s="30"/>
    </row>
    <row r="4206" ht="15.75" customHeight="1">
      <c r="A4206" s="124"/>
      <c r="B4206" s="124"/>
      <c r="C4206" s="124"/>
      <c r="D4206" s="124"/>
      <c r="E4206" s="143"/>
      <c r="F4206" s="143"/>
      <c r="G4206" s="143"/>
      <c r="H4206" s="89"/>
      <c r="I4206" s="89"/>
      <c r="J4206" s="89"/>
      <c r="K4206" s="89"/>
      <c r="L4206" s="89"/>
      <c r="M4206" s="89"/>
      <c r="N4206" s="89"/>
      <c r="O4206" s="89"/>
      <c r="P4206" s="89"/>
      <c r="Q4206" s="89"/>
      <c r="R4206" s="30"/>
      <c r="S4206" s="30"/>
      <c r="T4206" s="30"/>
      <c r="U4206" s="30"/>
      <c r="V4206" s="30"/>
      <c r="W4206" s="30"/>
      <c r="X4206" s="30"/>
      <c r="Y4206" s="30"/>
      <c r="Z4206" s="30"/>
      <c r="AA4206" s="30"/>
    </row>
    <row r="4207" ht="15.75" customHeight="1">
      <c r="A4207" s="124"/>
      <c r="B4207" s="124"/>
      <c r="C4207" s="124"/>
      <c r="D4207" s="124"/>
      <c r="E4207" s="143"/>
      <c r="F4207" s="143"/>
      <c r="G4207" s="143"/>
      <c r="H4207" s="89"/>
      <c r="I4207" s="89"/>
      <c r="J4207" s="89"/>
      <c r="K4207" s="89"/>
      <c r="L4207" s="89"/>
      <c r="M4207" s="89"/>
      <c r="N4207" s="89"/>
      <c r="O4207" s="89"/>
      <c r="P4207" s="89"/>
      <c r="Q4207" s="89"/>
      <c r="R4207" s="30"/>
      <c r="S4207" s="30"/>
      <c r="T4207" s="30"/>
      <c r="U4207" s="30"/>
      <c r="V4207" s="30"/>
      <c r="W4207" s="30"/>
      <c r="X4207" s="30"/>
      <c r="Y4207" s="30"/>
      <c r="Z4207" s="30"/>
      <c r="AA4207" s="30"/>
    </row>
    <row r="4208" ht="15.75" customHeight="1">
      <c r="A4208" s="124"/>
      <c r="B4208" s="124"/>
      <c r="C4208" s="124"/>
      <c r="D4208" s="124"/>
      <c r="E4208" s="143"/>
      <c r="F4208" s="143"/>
      <c r="G4208" s="143"/>
      <c r="H4208" s="89"/>
      <c r="I4208" s="89"/>
      <c r="J4208" s="89"/>
      <c r="K4208" s="89"/>
      <c r="L4208" s="89"/>
      <c r="M4208" s="89"/>
      <c r="N4208" s="89"/>
      <c r="O4208" s="89"/>
      <c r="P4208" s="89"/>
      <c r="Q4208" s="89"/>
      <c r="R4208" s="30"/>
      <c r="S4208" s="30"/>
      <c r="T4208" s="30"/>
      <c r="U4208" s="30"/>
      <c r="V4208" s="30"/>
      <c r="W4208" s="30"/>
      <c r="X4208" s="30"/>
      <c r="Y4208" s="30"/>
      <c r="Z4208" s="30"/>
      <c r="AA4208" s="30"/>
    </row>
    <row r="4209" ht="15.75" customHeight="1">
      <c r="A4209" s="124"/>
      <c r="B4209" s="124"/>
      <c r="C4209" s="124"/>
      <c r="D4209" s="124"/>
      <c r="E4209" s="143"/>
      <c r="F4209" s="143"/>
      <c r="G4209" s="143"/>
      <c r="H4209" s="89"/>
      <c r="I4209" s="89"/>
      <c r="J4209" s="89"/>
      <c r="K4209" s="89"/>
      <c r="L4209" s="89"/>
      <c r="M4209" s="89"/>
      <c r="N4209" s="89"/>
      <c r="O4209" s="89"/>
      <c r="P4209" s="89"/>
      <c r="Q4209" s="89"/>
      <c r="R4209" s="30"/>
      <c r="S4209" s="30"/>
      <c r="T4209" s="30"/>
      <c r="U4209" s="30"/>
      <c r="V4209" s="30"/>
      <c r="W4209" s="30"/>
      <c r="X4209" s="30"/>
      <c r="Y4209" s="30"/>
      <c r="Z4209" s="30"/>
      <c r="AA4209" s="30"/>
    </row>
    <row r="4210" ht="15.75" customHeight="1">
      <c r="A4210" s="124"/>
      <c r="B4210" s="124"/>
      <c r="C4210" s="124"/>
      <c r="D4210" s="124"/>
      <c r="E4210" s="143"/>
      <c r="F4210" s="143"/>
      <c r="G4210" s="143"/>
      <c r="H4210" s="89"/>
      <c r="I4210" s="89"/>
      <c r="J4210" s="89"/>
      <c r="K4210" s="89"/>
      <c r="L4210" s="89"/>
      <c r="M4210" s="89"/>
      <c r="N4210" s="89"/>
      <c r="O4210" s="89"/>
      <c r="P4210" s="89"/>
      <c r="Q4210" s="89"/>
      <c r="R4210" s="30"/>
      <c r="S4210" s="30"/>
      <c r="T4210" s="30"/>
      <c r="U4210" s="30"/>
      <c r="V4210" s="30"/>
      <c r="W4210" s="30"/>
      <c r="X4210" s="30"/>
      <c r="Y4210" s="30"/>
      <c r="Z4210" s="30"/>
      <c r="AA4210" s="30"/>
    </row>
    <row r="4211" ht="15.75" customHeight="1">
      <c r="A4211" s="124"/>
      <c r="B4211" s="124"/>
      <c r="C4211" s="124"/>
      <c r="D4211" s="124"/>
      <c r="E4211" s="143"/>
      <c r="F4211" s="143"/>
      <c r="G4211" s="143"/>
      <c r="H4211" s="89"/>
      <c r="I4211" s="89"/>
      <c r="J4211" s="89"/>
      <c r="K4211" s="89"/>
      <c r="L4211" s="89"/>
      <c r="M4211" s="89"/>
      <c r="N4211" s="89"/>
      <c r="O4211" s="89"/>
      <c r="P4211" s="89"/>
      <c r="Q4211" s="89"/>
      <c r="R4211" s="30"/>
      <c r="S4211" s="30"/>
      <c r="T4211" s="30"/>
      <c r="U4211" s="30"/>
      <c r="V4211" s="30"/>
      <c r="W4211" s="30"/>
      <c r="X4211" s="30"/>
      <c r="Y4211" s="30"/>
      <c r="Z4211" s="30"/>
      <c r="AA4211" s="30"/>
    </row>
    <row r="4212" ht="15.75" customHeight="1">
      <c r="A4212" s="124"/>
      <c r="B4212" s="124"/>
      <c r="C4212" s="124"/>
      <c r="D4212" s="124"/>
      <c r="E4212" s="143"/>
      <c r="F4212" s="143"/>
      <c r="G4212" s="143"/>
      <c r="H4212" s="89"/>
      <c r="I4212" s="89"/>
      <c r="J4212" s="89"/>
      <c r="K4212" s="89"/>
      <c r="L4212" s="89"/>
      <c r="M4212" s="89"/>
      <c r="N4212" s="89"/>
      <c r="O4212" s="89"/>
      <c r="P4212" s="89"/>
      <c r="Q4212" s="89"/>
      <c r="R4212" s="30"/>
      <c r="S4212" s="30"/>
      <c r="T4212" s="30"/>
      <c r="U4212" s="30"/>
      <c r="V4212" s="30"/>
      <c r="W4212" s="30"/>
      <c r="X4212" s="30"/>
      <c r="Y4212" s="30"/>
      <c r="Z4212" s="30"/>
      <c r="AA4212" s="30"/>
    </row>
    <row r="4213" ht="15.75" customHeight="1">
      <c r="A4213" s="124"/>
      <c r="B4213" s="124"/>
      <c r="C4213" s="124"/>
      <c r="D4213" s="124"/>
      <c r="E4213" s="143"/>
      <c r="F4213" s="143"/>
      <c r="G4213" s="143"/>
      <c r="H4213" s="89"/>
      <c r="I4213" s="89"/>
      <c r="J4213" s="89"/>
      <c r="K4213" s="89"/>
      <c r="L4213" s="89"/>
      <c r="M4213" s="89"/>
      <c r="N4213" s="89"/>
      <c r="O4213" s="89"/>
      <c r="P4213" s="89"/>
      <c r="Q4213" s="89"/>
      <c r="R4213" s="30"/>
      <c r="S4213" s="30"/>
      <c r="T4213" s="30"/>
      <c r="U4213" s="30"/>
      <c r="V4213" s="30"/>
      <c r="W4213" s="30"/>
      <c r="X4213" s="30"/>
      <c r="Y4213" s="30"/>
      <c r="Z4213" s="30"/>
      <c r="AA4213" s="30"/>
    </row>
    <row r="4214" ht="15.75" customHeight="1">
      <c r="A4214" s="124"/>
      <c r="B4214" s="124"/>
      <c r="C4214" s="124"/>
      <c r="D4214" s="124"/>
      <c r="E4214" s="143"/>
      <c r="F4214" s="143"/>
      <c r="G4214" s="143"/>
      <c r="H4214" s="89"/>
      <c r="I4214" s="89"/>
      <c r="J4214" s="89"/>
      <c r="K4214" s="89"/>
      <c r="L4214" s="89"/>
      <c r="M4214" s="89"/>
      <c r="N4214" s="89"/>
      <c r="O4214" s="89"/>
      <c r="P4214" s="89"/>
      <c r="Q4214" s="89"/>
      <c r="R4214" s="30"/>
      <c r="S4214" s="30"/>
      <c r="T4214" s="30"/>
      <c r="U4214" s="30"/>
      <c r="V4214" s="30"/>
      <c r="W4214" s="30"/>
      <c r="X4214" s="30"/>
      <c r="Y4214" s="30"/>
      <c r="Z4214" s="30"/>
      <c r="AA4214" s="30"/>
    </row>
    <row r="4215" ht="15.75" customHeight="1">
      <c r="A4215" s="124"/>
      <c r="B4215" s="124"/>
      <c r="C4215" s="124"/>
      <c r="D4215" s="124"/>
      <c r="E4215" s="143"/>
      <c r="F4215" s="143"/>
      <c r="G4215" s="143"/>
      <c r="H4215" s="89"/>
      <c r="I4215" s="89"/>
      <c r="J4215" s="89"/>
      <c r="K4215" s="89"/>
      <c r="L4215" s="89"/>
      <c r="M4215" s="89"/>
      <c r="N4215" s="89"/>
      <c r="O4215" s="89"/>
      <c r="P4215" s="89"/>
      <c r="Q4215" s="89"/>
      <c r="R4215" s="30"/>
      <c r="S4215" s="30"/>
      <c r="T4215" s="30"/>
      <c r="U4215" s="30"/>
      <c r="V4215" s="30"/>
      <c r="W4215" s="30"/>
      <c r="X4215" s="30"/>
      <c r="Y4215" s="30"/>
      <c r="Z4215" s="30"/>
      <c r="AA4215" s="30"/>
    </row>
    <row r="4216" ht="15.75" customHeight="1">
      <c r="A4216" s="124"/>
      <c r="B4216" s="124"/>
      <c r="C4216" s="124"/>
      <c r="D4216" s="124"/>
      <c r="E4216" s="143"/>
      <c r="F4216" s="143"/>
      <c r="G4216" s="143"/>
      <c r="H4216" s="89"/>
      <c r="I4216" s="89"/>
      <c r="J4216" s="89"/>
      <c r="K4216" s="89"/>
      <c r="L4216" s="89"/>
      <c r="M4216" s="89"/>
      <c r="N4216" s="89"/>
      <c r="O4216" s="89"/>
      <c r="P4216" s="89"/>
      <c r="Q4216" s="89"/>
      <c r="R4216" s="30"/>
      <c r="S4216" s="30"/>
      <c r="T4216" s="30"/>
      <c r="U4216" s="30"/>
      <c r="V4216" s="30"/>
      <c r="W4216" s="30"/>
      <c r="X4216" s="30"/>
      <c r="Y4216" s="30"/>
      <c r="Z4216" s="30"/>
      <c r="AA4216" s="30"/>
    </row>
    <row r="4217" ht="15.75" customHeight="1">
      <c r="A4217" s="124"/>
      <c r="B4217" s="124"/>
      <c r="C4217" s="124"/>
      <c r="D4217" s="124"/>
      <c r="E4217" s="143"/>
      <c r="F4217" s="143"/>
      <c r="G4217" s="143"/>
      <c r="H4217" s="89"/>
      <c r="I4217" s="89"/>
      <c r="J4217" s="89"/>
      <c r="K4217" s="89"/>
      <c r="L4217" s="89"/>
      <c r="M4217" s="89"/>
      <c r="N4217" s="89"/>
      <c r="O4217" s="89"/>
      <c r="P4217" s="89"/>
      <c r="Q4217" s="89"/>
      <c r="R4217" s="30"/>
      <c r="S4217" s="30"/>
      <c r="T4217" s="30"/>
      <c r="U4217" s="30"/>
      <c r="V4217" s="30"/>
      <c r="W4217" s="30"/>
      <c r="X4217" s="30"/>
      <c r="Y4217" s="30"/>
      <c r="Z4217" s="30"/>
      <c r="AA4217" s="30"/>
    </row>
    <row r="4218" ht="15.75" customHeight="1">
      <c r="A4218" s="124"/>
      <c r="B4218" s="124"/>
      <c r="C4218" s="124"/>
      <c r="D4218" s="124"/>
      <c r="E4218" s="143"/>
      <c r="F4218" s="143"/>
      <c r="G4218" s="143"/>
      <c r="H4218" s="89"/>
      <c r="I4218" s="89"/>
      <c r="J4218" s="89"/>
      <c r="K4218" s="89"/>
      <c r="L4218" s="89"/>
      <c r="M4218" s="89"/>
      <c r="N4218" s="89"/>
      <c r="O4218" s="89"/>
      <c r="P4218" s="89"/>
      <c r="Q4218" s="89"/>
      <c r="R4218" s="30"/>
      <c r="S4218" s="30"/>
      <c r="T4218" s="30"/>
      <c r="U4218" s="30"/>
      <c r="V4218" s="30"/>
      <c r="W4218" s="30"/>
      <c r="X4218" s="30"/>
      <c r="Y4218" s="30"/>
      <c r="Z4218" s="30"/>
      <c r="AA4218" s="30"/>
    </row>
    <row r="4219" ht="15.75" customHeight="1">
      <c r="A4219" s="124"/>
      <c r="B4219" s="124"/>
      <c r="C4219" s="124"/>
      <c r="D4219" s="124"/>
      <c r="E4219" s="143"/>
      <c r="F4219" s="143"/>
      <c r="G4219" s="143"/>
      <c r="H4219" s="89"/>
      <c r="I4219" s="89"/>
      <c r="J4219" s="89"/>
      <c r="K4219" s="89"/>
      <c r="L4219" s="89"/>
      <c r="M4219" s="89"/>
      <c r="N4219" s="89"/>
      <c r="O4219" s="89"/>
      <c r="P4219" s="89"/>
      <c r="Q4219" s="89"/>
      <c r="R4219" s="30"/>
      <c r="S4219" s="30"/>
      <c r="T4219" s="30"/>
      <c r="U4219" s="30"/>
      <c r="V4219" s="30"/>
      <c r="W4219" s="30"/>
      <c r="X4219" s="30"/>
      <c r="Y4219" s="30"/>
      <c r="Z4219" s="30"/>
      <c r="AA4219" s="30"/>
    </row>
    <row r="4220" ht="15.75" customHeight="1">
      <c r="A4220" s="124"/>
      <c r="B4220" s="124"/>
      <c r="C4220" s="124"/>
      <c r="D4220" s="124"/>
      <c r="E4220" s="143"/>
      <c r="F4220" s="143"/>
      <c r="G4220" s="143"/>
      <c r="H4220" s="89"/>
      <c r="I4220" s="89"/>
      <c r="J4220" s="89"/>
      <c r="K4220" s="89"/>
      <c r="L4220" s="89"/>
      <c r="M4220" s="89"/>
      <c r="N4220" s="89"/>
      <c r="O4220" s="89"/>
      <c r="P4220" s="89"/>
      <c r="Q4220" s="89"/>
      <c r="R4220" s="30"/>
      <c r="S4220" s="30"/>
      <c r="T4220" s="30"/>
      <c r="U4220" s="30"/>
      <c r="V4220" s="30"/>
      <c r="W4220" s="30"/>
      <c r="X4220" s="30"/>
      <c r="Y4220" s="30"/>
      <c r="Z4220" s="30"/>
      <c r="AA4220" s="30"/>
    </row>
    <row r="4221" ht="15.75" customHeight="1">
      <c r="A4221" s="124"/>
      <c r="B4221" s="124"/>
      <c r="C4221" s="124"/>
      <c r="D4221" s="124"/>
      <c r="E4221" s="143"/>
      <c r="F4221" s="143"/>
      <c r="G4221" s="143"/>
      <c r="H4221" s="89"/>
      <c r="I4221" s="89"/>
      <c r="J4221" s="89"/>
      <c r="K4221" s="89"/>
      <c r="L4221" s="89"/>
      <c r="M4221" s="89"/>
      <c r="N4221" s="89"/>
      <c r="O4221" s="89"/>
      <c r="P4221" s="89"/>
      <c r="Q4221" s="89"/>
      <c r="R4221" s="30"/>
      <c r="S4221" s="30"/>
      <c r="T4221" s="30"/>
      <c r="U4221" s="30"/>
      <c r="V4221" s="30"/>
      <c r="W4221" s="30"/>
      <c r="X4221" s="30"/>
      <c r="Y4221" s="30"/>
      <c r="Z4221" s="30"/>
      <c r="AA4221" s="30"/>
    </row>
    <row r="4222" ht="15.75" customHeight="1">
      <c r="A4222" s="124"/>
      <c r="B4222" s="124"/>
      <c r="C4222" s="124"/>
      <c r="D4222" s="124"/>
      <c r="E4222" s="143"/>
      <c r="F4222" s="143"/>
      <c r="G4222" s="143"/>
      <c r="H4222" s="89"/>
      <c r="I4222" s="89"/>
      <c r="J4222" s="89"/>
      <c r="K4222" s="89"/>
      <c r="L4222" s="89"/>
      <c r="M4222" s="89"/>
      <c r="N4222" s="89"/>
      <c r="O4222" s="89"/>
      <c r="P4222" s="89"/>
      <c r="Q4222" s="89"/>
      <c r="R4222" s="30"/>
      <c r="S4222" s="30"/>
      <c r="T4222" s="30"/>
      <c r="U4222" s="30"/>
      <c r="V4222" s="30"/>
      <c r="W4222" s="30"/>
      <c r="X4222" s="30"/>
      <c r="Y4222" s="30"/>
      <c r="Z4222" s="30"/>
      <c r="AA4222" s="30"/>
    </row>
    <row r="4223" ht="15.75" customHeight="1">
      <c r="A4223" s="124"/>
      <c r="B4223" s="124"/>
      <c r="C4223" s="124"/>
      <c r="D4223" s="124"/>
      <c r="E4223" s="143"/>
      <c r="F4223" s="143"/>
      <c r="G4223" s="143"/>
      <c r="H4223" s="89"/>
      <c r="I4223" s="89"/>
      <c r="J4223" s="89"/>
      <c r="K4223" s="89"/>
      <c r="L4223" s="89"/>
      <c r="M4223" s="89"/>
      <c r="N4223" s="89"/>
      <c r="O4223" s="89"/>
      <c r="P4223" s="89"/>
      <c r="Q4223" s="89"/>
      <c r="R4223" s="30"/>
      <c r="S4223" s="30"/>
      <c r="T4223" s="30"/>
      <c r="U4223" s="30"/>
      <c r="V4223" s="30"/>
      <c r="W4223" s="30"/>
      <c r="X4223" s="30"/>
      <c r="Y4223" s="30"/>
      <c r="Z4223" s="30"/>
      <c r="AA4223" s="30"/>
    </row>
    <row r="4224" ht="15.75" customHeight="1">
      <c r="A4224" s="124"/>
      <c r="B4224" s="124"/>
      <c r="C4224" s="124"/>
      <c r="D4224" s="124"/>
      <c r="E4224" s="143"/>
      <c r="F4224" s="143"/>
      <c r="G4224" s="143"/>
      <c r="H4224" s="89"/>
      <c r="I4224" s="89"/>
      <c r="J4224" s="89"/>
      <c r="K4224" s="89"/>
      <c r="L4224" s="89"/>
      <c r="M4224" s="89"/>
      <c r="N4224" s="89"/>
      <c r="O4224" s="89"/>
      <c r="P4224" s="89"/>
      <c r="Q4224" s="89"/>
      <c r="R4224" s="30"/>
      <c r="S4224" s="30"/>
      <c r="T4224" s="30"/>
      <c r="U4224" s="30"/>
      <c r="V4224" s="30"/>
      <c r="W4224" s="30"/>
      <c r="X4224" s="30"/>
      <c r="Y4224" s="30"/>
      <c r="Z4224" s="30"/>
      <c r="AA4224" s="30"/>
    </row>
    <row r="4225" ht="15.75" customHeight="1">
      <c r="A4225" s="124"/>
      <c r="B4225" s="124"/>
      <c r="C4225" s="124"/>
      <c r="D4225" s="124"/>
      <c r="E4225" s="143"/>
      <c r="F4225" s="143"/>
      <c r="G4225" s="143"/>
      <c r="H4225" s="89"/>
      <c r="I4225" s="89"/>
      <c r="J4225" s="89"/>
      <c r="K4225" s="89"/>
      <c r="L4225" s="89"/>
      <c r="M4225" s="89"/>
      <c r="N4225" s="89"/>
      <c r="O4225" s="89"/>
      <c r="P4225" s="89"/>
      <c r="Q4225" s="89"/>
      <c r="R4225" s="30"/>
      <c r="S4225" s="30"/>
      <c r="T4225" s="30"/>
      <c r="U4225" s="30"/>
      <c r="V4225" s="30"/>
      <c r="W4225" s="30"/>
      <c r="X4225" s="30"/>
      <c r="Y4225" s="30"/>
      <c r="Z4225" s="30"/>
      <c r="AA4225" s="30"/>
    </row>
    <row r="4226" ht="15.75" customHeight="1">
      <c r="A4226" s="124"/>
      <c r="B4226" s="124"/>
      <c r="C4226" s="124"/>
      <c r="D4226" s="124"/>
      <c r="E4226" s="143"/>
      <c r="F4226" s="143"/>
      <c r="G4226" s="143"/>
      <c r="H4226" s="89"/>
      <c r="I4226" s="89"/>
      <c r="J4226" s="89"/>
      <c r="K4226" s="89"/>
      <c r="L4226" s="89"/>
      <c r="M4226" s="89"/>
      <c r="N4226" s="89"/>
      <c r="O4226" s="89"/>
      <c r="P4226" s="89"/>
      <c r="Q4226" s="89"/>
      <c r="R4226" s="30"/>
      <c r="S4226" s="30"/>
      <c r="T4226" s="30"/>
      <c r="U4226" s="30"/>
      <c r="V4226" s="30"/>
      <c r="W4226" s="30"/>
      <c r="X4226" s="30"/>
      <c r="Y4226" s="30"/>
      <c r="Z4226" s="30"/>
      <c r="AA4226" s="30"/>
    </row>
    <row r="4227" ht="15.75" customHeight="1">
      <c r="A4227" s="124"/>
      <c r="B4227" s="124"/>
      <c r="C4227" s="124"/>
      <c r="D4227" s="124"/>
      <c r="E4227" s="143"/>
      <c r="F4227" s="143"/>
      <c r="G4227" s="143"/>
      <c r="H4227" s="89"/>
      <c r="I4227" s="89"/>
      <c r="J4227" s="89"/>
      <c r="K4227" s="89"/>
      <c r="L4227" s="89"/>
      <c r="M4227" s="89"/>
      <c r="N4227" s="89"/>
      <c r="O4227" s="89"/>
      <c r="P4227" s="89"/>
      <c r="Q4227" s="89"/>
      <c r="R4227" s="30"/>
      <c r="S4227" s="30"/>
      <c r="T4227" s="30"/>
      <c r="U4227" s="30"/>
      <c r="V4227" s="30"/>
      <c r="W4227" s="30"/>
      <c r="X4227" s="30"/>
      <c r="Y4227" s="30"/>
      <c r="Z4227" s="30"/>
      <c r="AA4227" s="30"/>
    </row>
    <row r="4228" ht="15.75" customHeight="1">
      <c r="A4228" s="124"/>
      <c r="B4228" s="124"/>
      <c r="C4228" s="124"/>
      <c r="D4228" s="124"/>
      <c r="E4228" s="143"/>
      <c r="F4228" s="143"/>
      <c r="G4228" s="143"/>
      <c r="H4228" s="89"/>
      <c r="I4228" s="89"/>
      <c r="J4228" s="89"/>
      <c r="K4228" s="89"/>
      <c r="L4228" s="89"/>
      <c r="M4228" s="89"/>
      <c r="N4228" s="89"/>
      <c r="O4228" s="89"/>
      <c r="P4228" s="89"/>
      <c r="Q4228" s="89"/>
      <c r="R4228" s="30"/>
      <c r="S4228" s="30"/>
      <c r="T4228" s="30"/>
      <c r="U4228" s="30"/>
      <c r="V4228" s="30"/>
      <c r="W4228" s="30"/>
      <c r="X4228" s="30"/>
      <c r="Y4228" s="30"/>
      <c r="Z4228" s="30"/>
      <c r="AA4228" s="30"/>
    </row>
    <row r="4229" ht="15.75" customHeight="1">
      <c r="A4229" s="124"/>
      <c r="B4229" s="124"/>
      <c r="C4229" s="124"/>
      <c r="D4229" s="124"/>
      <c r="E4229" s="143"/>
      <c r="F4229" s="143"/>
      <c r="G4229" s="143"/>
      <c r="H4229" s="89"/>
      <c r="I4229" s="89"/>
      <c r="J4229" s="89"/>
      <c r="K4229" s="89"/>
      <c r="L4229" s="89"/>
      <c r="M4229" s="89"/>
      <c r="N4229" s="89"/>
      <c r="O4229" s="89"/>
      <c r="P4229" s="89"/>
      <c r="Q4229" s="89"/>
      <c r="R4229" s="30"/>
      <c r="S4229" s="30"/>
      <c r="T4229" s="30"/>
      <c r="U4229" s="30"/>
      <c r="V4229" s="30"/>
      <c r="W4229" s="30"/>
      <c r="X4229" s="30"/>
      <c r="Y4229" s="30"/>
      <c r="Z4229" s="30"/>
      <c r="AA4229" s="30"/>
    </row>
    <row r="4230" ht="15.75" customHeight="1">
      <c r="A4230" s="124"/>
      <c r="B4230" s="124"/>
      <c r="C4230" s="124"/>
      <c r="D4230" s="124"/>
      <c r="E4230" s="143"/>
      <c r="F4230" s="143"/>
      <c r="G4230" s="143"/>
      <c r="H4230" s="89"/>
      <c r="I4230" s="89"/>
      <c r="J4230" s="89"/>
      <c r="K4230" s="89"/>
      <c r="L4230" s="89"/>
      <c r="M4230" s="89"/>
      <c r="N4230" s="89"/>
      <c r="O4230" s="89"/>
      <c r="P4230" s="89"/>
      <c r="Q4230" s="89"/>
      <c r="R4230" s="30"/>
      <c r="S4230" s="30"/>
      <c r="T4230" s="30"/>
      <c r="U4230" s="30"/>
      <c r="V4230" s="30"/>
      <c r="W4230" s="30"/>
      <c r="X4230" s="30"/>
      <c r="Y4230" s="30"/>
      <c r="Z4230" s="30"/>
      <c r="AA4230" s="30"/>
    </row>
    <row r="4231" ht="15.75" customHeight="1">
      <c r="A4231" s="124"/>
      <c r="B4231" s="124"/>
      <c r="C4231" s="124"/>
      <c r="D4231" s="124"/>
      <c r="E4231" s="143"/>
      <c r="F4231" s="143"/>
      <c r="G4231" s="143"/>
      <c r="H4231" s="89"/>
      <c r="I4231" s="89"/>
      <c r="J4231" s="89"/>
      <c r="K4231" s="89"/>
      <c r="L4231" s="89"/>
      <c r="M4231" s="89"/>
      <c r="N4231" s="89"/>
      <c r="O4231" s="89"/>
      <c r="P4231" s="89"/>
      <c r="Q4231" s="89"/>
      <c r="R4231" s="30"/>
      <c r="S4231" s="30"/>
      <c r="T4231" s="30"/>
      <c r="U4231" s="30"/>
      <c r="V4231" s="30"/>
      <c r="W4231" s="30"/>
      <c r="X4231" s="30"/>
      <c r="Y4231" s="30"/>
      <c r="Z4231" s="30"/>
      <c r="AA4231" s="30"/>
    </row>
    <row r="4232" ht="15.75" customHeight="1">
      <c r="A4232" s="124"/>
      <c r="B4232" s="124"/>
      <c r="C4232" s="124"/>
      <c r="D4232" s="124"/>
      <c r="E4232" s="143"/>
      <c r="F4232" s="143"/>
      <c r="G4232" s="143"/>
      <c r="H4232" s="89"/>
      <c r="I4232" s="89"/>
      <c r="J4232" s="89"/>
      <c r="K4232" s="89"/>
      <c r="L4232" s="89"/>
      <c r="M4232" s="89"/>
      <c r="N4232" s="89"/>
      <c r="O4232" s="89"/>
      <c r="P4232" s="89"/>
      <c r="Q4232" s="89"/>
      <c r="R4232" s="30"/>
      <c r="S4232" s="30"/>
      <c r="T4232" s="30"/>
      <c r="U4232" s="30"/>
      <c r="V4232" s="30"/>
      <c r="W4232" s="30"/>
      <c r="X4232" s="30"/>
      <c r="Y4232" s="30"/>
      <c r="Z4232" s="30"/>
      <c r="AA4232" s="30"/>
    </row>
    <row r="4233" ht="15.75" customHeight="1">
      <c r="A4233" s="124"/>
      <c r="B4233" s="124"/>
      <c r="C4233" s="124"/>
      <c r="D4233" s="124"/>
      <c r="E4233" s="143"/>
      <c r="F4233" s="143"/>
      <c r="G4233" s="143"/>
      <c r="H4233" s="89"/>
      <c r="I4233" s="89"/>
      <c r="J4233" s="89"/>
      <c r="K4233" s="89"/>
      <c r="L4233" s="89"/>
      <c r="M4233" s="89"/>
      <c r="N4233" s="89"/>
      <c r="O4233" s="89"/>
      <c r="P4233" s="89"/>
      <c r="Q4233" s="89"/>
      <c r="R4233" s="30"/>
      <c r="S4233" s="30"/>
      <c r="T4233" s="30"/>
      <c r="U4233" s="30"/>
      <c r="V4233" s="30"/>
      <c r="W4233" s="30"/>
      <c r="X4233" s="30"/>
      <c r="Y4233" s="30"/>
      <c r="Z4233" s="30"/>
      <c r="AA4233" s="30"/>
    </row>
    <row r="4234" ht="15.75" customHeight="1">
      <c r="A4234" s="124"/>
      <c r="B4234" s="124"/>
      <c r="C4234" s="124"/>
      <c r="D4234" s="124"/>
      <c r="E4234" s="143"/>
      <c r="F4234" s="143"/>
      <c r="G4234" s="143"/>
      <c r="H4234" s="89"/>
      <c r="I4234" s="89"/>
      <c r="J4234" s="89"/>
      <c r="K4234" s="89"/>
      <c r="L4234" s="89"/>
      <c r="M4234" s="89"/>
      <c r="N4234" s="89"/>
      <c r="O4234" s="89"/>
      <c r="P4234" s="89"/>
      <c r="Q4234" s="89"/>
      <c r="R4234" s="30"/>
      <c r="S4234" s="30"/>
      <c r="T4234" s="30"/>
      <c r="U4234" s="30"/>
      <c r="V4234" s="30"/>
      <c r="W4234" s="30"/>
      <c r="X4234" s="30"/>
      <c r="Y4234" s="30"/>
      <c r="Z4234" s="30"/>
      <c r="AA4234" s="30"/>
    </row>
    <row r="4235" ht="15.75" customHeight="1">
      <c r="A4235" s="124"/>
      <c r="B4235" s="124"/>
      <c r="C4235" s="124"/>
      <c r="D4235" s="124"/>
      <c r="E4235" s="143"/>
      <c r="F4235" s="143"/>
      <c r="G4235" s="143"/>
      <c r="H4235" s="89"/>
      <c r="I4235" s="89"/>
      <c r="J4235" s="89"/>
      <c r="K4235" s="89"/>
      <c r="L4235" s="89"/>
      <c r="M4235" s="89"/>
      <c r="N4235" s="89"/>
      <c r="O4235" s="89"/>
      <c r="P4235" s="89"/>
      <c r="Q4235" s="89"/>
      <c r="R4235" s="30"/>
      <c r="S4235" s="30"/>
      <c r="T4235" s="30"/>
      <c r="U4235" s="30"/>
      <c r="V4235" s="30"/>
      <c r="W4235" s="30"/>
      <c r="X4235" s="30"/>
      <c r="Y4235" s="30"/>
      <c r="Z4235" s="30"/>
      <c r="AA4235" s="30"/>
    </row>
    <row r="4236" ht="15.75" customHeight="1">
      <c r="A4236" s="124"/>
      <c r="B4236" s="124"/>
      <c r="C4236" s="124"/>
      <c r="D4236" s="124"/>
      <c r="E4236" s="143"/>
      <c r="F4236" s="143"/>
      <c r="G4236" s="143"/>
      <c r="H4236" s="89"/>
      <c r="I4236" s="89"/>
      <c r="J4236" s="89"/>
      <c r="K4236" s="89"/>
      <c r="L4236" s="89"/>
      <c r="M4236" s="89"/>
      <c r="N4236" s="89"/>
      <c r="O4236" s="89"/>
      <c r="P4236" s="89"/>
      <c r="Q4236" s="89"/>
      <c r="R4236" s="30"/>
      <c r="S4236" s="30"/>
      <c r="T4236" s="30"/>
      <c r="U4236" s="30"/>
      <c r="V4236" s="30"/>
      <c r="W4236" s="30"/>
      <c r="X4236" s="30"/>
      <c r="Y4236" s="30"/>
      <c r="Z4236" s="30"/>
      <c r="AA4236" s="30"/>
    </row>
    <row r="4237" ht="15.75" customHeight="1">
      <c r="A4237" s="124"/>
      <c r="B4237" s="124"/>
      <c r="C4237" s="124"/>
      <c r="D4237" s="124"/>
      <c r="E4237" s="143"/>
      <c r="F4237" s="143"/>
      <c r="G4237" s="143"/>
      <c r="H4237" s="89"/>
      <c r="I4237" s="89"/>
      <c r="J4237" s="89"/>
      <c r="K4237" s="89"/>
      <c r="L4237" s="89"/>
      <c r="M4237" s="89"/>
      <c r="N4237" s="89"/>
      <c r="O4237" s="89"/>
      <c r="P4237" s="89"/>
      <c r="Q4237" s="89"/>
      <c r="R4237" s="30"/>
      <c r="S4237" s="30"/>
      <c r="T4237" s="30"/>
      <c r="U4237" s="30"/>
      <c r="V4237" s="30"/>
      <c r="W4237" s="30"/>
      <c r="X4237" s="30"/>
      <c r="Y4237" s="30"/>
      <c r="Z4237" s="30"/>
      <c r="AA4237" s="30"/>
    </row>
    <row r="4238" ht="15.75" customHeight="1">
      <c r="A4238" s="124"/>
      <c r="B4238" s="124"/>
      <c r="C4238" s="124"/>
      <c r="D4238" s="124"/>
      <c r="E4238" s="143"/>
      <c r="F4238" s="143"/>
      <c r="G4238" s="143"/>
      <c r="H4238" s="89"/>
      <c r="I4238" s="89"/>
      <c r="J4238" s="89"/>
      <c r="K4238" s="89"/>
      <c r="L4238" s="89"/>
      <c r="M4238" s="89"/>
      <c r="N4238" s="89"/>
      <c r="O4238" s="89"/>
      <c r="P4238" s="89"/>
      <c r="Q4238" s="89"/>
      <c r="R4238" s="30"/>
      <c r="S4238" s="30"/>
      <c r="T4238" s="30"/>
      <c r="U4238" s="30"/>
      <c r="V4238" s="30"/>
      <c r="W4238" s="30"/>
      <c r="X4238" s="30"/>
      <c r="Y4238" s="30"/>
      <c r="Z4238" s="30"/>
      <c r="AA4238" s="30"/>
    </row>
    <row r="4239" ht="15.75" customHeight="1">
      <c r="A4239" s="124"/>
      <c r="B4239" s="124"/>
      <c r="C4239" s="124"/>
      <c r="D4239" s="124"/>
      <c r="E4239" s="143"/>
      <c r="F4239" s="143"/>
      <c r="G4239" s="143"/>
      <c r="H4239" s="89"/>
      <c r="I4239" s="89"/>
      <c r="J4239" s="89"/>
      <c r="K4239" s="89"/>
      <c r="L4239" s="89"/>
      <c r="M4239" s="89"/>
      <c r="N4239" s="89"/>
      <c r="O4239" s="89"/>
      <c r="P4239" s="89"/>
      <c r="Q4239" s="89"/>
      <c r="R4239" s="30"/>
      <c r="S4239" s="30"/>
      <c r="T4239" s="30"/>
      <c r="U4239" s="30"/>
      <c r="V4239" s="30"/>
      <c r="W4239" s="30"/>
      <c r="X4239" s="30"/>
      <c r="Y4239" s="30"/>
      <c r="Z4239" s="30"/>
      <c r="AA4239" s="30"/>
    </row>
    <row r="4240" ht="15.75" customHeight="1">
      <c r="A4240" s="124"/>
      <c r="B4240" s="124"/>
      <c r="C4240" s="124"/>
      <c r="D4240" s="124"/>
      <c r="E4240" s="143"/>
      <c r="F4240" s="143"/>
      <c r="G4240" s="143"/>
      <c r="H4240" s="89"/>
      <c r="I4240" s="89"/>
      <c r="J4240" s="89"/>
      <c r="K4240" s="89"/>
      <c r="L4240" s="89"/>
      <c r="M4240" s="89"/>
      <c r="N4240" s="89"/>
      <c r="O4240" s="89"/>
      <c r="P4240" s="89"/>
      <c r="Q4240" s="89"/>
      <c r="R4240" s="30"/>
      <c r="S4240" s="30"/>
      <c r="T4240" s="30"/>
      <c r="U4240" s="30"/>
      <c r="V4240" s="30"/>
      <c r="W4240" s="30"/>
      <c r="X4240" s="30"/>
      <c r="Y4240" s="30"/>
      <c r="Z4240" s="30"/>
      <c r="AA4240" s="30"/>
    </row>
    <row r="4241" ht="15.75" customHeight="1">
      <c r="A4241" s="124"/>
      <c r="B4241" s="124"/>
      <c r="C4241" s="124"/>
      <c r="D4241" s="124"/>
      <c r="E4241" s="143"/>
      <c r="F4241" s="143"/>
      <c r="G4241" s="143"/>
      <c r="H4241" s="89"/>
      <c r="I4241" s="89"/>
      <c r="J4241" s="89"/>
      <c r="K4241" s="89"/>
      <c r="L4241" s="89"/>
      <c r="M4241" s="89"/>
      <c r="N4241" s="89"/>
      <c r="O4241" s="89"/>
      <c r="P4241" s="89"/>
      <c r="Q4241" s="89"/>
      <c r="R4241" s="30"/>
      <c r="S4241" s="30"/>
      <c r="T4241" s="30"/>
      <c r="U4241" s="30"/>
      <c r="V4241" s="30"/>
      <c r="W4241" s="30"/>
      <c r="X4241" s="30"/>
      <c r="Y4241" s="30"/>
      <c r="Z4241" s="30"/>
      <c r="AA4241" s="30"/>
    </row>
    <row r="4242" ht="15.75" customHeight="1">
      <c r="A4242" s="124"/>
      <c r="B4242" s="124"/>
      <c r="C4242" s="124"/>
      <c r="D4242" s="124"/>
      <c r="E4242" s="143"/>
      <c r="F4242" s="143"/>
      <c r="G4242" s="143"/>
      <c r="H4242" s="89"/>
      <c r="I4242" s="89"/>
      <c r="J4242" s="89"/>
      <c r="K4242" s="89"/>
      <c r="L4242" s="89"/>
      <c r="M4242" s="89"/>
      <c r="N4242" s="89"/>
      <c r="O4242" s="89"/>
      <c r="P4242" s="89"/>
      <c r="Q4242" s="89"/>
      <c r="R4242" s="30"/>
      <c r="S4242" s="30"/>
      <c r="T4242" s="30"/>
      <c r="U4242" s="30"/>
      <c r="V4242" s="30"/>
      <c r="W4242" s="30"/>
      <c r="X4242" s="30"/>
      <c r="Y4242" s="30"/>
      <c r="Z4242" s="30"/>
      <c r="AA4242" s="30"/>
    </row>
    <row r="4243" ht="15.75" customHeight="1">
      <c r="A4243" s="124"/>
      <c r="B4243" s="124"/>
      <c r="C4243" s="124"/>
      <c r="D4243" s="124"/>
      <c r="E4243" s="143"/>
      <c r="F4243" s="143"/>
      <c r="G4243" s="143"/>
      <c r="H4243" s="89"/>
      <c r="I4243" s="89"/>
      <c r="J4243" s="89"/>
      <c r="K4243" s="89"/>
      <c r="L4243" s="89"/>
      <c r="M4243" s="89"/>
      <c r="N4243" s="89"/>
      <c r="O4243" s="89"/>
      <c r="P4243" s="89"/>
      <c r="Q4243" s="89"/>
      <c r="R4243" s="30"/>
      <c r="S4243" s="30"/>
      <c r="T4243" s="30"/>
      <c r="U4243" s="30"/>
      <c r="V4243" s="30"/>
      <c r="W4243" s="30"/>
      <c r="X4243" s="30"/>
      <c r="Y4243" s="30"/>
      <c r="Z4243" s="30"/>
      <c r="AA4243" s="30"/>
    </row>
    <row r="4244" ht="15.75" customHeight="1">
      <c r="A4244" s="124"/>
      <c r="B4244" s="124"/>
      <c r="C4244" s="124"/>
      <c r="D4244" s="124"/>
      <c r="E4244" s="143"/>
      <c r="F4244" s="143"/>
      <c r="G4244" s="143"/>
      <c r="H4244" s="89"/>
      <c r="I4244" s="89"/>
      <c r="J4244" s="89"/>
      <c r="K4244" s="89"/>
      <c r="L4244" s="89"/>
      <c r="M4244" s="89"/>
      <c r="N4244" s="89"/>
      <c r="O4244" s="89"/>
      <c r="P4244" s="89"/>
      <c r="Q4244" s="89"/>
      <c r="R4244" s="30"/>
      <c r="S4244" s="30"/>
      <c r="T4244" s="30"/>
      <c r="U4244" s="30"/>
      <c r="V4244" s="30"/>
      <c r="W4244" s="30"/>
      <c r="X4244" s="30"/>
      <c r="Y4244" s="30"/>
      <c r="Z4244" s="30"/>
      <c r="AA4244" s="30"/>
    </row>
    <row r="4245" ht="15.75" customHeight="1">
      <c r="A4245" s="124"/>
      <c r="B4245" s="124"/>
      <c r="C4245" s="124"/>
      <c r="D4245" s="124"/>
      <c r="E4245" s="143"/>
      <c r="F4245" s="143"/>
      <c r="G4245" s="143"/>
      <c r="H4245" s="89"/>
      <c r="I4245" s="89"/>
      <c r="J4245" s="89"/>
      <c r="K4245" s="89"/>
      <c r="L4245" s="89"/>
      <c r="M4245" s="89"/>
      <c r="N4245" s="89"/>
      <c r="O4245" s="89"/>
      <c r="P4245" s="89"/>
      <c r="Q4245" s="89"/>
      <c r="R4245" s="30"/>
      <c r="S4245" s="30"/>
      <c r="T4245" s="30"/>
      <c r="U4245" s="30"/>
      <c r="V4245" s="30"/>
      <c r="W4245" s="30"/>
      <c r="X4245" s="30"/>
      <c r="Y4245" s="30"/>
      <c r="Z4245" s="30"/>
      <c r="AA4245" s="30"/>
    </row>
    <row r="4246" ht="15.75" customHeight="1">
      <c r="A4246" s="124"/>
      <c r="B4246" s="124"/>
      <c r="C4246" s="124"/>
      <c r="D4246" s="124"/>
      <c r="E4246" s="143"/>
      <c r="F4246" s="143"/>
      <c r="G4246" s="143"/>
      <c r="H4246" s="89"/>
      <c r="I4246" s="89"/>
      <c r="J4246" s="89"/>
      <c r="K4246" s="89"/>
      <c r="L4246" s="89"/>
      <c r="M4246" s="89"/>
      <c r="N4246" s="89"/>
      <c r="O4246" s="89"/>
      <c r="P4246" s="89"/>
      <c r="Q4246" s="89"/>
      <c r="R4246" s="30"/>
      <c r="S4246" s="30"/>
      <c r="T4246" s="30"/>
      <c r="U4246" s="30"/>
      <c r="V4246" s="30"/>
      <c r="W4246" s="30"/>
      <c r="X4246" s="30"/>
      <c r="Y4246" s="30"/>
      <c r="Z4246" s="30"/>
      <c r="AA4246" s="30"/>
    </row>
    <row r="4247" ht="15.75" customHeight="1">
      <c r="A4247" s="124"/>
      <c r="B4247" s="124"/>
      <c r="C4247" s="124"/>
      <c r="D4247" s="124"/>
      <c r="E4247" s="143"/>
      <c r="F4247" s="143"/>
      <c r="G4247" s="143"/>
      <c r="H4247" s="89"/>
      <c r="I4247" s="89"/>
      <c r="J4247" s="89"/>
      <c r="K4247" s="89"/>
      <c r="L4247" s="89"/>
      <c r="M4247" s="89"/>
      <c r="N4247" s="89"/>
      <c r="O4247" s="89"/>
      <c r="P4247" s="89"/>
      <c r="Q4247" s="89"/>
      <c r="R4247" s="30"/>
      <c r="S4247" s="30"/>
      <c r="T4247" s="30"/>
      <c r="U4247" s="30"/>
      <c r="V4247" s="30"/>
      <c r="W4247" s="30"/>
      <c r="X4247" s="30"/>
      <c r="Y4247" s="30"/>
      <c r="Z4247" s="30"/>
      <c r="AA4247" s="30"/>
    </row>
    <row r="4248" ht="15.75" customHeight="1">
      <c r="A4248" s="124"/>
      <c r="B4248" s="124"/>
      <c r="C4248" s="124"/>
      <c r="D4248" s="124"/>
      <c r="E4248" s="143"/>
      <c r="F4248" s="143"/>
      <c r="G4248" s="143"/>
      <c r="H4248" s="89"/>
      <c r="I4248" s="89"/>
      <c r="J4248" s="89"/>
      <c r="K4248" s="89"/>
      <c r="L4248" s="89"/>
      <c r="M4248" s="89"/>
      <c r="N4248" s="89"/>
      <c r="O4248" s="89"/>
      <c r="P4248" s="89"/>
      <c r="Q4248" s="89"/>
      <c r="R4248" s="30"/>
      <c r="S4248" s="30"/>
      <c r="T4248" s="30"/>
      <c r="U4248" s="30"/>
      <c r="V4248" s="30"/>
      <c r="W4248" s="30"/>
      <c r="X4248" s="30"/>
      <c r="Y4248" s="30"/>
      <c r="Z4248" s="30"/>
      <c r="AA4248" s="30"/>
    </row>
    <row r="4249" ht="15.75" customHeight="1">
      <c r="A4249" s="124"/>
      <c r="B4249" s="124"/>
      <c r="C4249" s="124"/>
      <c r="D4249" s="124"/>
      <c r="E4249" s="143"/>
      <c r="F4249" s="143"/>
      <c r="G4249" s="143"/>
      <c r="H4249" s="89"/>
      <c r="I4249" s="89"/>
      <c r="J4249" s="89"/>
      <c r="K4249" s="89"/>
      <c r="L4249" s="89"/>
      <c r="M4249" s="89"/>
      <c r="N4249" s="89"/>
      <c r="O4249" s="89"/>
      <c r="P4249" s="89"/>
      <c r="Q4249" s="89"/>
      <c r="R4249" s="30"/>
      <c r="S4249" s="30"/>
      <c r="T4249" s="30"/>
      <c r="U4249" s="30"/>
      <c r="V4249" s="30"/>
      <c r="W4249" s="30"/>
      <c r="X4249" s="30"/>
      <c r="Y4249" s="30"/>
      <c r="Z4249" s="30"/>
      <c r="AA4249" s="30"/>
    </row>
    <row r="4250" ht="15.75" customHeight="1">
      <c r="A4250" s="124"/>
      <c r="B4250" s="124"/>
      <c r="C4250" s="124"/>
      <c r="D4250" s="124"/>
      <c r="E4250" s="143"/>
      <c r="F4250" s="143"/>
      <c r="G4250" s="143"/>
      <c r="H4250" s="89"/>
      <c r="I4250" s="89"/>
      <c r="J4250" s="89"/>
      <c r="K4250" s="89"/>
      <c r="L4250" s="89"/>
      <c r="M4250" s="89"/>
      <c r="N4250" s="89"/>
      <c r="O4250" s="89"/>
      <c r="P4250" s="89"/>
      <c r="Q4250" s="89"/>
      <c r="R4250" s="30"/>
      <c r="S4250" s="30"/>
      <c r="T4250" s="30"/>
      <c r="U4250" s="30"/>
      <c r="V4250" s="30"/>
      <c r="W4250" s="30"/>
      <c r="X4250" s="30"/>
      <c r="Y4250" s="30"/>
      <c r="Z4250" s="30"/>
      <c r="AA4250" s="30"/>
    </row>
    <row r="4251" ht="15.75" customHeight="1">
      <c r="A4251" s="124"/>
      <c r="B4251" s="124"/>
      <c r="C4251" s="124"/>
      <c r="D4251" s="124"/>
      <c r="E4251" s="143"/>
      <c r="F4251" s="143"/>
      <c r="G4251" s="143"/>
      <c r="H4251" s="89"/>
      <c r="I4251" s="89"/>
      <c r="J4251" s="89"/>
      <c r="K4251" s="89"/>
      <c r="L4251" s="89"/>
      <c r="M4251" s="89"/>
      <c r="N4251" s="89"/>
      <c r="O4251" s="89"/>
      <c r="P4251" s="89"/>
      <c r="Q4251" s="89"/>
      <c r="R4251" s="30"/>
      <c r="S4251" s="30"/>
      <c r="T4251" s="30"/>
      <c r="U4251" s="30"/>
      <c r="V4251" s="30"/>
      <c r="W4251" s="30"/>
      <c r="X4251" s="30"/>
      <c r="Y4251" s="30"/>
      <c r="Z4251" s="30"/>
      <c r="AA4251" s="30"/>
    </row>
    <row r="4252" ht="15.75" customHeight="1">
      <c r="A4252" s="124"/>
      <c r="B4252" s="124"/>
      <c r="C4252" s="124"/>
      <c r="D4252" s="124"/>
      <c r="E4252" s="143"/>
      <c r="F4252" s="143"/>
      <c r="G4252" s="143"/>
      <c r="H4252" s="89"/>
      <c r="I4252" s="89"/>
      <c r="J4252" s="89"/>
      <c r="K4252" s="89"/>
      <c r="L4252" s="89"/>
      <c r="M4252" s="89"/>
      <c r="N4252" s="89"/>
      <c r="O4252" s="89"/>
      <c r="P4252" s="89"/>
      <c r="Q4252" s="89"/>
      <c r="R4252" s="30"/>
      <c r="S4252" s="30"/>
      <c r="T4252" s="30"/>
      <c r="U4252" s="30"/>
      <c r="V4252" s="30"/>
      <c r="W4252" s="30"/>
      <c r="X4252" s="30"/>
      <c r="Y4252" s="30"/>
      <c r="Z4252" s="30"/>
      <c r="AA4252" s="30"/>
    </row>
    <row r="4253" ht="15.75" customHeight="1">
      <c r="A4253" s="124"/>
      <c r="B4253" s="124"/>
      <c r="C4253" s="124"/>
      <c r="D4253" s="124"/>
      <c r="E4253" s="143"/>
      <c r="F4253" s="143"/>
      <c r="G4253" s="143"/>
      <c r="H4253" s="89"/>
      <c r="I4253" s="89"/>
      <c r="J4253" s="89"/>
      <c r="K4253" s="89"/>
      <c r="L4253" s="89"/>
      <c r="M4253" s="89"/>
      <c r="N4253" s="89"/>
      <c r="O4253" s="89"/>
      <c r="P4253" s="89"/>
      <c r="Q4253" s="89"/>
      <c r="R4253" s="30"/>
      <c r="S4253" s="30"/>
      <c r="T4253" s="30"/>
      <c r="U4253" s="30"/>
      <c r="V4253" s="30"/>
      <c r="W4253" s="30"/>
      <c r="X4253" s="30"/>
      <c r="Y4253" s="30"/>
      <c r="Z4253" s="30"/>
      <c r="AA4253" s="30"/>
    </row>
    <row r="4254" ht="15.75" customHeight="1">
      <c r="A4254" s="124"/>
      <c r="B4254" s="124"/>
      <c r="C4254" s="124"/>
      <c r="D4254" s="124"/>
      <c r="E4254" s="143"/>
      <c r="F4254" s="143"/>
      <c r="G4254" s="143"/>
      <c r="H4254" s="89"/>
      <c r="I4254" s="89"/>
      <c r="J4254" s="89"/>
      <c r="K4254" s="89"/>
      <c r="L4254" s="89"/>
      <c r="M4254" s="89"/>
      <c r="N4254" s="89"/>
      <c r="O4254" s="89"/>
      <c r="P4254" s="89"/>
      <c r="Q4254" s="89"/>
      <c r="R4254" s="30"/>
      <c r="S4254" s="30"/>
      <c r="T4254" s="30"/>
      <c r="U4254" s="30"/>
      <c r="V4254" s="30"/>
      <c r="W4254" s="30"/>
      <c r="X4254" s="30"/>
      <c r="Y4254" s="30"/>
      <c r="Z4254" s="30"/>
      <c r="AA4254" s="30"/>
    </row>
    <row r="4255" ht="15.75" customHeight="1">
      <c r="A4255" s="124"/>
      <c r="B4255" s="124"/>
      <c r="C4255" s="124"/>
      <c r="D4255" s="124"/>
      <c r="E4255" s="143"/>
      <c r="F4255" s="143"/>
      <c r="G4255" s="143"/>
      <c r="H4255" s="89"/>
      <c r="I4255" s="89"/>
      <c r="J4255" s="89"/>
      <c r="K4255" s="89"/>
      <c r="L4255" s="89"/>
      <c r="M4255" s="89"/>
      <c r="N4255" s="89"/>
      <c r="O4255" s="89"/>
      <c r="P4255" s="89"/>
      <c r="Q4255" s="89"/>
      <c r="R4255" s="30"/>
      <c r="S4255" s="30"/>
      <c r="T4255" s="30"/>
      <c r="U4255" s="30"/>
      <c r="V4255" s="30"/>
      <c r="W4255" s="30"/>
      <c r="X4255" s="30"/>
      <c r="Y4255" s="30"/>
      <c r="Z4255" s="30"/>
      <c r="AA4255" s="30"/>
    </row>
    <row r="4256" ht="15.75" customHeight="1">
      <c r="A4256" s="124"/>
      <c r="B4256" s="124"/>
      <c r="C4256" s="124"/>
      <c r="D4256" s="124"/>
      <c r="E4256" s="143"/>
      <c r="F4256" s="143"/>
      <c r="G4256" s="143"/>
      <c r="H4256" s="89"/>
      <c r="I4256" s="89"/>
      <c r="J4256" s="89"/>
      <c r="K4256" s="89"/>
      <c r="L4256" s="89"/>
      <c r="M4256" s="89"/>
      <c r="N4256" s="89"/>
      <c r="O4256" s="89"/>
      <c r="P4256" s="89"/>
      <c r="Q4256" s="89"/>
      <c r="R4256" s="30"/>
      <c r="S4256" s="30"/>
      <c r="T4256" s="30"/>
      <c r="U4256" s="30"/>
      <c r="V4256" s="30"/>
      <c r="W4256" s="30"/>
      <c r="X4256" s="30"/>
      <c r="Y4256" s="30"/>
      <c r="Z4256" s="30"/>
      <c r="AA4256" s="30"/>
    </row>
    <row r="4257" ht="15.75" customHeight="1">
      <c r="A4257" s="124"/>
      <c r="B4257" s="124"/>
      <c r="C4257" s="124"/>
      <c r="D4257" s="124"/>
      <c r="E4257" s="143"/>
      <c r="F4257" s="143"/>
      <c r="G4257" s="143"/>
      <c r="H4257" s="89"/>
      <c r="I4257" s="89"/>
      <c r="J4257" s="89"/>
      <c r="K4257" s="89"/>
      <c r="L4257" s="89"/>
      <c r="M4257" s="89"/>
      <c r="N4257" s="89"/>
      <c r="O4257" s="89"/>
      <c r="P4257" s="89"/>
      <c r="Q4257" s="89"/>
      <c r="R4257" s="30"/>
      <c r="S4257" s="30"/>
      <c r="T4257" s="30"/>
      <c r="U4257" s="30"/>
      <c r="V4257" s="30"/>
      <c r="W4257" s="30"/>
      <c r="X4257" s="30"/>
      <c r="Y4257" s="30"/>
      <c r="Z4257" s="30"/>
      <c r="AA4257" s="30"/>
    </row>
    <row r="4258" ht="15.75" customHeight="1">
      <c r="A4258" s="124"/>
      <c r="B4258" s="124"/>
      <c r="C4258" s="124"/>
      <c r="D4258" s="124"/>
      <c r="E4258" s="143"/>
      <c r="F4258" s="143"/>
      <c r="G4258" s="143"/>
      <c r="H4258" s="89"/>
      <c r="I4258" s="89"/>
      <c r="J4258" s="89"/>
      <c r="K4258" s="89"/>
      <c r="L4258" s="89"/>
      <c r="M4258" s="89"/>
      <c r="N4258" s="89"/>
      <c r="O4258" s="89"/>
      <c r="P4258" s="89"/>
      <c r="Q4258" s="89"/>
      <c r="R4258" s="30"/>
      <c r="S4258" s="30"/>
      <c r="T4258" s="30"/>
      <c r="U4258" s="30"/>
      <c r="V4258" s="30"/>
      <c r="W4258" s="30"/>
      <c r="X4258" s="30"/>
      <c r="Y4258" s="30"/>
      <c r="Z4258" s="30"/>
      <c r="AA4258" s="30"/>
    </row>
    <row r="4259" ht="15.75" customHeight="1">
      <c r="A4259" s="124"/>
      <c r="B4259" s="124"/>
      <c r="C4259" s="124"/>
      <c r="D4259" s="124"/>
      <c r="E4259" s="143"/>
      <c r="F4259" s="143"/>
      <c r="G4259" s="143"/>
      <c r="H4259" s="89"/>
      <c r="I4259" s="89"/>
      <c r="J4259" s="89"/>
      <c r="K4259" s="89"/>
      <c r="L4259" s="89"/>
      <c r="M4259" s="89"/>
      <c r="N4259" s="89"/>
      <c r="O4259" s="89"/>
      <c r="P4259" s="89"/>
      <c r="Q4259" s="89"/>
      <c r="R4259" s="30"/>
      <c r="S4259" s="30"/>
      <c r="T4259" s="30"/>
      <c r="U4259" s="30"/>
      <c r="V4259" s="30"/>
      <c r="W4259" s="30"/>
      <c r="X4259" s="30"/>
      <c r="Y4259" s="30"/>
      <c r="Z4259" s="30"/>
      <c r="AA4259" s="30"/>
    </row>
    <row r="4260" ht="15.75" customHeight="1">
      <c r="A4260" s="124"/>
      <c r="B4260" s="124"/>
      <c r="C4260" s="124"/>
      <c r="D4260" s="124"/>
      <c r="E4260" s="143"/>
      <c r="F4260" s="143"/>
      <c r="G4260" s="143"/>
      <c r="H4260" s="89"/>
      <c r="I4260" s="89"/>
      <c r="J4260" s="89"/>
      <c r="K4260" s="89"/>
      <c r="L4260" s="89"/>
      <c r="M4260" s="89"/>
      <c r="N4260" s="89"/>
      <c r="O4260" s="89"/>
      <c r="P4260" s="89"/>
      <c r="Q4260" s="89"/>
      <c r="R4260" s="30"/>
      <c r="S4260" s="30"/>
      <c r="T4260" s="30"/>
      <c r="U4260" s="30"/>
      <c r="V4260" s="30"/>
      <c r="W4260" s="30"/>
      <c r="X4260" s="30"/>
      <c r="Y4260" s="30"/>
      <c r="Z4260" s="30"/>
      <c r="AA4260" s="30"/>
    </row>
    <row r="4261" ht="15.75" customHeight="1">
      <c r="A4261" s="124"/>
      <c r="B4261" s="124"/>
      <c r="C4261" s="124"/>
      <c r="D4261" s="124"/>
      <c r="E4261" s="143"/>
      <c r="F4261" s="143"/>
      <c r="G4261" s="143"/>
      <c r="H4261" s="89"/>
      <c r="I4261" s="89"/>
      <c r="J4261" s="89"/>
      <c r="K4261" s="89"/>
      <c r="L4261" s="89"/>
      <c r="M4261" s="89"/>
      <c r="N4261" s="89"/>
      <c r="O4261" s="89"/>
      <c r="P4261" s="89"/>
      <c r="Q4261" s="89"/>
      <c r="R4261" s="30"/>
      <c r="S4261" s="30"/>
      <c r="T4261" s="30"/>
      <c r="U4261" s="30"/>
      <c r="V4261" s="30"/>
      <c r="W4261" s="30"/>
      <c r="X4261" s="30"/>
      <c r="Y4261" s="30"/>
      <c r="Z4261" s="30"/>
      <c r="AA4261" s="30"/>
    </row>
    <row r="4262" ht="15.75" customHeight="1">
      <c r="A4262" s="124"/>
      <c r="B4262" s="124"/>
      <c r="C4262" s="124"/>
      <c r="D4262" s="124"/>
      <c r="E4262" s="143"/>
      <c r="F4262" s="143"/>
      <c r="G4262" s="143"/>
      <c r="H4262" s="89"/>
      <c r="I4262" s="89"/>
      <c r="J4262" s="89"/>
      <c r="K4262" s="89"/>
      <c r="L4262" s="89"/>
      <c r="M4262" s="89"/>
      <c r="N4262" s="89"/>
      <c r="O4262" s="89"/>
      <c r="P4262" s="89"/>
      <c r="Q4262" s="89"/>
      <c r="R4262" s="30"/>
      <c r="S4262" s="30"/>
      <c r="T4262" s="30"/>
      <c r="U4262" s="30"/>
      <c r="V4262" s="30"/>
      <c r="W4262" s="30"/>
      <c r="X4262" s="30"/>
      <c r="Y4262" s="30"/>
      <c r="Z4262" s="30"/>
      <c r="AA4262" s="30"/>
    </row>
    <row r="4263" ht="15.75" customHeight="1">
      <c r="A4263" s="124"/>
      <c r="B4263" s="124"/>
      <c r="C4263" s="124"/>
      <c r="D4263" s="124"/>
      <c r="E4263" s="143"/>
      <c r="F4263" s="143"/>
      <c r="G4263" s="143"/>
      <c r="H4263" s="89"/>
      <c r="I4263" s="89"/>
      <c r="J4263" s="89"/>
      <c r="K4263" s="89"/>
      <c r="L4263" s="89"/>
      <c r="M4263" s="89"/>
      <c r="N4263" s="89"/>
      <c r="O4263" s="89"/>
      <c r="P4263" s="89"/>
      <c r="Q4263" s="89"/>
      <c r="R4263" s="30"/>
      <c r="S4263" s="30"/>
      <c r="T4263" s="30"/>
      <c r="U4263" s="30"/>
      <c r="V4263" s="30"/>
      <c r="W4263" s="30"/>
      <c r="X4263" s="30"/>
      <c r="Y4263" s="30"/>
      <c r="Z4263" s="30"/>
      <c r="AA4263" s="30"/>
    </row>
    <row r="4264" ht="15.75" customHeight="1">
      <c r="A4264" s="124"/>
      <c r="B4264" s="124"/>
      <c r="C4264" s="124"/>
      <c r="D4264" s="124"/>
      <c r="E4264" s="143"/>
      <c r="F4264" s="143"/>
      <c r="G4264" s="143"/>
      <c r="H4264" s="89"/>
      <c r="I4264" s="89"/>
      <c r="J4264" s="89"/>
      <c r="K4264" s="89"/>
      <c r="L4264" s="89"/>
      <c r="M4264" s="89"/>
      <c r="N4264" s="89"/>
      <c r="O4264" s="89"/>
      <c r="P4264" s="89"/>
      <c r="Q4264" s="89"/>
      <c r="R4264" s="30"/>
      <c r="S4264" s="30"/>
      <c r="T4264" s="30"/>
      <c r="U4264" s="30"/>
      <c r="V4264" s="30"/>
      <c r="W4264" s="30"/>
      <c r="X4264" s="30"/>
      <c r="Y4264" s="30"/>
      <c r="Z4264" s="30"/>
      <c r="AA4264" s="30"/>
    </row>
    <row r="4265" ht="15.75" customHeight="1">
      <c r="A4265" s="124"/>
      <c r="B4265" s="124"/>
      <c r="C4265" s="124"/>
      <c r="D4265" s="124"/>
      <c r="E4265" s="143"/>
      <c r="F4265" s="143"/>
      <c r="G4265" s="143"/>
      <c r="H4265" s="89"/>
      <c r="I4265" s="89"/>
      <c r="J4265" s="89"/>
      <c r="K4265" s="89"/>
      <c r="L4265" s="89"/>
      <c r="M4265" s="89"/>
      <c r="N4265" s="89"/>
      <c r="O4265" s="89"/>
      <c r="P4265" s="89"/>
      <c r="Q4265" s="89"/>
      <c r="R4265" s="30"/>
      <c r="S4265" s="30"/>
      <c r="T4265" s="30"/>
      <c r="U4265" s="30"/>
      <c r="V4265" s="30"/>
      <c r="W4265" s="30"/>
      <c r="X4265" s="30"/>
      <c r="Y4265" s="30"/>
      <c r="Z4265" s="30"/>
      <c r="AA4265" s="30"/>
    </row>
    <row r="4266" ht="15.75" customHeight="1">
      <c r="A4266" s="124"/>
      <c r="B4266" s="124"/>
      <c r="C4266" s="124"/>
      <c r="D4266" s="124"/>
      <c r="E4266" s="143"/>
      <c r="F4266" s="143"/>
      <c r="G4266" s="143"/>
      <c r="H4266" s="89"/>
      <c r="I4266" s="89"/>
      <c r="J4266" s="89"/>
      <c r="K4266" s="89"/>
      <c r="L4266" s="89"/>
      <c r="M4266" s="89"/>
      <c r="N4266" s="89"/>
      <c r="O4266" s="89"/>
      <c r="P4266" s="89"/>
      <c r="Q4266" s="89"/>
      <c r="R4266" s="30"/>
      <c r="S4266" s="30"/>
      <c r="T4266" s="30"/>
      <c r="U4266" s="30"/>
      <c r="V4266" s="30"/>
      <c r="W4266" s="30"/>
      <c r="X4266" s="30"/>
      <c r="Y4266" s="30"/>
      <c r="Z4266" s="30"/>
      <c r="AA4266" s="30"/>
    </row>
    <row r="4267" ht="15.75" customHeight="1">
      <c r="A4267" s="124"/>
      <c r="B4267" s="124"/>
      <c r="C4267" s="124"/>
      <c r="D4267" s="124"/>
      <c r="E4267" s="143"/>
      <c r="F4267" s="143"/>
      <c r="G4267" s="143"/>
      <c r="H4267" s="89"/>
      <c r="I4267" s="89"/>
      <c r="J4267" s="89"/>
      <c r="K4267" s="89"/>
      <c r="L4267" s="89"/>
      <c r="M4267" s="89"/>
      <c r="N4267" s="89"/>
      <c r="O4267" s="89"/>
      <c r="P4267" s="89"/>
      <c r="Q4267" s="89"/>
      <c r="R4267" s="30"/>
      <c r="S4267" s="30"/>
      <c r="T4267" s="30"/>
      <c r="U4267" s="30"/>
      <c r="V4267" s="30"/>
      <c r="W4267" s="30"/>
      <c r="X4267" s="30"/>
      <c r="Y4267" s="30"/>
      <c r="Z4267" s="30"/>
      <c r="AA4267" s="30"/>
    </row>
    <row r="4268" ht="15.75" customHeight="1">
      <c r="A4268" s="124"/>
      <c r="B4268" s="124"/>
      <c r="C4268" s="124"/>
      <c r="D4268" s="124"/>
      <c r="E4268" s="143"/>
      <c r="F4268" s="143"/>
      <c r="G4268" s="143"/>
      <c r="H4268" s="89"/>
      <c r="I4268" s="89"/>
      <c r="J4268" s="89"/>
      <c r="K4268" s="89"/>
      <c r="L4268" s="89"/>
      <c r="M4268" s="89"/>
      <c r="N4268" s="89"/>
      <c r="O4268" s="89"/>
      <c r="P4268" s="89"/>
      <c r="Q4268" s="89"/>
      <c r="R4268" s="30"/>
      <c r="S4268" s="30"/>
      <c r="T4268" s="30"/>
      <c r="U4268" s="30"/>
      <c r="V4268" s="30"/>
      <c r="W4268" s="30"/>
      <c r="X4268" s="30"/>
      <c r="Y4268" s="30"/>
      <c r="Z4268" s="30"/>
      <c r="AA4268" s="30"/>
    </row>
    <row r="4269" ht="15.75" customHeight="1">
      <c r="A4269" s="124"/>
      <c r="B4269" s="124"/>
      <c r="C4269" s="124"/>
      <c r="D4269" s="124"/>
      <c r="E4269" s="143"/>
      <c r="F4269" s="143"/>
      <c r="G4269" s="143"/>
      <c r="H4269" s="89"/>
      <c r="I4269" s="89"/>
      <c r="J4269" s="89"/>
      <c r="K4269" s="89"/>
      <c r="L4269" s="89"/>
      <c r="M4269" s="89"/>
      <c r="N4269" s="89"/>
      <c r="O4269" s="89"/>
      <c r="P4269" s="89"/>
      <c r="Q4269" s="89"/>
      <c r="R4269" s="30"/>
      <c r="S4269" s="30"/>
      <c r="T4269" s="30"/>
      <c r="U4269" s="30"/>
      <c r="V4269" s="30"/>
      <c r="W4269" s="30"/>
      <c r="X4269" s="30"/>
      <c r="Y4269" s="30"/>
      <c r="Z4269" s="30"/>
      <c r="AA4269" s="30"/>
    </row>
    <row r="4270" ht="15.75" customHeight="1">
      <c r="A4270" s="124"/>
      <c r="B4270" s="124"/>
      <c r="C4270" s="124"/>
      <c r="D4270" s="124"/>
      <c r="E4270" s="143"/>
      <c r="F4270" s="143"/>
      <c r="G4270" s="143"/>
      <c r="H4270" s="89"/>
      <c r="I4270" s="89"/>
      <c r="J4270" s="89"/>
      <c r="K4270" s="89"/>
      <c r="L4270" s="89"/>
      <c r="M4270" s="89"/>
      <c r="N4270" s="89"/>
      <c r="O4270" s="89"/>
      <c r="P4270" s="89"/>
      <c r="Q4270" s="89"/>
      <c r="R4270" s="30"/>
      <c r="S4270" s="30"/>
      <c r="T4270" s="30"/>
      <c r="U4270" s="30"/>
      <c r="V4270" s="30"/>
      <c r="W4270" s="30"/>
      <c r="X4270" s="30"/>
      <c r="Y4270" s="30"/>
      <c r="Z4270" s="30"/>
      <c r="AA4270" s="30"/>
    </row>
    <row r="4271" ht="15.75" customHeight="1">
      <c r="A4271" s="124"/>
      <c r="B4271" s="124"/>
      <c r="C4271" s="124"/>
      <c r="D4271" s="124"/>
      <c r="E4271" s="143"/>
      <c r="F4271" s="143"/>
      <c r="G4271" s="143"/>
      <c r="H4271" s="89"/>
      <c r="I4271" s="89"/>
      <c r="J4271" s="89"/>
      <c r="K4271" s="89"/>
      <c r="L4271" s="89"/>
      <c r="M4271" s="89"/>
      <c r="N4271" s="89"/>
      <c r="O4271" s="89"/>
      <c r="P4271" s="89"/>
      <c r="Q4271" s="89"/>
      <c r="R4271" s="30"/>
      <c r="S4271" s="30"/>
      <c r="T4271" s="30"/>
      <c r="U4271" s="30"/>
      <c r="V4271" s="30"/>
      <c r="W4271" s="30"/>
      <c r="X4271" s="30"/>
      <c r="Y4271" s="30"/>
      <c r="Z4271" s="30"/>
      <c r="AA4271" s="30"/>
    </row>
    <row r="4272" ht="15.75" customHeight="1">
      <c r="A4272" s="124"/>
      <c r="B4272" s="124"/>
      <c r="C4272" s="124"/>
      <c r="D4272" s="124"/>
      <c r="E4272" s="143"/>
      <c r="F4272" s="143"/>
      <c r="G4272" s="143"/>
      <c r="H4272" s="89"/>
      <c r="I4272" s="89"/>
      <c r="J4272" s="89"/>
      <c r="K4272" s="89"/>
      <c r="L4272" s="89"/>
      <c r="M4272" s="89"/>
      <c r="N4272" s="89"/>
      <c r="O4272" s="89"/>
      <c r="P4272" s="89"/>
      <c r="Q4272" s="89"/>
      <c r="R4272" s="30"/>
      <c r="S4272" s="30"/>
      <c r="T4272" s="30"/>
      <c r="U4272" s="30"/>
      <c r="V4272" s="30"/>
      <c r="W4272" s="30"/>
      <c r="X4272" s="30"/>
      <c r="Y4272" s="30"/>
      <c r="Z4272" s="30"/>
      <c r="AA4272" s="30"/>
    </row>
    <row r="4273" ht="15.75" customHeight="1">
      <c r="A4273" s="124"/>
      <c r="B4273" s="124"/>
      <c r="C4273" s="124"/>
      <c r="D4273" s="124"/>
      <c r="E4273" s="143"/>
      <c r="F4273" s="143"/>
      <c r="G4273" s="143"/>
      <c r="H4273" s="89"/>
      <c r="I4273" s="89"/>
      <c r="J4273" s="89"/>
      <c r="K4273" s="89"/>
      <c r="L4273" s="89"/>
      <c r="M4273" s="89"/>
      <c r="N4273" s="89"/>
      <c r="O4273" s="89"/>
      <c r="P4273" s="89"/>
      <c r="Q4273" s="89"/>
      <c r="R4273" s="30"/>
      <c r="S4273" s="30"/>
      <c r="T4273" s="30"/>
      <c r="U4273" s="30"/>
      <c r="V4273" s="30"/>
      <c r="W4273" s="30"/>
      <c r="X4273" s="30"/>
      <c r="Y4273" s="30"/>
      <c r="Z4273" s="30"/>
      <c r="AA4273" s="30"/>
    </row>
    <row r="4274" ht="15.75" customHeight="1">
      <c r="A4274" s="124"/>
      <c r="B4274" s="124"/>
      <c r="C4274" s="124"/>
      <c r="D4274" s="124"/>
      <c r="E4274" s="143"/>
      <c r="F4274" s="143"/>
      <c r="G4274" s="143"/>
      <c r="H4274" s="89"/>
      <c r="I4274" s="89"/>
      <c r="J4274" s="89"/>
      <c r="K4274" s="89"/>
      <c r="L4274" s="89"/>
      <c r="M4274" s="89"/>
      <c r="N4274" s="89"/>
      <c r="O4274" s="89"/>
      <c r="P4274" s="89"/>
      <c r="Q4274" s="89"/>
      <c r="R4274" s="30"/>
      <c r="S4274" s="30"/>
      <c r="T4274" s="30"/>
      <c r="U4274" s="30"/>
      <c r="V4274" s="30"/>
      <c r="W4274" s="30"/>
      <c r="X4274" s="30"/>
      <c r="Y4274" s="30"/>
      <c r="Z4274" s="30"/>
      <c r="AA4274" s="30"/>
    </row>
    <row r="4275" ht="15.75" customHeight="1">
      <c r="A4275" s="124"/>
      <c r="B4275" s="124"/>
      <c r="C4275" s="124"/>
      <c r="D4275" s="124"/>
      <c r="E4275" s="143"/>
      <c r="F4275" s="143"/>
      <c r="G4275" s="143"/>
      <c r="H4275" s="89"/>
      <c r="I4275" s="89"/>
      <c r="J4275" s="89"/>
      <c r="K4275" s="89"/>
      <c r="L4275" s="89"/>
      <c r="M4275" s="89"/>
      <c r="N4275" s="89"/>
      <c r="O4275" s="89"/>
      <c r="P4275" s="89"/>
      <c r="Q4275" s="89"/>
      <c r="R4275" s="30"/>
      <c r="S4275" s="30"/>
      <c r="T4275" s="30"/>
      <c r="U4275" s="30"/>
      <c r="V4275" s="30"/>
      <c r="W4275" s="30"/>
      <c r="X4275" s="30"/>
      <c r="Y4275" s="30"/>
      <c r="Z4275" s="30"/>
      <c r="AA4275" s="30"/>
    </row>
    <row r="4276" ht="15.75" customHeight="1">
      <c r="A4276" s="124"/>
      <c r="B4276" s="124"/>
      <c r="C4276" s="124"/>
      <c r="D4276" s="124"/>
      <c r="E4276" s="143"/>
      <c r="F4276" s="143"/>
      <c r="G4276" s="143"/>
      <c r="H4276" s="89"/>
      <c r="I4276" s="89"/>
      <c r="J4276" s="89"/>
      <c r="K4276" s="89"/>
      <c r="L4276" s="89"/>
      <c r="M4276" s="89"/>
      <c r="N4276" s="89"/>
      <c r="O4276" s="89"/>
      <c r="P4276" s="89"/>
      <c r="Q4276" s="89"/>
      <c r="R4276" s="30"/>
      <c r="S4276" s="30"/>
      <c r="T4276" s="30"/>
      <c r="U4276" s="30"/>
      <c r="V4276" s="30"/>
      <c r="W4276" s="30"/>
      <c r="X4276" s="30"/>
      <c r="Y4276" s="30"/>
      <c r="Z4276" s="30"/>
      <c r="AA4276" s="30"/>
    </row>
    <row r="4277" ht="15.75" customHeight="1">
      <c r="A4277" s="124"/>
      <c r="B4277" s="124"/>
      <c r="C4277" s="124"/>
      <c r="D4277" s="124"/>
      <c r="E4277" s="143"/>
      <c r="F4277" s="143"/>
      <c r="G4277" s="143"/>
      <c r="H4277" s="89"/>
      <c r="I4277" s="89"/>
      <c r="J4277" s="89"/>
      <c r="K4277" s="89"/>
      <c r="L4277" s="89"/>
      <c r="M4277" s="89"/>
      <c r="N4277" s="89"/>
      <c r="O4277" s="89"/>
      <c r="P4277" s="89"/>
      <c r="Q4277" s="89"/>
      <c r="R4277" s="30"/>
      <c r="S4277" s="30"/>
      <c r="T4277" s="30"/>
      <c r="U4277" s="30"/>
      <c r="V4277" s="30"/>
      <c r="W4277" s="30"/>
      <c r="X4277" s="30"/>
      <c r="Y4277" s="30"/>
      <c r="Z4277" s="30"/>
      <c r="AA4277" s="30"/>
    </row>
    <row r="4278" ht="15.75" customHeight="1">
      <c r="A4278" s="124"/>
      <c r="B4278" s="124"/>
      <c r="C4278" s="124"/>
      <c r="D4278" s="124"/>
      <c r="E4278" s="143"/>
      <c r="F4278" s="143"/>
      <c r="G4278" s="143"/>
      <c r="H4278" s="89"/>
      <c r="I4278" s="89"/>
      <c r="J4278" s="89"/>
      <c r="K4278" s="89"/>
      <c r="L4278" s="89"/>
      <c r="M4278" s="89"/>
      <c r="N4278" s="89"/>
      <c r="O4278" s="89"/>
      <c r="P4278" s="89"/>
      <c r="Q4278" s="89"/>
      <c r="R4278" s="30"/>
      <c r="S4278" s="30"/>
      <c r="T4278" s="30"/>
      <c r="U4278" s="30"/>
      <c r="V4278" s="30"/>
      <c r="W4278" s="30"/>
      <c r="X4278" s="30"/>
      <c r="Y4278" s="30"/>
      <c r="Z4278" s="30"/>
      <c r="AA4278" s="30"/>
    </row>
    <row r="4279" ht="15.75" customHeight="1">
      <c r="A4279" s="124"/>
      <c r="B4279" s="124"/>
      <c r="C4279" s="124"/>
      <c r="D4279" s="124"/>
      <c r="E4279" s="143"/>
      <c r="F4279" s="143"/>
      <c r="G4279" s="143"/>
      <c r="H4279" s="89"/>
      <c r="I4279" s="89"/>
      <c r="J4279" s="89"/>
      <c r="K4279" s="89"/>
      <c r="L4279" s="89"/>
      <c r="M4279" s="89"/>
      <c r="N4279" s="89"/>
      <c r="O4279" s="89"/>
      <c r="P4279" s="89"/>
      <c r="Q4279" s="89"/>
      <c r="R4279" s="30"/>
      <c r="S4279" s="30"/>
      <c r="T4279" s="30"/>
      <c r="U4279" s="30"/>
      <c r="V4279" s="30"/>
      <c r="W4279" s="30"/>
      <c r="X4279" s="30"/>
      <c r="Y4279" s="30"/>
      <c r="Z4279" s="30"/>
      <c r="AA4279" s="30"/>
    </row>
    <row r="4280" ht="15.75" customHeight="1">
      <c r="A4280" s="124"/>
      <c r="B4280" s="124"/>
      <c r="C4280" s="124"/>
      <c r="D4280" s="124"/>
      <c r="E4280" s="143"/>
      <c r="F4280" s="143"/>
      <c r="G4280" s="143"/>
      <c r="H4280" s="89"/>
      <c r="I4280" s="89"/>
      <c r="J4280" s="89"/>
      <c r="K4280" s="89"/>
      <c r="L4280" s="89"/>
      <c r="M4280" s="89"/>
      <c r="N4280" s="89"/>
      <c r="O4280" s="89"/>
      <c r="P4280" s="89"/>
      <c r="Q4280" s="89"/>
      <c r="R4280" s="30"/>
      <c r="S4280" s="30"/>
      <c r="T4280" s="30"/>
      <c r="U4280" s="30"/>
      <c r="V4280" s="30"/>
      <c r="W4280" s="30"/>
      <c r="X4280" s="30"/>
      <c r="Y4280" s="30"/>
      <c r="Z4280" s="30"/>
      <c r="AA4280" s="30"/>
    </row>
    <row r="4281" ht="15.75" customHeight="1">
      <c r="A4281" s="124"/>
      <c r="B4281" s="124"/>
      <c r="C4281" s="124"/>
      <c r="D4281" s="124"/>
      <c r="E4281" s="143"/>
      <c r="F4281" s="143"/>
      <c r="G4281" s="143"/>
      <c r="H4281" s="89"/>
      <c r="I4281" s="89"/>
      <c r="J4281" s="89"/>
      <c r="K4281" s="89"/>
      <c r="L4281" s="89"/>
      <c r="M4281" s="89"/>
      <c r="N4281" s="89"/>
      <c r="O4281" s="89"/>
      <c r="P4281" s="89"/>
      <c r="Q4281" s="89"/>
      <c r="R4281" s="30"/>
      <c r="S4281" s="30"/>
      <c r="T4281" s="30"/>
      <c r="U4281" s="30"/>
      <c r="V4281" s="30"/>
      <c r="W4281" s="30"/>
      <c r="X4281" s="30"/>
      <c r="Y4281" s="30"/>
      <c r="Z4281" s="30"/>
      <c r="AA4281" s="30"/>
    </row>
    <row r="4282" ht="15.75" customHeight="1">
      <c r="A4282" s="124"/>
      <c r="B4282" s="124"/>
      <c r="C4282" s="124"/>
      <c r="D4282" s="124"/>
      <c r="E4282" s="143"/>
      <c r="F4282" s="143"/>
      <c r="G4282" s="143"/>
      <c r="H4282" s="89"/>
      <c r="I4282" s="89"/>
      <c r="J4282" s="89"/>
      <c r="K4282" s="89"/>
      <c r="L4282" s="89"/>
      <c r="M4282" s="89"/>
      <c r="N4282" s="89"/>
      <c r="O4282" s="89"/>
      <c r="P4282" s="89"/>
      <c r="Q4282" s="89"/>
      <c r="R4282" s="30"/>
      <c r="S4282" s="30"/>
      <c r="T4282" s="30"/>
      <c r="U4282" s="30"/>
      <c r="V4282" s="30"/>
      <c r="W4282" s="30"/>
      <c r="X4282" s="30"/>
      <c r="Y4282" s="30"/>
      <c r="Z4282" s="30"/>
      <c r="AA4282" s="30"/>
    </row>
    <row r="4283" ht="15.75" customHeight="1">
      <c r="A4283" s="124"/>
      <c r="B4283" s="124"/>
      <c r="C4283" s="124"/>
      <c r="D4283" s="124"/>
      <c r="E4283" s="143"/>
      <c r="F4283" s="143"/>
      <c r="G4283" s="143"/>
      <c r="H4283" s="89"/>
      <c r="I4283" s="89"/>
      <c r="J4283" s="89"/>
      <c r="K4283" s="89"/>
      <c r="L4283" s="89"/>
      <c r="M4283" s="89"/>
      <c r="N4283" s="89"/>
      <c r="O4283" s="89"/>
      <c r="P4283" s="89"/>
      <c r="Q4283" s="89"/>
      <c r="R4283" s="30"/>
      <c r="S4283" s="30"/>
      <c r="T4283" s="30"/>
      <c r="U4283" s="30"/>
      <c r="V4283" s="30"/>
      <c r="W4283" s="30"/>
      <c r="X4283" s="30"/>
      <c r="Y4283" s="30"/>
      <c r="Z4283" s="30"/>
      <c r="AA4283" s="30"/>
    </row>
    <row r="4284" ht="15.75" customHeight="1">
      <c r="A4284" s="124"/>
      <c r="B4284" s="124"/>
      <c r="C4284" s="124"/>
      <c r="D4284" s="124"/>
      <c r="E4284" s="143"/>
      <c r="F4284" s="143"/>
      <c r="G4284" s="143"/>
      <c r="H4284" s="89"/>
      <c r="I4284" s="89"/>
      <c r="J4284" s="89"/>
      <c r="K4284" s="89"/>
      <c r="L4284" s="89"/>
      <c r="M4284" s="89"/>
      <c r="N4284" s="89"/>
      <c r="O4284" s="89"/>
      <c r="P4284" s="89"/>
      <c r="Q4284" s="89"/>
      <c r="R4284" s="30"/>
      <c r="S4284" s="30"/>
      <c r="T4284" s="30"/>
      <c r="U4284" s="30"/>
      <c r="V4284" s="30"/>
      <c r="W4284" s="30"/>
      <c r="X4284" s="30"/>
      <c r="Y4284" s="30"/>
      <c r="Z4284" s="30"/>
      <c r="AA4284" s="30"/>
    </row>
    <row r="4285" ht="15.75" customHeight="1">
      <c r="A4285" s="124"/>
      <c r="B4285" s="124"/>
      <c r="C4285" s="124"/>
      <c r="D4285" s="124"/>
      <c r="E4285" s="143"/>
      <c r="F4285" s="143"/>
      <c r="G4285" s="143"/>
      <c r="H4285" s="89"/>
      <c r="I4285" s="89"/>
      <c r="J4285" s="89"/>
      <c r="K4285" s="89"/>
      <c r="L4285" s="89"/>
      <c r="M4285" s="89"/>
      <c r="N4285" s="89"/>
      <c r="O4285" s="89"/>
      <c r="P4285" s="89"/>
      <c r="Q4285" s="89"/>
      <c r="R4285" s="30"/>
      <c r="S4285" s="30"/>
      <c r="T4285" s="30"/>
      <c r="U4285" s="30"/>
      <c r="V4285" s="30"/>
      <c r="W4285" s="30"/>
      <c r="X4285" s="30"/>
      <c r="Y4285" s="30"/>
      <c r="Z4285" s="30"/>
      <c r="AA4285" s="30"/>
    </row>
    <row r="4286" ht="15.75" customHeight="1">
      <c r="A4286" s="124"/>
      <c r="B4286" s="124"/>
      <c r="C4286" s="124"/>
      <c r="D4286" s="124"/>
      <c r="E4286" s="143"/>
      <c r="F4286" s="143"/>
      <c r="G4286" s="143"/>
      <c r="H4286" s="89"/>
      <c r="I4286" s="89"/>
      <c r="J4286" s="89"/>
      <c r="K4286" s="89"/>
      <c r="L4286" s="89"/>
      <c r="M4286" s="89"/>
      <c r="N4286" s="89"/>
      <c r="O4286" s="89"/>
      <c r="P4286" s="89"/>
      <c r="Q4286" s="89"/>
      <c r="R4286" s="30"/>
      <c r="S4286" s="30"/>
      <c r="T4286" s="30"/>
      <c r="U4286" s="30"/>
      <c r="V4286" s="30"/>
      <c r="W4286" s="30"/>
      <c r="X4286" s="30"/>
      <c r="Y4286" s="30"/>
      <c r="Z4286" s="30"/>
      <c r="AA4286" s="30"/>
    </row>
    <row r="4287" ht="15.75" customHeight="1">
      <c r="A4287" s="124"/>
      <c r="B4287" s="124"/>
      <c r="C4287" s="124"/>
      <c r="D4287" s="124"/>
      <c r="E4287" s="143"/>
      <c r="F4287" s="143"/>
      <c r="G4287" s="143"/>
      <c r="H4287" s="89"/>
      <c r="I4287" s="89"/>
      <c r="J4287" s="89"/>
      <c r="K4287" s="89"/>
      <c r="L4287" s="89"/>
      <c r="M4287" s="89"/>
      <c r="N4287" s="89"/>
      <c r="O4287" s="89"/>
      <c r="P4287" s="89"/>
      <c r="Q4287" s="89"/>
      <c r="R4287" s="30"/>
      <c r="S4287" s="30"/>
      <c r="T4287" s="30"/>
      <c r="U4287" s="30"/>
      <c r="V4287" s="30"/>
      <c r="W4287" s="30"/>
      <c r="X4287" s="30"/>
      <c r="Y4287" s="30"/>
      <c r="Z4287" s="30"/>
      <c r="AA4287" s="30"/>
    </row>
    <row r="4288" ht="15.75" customHeight="1">
      <c r="A4288" s="124"/>
      <c r="B4288" s="124"/>
      <c r="C4288" s="124"/>
      <c r="D4288" s="124"/>
      <c r="E4288" s="143"/>
      <c r="F4288" s="143"/>
      <c r="G4288" s="143"/>
      <c r="H4288" s="89"/>
      <c r="I4288" s="89"/>
      <c r="J4288" s="89"/>
      <c r="K4288" s="89"/>
      <c r="L4288" s="89"/>
      <c r="M4288" s="89"/>
      <c r="N4288" s="89"/>
      <c r="O4288" s="89"/>
      <c r="P4288" s="89"/>
      <c r="Q4288" s="89"/>
      <c r="R4288" s="30"/>
      <c r="S4288" s="30"/>
      <c r="T4288" s="30"/>
      <c r="U4288" s="30"/>
      <c r="V4288" s="30"/>
      <c r="W4288" s="30"/>
      <c r="X4288" s="30"/>
      <c r="Y4288" s="30"/>
      <c r="Z4288" s="30"/>
      <c r="AA4288" s="30"/>
    </row>
    <row r="4289" ht="15.75" customHeight="1">
      <c r="A4289" s="124"/>
      <c r="B4289" s="124"/>
      <c r="C4289" s="124"/>
      <c r="D4289" s="124"/>
      <c r="E4289" s="143"/>
      <c r="F4289" s="143"/>
      <c r="G4289" s="143"/>
      <c r="H4289" s="89"/>
      <c r="I4289" s="89"/>
      <c r="J4289" s="89"/>
      <c r="K4289" s="89"/>
      <c r="L4289" s="89"/>
      <c r="M4289" s="89"/>
      <c r="N4289" s="89"/>
      <c r="O4289" s="89"/>
      <c r="P4289" s="89"/>
      <c r="Q4289" s="89"/>
      <c r="R4289" s="30"/>
      <c r="S4289" s="30"/>
      <c r="T4289" s="30"/>
      <c r="U4289" s="30"/>
      <c r="V4289" s="30"/>
      <c r="W4289" s="30"/>
      <c r="X4289" s="30"/>
      <c r="Y4289" s="30"/>
      <c r="Z4289" s="30"/>
      <c r="AA4289" s="30"/>
    </row>
    <row r="4290" ht="15.75" customHeight="1">
      <c r="A4290" s="124"/>
      <c r="B4290" s="124"/>
      <c r="C4290" s="124"/>
      <c r="D4290" s="124"/>
      <c r="E4290" s="143"/>
      <c r="F4290" s="143"/>
      <c r="G4290" s="143"/>
      <c r="H4290" s="89"/>
      <c r="I4290" s="89"/>
      <c r="J4290" s="89"/>
      <c r="K4290" s="89"/>
      <c r="L4290" s="89"/>
      <c r="M4290" s="89"/>
      <c r="N4290" s="89"/>
      <c r="O4290" s="89"/>
      <c r="P4290" s="89"/>
      <c r="Q4290" s="89"/>
      <c r="R4290" s="30"/>
      <c r="S4290" s="30"/>
      <c r="T4290" s="30"/>
      <c r="U4290" s="30"/>
      <c r="V4290" s="30"/>
      <c r="W4290" s="30"/>
      <c r="X4290" s="30"/>
      <c r="Y4290" s="30"/>
      <c r="Z4290" s="30"/>
      <c r="AA4290" s="30"/>
    </row>
    <row r="4291" ht="15.75" customHeight="1">
      <c r="A4291" s="124"/>
      <c r="B4291" s="124"/>
      <c r="C4291" s="124"/>
      <c r="D4291" s="124"/>
      <c r="E4291" s="143"/>
      <c r="F4291" s="143"/>
      <c r="G4291" s="143"/>
      <c r="H4291" s="89"/>
      <c r="I4291" s="89"/>
      <c r="J4291" s="89"/>
      <c r="K4291" s="89"/>
      <c r="L4291" s="89"/>
      <c r="M4291" s="89"/>
      <c r="N4291" s="89"/>
      <c r="O4291" s="89"/>
      <c r="P4291" s="89"/>
      <c r="Q4291" s="89"/>
      <c r="R4291" s="30"/>
      <c r="S4291" s="30"/>
      <c r="T4291" s="30"/>
      <c r="U4291" s="30"/>
      <c r="V4291" s="30"/>
      <c r="W4291" s="30"/>
      <c r="X4291" s="30"/>
      <c r="Y4291" s="30"/>
      <c r="Z4291" s="30"/>
      <c r="AA4291" s="30"/>
    </row>
    <row r="4292" ht="15.75" customHeight="1">
      <c r="A4292" s="124"/>
      <c r="B4292" s="124"/>
      <c r="C4292" s="124"/>
      <c r="D4292" s="124"/>
      <c r="E4292" s="143"/>
      <c r="F4292" s="143"/>
      <c r="G4292" s="143"/>
      <c r="H4292" s="89"/>
      <c r="I4292" s="89"/>
      <c r="J4292" s="89"/>
      <c r="K4292" s="89"/>
      <c r="L4292" s="89"/>
      <c r="M4292" s="89"/>
      <c r="N4292" s="89"/>
      <c r="O4292" s="89"/>
      <c r="P4292" s="89"/>
      <c r="Q4292" s="89"/>
      <c r="R4292" s="30"/>
      <c r="S4292" s="30"/>
      <c r="T4292" s="30"/>
      <c r="U4292" s="30"/>
      <c r="V4292" s="30"/>
      <c r="W4292" s="30"/>
      <c r="X4292" s="30"/>
      <c r="Y4292" s="30"/>
      <c r="Z4292" s="30"/>
      <c r="AA4292" s="30"/>
    </row>
    <row r="4293" ht="15.75" customHeight="1">
      <c r="A4293" s="124"/>
      <c r="B4293" s="124"/>
      <c r="C4293" s="124"/>
      <c r="D4293" s="124"/>
      <c r="E4293" s="143"/>
      <c r="F4293" s="143"/>
      <c r="G4293" s="143"/>
      <c r="H4293" s="89"/>
      <c r="I4293" s="89"/>
      <c r="J4293" s="89"/>
      <c r="K4293" s="89"/>
      <c r="L4293" s="89"/>
      <c r="M4293" s="89"/>
      <c r="N4293" s="89"/>
      <c r="O4293" s="89"/>
      <c r="P4293" s="89"/>
      <c r="Q4293" s="89"/>
      <c r="R4293" s="30"/>
      <c r="S4293" s="30"/>
      <c r="T4293" s="30"/>
      <c r="U4293" s="30"/>
      <c r="V4293" s="30"/>
      <c r="W4293" s="30"/>
      <c r="X4293" s="30"/>
      <c r="Y4293" s="30"/>
      <c r="Z4293" s="30"/>
      <c r="AA4293" s="30"/>
    </row>
    <row r="4294" ht="15.75" customHeight="1">
      <c r="A4294" s="124"/>
      <c r="B4294" s="124"/>
      <c r="C4294" s="124"/>
      <c r="D4294" s="124"/>
      <c r="E4294" s="143"/>
      <c r="F4294" s="143"/>
      <c r="G4294" s="143"/>
      <c r="H4294" s="89"/>
      <c r="I4294" s="89"/>
      <c r="J4294" s="89"/>
      <c r="K4294" s="89"/>
      <c r="L4294" s="89"/>
      <c r="M4294" s="89"/>
      <c r="N4294" s="89"/>
      <c r="O4294" s="89"/>
      <c r="P4294" s="89"/>
      <c r="Q4294" s="89"/>
      <c r="R4294" s="30"/>
      <c r="S4294" s="30"/>
      <c r="T4294" s="30"/>
      <c r="U4294" s="30"/>
      <c r="V4294" s="30"/>
      <c r="W4294" s="30"/>
      <c r="X4294" s="30"/>
      <c r="Y4294" s="30"/>
      <c r="Z4294" s="30"/>
      <c r="AA4294" s="30"/>
    </row>
    <row r="4295" ht="15.75" customHeight="1">
      <c r="A4295" s="124"/>
      <c r="B4295" s="124"/>
      <c r="C4295" s="124"/>
      <c r="D4295" s="124"/>
      <c r="E4295" s="143"/>
      <c r="F4295" s="143"/>
      <c r="G4295" s="143"/>
      <c r="H4295" s="89"/>
      <c r="I4295" s="89"/>
      <c r="J4295" s="89"/>
      <c r="K4295" s="89"/>
      <c r="L4295" s="89"/>
      <c r="M4295" s="89"/>
      <c r="N4295" s="89"/>
      <c r="O4295" s="89"/>
      <c r="P4295" s="89"/>
      <c r="Q4295" s="89"/>
      <c r="R4295" s="30"/>
      <c r="S4295" s="30"/>
      <c r="T4295" s="30"/>
      <c r="U4295" s="30"/>
      <c r="V4295" s="30"/>
      <c r="W4295" s="30"/>
      <c r="X4295" s="30"/>
      <c r="Y4295" s="30"/>
      <c r="Z4295" s="30"/>
      <c r="AA4295" s="30"/>
    </row>
    <row r="4296" ht="15.75" customHeight="1">
      <c r="A4296" s="124"/>
      <c r="B4296" s="124"/>
      <c r="C4296" s="124"/>
      <c r="D4296" s="124"/>
      <c r="E4296" s="143"/>
      <c r="F4296" s="143"/>
      <c r="G4296" s="143"/>
      <c r="H4296" s="89"/>
      <c r="I4296" s="89"/>
      <c r="J4296" s="89"/>
      <c r="K4296" s="89"/>
      <c r="L4296" s="89"/>
      <c r="M4296" s="89"/>
      <c r="N4296" s="89"/>
      <c r="O4296" s="89"/>
      <c r="P4296" s="89"/>
      <c r="Q4296" s="89"/>
      <c r="R4296" s="30"/>
      <c r="S4296" s="30"/>
      <c r="T4296" s="30"/>
      <c r="U4296" s="30"/>
      <c r="V4296" s="30"/>
      <c r="W4296" s="30"/>
      <c r="X4296" s="30"/>
      <c r="Y4296" s="30"/>
      <c r="Z4296" s="30"/>
      <c r="AA4296" s="30"/>
    </row>
    <row r="4297" ht="15.75" customHeight="1">
      <c r="A4297" s="124"/>
      <c r="B4297" s="124"/>
      <c r="C4297" s="124"/>
      <c r="D4297" s="124"/>
      <c r="E4297" s="143"/>
      <c r="F4297" s="143"/>
      <c r="G4297" s="143"/>
      <c r="H4297" s="89"/>
      <c r="I4297" s="89"/>
      <c r="J4297" s="89"/>
      <c r="K4297" s="89"/>
      <c r="L4297" s="89"/>
      <c r="M4297" s="89"/>
      <c r="N4297" s="89"/>
      <c r="O4297" s="89"/>
      <c r="P4297" s="89"/>
      <c r="Q4297" s="89"/>
      <c r="R4297" s="30"/>
      <c r="S4297" s="30"/>
      <c r="T4297" s="30"/>
      <c r="U4297" s="30"/>
      <c r="V4297" s="30"/>
      <c r="W4297" s="30"/>
      <c r="X4297" s="30"/>
      <c r="Y4297" s="30"/>
      <c r="Z4297" s="30"/>
      <c r="AA4297" s="30"/>
    </row>
    <row r="4298" ht="15.75" customHeight="1">
      <c r="A4298" s="124"/>
      <c r="B4298" s="124"/>
      <c r="C4298" s="124"/>
      <c r="D4298" s="124"/>
      <c r="E4298" s="143"/>
      <c r="F4298" s="143"/>
      <c r="G4298" s="143"/>
      <c r="H4298" s="89"/>
      <c r="I4298" s="89"/>
      <c r="J4298" s="89"/>
      <c r="K4298" s="89"/>
      <c r="L4298" s="89"/>
      <c r="M4298" s="89"/>
      <c r="N4298" s="89"/>
      <c r="O4298" s="89"/>
      <c r="P4298" s="89"/>
      <c r="Q4298" s="89"/>
      <c r="R4298" s="30"/>
      <c r="S4298" s="30"/>
      <c r="T4298" s="30"/>
      <c r="U4298" s="30"/>
      <c r="V4298" s="30"/>
      <c r="W4298" s="30"/>
      <c r="X4298" s="30"/>
      <c r="Y4298" s="30"/>
      <c r="Z4298" s="30"/>
      <c r="AA4298" s="30"/>
    </row>
    <row r="4299" ht="15.75" customHeight="1">
      <c r="A4299" s="124"/>
      <c r="B4299" s="124"/>
      <c r="C4299" s="124"/>
      <c r="D4299" s="124"/>
      <c r="E4299" s="143"/>
      <c r="F4299" s="143"/>
      <c r="G4299" s="143"/>
      <c r="H4299" s="89"/>
      <c r="I4299" s="89"/>
      <c r="J4299" s="89"/>
      <c r="K4299" s="89"/>
      <c r="L4299" s="89"/>
      <c r="M4299" s="89"/>
      <c r="N4299" s="89"/>
      <c r="O4299" s="89"/>
      <c r="P4299" s="89"/>
      <c r="Q4299" s="89"/>
      <c r="R4299" s="30"/>
      <c r="S4299" s="30"/>
      <c r="T4299" s="30"/>
      <c r="U4299" s="30"/>
      <c r="V4299" s="30"/>
      <c r="W4299" s="30"/>
      <c r="X4299" s="30"/>
      <c r="Y4299" s="30"/>
      <c r="Z4299" s="30"/>
      <c r="AA4299" s="30"/>
    </row>
    <row r="4300" ht="15.75" customHeight="1">
      <c r="A4300" s="124"/>
      <c r="B4300" s="124"/>
      <c r="C4300" s="124"/>
      <c r="D4300" s="124"/>
      <c r="E4300" s="143"/>
      <c r="F4300" s="143"/>
      <c r="G4300" s="143"/>
      <c r="H4300" s="89"/>
      <c r="I4300" s="89"/>
      <c r="J4300" s="89"/>
      <c r="K4300" s="89"/>
      <c r="L4300" s="89"/>
      <c r="M4300" s="89"/>
      <c r="N4300" s="89"/>
      <c r="O4300" s="89"/>
      <c r="P4300" s="89"/>
      <c r="Q4300" s="89"/>
      <c r="R4300" s="30"/>
      <c r="S4300" s="30"/>
      <c r="T4300" s="30"/>
      <c r="U4300" s="30"/>
      <c r="V4300" s="30"/>
      <c r="W4300" s="30"/>
      <c r="X4300" s="30"/>
      <c r="Y4300" s="30"/>
      <c r="Z4300" s="30"/>
      <c r="AA4300" s="30"/>
    </row>
    <row r="4301" ht="15.75" customHeight="1">
      <c r="A4301" s="124"/>
      <c r="B4301" s="124"/>
      <c r="C4301" s="124"/>
      <c r="D4301" s="124"/>
      <c r="E4301" s="143"/>
      <c r="F4301" s="143"/>
      <c r="G4301" s="143"/>
      <c r="H4301" s="89"/>
      <c r="I4301" s="89"/>
      <c r="J4301" s="89"/>
      <c r="K4301" s="89"/>
      <c r="L4301" s="89"/>
      <c r="M4301" s="89"/>
      <c r="N4301" s="89"/>
      <c r="O4301" s="89"/>
      <c r="P4301" s="89"/>
      <c r="Q4301" s="89"/>
      <c r="R4301" s="30"/>
      <c r="S4301" s="30"/>
      <c r="T4301" s="30"/>
      <c r="U4301" s="30"/>
      <c r="V4301" s="30"/>
      <c r="W4301" s="30"/>
      <c r="X4301" s="30"/>
      <c r="Y4301" s="30"/>
      <c r="Z4301" s="30"/>
      <c r="AA4301" s="30"/>
    </row>
    <row r="4302" ht="15.75" customHeight="1">
      <c r="A4302" s="124"/>
      <c r="B4302" s="124"/>
      <c r="C4302" s="124"/>
      <c r="D4302" s="124"/>
      <c r="E4302" s="143"/>
      <c r="F4302" s="143"/>
      <c r="G4302" s="143"/>
      <c r="H4302" s="89"/>
      <c r="I4302" s="89"/>
      <c r="J4302" s="89"/>
      <c r="K4302" s="89"/>
      <c r="L4302" s="89"/>
      <c r="M4302" s="89"/>
      <c r="N4302" s="89"/>
      <c r="O4302" s="89"/>
      <c r="P4302" s="89"/>
      <c r="Q4302" s="89"/>
      <c r="R4302" s="30"/>
      <c r="S4302" s="30"/>
      <c r="T4302" s="30"/>
      <c r="U4302" s="30"/>
      <c r="V4302" s="30"/>
      <c r="W4302" s="30"/>
      <c r="X4302" s="30"/>
      <c r="Y4302" s="30"/>
      <c r="Z4302" s="30"/>
      <c r="AA4302" s="30"/>
    </row>
    <row r="4303" ht="15.75" customHeight="1">
      <c r="A4303" s="124"/>
      <c r="B4303" s="124"/>
      <c r="C4303" s="124"/>
      <c r="D4303" s="124"/>
      <c r="E4303" s="143"/>
      <c r="F4303" s="143"/>
      <c r="G4303" s="143"/>
      <c r="H4303" s="89"/>
      <c r="I4303" s="89"/>
      <c r="J4303" s="89"/>
      <c r="K4303" s="89"/>
      <c r="L4303" s="89"/>
      <c r="M4303" s="89"/>
      <c r="N4303" s="89"/>
      <c r="O4303" s="89"/>
      <c r="P4303" s="89"/>
      <c r="Q4303" s="89"/>
      <c r="R4303" s="30"/>
      <c r="S4303" s="30"/>
      <c r="T4303" s="30"/>
      <c r="U4303" s="30"/>
      <c r="V4303" s="30"/>
      <c r="W4303" s="30"/>
      <c r="X4303" s="30"/>
      <c r="Y4303" s="30"/>
      <c r="Z4303" s="30"/>
      <c r="AA4303" s="30"/>
    </row>
    <row r="4304" ht="15.75" customHeight="1">
      <c r="A4304" s="124"/>
      <c r="B4304" s="124"/>
      <c r="C4304" s="124"/>
      <c r="D4304" s="124"/>
      <c r="E4304" s="143"/>
      <c r="F4304" s="143"/>
      <c r="G4304" s="143"/>
      <c r="H4304" s="89"/>
      <c r="I4304" s="89"/>
      <c r="J4304" s="89"/>
      <c r="K4304" s="89"/>
      <c r="L4304" s="89"/>
      <c r="M4304" s="89"/>
      <c r="N4304" s="89"/>
      <c r="O4304" s="89"/>
      <c r="P4304" s="89"/>
      <c r="Q4304" s="89"/>
      <c r="R4304" s="30"/>
      <c r="S4304" s="30"/>
      <c r="T4304" s="30"/>
      <c r="U4304" s="30"/>
      <c r="V4304" s="30"/>
      <c r="W4304" s="30"/>
      <c r="X4304" s="30"/>
      <c r="Y4304" s="30"/>
      <c r="Z4304" s="30"/>
      <c r="AA4304" s="30"/>
    </row>
    <row r="4305" ht="15.75" customHeight="1">
      <c r="A4305" s="124"/>
      <c r="B4305" s="124"/>
      <c r="C4305" s="124"/>
      <c r="D4305" s="124"/>
      <c r="E4305" s="143"/>
      <c r="F4305" s="143"/>
      <c r="G4305" s="143"/>
      <c r="H4305" s="89"/>
      <c r="I4305" s="89"/>
      <c r="J4305" s="89"/>
      <c r="K4305" s="89"/>
      <c r="L4305" s="89"/>
      <c r="M4305" s="89"/>
      <c r="N4305" s="89"/>
      <c r="O4305" s="89"/>
      <c r="P4305" s="89"/>
      <c r="Q4305" s="89"/>
      <c r="R4305" s="30"/>
      <c r="S4305" s="30"/>
      <c r="T4305" s="30"/>
      <c r="U4305" s="30"/>
      <c r="V4305" s="30"/>
      <c r="W4305" s="30"/>
      <c r="X4305" s="30"/>
      <c r="Y4305" s="30"/>
      <c r="Z4305" s="30"/>
      <c r="AA4305" s="30"/>
    </row>
    <row r="4306" ht="15.75" customHeight="1">
      <c r="A4306" s="124"/>
      <c r="B4306" s="124"/>
      <c r="C4306" s="124"/>
      <c r="D4306" s="124"/>
      <c r="E4306" s="143"/>
      <c r="F4306" s="143"/>
      <c r="G4306" s="143"/>
      <c r="H4306" s="89"/>
      <c r="I4306" s="89"/>
      <c r="J4306" s="89"/>
      <c r="K4306" s="89"/>
      <c r="L4306" s="89"/>
      <c r="M4306" s="89"/>
      <c r="N4306" s="89"/>
      <c r="O4306" s="89"/>
      <c r="P4306" s="89"/>
      <c r="Q4306" s="89"/>
      <c r="R4306" s="30"/>
      <c r="S4306" s="30"/>
      <c r="T4306" s="30"/>
      <c r="U4306" s="30"/>
      <c r="V4306" s="30"/>
      <c r="W4306" s="30"/>
      <c r="X4306" s="30"/>
      <c r="Y4306" s="30"/>
      <c r="Z4306" s="30"/>
      <c r="AA4306" s="30"/>
    </row>
    <row r="4307" ht="15.75" customHeight="1">
      <c r="A4307" s="124"/>
      <c r="B4307" s="124"/>
      <c r="C4307" s="124"/>
      <c r="D4307" s="124"/>
      <c r="E4307" s="143"/>
      <c r="F4307" s="143"/>
      <c r="G4307" s="143"/>
      <c r="H4307" s="89"/>
      <c r="I4307" s="89"/>
      <c r="J4307" s="89"/>
      <c r="K4307" s="89"/>
      <c r="L4307" s="89"/>
      <c r="M4307" s="89"/>
      <c r="N4307" s="89"/>
      <c r="O4307" s="89"/>
      <c r="P4307" s="89"/>
      <c r="Q4307" s="89"/>
      <c r="R4307" s="30"/>
      <c r="S4307" s="30"/>
      <c r="T4307" s="30"/>
      <c r="U4307" s="30"/>
      <c r="V4307" s="30"/>
      <c r="W4307" s="30"/>
      <c r="X4307" s="30"/>
      <c r="Y4307" s="30"/>
      <c r="Z4307" s="30"/>
      <c r="AA4307" s="30"/>
    </row>
    <row r="4308" ht="15.75" customHeight="1">
      <c r="A4308" s="124"/>
      <c r="B4308" s="124"/>
      <c r="C4308" s="124"/>
      <c r="D4308" s="124"/>
      <c r="E4308" s="143"/>
      <c r="F4308" s="143"/>
      <c r="G4308" s="143"/>
      <c r="H4308" s="89"/>
      <c r="I4308" s="89"/>
      <c r="J4308" s="89"/>
      <c r="K4308" s="89"/>
      <c r="L4308" s="89"/>
      <c r="M4308" s="89"/>
      <c r="N4308" s="89"/>
      <c r="O4308" s="89"/>
      <c r="P4308" s="89"/>
      <c r="Q4308" s="89"/>
      <c r="R4308" s="30"/>
      <c r="S4308" s="30"/>
      <c r="T4308" s="30"/>
      <c r="U4308" s="30"/>
      <c r="V4308" s="30"/>
      <c r="W4308" s="30"/>
      <c r="X4308" s="30"/>
      <c r="Y4308" s="30"/>
      <c r="Z4308" s="30"/>
      <c r="AA4308" s="30"/>
    </row>
    <row r="4309" ht="15.75" customHeight="1">
      <c r="A4309" s="124"/>
      <c r="B4309" s="124"/>
      <c r="C4309" s="124"/>
      <c r="D4309" s="124"/>
      <c r="E4309" s="143"/>
      <c r="F4309" s="143"/>
      <c r="G4309" s="143"/>
      <c r="H4309" s="89"/>
      <c r="I4309" s="89"/>
      <c r="J4309" s="89"/>
      <c r="K4309" s="89"/>
      <c r="L4309" s="89"/>
      <c r="M4309" s="89"/>
      <c r="N4309" s="89"/>
      <c r="O4309" s="89"/>
      <c r="P4309" s="89"/>
      <c r="Q4309" s="89"/>
      <c r="R4309" s="30"/>
      <c r="S4309" s="30"/>
      <c r="T4309" s="30"/>
      <c r="U4309" s="30"/>
      <c r="V4309" s="30"/>
      <c r="W4309" s="30"/>
      <c r="X4309" s="30"/>
      <c r="Y4309" s="30"/>
      <c r="Z4309" s="30"/>
      <c r="AA4309" s="30"/>
    </row>
    <row r="4310" ht="15.75" customHeight="1">
      <c r="A4310" s="124"/>
      <c r="B4310" s="124"/>
      <c r="C4310" s="124"/>
      <c r="D4310" s="124"/>
      <c r="E4310" s="143"/>
      <c r="F4310" s="143"/>
      <c r="G4310" s="143"/>
      <c r="H4310" s="89"/>
      <c r="I4310" s="89"/>
      <c r="J4310" s="89"/>
      <c r="K4310" s="89"/>
      <c r="L4310" s="89"/>
      <c r="M4310" s="89"/>
      <c r="N4310" s="89"/>
      <c r="O4310" s="89"/>
      <c r="P4310" s="89"/>
      <c r="Q4310" s="89"/>
      <c r="R4310" s="30"/>
      <c r="S4310" s="30"/>
      <c r="T4310" s="30"/>
      <c r="U4310" s="30"/>
      <c r="V4310" s="30"/>
      <c r="W4310" s="30"/>
      <c r="X4310" s="30"/>
      <c r="Y4310" s="30"/>
      <c r="Z4310" s="30"/>
      <c r="AA4310" s="30"/>
    </row>
    <row r="4311" ht="15.75" customHeight="1">
      <c r="A4311" s="124"/>
      <c r="B4311" s="124"/>
      <c r="C4311" s="124"/>
      <c r="D4311" s="124"/>
      <c r="E4311" s="143"/>
      <c r="F4311" s="143"/>
      <c r="G4311" s="143"/>
      <c r="H4311" s="89"/>
      <c r="I4311" s="89"/>
      <c r="J4311" s="89"/>
      <c r="K4311" s="89"/>
      <c r="L4311" s="89"/>
      <c r="M4311" s="89"/>
      <c r="N4311" s="89"/>
      <c r="O4311" s="89"/>
      <c r="P4311" s="89"/>
      <c r="Q4311" s="89"/>
      <c r="R4311" s="30"/>
      <c r="S4311" s="30"/>
      <c r="T4311" s="30"/>
      <c r="U4311" s="30"/>
      <c r="V4311" s="30"/>
      <c r="W4311" s="30"/>
      <c r="X4311" s="30"/>
      <c r="Y4311" s="30"/>
      <c r="Z4311" s="30"/>
      <c r="AA4311" s="30"/>
    </row>
    <row r="4312" ht="15.75" customHeight="1">
      <c r="A4312" s="124"/>
      <c r="B4312" s="124"/>
      <c r="C4312" s="124"/>
      <c r="D4312" s="124"/>
      <c r="E4312" s="143"/>
      <c r="F4312" s="143"/>
      <c r="G4312" s="143"/>
      <c r="H4312" s="89"/>
      <c r="I4312" s="89"/>
      <c r="J4312" s="89"/>
      <c r="K4312" s="89"/>
      <c r="L4312" s="89"/>
      <c r="M4312" s="89"/>
      <c r="N4312" s="89"/>
      <c r="O4312" s="89"/>
      <c r="P4312" s="89"/>
      <c r="Q4312" s="89"/>
      <c r="R4312" s="30"/>
      <c r="S4312" s="30"/>
      <c r="T4312" s="30"/>
      <c r="U4312" s="30"/>
      <c r="V4312" s="30"/>
      <c r="W4312" s="30"/>
      <c r="X4312" s="30"/>
      <c r="Y4312" s="30"/>
      <c r="Z4312" s="30"/>
      <c r="AA4312" s="30"/>
    </row>
    <row r="4313" ht="15.75" customHeight="1">
      <c r="A4313" s="124"/>
      <c r="B4313" s="124"/>
      <c r="C4313" s="124"/>
      <c r="D4313" s="124"/>
      <c r="E4313" s="143"/>
      <c r="F4313" s="143"/>
      <c r="G4313" s="143"/>
      <c r="H4313" s="89"/>
      <c r="I4313" s="89"/>
      <c r="J4313" s="89"/>
      <c r="K4313" s="89"/>
      <c r="L4313" s="89"/>
      <c r="M4313" s="89"/>
      <c r="N4313" s="89"/>
      <c r="O4313" s="89"/>
      <c r="P4313" s="89"/>
      <c r="Q4313" s="89"/>
      <c r="R4313" s="30"/>
      <c r="S4313" s="30"/>
      <c r="T4313" s="30"/>
      <c r="U4313" s="30"/>
      <c r="V4313" s="30"/>
      <c r="W4313" s="30"/>
      <c r="X4313" s="30"/>
      <c r="Y4313" s="30"/>
      <c r="Z4313" s="30"/>
      <c r="AA4313" s="30"/>
    </row>
    <row r="4314" ht="15.75" customHeight="1">
      <c r="A4314" s="124"/>
      <c r="B4314" s="124"/>
      <c r="C4314" s="124"/>
      <c r="D4314" s="124"/>
      <c r="E4314" s="143"/>
      <c r="F4314" s="143"/>
      <c r="G4314" s="143"/>
      <c r="H4314" s="89"/>
      <c r="I4314" s="89"/>
      <c r="J4314" s="89"/>
      <c r="K4314" s="89"/>
      <c r="L4314" s="89"/>
      <c r="M4314" s="89"/>
      <c r="N4314" s="89"/>
      <c r="O4314" s="89"/>
      <c r="P4314" s="89"/>
      <c r="Q4314" s="89"/>
      <c r="R4314" s="30"/>
      <c r="S4314" s="30"/>
      <c r="T4314" s="30"/>
      <c r="U4314" s="30"/>
      <c r="V4314" s="30"/>
      <c r="W4314" s="30"/>
      <c r="X4314" s="30"/>
      <c r="Y4314" s="30"/>
      <c r="Z4314" s="30"/>
      <c r="AA4314" s="30"/>
    </row>
    <row r="4315" ht="15.75" customHeight="1">
      <c r="A4315" s="124"/>
      <c r="B4315" s="124"/>
      <c r="C4315" s="124"/>
      <c r="D4315" s="124"/>
      <c r="E4315" s="143"/>
      <c r="F4315" s="143"/>
      <c r="G4315" s="143"/>
      <c r="H4315" s="89"/>
      <c r="I4315" s="89"/>
      <c r="J4315" s="89"/>
      <c r="K4315" s="89"/>
      <c r="L4315" s="89"/>
      <c r="M4315" s="89"/>
      <c r="N4315" s="89"/>
      <c r="O4315" s="89"/>
      <c r="P4315" s="89"/>
      <c r="Q4315" s="89"/>
      <c r="R4315" s="30"/>
      <c r="S4315" s="30"/>
      <c r="T4315" s="30"/>
      <c r="U4315" s="30"/>
      <c r="V4315" s="30"/>
      <c r="W4315" s="30"/>
      <c r="X4315" s="30"/>
      <c r="Y4315" s="30"/>
      <c r="Z4315" s="30"/>
      <c r="AA4315" s="30"/>
    </row>
    <row r="4316" ht="15.75" customHeight="1">
      <c r="A4316" s="124"/>
      <c r="B4316" s="124"/>
      <c r="C4316" s="124"/>
      <c r="D4316" s="124"/>
      <c r="E4316" s="143"/>
      <c r="F4316" s="143"/>
      <c r="G4316" s="143"/>
      <c r="H4316" s="89"/>
      <c r="I4316" s="89"/>
      <c r="J4316" s="89"/>
      <c r="K4316" s="89"/>
      <c r="L4316" s="89"/>
      <c r="M4316" s="89"/>
      <c r="N4316" s="89"/>
      <c r="O4316" s="89"/>
      <c r="P4316" s="89"/>
      <c r="Q4316" s="89"/>
      <c r="R4316" s="30"/>
      <c r="S4316" s="30"/>
      <c r="T4316" s="30"/>
      <c r="U4316" s="30"/>
      <c r="V4316" s="30"/>
      <c r="W4316" s="30"/>
      <c r="X4316" s="30"/>
      <c r="Y4316" s="30"/>
      <c r="Z4316" s="30"/>
      <c r="AA4316" s="30"/>
    </row>
    <row r="4317" ht="15.75" customHeight="1">
      <c r="A4317" s="124"/>
      <c r="B4317" s="124"/>
      <c r="C4317" s="124"/>
      <c r="D4317" s="124"/>
      <c r="E4317" s="143"/>
      <c r="F4317" s="143"/>
      <c r="G4317" s="143"/>
      <c r="H4317" s="89"/>
      <c r="I4317" s="89"/>
      <c r="J4317" s="89"/>
      <c r="K4317" s="89"/>
      <c r="L4317" s="89"/>
      <c r="M4317" s="89"/>
      <c r="N4317" s="89"/>
      <c r="O4317" s="89"/>
      <c r="P4317" s="89"/>
      <c r="Q4317" s="89"/>
      <c r="R4317" s="30"/>
      <c r="S4317" s="30"/>
      <c r="T4317" s="30"/>
      <c r="U4317" s="30"/>
      <c r="V4317" s="30"/>
      <c r="W4317" s="30"/>
      <c r="X4317" s="30"/>
      <c r="Y4317" s="30"/>
      <c r="Z4317" s="30"/>
      <c r="AA4317" s="30"/>
    </row>
    <row r="4318" ht="15.75" customHeight="1">
      <c r="A4318" s="124"/>
      <c r="B4318" s="124"/>
      <c r="C4318" s="124"/>
      <c r="D4318" s="124"/>
      <c r="E4318" s="143"/>
      <c r="F4318" s="143"/>
      <c r="G4318" s="143"/>
      <c r="H4318" s="89"/>
      <c r="I4318" s="89"/>
      <c r="J4318" s="89"/>
      <c r="K4318" s="89"/>
      <c r="L4318" s="89"/>
      <c r="M4318" s="89"/>
      <c r="N4318" s="89"/>
      <c r="O4318" s="89"/>
      <c r="P4318" s="89"/>
      <c r="Q4318" s="89"/>
      <c r="R4318" s="30"/>
      <c r="S4318" s="30"/>
      <c r="T4318" s="30"/>
      <c r="U4318" s="30"/>
      <c r="V4318" s="30"/>
      <c r="W4318" s="30"/>
      <c r="X4318" s="30"/>
      <c r="Y4318" s="30"/>
      <c r="Z4318" s="30"/>
      <c r="AA4318" s="30"/>
    </row>
    <row r="4319" ht="15.75" customHeight="1">
      <c r="A4319" s="124"/>
      <c r="B4319" s="124"/>
      <c r="C4319" s="124"/>
      <c r="D4319" s="124"/>
      <c r="E4319" s="143"/>
      <c r="F4319" s="143"/>
      <c r="G4319" s="143"/>
      <c r="H4319" s="89"/>
      <c r="I4319" s="89"/>
      <c r="J4319" s="89"/>
      <c r="K4319" s="89"/>
      <c r="L4319" s="89"/>
      <c r="M4319" s="89"/>
      <c r="N4319" s="89"/>
      <c r="O4319" s="89"/>
      <c r="P4319" s="89"/>
      <c r="Q4319" s="89"/>
      <c r="R4319" s="30"/>
      <c r="S4319" s="30"/>
      <c r="T4319" s="30"/>
      <c r="U4319" s="30"/>
      <c r="V4319" s="30"/>
      <c r="W4319" s="30"/>
      <c r="X4319" s="30"/>
      <c r="Y4319" s="30"/>
      <c r="Z4319" s="30"/>
      <c r="AA4319" s="30"/>
    </row>
    <row r="4320" ht="15.75" customHeight="1">
      <c r="A4320" s="124"/>
      <c r="B4320" s="124"/>
      <c r="C4320" s="124"/>
      <c r="D4320" s="124"/>
      <c r="E4320" s="143"/>
      <c r="F4320" s="143"/>
      <c r="G4320" s="143"/>
      <c r="H4320" s="89"/>
      <c r="I4320" s="89"/>
      <c r="J4320" s="89"/>
      <c r="K4320" s="89"/>
      <c r="L4320" s="89"/>
      <c r="M4320" s="89"/>
      <c r="N4320" s="89"/>
      <c r="O4320" s="89"/>
      <c r="P4320" s="89"/>
      <c r="Q4320" s="89"/>
      <c r="R4320" s="30"/>
      <c r="S4320" s="30"/>
      <c r="T4320" s="30"/>
      <c r="U4320" s="30"/>
      <c r="V4320" s="30"/>
      <c r="W4320" s="30"/>
      <c r="X4320" s="30"/>
      <c r="Y4320" s="30"/>
      <c r="Z4320" s="30"/>
      <c r="AA4320" s="30"/>
    </row>
    <row r="4321" ht="15.75" customHeight="1">
      <c r="A4321" s="124"/>
      <c r="B4321" s="124"/>
      <c r="C4321" s="124"/>
      <c r="D4321" s="124"/>
      <c r="E4321" s="143"/>
      <c r="F4321" s="143"/>
      <c r="G4321" s="143"/>
      <c r="H4321" s="89"/>
      <c r="I4321" s="89"/>
      <c r="J4321" s="89"/>
      <c r="K4321" s="89"/>
      <c r="L4321" s="89"/>
      <c r="M4321" s="89"/>
      <c r="N4321" s="89"/>
      <c r="O4321" s="89"/>
      <c r="P4321" s="89"/>
      <c r="Q4321" s="89"/>
      <c r="R4321" s="30"/>
      <c r="S4321" s="30"/>
      <c r="T4321" s="30"/>
      <c r="U4321" s="30"/>
      <c r="V4321" s="30"/>
      <c r="W4321" s="30"/>
      <c r="X4321" s="30"/>
      <c r="Y4321" s="30"/>
      <c r="Z4321" s="30"/>
      <c r="AA4321" s="30"/>
    </row>
    <row r="4322" ht="15.75" customHeight="1">
      <c r="A4322" s="124"/>
      <c r="B4322" s="124"/>
      <c r="C4322" s="124"/>
      <c r="D4322" s="124"/>
      <c r="E4322" s="143"/>
      <c r="F4322" s="143"/>
      <c r="G4322" s="143"/>
      <c r="H4322" s="89"/>
      <c r="I4322" s="89"/>
      <c r="J4322" s="89"/>
      <c r="K4322" s="89"/>
      <c r="L4322" s="89"/>
      <c r="M4322" s="89"/>
      <c r="N4322" s="89"/>
      <c r="O4322" s="89"/>
      <c r="P4322" s="89"/>
      <c r="Q4322" s="89"/>
      <c r="R4322" s="30"/>
      <c r="S4322" s="30"/>
      <c r="T4322" s="30"/>
      <c r="U4322" s="30"/>
      <c r="V4322" s="30"/>
      <c r="W4322" s="30"/>
      <c r="X4322" s="30"/>
      <c r="Y4322" s="30"/>
      <c r="Z4322" s="30"/>
      <c r="AA4322" s="30"/>
    </row>
    <row r="4323" ht="15.75" customHeight="1">
      <c r="A4323" s="124"/>
      <c r="B4323" s="124"/>
      <c r="C4323" s="124"/>
      <c r="D4323" s="124"/>
      <c r="E4323" s="143"/>
      <c r="F4323" s="143"/>
      <c r="G4323" s="143"/>
      <c r="H4323" s="89"/>
      <c r="I4323" s="89"/>
      <c r="J4323" s="89"/>
      <c r="K4323" s="89"/>
      <c r="L4323" s="89"/>
      <c r="M4323" s="89"/>
      <c r="N4323" s="89"/>
      <c r="O4323" s="89"/>
      <c r="P4323" s="89"/>
      <c r="Q4323" s="89"/>
      <c r="R4323" s="30"/>
      <c r="S4323" s="30"/>
      <c r="T4323" s="30"/>
      <c r="U4323" s="30"/>
      <c r="V4323" s="30"/>
      <c r="W4323" s="30"/>
      <c r="X4323" s="30"/>
      <c r="Y4323" s="30"/>
      <c r="Z4323" s="30"/>
      <c r="AA4323" s="30"/>
    </row>
    <row r="4324" ht="15.75" customHeight="1">
      <c r="A4324" s="124"/>
      <c r="B4324" s="124"/>
      <c r="C4324" s="124"/>
      <c r="D4324" s="124"/>
      <c r="E4324" s="143"/>
      <c r="F4324" s="143"/>
      <c r="G4324" s="143"/>
      <c r="H4324" s="89"/>
      <c r="I4324" s="89"/>
      <c r="J4324" s="89"/>
      <c r="K4324" s="89"/>
      <c r="L4324" s="89"/>
      <c r="M4324" s="89"/>
      <c r="N4324" s="89"/>
      <c r="O4324" s="89"/>
      <c r="P4324" s="89"/>
      <c r="Q4324" s="89"/>
      <c r="R4324" s="30"/>
      <c r="S4324" s="30"/>
      <c r="T4324" s="30"/>
      <c r="U4324" s="30"/>
      <c r="V4324" s="30"/>
      <c r="W4324" s="30"/>
      <c r="X4324" s="30"/>
      <c r="Y4324" s="30"/>
      <c r="Z4324" s="30"/>
      <c r="AA4324" s="30"/>
    </row>
    <row r="4325" ht="15.75" customHeight="1">
      <c r="A4325" s="124"/>
      <c r="B4325" s="124"/>
      <c r="C4325" s="124"/>
      <c r="D4325" s="124"/>
      <c r="E4325" s="143"/>
      <c r="F4325" s="143"/>
      <c r="G4325" s="143"/>
      <c r="H4325" s="89"/>
      <c r="I4325" s="89"/>
      <c r="J4325" s="89"/>
      <c r="K4325" s="89"/>
      <c r="L4325" s="89"/>
      <c r="M4325" s="89"/>
      <c r="N4325" s="89"/>
      <c r="O4325" s="89"/>
      <c r="P4325" s="89"/>
      <c r="Q4325" s="89"/>
      <c r="R4325" s="30"/>
      <c r="S4325" s="30"/>
      <c r="T4325" s="30"/>
      <c r="U4325" s="30"/>
      <c r="V4325" s="30"/>
      <c r="W4325" s="30"/>
      <c r="X4325" s="30"/>
      <c r="Y4325" s="30"/>
      <c r="Z4325" s="30"/>
      <c r="AA4325" s="30"/>
    </row>
    <row r="4326" ht="15.75" customHeight="1">
      <c r="A4326" s="124"/>
      <c r="B4326" s="124"/>
      <c r="C4326" s="124"/>
      <c r="D4326" s="124"/>
      <c r="E4326" s="143"/>
      <c r="F4326" s="143"/>
      <c r="G4326" s="143"/>
      <c r="H4326" s="89"/>
      <c r="I4326" s="89"/>
      <c r="J4326" s="89"/>
      <c r="K4326" s="89"/>
      <c r="L4326" s="89"/>
      <c r="M4326" s="89"/>
      <c r="N4326" s="89"/>
      <c r="O4326" s="89"/>
      <c r="P4326" s="89"/>
      <c r="Q4326" s="89"/>
      <c r="R4326" s="30"/>
      <c r="S4326" s="30"/>
      <c r="T4326" s="30"/>
      <c r="U4326" s="30"/>
      <c r="V4326" s="30"/>
      <c r="W4326" s="30"/>
      <c r="X4326" s="30"/>
      <c r="Y4326" s="30"/>
      <c r="Z4326" s="30"/>
      <c r="AA4326" s="30"/>
    </row>
    <row r="4327" ht="15.75" customHeight="1">
      <c r="A4327" s="124"/>
      <c r="B4327" s="124"/>
      <c r="C4327" s="124"/>
      <c r="D4327" s="124"/>
      <c r="E4327" s="143"/>
      <c r="F4327" s="143"/>
      <c r="G4327" s="143"/>
      <c r="H4327" s="89"/>
      <c r="I4327" s="89"/>
      <c r="J4327" s="89"/>
      <c r="K4327" s="89"/>
      <c r="L4327" s="89"/>
      <c r="M4327" s="89"/>
      <c r="N4327" s="89"/>
      <c r="O4327" s="89"/>
      <c r="P4327" s="89"/>
      <c r="Q4327" s="89"/>
      <c r="R4327" s="30"/>
      <c r="S4327" s="30"/>
      <c r="T4327" s="30"/>
      <c r="U4327" s="30"/>
      <c r="V4327" s="30"/>
      <c r="W4327" s="30"/>
      <c r="X4327" s="30"/>
      <c r="Y4327" s="30"/>
      <c r="Z4327" s="30"/>
      <c r="AA4327" s="30"/>
    </row>
    <row r="4328" ht="15.75" customHeight="1">
      <c r="A4328" s="124"/>
      <c r="B4328" s="124"/>
      <c r="C4328" s="124"/>
      <c r="D4328" s="124"/>
      <c r="E4328" s="143"/>
      <c r="F4328" s="143"/>
      <c r="G4328" s="143"/>
      <c r="H4328" s="89"/>
      <c r="I4328" s="89"/>
      <c r="J4328" s="89"/>
      <c r="K4328" s="89"/>
      <c r="L4328" s="89"/>
      <c r="M4328" s="89"/>
      <c r="N4328" s="89"/>
      <c r="O4328" s="89"/>
      <c r="P4328" s="89"/>
      <c r="Q4328" s="89"/>
      <c r="R4328" s="30"/>
      <c r="S4328" s="30"/>
      <c r="T4328" s="30"/>
      <c r="U4328" s="30"/>
      <c r="V4328" s="30"/>
      <c r="W4328" s="30"/>
      <c r="X4328" s="30"/>
      <c r="Y4328" s="30"/>
      <c r="Z4328" s="30"/>
      <c r="AA4328" s="30"/>
    </row>
    <row r="4329" ht="15.75" customHeight="1">
      <c r="A4329" s="124"/>
      <c r="B4329" s="124"/>
      <c r="C4329" s="124"/>
      <c r="D4329" s="124"/>
      <c r="E4329" s="143"/>
      <c r="F4329" s="143"/>
      <c r="G4329" s="143"/>
      <c r="H4329" s="89"/>
      <c r="I4329" s="89"/>
      <c r="J4329" s="89"/>
      <c r="K4329" s="89"/>
      <c r="L4329" s="89"/>
      <c r="M4329" s="89"/>
      <c r="N4329" s="89"/>
      <c r="O4329" s="89"/>
      <c r="P4329" s="89"/>
      <c r="Q4329" s="89"/>
      <c r="R4329" s="30"/>
      <c r="S4329" s="30"/>
      <c r="T4329" s="30"/>
      <c r="U4329" s="30"/>
      <c r="V4329" s="30"/>
      <c r="W4329" s="30"/>
      <c r="X4329" s="30"/>
      <c r="Y4329" s="30"/>
      <c r="Z4329" s="30"/>
      <c r="AA4329" s="30"/>
    </row>
    <row r="4330" ht="15.75" customHeight="1">
      <c r="A4330" s="124"/>
      <c r="B4330" s="124"/>
      <c r="C4330" s="124"/>
      <c r="D4330" s="124"/>
      <c r="E4330" s="143"/>
      <c r="F4330" s="143"/>
      <c r="G4330" s="143"/>
      <c r="H4330" s="89"/>
      <c r="I4330" s="89"/>
      <c r="J4330" s="89"/>
      <c r="K4330" s="89"/>
      <c r="L4330" s="89"/>
      <c r="M4330" s="89"/>
      <c r="N4330" s="89"/>
      <c r="O4330" s="89"/>
      <c r="P4330" s="89"/>
      <c r="Q4330" s="89"/>
      <c r="R4330" s="30"/>
      <c r="S4330" s="30"/>
      <c r="T4330" s="30"/>
      <c r="U4330" s="30"/>
      <c r="V4330" s="30"/>
      <c r="W4330" s="30"/>
      <c r="X4330" s="30"/>
      <c r="Y4330" s="30"/>
      <c r="Z4330" s="30"/>
      <c r="AA4330" s="30"/>
    </row>
    <row r="4331" ht="15.75" customHeight="1">
      <c r="A4331" s="124"/>
      <c r="B4331" s="124"/>
      <c r="C4331" s="124"/>
      <c r="D4331" s="124"/>
      <c r="E4331" s="143"/>
      <c r="F4331" s="143"/>
      <c r="G4331" s="143"/>
      <c r="H4331" s="89"/>
      <c r="I4331" s="89"/>
      <c r="J4331" s="89"/>
      <c r="K4331" s="89"/>
      <c r="L4331" s="89"/>
      <c r="M4331" s="89"/>
      <c r="N4331" s="89"/>
      <c r="O4331" s="89"/>
      <c r="P4331" s="89"/>
      <c r="Q4331" s="89"/>
      <c r="R4331" s="30"/>
      <c r="S4331" s="30"/>
      <c r="T4331" s="30"/>
      <c r="U4331" s="30"/>
      <c r="V4331" s="30"/>
      <c r="W4331" s="30"/>
      <c r="X4331" s="30"/>
      <c r="Y4331" s="30"/>
      <c r="Z4331" s="30"/>
      <c r="AA4331" s="30"/>
    </row>
    <row r="4332" ht="15.75" customHeight="1">
      <c r="A4332" s="124"/>
      <c r="B4332" s="124"/>
      <c r="C4332" s="124"/>
      <c r="D4332" s="124"/>
      <c r="E4332" s="143"/>
      <c r="F4332" s="143"/>
      <c r="G4332" s="143"/>
      <c r="H4332" s="89"/>
      <c r="I4332" s="89"/>
      <c r="J4332" s="89"/>
      <c r="K4332" s="89"/>
      <c r="L4332" s="89"/>
      <c r="M4332" s="89"/>
      <c r="N4332" s="89"/>
      <c r="O4332" s="89"/>
      <c r="P4332" s="89"/>
      <c r="Q4332" s="89"/>
      <c r="R4332" s="30"/>
      <c r="S4332" s="30"/>
      <c r="T4332" s="30"/>
      <c r="U4332" s="30"/>
      <c r="V4332" s="30"/>
      <c r="W4332" s="30"/>
      <c r="X4332" s="30"/>
      <c r="Y4332" s="30"/>
      <c r="Z4332" s="30"/>
      <c r="AA4332" s="30"/>
    </row>
    <row r="4333" ht="15.75" customHeight="1">
      <c r="A4333" s="124"/>
      <c r="B4333" s="124"/>
      <c r="C4333" s="124"/>
      <c r="D4333" s="124"/>
      <c r="E4333" s="143"/>
      <c r="F4333" s="143"/>
      <c r="G4333" s="143"/>
      <c r="H4333" s="89"/>
      <c r="I4333" s="89"/>
      <c r="J4333" s="89"/>
      <c r="K4333" s="89"/>
      <c r="L4333" s="89"/>
      <c r="M4333" s="89"/>
      <c r="N4333" s="89"/>
      <c r="O4333" s="89"/>
      <c r="P4333" s="89"/>
      <c r="Q4333" s="89"/>
      <c r="R4333" s="30"/>
      <c r="S4333" s="30"/>
      <c r="T4333" s="30"/>
      <c r="U4333" s="30"/>
      <c r="V4333" s="30"/>
      <c r="W4333" s="30"/>
      <c r="X4333" s="30"/>
      <c r="Y4333" s="30"/>
      <c r="Z4333" s="30"/>
      <c r="AA4333" s="30"/>
    </row>
    <row r="4334" ht="15.75" customHeight="1">
      <c r="A4334" s="124"/>
      <c r="B4334" s="124"/>
      <c r="C4334" s="124"/>
      <c r="D4334" s="124"/>
      <c r="E4334" s="143"/>
      <c r="F4334" s="143"/>
      <c r="G4334" s="143"/>
      <c r="H4334" s="89"/>
      <c r="I4334" s="89"/>
      <c r="J4334" s="89"/>
      <c r="K4334" s="89"/>
      <c r="L4334" s="89"/>
      <c r="M4334" s="89"/>
      <c r="N4334" s="89"/>
      <c r="O4334" s="89"/>
      <c r="P4334" s="89"/>
      <c r="Q4334" s="89"/>
      <c r="R4334" s="30"/>
      <c r="S4334" s="30"/>
      <c r="T4334" s="30"/>
      <c r="U4334" s="30"/>
      <c r="V4334" s="30"/>
      <c r="W4334" s="30"/>
      <c r="X4334" s="30"/>
      <c r="Y4334" s="30"/>
      <c r="Z4334" s="30"/>
      <c r="AA4334" s="30"/>
    </row>
    <row r="4335" ht="15.75" customHeight="1">
      <c r="A4335" s="124"/>
      <c r="B4335" s="124"/>
      <c r="C4335" s="124"/>
      <c r="D4335" s="124"/>
      <c r="E4335" s="143"/>
      <c r="F4335" s="143"/>
      <c r="G4335" s="143"/>
      <c r="H4335" s="89"/>
      <c r="I4335" s="89"/>
      <c r="J4335" s="89"/>
      <c r="K4335" s="89"/>
      <c r="L4335" s="89"/>
      <c r="M4335" s="89"/>
      <c r="N4335" s="89"/>
      <c r="O4335" s="89"/>
      <c r="P4335" s="89"/>
      <c r="Q4335" s="89"/>
      <c r="R4335" s="30"/>
      <c r="S4335" s="30"/>
      <c r="T4335" s="30"/>
      <c r="U4335" s="30"/>
      <c r="V4335" s="30"/>
      <c r="W4335" s="30"/>
      <c r="X4335" s="30"/>
      <c r="Y4335" s="30"/>
      <c r="Z4335" s="30"/>
      <c r="AA4335" s="30"/>
    </row>
    <row r="4336" ht="15.75" customHeight="1">
      <c r="A4336" s="124"/>
      <c r="B4336" s="124"/>
      <c r="C4336" s="124"/>
      <c r="D4336" s="124"/>
      <c r="E4336" s="143"/>
      <c r="F4336" s="143"/>
      <c r="G4336" s="143"/>
      <c r="H4336" s="89"/>
      <c r="I4336" s="89"/>
      <c r="J4336" s="89"/>
      <c r="K4336" s="89"/>
      <c r="L4336" s="89"/>
      <c r="M4336" s="89"/>
      <c r="N4336" s="89"/>
      <c r="O4336" s="89"/>
      <c r="P4336" s="89"/>
      <c r="Q4336" s="89"/>
      <c r="R4336" s="30"/>
      <c r="S4336" s="30"/>
      <c r="T4336" s="30"/>
      <c r="U4336" s="30"/>
      <c r="V4336" s="30"/>
      <c r="W4336" s="30"/>
      <c r="X4336" s="30"/>
      <c r="Y4336" s="30"/>
      <c r="Z4336" s="30"/>
      <c r="AA4336" s="30"/>
    </row>
    <row r="4337" ht="15.75" customHeight="1">
      <c r="A4337" s="124"/>
      <c r="B4337" s="124"/>
      <c r="C4337" s="124"/>
      <c r="D4337" s="124"/>
      <c r="E4337" s="143"/>
      <c r="F4337" s="143"/>
      <c r="G4337" s="143"/>
      <c r="H4337" s="89"/>
      <c r="I4337" s="89"/>
      <c r="J4337" s="89"/>
      <c r="K4337" s="89"/>
      <c r="L4337" s="89"/>
      <c r="M4337" s="89"/>
      <c r="N4337" s="89"/>
      <c r="O4337" s="89"/>
      <c r="P4337" s="89"/>
      <c r="Q4337" s="89"/>
      <c r="R4337" s="30"/>
      <c r="S4337" s="30"/>
      <c r="T4337" s="30"/>
      <c r="U4337" s="30"/>
      <c r="V4337" s="30"/>
      <c r="W4337" s="30"/>
      <c r="X4337" s="30"/>
      <c r="Y4337" s="30"/>
      <c r="Z4337" s="30"/>
      <c r="AA4337" s="30"/>
    </row>
    <row r="4338" ht="15.75" customHeight="1">
      <c r="A4338" s="124"/>
      <c r="B4338" s="124"/>
      <c r="C4338" s="124"/>
      <c r="D4338" s="124"/>
      <c r="E4338" s="143"/>
      <c r="F4338" s="143"/>
      <c r="G4338" s="143"/>
      <c r="H4338" s="89"/>
      <c r="I4338" s="89"/>
      <c r="J4338" s="89"/>
      <c r="K4338" s="89"/>
      <c r="L4338" s="89"/>
      <c r="M4338" s="89"/>
      <c r="N4338" s="89"/>
      <c r="O4338" s="89"/>
      <c r="P4338" s="89"/>
      <c r="Q4338" s="89"/>
      <c r="R4338" s="30"/>
      <c r="S4338" s="30"/>
      <c r="T4338" s="30"/>
      <c r="U4338" s="30"/>
      <c r="V4338" s="30"/>
      <c r="W4338" s="30"/>
      <c r="X4338" s="30"/>
      <c r="Y4338" s="30"/>
      <c r="Z4338" s="30"/>
      <c r="AA4338" s="30"/>
    </row>
    <row r="4339" ht="15.75" customHeight="1">
      <c r="A4339" s="124"/>
      <c r="B4339" s="124"/>
      <c r="C4339" s="124"/>
      <c r="D4339" s="124"/>
      <c r="E4339" s="143"/>
      <c r="F4339" s="143"/>
      <c r="G4339" s="143"/>
      <c r="H4339" s="89"/>
      <c r="I4339" s="89"/>
      <c r="J4339" s="89"/>
      <c r="K4339" s="89"/>
      <c r="L4339" s="89"/>
      <c r="M4339" s="89"/>
      <c r="N4339" s="89"/>
      <c r="O4339" s="89"/>
      <c r="P4339" s="89"/>
      <c r="Q4339" s="89"/>
      <c r="R4339" s="30"/>
      <c r="S4339" s="30"/>
      <c r="T4339" s="30"/>
      <c r="U4339" s="30"/>
      <c r="V4339" s="30"/>
      <c r="W4339" s="30"/>
      <c r="X4339" s="30"/>
      <c r="Y4339" s="30"/>
      <c r="Z4339" s="30"/>
      <c r="AA4339" s="30"/>
    </row>
    <row r="4340" ht="15.75" customHeight="1">
      <c r="A4340" s="124"/>
      <c r="B4340" s="124"/>
      <c r="C4340" s="124"/>
      <c r="D4340" s="124"/>
      <c r="E4340" s="143"/>
      <c r="F4340" s="143"/>
      <c r="G4340" s="143"/>
      <c r="H4340" s="89"/>
      <c r="I4340" s="89"/>
      <c r="J4340" s="89"/>
      <c r="K4340" s="89"/>
      <c r="L4340" s="89"/>
      <c r="M4340" s="89"/>
      <c r="N4340" s="89"/>
      <c r="O4340" s="89"/>
      <c r="P4340" s="89"/>
      <c r="Q4340" s="89"/>
      <c r="R4340" s="30"/>
      <c r="S4340" s="30"/>
      <c r="T4340" s="30"/>
      <c r="U4340" s="30"/>
      <c r="V4340" s="30"/>
      <c r="W4340" s="30"/>
      <c r="X4340" s="30"/>
      <c r="Y4340" s="30"/>
      <c r="Z4340" s="30"/>
      <c r="AA4340" s="30"/>
    </row>
    <row r="4341" ht="15.75" customHeight="1">
      <c r="A4341" s="124"/>
      <c r="B4341" s="124"/>
      <c r="C4341" s="124"/>
      <c r="D4341" s="124"/>
      <c r="E4341" s="143"/>
      <c r="F4341" s="143"/>
      <c r="G4341" s="143"/>
      <c r="H4341" s="89"/>
      <c r="I4341" s="89"/>
      <c r="J4341" s="89"/>
      <c r="K4341" s="89"/>
      <c r="L4341" s="89"/>
      <c r="M4341" s="89"/>
      <c r="N4341" s="89"/>
      <c r="O4341" s="89"/>
      <c r="P4341" s="89"/>
      <c r="Q4341" s="89"/>
      <c r="R4341" s="30"/>
      <c r="S4341" s="30"/>
      <c r="T4341" s="30"/>
      <c r="U4341" s="30"/>
      <c r="V4341" s="30"/>
      <c r="W4341" s="30"/>
      <c r="X4341" s="30"/>
      <c r="Y4341" s="30"/>
      <c r="Z4341" s="30"/>
      <c r="AA4341" s="30"/>
    </row>
    <row r="4342" ht="15.75" customHeight="1">
      <c r="A4342" s="124"/>
      <c r="B4342" s="124"/>
      <c r="C4342" s="124"/>
      <c r="D4342" s="124"/>
      <c r="E4342" s="143"/>
      <c r="F4342" s="143"/>
      <c r="G4342" s="143"/>
      <c r="H4342" s="89"/>
      <c r="I4342" s="89"/>
      <c r="J4342" s="89"/>
      <c r="K4342" s="89"/>
      <c r="L4342" s="89"/>
      <c r="M4342" s="89"/>
      <c r="N4342" s="89"/>
      <c r="O4342" s="89"/>
      <c r="P4342" s="89"/>
      <c r="Q4342" s="89"/>
      <c r="R4342" s="30"/>
      <c r="S4342" s="30"/>
      <c r="T4342" s="30"/>
      <c r="U4342" s="30"/>
      <c r="V4342" s="30"/>
      <c r="W4342" s="30"/>
      <c r="X4342" s="30"/>
      <c r="Y4342" s="30"/>
      <c r="Z4342" s="30"/>
      <c r="AA4342" s="30"/>
    </row>
    <row r="4343" ht="15.75" customHeight="1">
      <c r="A4343" s="124"/>
      <c r="B4343" s="124"/>
      <c r="C4343" s="124"/>
      <c r="D4343" s="124"/>
      <c r="E4343" s="143"/>
      <c r="F4343" s="143"/>
      <c r="G4343" s="143"/>
      <c r="H4343" s="89"/>
      <c r="I4343" s="89"/>
      <c r="J4343" s="89"/>
      <c r="K4343" s="89"/>
      <c r="L4343" s="89"/>
      <c r="M4343" s="89"/>
      <c r="N4343" s="89"/>
      <c r="O4343" s="89"/>
      <c r="P4343" s="89"/>
      <c r="Q4343" s="89"/>
      <c r="R4343" s="30"/>
      <c r="S4343" s="30"/>
      <c r="T4343" s="30"/>
      <c r="U4343" s="30"/>
      <c r="V4343" s="30"/>
      <c r="W4343" s="30"/>
      <c r="X4343" s="30"/>
      <c r="Y4343" s="30"/>
      <c r="Z4343" s="30"/>
      <c r="AA4343" s="30"/>
    </row>
    <row r="4344" ht="15.75" customHeight="1">
      <c r="A4344" s="124"/>
      <c r="B4344" s="124"/>
      <c r="C4344" s="124"/>
      <c r="D4344" s="124"/>
      <c r="E4344" s="143"/>
      <c r="F4344" s="143"/>
      <c r="G4344" s="143"/>
      <c r="H4344" s="89"/>
      <c r="I4344" s="89"/>
      <c r="J4344" s="89"/>
      <c r="K4344" s="89"/>
      <c r="L4344" s="89"/>
      <c r="M4344" s="89"/>
      <c r="N4344" s="89"/>
      <c r="O4344" s="89"/>
      <c r="P4344" s="89"/>
      <c r="Q4344" s="89"/>
      <c r="R4344" s="30"/>
      <c r="S4344" s="30"/>
      <c r="T4344" s="30"/>
      <c r="U4344" s="30"/>
      <c r="V4344" s="30"/>
      <c r="W4344" s="30"/>
      <c r="X4344" s="30"/>
      <c r="Y4344" s="30"/>
      <c r="Z4344" s="30"/>
      <c r="AA4344" s="30"/>
    </row>
    <row r="4345" ht="15.75" customHeight="1">
      <c r="A4345" s="124"/>
      <c r="B4345" s="124"/>
      <c r="C4345" s="124"/>
      <c r="D4345" s="124"/>
      <c r="E4345" s="143"/>
      <c r="F4345" s="143"/>
      <c r="G4345" s="143"/>
      <c r="H4345" s="89"/>
      <c r="I4345" s="89"/>
      <c r="J4345" s="89"/>
      <c r="K4345" s="89"/>
      <c r="L4345" s="89"/>
      <c r="M4345" s="89"/>
      <c r="N4345" s="89"/>
      <c r="O4345" s="89"/>
      <c r="P4345" s="89"/>
      <c r="Q4345" s="89"/>
      <c r="R4345" s="30"/>
      <c r="S4345" s="30"/>
      <c r="T4345" s="30"/>
      <c r="U4345" s="30"/>
      <c r="V4345" s="30"/>
      <c r="W4345" s="30"/>
      <c r="X4345" s="30"/>
      <c r="Y4345" s="30"/>
      <c r="Z4345" s="30"/>
      <c r="AA4345" s="30"/>
    </row>
    <row r="4346" ht="15.75" customHeight="1">
      <c r="A4346" s="124"/>
      <c r="B4346" s="124"/>
      <c r="C4346" s="124"/>
      <c r="D4346" s="124"/>
      <c r="E4346" s="143"/>
      <c r="F4346" s="143"/>
      <c r="G4346" s="143"/>
      <c r="H4346" s="89"/>
      <c r="I4346" s="89"/>
      <c r="J4346" s="89"/>
      <c r="K4346" s="89"/>
      <c r="L4346" s="89"/>
      <c r="M4346" s="89"/>
      <c r="N4346" s="89"/>
      <c r="O4346" s="89"/>
      <c r="P4346" s="89"/>
      <c r="Q4346" s="89"/>
      <c r="R4346" s="30"/>
      <c r="S4346" s="30"/>
      <c r="T4346" s="30"/>
      <c r="U4346" s="30"/>
      <c r="V4346" s="30"/>
      <c r="W4346" s="30"/>
      <c r="X4346" s="30"/>
      <c r="Y4346" s="30"/>
      <c r="Z4346" s="30"/>
      <c r="AA4346" s="30"/>
    </row>
    <row r="4347" ht="15.75" customHeight="1">
      <c r="A4347" s="124"/>
      <c r="B4347" s="124"/>
      <c r="C4347" s="124"/>
      <c r="D4347" s="124"/>
      <c r="E4347" s="143"/>
      <c r="F4347" s="143"/>
      <c r="G4347" s="143"/>
      <c r="H4347" s="89"/>
      <c r="I4347" s="89"/>
      <c r="J4347" s="89"/>
      <c r="K4347" s="89"/>
      <c r="L4347" s="89"/>
      <c r="M4347" s="89"/>
      <c r="N4347" s="89"/>
      <c r="O4347" s="89"/>
      <c r="P4347" s="89"/>
      <c r="Q4347" s="89"/>
      <c r="R4347" s="30"/>
      <c r="S4347" s="30"/>
      <c r="T4347" s="30"/>
      <c r="U4347" s="30"/>
      <c r="V4347" s="30"/>
      <c r="W4347" s="30"/>
      <c r="X4347" s="30"/>
      <c r="Y4347" s="30"/>
      <c r="Z4347" s="30"/>
      <c r="AA4347" s="30"/>
    </row>
    <row r="4348" ht="15.75" customHeight="1">
      <c r="A4348" s="124"/>
      <c r="B4348" s="124"/>
      <c r="C4348" s="124"/>
      <c r="D4348" s="124"/>
      <c r="E4348" s="143"/>
      <c r="F4348" s="143"/>
      <c r="G4348" s="143"/>
      <c r="H4348" s="89"/>
      <c r="I4348" s="89"/>
      <c r="J4348" s="89"/>
      <c r="K4348" s="89"/>
      <c r="L4348" s="89"/>
      <c r="M4348" s="89"/>
      <c r="N4348" s="89"/>
      <c r="O4348" s="89"/>
      <c r="P4348" s="89"/>
      <c r="Q4348" s="89"/>
      <c r="R4348" s="30"/>
      <c r="S4348" s="30"/>
      <c r="T4348" s="30"/>
      <c r="U4348" s="30"/>
      <c r="V4348" s="30"/>
      <c r="W4348" s="30"/>
      <c r="X4348" s="30"/>
      <c r="Y4348" s="30"/>
      <c r="Z4348" s="30"/>
      <c r="AA4348" s="30"/>
    </row>
    <row r="4349" ht="15.75" customHeight="1">
      <c r="A4349" s="124"/>
      <c r="B4349" s="124"/>
      <c r="C4349" s="124"/>
      <c r="D4349" s="124"/>
      <c r="E4349" s="143"/>
      <c r="F4349" s="143"/>
      <c r="G4349" s="143"/>
      <c r="H4349" s="89"/>
      <c r="I4349" s="89"/>
      <c r="J4349" s="89"/>
      <c r="K4349" s="89"/>
      <c r="L4349" s="89"/>
      <c r="M4349" s="89"/>
      <c r="N4349" s="89"/>
      <c r="O4349" s="89"/>
      <c r="P4349" s="89"/>
      <c r="Q4349" s="89"/>
      <c r="R4349" s="30"/>
      <c r="S4349" s="30"/>
      <c r="T4349" s="30"/>
      <c r="U4349" s="30"/>
      <c r="V4349" s="30"/>
      <c r="W4349" s="30"/>
      <c r="X4349" s="30"/>
      <c r="Y4349" s="30"/>
      <c r="Z4349" s="30"/>
      <c r="AA4349" s="30"/>
    </row>
    <row r="4350" ht="15.75" customHeight="1">
      <c r="A4350" s="124"/>
      <c r="B4350" s="124"/>
      <c r="C4350" s="124"/>
      <c r="D4350" s="124"/>
      <c r="E4350" s="143"/>
      <c r="F4350" s="143"/>
      <c r="G4350" s="143"/>
      <c r="H4350" s="89"/>
      <c r="I4350" s="89"/>
      <c r="J4350" s="89"/>
      <c r="K4350" s="89"/>
      <c r="L4350" s="89"/>
      <c r="M4350" s="89"/>
      <c r="N4350" s="89"/>
      <c r="O4350" s="89"/>
      <c r="P4350" s="89"/>
      <c r="Q4350" s="89"/>
      <c r="R4350" s="30"/>
      <c r="S4350" s="30"/>
      <c r="T4350" s="30"/>
      <c r="U4350" s="30"/>
      <c r="V4350" s="30"/>
      <c r="W4350" s="30"/>
      <c r="X4350" s="30"/>
      <c r="Y4350" s="30"/>
      <c r="Z4350" s="30"/>
      <c r="AA4350" s="30"/>
    </row>
    <row r="4351" ht="15.75" customHeight="1">
      <c r="A4351" s="124"/>
      <c r="B4351" s="124"/>
      <c r="C4351" s="124"/>
      <c r="D4351" s="124"/>
      <c r="E4351" s="143"/>
      <c r="F4351" s="143"/>
      <c r="G4351" s="143"/>
      <c r="H4351" s="89"/>
      <c r="I4351" s="89"/>
      <c r="J4351" s="89"/>
      <c r="K4351" s="89"/>
      <c r="L4351" s="89"/>
      <c r="M4351" s="89"/>
      <c r="N4351" s="89"/>
      <c r="O4351" s="89"/>
      <c r="P4351" s="89"/>
      <c r="Q4351" s="89"/>
      <c r="R4351" s="30"/>
      <c r="S4351" s="30"/>
      <c r="T4351" s="30"/>
      <c r="U4351" s="30"/>
      <c r="V4351" s="30"/>
      <c r="W4351" s="30"/>
      <c r="X4351" s="30"/>
      <c r="Y4351" s="30"/>
      <c r="Z4351" s="30"/>
      <c r="AA4351" s="30"/>
    </row>
    <row r="4352" ht="15.75" customHeight="1">
      <c r="A4352" s="124"/>
      <c r="B4352" s="124"/>
      <c r="C4352" s="124"/>
      <c r="D4352" s="124"/>
      <c r="E4352" s="143"/>
      <c r="F4352" s="143"/>
      <c r="G4352" s="143"/>
      <c r="H4352" s="89"/>
      <c r="I4352" s="89"/>
      <c r="J4352" s="89"/>
      <c r="K4352" s="89"/>
      <c r="L4352" s="89"/>
      <c r="M4352" s="89"/>
      <c r="N4352" s="89"/>
      <c r="O4352" s="89"/>
      <c r="P4352" s="89"/>
      <c r="Q4352" s="89"/>
      <c r="R4352" s="30"/>
      <c r="S4352" s="30"/>
      <c r="T4352" s="30"/>
      <c r="U4352" s="30"/>
      <c r="V4352" s="30"/>
      <c r="W4352" s="30"/>
      <c r="X4352" s="30"/>
      <c r="Y4352" s="30"/>
      <c r="Z4352" s="30"/>
      <c r="AA4352" s="30"/>
    </row>
    <row r="4353" ht="15.75" customHeight="1">
      <c r="A4353" s="124"/>
      <c r="B4353" s="124"/>
      <c r="C4353" s="124"/>
      <c r="D4353" s="124"/>
      <c r="E4353" s="143"/>
      <c r="F4353" s="143"/>
      <c r="G4353" s="143"/>
      <c r="H4353" s="89"/>
      <c r="I4353" s="89"/>
      <c r="J4353" s="89"/>
      <c r="K4353" s="89"/>
      <c r="L4353" s="89"/>
      <c r="M4353" s="89"/>
      <c r="N4353" s="89"/>
      <c r="O4353" s="89"/>
      <c r="P4353" s="89"/>
      <c r="Q4353" s="89"/>
      <c r="R4353" s="30"/>
      <c r="S4353" s="30"/>
      <c r="T4353" s="30"/>
      <c r="U4353" s="30"/>
      <c r="V4353" s="30"/>
      <c r="W4353" s="30"/>
      <c r="X4353" s="30"/>
      <c r="Y4353" s="30"/>
      <c r="Z4353" s="30"/>
      <c r="AA4353" s="30"/>
    </row>
    <row r="4354" ht="15.75" customHeight="1">
      <c r="A4354" s="124"/>
      <c r="B4354" s="124"/>
      <c r="C4354" s="124"/>
      <c r="D4354" s="124"/>
      <c r="E4354" s="143"/>
      <c r="F4354" s="143"/>
      <c r="G4354" s="143"/>
      <c r="H4354" s="89"/>
      <c r="I4354" s="89"/>
      <c r="J4354" s="89"/>
      <c r="K4354" s="89"/>
      <c r="L4354" s="89"/>
      <c r="M4354" s="89"/>
      <c r="N4354" s="89"/>
      <c r="O4354" s="89"/>
      <c r="P4354" s="89"/>
      <c r="Q4354" s="89"/>
      <c r="R4354" s="30"/>
      <c r="S4354" s="30"/>
      <c r="T4354" s="30"/>
      <c r="U4354" s="30"/>
      <c r="V4354" s="30"/>
      <c r="W4354" s="30"/>
      <c r="X4354" s="30"/>
      <c r="Y4354" s="30"/>
      <c r="Z4354" s="30"/>
      <c r="AA4354" s="30"/>
    </row>
    <row r="4355" ht="15.75" customHeight="1">
      <c r="A4355" s="124"/>
      <c r="B4355" s="124"/>
      <c r="C4355" s="124"/>
      <c r="D4355" s="124"/>
      <c r="E4355" s="143"/>
      <c r="F4355" s="143"/>
      <c r="G4355" s="143"/>
      <c r="H4355" s="89"/>
      <c r="I4355" s="89"/>
      <c r="J4355" s="89"/>
      <c r="K4355" s="89"/>
      <c r="L4355" s="89"/>
      <c r="M4355" s="89"/>
      <c r="N4355" s="89"/>
      <c r="O4355" s="89"/>
      <c r="P4355" s="89"/>
      <c r="Q4355" s="89"/>
      <c r="R4355" s="30"/>
      <c r="S4355" s="30"/>
      <c r="T4355" s="30"/>
      <c r="U4355" s="30"/>
      <c r="V4355" s="30"/>
      <c r="W4355" s="30"/>
      <c r="X4355" s="30"/>
      <c r="Y4355" s="30"/>
      <c r="Z4355" s="30"/>
      <c r="AA4355" s="30"/>
    </row>
    <row r="4356" ht="15.75" customHeight="1">
      <c r="A4356" s="124"/>
      <c r="B4356" s="124"/>
      <c r="C4356" s="124"/>
      <c r="D4356" s="124"/>
      <c r="E4356" s="143"/>
      <c r="F4356" s="143"/>
      <c r="G4356" s="143"/>
      <c r="H4356" s="89"/>
      <c r="I4356" s="89"/>
      <c r="J4356" s="89"/>
      <c r="K4356" s="89"/>
      <c r="L4356" s="89"/>
      <c r="M4356" s="89"/>
      <c r="N4356" s="89"/>
      <c r="O4356" s="89"/>
      <c r="P4356" s="89"/>
      <c r="Q4356" s="89"/>
      <c r="R4356" s="30"/>
      <c r="S4356" s="30"/>
      <c r="T4356" s="30"/>
      <c r="U4356" s="30"/>
      <c r="V4356" s="30"/>
      <c r="W4356" s="30"/>
      <c r="X4356" s="30"/>
      <c r="Y4356" s="30"/>
      <c r="Z4356" s="30"/>
      <c r="AA4356" s="30"/>
    </row>
    <row r="4357" ht="15.75" customHeight="1">
      <c r="A4357" s="124"/>
      <c r="B4357" s="124"/>
      <c r="C4357" s="124"/>
      <c r="D4357" s="124"/>
      <c r="E4357" s="143"/>
      <c r="F4357" s="143"/>
      <c r="G4357" s="143"/>
      <c r="H4357" s="89"/>
      <c r="I4357" s="89"/>
      <c r="J4357" s="89"/>
      <c r="K4357" s="89"/>
      <c r="L4357" s="89"/>
      <c r="M4357" s="89"/>
      <c r="N4357" s="89"/>
      <c r="O4357" s="89"/>
      <c r="P4357" s="89"/>
      <c r="Q4357" s="89"/>
      <c r="R4357" s="30"/>
      <c r="S4357" s="30"/>
      <c r="T4357" s="30"/>
      <c r="U4357" s="30"/>
      <c r="V4357" s="30"/>
      <c r="W4357" s="30"/>
      <c r="X4357" s="30"/>
      <c r="Y4357" s="30"/>
      <c r="Z4357" s="30"/>
      <c r="AA4357" s="30"/>
    </row>
    <row r="4358" ht="15.75" customHeight="1">
      <c r="A4358" s="124"/>
      <c r="B4358" s="124"/>
      <c r="C4358" s="124"/>
      <c r="D4358" s="124"/>
      <c r="E4358" s="143"/>
      <c r="F4358" s="143"/>
      <c r="G4358" s="143"/>
      <c r="H4358" s="89"/>
      <c r="I4358" s="89"/>
      <c r="J4358" s="89"/>
      <c r="K4358" s="89"/>
      <c r="L4358" s="89"/>
      <c r="M4358" s="89"/>
      <c r="N4358" s="89"/>
      <c r="O4358" s="89"/>
      <c r="P4358" s="89"/>
      <c r="Q4358" s="89"/>
      <c r="R4358" s="30"/>
      <c r="S4358" s="30"/>
      <c r="T4358" s="30"/>
      <c r="U4358" s="30"/>
      <c r="V4358" s="30"/>
      <c r="W4358" s="30"/>
      <c r="X4358" s="30"/>
      <c r="Y4358" s="30"/>
      <c r="Z4358" s="30"/>
      <c r="AA4358" s="30"/>
    </row>
    <row r="4359" ht="15.75" customHeight="1">
      <c r="A4359" s="124"/>
      <c r="B4359" s="124"/>
      <c r="C4359" s="124"/>
      <c r="D4359" s="124"/>
      <c r="E4359" s="143"/>
      <c r="F4359" s="143"/>
      <c r="G4359" s="143"/>
      <c r="H4359" s="89"/>
      <c r="I4359" s="89"/>
      <c r="J4359" s="89"/>
      <c r="K4359" s="89"/>
      <c r="L4359" s="89"/>
      <c r="M4359" s="89"/>
      <c r="N4359" s="89"/>
      <c r="O4359" s="89"/>
      <c r="P4359" s="89"/>
      <c r="Q4359" s="89"/>
      <c r="R4359" s="30"/>
      <c r="S4359" s="30"/>
      <c r="T4359" s="30"/>
      <c r="U4359" s="30"/>
      <c r="V4359" s="30"/>
      <c r="W4359" s="30"/>
      <c r="X4359" s="30"/>
      <c r="Y4359" s="30"/>
      <c r="Z4359" s="30"/>
      <c r="AA4359" s="30"/>
    </row>
    <row r="4360" ht="15.75" customHeight="1">
      <c r="A4360" s="124"/>
      <c r="B4360" s="124"/>
      <c r="C4360" s="124"/>
      <c r="D4360" s="124"/>
      <c r="E4360" s="143"/>
      <c r="F4360" s="143"/>
      <c r="G4360" s="143"/>
      <c r="H4360" s="89"/>
      <c r="I4360" s="89"/>
      <c r="J4360" s="89"/>
      <c r="K4360" s="89"/>
      <c r="L4360" s="89"/>
      <c r="M4360" s="89"/>
      <c r="N4360" s="89"/>
      <c r="O4360" s="89"/>
      <c r="P4360" s="89"/>
      <c r="Q4360" s="89"/>
      <c r="R4360" s="30"/>
      <c r="S4360" s="30"/>
      <c r="T4360" s="30"/>
      <c r="U4360" s="30"/>
      <c r="V4360" s="30"/>
      <c r="W4360" s="30"/>
      <c r="X4360" s="30"/>
      <c r="Y4360" s="30"/>
      <c r="Z4360" s="30"/>
      <c r="AA4360" s="30"/>
    </row>
    <row r="4361" ht="15.75" customHeight="1">
      <c r="A4361" s="124"/>
      <c r="B4361" s="124"/>
      <c r="C4361" s="124"/>
      <c r="D4361" s="124"/>
      <c r="E4361" s="143"/>
      <c r="F4361" s="143"/>
      <c r="G4361" s="143"/>
      <c r="H4361" s="89"/>
      <c r="I4361" s="89"/>
      <c r="J4361" s="89"/>
      <c r="K4361" s="89"/>
      <c r="L4361" s="89"/>
      <c r="M4361" s="89"/>
      <c r="N4361" s="89"/>
      <c r="O4361" s="89"/>
      <c r="P4361" s="89"/>
      <c r="Q4361" s="89"/>
      <c r="R4361" s="30"/>
      <c r="S4361" s="30"/>
      <c r="T4361" s="30"/>
      <c r="U4361" s="30"/>
      <c r="V4361" s="30"/>
      <c r="W4361" s="30"/>
      <c r="X4361" s="30"/>
      <c r="Y4361" s="30"/>
      <c r="Z4361" s="30"/>
      <c r="AA4361" s="30"/>
    </row>
    <row r="4362" ht="15.75" customHeight="1">
      <c r="A4362" s="124"/>
      <c r="B4362" s="124"/>
      <c r="C4362" s="124"/>
      <c r="D4362" s="124"/>
      <c r="E4362" s="143"/>
      <c r="F4362" s="143"/>
      <c r="G4362" s="143"/>
      <c r="H4362" s="89"/>
      <c r="I4362" s="89"/>
      <c r="J4362" s="89"/>
      <c r="K4362" s="89"/>
      <c r="L4362" s="89"/>
      <c r="M4362" s="89"/>
      <c r="N4362" s="89"/>
      <c r="O4362" s="89"/>
      <c r="P4362" s="89"/>
      <c r="Q4362" s="89"/>
      <c r="R4362" s="30"/>
      <c r="S4362" s="30"/>
      <c r="T4362" s="30"/>
      <c r="U4362" s="30"/>
      <c r="V4362" s="30"/>
      <c r="W4362" s="30"/>
      <c r="X4362" s="30"/>
      <c r="Y4362" s="30"/>
      <c r="Z4362" s="30"/>
      <c r="AA4362" s="30"/>
    </row>
    <row r="4363" ht="15.75" customHeight="1">
      <c r="A4363" s="124"/>
      <c r="B4363" s="124"/>
      <c r="C4363" s="124"/>
      <c r="D4363" s="124"/>
      <c r="E4363" s="143"/>
      <c r="F4363" s="143"/>
      <c r="G4363" s="143"/>
      <c r="H4363" s="89"/>
      <c r="I4363" s="89"/>
      <c r="J4363" s="89"/>
      <c r="K4363" s="89"/>
      <c r="L4363" s="89"/>
      <c r="M4363" s="89"/>
      <c r="N4363" s="89"/>
      <c r="O4363" s="89"/>
      <c r="P4363" s="89"/>
      <c r="Q4363" s="89"/>
      <c r="R4363" s="30"/>
      <c r="S4363" s="30"/>
      <c r="T4363" s="30"/>
      <c r="U4363" s="30"/>
      <c r="V4363" s="30"/>
      <c r="W4363" s="30"/>
      <c r="X4363" s="30"/>
      <c r="Y4363" s="30"/>
      <c r="Z4363" s="30"/>
      <c r="AA4363" s="30"/>
    </row>
    <row r="4364" ht="15.75" customHeight="1">
      <c r="A4364" s="124"/>
      <c r="B4364" s="124"/>
      <c r="C4364" s="124"/>
      <c r="D4364" s="124"/>
      <c r="E4364" s="143"/>
      <c r="F4364" s="143"/>
      <c r="G4364" s="143"/>
      <c r="H4364" s="89"/>
      <c r="I4364" s="89"/>
      <c r="J4364" s="89"/>
      <c r="K4364" s="89"/>
      <c r="L4364" s="89"/>
      <c r="M4364" s="89"/>
      <c r="N4364" s="89"/>
      <c r="O4364" s="89"/>
      <c r="P4364" s="89"/>
      <c r="Q4364" s="89"/>
      <c r="R4364" s="30"/>
      <c r="S4364" s="30"/>
      <c r="T4364" s="30"/>
      <c r="U4364" s="30"/>
      <c r="V4364" s="30"/>
      <c r="W4364" s="30"/>
      <c r="X4364" s="30"/>
      <c r="Y4364" s="30"/>
      <c r="Z4364" s="30"/>
      <c r="AA4364" s="30"/>
    </row>
    <row r="4365" ht="15.75" customHeight="1">
      <c r="A4365" s="124"/>
      <c r="B4365" s="124"/>
      <c r="C4365" s="124"/>
      <c r="D4365" s="124"/>
      <c r="E4365" s="143"/>
      <c r="F4365" s="143"/>
      <c r="G4365" s="143"/>
      <c r="H4365" s="89"/>
      <c r="I4365" s="89"/>
      <c r="J4365" s="89"/>
      <c r="K4365" s="89"/>
      <c r="L4365" s="89"/>
      <c r="M4365" s="89"/>
      <c r="N4365" s="89"/>
      <c r="O4365" s="89"/>
      <c r="P4365" s="89"/>
      <c r="Q4365" s="89"/>
      <c r="R4365" s="30"/>
      <c r="S4365" s="30"/>
      <c r="T4365" s="30"/>
      <c r="U4365" s="30"/>
      <c r="V4365" s="30"/>
      <c r="W4365" s="30"/>
      <c r="X4365" s="30"/>
      <c r="Y4365" s="30"/>
      <c r="Z4365" s="30"/>
      <c r="AA4365" s="30"/>
    </row>
    <row r="4366" ht="15.75" customHeight="1">
      <c r="A4366" s="124"/>
      <c r="B4366" s="124"/>
      <c r="C4366" s="124"/>
      <c r="D4366" s="124"/>
      <c r="E4366" s="143"/>
      <c r="F4366" s="143"/>
      <c r="G4366" s="143"/>
      <c r="H4366" s="89"/>
      <c r="I4366" s="89"/>
      <c r="J4366" s="89"/>
      <c r="K4366" s="89"/>
      <c r="L4366" s="89"/>
      <c r="M4366" s="89"/>
      <c r="N4366" s="89"/>
      <c r="O4366" s="89"/>
      <c r="P4366" s="89"/>
      <c r="Q4366" s="89"/>
      <c r="R4366" s="30"/>
      <c r="S4366" s="30"/>
      <c r="T4366" s="30"/>
      <c r="U4366" s="30"/>
      <c r="V4366" s="30"/>
      <c r="W4366" s="30"/>
      <c r="X4366" s="30"/>
      <c r="Y4366" s="30"/>
      <c r="Z4366" s="30"/>
      <c r="AA4366" s="30"/>
    </row>
    <row r="4367" ht="15.75" customHeight="1">
      <c r="A4367" s="124"/>
      <c r="B4367" s="124"/>
      <c r="C4367" s="124"/>
      <c r="D4367" s="124"/>
      <c r="E4367" s="143"/>
      <c r="F4367" s="143"/>
      <c r="G4367" s="143"/>
      <c r="H4367" s="89"/>
      <c r="I4367" s="89"/>
      <c r="J4367" s="89"/>
      <c r="K4367" s="89"/>
      <c r="L4367" s="89"/>
      <c r="M4367" s="89"/>
      <c r="N4367" s="89"/>
      <c r="O4367" s="89"/>
      <c r="P4367" s="89"/>
      <c r="Q4367" s="89"/>
      <c r="R4367" s="30"/>
      <c r="S4367" s="30"/>
      <c r="T4367" s="30"/>
      <c r="U4367" s="30"/>
      <c r="V4367" s="30"/>
      <c r="W4367" s="30"/>
      <c r="X4367" s="30"/>
      <c r="Y4367" s="30"/>
      <c r="Z4367" s="30"/>
      <c r="AA4367" s="30"/>
    </row>
    <row r="4368" ht="15.75" customHeight="1">
      <c r="A4368" s="124"/>
      <c r="B4368" s="124"/>
      <c r="C4368" s="124"/>
      <c r="D4368" s="124"/>
      <c r="E4368" s="143"/>
      <c r="F4368" s="143"/>
      <c r="G4368" s="143"/>
      <c r="H4368" s="89"/>
      <c r="I4368" s="89"/>
      <c r="J4368" s="89"/>
      <c r="K4368" s="89"/>
      <c r="L4368" s="89"/>
      <c r="M4368" s="89"/>
      <c r="N4368" s="89"/>
      <c r="O4368" s="89"/>
      <c r="P4368" s="89"/>
      <c r="Q4368" s="89"/>
      <c r="R4368" s="30"/>
      <c r="S4368" s="30"/>
      <c r="T4368" s="30"/>
      <c r="U4368" s="30"/>
      <c r="V4368" s="30"/>
      <c r="W4368" s="30"/>
      <c r="X4368" s="30"/>
      <c r="Y4368" s="30"/>
      <c r="Z4368" s="30"/>
      <c r="AA4368" s="30"/>
    </row>
    <row r="4369" ht="15.75" customHeight="1">
      <c r="A4369" s="124"/>
      <c r="B4369" s="124"/>
      <c r="C4369" s="124"/>
      <c r="D4369" s="124"/>
      <c r="E4369" s="143"/>
      <c r="F4369" s="143"/>
      <c r="G4369" s="143"/>
      <c r="H4369" s="89"/>
      <c r="I4369" s="89"/>
      <c r="J4369" s="89"/>
      <c r="K4369" s="89"/>
      <c r="L4369" s="89"/>
      <c r="M4369" s="89"/>
      <c r="N4369" s="89"/>
      <c r="O4369" s="89"/>
      <c r="P4369" s="89"/>
      <c r="Q4369" s="89"/>
      <c r="R4369" s="30"/>
      <c r="S4369" s="30"/>
      <c r="T4369" s="30"/>
      <c r="U4369" s="30"/>
      <c r="V4369" s="30"/>
      <c r="W4369" s="30"/>
      <c r="X4369" s="30"/>
      <c r="Y4369" s="30"/>
      <c r="Z4369" s="30"/>
      <c r="AA4369" s="30"/>
    </row>
    <row r="4370" ht="15.75" customHeight="1">
      <c r="A4370" s="124"/>
      <c r="B4370" s="124"/>
      <c r="C4370" s="124"/>
      <c r="D4370" s="124"/>
      <c r="E4370" s="143"/>
      <c r="F4370" s="143"/>
      <c r="G4370" s="143"/>
      <c r="H4370" s="89"/>
      <c r="I4370" s="89"/>
      <c r="J4370" s="89"/>
      <c r="K4370" s="89"/>
      <c r="L4370" s="89"/>
      <c r="M4370" s="89"/>
      <c r="N4370" s="89"/>
      <c r="O4370" s="89"/>
      <c r="P4370" s="89"/>
      <c r="Q4370" s="89"/>
      <c r="R4370" s="30"/>
      <c r="S4370" s="30"/>
      <c r="T4370" s="30"/>
      <c r="U4370" s="30"/>
      <c r="V4370" s="30"/>
      <c r="W4370" s="30"/>
      <c r="X4370" s="30"/>
      <c r="Y4370" s="30"/>
      <c r="Z4370" s="30"/>
      <c r="AA4370" s="30"/>
    </row>
    <row r="4371" ht="15.75" customHeight="1">
      <c r="A4371" s="124"/>
      <c r="B4371" s="124"/>
      <c r="C4371" s="124"/>
      <c r="D4371" s="124"/>
      <c r="E4371" s="143"/>
      <c r="F4371" s="143"/>
      <c r="G4371" s="143"/>
      <c r="H4371" s="89"/>
      <c r="I4371" s="89"/>
      <c r="J4371" s="89"/>
      <c r="K4371" s="89"/>
      <c r="L4371" s="89"/>
      <c r="M4371" s="89"/>
      <c r="N4371" s="89"/>
      <c r="O4371" s="89"/>
      <c r="P4371" s="89"/>
      <c r="Q4371" s="89"/>
      <c r="R4371" s="30"/>
      <c r="S4371" s="30"/>
      <c r="T4371" s="30"/>
      <c r="U4371" s="30"/>
      <c r="V4371" s="30"/>
      <c r="W4371" s="30"/>
      <c r="X4371" s="30"/>
      <c r="Y4371" s="30"/>
      <c r="Z4371" s="30"/>
      <c r="AA4371" s="30"/>
    </row>
    <row r="4372" ht="15.75" customHeight="1">
      <c r="A4372" s="124"/>
      <c r="B4372" s="124"/>
      <c r="C4372" s="124"/>
      <c r="D4372" s="124"/>
      <c r="E4372" s="143"/>
      <c r="F4372" s="143"/>
      <c r="G4372" s="143"/>
      <c r="H4372" s="89"/>
      <c r="I4372" s="89"/>
      <c r="J4372" s="89"/>
      <c r="K4372" s="89"/>
      <c r="L4372" s="89"/>
      <c r="M4372" s="89"/>
      <c r="N4372" s="89"/>
      <c r="O4372" s="89"/>
      <c r="P4372" s="89"/>
      <c r="Q4372" s="89"/>
      <c r="R4372" s="30"/>
      <c r="S4372" s="30"/>
      <c r="T4372" s="30"/>
      <c r="U4372" s="30"/>
      <c r="V4372" s="30"/>
      <c r="W4372" s="30"/>
      <c r="X4372" s="30"/>
      <c r="Y4372" s="30"/>
      <c r="Z4372" s="30"/>
      <c r="AA4372" s="30"/>
    </row>
    <row r="4373" ht="15.75" customHeight="1">
      <c r="A4373" s="124"/>
      <c r="B4373" s="124"/>
      <c r="C4373" s="124"/>
      <c r="D4373" s="124"/>
      <c r="E4373" s="143"/>
      <c r="F4373" s="143"/>
      <c r="G4373" s="143"/>
      <c r="H4373" s="89"/>
      <c r="I4373" s="89"/>
      <c r="J4373" s="89"/>
      <c r="K4373" s="89"/>
      <c r="L4373" s="89"/>
      <c r="M4373" s="89"/>
      <c r="N4373" s="89"/>
      <c r="O4373" s="89"/>
      <c r="P4373" s="89"/>
      <c r="Q4373" s="89"/>
      <c r="R4373" s="30"/>
      <c r="S4373" s="30"/>
      <c r="T4373" s="30"/>
      <c r="U4373" s="30"/>
      <c r="V4373" s="30"/>
      <c r="W4373" s="30"/>
      <c r="X4373" s="30"/>
      <c r="Y4373" s="30"/>
      <c r="Z4373" s="30"/>
      <c r="AA4373" s="30"/>
    </row>
    <row r="4374" ht="15.75" customHeight="1">
      <c r="A4374" s="124"/>
      <c r="B4374" s="124"/>
      <c r="C4374" s="124"/>
      <c r="D4374" s="124"/>
      <c r="E4374" s="143"/>
      <c r="F4374" s="143"/>
      <c r="G4374" s="143"/>
      <c r="H4374" s="89"/>
      <c r="I4374" s="89"/>
      <c r="J4374" s="89"/>
      <c r="K4374" s="89"/>
      <c r="L4374" s="89"/>
      <c r="M4374" s="89"/>
      <c r="N4374" s="89"/>
      <c r="O4374" s="89"/>
      <c r="P4374" s="89"/>
      <c r="Q4374" s="89"/>
      <c r="R4374" s="30"/>
      <c r="S4374" s="30"/>
      <c r="T4374" s="30"/>
      <c r="U4374" s="30"/>
      <c r="V4374" s="30"/>
      <c r="W4374" s="30"/>
      <c r="X4374" s="30"/>
      <c r="Y4374" s="30"/>
      <c r="Z4374" s="30"/>
      <c r="AA4374" s="30"/>
    </row>
    <row r="4375" ht="15.75" customHeight="1">
      <c r="A4375" s="124"/>
      <c r="B4375" s="124"/>
      <c r="C4375" s="124"/>
      <c r="D4375" s="124"/>
      <c r="E4375" s="143"/>
      <c r="F4375" s="143"/>
      <c r="G4375" s="143"/>
      <c r="H4375" s="89"/>
      <c r="I4375" s="89"/>
      <c r="J4375" s="89"/>
      <c r="K4375" s="89"/>
      <c r="L4375" s="89"/>
      <c r="M4375" s="89"/>
      <c r="N4375" s="89"/>
      <c r="O4375" s="89"/>
      <c r="P4375" s="89"/>
      <c r="Q4375" s="89"/>
      <c r="R4375" s="30"/>
      <c r="S4375" s="30"/>
      <c r="T4375" s="30"/>
      <c r="U4375" s="30"/>
      <c r="V4375" s="30"/>
      <c r="W4375" s="30"/>
      <c r="X4375" s="30"/>
      <c r="Y4375" s="30"/>
      <c r="Z4375" s="30"/>
      <c r="AA4375" s="30"/>
    </row>
    <row r="4376" ht="15.75" customHeight="1">
      <c r="A4376" s="124"/>
      <c r="B4376" s="124"/>
      <c r="C4376" s="124"/>
      <c r="D4376" s="124"/>
      <c r="E4376" s="143"/>
      <c r="F4376" s="143"/>
      <c r="G4376" s="143"/>
      <c r="H4376" s="89"/>
      <c r="I4376" s="89"/>
      <c r="J4376" s="89"/>
      <c r="K4376" s="89"/>
      <c r="L4376" s="89"/>
      <c r="M4376" s="89"/>
      <c r="N4376" s="89"/>
      <c r="O4376" s="89"/>
      <c r="P4376" s="89"/>
      <c r="Q4376" s="89"/>
      <c r="R4376" s="30"/>
      <c r="S4376" s="30"/>
      <c r="T4376" s="30"/>
      <c r="U4376" s="30"/>
      <c r="V4376" s="30"/>
      <c r="W4376" s="30"/>
      <c r="X4376" s="30"/>
      <c r="Y4376" s="30"/>
      <c r="Z4376" s="30"/>
      <c r="AA4376" s="30"/>
    </row>
    <row r="4377" ht="15.75" customHeight="1">
      <c r="A4377" s="124"/>
      <c r="B4377" s="124"/>
      <c r="C4377" s="124"/>
      <c r="D4377" s="124"/>
      <c r="E4377" s="143"/>
      <c r="F4377" s="143"/>
      <c r="G4377" s="143"/>
      <c r="H4377" s="89"/>
      <c r="I4377" s="89"/>
      <c r="J4377" s="89"/>
      <c r="K4377" s="89"/>
      <c r="L4377" s="89"/>
      <c r="M4377" s="89"/>
      <c r="N4377" s="89"/>
      <c r="O4377" s="89"/>
      <c r="P4377" s="89"/>
      <c r="Q4377" s="89"/>
      <c r="R4377" s="30"/>
      <c r="S4377" s="30"/>
      <c r="T4377" s="30"/>
      <c r="U4377" s="30"/>
      <c r="V4377" s="30"/>
      <c r="W4377" s="30"/>
      <c r="X4377" s="30"/>
      <c r="Y4377" s="30"/>
      <c r="Z4377" s="30"/>
      <c r="AA4377" s="30"/>
    </row>
    <row r="4378" ht="15.75" customHeight="1">
      <c r="A4378" s="124"/>
      <c r="B4378" s="124"/>
      <c r="C4378" s="124"/>
      <c r="D4378" s="124"/>
      <c r="E4378" s="143"/>
      <c r="F4378" s="143"/>
      <c r="G4378" s="143"/>
      <c r="H4378" s="89"/>
      <c r="I4378" s="89"/>
      <c r="J4378" s="89"/>
      <c r="K4378" s="89"/>
      <c r="L4378" s="89"/>
      <c r="M4378" s="89"/>
      <c r="N4378" s="89"/>
      <c r="O4378" s="89"/>
      <c r="P4378" s="89"/>
      <c r="Q4378" s="89"/>
      <c r="R4378" s="30"/>
      <c r="S4378" s="30"/>
      <c r="T4378" s="30"/>
      <c r="U4378" s="30"/>
      <c r="V4378" s="30"/>
      <c r="W4378" s="30"/>
      <c r="X4378" s="30"/>
      <c r="Y4378" s="30"/>
      <c r="Z4378" s="30"/>
      <c r="AA4378" s="30"/>
    </row>
    <row r="4379" ht="15.75" customHeight="1">
      <c r="A4379" s="124"/>
      <c r="B4379" s="124"/>
      <c r="C4379" s="124"/>
      <c r="D4379" s="124"/>
      <c r="E4379" s="143"/>
      <c r="F4379" s="143"/>
      <c r="G4379" s="143"/>
      <c r="H4379" s="89"/>
      <c r="I4379" s="89"/>
      <c r="J4379" s="89"/>
      <c r="K4379" s="89"/>
      <c r="L4379" s="89"/>
      <c r="M4379" s="89"/>
      <c r="N4379" s="89"/>
      <c r="O4379" s="89"/>
      <c r="P4379" s="89"/>
      <c r="Q4379" s="89"/>
      <c r="R4379" s="30"/>
      <c r="S4379" s="30"/>
      <c r="T4379" s="30"/>
      <c r="U4379" s="30"/>
      <c r="V4379" s="30"/>
      <c r="W4379" s="30"/>
      <c r="X4379" s="30"/>
      <c r="Y4379" s="30"/>
      <c r="Z4379" s="30"/>
      <c r="AA4379" s="30"/>
    </row>
    <row r="4380" ht="15.75" customHeight="1">
      <c r="A4380" s="124"/>
      <c r="B4380" s="124"/>
      <c r="C4380" s="124"/>
      <c r="D4380" s="124"/>
      <c r="E4380" s="143"/>
      <c r="F4380" s="143"/>
      <c r="G4380" s="143"/>
      <c r="H4380" s="89"/>
      <c r="I4380" s="89"/>
      <c r="J4380" s="89"/>
      <c r="K4380" s="89"/>
      <c r="L4380" s="89"/>
      <c r="M4380" s="89"/>
      <c r="N4380" s="89"/>
      <c r="O4380" s="89"/>
      <c r="P4380" s="89"/>
      <c r="Q4380" s="89"/>
      <c r="R4380" s="30"/>
      <c r="S4380" s="30"/>
      <c r="T4380" s="30"/>
      <c r="U4380" s="30"/>
      <c r="V4380" s="30"/>
      <c r="W4380" s="30"/>
      <c r="X4380" s="30"/>
      <c r="Y4380" s="30"/>
      <c r="Z4380" s="30"/>
      <c r="AA4380" s="30"/>
    </row>
    <row r="4381" ht="15.75" customHeight="1">
      <c r="A4381" s="124"/>
      <c r="B4381" s="124"/>
      <c r="C4381" s="124"/>
      <c r="D4381" s="124"/>
      <c r="E4381" s="143"/>
      <c r="F4381" s="143"/>
      <c r="G4381" s="143"/>
      <c r="H4381" s="89"/>
      <c r="I4381" s="89"/>
      <c r="J4381" s="89"/>
      <c r="K4381" s="89"/>
      <c r="L4381" s="89"/>
      <c r="M4381" s="89"/>
      <c r="N4381" s="89"/>
      <c r="O4381" s="89"/>
      <c r="P4381" s="89"/>
      <c r="Q4381" s="89"/>
      <c r="R4381" s="30"/>
      <c r="S4381" s="30"/>
      <c r="T4381" s="30"/>
      <c r="U4381" s="30"/>
      <c r="V4381" s="30"/>
      <c r="W4381" s="30"/>
      <c r="X4381" s="30"/>
      <c r="Y4381" s="30"/>
      <c r="Z4381" s="30"/>
      <c r="AA4381" s="30"/>
    </row>
    <row r="4382" ht="15.75" customHeight="1">
      <c r="A4382" s="124"/>
      <c r="B4382" s="124"/>
      <c r="C4382" s="124"/>
      <c r="D4382" s="124"/>
      <c r="E4382" s="143"/>
      <c r="F4382" s="143"/>
      <c r="G4382" s="143"/>
      <c r="H4382" s="89"/>
      <c r="I4382" s="89"/>
      <c r="J4382" s="89"/>
      <c r="K4382" s="89"/>
      <c r="L4382" s="89"/>
      <c r="M4382" s="89"/>
      <c r="N4382" s="89"/>
      <c r="O4382" s="89"/>
      <c r="P4382" s="89"/>
      <c r="Q4382" s="89"/>
      <c r="R4382" s="30"/>
      <c r="S4382" s="30"/>
      <c r="T4382" s="30"/>
      <c r="U4382" s="30"/>
      <c r="V4382" s="30"/>
      <c r="W4382" s="30"/>
      <c r="X4382" s="30"/>
      <c r="Y4382" s="30"/>
      <c r="Z4382" s="30"/>
      <c r="AA4382" s="30"/>
    </row>
    <row r="4383" ht="15.75" customHeight="1">
      <c r="A4383" s="124"/>
      <c r="B4383" s="124"/>
      <c r="C4383" s="124"/>
      <c r="D4383" s="124"/>
      <c r="E4383" s="143"/>
      <c r="F4383" s="143"/>
      <c r="G4383" s="143"/>
      <c r="H4383" s="89"/>
      <c r="I4383" s="89"/>
      <c r="J4383" s="89"/>
      <c r="K4383" s="89"/>
      <c r="L4383" s="89"/>
      <c r="M4383" s="89"/>
      <c r="N4383" s="89"/>
      <c r="O4383" s="89"/>
      <c r="P4383" s="89"/>
      <c r="Q4383" s="89"/>
      <c r="R4383" s="30"/>
      <c r="S4383" s="30"/>
      <c r="T4383" s="30"/>
      <c r="U4383" s="30"/>
      <c r="V4383" s="30"/>
      <c r="W4383" s="30"/>
      <c r="X4383" s="30"/>
      <c r="Y4383" s="30"/>
      <c r="Z4383" s="30"/>
      <c r="AA4383" s="30"/>
    </row>
    <row r="4384" ht="15.75" customHeight="1">
      <c r="A4384" s="124"/>
      <c r="B4384" s="124"/>
      <c r="C4384" s="124"/>
      <c r="D4384" s="124"/>
      <c r="E4384" s="143"/>
      <c r="F4384" s="143"/>
      <c r="G4384" s="143"/>
      <c r="H4384" s="89"/>
      <c r="I4384" s="89"/>
      <c r="J4384" s="89"/>
      <c r="K4384" s="89"/>
      <c r="L4384" s="89"/>
      <c r="M4384" s="89"/>
      <c r="N4384" s="89"/>
      <c r="O4384" s="89"/>
      <c r="P4384" s="89"/>
      <c r="Q4384" s="89"/>
      <c r="R4384" s="30"/>
      <c r="S4384" s="30"/>
      <c r="T4384" s="30"/>
      <c r="U4384" s="30"/>
      <c r="V4384" s="30"/>
      <c r="W4384" s="30"/>
      <c r="X4384" s="30"/>
      <c r="Y4384" s="30"/>
      <c r="Z4384" s="30"/>
      <c r="AA4384" s="30"/>
    </row>
    <row r="4385" ht="15.75" customHeight="1">
      <c r="A4385" s="124"/>
      <c r="B4385" s="124"/>
      <c r="C4385" s="124"/>
      <c r="D4385" s="124"/>
      <c r="E4385" s="143"/>
      <c r="F4385" s="143"/>
      <c r="G4385" s="143"/>
      <c r="H4385" s="89"/>
      <c r="I4385" s="89"/>
      <c r="J4385" s="89"/>
      <c r="K4385" s="89"/>
      <c r="L4385" s="89"/>
      <c r="M4385" s="89"/>
      <c r="N4385" s="89"/>
      <c r="O4385" s="89"/>
      <c r="P4385" s="89"/>
      <c r="Q4385" s="89"/>
      <c r="R4385" s="30"/>
      <c r="S4385" s="30"/>
      <c r="T4385" s="30"/>
      <c r="U4385" s="30"/>
      <c r="V4385" s="30"/>
      <c r="W4385" s="30"/>
      <c r="X4385" s="30"/>
      <c r="Y4385" s="30"/>
      <c r="Z4385" s="30"/>
      <c r="AA4385" s="30"/>
    </row>
    <row r="4386" ht="15.75" customHeight="1">
      <c r="A4386" s="124"/>
      <c r="B4386" s="124"/>
      <c r="C4386" s="124"/>
      <c r="D4386" s="124"/>
      <c r="E4386" s="143"/>
      <c r="F4386" s="143"/>
      <c r="G4386" s="143"/>
      <c r="H4386" s="89"/>
      <c r="I4386" s="89"/>
      <c r="J4386" s="89"/>
      <c r="K4386" s="89"/>
      <c r="L4386" s="89"/>
      <c r="M4386" s="89"/>
      <c r="N4386" s="89"/>
      <c r="O4386" s="89"/>
      <c r="P4386" s="89"/>
      <c r="Q4386" s="89"/>
      <c r="R4386" s="30"/>
      <c r="S4386" s="30"/>
      <c r="T4386" s="30"/>
      <c r="U4386" s="30"/>
      <c r="V4386" s="30"/>
      <c r="W4386" s="30"/>
      <c r="X4386" s="30"/>
      <c r="Y4386" s="30"/>
      <c r="Z4386" s="30"/>
      <c r="AA4386" s="30"/>
    </row>
    <row r="4387" ht="15.75" customHeight="1">
      <c r="A4387" s="124"/>
      <c r="B4387" s="124"/>
      <c r="C4387" s="124"/>
      <c r="D4387" s="124"/>
      <c r="E4387" s="143"/>
      <c r="F4387" s="143"/>
      <c r="G4387" s="143"/>
      <c r="H4387" s="89"/>
      <c r="I4387" s="89"/>
      <c r="J4387" s="89"/>
      <c r="K4387" s="89"/>
      <c r="L4387" s="89"/>
      <c r="M4387" s="89"/>
      <c r="N4387" s="89"/>
      <c r="O4387" s="89"/>
      <c r="P4387" s="89"/>
      <c r="Q4387" s="89"/>
      <c r="R4387" s="30"/>
      <c r="S4387" s="30"/>
      <c r="T4387" s="30"/>
      <c r="U4387" s="30"/>
      <c r="V4387" s="30"/>
      <c r="W4387" s="30"/>
      <c r="X4387" s="30"/>
      <c r="Y4387" s="30"/>
      <c r="Z4387" s="30"/>
      <c r="AA4387" s="30"/>
    </row>
    <row r="4388" ht="15.75" customHeight="1">
      <c r="A4388" s="124"/>
      <c r="B4388" s="124"/>
      <c r="C4388" s="124"/>
      <c r="D4388" s="124"/>
      <c r="E4388" s="143"/>
      <c r="F4388" s="143"/>
      <c r="G4388" s="143"/>
      <c r="H4388" s="89"/>
      <c r="I4388" s="89"/>
      <c r="J4388" s="89"/>
      <c r="K4388" s="89"/>
      <c r="L4388" s="89"/>
      <c r="M4388" s="89"/>
      <c r="N4388" s="89"/>
      <c r="O4388" s="89"/>
      <c r="P4388" s="89"/>
      <c r="Q4388" s="89"/>
      <c r="R4388" s="30"/>
      <c r="S4388" s="30"/>
      <c r="T4388" s="30"/>
      <c r="U4388" s="30"/>
      <c r="V4388" s="30"/>
      <c r="W4388" s="30"/>
      <c r="X4388" s="30"/>
      <c r="Y4388" s="30"/>
      <c r="Z4388" s="30"/>
      <c r="AA4388" s="30"/>
    </row>
    <row r="4389" ht="15.75" customHeight="1">
      <c r="A4389" s="124"/>
      <c r="B4389" s="124"/>
      <c r="C4389" s="124"/>
      <c r="D4389" s="124"/>
      <c r="E4389" s="143"/>
      <c r="F4389" s="143"/>
      <c r="G4389" s="143"/>
      <c r="H4389" s="89"/>
      <c r="I4389" s="89"/>
      <c r="J4389" s="89"/>
      <c r="K4389" s="89"/>
      <c r="L4389" s="89"/>
      <c r="M4389" s="89"/>
      <c r="N4389" s="89"/>
      <c r="O4389" s="89"/>
      <c r="P4389" s="89"/>
      <c r="Q4389" s="89"/>
      <c r="R4389" s="30"/>
      <c r="S4389" s="30"/>
      <c r="T4389" s="30"/>
      <c r="U4389" s="30"/>
      <c r="V4389" s="30"/>
      <c r="W4389" s="30"/>
      <c r="X4389" s="30"/>
      <c r="Y4389" s="30"/>
      <c r="Z4389" s="30"/>
      <c r="AA4389" s="30"/>
    </row>
    <row r="4390" ht="15.75" customHeight="1">
      <c r="A4390" s="124"/>
      <c r="B4390" s="124"/>
      <c r="C4390" s="124"/>
      <c r="D4390" s="124"/>
      <c r="E4390" s="143"/>
      <c r="F4390" s="143"/>
      <c r="G4390" s="143"/>
      <c r="H4390" s="89"/>
      <c r="I4390" s="89"/>
      <c r="J4390" s="89"/>
      <c r="K4390" s="89"/>
      <c r="L4390" s="89"/>
      <c r="M4390" s="89"/>
      <c r="N4390" s="89"/>
      <c r="O4390" s="89"/>
      <c r="P4390" s="89"/>
      <c r="Q4390" s="89"/>
      <c r="R4390" s="30"/>
      <c r="S4390" s="30"/>
      <c r="T4390" s="30"/>
      <c r="U4390" s="30"/>
      <c r="V4390" s="30"/>
      <c r="W4390" s="30"/>
      <c r="X4390" s="30"/>
      <c r="Y4390" s="30"/>
      <c r="Z4390" s="30"/>
      <c r="AA4390" s="30"/>
    </row>
    <row r="4391" ht="15.75" customHeight="1">
      <c r="A4391" s="124"/>
      <c r="B4391" s="124"/>
      <c r="C4391" s="124"/>
      <c r="D4391" s="124"/>
      <c r="E4391" s="143"/>
      <c r="F4391" s="143"/>
      <c r="G4391" s="143"/>
      <c r="H4391" s="89"/>
      <c r="I4391" s="89"/>
      <c r="J4391" s="89"/>
      <c r="K4391" s="89"/>
      <c r="L4391" s="89"/>
      <c r="M4391" s="89"/>
      <c r="N4391" s="89"/>
      <c r="O4391" s="89"/>
      <c r="P4391" s="89"/>
      <c r="Q4391" s="89"/>
      <c r="R4391" s="30"/>
      <c r="S4391" s="30"/>
      <c r="T4391" s="30"/>
      <c r="U4391" s="30"/>
      <c r="V4391" s="30"/>
      <c r="W4391" s="30"/>
      <c r="X4391" s="30"/>
      <c r="Y4391" s="30"/>
      <c r="Z4391" s="30"/>
      <c r="AA4391" s="30"/>
    </row>
    <row r="4392" ht="15.75" customHeight="1">
      <c r="A4392" s="124"/>
      <c r="B4392" s="124"/>
      <c r="C4392" s="124"/>
      <c r="D4392" s="124"/>
      <c r="E4392" s="143"/>
      <c r="F4392" s="143"/>
      <c r="G4392" s="143"/>
      <c r="H4392" s="89"/>
      <c r="I4392" s="89"/>
      <c r="J4392" s="89"/>
      <c r="K4392" s="89"/>
      <c r="L4392" s="89"/>
      <c r="M4392" s="89"/>
      <c r="N4392" s="89"/>
      <c r="O4392" s="89"/>
      <c r="P4392" s="89"/>
      <c r="Q4392" s="89"/>
      <c r="R4392" s="30"/>
      <c r="S4392" s="30"/>
      <c r="T4392" s="30"/>
      <c r="U4392" s="30"/>
      <c r="V4392" s="30"/>
      <c r="W4392" s="30"/>
      <c r="X4392" s="30"/>
      <c r="Y4392" s="30"/>
      <c r="Z4392" s="30"/>
      <c r="AA4392" s="30"/>
    </row>
    <row r="4393" ht="15.75" customHeight="1">
      <c r="A4393" s="124"/>
      <c r="B4393" s="124"/>
      <c r="C4393" s="124"/>
      <c r="D4393" s="124"/>
      <c r="E4393" s="143"/>
      <c r="F4393" s="143"/>
      <c r="G4393" s="143"/>
      <c r="H4393" s="89"/>
      <c r="I4393" s="89"/>
      <c r="J4393" s="89"/>
      <c r="K4393" s="89"/>
      <c r="L4393" s="89"/>
      <c r="M4393" s="89"/>
      <c r="N4393" s="89"/>
      <c r="O4393" s="89"/>
      <c r="P4393" s="89"/>
      <c r="Q4393" s="89"/>
      <c r="R4393" s="30"/>
      <c r="S4393" s="30"/>
      <c r="T4393" s="30"/>
      <c r="U4393" s="30"/>
      <c r="V4393" s="30"/>
      <c r="W4393" s="30"/>
      <c r="X4393" s="30"/>
      <c r="Y4393" s="30"/>
      <c r="Z4393" s="30"/>
      <c r="AA4393" s="30"/>
    </row>
    <row r="4394" ht="15.75" customHeight="1">
      <c r="A4394" s="124"/>
      <c r="B4394" s="124"/>
      <c r="C4394" s="124"/>
      <c r="D4394" s="124"/>
      <c r="E4394" s="143"/>
      <c r="F4394" s="143"/>
      <c r="G4394" s="143"/>
      <c r="H4394" s="89"/>
      <c r="I4394" s="89"/>
      <c r="J4394" s="89"/>
      <c r="K4394" s="89"/>
      <c r="L4394" s="89"/>
      <c r="M4394" s="89"/>
      <c r="N4394" s="89"/>
      <c r="O4394" s="89"/>
      <c r="P4394" s="89"/>
      <c r="Q4394" s="89"/>
      <c r="R4394" s="30"/>
      <c r="S4394" s="30"/>
      <c r="T4394" s="30"/>
      <c r="U4394" s="30"/>
      <c r="V4394" s="30"/>
      <c r="W4394" s="30"/>
      <c r="X4394" s="30"/>
      <c r="Y4394" s="30"/>
      <c r="Z4394" s="30"/>
      <c r="AA4394" s="30"/>
    </row>
    <row r="4395" ht="15.75" customHeight="1">
      <c r="A4395" s="124"/>
      <c r="B4395" s="124"/>
      <c r="C4395" s="124"/>
      <c r="D4395" s="124"/>
      <c r="E4395" s="143"/>
      <c r="F4395" s="143"/>
      <c r="G4395" s="143"/>
      <c r="H4395" s="89"/>
      <c r="I4395" s="89"/>
      <c r="J4395" s="89"/>
      <c r="K4395" s="89"/>
      <c r="L4395" s="89"/>
      <c r="M4395" s="89"/>
      <c r="N4395" s="89"/>
      <c r="O4395" s="89"/>
      <c r="P4395" s="89"/>
      <c r="Q4395" s="89"/>
      <c r="R4395" s="30"/>
      <c r="S4395" s="30"/>
      <c r="T4395" s="30"/>
      <c r="U4395" s="30"/>
      <c r="V4395" s="30"/>
      <c r="W4395" s="30"/>
      <c r="X4395" s="30"/>
      <c r="Y4395" s="30"/>
      <c r="Z4395" s="30"/>
      <c r="AA4395" s="30"/>
    </row>
    <row r="4396" ht="15.75" customHeight="1">
      <c r="A4396" s="124"/>
      <c r="B4396" s="124"/>
      <c r="C4396" s="124"/>
      <c r="D4396" s="124"/>
      <c r="E4396" s="143"/>
      <c r="F4396" s="143"/>
      <c r="G4396" s="143"/>
      <c r="H4396" s="89"/>
      <c r="I4396" s="89"/>
      <c r="J4396" s="89"/>
      <c r="K4396" s="89"/>
      <c r="L4396" s="89"/>
      <c r="M4396" s="89"/>
      <c r="N4396" s="89"/>
      <c r="O4396" s="89"/>
      <c r="P4396" s="89"/>
      <c r="Q4396" s="89"/>
      <c r="R4396" s="30"/>
      <c r="S4396" s="30"/>
      <c r="T4396" s="30"/>
      <c r="U4396" s="30"/>
      <c r="V4396" s="30"/>
      <c r="W4396" s="30"/>
      <c r="X4396" s="30"/>
      <c r="Y4396" s="30"/>
      <c r="Z4396" s="30"/>
      <c r="AA4396" s="30"/>
    </row>
    <row r="4397" ht="15.75" customHeight="1">
      <c r="A4397" s="124"/>
      <c r="B4397" s="124"/>
      <c r="C4397" s="124"/>
      <c r="D4397" s="124"/>
      <c r="E4397" s="143"/>
      <c r="F4397" s="143"/>
      <c r="G4397" s="143"/>
      <c r="H4397" s="89"/>
      <c r="I4397" s="89"/>
      <c r="J4397" s="89"/>
      <c r="K4397" s="89"/>
      <c r="L4397" s="89"/>
      <c r="M4397" s="89"/>
      <c r="N4397" s="89"/>
      <c r="O4397" s="89"/>
      <c r="P4397" s="89"/>
      <c r="Q4397" s="89"/>
      <c r="R4397" s="30"/>
      <c r="S4397" s="30"/>
      <c r="T4397" s="30"/>
      <c r="U4397" s="30"/>
      <c r="V4397" s="30"/>
      <c r="W4397" s="30"/>
      <c r="X4397" s="30"/>
      <c r="Y4397" s="30"/>
      <c r="Z4397" s="30"/>
      <c r="AA4397" s="30"/>
    </row>
    <row r="4398" ht="15.75" customHeight="1">
      <c r="A4398" s="124"/>
      <c r="B4398" s="124"/>
      <c r="C4398" s="124"/>
      <c r="D4398" s="124"/>
      <c r="E4398" s="143"/>
      <c r="F4398" s="143"/>
      <c r="G4398" s="143"/>
      <c r="H4398" s="89"/>
      <c r="I4398" s="89"/>
      <c r="J4398" s="89"/>
      <c r="K4398" s="89"/>
      <c r="L4398" s="89"/>
      <c r="M4398" s="89"/>
      <c r="N4398" s="89"/>
      <c r="O4398" s="89"/>
      <c r="P4398" s="89"/>
      <c r="Q4398" s="89"/>
      <c r="R4398" s="30"/>
      <c r="S4398" s="30"/>
      <c r="T4398" s="30"/>
      <c r="U4398" s="30"/>
      <c r="V4398" s="30"/>
      <c r="W4398" s="30"/>
      <c r="X4398" s="30"/>
      <c r="Y4398" s="30"/>
      <c r="Z4398" s="30"/>
      <c r="AA4398" s="30"/>
    </row>
    <row r="4399" ht="15.75" customHeight="1">
      <c r="A4399" s="124"/>
      <c r="B4399" s="124"/>
      <c r="C4399" s="124"/>
      <c r="D4399" s="124"/>
      <c r="E4399" s="143"/>
      <c r="F4399" s="143"/>
      <c r="G4399" s="143"/>
      <c r="H4399" s="89"/>
      <c r="I4399" s="89"/>
      <c r="J4399" s="89"/>
      <c r="K4399" s="89"/>
      <c r="L4399" s="89"/>
      <c r="M4399" s="89"/>
      <c r="N4399" s="89"/>
      <c r="O4399" s="89"/>
      <c r="P4399" s="89"/>
      <c r="Q4399" s="89"/>
      <c r="R4399" s="30"/>
      <c r="S4399" s="30"/>
      <c r="T4399" s="30"/>
      <c r="U4399" s="30"/>
      <c r="V4399" s="30"/>
      <c r="W4399" s="30"/>
      <c r="X4399" s="30"/>
      <c r="Y4399" s="30"/>
      <c r="Z4399" s="30"/>
      <c r="AA4399" s="30"/>
    </row>
    <row r="4400" ht="15.75" customHeight="1">
      <c r="A4400" s="124"/>
      <c r="B4400" s="124"/>
      <c r="C4400" s="124"/>
      <c r="D4400" s="124"/>
      <c r="E4400" s="143"/>
      <c r="F4400" s="143"/>
      <c r="G4400" s="143"/>
      <c r="H4400" s="89"/>
      <c r="I4400" s="89"/>
      <c r="J4400" s="89"/>
      <c r="K4400" s="89"/>
      <c r="L4400" s="89"/>
      <c r="M4400" s="89"/>
      <c r="N4400" s="89"/>
      <c r="O4400" s="89"/>
      <c r="P4400" s="89"/>
      <c r="Q4400" s="89"/>
      <c r="R4400" s="30"/>
      <c r="S4400" s="30"/>
      <c r="T4400" s="30"/>
      <c r="U4400" s="30"/>
      <c r="V4400" s="30"/>
      <c r="W4400" s="30"/>
      <c r="X4400" s="30"/>
      <c r="Y4400" s="30"/>
      <c r="Z4400" s="30"/>
      <c r="AA4400" s="30"/>
    </row>
    <row r="4401" ht="15.75" customHeight="1">
      <c r="A4401" s="124"/>
      <c r="B4401" s="124"/>
      <c r="C4401" s="124"/>
      <c r="D4401" s="124"/>
      <c r="E4401" s="143"/>
      <c r="F4401" s="143"/>
      <c r="G4401" s="143"/>
      <c r="H4401" s="89"/>
      <c r="I4401" s="89"/>
      <c r="J4401" s="89"/>
      <c r="K4401" s="89"/>
      <c r="L4401" s="89"/>
      <c r="M4401" s="89"/>
      <c r="N4401" s="89"/>
      <c r="O4401" s="89"/>
      <c r="P4401" s="89"/>
      <c r="Q4401" s="89"/>
      <c r="R4401" s="30"/>
      <c r="S4401" s="30"/>
      <c r="T4401" s="30"/>
      <c r="U4401" s="30"/>
      <c r="V4401" s="30"/>
      <c r="W4401" s="30"/>
      <c r="X4401" s="30"/>
      <c r="Y4401" s="30"/>
      <c r="Z4401" s="30"/>
      <c r="AA4401" s="30"/>
    </row>
    <row r="4402" ht="15.75" customHeight="1">
      <c r="A4402" s="124"/>
      <c r="B4402" s="124"/>
      <c r="C4402" s="124"/>
      <c r="D4402" s="124"/>
      <c r="E4402" s="143"/>
      <c r="F4402" s="143"/>
      <c r="G4402" s="143"/>
      <c r="H4402" s="89"/>
      <c r="I4402" s="89"/>
      <c r="J4402" s="89"/>
      <c r="K4402" s="89"/>
      <c r="L4402" s="89"/>
      <c r="M4402" s="89"/>
      <c r="N4402" s="89"/>
      <c r="O4402" s="89"/>
      <c r="P4402" s="89"/>
      <c r="Q4402" s="89"/>
      <c r="R4402" s="30"/>
      <c r="S4402" s="30"/>
      <c r="T4402" s="30"/>
      <c r="U4402" s="30"/>
      <c r="V4402" s="30"/>
      <c r="W4402" s="30"/>
      <c r="X4402" s="30"/>
      <c r="Y4402" s="30"/>
      <c r="Z4402" s="30"/>
      <c r="AA4402" s="30"/>
    </row>
    <row r="4403" ht="15.75" customHeight="1">
      <c r="A4403" s="124"/>
      <c r="B4403" s="124"/>
      <c r="C4403" s="124"/>
      <c r="D4403" s="124"/>
      <c r="E4403" s="143"/>
      <c r="F4403" s="143"/>
      <c r="G4403" s="143"/>
      <c r="H4403" s="89"/>
      <c r="I4403" s="89"/>
      <c r="J4403" s="89"/>
      <c r="K4403" s="89"/>
      <c r="L4403" s="89"/>
      <c r="M4403" s="89"/>
      <c r="N4403" s="89"/>
      <c r="O4403" s="89"/>
      <c r="P4403" s="89"/>
      <c r="Q4403" s="89"/>
      <c r="R4403" s="30"/>
      <c r="S4403" s="30"/>
      <c r="T4403" s="30"/>
      <c r="U4403" s="30"/>
      <c r="V4403" s="30"/>
      <c r="W4403" s="30"/>
      <c r="X4403" s="30"/>
      <c r="Y4403" s="30"/>
      <c r="Z4403" s="30"/>
      <c r="AA4403" s="30"/>
    </row>
    <row r="4404" ht="15.75" customHeight="1">
      <c r="A4404" s="124"/>
      <c r="B4404" s="124"/>
      <c r="C4404" s="124"/>
      <c r="D4404" s="124"/>
      <c r="E4404" s="143"/>
      <c r="F4404" s="143"/>
      <c r="G4404" s="143"/>
      <c r="H4404" s="89"/>
      <c r="I4404" s="89"/>
      <c r="J4404" s="89"/>
      <c r="K4404" s="89"/>
      <c r="L4404" s="89"/>
      <c r="M4404" s="89"/>
      <c r="N4404" s="89"/>
      <c r="O4404" s="89"/>
      <c r="P4404" s="89"/>
      <c r="Q4404" s="89"/>
      <c r="R4404" s="30"/>
      <c r="S4404" s="30"/>
      <c r="T4404" s="30"/>
      <c r="U4404" s="30"/>
      <c r="V4404" s="30"/>
      <c r="W4404" s="30"/>
      <c r="X4404" s="30"/>
      <c r="Y4404" s="30"/>
      <c r="Z4404" s="30"/>
      <c r="AA4404" s="30"/>
    </row>
    <row r="4405" ht="15.75" customHeight="1">
      <c r="A4405" s="124"/>
      <c r="B4405" s="124"/>
      <c r="C4405" s="124"/>
      <c r="D4405" s="124"/>
      <c r="E4405" s="143"/>
      <c r="F4405" s="143"/>
      <c r="G4405" s="143"/>
      <c r="H4405" s="89"/>
      <c r="I4405" s="89"/>
      <c r="J4405" s="89"/>
      <c r="K4405" s="89"/>
      <c r="L4405" s="89"/>
      <c r="M4405" s="89"/>
      <c r="N4405" s="89"/>
      <c r="O4405" s="89"/>
      <c r="P4405" s="89"/>
      <c r="Q4405" s="89"/>
      <c r="R4405" s="30"/>
      <c r="S4405" s="30"/>
      <c r="T4405" s="30"/>
      <c r="U4405" s="30"/>
      <c r="V4405" s="30"/>
      <c r="W4405" s="30"/>
      <c r="X4405" s="30"/>
      <c r="Y4405" s="30"/>
      <c r="Z4405" s="30"/>
      <c r="AA4405" s="30"/>
    </row>
    <row r="4406" ht="15.75" customHeight="1">
      <c r="A4406" s="124"/>
      <c r="B4406" s="124"/>
      <c r="C4406" s="124"/>
      <c r="D4406" s="124"/>
      <c r="E4406" s="143"/>
      <c r="F4406" s="143"/>
      <c r="G4406" s="143"/>
      <c r="H4406" s="89"/>
      <c r="I4406" s="89"/>
      <c r="J4406" s="89"/>
      <c r="K4406" s="89"/>
      <c r="L4406" s="89"/>
      <c r="M4406" s="89"/>
      <c r="N4406" s="89"/>
      <c r="O4406" s="89"/>
      <c r="P4406" s="89"/>
      <c r="Q4406" s="89"/>
      <c r="R4406" s="30"/>
      <c r="S4406" s="30"/>
      <c r="T4406" s="30"/>
      <c r="U4406" s="30"/>
      <c r="V4406" s="30"/>
      <c r="W4406" s="30"/>
      <c r="X4406" s="30"/>
      <c r="Y4406" s="30"/>
      <c r="Z4406" s="30"/>
      <c r="AA4406" s="30"/>
    </row>
    <row r="4407" ht="15.75" customHeight="1">
      <c r="A4407" s="124"/>
      <c r="B4407" s="124"/>
      <c r="C4407" s="124"/>
      <c r="D4407" s="124"/>
      <c r="E4407" s="143"/>
      <c r="F4407" s="143"/>
      <c r="G4407" s="143"/>
      <c r="H4407" s="89"/>
      <c r="I4407" s="89"/>
      <c r="J4407" s="89"/>
      <c r="K4407" s="89"/>
      <c r="L4407" s="89"/>
      <c r="M4407" s="89"/>
      <c r="N4407" s="89"/>
      <c r="O4407" s="89"/>
      <c r="P4407" s="89"/>
      <c r="Q4407" s="89"/>
      <c r="R4407" s="30"/>
      <c r="S4407" s="30"/>
      <c r="T4407" s="30"/>
      <c r="U4407" s="30"/>
      <c r="V4407" s="30"/>
      <c r="W4407" s="30"/>
      <c r="X4407" s="30"/>
      <c r="Y4407" s="30"/>
      <c r="Z4407" s="30"/>
      <c r="AA4407" s="30"/>
    </row>
    <row r="4408" ht="15.75" customHeight="1">
      <c r="A4408" s="124"/>
      <c r="B4408" s="124"/>
      <c r="C4408" s="124"/>
      <c r="D4408" s="124"/>
      <c r="E4408" s="143"/>
      <c r="F4408" s="143"/>
      <c r="G4408" s="143"/>
      <c r="H4408" s="89"/>
      <c r="I4408" s="89"/>
      <c r="J4408" s="89"/>
      <c r="K4408" s="89"/>
      <c r="L4408" s="89"/>
      <c r="M4408" s="89"/>
      <c r="N4408" s="89"/>
      <c r="O4408" s="89"/>
      <c r="P4408" s="89"/>
      <c r="Q4408" s="89"/>
      <c r="R4408" s="30"/>
      <c r="S4408" s="30"/>
      <c r="T4408" s="30"/>
      <c r="U4408" s="30"/>
      <c r="V4408" s="30"/>
      <c r="W4408" s="30"/>
      <c r="X4408" s="30"/>
      <c r="Y4408" s="30"/>
      <c r="Z4408" s="30"/>
      <c r="AA4408" s="30"/>
    </row>
    <row r="4409" ht="15.75" customHeight="1">
      <c r="A4409" s="124"/>
      <c r="B4409" s="124"/>
      <c r="C4409" s="124"/>
      <c r="D4409" s="124"/>
      <c r="E4409" s="143"/>
      <c r="F4409" s="143"/>
      <c r="G4409" s="143"/>
      <c r="H4409" s="89"/>
      <c r="I4409" s="89"/>
      <c r="J4409" s="89"/>
      <c r="K4409" s="89"/>
      <c r="L4409" s="89"/>
      <c r="M4409" s="89"/>
      <c r="N4409" s="89"/>
      <c r="O4409" s="89"/>
      <c r="P4409" s="89"/>
      <c r="Q4409" s="89"/>
      <c r="R4409" s="30"/>
      <c r="S4409" s="30"/>
      <c r="T4409" s="30"/>
      <c r="U4409" s="30"/>
      <c r="V4409" s="30"/>
      <c r="W4409" s="30"/>
      <c r="X4409" s="30"/>
      <c r="Y4409" s="30"/>
      <c r="Z4409" s="30"/>
      <c r="AA4409" s="30"/>
    </row>
    <row r="4410" ht="15.75" customHeight="1">
      <c r="A4410" s="124"/>
      <c r="B4410" s="124"/>
      <c r="C4410" s="124"/>
      <c r="D4410" s="124"/>
      <c r="E4410" s="143"/>
      <c r="F4410" s="143"/>
      <c r="G4410" s="143"/>
      <c r="H4410" s="89"/>
      <c r="I4410" s="89"/>
      <c r="J4410" s="89"/>
      <c r="K4410" s="89"/>
      <c r="L4410" s="89"/>
      <c r="M4410" s="89"/>
      <c r="N4410" s="89"/>
      <c r="O4410" s="89"/>
      <c r="P4410" s="89"/>
      <c r="Q4410" s="89"/>
      <c r="R4410" s="30"/>
      <c r="S4410" s="30"/>
      <c r="T4410" s="30"/>
      <c r="U4410" s="30"/>
      <c r="V4410" s="30"/>
      <c r="W4410" s="30"/>
      <c r="X4410" s="30"/>
      <c r="Y4410" s="30"/>
      <c r="Z4410" s="30"/>
      <c r="AA4410" s="30"/>
    </row>
    <row r="4411" ht="15.75" customHeight="1">
      <c r="A4411" s="124"/>
      <c r="B4411" s="124"/>
      <c r="C4411" s="124"/>
      <c r="D4411" s="124"/>
      <c r="E4411" s="143"/>
      <c r="F4411" s="143"/>
      <c r="G4411" s="143"/>
      <c r="H4411" s="89"/>
      <c r="I4411" s="89"/>
      <c r="J4411" s="89"/>
      <c r="K4411" s="89"/>
      <c r="L4411" s="89"/>
      <c r="M4411" s="89"/>
      <c r="N4411" s="89"/>
      <c r="O4411" s="89"/>
      <c r="P4411" s="89"/>
      <c r="Q4411" s="89"/>
      <c r="R4411" s="30"/>
      <c r="S4411" s="30"/>
      <c r="T4411" s="30"/>
      <c r="U4411" s="30"/>
      <c r="V4411" s="30"/>
      <c r="W4411" s="30"/>
      <c r="X4411" s="30"/>
      <c r="Y4411" s="30"/>
      <c r="Z4411" s="30"/>
      <c r="AA4411" s="30"/>
    </row>
    <row r="4412" ht="15.75" customHeight="1">
      <c r="A4412" s="124"/>
      <c r="B4412" s="124"/>
      <c r="C4412" s="124"/>
      <c r="D4412" s="124"/>
      <c r="E4412" s="143"/>
      <c r="F4412" s="143"/>
      <c r="G4412" s="143"/>
      <c r="H4412" s="89"/>
      <c r="I4412" s="89"/>
      <c r="J4412" s="89"/>
      <c r="K4412" s="89"/>
      <c r="L4412" s="89"/>
      <c r="M4412" s="89"/>
      <c r="N4412" s="89"/>
      <c r="O4412" s="89"/>
      <c r="P4412" s="89"/>
      <c r="Q4412" s="89"/>
      <c r="R4412" s="30"/>
      <c r="S4412" s="30"/>
      <c r="T4412" s="30"/>
      <c r="U4412" s="30"/>
      <c r="V4412" s="30"/>
      <c r="W4412" s="30"/>
      <c r="X4412" s="30"/>
      <c r="Y4412" s="30"/>
      <c r="Z4412" s="30"/>
      <c r="AA4412" s="30"/>
    </row>
    <row r="4413" ht="15.75" customHeight="1">
      <c r="A4413" s="124"/>
      <c r="B4413" s="124"/>
      <c r="C4413" s="124"/>
      <c r="D4413" s="124"/>
      <c r="E4413" s="143"/>
      <c r="F4413" s="143"/>
      <c r="G4413" s="143"/>
      <c r="H4413" s="89"/>
      <c r="I4413" s="89"/>
      <c r="J4413" s="89"/>
      <c r="K4413" s="89"/>
      <c r="L4413" s="89"/>
      <c r="M4413" s="89"/>
      <c r="N4413" s="89"/>
      <c r="O4413" s="89"/>
      <c r="P4413" s="89"/>
      <c r="Q4413" s="89"/>
      <c r="R4413" s="30"/>
      <c r="S4413" s="30"/>
      <c r="T4413" s="30"/>
      <c r="U4413" s="30"/>
      <c r="V4413" s="30"/>
      <c r="W4413" s="30"/>
      <c r="X4413" s="30"/>
      <c r="Y4413" s="30"/>
      <c r="Z4413" s="30"/>
      <c r="AA4413" s="30"/>
    </row>
    <row r="4414" ht="15.75" customHeight="1">
      <c r="A4414" s="124"/>
      <c r="B4414" s="124"/>
      <c r="C4414" s="124"/>
      <c r="D4414" s="124"/>
      <c r="E4414" s="143"/>
      <c r="F4414" s="143"/>
      <c r="G4414" s="143"/>
      <c r="H4414" s="89"/>
      <c r="I4414" s="89"/>
      <c r="J4414" s="89"/>
      <c r="K4414" s="89"/>
      <c r="L4414" s="89"/>
      <c r="M4414" s="89"/>
      <c r="N4414" s="89"/>
      <c r="O4414" s="89"/>
      <c r="P4414" s="89"/>
      <c r="Q4414" s="89"/>
      <c r="R4414" s="30"/>
      <c r="S4414" s="30"/>
      <c r="T4414" s="30"/>
      <c r="U4414" s="30"/>
      <c r="V4414" s="30"/>
      <c r="W4414" s="30"/>
      <c r="X4414" s="30"/>
      <c r="Y4414" s="30"/>
      <c r="Z4414" s="30"/>
      <c r="AA4414" s="30"/>
    </row>
    <row r="4415" ht="15.75" customHeight="1">
      <c r="A4415" s="124"/>
      <c r="B4415" s="124"/>
      <c r="C4415" s="124"/>
      <c r="D4415" s="124"/>
      <c r="E4415" s="143"/>
      <c r="F4415" s="143"/>
      <c r="G4415" s="143"/>
      <c r="H4415" s="89"/>
      <c r="I4415" s="89"/>
      <c r="J4415" s="89"/>
      <c r="K4415" s="89"/>
      <c r="L4415" s="89"/>
      <c r="M4415" s="89"/>
      <c r="N4415" s="89"/>
      <c r="O4415" s="89"/>
      <c r="P4415" s="89"/>
      <c r="Q4415" s="89"/>
      <c r="R4415" s="30"/>
      <c r="S4415" s="30"/>
      <c r="T4415" s="30"/>
      <c r="U4415" s="30"/>
      <c r="V4415" s="30"/>
      <c r="W4415" s="30"/>
      <c r="X4415" s="30"/>
      <c r="Y4415" s="30"/>
      <c r="Z4415" s="30"/>
      <c r="AA4415" s="30"/>
    </row>
    <row r="4416" ht="15.75" customHeight="1">
      <c r="A4416" s="124"/>
      <c r="B4416" s="124"/>
      <c r="C4416" s="124"/>
      <c r="D4416" s="124"/>
      <c r="E4416" s="143"/>
      <c r="F4416" s="143"/>
      <c r="G4416" s="143"/>
      <c r="H4416" s="89"/>
      <c r="I4416" s="89"/>
      <c r="J4416" s="89"/>
      <c r="K4416" s="89"/>
      <c r="L4416" s="89"/>
      <c r="M4416" s="89"/>
      <c r="N4416" s="89"/>
      <c r="O4416" s="89"/>
      <c r="P4416" s="89"/>
      <c r="Q4416" s="89"/>
      <c r="R4416" s="30"/>
      <c r="S4416" s="30"/>
      <c r="T4416" s="30"/>
      <c r="U4416" s="30"/>
      <c r="V4416" s="30"/>
      <c r="W4416" s="30"/>
      <c r="X4416" s="30"/>
      <c r="Y4416" s="30"/>
      <c r="Z4416" s="30"/>
      <c r="AA4416" s="30"/>
    </row>
    <row r="4417" ht="15.75" customHeight="1">
      <c r="A4417" s="124"/>
      <c r="B4417" s="124"/>
      <c r="C4417" s="124"/>
      <c r="D4417" s="124"/>
      <c r="E4417" s="143"/>
      <c r="F4417" s="143"/>
      <c r="G4417" s="143"/>
      <c r="H4417" s="89"/>
      <c r="I4417" s="89"/>
      <c r="J4417" s="89"/>
      <c r="K4417" s="89"/>
      <c r="L4417" s="89"/>
      <c r="M4417" s="89"/>
      <c r="N4417" s="89"/>
      <c r="O4417" s="89"/>
      <c r="P4417" s="89"/>
      <c r="Q4417" s="89"/>
      <c r="R4417" s="30"/>
      <c r="S4417" s="30"/>
      <c r="T4417" s="30"/>
      <c r="U4417" s="30"/>
      <c r="V4417" s="30"/>
      <c r="W4417" s="30"/>
      <c r="X4417" s="30"/>
      <c r="Y4417" s="30"/>
      <c r="Z4417" s="30"/>
      <c r="AA4417" s="30"/>
    </row>
    <row r="4418" ht="15.75" customHeight="1">
      <c r="A4418" s="124"/>
      <c r="B4418" s="124"/>
      <c r="C4418" s="124"/>
      <c r="D4418" s="124"/>
      <c r="E4418" s="143"/>
      <c r="F4418" s="143"/>
      <c r="G4418" s="143"/>
      <c r="H4418" s="89"/>
      <c r="I4418" s="89"/>
      <c r="J4418" s="89"/>
      <c r="K4418" s="89"/>
      <c r="L4418" s="89"/>
      <c r="M4418" s="89"/>
      <c r="N4418" s="89"/>
      <c r="O4418" s="89"/>
      <c r="P4418" s="89"/>
      <c r="Q4418" s="89"/>
      <c r="R4418" s="30"/>
      <c r="S4418" s="30"/>
      <c r="T4418" s="30"/>
      <c r="U4418" s="30"/>
      <c r="V4418" s="30"/>
      <c r="W4418" s="30"/>
      <c r="X4418" s="30"/>
      <c r="Y4418" s="30"/>
      <c r="Z4418" s="30"/>
      <c r="AA4418" s="30"/>
    </row>
    <row r="4419" ht="15.75" customHeight="1">
      <c r="A4419" s="124"/>
      <c r="B4419" s="124"/>
      <c r="C4419" s="124"/>
      <c r="D4419" s="124"/>
      <c r="E4419" s="143"/>
      <c r="F4419" s="143"/>
      <c r="G4419" s="143"/>
      <c r="H4419" s="89"/>
      <c r="I4419" s="89"/>
      <c r="J4419" s="89"/>
      <c r="K4419" s="89"/>
      <c r="L4419" s="89"/>
      <c r="M4419" s="89"/>
      <c r="N4419" s="89"/>
      <c r="O4419" s="89"/>
      <c r="P4419" s="89"/>
      <c r="Q4419" s="89"/>
      <c r="R4419" s="30"/>
      <c r="S4419" s="30"/>
      <c r="T4419" s="30"/>
      <c r="U4419" s="30"/>
      <c r="V4419" s="30"/>
      <c r="W4419" s="30"/>
      <c r="X4419" s="30"/>
      <c r="Y4419" s="30"/>
      <c r="Z4419" s="30"/>
      <c r="AA4419" s="30"/>
    </row>
    <row r="4420" ht="15.75" customHeight="1">
      <c r="A4420" s="124"/>
      <c r="B4420" s="124"/>
      <c r="C4420" s="124"/>
      <c r="D4420" s="124"/>
      <c r="E4420" s="143"/>
      <c r="F4420" s="143"/>
      <c r="G4420" s="143"/>
      <c r="H4420" s="89"/>
      <c r="I4420" s="89"/>
      <c r="J4420" s="89"/>
      <c r="K4420" s="89"/>
      <c r="L4420" s="89"/>
      <c r="M4420" s="89"/>
      <c r="N4420" s="89"/>
      <c r="O4420" s="89"/>
      <c r="P4420" s="89"/>
      <c r="Q4420" s="89"/>
      <c r="R4420" s="30"/>
      <c r="S4420" s="30"/>
      <c r="T4420" s="30"/>
      <c r="U4420" s="30"/>
      <c r="V4420" s="30"/>
      <c r="W4420" s="30"/>
      <c r="X4420" s="30"/>
      <c r="Y4420" s="30"/>
      <c r="Z4420" s="30"/>
      <c r="AA4420" s="30"/>
    </row>
    <row r="4421" ht="15.75" customHeight="1">
      <c r="A4421" s="124"/>
      <c r="B4421" s="124"/>
      <c r="C4421" s="124"/>
      <c r="D4421" s="124"/>
      <c r="E4421" s="143"/>
      <c r="F4421" s="143"/>
      <c r="G4421" s="143"/>
      <c r="H4421" s="89"/>
      <c r="I4421" s="89"/>
      <c r="J4421" s="89"/>
      <c r="K4421" s="89"/>
      <c r="L4421" s="89"/>
      <c r="M4421" s="89"/>
      <c r="N4421" s="89"/>
      <c r="O4421" s="89"/>
      <c r="P4421" s="89"/>
      <c r="Q4421" s="89"/>
      <c r="R4421" s="30"/>
      <c r="S4421" s="30"/>
      <c r="T4421" s="30"/>
      <c r="U4421" s="30"/>
      <c r="V4421" s="30"/>
      <c r="W4421" s="30"/>
      <c r="X4421" s="30"/>
      <c r="Y4421" s="30"/>
      <c r="Z4421" s="30"/>
      <c r="AA4421" s="30"/>
    </row>
    <row r="4422" ht="15.75" customHeight="1">
      <c r="A4422" s="124"/>
      <c r="B4422" s="124"/>
      <c r="C4422" s="124"/>
      <c r="D4422" s="124"/>
      <c r="E4422" s="143"/>
      <c r="F4422" s="143"/>
      <c r="G4422" s="143"/>
      <c r="H4422" s="89"/>
      <c r="I4422" s="89"/>
      <c r="J4422" s="89"/>
      <c r="K4422" s="89"/>
      <c r="L4422" s="89"/>
      <c r="M4422" s="89"/>
      <c r="N4422" s="89"/>
      <c r="O4422" s="89"/>
      <c r="P4422" s="89"/>
      <c r="Q4422" s="89"/>
      <c r="R4422" s="30"/>
      <c r="S4422" s="30"/>
      <c r="T4422" s="30"/>
      <c r="U4422" s="30"/>
      <c r="V4422" s="30"/>
      <c r="W4422" s="30"/>
      <c r="X4422" s="30"/>
      <c r="Y4422" s="30"/>
      <c r="Z4422" s="30"/>
      <c r="AA4422" s="30"/>
    </row>
    <row r="4423" ht="15.75" customHeight="1">
      <c r="A4423" s="124"/>
      <c r="B4423" s="124"/>
      <c r="C4423" s="124"/>
      <c r="D4423" s="124"/>
      <c r="E4423" s="143"/>
      <c r="F4423" s="143"/>
      <c r="G4423" s="143"/>
      <c r="H4423" s="89"/>
      <c r="I4423" s="89"/>
      <c r="J4423" s="89"/>
      <c r="K4423" s="89"/>
      <c r="L4423" s="89"/>
      <c r="M4423" s="89"/>
      <c r="N4423" s="89"/>
      <c r="O4423" s="89"/>
      <c r="P4423" s="89"/>
      <c r="Q4423" s="89"/>
      <c r="R4423" s="30"/>
      <c r="S4423" s="30"/>
      <c r="T4423" s="30"/>
      <c r="U4423" s="30"/>
      <c r="V4423" s="30"/>
      <c r="W4423" s="30"/>
      <c r="X4423" s="30"/>
      <c r="Y4423" s="30"/>
      <c r="Z4423" s="30"/>
      <c r="AA4423" s="30"/>
    </row>
    <row r="4424" ht="15.75" customHeight="1">
      <c r="A4424" s="124"/>
      <c r="B4424" s="124"/>
      <c r="C4424" s="124"/>
      <c r="D4424" s="124"/>
      <c r="E4424" s="143"/>
      <c r="F4424" s="143"/>
      <c r="G4424" s="143"/>
      <c r="H4424" s="89"/>
      <c r="I4424" s="89"/>
      <c r="J4424" s="89"/>
      <c r="K4424" s="89"/>
      <c r="L4424" s="89"/>
      <c r="M4424" s="89"/>
      <c r="N4424" s="89"/>
      <c r="O4424" s="89"/>
      <c r="P4424" s="89"/>
      <c r="Q4424" s="89"/>
      <c r="R4424" s="30"/>
      <c r="S4424" s="30"/>
      <c r="T4424" s="30"/>
      <c r="U4424" s="30"/>
      <c r="V4424" s="30"/>
      <c r="W4424" s="30"/>
      <c r="X4424" s="30"/>
      <c r="Y4424" s="30"/>
      <c r="Z4424" s="30"/>
      <c r="AA4424" s="30"/>
    </row>
    <row r="4425" ht="15.75" customHeight="1">
      <c r="A4425" s="124"/>
      <c r="B4425" s="124"/>
      <c r="C4425" s="124"/>
      <c r="D4425" s="124"/>
      <c r="E4425" s="143"/>
      <c r="F4425" s="143"/>
      <c r="G4425" s="143"/>
      <c r="H4425" s="89"/>
      <c r="I4425" s="89"/>
      <c r="J4425" s="89"/>
      <c r="K4425" s="89"/>
      <c r="L4425" s="89"/>
      <c r="M4425" s="89"/>
      <c r="N4425" s="89"/>
      <c r="O4425" s="89"/>
      <c r="P4425" s="89"/>
      <c r="Q4425" s="89"/>
      <c r="R4425" s="30"/>
      <c r="S4425" s="30"/>
      <c r="T4425" s="30"/>
      <c r="U4425" s="30"/>
      <c r="V4425" s="30"/>
      <c r="W4425" s="30"/>
      <c r="X4425" s="30"/>
      <c r="Y4425" s="30"/>
      <c r="Z4425" s="30"/>
      <c r="AA4425" s="30"/>
    </row>
    <row r="4426" ht="15.75" customHeight="1">
      <c r="A4426" s="124"/>
      <c r="B4426" s="124"/>
      <c r="C4426" s="124"/>
      <c r="D4426" s="124"/>
      <c r="E4426" s="143"/>
      <c r="F4426" s="143"/>
      <c r="G4426" s="143"/>
      <c r="H4426" s="89"/>
      <c r="I4426" s="89"/>
      <c r="J4426" s="89"/>
      <c r="K4426" s="89"/>
      <c r="L4426" s="89"/>
      <c r="M4426" s="89"/>
      <c r="N4426" s="89"/>
      <c r="O4426" s="89"/>
      <c r="P4426" s="89"/>
      <c r="Q4426" s="89"/>
      <c r="R4426" s="30"/>
      <c r="S4426" s="30"/>
      <c r="T4426" s="30"/>
      <c r="U4426" s="30"/>
      <c r="V4426" s="30"/>
      <c r="W4426" s="30"/>
      <c r="X4426" s="30"/>
      <c r="Y4426" s="30"/>
      <c r="Z4426" s="30"/>
      <c r="AA4426" s="30"/>
    </row>
    <row r="4427" ht="15.75" customHeight="1">
      <c r="A4427" s="124"/>
      <c r="B4427" s="124"/>
      <c r="C4427" s="124"/>
      <c r="D4427" s="124"/>
      <c r="E4427" s="143"/>
      <c r="F4427" s="143"/>
      <c r="G4427" s="143"/>
      <c r="H4427" s="89"/>
      <c r="I4427" s="89"/>
      <c r="J4427" s="89"/>
      <c r="K4427" s="89"/>
      <c r="L4427" s="89"/>
      <c r="M4427" s="89"/>
      <c r="N4427" s="89"/>
      <c r="O4427" s="89"/>
      <c r="P4427" s="89"/>
      <c r="Q4427" s="89"/>
      <c r="R4427" s="30"/>
      <c r="S4427" s="30"/>
      <c r="T4427" s="30"/>
      <c r="U4427" s="30"/>
      <c r="V4427" s="30"/>
      <c r="W4427" s="30"/>
      <c r="X4427" s="30"/>
      <c r="Y4427" s="30"/>
      <c r="Z4427" s="30"/>
      <c r="AA4427" s="30"/>
    </row>
    <row r="4428" ht="15.75" customHeight="1">
      <c r="A4428" s="124"/>
      <c r="B4428" s="124"/>
      <c r="C4428" s="124"/>
      <c r="D4428" s="124"/>
      <c r="E4428" s="143"/>
      <c r="F4428" s="143"/>
      <c r="G4428" s="143"/>
      <c r="H4428" s="89"/>
      <c r="I4428" s="89"/>
      <c r="J4428" s="89"/>
      <c r="K4428" s="89"/>
      <c r="L4428" s="89"/>
      <c r="M4428" s="89"/>
      <c r="N4428" s="89"/>
      <c r="O4428" s="89"/>
      <c r="P4428" s="89"/>
      <c r="Q4428" s="89"/>
      <c r="R4428" s="30"/>
      <c r="S4428" s="30"/>
      <c r="T4428" s="30"/>
      <c r="U4428" s="30"/>
      <c r="V4428" s="30"/>
      <c r="W4428" s="30"/>
      <c r="X4428" s="30"/>
      <c r="Y4428" s="30"/>
      <c r="Z4428" s="30"/>
      <c r="AA4428" s="30"/>
    </row>
    <row r="4429" ht="15.75" customHeight="1">
      <c r="A4429" s="124"/>
      <c r="B4429" s="124"/>
      <c r="C4429" s="124"/>
      <c r="D4429" s="124"/>
      <c r="E4429" s="143"/>
      <c r="F4429" s="143"/>
      <c r="G4429" s="143"/>
      <c r="H4429" s="89"/>
      <c r="I4429" s="89"/>
      <c r="J4429" s="89"/>
      <c r="K4429" s="89"/>
      <c r="L4429" s="89"/>
      <c r="M4429" s="89"/>
      <c r="N4429" s="89"/>
      <c r="O4429" s="89"/>
      <c r="P4429" s="89"/>
      <c r="Q4429" s="89"/>
      <c r="R4429" s="30"/>
      <c r="S4429" s="30"/>
      <c r="T4429" s="30"/>
      <c r="U4429" s="30"/>
      <c r="V4429" s="30"/>
      <c r="W4429" s="30"/>
      <c r="X4429" s="30"/>
      <c r="Y4429" s="30"/>
      <c r="Z4429" s="30"/>
      <c r="AA4429" s="30"/>
    </row>
    <row r="4430" ht="15.75" customHeight="1">
      <c r="A4430" s="124"/>
      <c r="B4430" s="124"/>
      <c r="C4430" s="124"/>
      <c r="D4430" s="124"/>
      <c r="E4430" s="143"/>
      <c r="F4430" s="143"/>
      <c r="G4430" s="143"/>
      <c r="H4430" s="89"/>
      <c r="I4430" s="89"/>
      <c r="J4430" s="89"/>
      <c r="K4430" s="89"/>
      <c r="L4430" s="89"/>
      <c r="M4430" s="89"/>
      <c r="N4430" s="89"/>
      <c r="O4430" s="89"/>
      <c r="P4430" s="89"/>
      <c r="Q4430" s="89"/>
      <c r="R4430" s="30"/>
      <c r="S4430" s="30"/>
      <c r="T4430" s="30"/>
      <c r="U4430" s="30"/>
      <c r="V4430" s="30"/>
      <c r="W4430" s="30"/>
      <c r="X4430" s="30"/>
      <c r="Y4430" s="30"/>
      <c r="Z4430" s="30"/>
      <c r="AA4430" s="30"/>
    </row>
    <row r="4431" ht="15.75" customHeight="1">
      <c r="A4431" s="124"/>
      <c r="B4431" s="124"/>
      <c r="C4431" s="124"/>
      <c r="D4431" s="124"/>
      <c r="E4431" s="143"/>
      <c r="F4431" s="143"/>
      <c r="G4431" s="143"/>
      <c r="H4431" s="89"/>
      <c r="I4431" s="89"/>
      <c r="J4431" s="89"/>
      <c r="K4431" s="89"/>
      <c r="L4431" s="89"/>
      <c r="M4431" s="89"/>
      <c r="N4431" s="89"/>
      <c r="O4431" s="89"/>
      <c r="P4431" s="89"/>
      <c r="Q4431" s="89"/>
      <c r="R4431" s="30"/>
      <c r="S4431" s="30"/>
      <c r="T4431" s="30"/>
      <c r="U4431" s="30"/>
      <c r="V4431" s="30"/>
      <c r="W4431" s="30"/>
      <c r="X4431" s="30"/>
      <c r="Y4431" s="30"/>
      <c r="Z4431" s="30"/>
      <c r="AA4431" s="30"/>
    </row>
    <row r="4432" ht="15.75" customHeight="1">
      <c r="A4432" s="124"/>
      <c r="B4432" s="124"/>
      <c r="C4432" s="124"/>
      <c r="D4432" s="124"/>
      <c r="E4432" s="143"/>
      <c r="F4432" s="143"/>
      <c r="G4432" s="143"/>
      <c r="H4432" s="89"/>
      <c r="I4432" s="89"/>
      <c r="J4432" s="89"/>
      <c r="K4432" s="89"/>
      <c r="L4432" s="89"/>
      <c r="M4432" s="89"/>
      <c r="N4432" s="89"/>
      <c r="O4432" s="89"/>
      <c r="P4432" s="89"/>
      <c r="Q4432" s="89"/>
      <c r="R4432" s="30"/>
      <c r="S4432" s="30"/>
      <c r="T4432" s="30"/>
      <c r="U4432" s="30"/>
      <c r="V4432" s="30"/>
      <c r="W4432" s="30"/>
      <c r="X4432" s="30"/>
      <c r="Y4432" s="30"/>
      <c r="Z4432" s="30"/>
      <c r="AA4432" s="30"/>
    </row>
    <row r="4433" ht="15.75" customHeight="1">
      <c r="A4433" s="124"/>
      <c r="B4433" s="124"/>
      <c r="C4433" s="124"/>
      <c r="D4433" s="124"/>
      <c r="E4433" s="143"/>
      <c r="F4433" s="143"/>
      <c r="G4433" s="143"/>
      <c r="H4433" s="89"/>
      <c r="I4433" s="89"/>
      <c r="J4433" s="89"/>
      <c r="K4433" s="89"/>
      <c r="L4433" s="89"/>
      <c r="M4433" s="89"/>
      <c r="N4433" s="89"/>
      <c r="O4433" s="89"/>
      <c r="P4433" s="89"/>
      <c r="Q4433" s="89"/>
      <c r="R4433" s="30"/>
      <c r="S4433" s="30"/>
      <c r="T4433" s="30"/>
      <c r="U4433" s="30"/>
      <c r="V4433" s="30"/>
      <c r="W4433" s="30"/>
      <c r="X4433" s="30"/>
      <c r="Y4433" s="30"/>
      <c r="Z4433" s="30"/>
      <c r="AA4433" s="30"/>
    </row>
    <row r="4434" ht="15.75" customHeight="1">
      <c r="A4434" s="124"/>
      <c r="B4434" s="124"/>
      <c r="C4434" s="124"/>
      <c r="D4434" s="124"/>
      <c r="E4434" s="143"/>
      <c r="F4434" s="143"/>
      <c r="G4434" s="143"/>
      <c r="H4434" s="89"/>
      <c r="I4434" s="89"/>
      <c r="J4434" s="89"/>
      <c r="K4434" s="89"/>
      <c r="L4434" s="89"/>
      <c r="M4434" s="89"/>
      <c r="N4434" s="89"/>
      <c r="O4434" s="89"/>
      <c r="P4434" s="89"/>
      <c r="Q4434" s="89"/>
      <c r="R4434" s="30"/>
      <c r="S4434" s="30"/>
      <c r="T4434" s="30"/>
      <c r="U4434" s="30"/>
      <c r="V4434" s="30"/>
      <c r="W4434" s="30"/>
      <c r="X4434" s="30"/>
      <c r="Y4434" s="30"/>
      <c r="Z4434" s="30"/>
      <c r="AA4434" s="30"/>
    </row>
    <row r="4435" ht="15.75" customHeight="1">
      <c r="A4435" s="124"/>
      <c r="B4435" s="124"/>
      <c r="C4435" s="124"/>
      <c r="D4435" s="124"/>
      <c r="E4435" s="143"/>
      <c r="F4435" s="143"/>
      <c r="G4435" s="143"/>
      <c r="H4435" s="89"/>
      <c r="I4435" s="89"/>
      <c r="J4435" s="89"/>
      <c r="K4435" s="89"/>
      <c r="L4435" s="89"/>
      <c r="M4435" s="89"/>
      <c r="N4435" s="89"/>
      <c r="O4435" s="89"/>
      <c r="P4435" s="89"/>
      <c r="Q4435" s="89"/>
      <c r="R4435" s="30"/>
      <c r="S4435" s="30"/>
      <c r="T4435" s="30"/>
      <c r="U4435" s="30"/>
      <c r="V4435" s="30"/>
      <c r="W4435" s="30"/>
      <c r="X4435" s="30"/>
      <c r="Y4435" s="30"/>
      <c r="Z4435" s="30"/>
      <c r="AA4435" s="30"/>
    </row>
    <row r="4436" ht="15.75" customHeight="1">
      <c r="A4436" s="124"/>
      <c r="B4436" s="124"/>
      <c r="C4436" s="124"/>
      <c r="D4436" s="124"/>
      <c r="E4436" s="143"/>
      <c r="F4436" s="143"/>
      <c r="G4436" s="143"/>
      <c r="H4436" s="89"/>
      <c r="I4436" s="89"/>
      <c r="J4436" s="89"/>
      <c r="K4436" s="89"/>
      <c r="L4436" s="89"/>
      <c r="M4436" s="89"/>
      <c r="N4436" s="89"/>
      <c r="O4436" s="89"/>
      <c r="P4436" s="89"/>
      <c r="Q4436" s="89"/>
      <c r="R4436" s="30"/>
      <c r="S4436" s="30"/>
      <c r="T4436" s="30"/>
      <c r="U4436" s="30"/>
      <c r="V4436" s="30"/>
      <c r="W4436" s="30"/>
      <c r="X4436" s="30"/>
      <c r="Y4436" s="30"/>
      <c r="Z4436" s="30"/>
      <c r="AA4436" s="30"/>
    </row>
    <row r="4437" ht="15.75" customHeight="1">
      <c r="A4437" s="124"/>
      <c r="B4437" s="124"/>
      <c r="C4437" s="124"/>
      <c r="D4437" s="124"/>
      <c r="E4437" s="143"/>
      <c r="F4437" s="143"/>
      <c r="G4437" s="143"/>
      <c r="H4437" s="89"/>
      <c r="I4437" s="89"/>
      <c r="J4437" s="89"/>
      <c r="K4437" s="89"/>
      <c r="L4437" s="89"/>
      <c r="M4437" s="89"/>
      <c r="N4437" s="89"/>
      <c r="O4437" s="89"/>
      <c r="P4437" s="89"/>
      <c r="Q4437" s="89"/>
      <c r="R4437" s="30"/>
      <c r="S4437" s="30"/>
      <c r="T4437" s="30"/>
      <c r="U4437" s="30"/>
      <c r="V4437" s="30"/>
      <c r="W4437" s="30"/>
      <c r="X4437" s="30"/>
      <c r="Y4437" s="30"/>
      <c r="Z4437" s="30"/>
      <c r="AA4437" s="30"/>
    </row>
    <row r="4438" ht="15.75" customHeight="1">
      <c r="A4438" s="124"/>
      <c r="B4438" s="124"/>
      <c r="C4438" s="124"/>
      <c r="D4438" s="124"/>
      <c r="E4438" s="143"/>
      <c r="F4438" s="143"/>
      <c r="G4438" s="143"/>
      <c r="H4438" s="89"/>
      <c r="I4438" s="89"/>
      <c r="J4438" s="89"/>
      <c r="K4438" s="89"/>
      <c r="L4438" s="89"/>
      <c r="M4438" s="89"/>
      <c r="N4438" s="89"/>
      <c r="O4438" s="89"/>
      <c r="P4438" s="89"/>
      <c r="Q4438" s="89"/>
      <c r="R4438" s="30"/>
      <c r="S4438" s="30"/>
      <c r="T4438" s="30"/>
      <c r="U4438" s="30"/>
      <c r="V4438" s="30"/>
      <c r="W4438" s="30"/>
      <c r="X4438" s="30"/>
      <c r="Y4438" s="30"/>
      <c r="Z4438" s="30"/>
      <c r="AA4438" s="30"/>
    </row>
    <row r="4439" ht="15.75" customHeight="1">
      <c r="A4439" s="124"/>
      <c r="B4439" s="124"/>
      <c r="C4439" s="124"/>
      <c r="D4439" s="124"/>
      <c r="E4439" s="143"/>
      <c r="F4439" s="143"/>
      <c r="G4439" s="143"/>
      <c r="H4439" s="89"/>
      <c r="I4439" s="89"/>
      <c r="J4439" s="89"/>
      <c r="K4439" s="89"/>
      <c r="L4439" s="89"/>
      <c r="M4439" s="89"/>
      <c r="N4439" s="89"/>
      <c r="O4439" s="89"/>
      <c r="P4439" s="89"/>
      <c r="Q4439" s="89"/>
      <c r="R4439" s="30"/>
      <c r="S4439" s="30"/>
      <c r="T4439" s="30"/>
      <c r="U4439" s="30"/>
      <c r="V4439" s="30"/>
      <c r="W4439" s="30"/>
      <c r="X4439" s="30"/>
      <c r="Y4439" s="30"/>
      <c r="Z4439" s="30"/>
      <c r="AA4439" s="30"/>
    </row>
    <row r="4440" ht="15.75" customHeight="1">
      <c r="A4440" s="124"/>
      <c r="B4440" s="124"/>
      <c r="C4440" s="124"/>
      <c r="D4440" s="124"/>
      <c r="E4440" s="143"/>
      <c r="F4440" s="143"/>
      <c r="G4440" s="143"/>
      <c r="H4440" s="89"/>
      <c r="I4440" s="89"/>
      <c r="J4440" s="89"/>
      <c r="K4440" s="89"/>
      <c r="L4440" s="89"/>
      <c r="M4440" s="89"/>
      <c r="N4440" s="89"/>
      <c r="O4440" s="89"/>
      <c r="P4440" s="89"/>
      <c r="Q4440" s="89"/>
      <c r="R4440" s="30"/>
      <c r="S4440" s="30"/>
      <c r="T4440" s="30"/>
      <c r="U4440" s="30"/>
      <c r="V4440" s="30"/>
      <c r="W4440" s="30"/>
      <c r="X4440" s="30"/>
      <c r="Y4440" s="30"/>
      <c r="Z4440" s="30"/>
      <c r="AA4440" s="30"/>
    </row>
    <row r="4441" ht="15.75" customHeight="1">
      <c r="A4441" s="124"/>
      <c r="B4441" s="124"/>
      <c r="C4441" s="124"/>
      <c r="D4441" s="124"/>
      <c r="E4441" s="143"/>
      <c r="F4441" s="143"/>
      <c r="G4441" s="143"/>
      <c r="H4441" s="89"/>
      <c r="I4441" s="89"/>
      <c r="J4441" s="89"/>
      <c r="K4441" s="89"/>
      <c r="L4441" s="89"/>
      <c r="M4441" s="89"/>
      <c r="N4441" s="89"/>
      <c r="O4441" s="89"/>
      <c r="P4441" s="89"/>
      <c r="Q4441" s="89"/>
      <c r="R4441" s="30"/>
      <c r="S4441" s="30"/>
      <c r="T4441" s="30"/>
      <c r="U4441" s="30"/>
      <c r="V4441" s="30"/>
      <c r="W4441" s="30"/>
      <c r="X4441" s="30"/>
      <c r="Y4441" s="30"/>
      <c r="Z4441" s="30"/>
      <c r="AA4441" s="30"/>
    </row>
    <row r="4442" ht="15.75" customHeight="1">
      <c r="A4442" s="124"/>
      <c r="B4442" s="124"/>
      <c r="C4442" s="124"/>
      <c r="D4442" s="124"/>
      <c r="E4442" s="143"/>
      <c r="F4442" s="143"/>
      <c r="G4442" s="143"/>
      <c r="H4442" s="89"/>
      <c r="I4442" s="89"/>
      <c r="J4442" s="89"/>
      <c r="K4442" s="89"/>
      <c r="L4442" s="89"/>
      <c r="M4442" s="89"/>
      <c r="N4442" s="89"/>
      <c r="O4442" s="89"/>
      <c r="P4442" s="89"/>
      <c r="Q4442" s="89"/>
      <c r="R4442" s="30"/>
      <c r="S4442" s="30"/>
      <c r="T4442" s="30"/>
      <c r="U4442" s="30"/>
      <c r="V4442" s="30"/>
      <c r="W4442" s="30"/>
      <c r="X4442" s="30"/>
      <c r="Y4442" s="30"/>
      <c r="Z4442" s="30"/>
      <c r="AA4442" s="30"/>
    </row>
    <row r="4443" ht="15.75" customHeight="1">
      <c r="A4443" s="124"/>
      <c r="B4443" s="124"/>
      <c r="C4443" s="124"/>
      <c r="D4443" s="124"/>
      <c r="E4443" s="143"/>
      <c r="F4443" s="143"/>
      <c r="G4443" s="143"/>
      <c r="H4443" s="89"/>
      <c r="I4443" s="89"/>
      <c r="J4443" s="89"/>
      <c r="K4443" s="89"/>
      <c r="L4443" s="89"/>
      <c r="M4443" s="89"/>
      <c r="N4443" s="89"/>
      <c r="O4443" s="89"/>
      <c r="P4443" s="89"/>
      <c r="Q4443" s="89"/>
      <c r="R4443" s="30"/>
      <c r="S4443" s="30"/>
      <c r="T4443" s="30"/>
      <c r="U4443" s="30"/>
      <c r="V4443" s="30"/>
      <c r="W4443" s="30"/>
      <c r="X4443" s="30"/>
      <c r="Y4443" s="30"/>
      <c r="Z4443" s="30"/>
      <c r="AA4443" s="30"/>
    </row>
    <row r="4444" ht="15.75" customHeight="1">
      <c r="A4444" s="124"/>
      <c r="B4444" s="124"/>
      <c r="C4444" s="124"/>
      <c r="D4444" s="124"/>
      <c r="E4444" s="143"/>
      <c r="F4444" s="143"/>
      <c r="G4444" s="143"/>
      <c r="H4444" s="89"/>
      <c r="I4444" s="89"/>
      <c r="J4444" s="89"/>
      <c r="K4444" s="89"/>
      <c r="L4444" s="89"/>
      <c r="M4444" s="89"/>
      <c r="N4444" s="89"/>
      <c r="O4444" s="89"/>
      <c r="P4444" s="89"/>
      <c r="Q4444" s="89"/>
      <c r="R4444" s="30"/>
      <c r="S4444" s="30"/>
      <c r="T4444" s="30"/>
      <c r="U4444" s="30"/>
      <c r="V4444" s="30"/>
      <c r="W4444" s="30"/>
      <c r="X4444" s="30"/>
      <c r="Y4444" s="30"/>
      <c r="Z4444" s="30"/>
      <c r="AA4444" s="30"/>
    </row>
    <row r="4445" ht="15.75" customHeight="1">
      <c r="A4445" s="124"/>
      <c r="B4445" s="124"/>
      <c r="C4445" s="124"/>
      <c r="D4445" s="124"/>
      <c r="E4445" s="143"/>
      <c r="F4445" s="143"/>
      <c r="G4445" s="143"/>
      <c r="H4445" s="89"/>
      <c r="I4445" s="89"/>
      <c r="J4445" s="89"/>
      <c r="K4445" s="89"/>
      <c r="L4445" s="89"/>
      <c r="M4445" s="89"/>
      <c r="N4445" s="89"/>
      <c r="O4445" s="89"/>
      <c r="P4445" s="89"/>
      <c r="Q4445" s="89"/>
      <c r="R4445" s="30"/>
      <c r="S4445" s="30"/>
      <c r="T4445" s="30"/>
      <c r="U4445" s="30"/>
      <c r="V4445" s="30"/>
      <c r="W4445" s="30"/>
      <c r="X4445" s="30"/>
      <c r="Y4445" s="30"/>
      <c r="Z4445" s="30"/>
      <c r="AA4445" s="30"/>
    </row>
    <row r="4446" ht="15.75" customHeight="1">
      <c r="A4446" s="124"/>
      <c r="B4446" s="124"/>
      <c r="C4446" s="124"/>
      <c r="D4446" s="124"/>
      <c r="E4446" s="143"/>
      <c r="F4446" s="143"/>
      <c r="G4446" s="143"/>
      <c r="H4446" s="89"/>
      <c r="I4446" s="89"/>
      <c r="J4446" s="89"/>
      <c r="K4446" s="89"/>
      <c r="L4446" s="89"/>
      <c r="M4446" s="89"/>
      <c r="N4446" s="89"/>
      <c r="O4446" s="89"/>
      <c r="P4446" s="89"/>
      <c r="Q4446" s="89"/>
      <c r="R4446" s="30"/>
      <c r="S4446" s="30"/>
      <c r="T4446" s="30"/>
      <c r="U4446" s="30"/>
      <c r="V4446" s="30"/>
      <c r="W4446" s="30"/>
      <c r="X4446" s="30"/>
      <c r="Y4446" s="30"/>
      <c r="Z4446" s="30"/>
      <c r="AA4446" s="30"/>
    </row>
    <row r="4447" ht="15.75" customHeight="1">
      <c r="A4447" s="124"/>
      <c r="B4447" s="124"/>
      <c r="C4447" s="124"/>
      <c r="D4447" s="124"/>
      <c r="E4447" s="143"/>
      <c r="F4447" s="143"/>
      <c r="G4447" s="143"/>
      <c r="H4447" s="89"/>
      <c r="I4447" s="89"/>
      <c r="J4447" s="89"/>
      <c r="K4447" s="89"/>
      <c r="L4447" s="89"/>
      <c r="M4447" s="89"/>
      <c r="N4447" s="89"/>
      <c r="O4447" s="89"/>
      <c r="P4447" s="89"/>
      <c r="Q4447" s="89"/>
      <c r="R4447" s="30"/>
      <c r="S4447" s="30"/>
      <c r="T4447" s="30"/>
      <c r="U4447" s="30"/>
      <c r="V4447" s="30"/>
      <c r="W4447" s="30"/>
      <c r="X4447" s="30"/>
      <c r="Y4447" s="30"/>
      <c r="Z4447" s="30"/>
      <c r="AA4447" s="30"/>
    </row>
    <row r="4448" ht="15.75" customHeight="1">
      <c r="A4448" s="124"/>
      <c r="B4448" s="124"/>
      <c r="C4448" s="124"/>
      <c r="D4448" s="124"/>
      <c r="E4448" s="143"/>
      <c r="F4448" s="143"/>
      <c r="G4448" s="143"/>
      <c r="H4448" s="89"/>
      <c r="I4448" s="89"/>
      <c r="J4448" s="89"/>
      <c r="K4448" s="89"/>
      <c r="L4448" s="89"/>
      <c r="M4448" s="89"/>
      <c r="N4448" s="89"/>
      <c r="O4448" s="89"/>
      <c r="P4448" s="89"/>
      <c r="Q4448" s="89"/>
      <c r="R4448" s="30"/>
      <c r="S4448" s="30"/>
      <c r="T4448" s="30"/>
      <c r="U4448" s="30"/>
      <c r="V4448" s="30"/>
      <c r="W4448" s="30"/>
      <c r="X4448" s="30"/>
      <c r="Y4448" s="30"/>
      <c r="Z4448" s="30"/>
      <c r="AA4448" s="30"/>
    </row>
    <row r="4449" ht="15.75" customHeight="1">
      <c r="A4449" s="124"/>
      <c r="B4449" s="124"/>
      <c r="C4449" s="124"/>
      <c r="D4449" s="124"/>
      <c r="E4449" s="143"/>
      <c r="F4449" s="143"/>
      <c r="G4449" s="143"/>
      <c r="H4449" s="89"/>
      <c r="I4449" s="89"/>
      <c r="J4449" s="89"/>
      <c r="K4449" s="89"/>
      <c r="L4449" s="89"/>
      <c r="M4449" s="89"/>
      <c r="N4449" s="89"/>
      <c r="O4449" s="89"/>
      <c r="P4449" s="89"/>
      <c r="Q4449" s="89"/>
      <c r="R4449" s="30"/>
      <c r="S4449" s="30"/>
      <c r="T4449" s="30"/>
      <c r="U4449" s="30"/>
      <c r="V4449" s="30"/>
      <c r="W4449" s="30"/>
      <c r="X4449" s="30"/>
      <c r="Y4449" s="30"/>
      <c r="Z4449" s="30"/>
      <c r="AA4449" s="30"/>
    </row>
    <row r="4450" ht="15.75" customHeight="1">
      <c r="A4450" s="124"/>
      <c r="B4450" s="124"/>
      <c r="C4450" s="124"/>
      <c r="D4450" s="124"/>
      <c r="E4450" s="143"/>
      <c r="F4450" s="143"/>
      <c r="G4450" s="143"/>
      <c r="H4450" s="89"/>
      <c r="I4450" s="89"/>
      <c r="J4450" s="89"/>
      <c r="K4450" s="89"/>
      <c r="L4450" s="89"/>
      <c r="M4450" s="89"/>
      <c r="N4450" s="89"/>
      <c r="O4450" s="89"/>
      <c r="P4450" s="89"/>
      <c r="Q4450" s="89"/>
      <c r="R4450" s="30"/>
      <c r="S4450" s="30"/>
      <c r="T4450" s="30"/>
      <c r="U4450" s="30"/>
      <c r="V4450" s="30"/>
      <c r="W4450" s="30"/>
      <c r="X4450" s="30"/>
      <c r="Y4450" s="30"/>
      <c r="Z4450" s="30"/>
      <c r="AA4450" s="30"/>
    </row>
    <row r="4451" ht="15.75" customHeight="1">
      <c r="A4451" s="124"/>
      <c r="B4451" s="124"/>
      <c r="C4451" s="124"/>
      <c r="D4451" s="124"/>
      <c r="E4451" s="143"/>
      <c r="F4451" s="143"/>
      <c r="G4451" s="143"/>
      <c r="H4451" s="89"/>
      <c r="I4451" s="89"/>
      <c r="J4451" s="89"/>
      <c r="K4451" s="89"/>
      <c r="L4451" s="89"/>
      <c r="M4451" s="89"/>
      <c r="N4451" s="89"/>
      <c r="O4451" s="89"/>
      <c r="P4451" s="89"/>
      <c r="Q4451" s="89"/>
      <c r="R4451" s="30"/>
      <c r="S4451" s="30"/>
      <c r="T4451" s="30"/>
      <c r="U4451" s="30"/>
      <c r="V4451" s="30"/>
      <c r="W4451" s="30"/>
      <c r="X4451" s="30"/>
      <c r="Y4451" s="30"/>
      <c r="Z4451" s="30"/>
      <c r="AA4451" s="30"/>
    </row>
    <row r="4452" ht="15.75" customHeight="1">
      <c r="A4452" s="124"/>
      <c r="B4452" s="124"/>
      <c r="C4452" s="124"/>
      <c r="D4452" s="124"/>
      <c r="E4452" s="143"/>
      <c r="F4452" s="143"/>
      <c r="G4452" s="143"/>
      <c r="H4452" s="89"/>
      <c r="I4452" s="89"/>
      <c r="J4452" s="89"/>
      <c r="K4452" s="89"/>
      <c r="L4452" s="89"/>
      <c r="M4452" s="89"/>
      <c r="N4452" s="89"/>
      <c r="O4452" s="89"/>
      <c r="P4452" s="89"/>
      <c r="Q4452" s="89"/>
      <c r="R4452" s="30"/>
      <c r="S4452" s="30"/>
      <c r="T4452" s="30"/>
      <c r="U4452" s="30"/>
      <c r="V4452" s="30"/>
      <c r="W4452" s="30"/>
      <c r="X4452" s="30"/>
      <c r="Y4452" s="30"/>
      <c r="Z4452" s="30"/>
      <c r="AA4452" s="30"/>
    </row>
    <row r="4453" ht="15.75" customHeight="1">
      <c r="A4453" s="124"/>
      <c r="B4453" s="124"/>
      <c r="C4453" s="124"/>
      <c r="D4453" s="124"/>
      <c r="E4453" s="143"/>
      <c r="F4453" s="143"/>
      <c r="G4453" s="143"/>
      <c r="H4453" s="89"/>
      <c r="I4453" s="89"/>
      <c r="J4453" s="89"/>
      <c r="K4453" s="89"/>
      <c r="L4453" s="89"/>
      <c r="M4453" s="89"/>
      <c r="N4453" s="89"/>
      <c r="O4453" s="89"/>
      <c r="P4453" s="89"/>
      <c r="Q4453" s="89"/>
      <c r="R4453" s="30"/>
      <c r="S4453" s="30"/>
      <c r="T4453" s="30"/>
      <c r="U4453" s="30"/>
      <c r="V4453" s="30"/>
      <c r="W4453" s="30"/>
      <c r="X4453" s="30"/>
      <c r="Y4453" s="30"/>
      <c r="Z4453" s="30"/>
      <c r="AA4453" s="30"/>
    </row>
    <row r="4454" ht="15.75" customHeight="1">
      <c r="A4454" s="124"/>
      <c r="B4454" s="124"/>
      <c r="C4454" s="124"/>
      <c r="D4454" s="124"/>
      <c r="E4454" s="143"/>
      <c r="F4454" s="143"/>
      <c r="G4454" s="143"/>
      <c r="H4454" s="89"/>
      <c r="I4454" s="89"/>
      <c r="J4454" s="89"/>
      <c r="K4454" s="89"/>
      <c r="L4454" s="89"/>
      <c r="M4454" s="89"/>
      <c r="N4454" s="89"/>
      <c r="O4454" s="89"/>
      <c r="P4454" s="89"/>
      <c r="Q4454" s="89"/>
      <c r="R4454" s="30"/>
      <c r="S4454" s="30"/>
      <c r="T4454" s="30"/>
      <c r="U4454" s="30"/>
      <c r="V4454" s="30"/>
      <c r="W4454" s="30"/>
      <c r="X4454" s="30"/>
      <c r="Y4454" s="30"/>
      <c r="Z4454" s="30"/>
      <c r="AA4454" s="30"/>
    </row>
    <row r="4455" ht="15.75" customHeight="1">
      <c r="A4455" s="124"/>
      <c r="B4455" s="124"/>
      <c r="C4455" s="124"/>
      <c r="D4455" s="124"/>
      <c r="E4455" s="143"/>
      <c r="F4455" s="143"/>
      <c r="G4455" s="143"/>
      <c r="H4455" s="89"/>
      <c r="I4455" s="89"/>
      <c r="J4455" s="89"/>
      <c r="K4455" s="89"/>
      <c r="L4455" s="89"/>
      <c r="M4455" s="89"/>
      <c r="N4455" s="89"/>
      <c r="O4455" s="89"/>
      <c r="P4455" s="89"/>
      <c r="Q4455" s="89"/>
      <c r="R4455" s="30"/>
      <c r="S4455" s="30"/>
      <c r="T4455" s="30"/>
      <c r="U4455" s="30"/>
      <c r="V4455" s="30"/>
      <c r="W4455" s="30"/>
      <c r="X4455" s="30"/>
      <c r="Y4455" s="30"/>
      <c r="Z4455" s="30"/>
      <c r="AA4455" s="30"/>
    </row>
    <row r="4456" ht="15.75" customHeight="1">
      <c r="A4456" s="124"/>
      <c r="B4456" s="124"/>
      <c r="C4456" s="124"/>
      <c r="D4456" s="124"/>
      <c r="E4456" s="143"/>
      <c r="F4456" s="143"/>
      <c r="G4456" s="143"/>
      <c r="H4456" s="89"/>
      <c r="I4456" s="89"/>
      <c r="J4456" s="89"/>
      <c r="K4456" s="89"/>
      <c r="L4456" s="89"/>
      <c r="M4456" s="89"/>
      <c r="N4456" s="89"/>
      <c r="O4456" s="89"/>
      <c r="P4456" s="89"/>
      <c r="Q4456" s="89"/>
      <c r="R4456" s="30"/>
      <c r="S4456" s="30"/>
      <c r="T4456" s="30"/>
      <c r="U4456" s="30"/>
      <c r="V4456" s="30"/>
      <c r="W4456" s="30"/>
      <c r="X4456" s="30"/>
      <c r="Y4456" s="30"/>
      <c r="Z4456" s="30"/>
      <c r="AA4456" s="30"/>
    </row>
    <row r="4457" ht="15.75" customHeight="1">
      <c r="A4457" s="124"/>
      <c r="B4457" s="124"/>
      <c r="C4457" s="124"/>
      <c r="D4457" s="124"/>
      <c r="E4457" s="143"/>
      <c r="F4457" s="143"/>
      <c r="G4457" s="143"/>
      <c r="H4457" s="89"/>
      <c r="I4457" s="89"/>
      <c r="J4457" s="89"/>
      <c r="K4457" s="89"/>
      <c r="L4457" s="89"/>
      <c r="M4457" s="89"/>
      <c r="N4457" s="89"/>
      <c r="O4457" s="89"/>
      <c r="P4457" s="89"/>
      <c r="Q4457" s="89"/>
      <c r="R4457" s="30"/>
      <c r="S4457" s="30"/>
      <c r="T4457" s="30"/>
      <c r="U4457" s="30"/>
      <c r="V4457" s="30"/>
      <c r="W4457" s="30"/>
      <c r="X4457" s="30"/>
      <c r="Y4457" s="30"/>
      <c r="Z4457" s="30"/>
      <c r="AA4457" s="30"/>
    </row>
    <row r="4458" ht="15.75" customHeight="1">
      <c r="A4458" s="124"/>
      <c r="B4458" s="124"/>
      <c r="C4458" s="124"/>
      <c r="D4458" s="124"/>
      <c r="E4458" s="143"/>
      <c r="F4458" s="143"/>
      <c r="G4458" s="143"/>
      <c r="H4458" s="89"/>
      <c r="I4458" s="89"/>
      <c r="J4458" s="89"/>
      <c r="K4458" s="89"/>
      <c r="L4458" s="89"/>
      <c r="M4458" s="89"/>
      <c r="N4458" s="89"/>
      <c r="O4458" s="89"/>
      <c r="P4458" s="89"/>
      <c r="Q4458" s="89"/>
      <c r="R4458" s="30"/>
      <c r="S4458" s="30"/>
      <c r="T4458" s="30"/>
      <c r="U4458" s="30"/>
      <c r="V4458" s="30"/>
      <c r="W4458" s="30"/>
      <c r="X4458" s="30"/>
      <c r="Y4458" s="30"/>
      <c r="Z4458" s="30"/>
      <c r="AA4458" s="30"/>
    </row>
    <row r="4459" ht="15.75" customHeight="1">
      <c r="A4459" s="124"/>
      <c r="B4459" s="124"/>
      <c r="C4459" s="124"/>
      <c r="D4459" s="124"/>
      <c r="E4459" s="143"/>
      <c r="F4459" s="143"/>
      <c r="G4459" s="143"/>
      <c r="H4459" s="89"/>
      <c r="I4459" s="89"/>
      <c r="J4459" s="89"/>
      <c r="K4459" s="89"/>
      <c r="L4459" s="89"/>
      <c r="M4459" s="89"/>
      <c r="N4459" s="89"/>
      <c r="O4459" s="89"/>
      <c r="P4459" s="89"/>
      <c r="Q4459" s="89"/>
      <c r="R4459" s="30"/>
      <c r="S4459" s="30"/>
      <c r="T4459" s="30"/>
      <c r="U4459" s="30"/>
      <c r="V4459" s="30"/>
      <c r="W4459" s="30"/>
      <c r="X4459" s="30"/>
      <c r="Y4459" s="30"/>
      <c r="Z4459" s="30"/>
      <c r="AA4459" s="30"/>
    </row>
    <row r="4460" ht="15.75" customHeight="1">
      <c r="A4460" s="124"/>
      <c r="B4460" s="124"/>
      <c r="C4460" s="124"/>
      <c r="D4460" s="124"/>
      <c r="E4460" s="143"/>
      <c r="F4460" s="143"/>
      <c r="G4460" s="143"/>
      <c r="H4460" s="89"/>
      <c r="I4460" s="89"/>
      <c r="J4460" s="89"/>
      <c r="K4460" s="89"/>
      <c r="L4460" s="89"/>
      <c r="M4460" s="89"/>
      <c r="N4460" s="89"/>
      <c r="O4460" s="89"/>
      <c r="P4460" s="89"/>
      <c r="Q4460" s="89"/>
      <c r="R4460" s="30"/>
      <c r="S4460" s="30"/>
      <c r="T4460" s="30"/>
      <c r="U4460" s="30"/>
      <c r="V4460" s="30"/>
      <c r="W4460" s="30"/>
      <c r="X4460" s="30"/>
      <c r="Y4460" s="30"/>
      <c r="Z4460" s="30"/>
      <c r="AA4460" s="30"/>
    </row>
    <row r="4461" ht="15.75" customHeight="1">
      <c r="A4461" s="124"/>
      <c r="B4461" s="124"/>
      <c r="C4461" s="124"/>
      <c r="D4461" s="124"/>
      <c r="E4461" s="143"/>
      <c r="F4461" s="143"/>
      <c r="G4461" s="143"/>
      <c r="H4461" s="89"/>
      <c r="I4461" s="89"/>
      <c r="J4461" s="89"/>
      <c r="K4461" s="89"/>
      <c r="L4461" s="89"/>
      <c r="M4461" s="89"/>
      <c r="N4461" s="89"/>
      <c r="O4461" s="89"/>
      <c r="P4461" s="89"/>
      <c r="Q4461" s="89"/>
      <c r="R4461" s="30"/>
      <c r="S4461" s="30"/>
      <c r="T4461" s="30"/>
      <c r="U4461" s="30"/>
      <c r="V4461" s="30"/>
      <c r="W4461" s="30"/>
      <c r="X4461" s="30"/>
      <c r="Y4461" s="30"/>
      <c r="Z4461" s="30"/>
      <c r="AA4461" s="30"/>
    </row>
    <row r="4462" ht="15.75" customHeight="1">
      <c r="A4462" s="124"/>
      <c r="B4462" s="124"/>
      <c r="C4462" s="124"/>
      <c r="D4462" s="124"/>
      <c r="E4462" s="143"/>
      <c r="F4462" s="143"/>
      <c r="G4462" s="143"/>
      <c r="H4462" s="89"/>
      <c r="I4462" s="89"/>
      <c r="J4462" s="89"/>
      <c r="K4462" s="89"/>
      <c r="L4462" s="89"/>
      <c r="M4462" s="89"/>
      <c r="N4462" s="89"/>
      <c r="O4462" s="89"/>
      <c r="P4462" s="89"/>
      <c r="Q4462" s="89"/>
      <c r="R4462" s="30"/>
      <c r="S4462" s="30"/>
      <c r="T4462" s="30"/>
      <c r="U4462" s="30"/>
      <c r="V4462" s="30"/>
      <c r="W4462" s="30"/>
      <c r="X4462" s="30"/>
      <c r="Y4462" s="30"/>
      <c r="Z4462" s="30"/>
      <c r="AA4462" s="30"/>
    </row>
    <row r="4463" ht="15.75" customHeight="1">
      <c r="A4463" s="124"/>
      <c r="B4463" s="124"/>
      <c r="C4463" s="124"/>
      <c r="D4463" s="124"/>
      <c r="E4463" s="143"/>
      <c r="F4463" s="143"/>
      <c r="G4463" s="143"/>
      <c r="H4463" s="89"/>
      <c r="I4463" s="89"/>
      <c r="J4463" s="89"/>
      <c r="K4463" s="89"/>
      <c r="L4463" s="89"/>
      <c r="M4463" s="89"/>
      <c r="N4463" s="89"/>
      <c r="O4463" s="89"/>
      <c r="P4463" s="89"/>
      <c r="Q4463" s="89"/>
      <c r="R4463" s="30"/>
      <c r="S4463" s="30"/>
      <c r="T4463" s="30"/>
      <c r="U4463" s="30"/>
      <c r="V4463" s="30"/>
      <c r="W4463" s="30"/>
      <c r="X4463" s="30"/>
      <c r="Y4463" s="30"/>
      <c r="Z4463" s="30"/>
      <c r="AA4463" s="30"/>
    </row>
    <row r="4464" ht="15.75" customHeight="1">
      <c r="A4464" s="124"/>
      <c r="B4464" s="124"/>
      <c r="C4464" s="124"/>
      <c r="D4464" s="124"/>
      <c r="E4464" s="143"/>
      <c r="F4464" s="143"/>
      <c r="G4464" s="143"/>
      <c r="H4464" s="89"/>
      <c r="I4464" s="89"/>
      <c r="J4464" s="89"/>
      <c r="K4464" s="89"/>
      <c r="L4464" s="89"/>
      <c r="M4464" s="89"/>
      <c r="N4464" s="89"/>
      <c r="O4464" s="89"/>
      <c r="P4464" s="89"/>
      <c r="Q4464" s="89"/>
      <c r="R4464" s="30"/>
      <c r="S4464" s="30"/>
      <c r="T4464" s="30"/>
      <c r="U4464" s="30"/>
      <c r="V4464" s="30"/>
      <c r="W4464" s="30"/>
      <c r="X4464" s="30"/>
      <c r="Y4464" s="30"/>
      <c r="Z4464" s="30"/>
      <c r="AA4464" s="30"/>
    </row>
    <row r="4465" ht="15.75" customHeight="1">
      <c r="A4465" s="124"/>
      <c r="B4465" s="124"/>
      <c r="C4465" s="124"/>
      <c r="D4465" s="124"/>
      <c r="E4465" s="143"/>
      <c r="F4465" s="143"/>
      <c r="G4465" s="143"/>
      <c r="H4465" s="89"/>
      <c r="I4465" s="89"/>
      <c r="J4465" s="89"/>
      <c r="K4465" s="89"/>
      <c r="L4465" s="89"/>
      <c r="M4465" s="89"/>
      <c r="N4465" s="89"/>
      <c r="O4465" s="89"/>
      <c r="P4465" s="89"/>
      <c r="Q4465" s="89"/>
      <c r="R4465" s="30"/>
      <c r="S4465" s="30"/>
      <c r="T4465" s="30"/>
      <c r="U4465" s="30"/>
      <c r="V4465" s="30"/>
      <c r="W4465" s="30"/>
      <c r="X4465" s="30"/>
      <c r="Y4465" s="30"/>
      <c r="Z4465" s="30"/>
      <c r="AA4465" s="30"/>
    </row>
    <row r="4466" ht="15.75" customHeight="1">
      <c r="A4466" s="124"/>
      <c r="B4466" s="124"/>
      <c r="C4466" s="124"/>
      <c r="D4466" s="124"/>
      <c r="E4466" s="143"/>
      <c r="F4466" s="143"/>
      <c r="G4466" s="143"/>
      <c r="H4466" s="89"/>
      <c r="I4466" s="89"/>
      <c r="J4466" s="89"/>
      <c r="K4466" s="89"/>
      <c r="L4466" s="89"/>
      <c r="M4466" s="89"/>
      <c r="N4466" s="89"/>
      <c r="O4466" s="89"/>
      <c r="P4466" s="89"/>
      <c r="Q4466" s="89"/>
      <c r="R4466" s="30"/>
      <c r="S4466" s="30"/>
      <c r="T4466" s="30"/>
      <c r="U4466" s="30"/>
      <c r="V4466" s="30"/>
      <c r="W4466" s="30"/>
      <c r="X4466" s="30"/>
      <c r="Y4466" s="30"/>
      <c r="Z4466" s="30"/>
      <c r="AA4466" s="30"/>
    </row>
    <row r="4467" ht="15.75" customHeight="1">
      <c r="A4467" s="124"/>
      <c r="B4467" s="124"/>
      <c r="C4467" s="124"/>
      <c r="D4467" s="124"/>
      <c r="E4467" s="143"/>
      <c r="F4467" s="143"/>
      <c r="G4467" s="143"/>
      <c r="H4467" s="89"/>
      <c r="I4467" s="89"/>
      <c r="J4467" s="89"/>
      <c r="K4467" s="89"/>
      <c r="L4467" s="89"/>
      <c r="M4467" s="89"/>
      <c r="N4467" s="89"/>
      <c r="O4467" s="89"/>
      <c r="P4467" s="89"/>
      <c r="Q4467" s="89"/>
      <c r="R4467" s="30"/>
      <c r="S4467" s="30"/>
      <c r="T4467" s="30"/>
      <c r="U4467" s="30"/>
      <c r="V4467" s="30"/>
      <c r="W4467" s="30"/>
      <c r="X4467" s="30"/>
      <c r="Y4467" s="30"/>
      <c r="Z4467" s="30"/>
      <c r="AA4467" s="30"/>
    </row>
    <row r="4468" ht="15.75" customHeight="1">
      <c r="A4468" s="124"/>
      <c r="B4468" s="124"/>
      <c r="C4468" s="124"/>
      <c r="D4468" s="124"/>
      <c r="E4468" s="143"/>
      <c r="F4468" s="143"/>
      <c r="G4468" s="143"/>
      <c r="H4468" s="89"/>
      <c r="I4468" s="89"/>
      <c r="J4468" s="89"/>
      <c r="K4468" s="89"/>
      <c r="L4468" s="89"/>
      <c r="M4468" s="89"/>
      <c r="N4468" s="89"/>
      <c r="O4468" s="89"/>
      <c r="P4468" s="89"/>
      <c r="Q4468" s="89"/>
      <c r="R4468" s="30"/>
      <c r="S4468" s="30"/>
      <c r="T4468" s="30"/>
      <c r="U4468" s="30"/>
      <c r="V4468" s="30"/>
      <c r="W4468" s="30"/>
      <c r="X4468" s="30"/>
      <c r="Y4468" s="30"/>
      <c r="Z4468" s="30"/>
      <c r="AA4468" s="30"/>
    </row>
    <row r="4469" ht="15.75" customHeight="1">
      <c r="A4469" s="124"/>
      <c r="B4469" s="124"/>
      <c r="C4469" s="124"/>
      <c r="D4469" s="124"/>
      <c r="E4469" s="143"/>
      <c r="F4469" s="143"/>
      <c r="G4469" s="143"/>
      <c r="H4469" s="89"/>
      <c r="I4469" s="89"/>
      <c r="J4469" s="89"/>
      <c r="K4469" s="89"/>
      <c r="L4469" s="89"/>
      <c r="M4469" s="89"/>
      <c r="N4469" s="89"/>
      <c r="O4469" s="89"/>
      <c r="P4469" s="89"/>
      <c r="Q4469" s="89"/>
      <c r="R4469" s="30"/>
      <c r="S4469" s="30"/>
      <c r="T4469" s="30"/>
      <c r="U4469" s="30"/>
      <c r="V4469" s="30"/>
      <c r="W4469" s="30"/>
      <c r="X4469" s="30"/>
      <c r="Y4469" s="30"/>
      <c r="Z4469" s="30"/>
      <c r="AA4469" s="30"/>
    </row>
    <row r="4470" ht="15.75" customHeight="1">
      <c r="A4470" s="124"/>
      <c r="B4470" s="124"/>
      <c r="C4470" s="124"/>
      <c r="D4470" s="124"/>
      <c r="E4470" s="143"/>
      <c r="F4470" s="143"/>
      <c r="G4470" s="143"/>
      <c r="H4470" s="89"/>
      <c r="I4470" s="89"/>
      <c r="J4470" s="89"/>
      <c r="K4470" s="89"/>
      <c r="L4470" s="89"/>
      <c r="M4470" s="89"/>
      <c r="N4470" s="89"/>
      <c r="O4470" s="89"/>
      <c r="P4470" s="89"/>
      <c r="Q4470" s="89"/>
      <c r="R4470" s="30"/>
      <c r="S4470" s="30"/>
      <c r="T4470" s="30"/>
      <c r="U4470" s="30"/>
      <c r="V4470" s="30"/>
      <c r="W4470" s="30"/>
      <c r="X4470" s="30"/>
      <c r="Y4470" s="30"/>
      <c r="Z4470" s="30"/>
      <c r="AA4470" s="30"/>
    </row>
    <row r="4471" ht="15.75" customHeight="1">
      <c r="A4471" s="124"/>
      <c r="B4471" s="124"/>
      <c r="C4471" s="124"/>
      <c r="D4471" s="124"/>
      <c r="E4471" s="143"/>
      <c r="F4471" s="143"/>
      <c r="G4471" s="143"/>
      <c r="H4471" s="89"/>
      <c r="I4471" s="89"/>
      <c r="J4471" s="89"/>
      <c r="K4471" s="89"/>
      <c r="L4471" s="89"/>
      <c r="M4471" s="89"/>
      <c r="N4471" s="89"/>
      <c r="O4471" s="89"/>
      <c r="P4471" s="89"/>
      <c r="Q4471" s="89"/>
      <c r="R4471" s="30"/>
      <c r="S4471" s="30"/>
      <c r="T4471" s="30"/>
      <c r="U4471" s="30"/>
      <c r="V4471" s="30"/>
      <c r="W4471" s="30"/>
      <c r="X4471" s="30"/>
      <c r="Y4471" s="30"/>
      <c r="Z4471" s="30"/>
      <c r="AA4471" s="30"/>
    </row>
    <row r="4472" ht="15.75" customHeight="1">
      <c r="A4472" s="124"/>
      <c r="B4472" s="124"/>
      <c r="C4472" s="124"/>
      <c r="D4472" s="124"/>
      <c r="E4472" s="143"/>
      <c r="F4472" s="143"/>
      <c r="G4472" s="143"/>
      <c r="H4472" s="89"/>
      <c r="I4472" s="89"/>
      <c r="J4472" s="89"/>
      <c r="K4472" s="89"/>
      <c r="L4472" s="89"/>
      <c r="M4472" s="89"/>
      <c r="N4472" s="89"/>
      <c r="O4472" s="89"/>
      <c r="P4472" s="89"/>
      <c r="Q4472" s="89"/>
      <c r="R4472" s="30"/>
      <c r="S4472" s="30"/>
      <c r="T4472" s="30"/>
      <c r="U4472" s="30"/>
      <c r="V4472" s="30"/>
      <c r="W4472" s="30"/>
      <c r="X4472" s="30"/>
      <c r="Y4472" s="30"/>
      <c r="Z4472" s="30"/>
      <c r="AA4472" s="30"/>
    </row>
    <row r="4473" ht="15.75" customHeight="1">
      <c r="A4473" s="124"/>
      <c r="B4473" s="124"/>
      <c r="C4473" s="124"/>
      <c r="D4473" s="124"/>
      <c r="E4473" s="143"/>
      <c r="F4473" s="143"/>
      <c r="G4473" s="143"/>
      <c r="H4473" s="89"/>
      <c r="I4473" s="89"/>
      <c r="J4473" s="89"/>
      <c r="K4473" s="89"/>
      <c r="L4473" s="89"/>
      <c r="M4473" s="89"/>
      <c r="N4473" s="89"/>
      <c r="O4473" s="89"/>
      <c r="P4473" s="89"/>
      <c r="Q4473" s="89"/>
      <c r="R4473" s="30"/>
      <c r="S4473" s="30"/>
      <c r="T4473" s="30"/>
      <c r="U4473" s="30"/>
      <c r="V4473" s="30"/>
      <c r="W4473" s="30"/>
      <c r="X4473" s="30"/>
      <c r="Y4473" s="30"/>
      <c r="Z4473" s="30"/>
      <c r="AA4473" s="30"/>
    </row>
    <row r="4474" ht="15.75" customHeight="1">
      <c r="A4474" s="124"/>
      <c r="B4474" s="124"/>
      <c r="C4474" s="124"/>
      <c r="D4474" s="124"/>
      <c r="E4474" s="143"/>
      <c r="F4474" s="143"/>
      <c r="G4474" s="143"/>
      <c r="H4474" s="89"/>
      <c r="I4474" s="89"/>
      <c r="J4474" s="89"/>
      <c r="K4474" s="89"/>
      <c r="L4474" s="89"/>
      <c r="M4474" s="89"/>
      <c r="N4474" s="89"/>
      <c r="O4474" s="89"/>
      <c r="P4474" s="89"/>
      <c r="Q4474" s="89"/>
      <c r="R4474" s="30"/>
      <c r="S4474" s="30"/>
      <c r="T4474" s="30"/>
      <c r="U4474" s="30"/>
      <c r="V4474" s="30"/>
      <c r="W4474" s="30"/>
      <c r="X4474" s="30"/>
      <c r="Y4474" s="30"/>
      <c r="Z4474" s="30"/>
      <c r="AA4474" s="30"/>
    </row>
    <row r="4475" ht="15.75" customHeight="1">
      <c r="A4475" s="124"/>
      <c r="B4475" s="124"/>
      <c r="C4475" s="124"/>
      <c r="D4475" s="124"/>
      <c r="E4475" s="143"/>
      <c r="F4475" s="143"/>
      <c r="G4475" s="143"/>
      <c r="H4475" s="89"/>
      <c r="I4475" s="89"/>
      <c r="J4475" s="89"/>
      <c r="K4475" s="89"/>
      <c r="L4475" s="89"/>
      <c r="M4475" s="89"/>
      <c r="N4475" s="89"/>
      <c r="O4475" s="89"/>
      <c r="P4475" s="89"/>
      <c r="Q4475" s="89"/>
      <c r="R4475" s="30"/>
      <c r="S4475" s="30"/>
      <c r="T4475" s="30"/>
      <c r="U4475" s="30"/>
      <c r="V4475" s="30"/>
      <c r="W4475" s="30"/>
      <c r="X4475" s="30"/>
      <c r="Y4475" s="30"/>
      <c r="Z4475" s="30"/>
      <c r="AA4475" s="30"/>
    </row>
    <row r="4476" ht="15.75" customHeight="1">
      <c r="A4476" s="124"/>
      <c r="B4476" s="124"/>
      <c r="C4476" s="124"/>
      <c r="D4476" s="124"/>
      <c r="E4476" s="143"/>
      <c r="F4476" s="143"/>
      <c r="G4476" s="143"/>
      <c r="H4476" s="89"/>
      <c r="I4476" s="89"/>
      <c r="J4476" s="89"/>
      <c r="K4476" s="89"/>
      <c r="L4476" s="89"/>
      <c r="M4476" s="89"/>
      <c r="N4476" s="89"/>
      <c r="O4476" s="89"/>
      <c r="P4476" s="89"/>
      <c r="Q4476" s="89"/>
      <c r="R4476" s="30"/>
      <c r="S4476" s="30"/>
      <c r="T4476" s="30"/>
      <c r="U4476" s="30"/>
      <c r="V4476" s="30"/>
      <c r="W4476" s="30"/>
      <c r="X4476" s="30"/>
      <c r="Y4476" s="30"/>
      <c r="Z4476" s="30"/>
      <c r="AA4476" s="30"/>
    </row>
    <row r="4477" ht="15.75" customHeight="1">
      <c r="A4477" s="124"/>
      <c r="B4477" s="124"/>
      <c r="C4477" s="124"/>
      <c r="D4477" s="124"/>
      <c r="E4477" s="143"/>
      <c r="F4477" s="143"/>
      <c r="G4477" s="143"/>
      <c r="H4477" s="89"/>
      <c r="I4477" s="89"/>
      <c r="J4477" s="89"/>
      <c r="K4477" s="89"/>
      <c r="L4477" s="89"/>
      <c r="M4477" s="89"/>
      <c r="N4477" s="89"/>
      <c r="O4477" s="89"/>
      <c r="P4477" s="89"/>
      <c r="Q4477" s="89"/>
      <c r="R4477" s="30"/>
      <c r="S4477" s="30"/>
      <c r="T4477" s="30"/>
      <c r="U4477" s="30"/>
      <c r="V4477" s="30"/>
      <c r="W4477" s="30"/>
      <c r="X4477" s="30"/>
      <c r="Y4477" s="30"/>
      <c r="Z4477" s="30"/>
      <c r="AA4477" s="30"/>
    </row>
    <row r="4478" ht="15.75" customHeight="1">
      <c r="A4478" s="124"/>
      <c r="B4478" s="124"/>
      <c r="C4478" s="124"/>
      <c r="D4478" s="124"/>
      <c r="E4478" s="143"/>
      <c r="F4478" s="143"/>
      <c r="G4478" s="143"/>
      <c r="H4478" s="89"/>
      <c r="I4478" s="89"/>
      <c r="J4478" s="89"/>
      <c r="K4478" s="89"/>
      <c r="L4478" s="89"/>
      <c r="M4478" s="89"/>
      <c r="N4478" s="89"/>
      <c r="O4478" s="89"/>
      <c r="P4478" s="89"/>
      <c r="Q4478" s="89"/>
      <c r="R4478" s="30"/>
      <c r="S4478" s="30"/>
      <c r="T4478" s="30"/>
      <c r="U4478" s="30"/>
      <c r="V4478" s="30"/>
      <c r="W4478" s="30"/>
      <c r="X4478" s="30"/>
      <c r="Y4478" s="30"/>
      <c r="Z4478" s="30"/>
      <c r="AA4478" s="30"/>
    </row>
    <row r="4479" ht="15.75" customHeight="1">
      <c r="A4479" s="124"/>
      <c r="B4479" s="124"/>
      <c r="C4479" s="124"/>
      <c r="D4479" s="124"/>
      <c r="E4479" s="143"/>
      <c r="F4479" s="143"/>
      <c r="G4479" s="143"/>
      <c r="H4479" s="89"/>
      <c r="I4479" s="89"/>
      <c r="J4479" s="89"/>
      <c r="K4479" s="89"/>
      <c r="L4479" s="89"/>
      <c r="M4479" s="89"/>
      <c r="N4479" s="89"/>
      <c r="O4479" s="89"/>
      <c r="P4479" s="89"/>
      <c r="Q4479" s="89"/>
      <c r="R4479" s="30"/>
      <c r="S4479" s="30"/>
      <c r="T4479" s="30"/>
      <c r="U4479" s="30"/>
      <c r="V4479" s="30"/>
      <c r="W4479" s="30"/>
      <c r="X4479" s="30"/>
      <c r="Y4479" s="30"/>
      <c r="Z4479" s="30"/>
      <c r="AA4479" s="30"/>
    </row>
    <row r="4480" ht="15.75" customHeight="1">
      <c r="A4480" s="124"/>
      <c r="B4480" s="124"/>
      <c r="C4480" s="124"/>
      <c r="D4480" s="124"/>
      <c r="E4480" s="143"/>
      <c r="F4480" s="143"/>
      <c r="G4480" s="143"/>
      <c r="H4480" s="89"/>
      <c r="I4480" s="89"/>
      <c r="J4480" s="89"/>
      <c r="K4480" s="89"/>
      <c r="L4480" s="89"/>
      <c r="M4480" s="89"/>
      <c r="N4480" s="89"/>
      <c r="O4480" s="89"/>
      <c r="P4480" s="89"/>
      <c r="Q4480" s="89"/>
      <c r="R4480" s="30"/>
      <c r="S4480" s="30"/>
      <c r="T4480" s="30"/>
      <c r="U4480" s="30"/>
      <c r="V4480" s="30"/>
      <c r="W4480" s="30"/>
      <c r="X4480" s="30"/>
      <c r="Y4480" s="30"/>
      <c r="Z4480" s="30"/>
      <c r="AA4480" s="30"/>
    </row>
    <row r="4481" ht="15.75" customHeight="1">
      <c r="A4481" s="124"/>
      <c r="B4481" s="124"/>
      <c r="C4481" s="124"/>
      <c r="D4481" s="124"/>
      <c r="E4481" s="143"/>
      <c r="F4481" s="143"/>
      <c r="G4481" s="143"/>
      <c r="H4481" s="89"/>
      <c r="I4481" s="89"/>
      <c r="J4481" s="89"/>
      <c r="K4481" s="89"/>
      <c r="L4481" s="89"/>
      <c r="M4481" s="89"/>
      <c r="N4481" s="89"/>
      <c r="O4481" s="89"/>
      <c r="P4481" s="89"/>
      <c r="Q4481" s="89"/>
      <c r="R4481" s="30"/>
      <c r="S4481" s="30"/>
      <c r="T4481" s="30"/>
      <c r="U4481" s="30"/>
      <c r="V4481" s="30"/>
      <c r="W4481" s="30"/>
      <c r="X4481" s="30"/>
      <c r="Y4481" s="30"/>
      <c r="Z4481" s="30"/>
      <c r="AA4481" s="30"/>
    </row>
    <row r="4482" ht="15.75" customHeight="1">
      <c r="A4482" s="124"/>
      <c r="B4482" s="124"/>
      <c r="C4482" s="124"/>
      <c r="D4482" s="124"/>
      <c r="E4482" s="143"/>
      <c r="F4482" s="143"/>
      <c r="G4482" s="143"/>
      <c r="H4482" s="89"/>
      <c r="I4482" s="89"/>
      <c r="J4482" s="89"/>
      <c r="K4482" s="89"/>
      <c r="L4482" s="89"/>
      <c r="M4482" s="89"/>
      <c r="N4482" s="89"/>
      <c r="O4482" s="89"/>
      <c r="P4482" s="89"/>
      <c r="Q4482" s="89"/>
      <c r="R4482" s="30"/>
      <c r="S4482" s="30"/>
      <c r="T4482" s="30"/>
      <c r="U4482" s="30"/>
      <c r="V4482" s="30"/>
      <c r="W4482" s="30"/>
      <c r="X4482" s="30"/>
      <c r="Y4482" s="30"/>
      <c r="Z4482" s="30"/>
      <c r="AA4482" s="30"/>
    </row>
    <row r="4483" ht="15.75" customHeight="1">
      <c r="A4483" s="124"/>
      <c r="B4483" s="124"/>
      <c r="C4483" s="124"/>
      <c r="D4483" s="124"/>
      <c r="E4483" s="143"/>
      <c r="F4483" s="143"/>
      <c r="G4483" s="143"/>
      <c r="H4483" s="89"/>
      <c r="I4483" s="89"/>
      <c r="J4483" s="89"/>
      <c r="K4483" s="89"/>
      <c r="L4483" s="89"/>
      <c r="M4483" s="89"/>
      <c r="N4483" s="89"/>
      <c r="O4483" s="89"/>
      <c r="P4483" s="89"/>
      <c r="Q4483" s="89"/>
      <c r="R4483" s="30"/>
      <c r="S4483" s="30"/>
      <c r="T4483" s="30"/>
      <c r="U4483" s="30"/>
      <c r="V4483" s="30"/>
      <c r="W4483" s="30"/>
      <c r="X4483" s="30"/>
      <c r="Y4483" s="30"/>
      <c r="Z4483" s="30"/>
      <c r="AA4483" s="30"/>
    </row>
    <row r="4484" ht="15.75" customHeight="1">
      <c r="A4484" s="124"/>
      <c r="B4484" s="124"/>
      <c r="C4484" s="124"/>
      <c r="D4484" s="124"/>
      <c r="E4484" s="143"/>
      <c r="F4484" s="143"/>
      <c r="G4484" s="143"/>
      <c r="H4484" s="89"/>
      <c r="I4484" s="89"/>
      <c r="J4484" s="89"/>
      <c r="K4484" s="89"/>
      <c r="L4484" s="89"/>
      <c r="M4484" s="89"/>
      <c r="N4484" s="89"/>
      <c r="O4484" s="89"/>
      <c r="P4484" s="89"/>
      <c r="Q4484" s="89"/>
      <c r="R4484" s="30"/>
      <c r="S4484" s="30"/>
      <c r="T4484" s="30"/>
      <c r="U4484" s="30"/>
      <c r="V4484" s="30"/>
      <c r="W4484" s="30"/>
      <c r="X4484" s="30"/>
      <c r="Y4484" s="30"/>
      <c r="Z4484" s="30"/>
      <c r="AA4484" s="30"/>
    </row>
    <row r="4485" ht="15.75" customHeight="1">
      <c r="A4485" s="124"/>
      <c r="B4485" s="124"/>
      <c r="C4485" s="124"/>
      <c r="D4485" s="124"/>
      <c r="E4485" s="143"/>
      <c r="F4485" s="143"/>
      <c r="G4485" s="143"/>
      <c r="H4485" s="89"/>
      <c r="I4485" s="89"/>
      <c r="J4485" s="89"/>
      <c r="K4485" s="89"/>
      <c r="L4485" s="89"/>
      <c r="M4485" s="89"/>
      <c r="N4485" s="89"/>
      <c r="O4485" s="89"/>
      <c r="P4485" s="89"/>
      <c r="Q4485" s="89"/>
      <c r="R4485" s="30"/>
      <c r="S4485" s="30"/>
      <c r="T4485" s="30"/>
      <c r="U4485" s="30"/>
      <c r="V4485" s="30"/>
      <c r="W4485" s="30"/>
      <c r="X4485" s="30"/>
      <c r="Y4485" s="30"/>
      <c r="Z4485" s="30"/>
      <c r="AA4485" s="30"/>
    </row>
    <row r="4486" ht="15.75" customHeight="1">
      <c r="A4486" s="124"/>
      <c r="B4486" s="124"/>
      <c r="C4486" s="124"/>
      <c r="D4486" s="124"/>
      <c r="E4486" s="143"/>
      <c r="F4486" s="143"/>
      <c r="G4486" s="143"/>
      <c r="H4486" s="89"/>
      <c r="I4486" s="89"/>
      <c r="J4486" s="89"/>
      <c r="K4486" s="89"/>
      <c r="L4486" s="89"/>
      <c r="M4486" s="89"/>
      <c r="N4486" s="89"/>
      <c r="O4486" s="89"/>
      <c r="P4486" s="89"/>
      <c r="Q4486" s="89"/>
      <c r="R4486" s="30"/>
      <c r="S4486" s="30"/>
      <c r="T4486" s="30"/>
      <c r="U4486" s="30"/>
      <c r="V4486" s="30"/>
      <c r="W4486" s="30"/>
      <c r="X4486" s="30"/>
      <c r="Y4486" s="30"/>
      <c r="Z4486" s="30"/>
      <c r="AA4486" s="30"/>
    </row>
    <row r="4487" ht="15.75" customHeight="1">
      <c r="A4487" s="124"/>
      <c r="B4487" s="124"/>
      <c r="C4487" s="124"/>
      <c r="D4487" s="124"/>
      <c r="E4487" s="143"/>
      <c r="F4487" s="143"/>
      <c r="G4487" s="143"/>
      <c r="H4487" s="89"/>
      <c r="I4487" s="89"/>
      <c r="J4487" s="89"/>
      <c r="K4487" s="89"/>
      <c r="L4487" s="89"/>
      <c r="M4487" s="89"/>
      <c r="N4487" s="89"/>
      <c r="O4487" s="89"/>
      <c r="P4487" s="89"/>
      <c r="Q4487" s="89"/>
      <c r="R4487" s="30"/>
      <c r="S4487" s="30"/>
      <c r="T4487" s="30"/>
      <c r="U4487" s="30"/>
      <c r="V4487" s="30"/>
      <c r="W4487" s="30"/>
      <c r="X4487" s="30"/>
      <c r="Y4487" s="30"/>
      <c r="Z4487" s="30"/>
      <c r="AA4487" s="30"/>
    </row>
    <row r="4488" ht="15.75" customHeight="1">
      <c r="A4488" s="124"/>
      <c r="B4488" s="124"/>
      <c r="C4488" s="124"/>
      <c r="D4488" s="124"/>
      <c r="E4488" s="143"/>
      <c r="F4488" s="143"/>
      <c r="G4488" s="143"/>
      <c r="H4488" s="89"/>
      <c r="I4488" s="89"/>
      <c r="J4488" s="89"/>
      <c r="K4488" s="89"/>
      <c r="L4488" s="89"/>
      <c r="M4488" s="89"/>
      <c r="N4488" s="89"/>
      <c r="O4488" s="89"/>
      <c r="P4488" s="89"/>
      <c r="Q4488" s="89"/>
      <c r="R4488" s="30"/>
      <c r="S4488" s="30"/>
      <c r="T4488" s="30"/>
      <c r="U4488" s="30"/>
      <c r="V4488" s="30"/>
      <c r="W4488" s="30"/>
      <c r="X4488" s="30"/>
      <c r="Y4488" s="30"/>
      <c r="Z4488" s="30"/>
      <c r="AA4488" s="30"/>
    </row>
    <row r="4489" ht="15.75" customHeight="1">
      <c r="A4489" s="124"/>
      <c r="B4489" s="124"/>
      <c r="C4489" s="124"/>
      <c r="D4489" s="124"/>
      <c r="E4489" s="143"/>
      <c r="F4489" s="143"/>
      <c r="G4489" s="143"/>
      <c r="H4489" s="89"/>
      <c r="I4489" s="89"/>
      <c r="J4489" s="89"/>
      <c r="K4489" s="89"/>
      <c r="L4489" s="89"/>
      <c r="M4489" s="89"/>
      <c r="N4489" s="89"/>
      <c r="O4489" s="89"/>
      <c r="P4489" s="89"/>
      <c r="Q4489" s="89"/>
      <c r="R4489" s="30"/>
      <c r="S4489" s="30"/>
      <c r="T4489" s="30"/>
      <c r="U4489" s="30"/>
      <c r="V4489" s="30"/>
      <c r="W4489" s="30"/>
      <c r="X4489" s="30"/>
      <c r="Y4489" s="30"/>
      <c r="Z4489" s="30"/>
      <c r="AA4489" s="30"/>
    </row>
    <row r="4490" ht="15.75" customHeight="1">
      <c r="A4490" s="124"/>
      <c r="B4490" s="124"/>
      <c r="C4490" s="124"/>
      <c r="D4490" s="124"/>
      <c r="E4490" s="143"/>
      <c r="F4490" s="143"/>
      <c r="G4490" s="143"/>
      <c r="H4490" s="89"/>
      <c r="I4490" s="89"/>
      <c r="J4490" s="89"/>
      <c r="K4490" s="89"/>
      <c r="L4490" s="89"/>
      <c r="M4490" s="89"/>
      <c r="N4490" s="89"/>
      <c r="O4490" s="89"/>
      <c r="P4490" s="89"/>
      <c r="Q4490" s="89"/>
      <c r="R4490" s="30"/>
      <c r="S4490" s="30"/>
      <c r="T4490" s="30"/>
      <c r="U4490" s="30"/>
      <c r="V4490" s="30"/>
      <c r="W4490" s="30"/>
      <c r="X4490" s="30"/>
      <c r="Y4490" s="30"/>
      <c r="Z4490" s="30"/>
      <c r="AA4490" s="30"/>
    </row>
    <row r="4491" ht="15.75" customHeight="1">
      <c r="A4491" s="124"/>
      <c r="B4491" s="124"/>
      <c r="C4491" s="124"/>
      <c r="D4491" s="124"/>
      <c r="E4491" s="143"/>
      <c r="F4491" s="143"/>
      <c r="G4491" s="143"/>
      <c r="H4491" s="89"/>
      <c r="I4491" s="89"/>
      <c r="J4491" s="89"/>
      <c r="K4491" s="89"/>
      <c r="L4491" s="89"/>
      <c r="M4491" s="89"/>
      <c r="N4491" s="89"/>
      <c r="O4491" s="89"/>
      <c r="P4491" s="89"/>
      <c r="Q4491" s="89"/>
      <c r="R4491" s="30"/>
      <c r="S4491" s="30"/>
      <c r="T4491" s="30"/>
      <c r="U4491" s="30"/>
      <c r="V4491" s="30"/>
      <c r="W4491" s="30"/>
      <c r="X4491" s="30"/>
      <c r="Y4491" s="30"/>
      <c r="Z4491" s="30"/>
      <c r="AA4491" s="30"/>
    </row>
    <row r="4492" ht="15.75" customHeight="1">
      <c r="A4492" s="124"/>
      <c r="B4492" s="124"/>
      <c r="C4492" s="124"/>
      <c r="D4492" s="124"/>
      <c r="E4492" s="143"/>
      <c r="F4492" s="143"/>
      <c r="G4492" s="143"/>
      <c r="H4492" s="89"/>
      <c r="I4492" s="89"/>
      <c r="J4492" s="89"/>
      <c r="K4492" s="89"/>
      <c r="L4492" s="89"/>
      <c r="M4492" s="89"/>
      <c r="N4492" s="89"/>
      <c r="O4492" s="89"/>
      <c r="P4492" s="89"/>
      <c r="Q4492" s="89"/>
      <c r="R4492" s="30"/>
      <c r="S4492" s="30"/>
      <c r="T4492" s="30"/>
      <c r="U4492" s="30"/>
      <c r="V4492" s="30"/>
      <c r="W4492" s="30"/>
      <c r="X4492" s="30"/>
      <c r="Y4492" s="30"/>
      <c r="Z4492" s="30"/>
      <c r="AA4492" s="30"/>
    </row>
    <row r="4493" ht="15.75" customHeight="1">
      <c r="A4493" s="124"/>
      <c r="B4493" s="124"/>
      <c r="C4493" s="124"/>
      <c r="D4493" s="124"/>
      <c r="E4493" s="143"/>
      <c r="F4493" s="143"/>
      <c r="G4493" s="143"/>
      <c r="H4493" s="89"/>
      <c r="I4493" s="89"/>
      <c r="J4493" s="89"/>
      <c r="K4493" s="89"/>
      <c r="L4493" s="89"/>
      <c r="M4493" s="89"/>
      <c r="N4493" s="89"/>
      <c r="O4493" s="89"/>
      <c r="P4493" s="89"/>
      <c r="Q4493" s="89"/>
      <c r="R4493" s="30"/>
      <c r="S4493" s="30"/>
      <c r="T4493" s="30"/>
      <c r="U4493" s="30"/>
      <c r="V4493" s="30"/>
      <c r="W4493" s="30"/>
      <c r="X4493" s="30"/>
      <c r="Y4493" s="30"/>
      <c r="Z4493" s="30"/>
      <c r="AA4493" s="30"/>
    </row>
    <row r="4494" ht="15.75" customHeight="1">
      <c r="A4494" s="124"/>
      <c r="B4494" s="124"/>
      <c r="C4494" s="124"/>
      <c r="D4494" s="124"/>
      <c r="E4494" s="143"/>
      <c r="F4494" s="143"/>
      <c r="G4494" s="143"/>
      <c r="H4494" s="89"/>
      <c r="I4494" s="89"/>
      <c r="J4494" s="89"/>
      <c r="K4494" s="89"/>
      <c r="L4494" s="89"/>
      <c r="M4494" s="89"/>
      <c r="N4494" s="89"/>
      <c r="O4494" s="89"/>
      <c r="P4494" s="89"/>
      <c r="Q4494" s="89"/>
      <c r="R4494" s="30"/>
      <c r="S4494" s="30"/>
      <c r="T4494" s="30"/>
      <c r="U4494" s="30"/>
      <c r="V4494" s="30"/>
      <c r="W4494" s="30"/>
      <c r="X4494" s="30"/>
      <c r="Y4494" s="30"/>
      <c r="Z4494" s="30"/>
      <c r="AA4494" s="30"/>
    </row>
    <row r="4495" ht="15.75" customHeight="1">
      <c r="A4495" s="124"/>
      <c r="B4495" s="124"/>
      <c r="C4495" s="124"/>
      <c r="D4495" s="124"/>
      <c r="E4495" s="143"/>
      <c r="F4495" s="143"/>
      <c r="G4495" s="143"/>
      <c r="H4495" s="89"/>
      <c r="I4495" s="89"/>
      <c r="J4495" s="89"/>
      <c r="K4495" s="89"/>
      <c r="L4495" s="89"/>
      <c r="M4495" s="89"/>
      <c r="N4495" s="89"/>
      <c r="O4495" s="89"/>
      <c r="P4495" s="89"/>
      <c r="Q4495" s="89"/>
      <c r="R4495" s="30"/>
      <c r="S4495" s="30"/>
      <c r="T4495" s="30"/>
      <c r="U4495" s="30"/>
      <c r="V4495" s="30"/>
      <c r="W4495" s="30"/>
      <c r="X4495" s="30"/>
      <c r="Y4495" s="30"/>
      <c r="Z4495" s="30"/>
      <c r="AA4495" s="30"/>
    </row>
    <row r="4496" ht="15.75" customHeight="1">
      <c r="A4496" s="124"/>
      <c r="B4496" s="124"/>
      <c r="C4496" s="124"/>
      <c r="D4496" s="124"/>
      <c r="E4496" s="143"/>
      <c r="F4496" s="143"/>
      <c r="G4496" s="143"/>
      <c r="H4496" s="89"/>
      <c r="I4496" s="89"/>
      <c r="J4496" s="89"/>
      <c r="K4496" s="89"/>
      <c r="L4496" s="89"/>
      <c r="M4496" s="89"/>
      <c r="N4496" s="89"/>
      <c r="O4496" s="89"/>
      <c r="P4496" s="89"/>
      <c r="Q4496" s="89"/>
      <c r="R4496" s="30"/>
      <c r="S4496" s="30"/>
      <c r="T4496" s="30"/>
      <c r="U4496" s="30"/>
      <c r="V4496" s="30"/>
      <c r="W4496" s="30"/>
      <c r="X4496" s="30"/>
      <c r="Y4496" s="30"/>
      <c r="Z4496" s="30"/>
      <c r="AA4496" s="30"/>
    </row>
    <row r="4497" ht="15.75" customHeight="1">
      <c r="A4497" s="124"/>
      <c r="B4497" s="124"/>
      <c r="C4497" s="124"/>
      <c r="D4497" s="124"/>
      <c r="E4497" s="143"/>
      <c r="F4497" s="143"/>
      <c r="G4497" s="143"/>
      <c r="H4497" s="89"/>
      <c r="I4497" s="89"/>
      <c r="J4497" s="89"/>
      <c r="K4497" s="89"/>
      <c r="L4497" s="89"/>
      <c r="M4497" s="89"/>
      <c r="N4497" s="89"/>
      <c r="O4497" s="89"/>
      <c r="P4497" s="89"/>
      <c r="Q4497" s="89"/>
      <c r="R4497" s="30"/>
      <c r="S4497" s="30"/>
      <c r="T4497" s="30"/>
      <c r="U4497" s="30"/>
      <c r="V4497" s="30"/>
      <c r="W4497" s="30"/>
      <c r="X4497" s="30"/>
      <c r="Y4497" s="30"/>
      <c r="Z4497" s="30"/>
      <c r="AA4497" s="30"/>
    </row>
    <row r="4498" ht="15.75" customHeight="1">
      <c r="A4498" s="124"/>
      <c r="B4498" s="124"/>
      <c r="C4498" s="124"/>
      <c r="D4498" s="124"/>
      <c r="E4498" s="143"/>
      <c r="F4498" s="143"/>
      <c r="G4498" s="143"/>
      <c r="H4498" s="89"/>
      <c r="I4498" s="89"/>
      <c r="J4498" s="89"/>
      <c r="K4498" s="89"/>
      <c r="L4498" s="89"/>
      <c r="M4498" s="89"/>
      <c r="N4498" s="89"/>
      <c r="O4498" s="89"/>
      <c r="P4498" s="89"/>
      <c r="Q4498" s="89"/>
      <c r="R4498" s="30"/>
      <c r="S4498" s="30"/>
      <c r="T4498" s="30"/>
      <c r="U4498" s="30"/>
      <c r="V4498" s="30"/>
      <c r="W4498" s="30"/>
      <c r="X4498" s="30"/>
      <c r="Y4498" s="30"/>
      <c r="Z4498" s="30"/>
      <c r="AA4498" s="30"/>
    </row>
    <row r="4499" ht="15.75" customHeight="1">
      <c r="A4499" s="124"/>
      <c r="B4499" s="124"/>
      <c r="C4499" s="124"/>
      <c r="D4499" s="124"/>
      <c r="E4499" s="143"/>
      <c r="F4499" s="143"/>
      <c r="G4499" s="143"/>
      <c r="H4499" s="89"/>
      <c r="I4499" s="89"/>
      <c r="J4499" s="89"/>
      <c r="K4499" s="89"/>
      <c r="L4499" s="89"/>
      <c r="M4499" s="89"/>
      <c r="N4499" s="89"/>
      <c r="O4499" s="89"/>
      <c r="P4499" s="89"/>
      <c r="Q4499" s="89"/>
      <c r="R4499" s="30"/>
      <c r="S4499" s="30"/>
      <c r="T4499" s="30"/>
      <c r="U4499" s="30"/>
      <c r="V4499" s="30"/>
      <c r="W4499" s="30"/>
      <c r="X4499" s="30"/>
      <c r="Y4499" s="30"/>
      <c r="Z4499" s="30"/>
      <c r="AA4499" s="30"/>
    </row>
    <row r="4500" ht="15.75" customHeight="1">
      <c r="A4500" s="124"/>
      <c r="B4500" s="124"/>
      <c r="C4500" s="124"/>
      <c r="D4500" s="124"/>
      <c r="E4500" s="143"/>
      <c r="F4500" s="143"/>
      <c r="G4500" s="143"/>
      <c r="H4500" s="89"/>
      <c r="I4500" s="89"/>
      <c r="J4500" s="89"/>
      <c r="K4500" s="89"/>
      <c r="L4500" s="89"/>
      <c r="M4500" s="89"/>
      <c r="N4500" s="89"/>
      <c r="O4500" s="89"/>
      <c r="P4500" s="89"/>
      <c r="Q4500" s="89"/>
      <c r="R4500" s="30"/>
      <c r="S4500" s="30"/>
      <c r="T4500" s="30"/>
      <c r="U4500" s="30"/>
      <c r="V4500" s="30"/>
      <c r="W4500" s="30"/>
      <c r="X4500" s="30"/>
      <c r="Y4500" s="30"/>
      <c r="Z4500" s="30"/>
      <c r="AA4500" s="30"/>
    </row>
    <row r="4501" ht="15.75" customHeight="1">
      <c r="A4501" s="124"/>
      <c r="B4501" s="124"/>
      <c r="C4501" s="124"/>
      <c r="D4501" s="124"/>
      <c r="E4501" s="143"/>
      <c r="F4501" s="143"/>
      <c r="G4501" s="143"/>
      <c r="H4501" s="89"/>
      <c r="I4501" s="89"/>
      <c r="J4501" s="89"/>
      <c r="K4501" s="89"/>
      <c r="L4501" s="89"/>
      <c r="M4501" s="89"/>
      <c r="N4501" s="89"/>
      <c r="O4501" s="89"/>
      <c r="P4501" s="89"/>
      <c r="Q4501" s="89"/>
      <c r="R4501" s="30"/>
      <c r="S4501" s="30"/>
      <c r="T4501" s="30"/>
      <c r="U4501" s="30"/>
      <c r="V4501" s="30"/>
      <c r="W4501" s="30"/>
      <c r="X4501" s="30"/>
      <c r="Y4501" s="30"/>
      <c r="Z4501" s="30"/>
      <c r="AA4501" s="30"/>
    </row>
    <row r="4502" ht="15.75" customHeight="1">
      <c r="A4502" s="124"/>
      <c r="B4502" s="124"/>
      <c r="C4502" s="124"/>
      <c r="D4502" s="124"/>
      <c r="E4502" s="143"/>
      <c r="F4502" s="143"/>
      <c r="G4502" s="143"/>
      <c r="H4502" s="89"/>
      <c r="I4502" s="89"/>
      <c r="J4502" s="89"/>
      <c r="K4502" s="89"/>
      <c r="L4502" s="89"/>
      <c r="M4502" s="89"/>
      <c r="N4502" s="89"/>
      <c r="O4502" s="89"/>
      <c r="P4502" s="89"/>
      <c r="Q4502" s="89"/>
      <c r="R4502" s="30"/>
      <c r="S4502" s="30"/>
      <c r="T4502" s="30"/>
      <c r="U4502" s="30"/>
      <c r="V4502" s="30"/>
      <c r="W4502" s="30"/>
      <c r="X4502" s="30"/>
      <c r="Y4502" s="30"/>
      <c r="Z4502" s="30"/>
      <c r="AA4502" s="30"/>
    </row>
    <row r="4503" ht="15.75" customHeight="1">
      <c r="A4503" s="124"/>
      <c r="B4503" s="124"/>
      <c r="C4503" s="124"/>
      <c r="D4503" s="124"/>
      <c r="E4503" s="143"/>
      <c r="F4503" s="143"/>
      <c r="G4503" s="143"/>
      <c r="H4503" s="89"/>
      <c r="I4503" s="89"/>
      <c r="J4503" s="89"/>
      <c r="K4503" s="89"/>
      <c r="L4503" s="89"/>
      <c r="M4503" s="89"/>
      <c r="N4503" s="89"/>
      <c r="O4503" s="89"/>
      <c r="P4503" s="89"/>
      <c r="Q4503" s="89"/>
      <c r="R4503" s="30"/>
      <c r="S4503" s="30"/>
      <c r="T4503" s="30"/>
      <c r="U4503" s="30"/>
      <c r="V4503" s="30"/>
      <c r="W4503" s="30"/>
      <c r="X4503" s="30"/>
      <c r="Y4503" s="30"/>
      <c r="Z4503" s="30"/>
      <c r="AA4503" s="30"/>
    </row>
    <row r="4504" ht="15.75" customHeight="1">
      <c r="A4504" s="124"/>
      <c r="B4504" s="124"/>
      <c r="C4504" s="124"/>
      <c r="D4504" s="124"/>
      <c r="E4504" s="143"/>
      <c r="F4504" s="143"/>
      <c r="G4504" s="143"/>
      <c r="H4504" s="89"/>
      <c r="I4504" s="89"/>
      <c r="J4504" s="89"/>
      <c r="K4504" s="89"/>
      <c r="L4504" s="89"/>
      <c r="M4504" s="89"/>
      <c r="N4504" s="89"/>
      <c r="O4504" s="89"/>
      <c r="P4504" s="89"/>
      <c r="Q4504" s="89"/>
      <c r="R4504" s="30"/>
      <c r="S4504" s="30"/>
      <c r="T4504" s="30"/>
      <c r="U4504" s="30"/>
      <c r="V4504" s="30"/>
      <c r="W4504" s="30"/>
      <c r="X4504" s="30"/>
      <c r="Y4504" s="30"/>
      <c r="Z4504" s="30"/>
      <c r="AA4504" s="30"/>
    </row>
    <row r="4505" ht="15.75" customHeight="1">
      <c r="A4505" s="124"/>
      <c r="B4505" s="124"/>
      <c r="C4505" s="124"/>
      <c r="D4505" s="124"/>
      <c r="E4505" s="143"/>
      <c r="F4505" s="143"/>
      <c r="G4505" s="143"/>
      <c r="H4505" s="89"/>
      <c r="I4505" s="89"/>
      <c r="J4505" s="89"/>
      <c r="K4505" s="89"/>
      <c r="L4505" s="89"/>
      <c r="M4505" s="89"/>
      <c r="N4505" s="89"/>
      <c r="O4505" s="89"/>
      <c r="P4505" s="89"/>
      <c r="Q4505" s="89"/>
      <c r="R4505" s="30"/>
      <c r="S4505" s="30"/>
      <c r="T4505" s="30"/>
      <c r="U4505" s="30"/>
      <c r="V4505" s="30"/>
      <c r="W4505" s="30"/>
      <c r="X4505" s="30"/>
      <c r="Y4505" s="30"/>
      <c r="Z4505" s="30"/>
      <c r="AA4505" s="30"/>
    </row>
    <row r="4506" ht="15.75" customHeight="1">
      <c r="A4506" s="124"/>
      <c r="B4506" s="124"/>
      <c r="C4506" s="124"/>
      <c r="D4506" s="124"/>
      <c r="E4506" s="143"/>
      <c r="F4506" s="143"/>
      <c r="G4506" s="143"/>
      <c r="H4506" s="89"/>
      <c r="I4506" s="89"/>
      <c r="J4506" s="89"/>
      <c r="K4506" s="89"/>
      <c r="L4506" s="89"/>
      <c r="M4506" s="89"/>
      <c r="N4506" s="89"/>
      <c r="O4506" s="89"/>
      <c r="P4506" s="89"/>
      <c r="Q4506" s="89"/>
      <c r="R4506" s="30"/>
      <c r="S4506" s="30"/>
      <c r="T4506" s="30"/>
      <c r="U4506" s="30"/>
      <c r="V4506" s="30"/>
      <c r="W4506" s="30"/>
      <c r="X4506" s="30"/>
      <c r="Y4506" s="30"/>
      <c r="Z4506" s="30"/>
      <c r="AA4506" s="30"/>
    </row>
    <row r="4507" ht="15.75" customHeight="1">
      <c r="A4507" s="124"/>
      <c r="B4507" s="124"/>
      <c r="C4507" s="124"/>
      <c r="D4507" s="124"/>
      <c r="E4507" s="143"/>
      <c r="F4507" s="143"/>
      <c r="G4507" s="143"/>
      <c r="H4507" s="89"/>
      <c r="I4507" s="89"/>
      <c r="J4507" s="89"/>
      <c r="K4507" s="89"/>
      <c r="L4507" s="89"/>
      <c r="M4507" s="89"/>
      <c r="N4507" s="89"/>
      <c r="O4507" s="89"/>
      <c r="P4507" s="89"/>
      <c r="Q4507" s="89"/>
      <c r="R4507" s="30"/>
      <c r="S4507" s="30"/>
      <c r="T4507" s="30"/>
      <c r="U4507" s="30"/>
      <c r="V4507" s="30"/>
      <c r="W4507" s="30"/>
      <c r="X4507" s="30"/>
      <c r="Y4507" s="30"/>
      <c r="Z4507" s="30"/>
      <c r="AA4507" s="30"/>
    </row>
    <row r="4508" ht="15.75" customHeight="1">
      <c r="A4508" s="124"/>
      <c r="B4508" s="124"/>
      <c r="C4508" s="124"/>
      <c r="D4508" s="124"/>
      <c r="E4508" s="143"/>
      <c r="F4508" s="143"/>
      <c r="G4508" s="143"/>
      <c r="H4508" s="89"/>
      <c r="I4508" s="89"/>
      <c r="J4508" s="89"/>
      <c r="K4508" s="89"/>
      <c r="L4508" s="89"/>
      <c r="M4508" s="89"/>
      <c r="N4508" s="89"/>
      <c r="O4508" s="89"/>
      <c r="P4508" s="89"/>
      <c r="Q4508" s="89"/>
      <c r="R4508" s="30"/>
      <c r="S4508" s="30"/>
      <c r="T4508" s="30"/>
      <c r="U4508" s="30"/>
      <c r="V4508" s="30"/>
      <c r="W4508" s="30"/>
      <c r="X4508" s="30"/>
      <c r="Y4508" s="30"/>
      <c r="Z4508" s="30"/>
      <c r="AA4508" s="30"/>
    </row>
    <row r="4509" ht="15.75" customHeight="1">
      <c r="A4509" s="124"/>
      <c r="B4509" s="124"/>
      <c r="C4509" s="124"/>
      <c r="D4509" s="124"/>
      <c r="E4509" s="143"/>
      <c r="F4509" s="143"/>
      <c r="G4509" s="143"/>
      <c r="H4509" s="89"/>
      <c r="I4509" s="89"/>
      <c r="J4509" s="89"/>
      <c r="K4509" s="89"/>
      <c r="L4509" s="89"/>
      <c r="M4509" s="89"/>
      <c r="N4509" s="89"/>
      <c r="O4509" s="89"/>
      <c r="P4509" s="89"/>
      <c r="Q4509" s="89"/>
      <c r="R4509" s="30"/>
      <c r="S4509" s="30"/>
      <c r="T4509" s="30"/>
      <c r="U4509" s="30"/>
      <c r="V4509" s="30"/>
      <c r="W4509" s="30"/>
      <c r="X4509" s="30"/>
      <c r="Y4509" s="30"/>
      <c r="Z4509" s="30"/>
      <c r="AA4509" s="30"/>
    </row>
    <row r="4510" ht="15.75" customHeight="1">
      <c r="A4510" s="124"/>
      <c r="B4510" s="124"/>
      <c r="C4510" s="124"/>
      <c r="D4510" s="124"/>
      <c r="E4510" s="143"/>
      <c r="F4510" s="143"/>
      <c r="G4510" s="143"/>
      <c r="H4510" s="89"/>
      <c r="I4510" s="89"/>
      <c r="J4510" s="89"/>
      <c r="K4510" s="89"/>
      <c r="L4510" s="89"/>
      <c r="M4510" s="89"/>
      <c r="N4510" s="89"/>
      <c r="O4510" s="89"/>
      <c r="P4510" s="89"/>
      <c r="Q4510" s="89"/>
      <c r="R4510" s="30"/>
      <c r="S4510" s="30"/>
      <c r="T4510" s="30"/>
      <c r="U4510" s="30"/>
      <c r="V4510" s="30"/>
      <c r="W4510" s="30"/>
      <c r="X4510" s="30"/>
      <c r="Y4510" s="30"/>
      <c r="Z4510" s="30"/>
      <c r="AA4510" s="30"/>
    </row>
    <row r="4511" ht="15.75" customHeight="1">
      <c r="A4511" s="124"/>
      <c r="B4511" s="124"/>
      <c r="C4511" s="124"/>
      <c r="D4511" s="124"/>
      <c r="E4511" s="143"/>
      <c r="F4511" s="143"/>
      <c r="G4511" s="143"/>
      <c r="H4511" s="89"/>
      <c r="I4511" s="89"/>
      <c r="J4511" s="89"/>
      <c r="K4511" s="89"/>
      <c r="L4511" s="89"/>
      <c r="M4511" s="89"/>
      <c r="N4511" s="89"/>
      <c r="O4511" s="89"/>
      <c r="P4511" s="89"/>
      <c r="Q4511" s="89"/>
      <c r="R4511" s="30"/>
      <c r="S4511" s="30"/>
      <c r="T4511" s="30"/>
      <c r="U4511" s="30"/>
      <c r="V4511" s="30"/>
      <c r="W4511" s="30"/>
      <c r="X4511" s="30"/>
      <c r="Y4511" s="30"/>
      <c r="Z4511" s="30"/>
      <c r="AA4511" s="30"/>
    </row>
    <row r="4512" ht="15.75" customHeight="1">
      <c r="A4512" s="124"/>
      <c r="B4512" s="124"/>
      <c r="C4512" s="124"/>
      <c r="D4512" s="124"/>
      <c r="E4512" s="143"/>
      <c r="F4512" s="143"/>
      <c r="G4512" s="143"/>
      <c r="H4512" s="89"/>
      <c r="I4512" s="89"/>
      <c r="J4512" s="89"/>
      <c r="K4512" s="89"/>
      <c r="L4512" s="89"/>
      <c r="M4512" s="89"/>
      <c r="N4512" s="89"/>
      <c r="O4512" s="89"/>
      <c r="P4512" s="89"/>
      <c r="Q4512" s="89"/>
      <c r="R4512" s="30"/>
      <c r="S4512" s="30"/>
      <c r="T4512" s="30"/>
      <c r="U4512" s="30"/>
      <c r="V4512" s="30"/>
      <c r="W4512" s="30"/>
      <c r="X4512" s="30"/>
      <c r="Y4512" s="30"/>
      <c r="Z4512" s="30"/>
      <c r="AA4512" s="30"/>
    </row>
    <row r="4513" ht="15.75" customHeight="1">
      <c r="A4513" s="124"/>
      <c r="B4513" s="124"/>
      <c r="C4513" s="124"/>
      <c r="D4513" s="124"/>
      <c r="E4513" s="143"/>
      <c r="F4513" s="143"/>
      <c r="G4513" s="143"/>
      <c r="H4513" s="89"/>
      <c r="I4513" s="89"/>
      <c r="J4513" s="89"/>
      <c r="K4513" s="89"/>
      <c r="L4513" s="89"/>
      <c r="M4513" s="89"/>
      <c r="N4513" s="89"/>
      <c r="O4513" s="89"/>
      <c r="P4513" s="89"/>
      <c r="Q4513" s="89"/>
      <c r="R4513" s="30"/>
      <c r="S4513" s="30"/>
      <c r="T4513" s="30"/>
      <c r="U4513" s="30"/>
      <c r="V4513" s="30"/>
      <c r="W4513" s="30"/>
      <c r="X4513" s="30"/>
      <c r="Y4513" s="30"/>
      <c r="Z4513" s="30"/>
      <c r="AA4513" s="30"/>
    </row>
    <row r="4514" ht="15.75" customHeight="1">
      <c r="A4514" s="124"/>
      <c r="B4514" s="124"/>
      <c r="C4514" s="124"/>
      <c r="D4514" s="124"/>
      <c r="E4514" s="143"/>
      <c r="F4514" s="143"/>
      <c r="G4514" s="143"/>
      <c r="H4514" s="89"/>
      <c r="I4514" s="89"/>
      <c r="J4514" s="89"/>
      <c r="K4514" s="89"/>
      <c r="L4514" s="89"/>
      <c r="M4514" s="89"/>
      <c r="N4514" s="89"/>
      <c r="O4514" s="89"/>
      <c r="P4514" s="89"/>
      <c r="Q4514" s="89"/>
      <c r="R4514" s="30"/>
      <c r="S4514" s="30"/>
      <c r="T4514" s="30"/>
      <c r="U4514" s="30"/>
      <c r="V4514" s="30"/>
      <c r="W4514" s="30"/>
      <c r="X4514" s="30"/>
      <c r="Y4514" s="30"/>
      <c r="Z4514" s="30"/>
      <c r="AA4514" s="30"/>
    </row>
    <row r="4515" ht="15.75" customHeight="1">
      <c r="A4515" s="124"/>
      <c r="B4515" s="124"/>
      <c r="C4515" s="124"/>
      <c r="D4515" s="124"/>
      <c r="E4515" s="143"/>
      <c r="F4515" s="143"/>
      <c r="G4515" s="143"/>
      <c r="H4515" s="89"/>
      <c r="I4515" s="89"/>
      <c r="J4515" s="89"/>
      <c r="K4515" s="89"/>
      <c r="L4515" s="89"/>
      <c r="M4515" s="89"/>
      <c r="N4515" s="89"/>
      <c r="O4515" s="89"/>
      <c r="P4515" s="89"/>
      <c r="Q4515" s="89"/>
      <c r="R4515" s="30"/>
      <c r="S4515" s="30"/>
      <c r="T4515" s="30"/>
      <c r="U4515" s="30"/>
      <c r="V4515" s="30"/>
      <c r="W4515" s="30"/>
      <c r="X4515" s="30"/>
      <c r="Y4515" s="30"/>
      <c r="Z4515" s="30"/>
      <c r="AA4515" s="30"/>
    </row>
    <row r="4516" ht="15.75" customHeight="1">
      <c r="A4516" s="124"/>
      <c r="B4516" s="124"/>
      <c r="C4516" s="124"/>
      <c r="D4516" s="124"/>
      <c r="E4516" s="143"/>
      <c r="F4516" s="143"/>
      <c r="G4516" s="143"/>
      <c r="H4516" s="89"/>
      <c r="I4516" s="89"/>
      <c r="J4516" s="89"/>
      <c r="K4516" s="89"/>
      <c r="L4516" s="89"/>
      <c r="M4516" s="89"/>
      <c r="N4516" s="89"/>
      <c r="O4516" s="89"/>
      <c r="P4516" s="89"/>
      <c r="Q4516" s="89"/>
      <c r="R4516" s="30"/>
      <c r="S4516" s="30"/>
      <c r="T4516" s="30"/>
      <c r="U4516" s="30"/>
      <c r="V4516" s="30"/>
      <c r="W4516" s="30"/>
      <c r="X4516" s="30"/>
      <c r="Y4516" s="30"/>
      <c r="Z4516" s="30"/>
      <c r="AA4516" s="30"/>
    </row>
    <row r="4517" ht="15.75" customHeight="1">
      <c r="A4517" s="124"/>
      <c r="B4517" s="124"/>
      <c r="C4517" s="124"/>
      <c r="D4517" s="124"/>
      <c r="E4517" s="143"/>
      <c r="F4517" s="143"/>
      <c r="G4517" s="143"/>
      <c r="H4517" s="89"/>
      <c r="I4517" s="89"/>
      <c r="J4517" s="89"/>
      <c r="K4517" s="89"/>
      <c r="L4517" s="89"/>
      <c r="M4517" s="89"/>
      <c r="N4517" s="89"/>
      <c r="O4517" s="89"/>
      <c r="P4517" s="89"/>
      <c r="Q4517" s="89"/>
      <c r="R4517" s="30"/>
      <c r="S4517" s="30"/>
      <c r="T4517" s="30"/>
      <c r="U4517" s="30"/>
      <c r="V4517" s="30"/>
      <c r="W4517" s="30"/>
      <c r="X4517" s="30"/>
      <c r="Y4517" s="30"/>
      <c r="Z4517" s="30"/>
      <c r="AA4517" s="30"/>
    </row>
    <row r="4518" ht="15.75" customHeight="1">
      <c r="A4518" s="124"/>
      <c r="B4518" s="124"/>
      <c r="C4518" s="124"/>
      <c r="D4518" s="124"/>
      <c r="E4518" s="143"/>
      <c r="F4518" s="143"/>
      <c r="G4518" s="143"/>
      <c r="H4518" s="89"/>
      <c r="I4518" s="89"/>
      <c r="J4518" s="89"/>
      <c r="K4518" s="89"/>
      <c r="L4518" s="89"/>
      <c r="M4518" s="89"/>
      <c r="N4518" s="89"/>
      <c r="O4518" s="89"/>
      <c r="P4518" s="89"/>
      <c r="Q4518" s="89"/>
      <c r="R4518" s="30"/>
      <c r="S4518" s="30"/>
      <c r="T4518" s="30"/>
      <c r="U4518" s="30"/>
      <c r="V4518" s="30"/>
      <c r="W4518" s="30"/>
      <c r="X4518" s="30"/>
      <c r="Y4518" s="30"/>
      <c r="Z4518" s="30"/>
      <c r="AA4518" s="30"/>
    </row>
    <row r="4519" ht="15.75" customHeight="1">
      <c r="A4519" s="124"/>
      <c r="B4519" s="124"/>
      <c r="C4519" s="124"/>
      <c r="D4519" s="124"/>
      <c r="E4519" s="143"/>
      <c r="F4519" s="143"/>
      <c r="G4519" s="143"/>
      <c r="H4519" s="89"/>
      <c r="I4519" s="89"/>
      <c r="J4519" s="89"/>
      <c r="K4519" s="89"/>
      <c r="L4519" s="89"/>
      <c r="M4519" s="89"/>
      <c r="N4519" s="89"/>
      <c r="O4519" s="89"/>
      <c r="P4519" s="89"/>
      <c r="Q4519" s="89"/>
      <c r="R4519" s="30"/>
      <c r="S4519" s="30"/>
      <c r="T4519" s="30"/>
      <c r="U4519" s="30"/>
      <c r="V4519" s="30"/>
      <c r="W4519" s="30"/>
      <c r="X4519" s="30"/>
      <c r="Y4519" s="30"/>
      <c r="Z4519" s="30"/>
      <c r="AA4519" s="30"/>
    </row>
    <row r="4520" ht="15.75" customHeight="1">
      <c r="A4520" s="124"/>
      <c r="B4520" s="124"/>
      <c r="C4520" s="124"/>
      <c r="D4520" s="124"/>
      <c r="E4520" s="143"/>
      <c r="F4520" s="143"/>
      <c r="G4520" s="143"/>
      <c r="H4520" s="89"/>
      <c r="I4520" s="89"/>
      <c r="J4520" s="89"/>
      <c r="K4520" s="89"/>
      <c r="L4520" s="89"/>
      <c r="M4520" s="89"/>
      <c r="N4520" s="89"/>
      <c r="O4520" s="89"/>
      <c r="P4520" s="89"/>
      <c r="Q4520" s="89"/>
      <c r="R4520" s="30"/>
      <c r="S4520" s="30"/>
      <c r="T4520" s="30"/>
      <c r="U4520" s="30"/>
      <c r="V4520" s="30"/>
      <c r="W4520" s="30"/>
      <c r="X4520" s="30"/>
      <c r="Y4520" s="30"/>
      <c r="Z4520" s="30"/>
      <c r="AA4520" s="30"/>
    </row>
    <row r="4521" ht="15.75" customHeight="1">
      <c r="A4521" s="124"/>
      <c r="B4521" s="124"/>
      <c r="C4521" s="124"/>
      <c r="D4521" s="124"/>
      <c r="E4521" s="143"/>
      <c r="F4521" s="143"/>
      <c r="G4521" s="143"/>
      <c r="H4521" s="89"/>
      <c r="I4521" s="89"/>
      <c r="J4521" s="89"/>
      <c r="K4521" s="89"/>
      <c r="L4521" s="89"/>
      <c r="M4521" s="89"/>
      <c r="N4521" s="89"/>
      <c r="O4521" s="89"/>
      <c r="P4521" s="89"/>
      <c r="Q4521" s="89"/>
      <c r="R4521" s="30"/>
      <c r="S4521" s="30"/>
      <c r="T4521" s="30"/>
      <c r="U4521" s="30"/>
      <c r="V4521" s="30"/>
      <c r="W4521" s="30"/>
      <c r="X4521" s="30"/>
      <c r="Y4521" s="30"/>
      <c r="Z4521" s="30"/>
      <c r="AA4521" s="30"/>
    </row>
    <row r="4522" ht="15.75" customHeight="1">
      <c r="A4522" s="124"/>
      <c r="B4522" s="124"/>
      <c r="C4522" s="124"/>
      <c r="D4522" s="124"/>
      <c r="E4522" s="143"/>
      <c r="F4522" s="143"/>
      <c r="G4522" s="143"/>
      <c r="H4522" s="89"/>
      <c r="I4522" s="89"/>
      <c r="J4522" s="89"/>
      <c r="K4522" s="89"/>
      <c r="L4522" s="89"/>
      <c r="M4522" s="89"/>
      <c r="N4522" s="89"/>
      <c r="O4522" s="89"/>
      <c r="P4522" s="89"/>
      <c r="Q4522" s="89"/>
      <c r="R4522" s="30"/>
      <c r="S4522" s="30"/>
      <c r="T4522" s="30"/>
      <c r="U4522" s="30"/>
      <c r="V4522" s="30"/>
      <c r="W4522" s="30"/>
      <c r="X4522" s="30"/>
      <c r="Y4522" s="30"/>
      <c r="Z4522" s="30"/>
      <c r="AA4522" s="30"/>
    </row>
    <row r="4523" ht="15.75" customHeight="1">
      <c r="A4523" s="124"/>
      <c r="B4523" s="124"/>
      <c r="C4523" s="124"/>
      <c r="D4523" s="124"/>
      <c r="E4523" s="143"/>
      <c r="F4523" s="143"/>
      <c r="G4523" s="143"/>
      <c r="H4523" s="89"/>
      <c r="I4523" s="89"/>
      <c r="J4523" s="89"/>
      <c r="K4523" s="89"/>
      <c r="L4523" s="89"/>
      <c r="M4523" s="89"/>
      <c r="N4523" s="89"/>
      <c r="O4523" s="89"/>
      <c r="P4523" s="89"/>
      <c r="Q4523" s="89"/>
      <c r="R4523" s="30"/>
      <c r="S4523" s="30"/>
      <c r="T4523" s="30"/>
      <c r="U4523" s="30"/>
      <c r="V4523" s="30"/>
      <c r="W4523" s="30"/>
      <c r="X4523" s="30"/>
      <c r="Y4523" s="30"/>
      <c r="Z4523" s="30"/>
      <c r="AA4523" s="30"/>
    </row>
    <row r="4524" ht="15.75" customHeight="1">
      <c r="A4524" s="124"/>
      <c r="B4524" s="124"/>
      <c r="C4524" s="124"/>
      <c r="D4524" s="124"/>
      <c r="E4524" s="143"/>
      <c r="F4524" s="143"/>
      <c r="G4524" s="143"/>
      <c r="H4524" s="89"/>
      <c r="I4524" s="89"/>
      <c r="J4524" s="89"/>
      <c r="K4524" s="89"/>
      <c r="L4524" s="89"/>
      <c r="M4524" s="89"/>
      <c r="N4524" s="89"/>
      <c r="O4524" s="89"/>
      <c r="P4524" s="89"/>
      <c r="Q4524" s="89"/>
      <c r="R4524" s="30"/>
      <c r="S4524" s="30"/>
      <c r="T4524" s="30"/>
      <c r="U4524" s="30"/>
      <c r="V4524" s="30"/>
      <c r="W4524" s="30"/>
      <c r="X4524" s="30"/>
      <c r="Y4524" s="30"/>
      <c r="Z4524" s="30"/>
      <c r="AA4524" s="30"/>
    </row>
    <row r="4525" ht="15.75" customHeight="1">
      <c r="A4525" s="124"/>
      <c r="B4525" s="124"/>
      <c r="C4525" s="124"/>
      <c r="D4525" s="124"/>
      <c r="E4525" s="143"/>
      <c r="F4525" s="143"/>
      <c r="G4525" s="143"/>
      <c r="H4525" s="89"/>
      <c r="I4525" s="89"/>
      <c r="J4525" s="89"/>
      <c r="K4525" s="89"/>
      <c r="L4525" s="89"/>
      <c r="M4525" s="89"/>
      <c r="N4525" s="89"/>
      <c r="O4525" s="89"/>
      <c r="P4525" s="89"/>
      <c r="Q4525" s="89"/>
      <c r="R4525" s="30"/>
      <c r="S4525" s="30"/>
      <c r="T4525" s="30"/>
      <c r="U4525" s="30"/>
      <c r="V4525" s="30"/>
      <c r="W4525" s="30"/>
      <c r="X4525" s="30"/>
      <c r="Y4525" s="30"/>
      <c r="Z4525" s="30"/>
      <c r="AA4525" s="30"/>
    </row>
    <row r="4526" ht="15.75" customHeight="1">
      <c r="A4526" s="124"/>
      <c r="B4526" s="124"/>
      <c r="C4526" s="124"/>
      <c r="D4526" s="124"/>
      <c r="E4526" s="143"/>
      <c r="F4526" s="143"/>
      <c r="G4526" s="143"/>
      <c r="H4526" s="89"/>
      <c r="I4526" s="89"/>
      <c r="J4526" s="89"/>
      <c r="K4526" s="89"/>
      <c r="L4526" s="89"/>
      <c r="M4526" s="89"/>
      <c r="N4526" s="89"/>
      <c r="O4526" s="89"/>
      <c r="P4526" s="89"/>
      <c r="Q4526" s="89"/>
      <c r="R4526" s="30"/>
      <c r="S4526" s="30"/>
      <c r="T4526" s="30"/>
      <c r="U4526" s="30"/>
      <c r="V4526" s="30"/>
      <c r="W4526" s="30"/>
      <c r="X4526" s="30"/>
      <c r="Y4526" s="30"/>
      <c r="Z4526" s="30"/>
      <c r="AA4526" s="30"/>
    </row>
    <row r="4527" ht="15.75" customHeight="1">
      <c r="A4527" s="124"/>
      <c r="B4527" s="124"/>
      <c r="C4527" s="124"/>
      <c r="D4527" s="124"/>
      <c r="E4527" s="143"/>
      <c r="F4527" s="143"/>
      <c r="G4527" s="143"/>
      <c r="H4527" s="89"/>
      <c r="I4527" s="89"/>
      <c r="J4527" s="89"/>
      <c r="K4527" s="89"/>
      <c r="L4527" s="89"/>
      <c r="M4527" s="89"/>
      <c r="N4527" s="89"/>
      <c r="O4527" s="89"/>
      <c r="P4527" s="89"/>
      <c r="Q4527" s="89"/>
      <c r="R4527" s="30"/>
      <c r="S4527" s="30"/>
      <c r="T4527" s="30"/>
      <c r="U4527" s="30"/>
      <c r="V4527" s="30"/>
      <c r="W4527" s="30"/>
      <c r="X4527" s="30"/>
      <c r="Y4527" s="30"/>
      <c r="Z4527" s="30"/>
      <c r="AA4527" s="30"/>
    </row>
    <row r="4528" ht="15.75" customHeight="1">
      <c r="A4528" s="124"/>
      <c r="B4528" s="124"/>
      <c r="C4528" s="124"/>
      <c r="D4528" s="124"/>
      <c r="E4528" s="143"/>
      <c r="F4528" s="143"/>
      <c r="G4528" s="143"/>
      <c r="H4528" s="89"/>
      <c r="I4528" s="89"/>
      <c r="J4528" s="89"/>
      <c r="K4528" s="89"/>
      <c r="L4528" s="89"/>
      <c r="M4528" s="89"/>
      <c r="N4528" s="89"/>
      <c r="O4528" s="89"/>
      <c r="P4528" s="89"/>
      <c r="Q4528" s="89"/>
      <c r="R4528" s="30"/>
      <c r="S4528" s="30"/>
      <c r="T4528" s="30"/>
      <c r="U4528" s="30"/>
      <c r="V4528" s="30"/>
      <c r="W4528" s="30"/>
      <c r="X4528" s="30"/>
      <c r="Y4528" s="30"/>
      <c r="Z4528" s="30"/>
      <c r="AA4528" s="30"/>
    </row>
    <row r="4529" ht="15.75" customHeight="1">
      <c r="A4529" s="124"/>
      <c r="B4529" s="124"/>
      <c r="C4529" s="124"/>
      <c r="D4529" s="124"/>
      <c r="E4529" s="143"/>
      <c r="F4529" s="143"/>
      <c r="G4529" s="143"/>
      <c r="H4529" s="89"/>
      <c r="I4529" s="89"/>
      <c r="J4529" s="89"/>
      <c r="K4529" s="89"/>
      <c r="L4529" s="89"/>
      <c r="M4529" s="89"/>
      <c r="N4529" s="89"/>
      <c r="O4529" s="89"/>
      <c r="P4529" s="89"/>
      <c r="Q4529" s="89"/>
      <c r="R4529" s="30"/>
      <c r="S4529" s="30"/>
      <c r="T4529" s="30"/>
      <c r="U4529" s="30"/>
      <c r="V4529" s="30"/>
      <c r="W4529" s="30"/>
      <c r="X4529" s="30"/>
      <c r="Y4529" s="30"/>
      <c r="Z4529" s="30"/>
      <c r="AA4529" s="30"/>
    </row>
    <row r="4530" ht="15.75" customHeight="1">
      <c r="A4530" s="124"/>
      <c r="B4530" s="124"/>
      <c r="C4530" s="124"/>
      <c r="D4530" s="124"/>
      <c r="E4530" s="143"/>
      <c r="F4530" s="143"/>
      <c r="G4530" s="143"/>
      <c r="H4530" s="89"/>
      <c r="I4530" s="89"/>
      <c r="J4530" s="89"/>
      <c r="K4530" s="89"/>
      <c r="L4530" s="89"/>
      <c r="M4530" s="89"/>
      <c r="N4530" s="89"/>
      <c r="O4530" s="89"/>
      <c r="P4530" s="89"/>
      <c r="Q4530" s="89"/>
      <c r="R4530" s="30"/>
      <c r="S4530" s="30"/>
      <c r="T4530" s="30"/>
      <c r="U4530" s="30"/>
      <c r="V4530" s="30"/>
      <c r="W4530" s="30"/>
      <c r="X4530" s="30"/>
      <c r="Y4530" s="30"/>
      <c r="Z4530" s="30"/>
      <c r="AA4530" s="30"/>
    </row>
    <row r="4531" ht="15.75" customHeight="1">
      <c r="A4531" s="124"/>
      <c r="B4531" s="124"/>
      <c r="C4531" s="124"/>
      <c r="D4531" s="124"/>
      <c r="E4531" s="143"/>
      <c r="F4531" s="143"/>
      <c r="G4531" s="143"/>
      <c r="H4531" s="89"/>
      <c r="I4531" s="89"/>
      <c r="J4531" s="89"/>
      <c r="K4531" s="89"/>
      <c r="L4531" s="89"/>
      <c r="M4531" s="89"/>
      <c r="N4531" s="89"/>
      <c r="O4531" s="89"/>
      <c r="P4531" s="89"/>
      <c r="Q4531" s="89"/>
      <c r="R4531" s="30"/>
      <c r="S4531" s="30"/>
      <c r="T4531" s="30"/>
      <c r="U4531" s="30"/>
      <c r="V4531" s="30"/>
      <c r="W4531" s="30"/>
      <c r="X4531" s="30"/>
      <c r="Y4531" s="30"/>
      <c r="Z4531" s="30"/>
      <c r="AA4531" s="30"/>
    </row>
    <row r="4532" ht="15.75" customHeight="1">
      <c r="A4532" s="124"/>
      <c r="B4532" s="124"/>
      <c r="C4532" s="124"/>
      <c r="D4532" s="124"/>
      <c r="E4532" s="143"/>
      <c r="F4532" s="143"/>
      <c r="G4532" s="143"/>
      <c r="H4532" s="89"/>
      <c r="I4532" s="89"/>
      <c r="J4532" s="89"/>
      <c r="K4532" s="89"/>
      <c r="L4532" s="89"/>
      <c r="M4532" s="89"/>
      <c r="N4532" s="89"/>
      <c r="O4532" s="89"/>
      <c r="P4532" s="89"/>
      <c r="Q4532" s="89"/>
      <c r="R4532" s="30"/>
      <c r="S4532" s="30"/>
      <c r="T4532" s="30"/>
      <c r="U4532" s="30"/>
      <c r="V4532" s="30"/>
      <c r="W4532" s="30"/>
      <c r="X4532" s="30"/>
      <c r="Y4532" s="30"/>
      <c r="Z4532" s="30"/>
      <c r="AA4532" s="30"/>
    </row>
    <row r="4533" ht="15.75" customHeight="1">
      <c r="A4533" s="124"/>
      <c r="B4533" s="124"/>
      <c r="C4533" s="124"/>
      <c r="D4533" s="124"/>
      <c r="E4533" s="143"/>
      <c r="F4533" s="143"/>
      <c r="G4533" s="143"/>
      <c r="H4533" s="89"/>
      <c r="I4533" s="89"/>
      <c r="J4533" s="89"/>
      <c r="K4533" s="89"/>
      <c r="L4533" s="89"/>
      <c r="M4533" s="89"/>
      <c r="N4533" s="89"/>
      <c r="O4533" s="89"/>
      <c r="P4533" s="89"/>
      <c r="Q4533" s="89"/>
      <c r="R4533" s="30"/>
      <c r="S4533" s="30"/>
      <c r="T4533" s="30"/>
      <c r="U4533" s="30"/>
      <c r="V4533" s="30"/>
      <c r="W4533" s="30"/>
      <c r="X4533" s="30"/>
      <c r="Y4533" s="30"/>
      <c r="Z4533" s="30"/>
      <c r="AA4533" s="30"/>
    </row>
    <row r="4534" ht="15.75" customHeight="1">
      <c r="A4534" s="124"/>
      <c r="B4534" s="124"/>
      <c r="C4534" s="124"/>
      <c r="D4534" s="124"/>
      <c r="E4534" s="143"/>
      <c r="F4534" s="143"/>
      <c r="G4534" s="143"/>
      <c r="H4534" s="89"/>
      <c r="I4534" s="89"/>
      <c r="J4534" s="89"/>
      <c r="K4534" s="89"/>
      <c r="L4534" s="89"/>
      <c r="M4534" s="89"/>
      <c r="N4534" s="89"/>
      <c r="O4534" s="89"/>
      <c r="P4534" s="89"/>
      <c r="Q4534" s="89"/>
      <c r="R4534" s="30"/>
      <c r="S4534" s="30"/>
      <c r="T4534" s="30"/>
      <c r="U4534" s="30"/>
      <c r="V4534" s="30"/>
      <c r="W4534" s="30"/>
      <c r="X4534" s="30"/>
      <c r="Y4534" s="30"/>
      <c r="Z4534" s="30"/>
      <c r="AA4534" s="30"/>
    </row>
    <row r="4535" ht="15.75" customHeight="1">
      <c r="A4535" s="124"/>
      <c r="B4535" s="124"/>
      <c r="C4535" s="124"/>
      <c r="D4535" s="124"/>
      <c r="E4535" s="143"/>
      <c r="F4535" s="143"/>
      <c r="G4535" s="143"/>
      <c r="H4535" s="89"/>
      <c r="I4535" s="89"/>
      <c r="J4535" s="89"/>
      <c r="K4535" s="89"/>
      <c r="L4535" s="89"/>
      <c r="M4535" s="89"/>
      <c r="N4535" s="89"/>
      <c r="O4535" s="89"/>
      <c r="P4535" s="89"/>
      <c r="Q4535" s="89"/>
      <c r="R4535" s="30"/>
      <c r="S4535" s="30"/>
      <c r="T4535" s="30"/>
      <c r="U4535" s="30"/>
      <c r="V4535" s="30"/>
      <c r="W4535" s="30"/>
      <c r="X4535" s="30"/>
      <c r="Y4535" s="30"/>
      <c r="Z4535" s="30"/>
      <c r="AA4535" s="30"/>
    </row>
    <row r="4536" ht="15.75" customHeight="1">
      <c r="A4536" s="124"/>
      <c r="B4536" s="124"/>
      <c r="C4536" s="124"/>
      <c r="D4536" s="124"/>
      <c r="E4536" s="143"/>
      <c r="F4536" s="143"/>
      <c r="G4536" s="143"/>
      <c r="H4536" s="89"/>
      <c r="I4536" s="89"/>
      <c r="J4536" s="89"/>
      <c r="K4536" s="89"/>
      <c r="L4536" s="89"/>
      <c r="M4536" s="89"/>
      <c r="N4536" s="89"/>
      <c r="O4536" s="89"/>
      <c r="P4536" s="89"/>
      <c r="Q4536" s="89"/>
      <c r="R4536" s="30"/>
      <c r="S4536" s="30"/>
      <c r="T4536" s="30"/>
      <c r="U4536" s="30"/>
      <c r="V4536" s="30"/>
      <c r="W4536" s="30"/>
      <c r="X4536" s="30"/>
      <c r="Y4536" s="30"/>
      <c r="Z4536" s="30"/>
      <c r="AA4536" s="30"/>
    </row>
    <row r="4537" ht="15.75" customHeight="1">
      <c r="A4537" s="124"/>
      <c r="B4537" s="124"/>
      <c r="C4537" s="124"/>
      <c r="D4537" s="124"/>
      <c r="E4537" s="143"/>
      <c r="F4537" s="143"/>
      <c r="G4537" s="143"/>
      <c r="H4537" s="89"/>
      <c r="I4537" s="89"/>
      <c r="J4537" s="89"/>
      <c r="K4537" s="89"/>
      <c r="L4537" s="89"/>
      <c r="M4537" s="89"/>
      <c r="N4537" s="89"/>
      <c r="O4537" s="89"/>
      <c r="P4537" s="89"/>
      <c r="Q4537" s="89"/>
      <c r="R4537" s="30"/>
      <c r="S4537" s="30"/>
      <c r="T4537" s="30"/>
      <c r="U4537" s="30"/>
      <c r="V4537" s="30"/>
      <c r="W4537" s="30"/>
      <c r="X4537" s="30"/>
      <c r="Y4537" s="30"/>
      <c r="Z4537" s="30"/>
      <c r="AA4537" s="30"/>
    </row>
    <row r="4538" ht="15.75" customHeight="1">
      <c r="A4538" s="124"/>
      <c r="B4538" s="124"/>
      <c r="C4538" s="124"/>
      <c r="D4538" s="124"/>
      <c r="E4538" s="143"/>
      <c r="F4538" s="143"/>
      <c r="G4538" s="143"/>
      <c r="H4538" s="89"/>
      <c r="I4538" s="89"/>
      <c r="J4538" s="89"/>
      <c r="K4538" s="89"/>
      <c r="L4538" s="89"/>
      <c r="M4538" s="89"/>
      <c r="N4538" s="89"/>
      <c r="O4538" s="89"/>
      <c r="P4538" s="89"/>
      <c r="Q4538" s="89"/>
      <c r="R4538" s="30"/>
      <c r="S4538" s="30"/>
      <c r="T4538" s="30"/>
      <c r="U4538" s="30"/>
      <c r="V4538" s="30"/>
      <c r="W4538" s="30"/>
      <c r="X4538" s="30"/>
      <c r="Y4538" s="30"/>
      <c r="Z4538" s="30"/>
      <c r="AA4538" s="30"/>
    </row>
    <row r="4539" ht="15.75" customHeight="1">
      <c r="A4539" s="124"/>
      <c r="B4539" s="124"/>
      <c r="C4539" s="124"/>
      <c r="D4539" s="124"/>
      <c r="E4539" s="143"/>
      <c r="F4539" s="143"/>
      <c r="G4539" s="143"/>
      <c r="H4539" s="89"/>
      <c r="I4539" s="89"/>
      <c r="J4539" s="89"/>
      <c r="K4539" s="89"/>
      <c r="L4539" s="89"/>
      <c r="M4539" s="89"/>
      <c r="N4539" s="89"/>
      <c r="O4539" s="89"/>
      <c r="P4539" s="89"/>
      <c r="Q4539" s="89"/>
      <c r="R4539" s="30"/>
      <c r="S4539" s="30"/>
      <c r="T4539" s="30"/>
      <c r="U4539" s="30"/>
      <c r="V4539" s="30"/>
      <c r="W4539" s="30"/>
      <c r="X4539" s="30"/>
      <c r="Y4539" s="30"/>
      <c r="Z4539" s="30"/>
      <c r="AA4539" s="30"/>
    </row>
    <row r="4540" ht="15.75" customHeight="1">
      <c r="A4540" s="124"/>
      <c r="B4540" s="124"/>
      <c r="C4540" s="124"/>
      <c r="D4540" s="124"/>
      <c r="E4540" s="143"/>
      <c r="F4540" s="143"/>
      <c r="G4540" s="143"/>
      <c r="H4540" s="89"/>
      <c r="I4540" s="89"/>
      <c r="J4540" s="89"/>
      <c r="K4540" s="89"/>
      <c r="L4540" s="89"/>
      <c r="M4540" s="89"/>
      <c r="N4540" s="89"/>
      <c r="O4540" s="89"/>
      <c r="P4540" s="89"/>
      <c r="Q4540" s="89"/>
      <c r="R4540" s="30"/>
      <c r="S4540" s="30"/>
      <c r="T4540" s="30"/>
      <c r="U4540" s="30"/>
      <c r="V4540" s="30"/>
      <c r="W4540" s="30"/>
      <c r="X4540" s="30"/>
      <c r="Y4540" s="30"/>
      <c r="Z4540" s="30"/>
      <c r="AA4540" s="30"/>
    </row>
    <row r="4541" ht="15.75" customHeight="1">
      <c r="A4541" s="124"/>
      <c r="B4541" s="124"/>
      <c r="C4541" s="124"/>
      <c r="D4541" s="124"/>
      <c r="E4541" s="143"/>
      <c r="F4541" s="143"/>
      <c r="G4541" s="143"/>
      <c r="H4541" s="89"/>
      <c r="I4541" s="89"/>
      <c r="J4541" s="89"/>
      <c r="K4541" s="89"/>
      <c r="L4541" s="89"/>
      <c r="M4541" s="89"/>
      <c r="N4541" s="89"/>
      <c r="O4541" s="89"/>
      <c r="P4541" s="89"/>
      <c r="Q4541" s="89"/>
      <c r="R4541" s="30"/>
      <c r="S4541" s="30"/>
      <c r="T4541" s="30"/>
      <c r="U4541" s="30"/>
      <c r="V4541" s="30"/>
      <c r="W4541" s="30"/>
      <c r="X4541" s="30"/>
      <c r="Y4541" s="30"/>
      <c r="Z4541" s="30"/>
      <c r="AA4541" s="30"/>
    </row>
    <row r="4542" ht="15.75" customHeight="1">
      <c r="A4542" s="124"/>
      <c r="B4542" s="124"/>
      <c r="C4542" s="124"/>
      <c r="D4542" s="124"/>
      <c r="E4542" s="143"/>
      <c r="F4542" s="143"/>
      <c r="G4542" s="143"/>
      <c r="H4542" s="89"/>
      <c r="I4542" s="89"/>
      <c r="J4542" s="89"/>
      <c r="K4542" s="89"/>
      <c r="L4542" s="89"/>
      <c r="M4542" s="89"/>
      <c r="N4542" s="89"/>
      <c r="O4542" s="89"/>
      <c r="P4542" s="89"/>
      <c r="Q4542" s="89"/>
      <c r="R4542" s="30"/>
      <c r="S4542" s="30"/>
      <c r="T4542" s="30"/>
      <c r="U4542" s="30"/>
      <c r="V4542" s="30"/>
      <c r="W4542" s="30"/>
      <c r="X4542" s="30"/>
      <c r="Y4542" s="30"/>
      <c r="Z4542" s="30"/>
      <c r="AA4542" s="30"/>
    </row>
    <row r="4543" ht="15.75" customHeight="1">
      <c r="A4543" s="124"/>
      <c r="B4543" s="124"/>
      <c r="C4543" s="124"/>
      <c r="D4543" s="124"/>
      <c r="E4543" s="143"/>
      <c r="F4543" s="143"/>
      <c r="G4543" s="143"/>
      <c r="H4543" s="89"/>
      <c r="I4543" s="89"/>
      <c r="J4543" s="89"/>
      <c r="K4543" s="89"/>
      <c r="L4543" s="89"/>
      <c r="M4543" s="89"/>
      <c r="N4543" s="89"/>
      <c r="O4543" s="89"/>
      <c r="P4543" s="89"/>
      <c r="Q4543" s="89"/>
      <c r="R4543" s="30"/>
      <c r="S4543" s="30"/>
      <c r="T4543" s="30"/>
      <c r="U4543" s="30"/>
      <c r="V4543" s="30"/>
      <c r="W4543" s="30"/>
      <c r="X4543" s="30"/>
      <c r="Y4543" s="30"/>
      <c r="Z4543" s="30"/>
      <c r="AA4543" s="30"/>
    </row>
    <row r="4544" ht="15.75" customHeight="1">
      <c r="A4544" s="124"/>
      <c r="B4544" s="124"/>
      <c r="C4544" s="124"/>
      <c r="D4544" s="124"/>
      <c r="E4544" s="143"/>
      <c r="F4544" s="143"/>
      <c r="G4544" s="143"/>
      <c r="H4544" s="89"/>
      <c r="I4544" s="89"/>
      <c r="J4544" s="89"/>
      <c r="K4544" s="89"/>
      <c r="L4544" s="89"/>
      <c r="M4544" s="89"/>
      <c r="N4544" s="89"/>
      <c r="O4544" s="89"/>
      <c r="P4544" s="89"/>
      <c r="Q4544" s="89"/>
      <c r="R4544" s="30"/>
      <c r="S4544" s="30"/>
      <c r="T4544" s="30"/>
      <c r="U4544" s="30"/>
      <c r="V4544" s="30"/>
      <c r="W4544" s="30"/>
      <c r="X4544" s="30"/>
      <c r="Y4544" s="30"/>
      <c r="Z4544" s="30"/>
      <c r="AA4544" s="30"/>
    </row>
    <row r="4545" ht="15.75" customHeight="1">
      <c r="A4545" s="124"/>
      <c r="B4545" s="124"/>
      <c r="C4545" s="124"/>
      <c r="D4545" s="124"/>
      <c r="E4545" s="143"/>
      <c r="F4545" s="143"/>
      <c r="G4545" s="143"/>
      <c r="H4545" s="89"/>
      <c r="I4545" s="89"/>
      <c r="J4545" s="89"/>
      <c r="K4545" s="89"/>
      <c r="L4545" s="89"/>
      <c r="M4545" s="89"/>
      <c r="N4545" s="89"/>
      <c r="O4545" s="89"/>
      <c r="P4545" s="89"/>
      <c r="Q4545" s="89"/>
      <c r="R4545" s="30"/>
      <c r="S4545" s="30"/>
      <c r="T4545" s="30"/>
      <c r="U4545" s="30"/>
      <c r="V4545" s="30"/>
      <c r="W4545" s="30"/>
      <c r="X4545" s="30"/>
      <c r="Y4545" s="30"/>
      <c r="Z4545" s="30"/>
      <c r="AA4545" s="30"/>
    </row>
    <row r="4546" ht="15.75" customHeight="1">
      <c r="A4546" s="124"/>
      <c r="B4546" s="124"/>
      <c r="C4546" s="124"/>
      <c r="D4546" s="124"/>
      <c r="E4546" s="143"/>
      <c r="F4546" s="143"/>
      <c r="G4546" s="143"/>
      <c r="H4546" s="89"/>
      <c r="I4546" s="89"/>
      <c r="J4546" s="89"/>
      <c r="K4546" s="89"/>
      <c r="L4546" s="89"/>
      <c r="M4546" s="89"/>
      <c r="N4546" s="89"/>
      <c r="O4546" s="89"/>
      <c r="P4546" s="89"/>
      <c r="Q4546" s="89"/>
      <c r="R4546" s="30"/>
      <c r="S4546" s="30"/>
      <c r="T4546" s="30"/>
      <c r="U4546" s="30"/>
      <c r="V4546" s="30"/>
      <c r="W4546" s="30"/>
      <c r="X4546" s="30"/>
      <c r="Y4546" s="30"/>
      <c r="Z4546" s="30"/>
      <c r="AA4546" s="30"/>
    </row>
    <row r="4547" ht="15.75" customHeight="1">
      <c r="A4547" s="124"/>
      <c r="B4547" s="124"/>
      <c r="C4547" s="124"/>
      <c r="D4547" s="124"/>
      <c r="E4547" s="143"/>
      <c r="F4547" s="143"/>
      <c r="G4547" s="143"/>
      <c r="H4547" s="89"/>
      <c r="I4547" s="89"/>
      <c r="J4547" s="89"/>
      <c r="K4547" s="89"/>
      <c r="L4547" s="89"/>
      <c r="M4547" s="89"/>
      <c r="N4547" s="89"/>
      <c r="O4547" s="89"/>
      <c r="P4547" s="89"/>
      <c r="Q4547" s="89"/>
      <c r="R4547" s="30"/>
      <c r="S4547" s="30"/>
      <c r="T4547" s="30"/>
      <c r="U4547" s="30"/>
      <c r="V4547" s="30"/>
      <c r="W4547" s="30"/>
      <c r="X4547" s="30"/>
      <c r="Y4547" s="30"/>
      <c r="Z4547" s="30"/>
      <c r="AA4547" s="30"/>
    </row>
    <row r="4548" ht="15.75" customHeight="1">
      <c r="A4548" s="124"/>
      <c r="B4548" s="124"/>
      <c r="C4548" s="124"/>
      <c r="D4548" s="124"/>
      <c r="E4548" s="143"/>
      <c r="F4548" s="143"/>
      <c r="G4548" s="143"/>
      <c r="H4548" s="89"/>
      <c r="I4548" s="89"/>
      <c r="J4548" s="89"/>
      <c r="K4548" s="89"/>
      <c r="L4548" s="89"/>
      <c r="M4548" s="89"/>
      <c r="N4548" s="89"/>
      <c r="O4548" s="89"/>
      <c r="P4548" s="89"/>
      <c r="Q4548" s="89"/>
      <c r="R4548" s="30"/>
      <c r="S4548" s="30"/>
      <c r="T4548" s="30"/>
      <c r="U4548" s="30"/>
      <c r="V4548" s="30"/>
      <c r="W4548" s="30"/>
      <c r="X4548" s="30"/>
      <c r="Y4548" s="30"/>
      <c r="Z4548" s="30"/>
      <c r="AA4548" s="30"/>
    </row>
    <row r="4549" ht="15.75" customHeight="1">
      <c r="A4549" s="124"/>
      <c r="B4549" s="124"/>
      <c r="C4549" s="124"/>
      <c r="D4549" s="124"/>
      <c r="E4549" s="143"/>
      <c r="F4549" s="143"/>
      <c r="G4549" s="143"/>
      <c r="H4549" s="89"/>
      <c r="I4549" s="89"/>
      <c r="J4549" s="89"/>
      <c r="K4549" s="89"/>
      <c r="L4549" s="89"/>
      <c r="M4549" s="89"/>
      <c r="N4549" s="89"/>
      <c r="O4549" s="89"/>
      <c r="P4549" s="89"/>
      <c r="Q4549" s="89"/>
      <c r="R4549" s="30"/>
      <c r="S4549" s="30"/>
      <c r="T4549" s="30"/>
      <c r="U4549" s="30"/>
      <c r="V4549" s="30"/>
      <c r="W4549" s="30"/>
      <c r="X4549" s="30"/>
      <c r="Y4549" s="30"/>
      <c r="Z4549" s="30"/>
      <c r="AA4549" s="30"/>
    </row>
    <row r="4550" ht="15.75" customHeight="1">
      <c r="A4550" s="124"/>
      <c r="B4550" s="124"/>
      <c r="C4550" s="124"/>
      <c r="D4550" s="124"/>
      <c r="E4550" s="143"/>
      <c r="F4550" s="143"/>
      <c r="G4550" s="143"/>
      <c r="H4550" s="89"/>
      <c r="I4550" s="89"/>
      <c r="J4550" s="89"/>
      <c r="K4550" s="89"/>
      <c r="L4550" s="89"/>
      <c r="M4550" s="89"/>
      <c r="N4550" s="89"/>
      <c r="O4550" s="89"/>
      <c r="P4550" s="89"/>
      <c r="Q4550" s="89"/>
      <c r="R4550" s="30"/>
      <c r="S4550" s="30"/>
      <c r="T4550" s="30"/>
      <c r="U4550" s="30"/>
      <c r="V4550" s="30"/>
      <c r="W4550" s="30"/>
      <c r="X4550" s="30"/>
      <c r="Y4550" s="30"/>
      <c r="Z4550" s="30"/>
      <c r="AA4550" s="30"/>
    </row>
    <row r="4551" ht="15.75" customHeight="1">
      <c r="A4551" s="124"/>
      <c r="B4551" s="124"/>
      <c r="C4551" s="124"/>
      <c r="D4551" s="124"/>
      <c r="E4551" s="143"/>
      <c r="F4551" s="143"/>
      <c r="G4551" s="143"/>
      <c r="H4551" s="89"/>
      <c r="I4551" s="89"/>
      <c r="J4551" s="89"/>
      <c r="K4551" s="89"/>
      <c r="L4551" s="89"/>
      <c r="M4551" s="89"/>
      <c r="N4551" s="89"/>
      <c r="O4551" s="89"/>
      <c r="P4551" s="89"/>
      <c r="Q4551" s="89"/>
      <c r="R4551" s="30"/>
      <c r="S4551" s="30"/>
      <c r="T4551" s="30"/>
      <c r="U4551" s="30"/>
      <c r="V4551" s="30"/>
      <c r="W4551" s="30"/>
      <c r="X4551" s="30"/>
      <c r="Y4551" s="30"/>
      <c r="Z4551" s="30"/>
      <c r="AA4551" s="30"/>
    </row>
    <row r="4552" ht="15.75" customHeight="1">
      <c r="A4552" s="124"/>
      <c r="B4552" s="124"/>
      <c r="C4552" s="124"/>
      <c r="D4552" s="124"/>
      <c r="E4552" s="143"/>
      <c r="F4552" s="143"/>
      <c r="G4552" s="143"/>
      <c r="H4552" s="89"/>
      <c r="I4552" s="89"/>
      <c r="J4552" s="89"/>
      <c r="K4552" s="89"/>
      <c r="L4552" s="89"/>
      <c r="M4552" s="89"/>
      <c r="N4552" s="89"/>
      <c r="O4552" s="89"/>
      <c r="P4552" s="89"/>
      <c r="Q4552" s="89"/>
      <c r="R4552" s="30"/>
      <c r="S4552" s="30"/>
      <c r="T4552" s="30"/>
      <c r="U4552" s="30"/>
      <c r="V4552" s="30"/>
      <c r="W4552" s="30"/>
      <c r="X4552" s="30"/>
      <c r="Y4552" s="30"/>
      <c r="Z4552" s="30"/>
      <c r="AA4552" s="30"/>
    </row>
    <row r="4553" ht="15.75" customHeight="1">
      <c r="A4553" s="124"/>
      <c r="B4553" s="124"/>
      <c r="C4553" s="124"/>
      <c r="D4553" s="124"/>
      <c r="E4553" s="143"/>
      <c r="F4553" s="143"/>
      <c r="G4553" s="143"/>
      <c r="H4553" s="89"/>
      <c r="I4553" s="89"/>
      <c r="J4553" s="89"/>
      <c r="K4553" s="89"/>
      <c r="L4553" s="89"/>
      <c r="M4553" s="89"/>
      <c r="N4553" s="89"/>
      <c r="O4553" s="89"/>
      <c r="P4553" s="89"/>
      <c r="Q4553" s="89"/>
      <c r="R4553" s="30"/>
      <c r="S4553" s="30"/>
      <c r="T4553" s="30"/>
      <c r="U4553" s="30"/>
      <c r="V4553" s="30"/>
      <c r="W4553" s="30"/>
      <c r="X4553" s="30"/>
      <c r="Y4553" s="30"/>
      <c r="Z4553" s="30"/>
      <c r="AA4553" s="30"/>
    </row>
    <row r="4554" ht="15.75" customHeight="1">
      <c r="A4554" s="124"/>
      <c r="B4554" s="124"/>
      <c r="C4554" s="124"/>
      <c r="D4554" s="124"/>
      <c r="E4554" s="143"/>
      <c r="F4554" s="143"/>
      <c r="G4554" s="143"/>
      <c r="H4554" s="89"/>
      <c r="I4554" s="89"/>
      <c r="J4554" s="89"/>
      <c r="K4554" s="89"/>
      <c r="L4554" s="89"/>
      <c r="M4554" s="89"/>
      <c r="N4554" s="89"/>
      <c r="O4554" s="89"/>
      <c r="P4554" s="89"/>
      <c r="Q4554" s="89"/>
      <c r="R4554" s="30"/>
      <c r="S4554" s="30"/>
      <c r="T4554" s="30"/>
      <c r="U4554" s="30"/>
      <c r="V4554" s="30"/>
      <c r="W4554" s="30"/>
      <c r="X4554" s="30"/>
      <c r="Y4554" s="30"/>
      <c r="Z4554" s="30"/>
      <c r="AA4554" s="30"/>
    </row>
    <row r="4555" ht="15.75" customHeight="1">
      <c r="A4555" s="124"/>
      <c r="B4555" s="124"/>
      <c r="C4555" s="124"/>
      <c r="D4555" s="124"/>
      <c r="E4555" s="143"/>
      <c r="F4555" s="143"/>
      <c r="G4555" s="143"/>
      <c r="H4555" s="89"/>
      <c r="I4555" s="89"/>
      <c r="J4555" s="89"/>
      <c r="K4555" s="89"/>
      <c r="L4555" s="89"/>
      <c r="M4555" s="89"/>
      <c r="N4555" s="89"/>
      <c r="O4555" s="89"/>
      <c r="P4555" s="89"/>
      <c r="Q4555" s="89"/>
      <c r="R4555" s="30"/>
      <c r="S4555" s="30"/>
      <c r="T4555" s="30"/>
      <c r="U4555" s="30"/>
      <c r="V4555" s="30"/>
      <c r="W4555" s="30"/>
      <c r="X4555" s="30"/>
      <c r="Y4555" s="30"/>
      <c r="Z4555" s="30"/>
      <c r="AA4555" s="30"/>
    </row>
    <row r="4556" ht="15.75" customHeight="1">
      <c r="A4556" s="124"/>
      <c r="B4556" s="124"/>
      <c r="C4556" s="124"/>
      <c r="D4556" s="124"/>
      <c r="E4556" s="143"/>
      <c r="F4556" s="143"/>
      <c r="G4556" s="143"/>
      <c r="H4556" s="89"/>
      <c r="I4556" s="89"/>
      <c r="J4556" s="89"/>
      <c r="K4556" s="89"/>
      <c r="L4556" s="89"/>
      <c r="M4556" s="89"/>
      <c r="N4556" s="89"/>
      <c r="O4556" s="89"/>
      <c r="P4556" s="89"/>
      <c r="Q4556" s="89"/>
      <c r="R4556" s="30"/>
      <c r="S4556" s="30"/>
      <c r="T4556" s="30"/>
      <c r="U4556" s="30"/>
      <c r="V4556" s="30"/>
      <c r="W4556" s="30"/>
      <c r="X4556" s="30"/>
      <c r="Y4556" s="30"/>
      <c r="Z4556" s="30"/>
      <c r="AA4556" s="30"/>
    </row>
    <row r="4557" ht="15.75" customHeight="1">
      <c r="A4557" s="124"/>
      <c r="B4557" s="124"/>
      <c r="C4557" s="124"/>
      <c r="D4557" s="124"/>
      <c r="E4557" s="143"/>
      <c r="F4557" s="143"/>
      <c r="G4557" s="143"/>
      <c r="H4557" s="89"/>
      <c r="I4557" s="89"/>
      <c r="J4557" s="89"/>
      <c r="K4557" s="89"/>
      <c r="L4557" s="89"/>
      <c r="M4557" s="89"/>
      <c r="N4557" s="89"/>
      <c r="O4557" s="89"/>
      <c r="P4557" s="89"/>
      <c r="Q4557" s="89"/>
      <c r="R4557" s="30"/>
      <c r="S4557" s="30"/>
      <c r="T4557" s="30"/>
      <c r="U4557" s="30"/>
      <c r="V4557" s="30"/>
      <c r="W4557" s="30"/>
      <c r="X4557" s="30"/>
      <c r="Y4557" s="30"/>
      <c r="Z4557" s="30"/>
      <c r="AA4557" s="30"/>
    </row>
    <row r="4558" ht="15.75" customHeight="1">
      <c r="A4558" s="124"/>
      <c r="B4558" s="124"/>
      <c r="C4558" s="124"/>
      <c r="D4558" s="124"/>
      <c r="E4558" s="143"/>
      <c r="F4558" s="143"/>
      <c r="G4558" s="143"/>
      <c r="H4558" s="89"/>
      <c r="I4558" s="89"/>
      <c r="J4558" s="89"/>
      <c r="K4558" s="89"/>
      <c r="L4558" s="89"/>
      <c r="M4558" s="89"/>
      <c r="N4558" s="89"/>
      <c r="O4558" s="89"/>
      <c r="P4558" s="89"/>
      <c r="Q4558" s="89"/>
      <c r="R4558" s="30"/>
      <c r="S4558" s="30"/>
      <c r="T4558" s="30"/>
      <c r="U4558" s="30"/>
      <c r="V4558" s="30"/>
      <c r="W4558" s="30"/>
      <c r="X4558" s="30"/>
      <c r="Y4558" s="30"/>
      <c r="Z4558" s="30"/>
      <c r="AA4558" s="30"/>
    </row>
    <row r="4559" ht="15.75" customHeight="1">
      <c r="A4559" s="124"/>
      <c r="B4559" s="124"/>
      <c r="C4559" s="124"/>
      <c r="D4559" s="124"/>
      <c r="E4559" s="143"/>
      <c r="F4559" s="143"/>
      <c r="G4559" s="143"/>
      <c r="H4559" s="89"/>
      <c r="I4559" s="89"/>
      <c r="J4559" s="89"/>
      <c r="K4559" s="89"/>
      <c r="L4559" s="89"/>
      <c r="M4559" s="89"/>
      <c r="N4559" s="89"/>
      <c r="O4559" s="89"/>
      <c r="P4559" s="89"/>
      <c r="Q4559" s="89"/>
      <c r="R4559" s="30"/>
      <c r="S4559" s="30"/>
      <c r="T4559" s="30"/>
      <c r="U4559" s="30"/>
      <c r="V4559" s="30"/>
      <c r="W4559" s="30"/>
      <c r="X4559" s="30"/>
      <c r="Y4559" s="30"/>
      <c r="Z4559" s="30"/>
      <c r="AA4559" s="30"/>
    </row>
    <row r="4560" ht="15.75" customHeight="1">
      <c r="A4560" s="124"/>
      <c r="B4560" s="124"/>
      <c r="C4560" s="124"/>
      <c r="D4560" s="124"/>
      <c r="E4560" s="143"/>
      <c r="F4560" s="143"/>
      <c r="G4560" s="143"/>
      <c r="H4560" s="89"/>
      <c r="I4560" s="89"/>
      <c r="J4560" s="89"/>
      <c r="K4560" s="89"/>
      <c r="L4560" s="89"/>
      <c r="M4560" s="89"/>
      <c r="N4560" s="89"/>
      <c r="O4560" s="89"/>
      <c r="P4560" s="89"/>
      <c r="Q4560" s="89"/>
      <c r="R4560" s="30"/>
      <c r="S4560" s="30"/>
      <c r="T4560" s="30"/>
      <c r="U4560" s="30"/>
      <c r="V4560" s="30"/>
      <c r="W4560" s="30"/>
      <c r="X4560" s="30"/>
      <c r="Y4560" s="30"/>
      <c r="Z4560" s="30"/>
      <c r="AA4560" s="30"/>
    </row>
    <row r="4561" ht="15.75" customHeight="1">
      <c r="A4561" s="124"/>
      <c r="B4561" s="124"/>
      <c r="C4561" s="124"/>
      <c r="D4561" s="124"/>
      <c r="E4561" s="143"/>
      <c r="F4561" s="143"/>
      <c r="G4561" s="143"/>
      <c r="H4561" s="89"/>
      <c r="I4561" s="89"/>
      <c r="J4561" s="89"/>
      <c r="K4561" s="89"/>
      <c r="L4561" s="89"/>
      <c r="M4561" s="89"/>
      <c r="N4561" s="89"/>
      <c r="O4561" s="89"/>
      <c r="P4561" s="89"/>
      <c r="Q4561" s="89"/>
      <c r="R4561" s="30"/>
      <c r="S4561" s="30"/>
      <c r="T4561" s="30"/>
      <c r="U4561" s="30"/>
      <c r="V4561" s="30"/>
      <c r="W4561" s="30"/>
      <c r="X4561" s="30"/>
      <c r="Y4561" s="30"/>
      <c r="Z4561" s="30"/>
      <c r="AA4561" s="30"/>
    </row>
    <row r="4562" ht="15.75" customHeight="1">
      <c r="A4562" s="124"/>
      <c r="B4562" s="124"/>
      <c r="C4562" s="124"/>
      <c r="D4562" s="124"/>
      <c r="E4562" s="143"/>
      <c r="F4562" s="143"/>
      <c r="G4562" s="143"/>
      <c r="H4562" s="89"/>
      <c r="I4562" s="89"/>
      <c r="J4562" s="89"/>
      <c r="K4562" s="89"/>
      <c r="L4562" s="89"/>
      <c r="M4562" s="89"/>
      <c r="N4562" s="89"/>
      <c r="O4562" s="89"/>
      <c r="P4562" s="89"/>
      <c r="Q4562" s="89"/>
      <c r="R4562" s="30"/>
      <c r="S4562" s="30"/>
      <c r="T4562" s="30"/>
      <c r="U4562" s="30"/>
      <c r="V4562" s="30"/>
      <c r="W4562" s="30"/>
      <c r="X4562" s="30"/>
      <c r="Y4562" s="30"/>
      <c r="Z4562" s="30"/>
      <c r="AA4562" s="30"/>
    </row>
    <row r="4563" ht="15.75" customHeight="1">
      <c r="A4563" s="124"/>
      <c r="B4563" s="124"/>
      <c r="C4563" s="124"/>
      <c r="D4563" s="124"/>
      <c r="E4563" s="143"/>
      <c r="F4563" s="143"/>
      <c r="G4563" s="143"/>
      <c r="H4563" s="89"/>
      <c r="I4563" s="89"/>
      <c r="J4563" s="89"/>
      <c r="K4563" s="89"/>
      <c r="L4563" s="89"/>
      <c r="M4563" s="89"/>
      <c r="N4563" s="89"/>
      <c r="O4563" s="89"/>
      <c r="P4563" s="89"/>
      <c r="Q4563" s="89"/>
      <c r="R4563" s="30"/>
      <c r="S4563" s="30"/>
      <c r="T4563" s="30"/>
      <c r="U4563" s="30"/>
      <c r="V4563" s="30"/>
      <c r="W4563" s="30"/>
      <c r="X4563" s="30"/>
      <c r="Y4563" s="30"/>
      <c r="Z4563" s="30"/>
      <c r="AA4563" s="30"/>
    </row>
    <row r="4564" ht="15.75" customHeight="1">
      <c r="A4564" s="124"/>
      <c r="B4564" s="124"/>
      <c r="C4564" s="124"/>
      <c r="D4564" s="124"/>
      <c r="E4564" s="143"/>
      <c r="F4564" s="143"/>
      <c r="G4564" s="143"/>
      <c r="H4564" s="89"/>
      <c r="I4564" s="89"/>
      <c r="J4564" s="89"/>
      <c r="K4564" s="89"/>
      <c r="L4564" s="89"/>
      <c r="M4564" s="89"/>
      <c r="N4564" s="89"/>
      <c r="O4564" s="89"/>
      <c r="P4564" s="89"/>
      <c r="Q4564" s="89"/>
      <c r="R4564" s="30"/>
      <c r="S4564" s="30"/>
      <c r="T4564" s="30"/>
      <c r="U4564" s="30"/>
      <c r="V4564" s="30"/>
      <c r="W4564" s="30"/>
      <c r="X4564" s="30"/>
      <c r="Y4564" s="30"/>
      <c r="Z4564" s="30"/>
      <c r="AA4564" s="30"/>
    </row>
    <row r="4565" ht="15.75" customHeight="1">
      <c r="A4565" s="124"/>
      <c r="B4565" s="124"/>
      <c r="C4565" s="124"/>
      <c r="D4565" s="124"/>
      <c r="E4565" s="143"/>
      <c r="F4565" s="143"/>
      <c r="G4565" s="143"/>
      <c r="H4565" s="89"/>
      <c r="I4565" s="89"/>
      <c r="J4565" s="89"/>
      <c r="K4565" s="89"/>
      <c r="L4565" s="89"/>
      <c r="M4565" s="89"/>
      <c r="N4565" s="89"/>
      <c r="O4565" s="89"/>
      <c r="P4565" s="89"/>
      <c r="Q4565" s="89"/>
      <c r="R4565" s="30"/>
      <c r="S4565" s="30"/>
      <c r="T4565" s="30"/>
      <c r="U4565" s="30"/>
      <c r="V4565" s="30"/>
      <c r="W4565" s="30"/>
      <c r="X4565" s="30"/>
      <c r="Y4565" s="30"/>
      <c r="Z4565" s="30"/>
      <c r="AA4565" s="30"/>
    </row>
    <row r="4566" ht="15.75" customHeight="1">
      <c r="A4566" s="124"/>
      <c r="B4566" s="124"/>
      <c r="C4566" s="124"/>
      <c r="D4566" s="124"/>
      <c r="E4566" s="143"/>
      <c r="F4566" s="143"/>
      <c r="G4566" s="143"/>
      <c r="H4566" s="89"/>
      <c r="I4566" s="89"/>
      <c r="J4566" s="89"/>
      <c r="K4566" s="89"/>
      <c r="L4566" s="89"/>
      <c r="M4566" s="89"/>
      <c r="N4566" s="89"/>
      <c r="O4566" s="89"/>
      <c r="P4566" s="89"/>
      <c r="Q4566" s="89"/>
      <c r="R4566" s="30"/>
      <c r="S4566" s="30"/>
      <c r="T4566" s="30"/>
      <c r="U4566" s="30"/>
      <c r="V4566" s="30"/>
      <c r="W4566" s="30"/>
      <c r="X4566" s="30"/>
      <c r="Y4566" s="30"/>
      <c r="Z4566" s="30"/>
      <c r="AA4566" s="30"/>
    </row>
    <row r="4567" ht="15.75" customHeight="1">
      <c r="A4567" s="124"/>
      <c r="B4567" s="124"/>
      <c r="C4567" s="124"/>
      <c r="D4567" s="124"/>
      <c r="E4567" s="143"/>
      <c r="F4567" s="143"/>
      <c r="G4567" s="143"/>
      <c r="H4567" s="89"/>
      <c r="I4567" s="89"/>
      <c r="J4567" s="89"/>
      <c r="K4567" s="89"/>
      <c r="L4567" s="89"/>
      <c r="M4567" s="89"/>
      <c r="N4567" s="89"/>
      <c r="O4567" s="89"/>
      <c r="P4567" s="89"/>
      <c r="Q4567" s="89"/>
      <c r="R4567" s="30"/>
      <c r="S4567" s="30"/>
      <c r="T4567" s="30"/>
      <c r="U4567" s="30"/>
      <c r="V4567" s="30"/>
      <c r="W4567" s="30"/>
      <c r="X4567" s="30"/>
      <c r="Y4567" s="30"/>
      <c r="Z4567" s="30"/>
      <c r="AA4567" s="30"/>
    </row>
    <row r="4568" ht="15.75" customHeight="1">
      <c r="A4568" s="124"/>
      <c r="B4568" s="124"/>
      <c r="C4568" s="124"/>
      <c r="D4568" s="124"/>
      <c r="E4568" s="143"/>
      <c r="F4568" s="143"/>
      <c r="G4568" s="143"/>
      <c r="H4568" s="89"/>
      <c r="I4568" s="89"/>
      <c r="J4568" s="89"/>
      <c r="K4568" s="89"/>
      <c r="L4568" s="89"/>
      <c r="M4568" s="89"/>
      <c r="N4568" s="89"/>
      <c r="O4568" s="89"/>
      <c r="P4568" s="89"/>
      <c r="Q4568" s="89"/>
      <c r="R4568" s="30"/>
      <c r="S4568" s="30"/>
      <c r="T4568" s="30"/>
      <c r="U4568" s="30"/>
      <c r="V4568" s="30"/>
      <c r="W4568" s="30"/>
      <c r="X4568" s="30"/>
      <c r="Y4568" s="30"/>
      <c r="Z4568" s="30"/>
      <c r="AA4568" s="30"/>
    </row>
    <row r="4569" ht="15.75" customHeight="1">
      <c r="A4569" s="124"/>
      <c r="B4569" s="124"/>
      <c r="C4569" s="124"/>
      <c r="D4569" s="124"/>
      <c r="E4569" s="143"/>
      <c r="F4569" s="143"/>
      <c r="G4569" s="143"/>
      <c r="H4569" s="89"/>
      <c r="I4569" s="89"/>
      <c r="J4569" s="89"/>
      <c r="K4569" s="89"/>
      <c r="L4569" s="89"/>
      <c r="M4569" s="89"/>
      <c r="N4569" s="89"/>
      <c r="O4569" s="89"/>
      <c r="P4569" s="89"/>
      <c r="Q4569" s="89"/>
      <c r="R4569" s="30"/>
      <c r="S4569" s="30"/>
      <c r="T4569" s="30"/>
      <c r="U4569" s="30"/>
      <c r="V4569" s="30"/>
      <c r="W4569" s="30"/>
      <c r="X4569" s="30"/>
      <c r="Y4569" s="30"/>
      <c r="Z4569" s="30"/>
      <c r="AA4569" s="30"/>
    </row>
    <row r="4570" ht="15.75" customHeight="1">
      <c r="A4570" s="124"/>
      <c r="B4570" s="124"/>
      <c r="C4570" s="124"/>
      <c r="D4570" s="124"/>
      <c r="E4570" s="143"/>
      <c r="F4570" s="143"/>
      <c r="G4570" s="143"/>
      <c r="H4570" s="89"/>
      <c r="I4570" s="89"/>
      <c r="J4570" s="89"/>
      <c r="K4570" s="89"/>
      <c r="L4570" s="89"/>
      <c r="M4570" s="89"/>
      <c r="N4570" s="89"/>
      <c r="O4570" s="89"/>
      <c r="P4570" s="89"/>
      <c r="Q4570" s="89"/>
      <c r="R4570" s="30"/>
      <c r="S4570" s="30"/>
      <c r="T4570" s="30"/>
      <c r="U4570" s="30"/>
      <c r="V4570" s="30"/>
      <c r="W4570" s="30"/>
      <c r="X4570" s="30"/>
      <c r="Y4570" s="30"/>
      <c r="Z4570" s="30"/>
      <c r="AA4570" s="30"/>
    </row>
    <row r="4571" ht="15.75" customHeight="1">
      <c r="A4571" s="124"/>
      <c r="B4571" s="124"/>
      <c r="C4571" s="124"/>
      <c r="D4571" s="124"/>
      <c r="E4571" s="143"/>
      <c r="F4571" s="143"/>
      <c r="G4571" s="143"/>
      <c r="H4571" s="89"/>
      <c r="I4571" s="89"/>
      <c r="J4571" s="89"/>
      <c r="K4571" s="89"/>
      <c r="L4571" s="89"/>
      <c r="M4571" s="89"/>
      <c r="N4571" s="89"/>
      <c r="O4571" s="89"/>
      <c r="P4571" s="89"/>
      <c r="Q4571" s="89"/>
      <c r="R4571" s="30"/>
      <c r="S4571" s="30"/>
      <c r="T4571" s="30"/>
      <c r="U4571" s="30"/>
      <c r="V4571" s="30"/>
      <c r="W4571" s="30"/>
      <c r="X4571" s="30"/>
      <c r="Y4571" s="30"/>
      <c r="Z4571" s="30"/>
      <c r="AA4571" s="30"/>
    </row>
    <row r="4572" ht="15.75" customHeight="1">
      <c r="A4572" s="124"/>
      <c r="B4572" s="124"/>
      <c r="C4572" s="124"/>
      <c r="D4572" s="124"/>
      <c r="E4572" s="143"/>
      <c r="F4572" s="143"/>
      <c r="G4572" s="143"/>
      <c r="H4572" s="89"/>
      <c r="I4572" s="89"/>
      <c r="J4572" s="89"/>
      <c r="K4572" s="89"/>
      <c r="L4572" s="89"/>
      <c r="M4572" s="89"/>
      <c r="N4572" s="89"/>
      <c r="O4572" s="89"/>
      <c r="P4572" s="89"/>
      <c r="Q4572" s="89"/>
      <c r="R4572" s="30"/>
      <c r="S4572" s="30"/>
      <c r="T4572" s="30"/>
      <c r="U4572" s="30"/>
      <c r="V4572" s="30"/>
      <c r="W4572" s="30"/>
      <c r="X4572" s="30"/>
      <c r="Y4572" s="30"/>
      <c r="Z4572" s="30"/>
      <c r="AA4572" s="30"/>
    </row>
    <row r="4573" ht="15.75" customHeight="1">
      <c r="A4573" s="124"/>
      <c r="B4573" s="124"/>
      <c r="C4573" s="124"/>
      <c r="D4573" s="124"/>
      <c r="E4573" s="143"/>
      <c r="F4573" s="143"/>
      <c r="G4573" s="143"/>
      <c r="H4573" s="89"/>
      <c r="I4573" s="89"/>
      <c r="J4573" s="89"/>
      <c r="K4573" s="89"/>
      <c r="L4573" s="89"/>
      <c r="M4573" s="89"/>
      <c r="N4573" s="89"/>
      <c r="O4573" s="89"/>
      <c r="P4573" s="89"/>
      <c r="Q4573" s="89"/>
      <c r="R4573" s="30"/>
      <c r="S4573" s="30"/>
      <c r="T4573" s="30"/>
      <c r="U4573" s="30"/>
      <c r="V4573" s="30"/>
      <c r="W4573" s="30"/>
      <c r="X4573" s="30"/>
      <c r="Y4573" s="30"/>
      <c r="Z4573" s="30"/>
      <c r="AA4573" s="30"/>
    </row>
    <row r="4574" ht="15.75" customHeight="1">
      <c r="A4574" s="124"/>
      <c r="B4574" s="124"/>
      <c r="C4574" s="124"/>
      <c r="D4574" s="124"/>
      <c r="E4574" s="143"/>
      <c r="F4574" s="143"/>
      <c r="G4574" s="143"/>
      <c r="H4574" s="89"/>
      <c r="I4574" s="89"/>
      <c r="J4574" s="89"/>
      <c r="K4574" s="89"/>
      <c r="L4574" s="89"/>
      <c r="M4574" s="89"/>
      <c r="N4574" s="89"/>
      <c r="O4574" s="89"/>
      <c r="P4574" s="89"/>
      <c r="Q4574" s="89"/>
      <c r="R4574" s="30"/>
      <c r="S4574" s="30"/>
      <c r="T4574" s="30"/>
      <c r="U4574" s="30"/>
      <c r="V4574" s="30"/>
      <c r="W4574" s="30"/>
      <c r="X4574" s="30"/>
      <c r="Y4574" s="30"/>
      <c r="Z4574" s="30"/>
      <c r="AA4574" s="30"/>
    </row>
    <row r="4575" ht="15.75" customHeight="1">
      <c r="A4575" s="124"/>
      <c r="B4575" s="124"/>
      <c r="C4575" s="124"/>
      <c r="D4575" s="124"/>
      <c r="E4575" s="143"/>
      <c r="F4575" s="143"/>
      <c r="G4575" s="143"/>
      <c r="H4575" s="89"/>
      <c r="I4575" s="89"/>
      <c r="J4575" s="89"/>
      <c r="K4575" s="89"/>
      <c r="L4575" s="89"/>
      <c r="M4575" s="89"/>
      <c r="N4575" s="89"/>
      <c r="O4575" s="89"/>
      <c r="P4575" s="89"/>
      <c r="Q4575" s="89"/>
      <c r="R4575" s="30"/>
      <c r="S4575" s="30"/>
      <c r="T4575" s="30"/>
      <c r="U4575" s="30"/>
      <c r="V4575" s="30"/>
      <c r="W4575" s="30"/>
      <c r="X4575" s="30"/>
      <c r="Y4575" s="30"/>
      <c r="Z4575" s="30"/>
      <c r="AA4575" s="30"/>
    </row>
    <row r="4576" ht="15.75" customHeight="1">
      <c r="A4576" s="124"/>
      <c r="B4576" s="124"/>
      <c r="C4576" s="124"/>
      <c r="D4576" s="124"/>
      <c r="E4576" s="143"/>
      <c r="F4576" s="143"/>
      <c r="G4576" s="143"/>
      <c r="H4576" s="89"/>
      <c r="I4576" s="89"/>
      <c r="J4576" s="89"/>
      <c r="K4576" s="89"/>
      <c r="L4576" s="89"/>
      <c r="M4576" s="89"/>
      <c r="N4576" s="89"/>
      <c r="O4576" s="89"/>
      <c r="P4576" s="89"/>
      <c r="Q4576" s="89"/>
      <c r="R4576" s="30"/>
      <c r="S4576" s="30"/>
      <c r="T4576" s="30"/>
      <c r="U4576" s="30"/>
      <c r="V4576" s="30"/>
      <c r="W4576" s="30"/>
      <c r="X4576" s="30"/>
      <c r="Y4576" s="30"/>
      <c r="Z4576" s="30"/>
      <c r="AA4576" s="30"/>
    </row>
    <row r="4577" ht="15.75" customHeight="1">
      <c r="A4577" s="124"/>
      <c r="B4577" s="124"/>
      <c r="C4577" s="124"/>
      <c r="D4577" s="124"/>
      <c r="E4577" s="143"/>
      <c r="F4577" s="143"/>
      <c r="G4577" s="143"/>
      <c r="H4577" s="89"/>
      <c r="I4577" s="89"/>
      <c r="J4577" s="89"/>
      <c r="K4577" s="89"/>
      <c r="L4577" s="89"/>
      <c r="M4577" s="89"/>
      <c r="N4577" s="89"/>
      <c r="O4577" s="89"/>
      <c r="P4577" s="89"/>
      <c r="Q4577" s="89"/>
      <c r="R4577" s="30"/>
      <c r="S4577" s="30"/>
      <c r="T4577" s="30"/>
      <c r="U4577" s="30"/>
      <c r="V4577" s="30"/>
      <c r="W4577" s="30"/>
      <c r="X4577" s="30"/>
      <c r="Y4577" s="30"/>
      <c r="Z4577" s="30"/>
      <c r="AA4577" s="30"/>
    </row>
    <row r="4578" ht="15.75" customHeight="1">
      <c r="A4578" s="124"/>
      <c r="B4578" s="124"/>
      <c r="C4578" s="124"/>
      <c r="D4578" s="124"/>
      <c r="E4578" s="143"/>
      <c r="F4578" s="143"/>
      <c r="G4578" s="143"/>
      <c r="H4578" s="89"/>
      <c r="I4578" s="89"/>
      <c r="J4578" s="89"/>
      <c r="K4578" s="89"/>
      <c r="L4578" s="89"/>
      <c r="M4578" s="89"/>
      <c r="N4578" s="89"/>
      <c r="O4578" s="89"/>
      <c r="P4578" s="89"/>
      <c r="Q4578" s="89"/>
      <c r="R4578" s="30"/>
      <c r="S4578" s="30"/>
      <c r="T4578" s="30"/>
      <c r="U4578" s="30"/>
      <c r="V4578" s="30"/>
      <c r="W4578" s="30"/>
      <c r="X4578" s="30"/>
      <c r="Y4578" s="30"/>
      <c r="Z4578" s="30"/>
      <c r="AA4578" s="30"/>
    </row>
    <row r="4579" ht="15.75" customHeight="1">
      <c r="A4579" s="124"/>
      <c r="B4579" s="124"/>
      <c r="C4579" s="124"/>
      <c r="D4579" s="124"/>
      <c r="E4579" s="143"/>
      <c r="F4579" s="143"/>
      <c r="G4579" s="143"/>
      <c r="H4579" s="89"/>
      <c r="I4579" s="89"/>
      <c r="J4579" s="89"/>
      <c r="K4579" s="89"/>
      <c r="L4579" s="89"/>
      <c r="M4579" s="89"/>
      <c r="N4579" s="89"/>
      <c r="O4579" s="89"/>
      <c r="P4579" s="89"/>
      <c r="Q4579" s="89"/>
      <c r="R4579" s="30"/>
      <c r="S4579" s="30"/>
      <c r="T4579" s="30"/>
      <c r="U4579" s="30"/>
      <c r="V4579" s="30"/>
      <c r="W4579" s="30"/>
      <c r="X4579" s="30"/>
      <c r="Y4579" s="30"/>
      <c r="Z4579" s="30"/>
      <c r="AA4579" s="30"/>
    </row>
    <row r="4580" ht="15.75" customHeight="1">
      <c r="A4580" s="124"/>
      <c r="B4580" s="124"/>
      <c r="C4580" s="124"/>
      <c r="D4580" s="124"/>
      <c r="E4580" s="143"/>
      <c r="F4580" s="143"/>
      <c r="G4580" s="143"/>
      <c r="H4580" s="89"/>
      <c r="I4580" s="89"/>
      <c r="J4580" s="89"/>
      <c r="K4580" s="89"/>
      <c r="L4580" s="89"/>
      <c r="M4580" s="89"/>
      <c r="N4580" s="89"/>
      <c r="O4580" s="89"/>
      <c r="P4580" s="89"/>
      <c r="Q4580" s="89"/>
      <c r="R4580" s="30"/>
      <c r="S4580" s="30"/>
      <c r="T4580" s="30"/>
      <c r="U4580" s="30"/>
      <c r="V4580" s="30"/>
      <c r="W4580" s="30"/>
      <c r="X4580" s="30"/>
      <c r="Y4580" s="30"/>
      <c r="Z4580" s="30"/>
      <c r="AA4580" s="30"/>
    </row>
    <row r="4581" ht="15.75" customHeight="1">
      <c r="A4581" s="124"/>
      <c r="B4581" s="124"/>
      <c r="C4581" s="124"/>
      <c r="D4581" s="124"/>
      <c r="E4581" s="143"/>
      <c r="F4581" s="143"/>
      <c r="G4581" s="143"/>
      <c r="H4581" s="89"/>
      <c r="I4581" s="89"/>
      <c r="J4581" s="89"/>
      <c r="K4581" s="89"/>
      <c r="L4581" s="89"/>
      <c r="M4581" s="89"/>
      <c r="N4581" s="89"/>
      <c r="O4581" s="89"/>
      <c r="P4581" s="89"/>
      <c r="Q4581" s="89"/>
      <c r="R4581" s="30"/>
      <c r="S4581" s="30"/>
      <c r="T4581" s="30"/>
      <c r="U4581" s="30"/>
      <c r="V4581" s="30"/>
      <c r="W4581" s="30"/>
      <c r="X4581" s="30"/>
      <c r="Y4581" s="30"/>
      <c r="Z4581" s="30"/>
      <c r="AA4581" s="30"/>
    </row>
    <row r="4582" ht="15.75" customHeight="1">
      <c r="A4582" s="124"/>
      <c r="B4582" s="124"/>
      <c r="C4582" s="124"/>
      <c r="D4582" s="124"/>
      <c r="E4582" s="143"/>
      <c r="F4582" s="143"/>
      <c r="G4582" s="143"/>
      <c r="H4582" s="89"/>
      <c r="I4582" s="89"/>
      <c r="J4582" s="89"/>
      <c r="K4582" s="89"/>
      <c r="L4582" s="89"/>
      <c r="M4582" s="89"/>
      <c r="N4582" s="89"/>
      <c r="O4582" s="89"/>
      <c r="P4582" s="89"/>
      <c r="Q4582" s="89"/>
      <c r="R4582" s="30"/>
      <c r="S4582" s="30"/>
      <c r="T4582" s="30"/>
      <c r="U4582" s="30"/>
      <c r="V4582" s="30"/>
      <c r="W4582" s="30"/>
      <c r="X4582" s="30"/>
      <c r="Y4582" s="30"/>
      <c r="Z4582" s="30"/>
      <c r="AA4582" s="30"/>
    </row>
    <row r="4583" ht="15.75" customHeight="1">
      <c r="A4583" s="124"/>
      <c r="B4583" s="124"/>
      <c r="C4583" s="124"/>
      <c r="D4583" s="124"/>
      <c r="E4583" s="143"/>
      <c r="F4583" s="143"/>
      <c r="G4583" s="143"/>
      <c r="H4583" s="89"/>
      <c r="I4583" s="89"/>
      <c r="J4583" s="89"/>
      <c r="K4583" s="89"/>
      <c r="L4583" s="89"/>
      <c r="M4583" s="89"/>
      <c r="N4583" s="89"/>
      <c r="O4583" s="89"/>
      <c r="P4583" s="89"/>
      <c r="Q4583" s="89"/>
      <c r="R4583" s="30"/>
      <c r="S4583" s="30"/>
      <c r="T4583" s="30"/>
      <c r="U4583" s="30"/>
      <c r="V4583" s="30"/>
      <c r="W4583" s="30"/>
      <c r="X4583" s="30"/>
      <c r="Y4583" s="30"/>
      <c r="Z4583" s="30"/>
      <c r="AA4583" s="30"/>
    </row>
    <row r="4584" ht="15.75" customHeight="1">
      <c r="A4584" s="124"/>
      <c r="B4584" s="124"/>
      <c r="C4584" s="124"/>
      <c r="D4584" s="124"/>
      <c r="E4584" s="143"/>
      <c r="F4584" s="143"/>
      <c r="G4584" s="143"/>
      <c r="H4584" s="89"/>
      <c r="I4584" s="89"/>
      <c r="J4584" s="89"/>
      <c r="K4584" s="89"/>
      <c r="L4584" s="89"/>
      <c r="M4584" s="89"/>
      <c r="N4584" s="89"/>
      <c r="O4584" s="89"/>
      <c r="P4584" s="89"/>
      <c r="Q4584" s="89"/>
      <c r="R4584" s="30"/>
      <c r="S4584" s="30"/>
      <c r="T4584" s="30"/>
      <c r="U4584" s="30"/>
      <c r="V4584" s="30"/>
      <c r="W4584" s="30"/>
      <c r="X4584" s="30"/>
      <c r="Y4584" s="30"/>
      <c r="Z4584" s="30"/>
      <c r="AA4584" s="30"/>
    </row>
    <row r="4585" ht="15.75" customHeight="1">
      <c r="A4585" s="124"/>
      <c r="B4585" s="124"/>
      <c r="C4585" s="124"/>
      <c r="D4585" s="124"/>
      <c r="E4585" s="143"/>
      <c r="F4585" s="143"/>
      <c r="G4585" s="143"/>
      <c r="H4585" s="89"/>
      <c r="I4585" s="89"/>
      <c r="J4585" s="89"/>
      <c r="K4585" s="89"/>
      <c r="L4585" s="89"/>
      <c r="M4585" s="89"/>
      <c r="N4585" s="89"/>
      <c r="O4585" s="89"/>
      <c r="P4585" s="89"/>
      <c r="Q4585" s="89"/>
      <c r="R4585" s="30"/>
      <c r="S4585" s="30"/>
      <c r="T4585" s="30"/>
      <c r="U4585" s="30"/>
      <c r="V4585" s="30"/>
      <c r="W4585" s="30"/>
      <c r="X4585" s="30"/>
      <c r="Y4585" s="30"/>
      <c r="Z4585" s="30"/>
      <c r="AA4585" s="30"/>
    </row>
    <row r="4586" ht="15.75" customHeight="1">
      <c r="A4586" s="124"/>
      <c r="B4586" s="124"/>
      <c r="C4586" s="124"/>
      <c r="D4586" s="124"/>
      <c r="E4586" s="143"/>
      <c r="F4586" s="143"/>
      <c r="G4586" s="143"/>
      <c r="H4586" s="89"/>
      <c r="I4586" s="89"/>
      <c r="J4586" s="89"/>
      <c r="K4586" s="89"/>
      <c r="L4586" s="89"/>
      <c r="M4586" s="89"/>
      <c r="N4586" s="89"/>
      <c r="O4586" s="89"/>
      <c r="P4586" s="89"/>
      <c r="Q4586" s="89"/>
      <c r="R4586" s="30"/>
      <c r="S4586" s="30"/>
      <c r="T4586" s="30"/>
      <c r="U4586" s="30"/>
      <c r="V4586" s="30"/>
      <c r="W4586" s="30"/>
      <c r="X4586" s="30"/>
      <c r="Y4586" s="30"/>
      <c r="Z4586" s="30"/>
      <c r="AA4586" s="30"/>
    </row>
    <row r="4587" ht="15.75" customHeight="1">
      <c r="A4587" s="124"/>
      <c r="B4587" s="124"/>
      <c r="C4587" s="124"/>
      <c r="D4587" s="124"/>
      <c r="E4587" s="143"/>
      <c r="F4587" s="143"/>
      <c r="G4587" s="143"/>
      <c r="H4587" s="89"/>
      <c r="I4587" s="89"/>
      <c r="J4587" s="89"/>
      <c r="K4587" s="89"/>
      <c r="L4587" s="89"/>
      <c r="M4587" s="89"/>
      <c r="N4587" s="89"/>
      <c r="O4587" s="89"/>
      <c r="P4587" s="89"/>
      <c r="Q4587" s="89"/>
      <c r="R4587" s="30"/>
      <c r="S4587" s="30"/>
      <c r="T4587" s="30"/>
      <c r="U4587" s="30"/>
      <c r="V4587" s="30"/>
      <c r="W4587" s="30"/>
      <c r="X4587" s="30"/>
      <c r="Y4587" s="30"/>
      <c r="Z4587" s="30"/>
      <c r="AA4587" s="30"/>
    </row>
    <row r="4588" ht="15.75" customHeight="1">
      <c r="A4588" s="124"/>
      <c r="B4588" s="124"/>
      <c r="C4588" s="124"/>
      <c r="D4588" s="124"/>
      <c r="E4588" s="143"/>
      <c r="F4588" s="143"/>
      <c r="G4588" s="143"/>
      <c r="H4588" s="89"/>
      <c r="I4588" s="89"/>
      <c r="J4588" s="89"/>
      <c r="K4588" s="89"/>
      <c r="L4588" s="89"/>
      <c r="M4588" s="89"/>
      <c r="N4588" s="89"/>
      <c r="O4588" s="89"/>
      <c r="P4588" s="89"/>
      <c r="Q4588" s="89"/>
      <c r="R4588" s="30"/>
      <c r="S4588" s="30"/>
      <c r="T4588" s="30"/>
      <c r="U4588" s="30"/>
      <c r="V4588" s="30"/>
      <c r="W4588" s="30"/>
      <c r="X4588" s="30"/>
      <c r="Y4588" s="30"/>
      <c r="Z4588" s="30"/>
      <c r="AA4588" s="30"/>
    </row>
    <row r="4589" ht="15.75" customHeight="1">
      <c r="A4589" s="124"/>
      <c r="B4589" s="124"/>
      <c r="C4589" s="124"/>
      <c r="D4589" s="124"/>
      <c r="E4589" s="143"/>
      <c r="F4589" s="143"/>
      <c r="G4589" s="143"/>
      <c r="H4589" s="89"/>
      <c r="I4589" s="89"/>
      <c r="J4589" s="89"/>
      <c r="K4589" s="89"/>
      <c r="L4589" s="89"/>
      <c r="M4589" s="89"/>
      <c r="N4589" s="89"/>
      <c r="O4589" s="89"/>
      <c r="P4589" s="89"/>
      <c r="Q4589" s="89"/>
      <c r="R4589" s="30"/>
      <c r="S4589" s="30"/>
      <c r="T4589" s="30"/>
      <c r="U4589" s="30"/>
      <c r="V4589" s="30"/>
      <c r="W4589" s="30"/>
      <c r="X4589" s="30"/>
      <c r="Y4589" s="30"/>
      <c r="Z4589" s="30"/>
      <c r="AA4589" s="30"/>
    </row>
    <row r="4590" ht="15.75" customHeight="1">
      <c r="A4590" s="124"/>
      <c r="B4590" s="124"/>
      <c r="C4590" s="124"/>
      <c r="D4590" s="124"/>
      <c r="E4590" s="143"/>
      <c r="F4590" s="143"/>
      <c r="G4590" s="143"/>
      <c r="H4590" s="89"/>
      <c r="I4590" s="89"/>
      <c r="J4590" s="89"/>
      <c r="K4590" s="89"/>
      <c r="L4590" s="89"/>
      <c r="M4590" s="89"/>
      <c r="N4590" s="89"/>
      <c r="O4590" s="89"/>
      <c r="P4590" s="89"/>
      <c r="Q4590" s="89"/>
      <c r="R4590" s="30"/>
      <c r="S4590" s="30"/>
      <c r="T4590" s="30"/>
      <c r="U4590" s="30"/>
      <c r="V4590" s="30"/>
      <c r="W4590" s="30"/>
      <c r="X4590" s="30"/>
      <c r="Y4590" s="30"/>
      <c r="Z4590" s="30"/>
      <c r="AA4590" s="30"/>
    </row>
    <row r="4591" ht="15.75" customHeight="1">
      <c r="A4591" s="124"/>
      <c r="B4591" s="124"/>
      <c r="C4591" s="124"/>
      <c r="D4591" s="124"/>
      <c r="E4591" s="143"/>
      <c r="F4591" s="143"/>
      <c r="G4591" s="143"/>
      <c r="H4591" s="89"/>
      <c r="I4591" s="89"/>
      <c r="J4591" s="89"/>
      <c r="K4591" s="89"/>
      <c r="L4591" s="89"/>
      <c r="M4591" s="89"/>
      <c r="N4591" s="89"/>
      <c r="O4591" s="89"/>
      <c r="P4591" s="89"/>
      <c r="Q4591" s="89"/>
      <c r="R4591" s="30"/>
      <c r="S4591" s="30"/>
      <c r="T4591" s="30"/>
      <c r="U4591" s="30"/>
      <c r="V4591" s="30"/>
      <c r="W4591" s="30"/>
      <c r="X4591" s="30"/>
      <c r="Y4591" s="30"/>
      <c r="Z4591" s="30"/>
      <c r="AA4591" s="30"/>
    </row>
    <row r="4592" ht="15.75" customHeight="1">
      <c r="A4592" s="124"/>
      <c r="B4592" s="124"/>
      <c r="C4592" s="124"/>
      <c r="D4592" s="124"/>
      <c r="E4592" s="143"/>
      <c r="F4592" s="143"/>
      <c r="G4592" s="143"/>
      <c r="H4592" s="89"/>
      <c r="I4592" s="89"/>
      <c r="J4592" s="89"/>
      <c r="K4592" s="89"/>
      <c r="L4592" s="89"/>
      <c r="M4592" s="89"/>
      <c r="N4592" s="89"/>
      <c r="O4592" s="89"/>
      <c r="P4592" s="89"/>
      <c r="Q4592" s="89"/>
      <c r="R4592" s="30"/>
      <c r="S4592" s="30"/>
      <c r="T4592" s="30"/>
      <c r="U4592" s="30"/>
      <c r="V4592" s="30"/>
      <c r="W4592" s="30"/>
      <c r="X4592" s="30"/>
      <c r="Y4592" s="30"/>
      <c r="Z4592" s="30"/>
      <c r="AA4592" s="30"/>
    </row>
    <row r="4593" ht="15.75" customHeight="1">
      <c r="A4593" s="124"/>
      <c r="B4593" s="124"/>
      <c r="C4593" s="124"/>
      <c r="D4593" s="124"/>
      <c r="E4593" s="143"/>
      <c r="F4593" s="143"/>
      <c r="G4593" s="143"/>
      <c r="H4593" s="89"/>
      <c r="I4593" s="89"/>
      <c r="J4593" s="89"/>
      <c r="K4593" s="89"/>
      <c r="L4593" s="89"/>
      <c r="M4593" s="89"/>
      <c r="N4593" s="89"/>
      <c r="O4593" s="89"/>
      <c r="P4593" s="89"/>
      <c r="Q4593" s="89"/>
      <c r="R4593" s="30"/>
      <c r="S4593" s="30"/>
      <c r="T4593" s="30"/>
      <c r="U4593" s="30"/>
      <c r="V4593" s="30"/>
      <c r="W4593" s="30"/>
      <c r="X4593" s="30"/>
      <c r="Y4593" s="30"/>
      <c r="Z4593" s="30"/>
      <c r="AA4593" s="30"/>
    </row>
    <row r="4594" ht="15.75" customHeight="1">
      <c r="A4594" s="124"/>
      <c r="B4594" s="124"/>
      <c r="C4594" s="124"/>
      <c r="D4594" s="124"/>
      <c r="E4594" s="143"/>
      <c r="F4594" s="143"/>
      <c r="G4594" s="143"/>
      <c r="H4594" s="89"/>
      <c r="I4594" s="89"/>
      <c r="J4594" s="89"/>
      <c r="K4594" s="89"/>
      <c r="L4594" s="89"/>
      <c r="M4594" s="89"/>
      <c r="N4594" s="89"/>
      <c r="O4594" s="89"/>
      <c r="P4594" s="89"/>
      <c r="Q4594" s="89"/>
      <c r="R4594" s="30"/>
      <c r="S4594" s="30"/>
      <c r="T4594" s="30"/>
      <c r="U4594" s="30"/>
      <c r="V4594" s="30"/>
      <c r="W4594" s="30"/>
      <c r="X4594" s="30"/>
      <c r="Y4594" s="30"/>
      <c r="Z4594" s="30"/>
      <c r="AA4594" s="30"/>
    </row>
    <row r="4595" ht="15.75" customHeight="1">
      <c r="A4595" s="124"/>
      <c r="B4595" s="124"/>
      <c r="C4595" s="124"/>
      <c r="D4595" s="124"/>
      <c r="E4595" s="143"/>
      <c r="F4595" s="143"/>
      <c r="G4595" s="143"/>
      <c r="H4595" s="89"/>
      <c r="I4595" s="89"/>
      <c r="J4595" s="89"/>
      <c r="K4595" s="89"/>
      <c r="L4595" s="89"/>
      <c r="M4595" s="89"/>
      <c r="N4595" s="89"/>
      <c r="O4595" s="89"/>
      <c r="P4595" s="89"/>
      <c r="Q4595" s="89"/>
      <c r="R4595" s="30"/>
      <c r="S4595" s="30"/>
      <c r="T4595" s="30"/>
      <c r="U4595" s="30"/>
      <c r="V4595" s="30"/>
      <c r="W4595" s="30"/>
      <c r="X4595" s="30"/>
      <c r="Y4595" s="30"/>
      <c r="Z4595" s="30"/>
      <c r="AA4595" s="30"/>
    </row>
    <row r="4596" ht="15.75" customHeight="1">
      <c r="A4596" s="124"/>
      <c r="B4596" s="124"/>
      <c r="C4596" s="124"/>
      <c r="D4596" s="124"/>
      <c r="E4596" s="143"/>
      <c r="F4596" s="143"/>
      <c r="G4596" s="143"/>
      <c r="H4596" s="89"/>
      <c r="I4596" s="89"/>
      <c r="J4596" s="89"/>
      <c r="K4596" s="89"/>
      <c r="L4596" s="89"/>
      <c r="M4596" s="89"/>
      <c r="N4596" s="89"/>
      <c r="O4596" s="89"/>
      <c r="P4596" s="89"/>
      <c r="Q4596" s="89"/>
      <c r="R4596" s="30"/>
      <c r="S4596" s="30"/>
      <c r="T4596" s="30"/>
      <c r="U4596" s="30"/>
      <c r="V4596" s="30"/>
      <c r="W4596" s="30"/>
      <c r="X4596" s="30"/>
      <c r="Y4596" s="30"/>
      <c r="Z4596" s="30"/>
      <c r="AA4596" s="30"/>
    </row>
    <row r="4597" ht="15.75" customHeight="1">
      <c r="A4597" s="124"/>
      <c r="B4597" s="124"/>
      <c r="C4597" s="124"/>
      <c r="D4597" s="124"/>
      <c r="E4597" s="143"/>
      <c r="F4597" s="143"/>
      <c r="G4597" s="143"/>
      <c r="H4597" s="89"/>
      <c r="I4597" s="89"/>
      <c r="J4597" s="89"/>
      <c r="K4597" s="89"/>
      <c r="L4597" s="89"/>
      <c r="M4597" s="89"/>
      <c r="N4597" s="89"/>
      <c r="O4597" s="89"/>
      <c r="P4597" s="89"/>
      <c r="Q4597" s="89"/>
      <c r="R4597" s="30"/>
      <c r="S4597" s="30"/>
      <c r="T4597" s="30"/>
      <c r="U4597" s="30"/>
      <c r="V4597" s="30"/>
      <c r="W4597" s="30"/>
      <c r="X4597" s="30"/>
      <c r="Y4597" s="30"/>
      <c r="Z4597" s="30"/>
      <c r="AA4597" s="30"/>
    </row>
    <row r="4598" ht="15.75" customHeight="1">
      <c r="A4598" s="124"/>
      <c r="B4598" s="124"/>
      <c r="C4598" s="124"/>
      <c r="D4598" s="124"/>
      <c r="E4598" s="143"/>
      <c r="F4598" s="143"/>
      <c r="G4598" s="143"/>
      <c r="H4598" s="89"/>
      <c r="I4598" s="89"/>
      <c r="J4598" s="89"/>
      <c r="K4598" s="89"/>
      <c r="L4598" s="89"/>
      <c r="M4598" s="89"/>
      <c r="N4598" s="89"/>
      <c r="O4598" s="89"/>
      <c r="P4598" s="89"/>
      <c r="Q4598" s="89"/>
      <c r="R4598" s="30"/>
      <c r="S4598" s="30"/>
      <c r="T4598" s="30"/>
      <c r="U4598" s="30"/>
      <c r="V4598" s="30"/>
      <c r="W4598" s="30"/>
      <c r="X4598" s="30"/>
      <c r="Y4598" s="30"/>
      <c r="Z4598" s="30"/>
      <c r="AA4598" s="30"/>
    </row>
    <row r="4599" ht="15.75" customHeight="1">
      <c r="A4599" s="124"/>
      <c r="B4599" s="124"/>
      <c r="C4599" s="124"/>
      <c r="D4599" s="124"/>
      <c r="E4599" s="143"/>
      <c r="F4599" s="143"/>
      <c r="G4599" s="143"/>
      <c r="H4599" s="89"/>
      <c r="I4599" s="89"/>
      <c r="J4599" s="89"/>
      <c r="K4599" s="89"/>
      <c r="L4599" s="89"/>
      <c r="M4599" s="89"/>
      <c r="N4599" s="89"/>
      <c r="O4599" s="89"/>
      <c r="P4599" s="89"/>
      <c r="Q4599" s="89"/>
      <c r="R4599" s="30"/>
      <c r="S4599" s="30"/>
      <c r="T4599" s="30"/>
      <c r="U4599" s="30"/>
      <c r="V4599" s="30"/>
      <c r="W4599" s="30"/>
      <c r="X4599" s="30"/>
      <c r="Y4599" s="30"/>
      <c r="Z4599" s="30"/>
      <c r="AA4599" s="30"/>
    </row>
    <row r="4600" ht="15.75" customHeight="1">
      <c r="A4600" s="124"/>
      <c r="B4600" s="124"/>
      <c r="C4600" s="124"/>
      <c r="D4600" s="124"/>
      <c r="E4600" s="143"/>
      <c r="F4600" s="143"/>
      <c r="G4600" s="143"/>
      <c r="H4600" s="89"/>
      <c r="I4600" s="89"/>
      <c r="J4600" s="89"/>
      <c r="K4600" s="89"/>
      <c r="L4600" s="89"/>
      <c r="M4600" s="89"/>
      <c r="N4600" s="89"/>
      <c r="O4600" s="89"/>
      <c r="P4600" s="89"/>
      <c r="Q4600" s="89"/>
      <c r="R4600" s="30"/>
      <c r="S4600" s="30"/>
      <c r="T4600" s="30"/>
      <c r="U4600" s="30"/>
      <c r="V4600" s="30"/>
      <c r="W4600" s="30"/>
      <c r="X4600" s="30"/>
      <c r="Y4600" s="30"/>
      <c r="Z4600" s="30"/>
      <c r="AA4600" s="30"/>
    </row>
    <row r="4601" ht="15.75" customHeight="1">
      <c r="A4601" s="124"/>
      <c r="B4601" s="124"/>
      <c r="C4601" s="124"/>
      <c r="D4601" s="124"/>
      <c r="E4601" s="143"/>
      <c r="F4601" s="143"/>
      <c r="G4601" s="143"/>
      <c r="H4601" s="89"/>
      <c r="I4601" s="89"/>
      <c r="J4601" s="89"/>
      <c r="K4601" s="89"/>
      <c r="L4601" s="89"/>
      <c r="M4601" s="89"/>
      <c r="N4601" s="89"/>
      <c r="O4601" s="89"/>
      <c r="P4601" s="89"/>
      <c r="Q4601" s="89"/>
      <c r="R4601" s="30"/>
      <c r="S4601" s="30"/>
      <c r="T4601" s="30"/>
      <c r="U4601" s="30"/>
      <c r="V4601" s="30"/>
      <c r="W4601" s="30"/>
      <c r="X4601" s="30"/>
      <c r="Y4601" s="30"/>
      <c r="Z4601" s="30"/>
      <c r="AA4601" s="30"/>
    </row>
    <row r="4602" ht="15.75" customHeight="1">
      <c r="A4602" s="124"/>
      <c r="B4602" s="124"/>
      <c r="C4602" s="124"/>
      <c r="D4602" s="124"/>
      <c r="E4602" s="143"/>
      <c r="F4602" s="143"/>
      <c r="G4602" s="143"/>
      <c r="H4602" s="89"/>
      <c r="I4602" s="89"/>
      <c r="J4602" s="89"/>
      <c r="K4602" s="89"/>
      <c r="L4602" s="89"/>
      <c r="M4602" s="89"/>
      <c r="N4602" s="89"/>
      <c r="O4602" s="89"/>
      <c r="P4602" s="89"/>
      <c r="Q4602" s="89"/>
      <c r="R4602" s="30"/>
      <c r="S4602" s="30"/>
      <c r="T4602" s="30"/>
      <c r="U4602" s="30"/>
      <c r="V4602" s="30"/>
      <c r="W4602" s="30"/>
      <c r="X4602" s="30"/>
      <c r="Y4602" s="30"/>
      <c r="Z4602" s="30"/>
      <c r="AA4602" s="30"/>
    </row>
    <row r="4603" ht="15.75" customHeight="1">
      <c r="A4603" s="124"/>
      <c r="B4603" s="124"/>
      <c r="C4603" s="124"/>
      <c r="D4603" s="124"/>
      <c r="E4603" s="143"/>
      <c r="F4603" s="143"/>
      <c r="G4603" s="143"/>
      <c r="H4603" s="89"/>
      <c r="I4603" s="89"/>
      <c r="J4603" s="89"/>
      <c r="K4603" s="89"/>
      <c r="L4603" s="89"/>
      <c r="M4603" s="89"/>
      <c r="N4603" s="89"/>
      <c r="O4603" s="89"/>
      <c r="P4603" s="89"/>
      <c r="Q4603" s="89"/>
      <c r="R4603" s="30"/>
      <c r="S4603" s="30"/>
      <c r="T4603" s="30"/>
      <c r="U4603" s="30"/>
      <c r="V4603" s="30"/>
      <c r="W4603" s="30"/>
      <c r="X4603" s="30"/>
      <c r="Y4603" s="30"/>
      <c r="Z4603" s="30"/>
      <c r="AA4603" s="30"/>
    </row>
    <row r="4604" ht="15.75" customHeight="1">
      <c r="A4604" s="124"/>
      <c r="B4604" s="124"/>
      <c r="C4604" s="124"/>
      <c r="D4604" s="124"/>
      <c r="E4604" s="143"/>
      <c r="F4604" s="143"/>
      <c r="G4604" s="143"/>
      <c r="H4604" s="89"/>
      <c r="I4604" s="89"/>
      <c r="J4604" s="89"/>
      <c r="K4604" s="89"/>
      <c r="L4604" s="89"/>
      <c r="M4604" s="89"/>
      <c r="N4604" s="89"/>
      <c r="O4604" s="89"/>
      <c r="P4604" s="89"/>
      <c r="Q4604" s="89"/>
      <c r="R4604" s="30"/>
      <c r="S4604" s="30"/>
      <c r="T4604" s="30"/>
      <c r="U4604" s="30"/>
      <c r="V4604" s="30"/>
      <c r="W4604" s="30"/>
      <c r="X4604" s="30"/>
      <c r="Y4604" s="30"/>
      <c r="Z4604" s="30"/>
      <c r="AA4604" s="30"/>
    </row>
    <row r="4605" ht="15.75" customHeight="1">
      <c r="A4605" s="124"/>
      <c r="B4605" s="124"/>
      <c r="C4605" s="124"/>
      <c r="D4605" s="124"/>
      <c r="E4605" s="143"/>
      <c r="F4605" s="143"/>
      <c r="G4605" s="143"/>
      <c r="H4605" s="89"/>
      <c r="I4605" s="89"/>
      <c r="J4605" s="89"/>
      <c r="K4605" s="89"/>
      <c r="L4605" s="89"/>
      <c r="M4605" s="89"/>
      <c r="N4605" s="89"/>
      <c r="O4605" s="89"/>
      <c r="P4605" s="89"/>
      <c r="Q4605" s="89"/>
      <c r="R4605" s="30"/>
      <c r="S4605" s="30"/>
      <c r="T4605" s="30"/>
      <c r="U4605" s="30"/>
      <c r="V4605" s="30"/>
      <c r="W4605" s="30"/>
      <c r="X4605" s="30"/>
      <c r="Y4605" s="30"/>
      <c r="Z4605" s="30"/>
      <c r="AA4605" s="30"/>
    </row>
    <row r="4606" ht="15.75" customHeight="1">
      <c r="A4606" s="124"/>
      <c r="B4606" s="124"/>
      <c r="C4606" s="124"/>
      <c r="D4606" s="124"/>
      <c r="E4606" s="143"/>
      <c r="F4606" s="143"/>
      <c r="G4606" s="143"/>
      <c r="H4606" s="89"/>
      <c r="I4606" s="89"/>
      <c r="J4606" s="89"/>
      <c r="K4606" s="89"/>
      <c r="L4606" s="89"/>
      <c r="M4606" s="89"/>
      <c r="N4606" s="89"/>
      <c r="O4606" s="89"/>
      <c r="P4606" s="89"/>
      <c r="Q4606" s="89"/>
      <c r="R4606" s="30"/>
      <c r="S4606" s="30"/>
      <c r="T4606" s="30"/>
      <c r="U4606" s="30"/>
      <c r="V4606" s="30"/>
      <c r="W4606" s="30"/>
      <c r="X4606" s="30"/>
      <c r="Y4606" s="30"/>
      <c r="Z4606" s="30"/>
      <c r="AA4606" s="30"/>
    </row>
    <row r="4607" ht="15.75" customHeight="1">
      <c r="A4607" s="124"/>
      <c r="B4607" s="124"/>
      <c r="C4607" s="124"/>
      <c r="D4607" s="124"/>
      <c r="E4607" s="143"/>
      <c r="F4607" s="143"/>
      <c r="G4607" s="143"/>
      <c r="H4607" s="89"/>
      <c r="I4607" s="89"/>
      <c r="J4607" s="89"/>
      <c r="K4607" s="89"/>
      <c r="L4607" s="89"/>
      <c r="M4607" s="89"/>
      <c r="N4607" s="89"/>
      <c r="O4607" s="89"/>
      <c r="P4607" s="89"/>
      <c r="Q4607" s="89"/>
      <c r="R4607" s="30"/>
      <c r="S4607" s="30"/>
      <c r="T4607" s="30"/>
      <c r="U4607" s="30"/>
      <c r="V4607" s="30"/>
      <c r="W4607" s="30"/>
      <c r="X4607" s="30"/>
      <c r="Y4607" s="30"/>
      <c r="Z4607" s="30"/>
      <c r="AA4607" s="30"/>
    </row>
    <row r="4608" ht="15.75" customHeight="1">
      <c r="A4608" s="124"/>
      <c r="B4608" s="124"/>
      <c r="C4608" s="124"/>
      <c r="D4608" s="124"/>
      <c r="E4608" s="143"/>
      <c r="F4608" s="143"/>
      <c r="G4608" s="143"/>
      <c r="H4608" s="89"/>
      <c r="I4608" s="89"/>
      <c r="J4608" s="89"/>
      <c r="K4608" s="89"/>
      <c r="L4608" s="89"/>
      <c r="M4608" s="89"/>
      <c r="N4608" s="89"/>
      <c r="O4608" s="89"/>
      <c r="P4608" s="89"/>
      <c r="Q4608" s="89"/>
      <c r="R4608" s="30"/>
      <c r="S4608" s="30"/>
      <c r="T4608" s="30"/>
      <c r="U4608" s="30"/>
      <c r="V4608" s="30"/>
      <c r="W4608" s="30"/>
      <c r="X4608" s="30"/>
      <c r="Y4608" s="30"/>
      <c r="Z4608" s="30"/>
      <c r="AA4608" s="30"/>
    </row>
    <row r="4609" ht="15.75" customHeight="1">
      <c r="A4609" s="124"/>
      <c r="B4609" s="124"/>
      <c r="C4609" s="124"/>
      <c r="D4609" s="124"/>
      <c r="E4609" s="143"/>
      <c r="F4609" s="143"/>
      <c r="G4609" s="143"/>
      <c r="H4609" s="89"/>
      <c r="I4609" s="89"/>
      <c r="J4609" s="89"/>
      <c r="K4609" s="89"/>
      <c r="L4609" s="89"/>
      <c r="M4609" s="89"/>
      <c r="N4609" s="89"/>
      <c r="O4609" s="89"/>
      <c r="P4609" s="89"/>
      <c r="Q4609" s="89"/>
      <c r="R4609" s="30"/>
      <c r="S4609" s="30"/>
      <c r="T4609" s="30"/>
      <c r="U4609" s="30"/>
      <c r="V4609" s="30"/>
      <c r="W4609" s="30"/>
      <c r="X4609" s="30"/>
      <c r="Y4609" s="30"/>
      <c r="Z4609" s="30"/>
      <c r="AA4609" s="30"/>
    </row>
    <row r="4610" ht="15.75" customHeight="1">
      <c r="A4610" s="124"/>
      <c r="B4610" s="124"/>
      <c r="C4610" s="124"/>
      <c r="D4610" s="124"/>
      <c r="E4610" s="143"/>
      <c r="F4610" s="143"/>
      <c r="G4610" s="143"/>
      <c r="H4610" s="89"/>
      <c r="I4610" s="89"/>
      <c r="J4610" s="89"/>
      <c r="K4610" s="89"/>
      <c r="L4610" s="89"/>
      <c r="M4610" s="89"/>
      <c r="N4610" s="89"/>
      <c r="O4610" s="89"/>
      <c r="P4610" s="89"/>
      <c r="Q4610" s="89"/>
      <c r="R4610" s="30"/>
      <c r="S4610" s="30"/>
      <c r="T4610" s="30"/>
      <c r="U4610" s="30"/>
      <c r="V4610" s="30"/>
      <c r="W4610" s="30"/>
      <c r="X4610" s="30"/>
      <c r="Y4610" s="30"/>
      <c r="Z4610" s="30"/>
      <c r="AA4610" s="30"/>
    </row>
    <row r="4611" ht="15.75" customHeight="1">
      <c r="A4611" s="124"/>
      <c r="B4611" s="124"/>
      <c r="C4611" s="124"/>
      <c r="D4611" s="124"/>
      <c r="E4611" s="143"/>
      <c r="F4611" s="143"/>
      <c r="G4611" s="143"/>
      <c r="H4611" s="89"/>
      <c r="I4611" s="89"/>
      <c r="J4611" s="89"/>
      <c r="K4611" s="89"/>
      <c r="L4611" s="89"/>
      <c r="M4611" s="89"/>
      <c r="N4611" s="89"/>
      <c r="O4611" s="89"/>
      <c r="P4611" s="89"/>
      <c r="Q4611" s="89"/>
      <c r="R4611" s="30"/>
      <c r="S4611" s="30"/>
      <c r="T4611" s="30"/>
      <c r="U4611" s="30"/>
      <c r="V4611" s="30"/>
      <c r="W4611" s="30"/>
      <c r="X4611" s="30"/>
      <c r="Y4611" s="30"/>
      <c r="Z4611" s="30"/>
      <c r="AA4611" s="30"/>
    </row>
    <row r="4612" ht="15.75" customHeight="1">
      <c r="A4612" s="124"/>
      <c r="B4612" s="124"/>
      <c r="C4612" s="124"/>
      <c r="D4612" s="124"/>
      <c r="E4612" s="143"/>
      <c r="F4612" s="143"/>
      <c r="G4612" s="143"/>
      <c r="H4612" s="89"/>
      <c r="I4612" s="89"/>
      <c r="J4612" s="89"/>
      <c r="K4612" s="89"/>
      <c r="L4612" s="89"/>
      <c r="M4612" s="89"/>
      <c r="N4612" s="89"/>
      <c r="O4612" s="89"/>
      <c r="P4612" s="89"/>
      <c r="Q4612" s="89"/>
      <c r="R4612" s="30"/>
      <c r="S4612" s="30"/>
      <c r="T4612" s="30"/>
      <c r="U4612" s="30"/>
      <c r="V4612" s="30"/>
      <c r="W4612" s="30"/>
      <c r="X4612" s="30"/>
      <c r="Y4612" s="30"/>
      <c r="Z4612" s="30"/>
      <c r="AA4612" s="30"/>
    </row>
    <row r="4613" ht="15.75" customHeight="1">
      <c r="A4613" s="124"/>
      <c r="B4613" s="124"/>
      <c r="C4613" s="124"/>
      <c r="D4613" s="124"/>
      <c r="E4613" s="143"/>
      <c r="F4613" s="143"/>
      <c r="G4613" s="143"/>
      <c r="H4613" s="89"/>
      <c r="I4613" s="89"/>
      <c r="J4613" s="89"/>
      <c r="K4613" s="89"/>
      <c r="L4613" s="89"/>
      <c r="M4613" s="89"/>
      <c r="N4613" s="89"/>
      <c r="O4613" s="89"/>
      <c r="P4613" s="89"/>
      <c r="Q4613" s="89"/>
      <c r="R4613" s="30"/>
      <c r="S4613" s="30"/>
      <c r="T4613" s="30"/>
      <c r="U4613" s="30"/>
      <c r="V4613" s="30"/>
      <c r="W4613" s="30"/>
      <c r="X4613" s="30"/>
      <c r="Y4613" s="30"/>
      <c r="Z4613" s="30"/>
      <c r="AA4613" s="30"/>
    </row>
    <row r="4614" ht="15.75" customHeight="1">
      <c r="A4614" s="124"/>
      <c r="B4614" s="124"/>
      <c r="C4614" s="124"/>
      <c r="D4614" s="124"/>
      <c r="E4614" s="143"/>
      <c r="F4614" s="143"/>
      <c r="G4614" s="143"/>
      <c r="H4614" s="89"/>
      <c r="I4614" s="89"/>
      <c r="J4614" s="89"/>
      <c r="K4614" s="89"/>
      <c r="L4614" s="89"/>
      <c r="M4614" s="89"/>
      <c r="N4614" s="89"/>
      <c r="O4614" s="89"/>
      <c r="P4614" s="89"/>
      <c r="Q4614" s="89"/>
      <c r="R4614" s="30"/>
      <c r="S4614" s="30"/>
      <c r="T4614" s="30"/>
      <c r="U4614" s="30"/>
      <c r="V4614" s="30"/>
      <c r="W4614" s="30"/>
      <c r="X4614" s="30"/>
      <c r="Y4614" s="30"/>
      <c r="Z4614" s="30"/>
      <c r="AA4614" s="30"/>
    </row>
    <row r="4615" ht="15.75" customHeight="1">
      <c r="A4615" s="124"/>
      <c r="B4615" s="124"/>
      <c r="C4615" s="124"/>
      <c r="D4615" s="124"/>
      <c r="E4615" s="143"/>
      <c r="F4615" s="143"/>
      <c r="G4615" s="143"/>
      <c r="H4615" s="89"/>
      <c r="I4615" s="89"/>
      <c r="J4615" s="89"/>
      <c r="K4615" s="89"/>
      <c r="L4615" s="89"/>
      <c r="M4615" s="89"/>
      <c r="N4615" s="89"/>
      <c r="O4615" s="89"/>
      <c r="P4615" s="89"/>
      <c r="Q4615" s="89"/>
      <c r="R4615" s="30"/>
      <c r="S4615" s="30"/>
      <c r="T4615" s="30"/>
      <c r="U4615" s="30"/>
      <c r="V4615" s="30"/>
      <c r="W4615" s="30"/>
      <c r="X4615" s="30"/>
      <c r="Y4615" s="30"/>
      <c r="Z4615" s="30"/>
      <c r="AA4615" s="30"/>
    </row>
    <row r="4616" ht="15.75" customHeight="1">
      <c r="A4616" s="124"/>
      <c r="B4616" s="124"/>
      <c r="C4616" s="124"/>
      <c r="D4616" s="124"/>
      <c r="E4616" s="143"/>
      <c r="F4616" s="143"/>
      <c r="G4616" s="143"/>
      <c r="H4616" s="89"/>
      <c r="I4616" s="89"/>
      <c r="J4616" s="89"/>
      <c r="K4616" s="89"/>
      <c r="L4616" s="89"/>
      <c r="M4616" s="89"/>
      <c r="N4616" s="89"/>
      <c r="O4616" s="89"/>
      <c r="P4616" s="89"/>
      <c r="Q4616" s="89"/>
      <c r="R4616" s="30"/>
      <c r="S4616" s="30"/>
      <c r="T4616" s="30"/>
      <c r="U4616" s="30"/>
      <c r="V4616" s="30"/>
      <c r="W4616" s="30"/>
      <c r="X4616" s="30"/>
      <c r="Y4616" s="30"/>
      <c r="Z4616" s="30"/>
      <c r="AA4616" s="30"/>
    </row>
    <row r="4617" ht="15.75" customHeight="1">
      <c r="A4617" s="124"/>
      <c r="B4617" s="124"/>
      <c r="C4617" s="124"/>
      <c r="D4617" s="124"/>
      <c r="E4617" s="143"/>
      <c r="F4617" s="143"/>
      <c r="G4617" s="143"/>
      <c r="H4617" s="89"/>
      <c r="I4617" s="89"/>
      <c r="J4617" s="89"/>
      <c r="K4617" s="89"/>
      <c r="L4617" s="89"/>
      <c r="M4617" s="89"/>
      <c r="N4617" s="89"/>
      <c r="O4617" s="89"/>
      <c r="P4617" s="89"/>
      <c r="Q4617" s="89"/>
      <c r="R4617" s="30"/>
      <c r="S4617" s="30"/>
      <c r="T4617" s="30"/>
      <c r="U4617" s="30"/>
      <c r="V4617" s="30"/>
      <c r="W4617" s="30"/>
      <c r="X4617" s="30"/>
      <c r="Y4617" s="30"/>
      <c r="Z4617" s="30"/>
      <c r="AA4617" s="30"/>
    </row>
    <row r="4618" ht="15.75" customHeight="1">
      <c r="A4618" s="124"/>
      <c r="B4618" s="124"/>
      <c r="C4618" s="124"/>
      <c r="D4618" s="124"/>
      <c r="E4618" s="143"/>
      <c r="F4618" s="143"/>
      <c r="G4618" s="143"/>
      <c r="H4618" s="89"/>
      <c r="I4618" s="89"/>
      <c r="J4618" s="89"/>
      <c r="K4618" s="89"/>
      <c r="L4618" s="89"/>
      <c r="M4618" s="89"/>
      <c r="N4618" s="89"/>
      <c r="O4618" s="89"/>
      <c r="P4618" s="89"/>
      <c r="Q4618" s="89"/>
      <c r="R4618" s="30"/>
      <c r="S4618" s="30"/>
      <c r="T4618" s="30"/>
      <c r="U4618" s="30"/>
      <c r="V4618" s="30"/>
      <c r="W4618" s="30"/>
      <c r="X4618" s="30"/>
      <c r="Y4618" s="30"/>
      <c r="Z4618" s="30"/>
      <c r="AA4618" s="30"/>
    </row>
    <row r="4619" ht="15.75" customHeight="1">
      <c r="A4619" s="124"/>
      <c r="B4619" s="124"/>
      <c r="C4619" s="124"/>
      <c r="D4619" s="124"/>
      <c r="E4619" s="143"/>
      <c r="F4619" s="143"/>
      <c r="G4619" s="143"/>
      <c r="H4619" s="89"/>
      <c r="I4619" s="89"/>
      <c r="J4619" s="89"/>
      <c r="K4619" s="89"/>
      <c r="L4619" s="89"/>
      <c r="M4619" s="89"/>
      <c r="N4619" s="89"/>
      <c r="O4619" s="89"/>
      <c r="P4619" s="89"/>
      <c r="Q4619" s="89"/>
      <c r="R4619" s="30"/>
      <c r="S4619" s="30"/>
      <c r="T4619" s="30"/>
      <c r="U4619" s="30"/>
      <c r="V4619" s="30"/>
      <c r="W4619" s="30"/>
      <c r="X4619" s="30"/>
      <c r="Y4619" s="30"/>
      <c r="Z4619" s="30"/>
      <c r="AA4619" s="30"/>
    </row>
    <row r="4620" ht="15.75" customHeight="1">
      <c r="A4620" s="124"/>
      <c r="B4620" s="124"/>
      <c r="C4620" s="124"/>
      <c r="D4620" s="124"/>
      <c r="E4620" s="143"/>
      <c r="F4620" s="143"/>
      <c r="G4620" s="143"/>
      <c r="H4620" s="89"/>
      <c r="I4620" s="89"/>
      <c r="J4620" s="89"/>
      <c r="K4620" s="89"/>
      <c r="L4620" s="89"/>
      <c r="M4620" s="89"/>
      <c r="N4620" s="89"/>
      <c r="O4620" s="89"/>
      <c r="P4620" s="89"/>
      <c r="Q4620" s="89"/>
      <c r="R4620" s="30"/>
      <c r="S4620" s="30"/>
      <c r="T4620" s="30"/>
      <c r="U4620" s="30"/>
      <c r="V4620" s="30"/>
      <c r="W4620" s="30"/>
      <c r="X4620" s="30"/>
      <c r="Y4620" s="30"/>
      <c r="Z4620" s="30"/>
      <c r="AA4620" s="30"/>
    </row>
    <row r="4621" ht="15.75" customHeight="1">
      <c r="A4621" s="124"/>
      <c r="B4621" s="124"/>
      <c r="C4621" s="124"/>
      <c r="D4621" s="124"/>
      <c r="E4621" s="143"/>
      <c r="F4621" s="143"/>
      <c r="G4621" s="143"/>
      <c r="H4621" s="89"/>
      <c r="I4621" s="89"/>
      <c r="J4621" s="89"/>
      <c r="K4621" s="89"/>
      <c r="L4621" s="89"/>
      <c r="M4621" s="89"/>
      <c r="N4621" s="89"/>
      <c r="O4621" s="89"/>
      <c r="P4621" s="89"/>
      <c r="Q4621" s="89"/>
      <c r="R4621" s="30"/>
      <c r="S4621" s="30"/>
      <c r="T4621" s="30"/>
      <c r="U4621" s="30"/>
      <c r="V4621" s="30"/>
      <c r="W4621" s="30"/>
      <c r="X4621" s="30"/>
      <c r="Y4621" s="30"/>
      <c r="Z4621" s="30"/>
      <c r="AA4621" s="30"/>
    </row>
    <row r="4622" ht="15.75" customHeight="1">
      <c r="A4622" s="124"/>
      <c r="B4622" s="124"/>
      <c r="C4622" s="124"/>
      <c r="D4622" s="124"/>
      <c r="E4622" s="143"/>
      <c r="F4622" s="143"/>
      <c r="G4622" s="143"/>
      <c r="H4622" s="89"/>
      <c r="I4622" s="89"/>
      <c r="J4622" s="89"/>
      <c r="K4622" s="89"/>
      <c r="L4622" s="89"/>
      <c r="M4622" s="89"/>
      <c r="N4622" s="89"/>
      <c r="O4622" s="89"/>
      <c r="P4622" s="89"/>
      <c r="Q4622" s="89"/>
      <c r="R4622" s="30"/>
      <c r="S4622" s="30"/>
      <c r="T4622" s="30"/>
      <c r="U4622" s="30"/>
      <c r="V4622" s="30"/>
      <c r="W4622" s="30"/>
      <c r="X4622" s="30"/>
      <c r="Y4622" s="30"/>
      <c r="Z4622" s="30"/>
      <c r="AA4622" s="30"/>
    </row>
    <row r="4623" ht="15.75" customHeight="1">
      <c r="A4623" s="124"/>
      <c r="B4623" s="124"/>
      <c r="C4623" s="124"/>
      <c r="D4623" s="124"/>
      <c r="E4623" s="143"/>
      <c r="F4623" s="143"/>
      <c r="G4623" s="143"/>
      <c r="H4623" s="89"/>
      <c r="I4623" s="89"/>
      <c r="J4623" s="89"/>
      <c r="K4623" s="89"/>
      <c r="L4623" s="89"/>
      <c r="M4623" s="89"/>
      <c r="N4623" s="89"/>
      <c r="O4623" s="89"/>
      <c r="P4623" s="89"/>
      <c r="Q4623" s="89"/>
      <c r="R4623" s="30"/>
      <c r="S4623" s="30"/>
      <c r="T4623" s="30"/>
      <c r="U4623" s="30"/>
      <c r="V4623" s="30"/>
      <c r="W4623" s="30"/>
      <c r="X4623" s="30"/>
      <c r="Y4623" s="30"/>
      <c r="Z4623" s="30"/>
      <c r="AA4623" s="30"/>
    </row>
    <row r="4624" ht="15.75" customHeight="1">
      <c r="A4624" s="124"/>
      <c r="B4624" s="124"/>
      <c r="C4624" s="124"/>
      <c r="D4624" s="124"/>
      <c r="E4624" s="143"/>
      <c r="F4624" s="143"/>
      <c r="G4624" s="143"/>
      <c r="H4624" s="89"/>
      <c r="I4624" s="89"/>
      <c r="J4624" s="89"/>
      <c r="K4624" s="89"/>
      <c r="L4624" s="89"/>
      <c r="M4624" s="89"/>
      <c r="N4624" s="89"/>
      <c r="O4624" s="89"/>
      <c r="P4624" s="89"/>
      <c r="Q4624" s="89"/>
      <c r="R4624" s="30"/>
      <c r="S4624" s="30"/>
      <c r="T4624" s="30"/>
      <c r="U4624" s="30"/>
      <c r="V4624" s="30"/>
      <c r="W4624" s="30"/>
      <c r="X4624" s="30"/>
      <c r="Y4624" s="30"/>
      <c r="Z4624" s="30"/>
      <c r="AA4624" s="30"/>
    </row>
    <row r="4625" ht="15.75" customHeight="1">
      <c r="A4625" s="124"/>
      <c r="B4625" s="124"/>
      <c r="C4625" s="124"/>
      <c r="D4625" s="124"/>
      <c r="E4625" s="143"/>
      <c r="F4625" s="143"/>
      <c r="G4625" s="143"/>
      <c r="H4625" s="89"/>
      <c r="I4625" s="89"/>
      <c r="J4625" s="89"/>
      <c r="K4625" s="89"/>
      <c r="L4625" s="89"/>
      <c r="M4625" s="89"/>
      <c r="N4625" s="89"/>
      <c r="O4625" s="89"/>
      <c r="P4625" s="89"/>
      <c r="Q4625" s="89"/>
      <c r="R4625" s="30"/>
      <c r="S4625" s="30"/>
      <c r="T4625" s="30"/>
      <c r="U4625" s="30"/>
      <c r="V4625" s="30"/>
      <c r="W4625" s="30"/>
      <c r="X4625" s="30"/>
      <c r="Y4625" s="30"/>
      <c r="Z4625" s="30"/>
      <c r="AA4625" s="30"/>
    </row>
    <row r="4626" ht="15.75" customHeight="1">
      <c r="A4626" s="124"/>
      <c r="B4626" s="124"/>
      <c r="C4626" s="124"/>
      <c r="D4626" s="124"/>
      <c r="E4626" s="143"/>
      <c r="F4626" s="143"/>
      <c r="G4626" s="143"/>
      <c r="H4626" s="89"/>
      <c r="I4626" s="89"/>
      <c r="J4626" s="89"/>
      <c r="K4626" s="89"/>
      <c r="L4626" s="89"/>
      <c r="M4626" s="89"/>
      <c r="N4626" s="89"/>
      <c r="O4626" s="89"/>
      <c r="P4626" s="89"/>
      <c r="Q4626" s="89"/>
      <c r="R4626" s="30"/>
      <c r="S4626" s="30"/>
      <c r="T4626" s="30"/>
      <c r="U4626" s="30"/>
      <c r="V4626" s="30"/>
      <c r="W4626" s="30"/>
      <c r="X4626" s="30"/>
      <c r="Y4626" s="30"/>
      <c r="Z4626" s="30"/>
      <c r="AA4626" s="30"/>
    </row>
    <row r="4627" ht="15.75" customHeight="1">
      <c r="A4627" s="124"/>
      <c r="B4627" s="124"/>
      <c r="C4627" s="124"/>
      <c r="D4627" s="124"/>
      <c r="E4627" s="143"/>
      <c r="F4627" s="143"/>
      <c r="G4627" s="143"/>
      <c r="H4627" s="89"/>
      <c r="I4627" s="89"/>
      <c r="J4627" s="89"/>
      <c r="K4627" s="89"/>
      <c r="L4627" s="89"/>
      <c r="M4627" s="89"/>
      <c r="N4627" s="89"/>
      <c r="O4627" s="89"/>
      <c r="P4627" s="89"/>
      <c r="Q4627" s="89"/>
      <c r="R4627" s="30"/>
      <c r="S4627" s="30"/>
      <c r="T4627" s="30"/>
      <c r="U4627" s="30"/>
      <c r="V4627" s="30"/>
      <c r="W4627" s="30"/>
      <c r="X4627" s="30"/>
      <c r="Y4627" s="30"/>
      <c r="Z4627" s="30"/>
      <c r="AA4627" s="30"/>
    </row>
    <row r="4628" ht="15.75" customHeight="1">
      <c r="A4628" s="124"/>
      <c r="B4628" s="124"/>
      <c r="C4628" s="124"/>
      <c r="D4628" s="124"/>
      <c r="E4628" s="143"/>
      <c r="F4628" s="143"/>
      <c r="G4628" s="143"/>
      <c r="H4628" s="89"/>
      <c r="I4628" s="89"/>
      <c r="J4628" s="89"/>
      <c r="K4628" s="89"/>
      <c r="L4628" s="89"/>
      <c r="M4628" s="89"/>
      <c r="N4628" s="89"/>
      <c r="O4628" s="89"/>
      <c r="P4628" s="89"/>
      <c r="Q4628" s="89"/>
      <c r="R4628" s="30"/>
      <c r="S4628" s="30"/>
      <c r="T4628" s="30"/>
      <c r="U4628" s="30"/>
      <c r="V4628" s="30"/>
      <c r="W4628" s="30"/>
      <c r="X4628" s="30"/>
      <c r="Y4628" s="30"/>
      <c r="Z4628" s="30"/>
      <c r="AA4628" s="30"/>
    </row>
    <row r="4629" ht="15.75" customHeight="1">
      <c r="A4629" s="124"/>
      <c r="B4629" s="124"/>
      <c r="C4629" s="124"/>
      <c r="D4629" s="124"/>
      <c r="E4629" s="143"/>
      <c r="F4629" s="143"/>
      <c r="G4629" s="143"/>
      <c r="H4629" s="89"/>
      <c r="I4629" s="89"/>
      <c r="J4629" s="89"/>
      <c r="K4629" s="89"/>
      <c r="L4629" s="89"/>
      <c r="M4629" s="89"/>
      <c r="N4629" s="89"/>
      <c r="O4629" s="89"/>
      <c r="P4629" s="89"/>
      <c r="Q4629" s="89"/>
      <c r="R4629" s="30"/>
      <c r="S4629" s="30"/>
      <c r="T4629" s="30"/>
      <c r="U4629" s="30"/>
      <c r="V4629" s="30"/>
      <c r="W4629" s="30"/>
      <c r="X4629" s="30"/>
      <c r="Y4629" s="30"/>
      <c r="Z4629" s="30"/>
      <c r="AA4629" s="30"/>
    </row>
    <row r="4630" ht="15.75" customHeight="1">
      <c r="A4630" s="124"/>
      <c r="B4630" s="124"/>
      <c r="C4630" s="124"/>
      <c r="D4630" s="124"/>
      <c r="E4630" s="143"/>
      <c r="F4630" s="143"/>
      <c r="G4630" s="143"/>
      <c r="H4630" s="89"/>
      <c r="I4630" s="89"/>
      <c r="J4630" s="89"/>
      <c r="K4630" s="89"/>
      <c r="L4630" s="89"/>
      <c r="M4630" s="89"/>
      <c r="N4630" s="89"/>
      <c r="O4630" s="89"/>
      <c r="P4630" s="89"/>
      <c r="Q4630" s="89"/>
      <c r="R4630" s="30"/>
      <c r="S4630" s="30"/>
      <c r="T4630" s="30"/>
      <c r="U4630" s="30"/>
      <c r="V4630" s="30"/>
      <c r="W4630" s="30"/>
      <c r="X4630" s="30"/>
      <c r="Y4630" s="30"/>
      <c r="Z4630" s="30"/>
      <c r="AA4630" s="30"/>
    </row>
    <row r="4631" ht="15.75" customHeight="1">
      <c r="A4631" s="124"/>
      <c r="B4631" s="124"/>
      <c r="C4631" s="124"/>
      <c r="D4631" s="124"/>
      <c r="E4631" s="143"/>
      <c r="F4631" s="143"/>
      <c r="G4631" s="143"/>
      <c r="H4631" s="89"/>
      <c r="I4631" s="89"/>
      <c r="J4631" s="89"/>
      <c r="K4631" s="89"/>
      <c r="L4631" s="89"/>
      <c r="M4631" s="89"/>
      <c r="N4631" s="89"/>
      <c r="O4631" s="89"/>
      <c r="P4631" s="89"/>
      <c r="Q4631" s="89"/>
      <c r="R4631" s="30"/>
      <c r="S4631" s="30"/>
      <c r="T4631" s="30"/>
      <c r="U4631" s="30"/>
      <c r="V4631" s="30"/>
      <c r="W4631" s="30"/>
      <c r="X4631" s="30"/>
      <c r="Y4631" s="30"/>
      <c r="Z4631" s="30"/>
      <c r="AA4631" s="30"/>
    </row>
    <row r="4632" ht="15.75" customHeight="1">
      <c r="A4632" s="124"/>
      <c r="B4632" s="124"/>
      <c r="C4632" s="124"/>
      <c r="D4632" s="124"/>
      <c r="E4632" s="143"/>
      <c r="F4632" s="143"/>
      <c r="G4632" s="143"/>
      <c r="H4632" s="89"/>
      <c r="I4632" s="89"/>
      <c r="J4632" s="89"/>
      <c r="K4632" s="89"/>
      <c r="L4632" s="89"/>
      <c r="M4632" s="89"/>
      <c r="N4632" s="89"/>
      <c r="O4632" s="89"/>
      <c r="P4632" s="89"/>
      <c r="Q4632" s="89"/>
      <c r="R4632" s="30"/>
      <c r="S4632" s="30"/>
      <c r="T4632" s="30"/>
      <c r="U4632" s="30"/>
      <c r="V4632" s="30"/>
      <c r="W4632" s="30"/>
      <c r="X4632" s="30"/>
      <c r="Y4632" s="30"/>
      <c r="Z4632" s="30"/>
      <c r="AA4632" s="30"/>
    </row>
    <row r="4633" ht="15.75" customHeight="1">
      <c r="A4633" s="124"/>
      <c r="B4633" s="124"/>
      <c r="C4633" s="124"/>
      <c r="D4633" s="124"/>
      <c r="E4633" s="143"/>
      <c r="F4633" s="143"/>
      <c r="G4633" s="143"/>
      <c r="H4633" s="89"/>
      <c r="I4633" s="89"/>
      <c r="J4633" s="89"/>
      <c r="K4633" s="89"/>
      <c r="L4633" s="89"/>
      <c r="M4633" s="89"/>
      <c r="N4633" s="89"/>
      <c r="O4633" s="89"/>
      <c r="P4633" s="89"/>
      <c r="Q4633" s="89"/>
      <c r="R4633" s="30"/>
      <c r="S4633" s="30"/>
      <c r="T4633" s="30"/>
      <c r="U4633" s="30"/>
      <c r="V4633" s="30"/>
      <c r="W4633" s="30"/>
      <c r="X4633" s="30"/>
      <c r="Y4633" s="30"/>
      <c r="Z4633" s="30"/>
      <c r="AA4633" s="30"/>
    </row>
    <row r="4634" ht="15.75" customHeight="1">
      <c r="A4634" s="124"/>
      <c r="B4634" s="124"/>
      <c r="C4634" s="124"/>
      <c r="D4634" s="124"/>
      <c r="E4634" s="143"/>
      <c r="F4634" s="143"/>
      <c r="G4634" s="143"/>
      <c r="H4634" s="89"/>
      <c r="I4634" s="89"/>
      <c r="J4634" s="89"/>
      <c r="K4634" s="89"/>
      <c r="L4634" s="89"/>
      <c r="M4634" s="89"/>
      <c r="N4634" s="89"/>
      <c r="O4634" s="89"/>
      <c r="P4634" s="89"/>
      <c r="Q4634" s="89"/>
      <c r="R4634" s="30"/>
      <c r="S4634" s="30"/>
      <c r="T4634" s="30"/>
      <c r="U4634" s="30"/>
      <c r="V4634" s="30"/>
      <c r="W4634" s="30"/>
      <c r="X4634" s="30"/>
      <c r="Y4634" s="30"/>
      <c r="Z4634" s="30"/>
      <c r="AA4634" s="30"/>
    </row>
    <row r="4635" ht="15.75" customHeight="1">
      <c r="A4635" s="124"/>
      <c r="B4635" s="124"/>
      <c r="C4635" s="124"/>
      <c r="D4635" s="124"/>
      <c r="E4635" s="143"/>
      <c r="F4635" s="143"/>
      <c r="G4635" s="143"/>
      <c r="H4635" s="89"/>
      <c r="I4635" s="89"/>
      <c r="J4635" s="89"/>
      <c r="K4635" s="89"/>
      <c r="L4635" s="89"/>
      <c r="M4635" s="89"/>
      <c r="N4635" s="89"/>
      <c r="O4635" s="89"/>
      <c r="P4635" s="89"/>
      <c r="Q4635" s="89"/>
      <c r="R4635" s="30"/>
      <c r="S4635" s="30"/>
      <c r="T4635" s="30"/>
      <c r="U4635" s="30"/>
      <c r="V4635" s="30"/>
      <c r="W4635" s="30"/>
      <c r="X4635" s="30"/>
      <c r="Y4635" s="30"/>
      <c r="Z4635" s="30"/>
      <c r="AA4635" s="30"/>
    </row>
    <row r="4636" ht="15.75" customHeight="1">
      <c r="A4636" s="124"/>
      <c r="B4636" s="124"/>
      <c r="C4636" s="124"/>
      <c r="D4636" s="124"/>
      <c r="E4636" s="143"/>
      <c r="F4636" s="143"/>
      <c r="G4636" s="143"/>
      <c r="H4636" s="89"/>
      <c r="I4636" s="89"/>
      <c r="J4636" s="89"/>
      <c r="K4636" s="89"/>
      <c r="L4636" s="89"/>
      <c r="M4636" s="89"/>
      <c r="N4636" s="89"/>
      <c r="O4636" s="89"/>
      <c r="P4636" s="89"/>
      <c r="Q4636" s="89"/>
      <c r="R4636" s="30"/>
      <c r="S4636" s="30"/>
      <c r="T4636" s="30"/>
      <c r="U4636" s="30"/>
      <c r="V4636" s="30"/>
      <c r="W4636" s="30"/>
      <c r="X4636" s="30"/>
      <c r="Y4636" s="30"/>
      <c r="Z4636" s="30"/>
      <c r="AA4636" s="30"/>
    </row>
    <row r="4637" ht="15.75" customHeight="1">
      <c r="A4637" s="124"/>
      <c r="B4637" s="124"/>
      <c r="C4637" s="124"/>
      <c r="D4637" s="124"/>
      <c r="E4637" s="143"/>
      <c r="F4637" s="143"/>
      <c r="G4637" s="143"/>
      <c r="H4637" s="89"/>
      <c r="I4637" s="89"/>
      <c r="J4637" s="89"/>
      <c r="K4637" s="89"/>
      <c r="L4637" s="89"/>
      <c r="M4637" s="89"/>
      <c r="N4637" s="89"/>
      <c r="O4637" s="89"/>
      <c r="P4637" s="89"/>
      <c r="Q4637" s="89"/>
      <c r="R4637" s="30"/>
      <c r="S4637" s="30"/>
      <c r="T4637" s="30"/>
      <c r="U4637" s="30"/>
      <c r="V4637" s="30"/>
      <c r="W4637" s="30"/>
      <c r="X4637" s="30"/>
      <c r="Y4637" s="30"/>
      <c r="Z4637" s="30"/>
      <c r="AA4637" s="30"/>
    </row>
    <row r="4638" ht="15.75" customHeight="1">
      <c r="A4638" s="124"/>
      <c r="B4638" s="124"/>
      <c r="C4638" s="124"/>
      <c r="D4638" s="124"/>
      <c r="E4638" s="143"/>
      <c r="F4638" s="143"/>
      <c r="G4638" s="143"/>
      <c r="H4638" s="89"/>
      <c r="I4638" s="89"/>
      <c r="J4638" s="89"/>
      <c r="K4638" s="89"/>
      <c r="L4638" s="89"/>
      <c r="M4638" s="89"/>
      <c r="N4638" s="89"/>
      <c r="O4638" s="89"/>
      <c r="P4638" s="89"/>
      <c r="Q4638" s="89"/>
      <c r="R4638" s="30"/>
      <c r="S4638" s="30"/>
      <c r="T4638" s="30"/>
      <c r="U4638" s="30"/>
      <c r="V4638" s="30"/>
      <c r="W4638" s="30"/>
      <c r="X4638" s="30"/>
      <c r="Y4638" s="30"/>
      <c r="Z4638" s="30"/>
      <c r="AA4638" s="30"/>
    </row>
    <row r="4639" ht="15.75" customHeight="1">
      <c r="A4639" s="124"/>
      <c r="B4639" s="124"/>
      <c r="C4639" s="124"/>
      <c r="D4639" s="124"/>
      <c r="E4639" s="143"/>
      <c r="F4639" s="143"/>
      <c r="G4639" s="143"/>
      <c r="H4639" s="89"/>
      <c r="I4639" s="89"/>
      <c r="J4639" s="89"/>
      <c r="K4639" s="89"/>
      <c r="L4639" s="89"/>
      <c r="M4639" s="89"/>
      <c r="N4639" s="89"/>
      <c r="O4639" s="89"/>
      <c r="P4639" s="89"/>
      <c r="Q4639" s="89"/>
      <c r="R4639" s="30"/>
      <c r="S4639" s="30"/>
      <c r="T4639" s="30"/>
      <c r="U4639" s="30"/>
      <c r="V4639" s="30"/>
      <c r="W4639" s="30"/>
      <c r="X4639" s="30"/>
      <c r="Y4639" s="30"/>
      <c r="Z4639" s="30"/>
      <c r="AA4639" s="30"/>
    </row>
    <row r="4640" ht="15.75" customHeight="1">
      <c r="A4640" s="124"/>
      <c r="B4640" s="124"/>
      <c r="C4640" s="124"/>
      <c r="D4640" s="124"/>
      <c r="E4640" s="143"/>
      <c r="F4640" s="143"/>
      <c r="G4640" s="143"/>
      <c r="H4640" s="89"/>
      <c r="I4640" s="89"/>
      <c r="J4640" s="89"/>
      <c r="K4640" s="89"/>
      <c r="L4640" s="89"/>
      <c r="M4640" s="89"/>
      <c r="N4640" s="89"/>
      <c r="O4640" s="89"/>
      <c r="P4640" s="89"/>
      <c r="Q4640" s="89"/>
      <c r="R4640" s="30"/>
      <c r="S4640" s="30"/>
      <c r="T4640" s="30"/>
      <c r="U4640" s="30"/>
      <c r="V4640" s="30"/>
      <c r="W4640" s="30"/>
      <c r="X4640" s="30"/>
      <c r="Y4640" s="30"/>
      <c r="Z4640" s="30"/>
      <c r="AA4640" s="30"/>
    </row>
    <row r="4641" ht="15.75" customHeight="1">
      <c r="A4641" s="124"/>
      <c r="B4641" s="124"/>
      <c r="C4641" s="124"/>
      <c r="D4641" s="124"/>
      <c r="E4641" s="143"/>
      <c r="F4641" s="143"/>
      <c r="G4641" s="143"/>
      <c r="H4641" s="89"/>
      <c r="I4641" s="89"/>
      <c r="J4641" s="89"/>
      <c r="K4641" s="89"/>
      <c r="L4641" s="89"/>
      <c r="M4641" s="89"/>
      <c r="N4641" s="89"/>
      <c r="O4641" s="89"/>
      <c r="P4641" s="89"/>
      <c r="Q4641" s="89"/>
      <c r="R4641" s="30"/>
      <c r="S4641" s="30"/>
      <c r="T4641" s="30"/>
      <c r="U4641" s="30"/>
      <c r="V4641" s="30"/>
      <c r="W4641" s="30"/>
      <c r="X4641" s="30"/>
      <c r="Y4641" s="30"/>
      <c r="Z4641" s="30"/>
      <c r="AA4641" s="30"/>
    </row>
    <row r="4642" ht="15.75" customHeight="1">
      <c r="A4642" s="124"/>
      <c r="B4642" s="124"/>
      <c r="C4642" s="124"/>
      <c r="D4642" s="124"/>
      <c r="E4642" s="143"/>
      <c r="F4642" s="143"/>
      <c r="G4642" s="143"/>
      <c r="H4642" s="89"/>
      <c r="I4642" s="89"/>
      <c r="J4642" s="89"/>
      <c r="K4642" s="89"/>
      <c r="L4642" s="89"/>
      <c r="M4642" s="89"/>
      <c r="N4642" s="89"/>
      <c r="O4642" s="89"/>
      <c r="P4642" s="89"/>
      <c r="Q4642" s="89"/>
      <c r="R4642" s="30"/>
      <c r="S4642" s="30"/>
      <c r="T4642" s="30"/>
      <c r="U4642" s="30"/>
      <c r="V4642" s="30"/>
      <c r="W4642" s="30"/>
      <c r="X4642" s="30"/>
      <c r="Y4642" s="30"/>
      <c r="Z4642" s="30"/>
      <c r="AA4642" s="30"/>
    </row>
    <row r="4643" ht="15.75" customHeight="1">
      <c r="A4643" s="124"/>
      <c r="B4643" s="124"/>
      <c r="C4643" s="124"/>
      <c r="D4643" s="124"/>
      <c r="E4643" s="143"/>
      <c r="F4643" s="143"/>
      <c r="G4643" s="143"/>
      <c r="H4643" s="89"/>
      <c r="I4643" s="89"/>
      <c r="J4643" s="89"/>
      <c r="K4643" s="89"/>
      <c r="L4643" s="89"/>
      <c r="M4643" s="89"/>
      <c r="N4643" s="89"/>
      <c r="O4643" s="89"/>
      <c r="P4643" s="89"/>
      <c r="Q4643" s="89"/>
      <c r="R4643" s="30"/>
      <c r="S4643" s="30"/>
      <c r="T4643" s="30"/>
      <c r="U4643" s="30"/>
      <c r="V4643" s="30"/>
      <c r="W4643" s="30"/>
      <c r="X4643" s="30"/>
      <c r="Y4643" s="30"/>
      <c r="Z4643" s="30"/>
      <c r="AA4643" s="30"/>
    </row>
    <row r="4644" ht="15.75" customHeight="1">
      <c r="A4644" s="124"/>
      <c r="B4644" s="124"/>
      <c r="C4644" s="124"/>
      <c r="D4644" s="124"/>
      <c r="E4644" s="143"/>
      <c r="F4644" s="143"/>
      <c r="G4644" s="143"/>
      <c r="H4644" s="89"/>
      <c r="I4644" s="89"/>
      <c r="J4644" s="89"/>
      <c r="K4644" s="89"/>
      <c r="L4644" s="89"/>
      <c r="M4644" s="89"/>
      <c r="N4644" s="89"/>
      <c r="O4644" s="89"/>
      <c r="P4644" s="89"/>
      <c r="Q4644" s="89"/>
      <c r="R4644" s="30"/>
      <c r="S4644" s="30"/>
      <c r="T4644" s="30"/>
      <c r="U4644" s="30"/>
      <c r="V4644" s="30"/>
      <c r="W4644" s="30"/>
      <c r="X4644" s="30"/>
      <c r="Y4644" s="30"/>
      <c r="Z4644" s="30"/>
      <c r="AA4644" s="30"/>
    </row>
    <row r="4645" ht="15.75" customHeight="1">
      <c r="A4645" s="124"/>
      <c r="B4645" s="124"/>
      <c r="C4645" s="124"/>
      <c r="D4645" s="124"/>
      <c r="E4645" s="143"/>
      <c r="F4645" s="143"/>
      <c r="G4645" s="143"/>
      <c r="H4645" s="89"/>
      <c r="I4645" s="89"/>
      <c r="J4645" s="89"/>
      <c r="K4645" s="89"/>
      <c r="L4645" s="89"/>
      <c r="M4645" s="89"/>
      <c r="N4645" s="89"/>
      <c r="O4645" s="89"/>
      <c r="P4645" s="89"/>
      <c r="Q4645" s="89"/>
      <c r="R4645" s="30"/>
      <c r="S4645" s="30"/>
      <c r="T4645" s="30"/>
      <c r="U4645" s="30"/>
      <c r="V4645" s="30"/>
      <c r="W4645" s="30"/>
      <c r="X4645" s="30"/>
      <c r="Y4645" s="30"/>
      <c r="Z4645" s="30"/>
      <c r="AA4645" s="30"/>
    </row>
    <row r="4646" ht="15.75" customHeight="1">
      <c r="A4646" s="124"/>
      <c r="B4646" s="124"/>
      <c r="C4646" s="124"/>
      <c r="D4646" s="124"/>
      <c r="E4646" s="143"/>
      <c r="F4646" s="143"/>
      <c r="G4646" s="143"/>
      <c r="H4646" s="89"/>
      <c r="I4646" s="89"/>
      <c r="J4646" s="89"/>
      <c r="K4646" s="89"/>
      <c r="L4646" s="89"/>
      <c r="M4646" s="89"/>
      <c r="N4646" s="89"/>
      <c r="O4646" s="89"/>
      <c r="P4646" s="89"/>
      <c r="Q4646" s="89"/>
      <c r="R4646" s="30"/>
      <c r="S4646" s="30"/>
      <c r="T4646" s="30"/>
      <c r="U4646" s="30"/>
      <c r="V4646" s="30"/>
      <c r="W4646" s="30"/>
      <c r="X4646" s="30"/>
      <c r="Y4646" s="30"/>
      <c r="Z4646" s="30"/>
      <c r="AA4646" s="30"/>
    </row>
    <row r="4647" ht="15.75" customHeight="1">
      <c r="A4647" s="124"/>
      <c r="B4647" s="124"/>
      <c r="C4647" s="124"/>
      <c r="D4647" s="124"/>
      <c r="E4647" s="143"/>
      <c r="F4647" s="143"/>
      <c r="G4647" s="143"/>
      <c r="H4647" s="89"/>
      <c r="I4647" s="89"/>
      <c r="J4647" s="89"/>
      <c r="K4647" s="89"/>
      <c r="L4647" s="89"/>
      <c r="M4647" s="89"/>
      <c r="N4647" s="89"/>
      <c r="O4647" s="89"/>
      <c r="P4647" s="89"/>
      <c r="Q4647" s="89"/>
      <c r="R4647" s="30"/>
      <c r="S4647" s="30"/>
      <c r="T4647" s="30"/>
      <c r="U4647" s="30"/>
      <c r="V4647" s="30"/>
      <c r="W4647" s="30"/>
      <c r="X4647" s="30"/>
      <c r="Y4647" s="30"/>
      <c r="Z4647" s="30"/>
      <c r="AA4647" s="30"/>
    </row>
    <row r="4648" ht="15.75" customHeight="1">
      <c r="A4648" s="124"/>
      <c r="B4648" s="124"/>
      <c r="C4648" s="124"/>
      <c r="D4648" s="124"/>
      <c r="E4648" s="143"/>
      <c r="F4648" s="143"/>
      <c r="G4648" s="143"/>
      <c r="H4648" s="89"/>
      <c r="I4648" s="89"/>
      <c r="J4648" s="89"/>
      <c r="K4648" s="89"/>
      <c r="L4648" s="89"/>
      <c r="M4648" s="89"/>
      <c r="N4648" s="89"/>
      <c r="O4648" s="89"/>
      <c r="P4648" s="89"/>
      <c r="Q4648" s="89"/>
      <c r="R4648" s="30"/>
      <c r="S4648" s="30"/>
      <c r="T4648" s="30"/>
      <c r="U4648" s="30"/>
      <c r="V4648" s="30"/>
      <c r="W4648" s="30"/>
      <c r="X4648" s="30"/>
      <c r="Y4648" s="30"/>
      <c r="Z4648" s="30"/>
      <c r="AA4648" s="30"/>
    </row>
    <row r="4649" ht="15.75" customHeight="1">
      <c r="A4649" s="124"/>
      <c r="B4649" s="124"/>
      <c r="C4649" s="124"/>
      <c r="D4649" s="124"/>
      <c r="E4649" s="143"/>
      <c r="F4649" s="143"/>
      <c r="G4649" s="143"/>
      <c r="H4649" s="89"/>
      <c r="I4649" s="89"/>
      <c r="J4649" s="89"/>
      <c r="K4649" s="89"/>
      <c r="L4649" s="89"/>
      <c r="M4649" s="89"/>
      <c r="N4649" s="89"/>
      <c r="O4649" s="89"/>
      <c r="P4649" s="89"/>
      <c r="Q4649" s="89"/>
      <c r="R4649" s="30"/>
      <c r="S4649" s="30"/>
      <c r="T4649" s="30"/>
      <c r="U4649" s="30"/>
      <c r="V4649" s="30"/>
      <c r="W4649" s="30"/>
      <c r="X4649" s="30"/>
      <c r="Y4649" s="30"/>
      <c r="Z4649" s="30"/>
      <c r="AA4649" s="30"/>
    </row>
    <row r="4650" ht="15.75" customHeight="1">
      <c r="A4650" s="124"/>
      <c r="B4650" s="124"/>
      <c r="C4650" s="124"/>
      <c r="D4650" s="124"/>
      <c r="E4650" s="143"/>
      <c r="F4650" s="143"/>
      <c r="G4650" s="143"/>
      <c r="H4650" s="89"/>
      <c r="I4650" s="89"/>
      <c r="J4650" s="89"/>
      <c r="K4650" s="89"/>
      <c r="L4650" s="89"/>
      <c r="M4650" s="89"/>
      <c r="N4650" s="89"/>
      <c r="O4650" s="89"/>
      <c r="P4650" s="89"/>
      <c r="Q4650" s="89"/>
      <c r="R4650" s="30"/>
      <c r="S4650" s="30"/>
      <c r="T4650" s="30"/>
      <c r="U4650" s="30"/>
      <c r="V4650" s="30"/>
      <c r="W4650" s="30"/>
      <c r="X4650" s="30"/>
      <c r="Y4650" s="30"/>
      <c r="Z4650" s="30"/>
      <c r="AA4650" s="30"/>
    </row>
    <row r="4651" ht="15.75" customHeight="1">
      <c r="A4651" s="124"/>
      <c r="B4651" s="124"/>
      <c r="C4651" s="124"/>
      <c r="D4651" s="124"/>
      <c r="E4651" s="143"/>
      <c r="F4651" s="143"/>
      <c r="G4651" s="143"/>
      <c r="H4651" s="89"/>
      <c r="I4651" s="89"/>
      <c r="J4651" s="89"/>
      <c r="K4651" s="89"/>
      <c r="L4651" s="89"/>
      <c r="M4651" s="89"/>
      <c r="N4651" s="89"/>
      <c r="O4651" s="89"/>
      <c r="P4651" s="89"/>
      <c r="Q4651" s="89"/>
      <c r="R4651" s="30"/>
      <c r="S4651" s="30"/>
      <c r="T4651" s="30"/>
      <c r="U4651" s="30"/>
      <c r="V4651" s="30"/>
      <c r="W4651" s="30"/>
      <c r="X4651" s="30"/>
      <c r="Y4651" s="30"/>
      <c r="Z4651" s="30"/>
      <c r="AA4651" s="30"/>
    </row>
    <row r="4652" ht="15.75" customHeight="1">
      <c r="A4652" s="124"/>
      <c r="B4652" s="124"/>
      <c r="C4652" s="124"/>
      <c r="D4652" s="124"/>
      <c r="E4652" s="143"/>
      <c r="F4652" s="143"/>
      <c r="G4652" s="143"/>
      <c r="H4652" s="89"/>
      <c r="I4652" s="89"/>
      <c r="J4652" s="89"/>
      <c r="K4652" s="89"/>
      <c r="L4652" s="89"/>
      <c r="M4652" s="89"/>
      <c r="N4652" s="89"/>
      <c r="O4652" s="89"/>
      <c r="P4652" s="89"/>
      <c r="Q4652" s="89"/>
      <c r="R4652" s="30"/>
      <c r="S4652" s="30"/>
      <c r="T4652" s="30"/>
      <c r="U4652" s="30"/>
      <c r="V4652" s="30"/>
      <c r="W4652" s="30"/>
      <c r="X4652" s="30"/>
      <c r="Y4652" s="30"/>
      <c r="Z4652" s="30"/>
      <c r="AA4652" s="30"/>
    </row>
    <row r="4653" ht="15.75" customHeight="1">
      <c r="A4653" s="124"/>
      <c r="B4653" s="124"/>
      <c r="C4653" s="124"/>
      <c r="D4653" s="124"/>
      <c r="E4653" s="143"/>
      <c r="F4653" s="143"/>
      <c r="G4653" s="143"/>
      <c r="H4653" s="89"/>
      <c r="I4653" s="89"/>
      <c r="J4653" s="89"/>
      <c r="K4653" s="89"/>
      <c r="L4653" s="89"/>
      <c r="M4653" s="89"/>
      <c r="N4653" s="89"/>
      <c r="O4653" s="89"/>
      <c r="P4653" s="89"/>
      <c r="Q4653" s="89"/>
      <c r="R4653" s="30"/>
      <c r="S4653" s="30"/>
      <c r="T4653" s="30"/>
      <c r="U4653" s="30"/>
      <c r="V4653" s="30"/>
      <c r="W4653" s="30"/>
      <c r="X4653" s="30"/>
      <c r="Y4653" s="30"/>
      <c r="Z4653" s="30"/>
      <c r="AA4653" s="30"/>
    </row>
    <row r="4654" ht="15.75" customHeight="1">
      <c r="A4654" s="124"/>
      <c r="B4654" s="124"/>
      <c r="C4654" s="124"/>
      <c r="D4654" s="124"/>
      <c r="E4654" s="143"/>
      <c r="F4654" s="143"/>
      <c r="G4654" s="143"/>
      <c r="H4654" s="89"/>
      <c r="I4654" s="89"/>
      <c r="J4654" s="89"/>
      <c r="K4654" s="89"/>
      <c r="L4654" s="89"/>
      <c r="M4654" s="89"/>
      <c r="N4654" s="89"/>
      <c r="O4654" s="89"/>
      <c r="P4654" s="89"/>
      <c r="Q4654" s="89"/>
      <c r="R4654" s="30"/>
      <c r="S4654" s="30"/>
      <c r="T4654" s="30"/>
      <c r="U4654" s="30"/>
      <c r="V4654" s="30"/>
      <c r="W4654" s="30"/>
      <c r="X4654" s="30"/>
      <c r="Y4654" s="30"/>
      <c r="Z4654" s="30"/>
      <c r="AA4654" s="30"/>
    </row>
    <row r="4655" ht="15.75" customHeight="1">
      <c r="A4655" s="124"/>
      <c r="B4655" s="124"/>
      <c r="C4655" s="124"/>
      <c r="D4655" s="124"/>
      <c r="E4655" s="143"/>
      <c r="F4655" s="143"/>
      <c r="G4655" s="143"/>
      <c r="H4655" s="89"/>
      <c r="I4655" s="89"/>
      <c r="J4655" s="89"/>
      <c r="K4655" s="89"/>
      <c r="L4655" s="89"/>
      <c r="M4655" s="89"/>
      <c r="N4655" s="89"/>
      <c r="O4655" s="89"/>
      <c r="P4655" s="89"/>
      <c r="Q4655" s="89"/>
      <c r="R4655" s="30"/>
      <c r="S4655" s="30"/>
      <c r="T4655" s="30"/>
      <c r="U4655" s="30"/>
      <c r="V4655" s="30"/>
      <c r="W4655" s="30"/>
      <c r="X4655" s="30"/>
      <c r="Y4655" s="30"/>
      <c r="Z4655" s="30"/>
      <c r="AA4655" s="30"/>
    </row>
    <row r="4656" ht="15.75" customHeight="1">
      <c r="A4656" s="124"/>
      <c r="B4656" s="124"/>
      <c r="C4656" s="124"/>
      <c r="D4656" s="124"/>
      <c r="E4656" s="143"/>
      <c r="F4656" s="143"/>
      <c r="G4656" s="143"/>
      <c r="H4656" s="89"/>
      <c r="I4656" s="89"/>
      <c r="J4656" s="89"/>
      <c r="K4656" s="89"/>
      <c r="L4656" s="89"/>
      <c r="M4656" s="89"/>
      <c r="N4656" s="89"/>
      <c r="O4656" s="89"/>
      <c r="P4656" s="89"/>
      <c r="Q4656" s="89"/>
      <c r="R4656" s="30"/>
      <c r="S4656" s="30"/>
      <c r="T4656" s="30"/>
      <c r="U4656" s="30"/>
      <c r="V4656" s="30"/>
      <c r="W4656" s="30"/>
      <c r="X4656" s="30"/>
      <c r="Y4656" s="30"/>
      <c r="Z4656" s="30"/>
      <c r="AA4656" s="30"/>
    </row>
    <row r="4657" ht="15.75" customHeight="1">
      <c r="A4657" s="124"/>
      <c r="B4657" s="124"/>
      <c r="C4657" s="124"/>
      <c r="D4657" s="124"/>
      <c r="E4657" s="143"/>
      <c r="F4657" s="143"/>
      <c r="G4657" s="143"/>
      <c r="H4657" s="89"/>
      <c r="I4657" s="89"/>
      <c r="J4657" s="89"/>
      <c r="K4657" s="89"/>
      <c r="L4657" s="89"/>
      <c r="M4657" s="89"/>
      <c r="N4657" s="89"/>
      <c r="O4657" s="89"/>
      <c r="P4657" s="89"/>
      <c r="Q4657" s="89"/>
      <c r="R4657" s="30"/>
      <c r="S4657" s="30"/>
      <c r="T4657" s="30"/>
      <c r="U4657" s="30"/>
      <c r="V4657" s="30"/>
      <c r="W4657" s="30"/>
      <c r="X4657" s="30"/>
      <c r="Y4657" s="30"/>
      <c r="Z4657" s="30"/>
      <c r="AA4657" s="30"/>
    </row>
    <row r="4658" ht="15.75" customHeight="1">
      <c r="A4658" s="124"/>
      <c r="B4658" s="124"/>
      <c r="C4658" s="124"/>
      <c r="D4658" s="124"/>
      <c r="E4658" s="143"/>
      <c r="F4658" s="143"/>
      <c r="G4658" s="143"/>
      <c r="H4658" s="89"/>
      <c r="I4658" s="89"/>
      <c r="J4658" s="89"/>
      <c r="K4658" s="89"/>
      <c r="L4658" s="89"/>
      <c r="M4658" s="89"/>
      <c r="N4658" s="89"/>
      <c r="O4658" s="89"/>
      <c r="P4658" s="89"/>
      <c r="Q4658" s="89"/>
      <c r="R4658" s="30"/>
      <c r="S4658" s="30"/>
      <c r="T4658" s="30"/>
      <c r="U4658" s="30"/>
      <c r="V4658" s="30"/>
      <c r="W4658" s="30"/>
      <c r="X4658" s="30"/>
      <c r="Y4658" s="30"/>
      <c r="Z4658" s="30"/>
      <c r="AA4658" s="30"/>
    </row>
    <row r="4659" ht="15.75" customHeight="1">
      <c r="A4659" s="124"/>
      <c r="B4659" s="124"/>
      <c r="C4659" s="124"/>
      <c r="D4659" s="124"/>
      <c r="E4659" s="143"/>
      <c r="F4659" s="143"/>
      <c r="G4659" s="143"/>
      <c r="H4659" s="89"/>
      <c r="I4659" s="89"/>
      <c r="J4659" s="89"/>
      <c r="K4659" s="89"/>
      <c r="L4659" s="89"/>
      <c r="M4659" s="89"/>
      <c r="N4659" s="89"/>
      <c r="O4659" s="89"/>
      <c r="P4659" s="89"/>
      <c r="Q4659" s="89"/>
      <c r="R4659" s="30"/>
      <c r="S4659" s="30"/>
      <c r="T4659" s="30"/>
      <c r="U4659" s="30"/>
      <c r="V4659" s="30"/>
      <c r="W4659" s="30"/>
      <c r="X4659" s="30"/>
      <c r="Y4659" s="30"/>
      <c r="Z4659" s="30"/>
      <c r="AA4659" s="30"/>
    </row>
    <row r="4660" ht="15.75" customHeight="1">
      <c r="A4660" s="124"/>
      <c r="B4660" s="124"/>
      <c r="C4660" s="124"/>
      <c r="D4660" s="124"/>
      <c r="E4660" s="143"/>
      <c r="F4660" s="143"/>
      <c r="G4660" s="143"/>
      <c r="H4660" s="89"/>
      <c r="I4660" s="89"/>
      <c r="J4660" s="89"/>
      <c r="K4660" s="89"/>
      <c r="L4660" s="89"/>
      <c r="M4660" s="89"/>
      <c r="N4660" s="89"/>
      <c r="O4660" s="89"/>
      <c r="P4660" s="89"/>
      <c r="Q4660" s="89"/>
      <c r="R4660" s="30"/>
      <c r="S4660" s="30"/>
      <c r="T4660" s="30"/>
      <c r="U4660" s="30"/>
      <c r="V4660" s="30"/>
      <c r="W4660" s="30"/>
      <c r="X4660" s="30"/>
      <c r="Y4660" s="30"/>
      <c r="Z4660" s="30"/>
      <c r="AA4660" s="30"/>
    </row>
    <row r="4661" ht="15.75" customHeight="1">
      <c r="A4661" s="124"/>
      <c r="B4661" s="124"/>
      <c r="C4661" s="124"/>
      <c r="D4661" s="124"/>
      <c r="E4661" s="143"/>
      <c r="F4661" s="143"/>
      <c r="G4661" s="143"/>
      <c r="H4661" s="89"/>
      <c r="I4661" s="89"/>
      <c r="J4661" s="89"/>
      <c r="K4661" s="89"/>
      <c r="L4661" s="89"/>
      <c r="M4661" s="89"/>
      <c r="N4661" s="89"/>
      <c r="O4661" s="89"/>
      <c r="P4661" s="89"/>
      <c r="Q4661" s="89"/>
      <c r="R4661" s="30"/>
      <c r="S4661" s="30"/>
      <c r="T4661" s="30"/>
      <c r="U4661" s="30"/>
      <c r="V4661" s="30"/>
      <c r="W4661" s="30"/>
      <c r="X4661" s="30"/>
      <c r="Y4661" s="30"/>
      <c r="Z4661" s="30"/>
      <c r="AA4661" s="30"/>
    </row>
    <row r="4662" ht="15.75" customHeight="1">
      <c r="A4662" s="124"/>
      <c r="B4662" s="124"/>
      <c r="C4662" s="124"/>
      <c r="D4662" s="124"/>
      <c r="E4662" s="143"/>
      <c r="F4662" s="143"/>
      <c r="G4662" s="143"/>
      <c r="H4662" s="89"/>
      <c r="I4662" s="89"/>
      <c r="J4662" s="89"/>
      <c r="K4662" s="89"/>
      <c r="L4662" s="89"/>
      <c r="M4662" s="89"/>
      <c r="N4662" s="89"/>
      <c r="O4662" s="89"/>
      <c r="P4662" s="89"/>
      <c r="Q4662" s="89"/>
      <c r="R4662" s="30"/>
      <c r="S4662" s="30"/>
      <c r="T4662" s="30"/>
      <c r="U4662" s="30"/>
      <c r="V4662" s="30"/>
      <c r="W4662" s="30"/>
      <c r="X4662" s="30"/>
      <c r="Y4662" s="30"/>
      <c r="Z4662" s="30"/>
      <c r="AA4662" s="30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2.57"/>
    <col customWidth="1" min="3" max="3" width="10.71"/>
    <col customWidth="1" min="4" max="4" width="12.57"/>
    <col customWidth="1" min="5" max="5" width="72.43"/>
    <col customWidth="1" min="6" max="6" width="16.57"/>
    <col customWidth="1" min="7" max="7" width="17.71"/>
    <col customWidth="1" min="8" max="8" width="15.57"/>
    <col customWidth="1" min="9" max="9" width="15.0"/>
    <col customWidth="1" min="10" max="10" width="14.43"/>
    <col customWidth="1" min="11" max="11" width="13.0"/>
    <col customWidth="1" min="12" max="12" width="5.86"/>
    <col customWidth="1" min="13" max="13" width="14.86"/>
    <col customWidth="1" min="14" max="26" width="10.71"/>
  </cols>
  <sheetData>
    <row r="1">
      <c r="A1" s="99" t="s">
        <v>7520</v>
      </c>
      <c r="B1" s="100" t="s">
        <v>7521</v>
      </c>
      <c r="C1" s="3" t="s">
        <v>3</v>
      </c>
      <c r="D1" s="101" t="s">
        <v>7523</v>
      </c>
      <c r="E1" s="101" t="s">
        <v>7524</v>
      </c>
      <c r="F1" s="101" t="s">
        <v>1472</v>
      </c>
      <c r="G1" s="102" t="s">
        <v>7526</v>
      </c>
      <c r="H1" s="102" t="s">
        <v>7527</v>
      </c>
      <c r="I1" s="102" t="s">
        <v>7528</v>
      </c>
      <c r="J1" s="101" t="s">
        <v>7529</v>
      </c>
      <c r="K1" s="101" t="s">
        <v>1469</v>
      </c>
      <c r="L1" s="100" t="s">
        <v>7531</v>
      </c>
      <c r="M1" s="103" t="s">
        <v>7532</v>
      </c>
      <c r="N1" s="39"/>
      <c r="O1" s="39"/>
      <c r="P1" s="104" t="s">
        <v>7521</v>
      </c>
      <c r="Q1" s="27" t="s">
        <v>7534</v>
      </c>
      <c r="R1" s="12"/>
    </row>
    <row r="2">
      <c r="A2" s="105">
        <v>1.0</v>
      </c>
      <c r="B2" s="22" t="s">
        <v>7535</v>
      </c>
      <c r="C2" s="13">
        <v>46694.0</v>
      </c>
      <c r="D2" s="22" t="s">
        <v>7537</v>
      </c>
      <c r="E2" s="22" t="s">
        <v>3749</v>
      </c>
      <c r="F2" s="22" t="s">
        <v>2716</v>
      </c>
      <c r="G2" s="106">
        <v>8.445291769885E12</v>
      </c>
      <c r="H2" s="107"/>
      <c r="I2" s="106">
        <v>8.445291769908E12</v>
      </c>
      <c r="J2" s="108"/>
      <c r="K2" s="109" t="s">
        <v>43</v>
      </c>
      <c r="L2" s="110" t="s">
        <v>7539</v>
      </c>
      <c r="M2" s="109" t="s">
        <v>7540</v>
      </c>
      <c r="N2" s="27" t="s">
        <v>7539</v>
      </c>
      <c r="O2" s="27" t="s">
        <v>7539</v>
      </c>
      <c r="P2" s="104" t="s">
        <v>7541</v>
      </c>
      <c r="Q2" s="40">
        <v>10618.0</v>
      </c>
      <c r="R2" s="12"/>
    </row>
    <row r="3">
      <c r="A3" s="105">
        <v>2.0</v>
      </c>
      <c r="B3" s="27" t="s">
        <v>7544</v>
      </c>
      <c r="C3" s="13">
        <v>46669.0</v>
      </c>
      <c r="D3" s="22" t="s">
        <v>7545</v>
      </c>
      <c r="E3" s="22" t="s">
        <v>7546</v>
      </c>
      <c r="F3" s="22" t="s">
        <v>2716</v>
      </c>
      <c r="G3" s="106">
        <v>8.445291770218E12</v>
      </c>
      <c r="H3" s="107"/>
      <c r="I3" s="106">
        <v>8.445291770232E12</v>
      </c>
      <c r="J3" s="83"/>
      <c r="K3" s="109" t="s">
        <v>43</v>
      </c>
      <c r="L3" s="110" t="s">
        <v>7547</v>
      </c>
      <c r="M3" s="109" t="s">
        <v>7540</v>
      </c>
      <c r="N3" s="27" t="s">
        <v>7547</v>
      </c>
      <c r="O3" s="27" t="s">
        <v>7547</v>
      </c>
      <c r="P3" s="104" t="s">
        <v>7541</v>
      </c>
      <c r="Q3" s="40">
        <v>117723.0</v>
      </c>
      <c r="R3" s="12"/>
    </row>
    <row r="4">
      <c r="A4" s="105">
        <v>3.0</v>
      </c>
      <c r="B4" s="27" t="s">
        <v>7549</v>
      </c>
      <c r="C4" s="13">
        <v>46695.0</v>
      </c>
      <c r="D4" s="22" t="s">
        <v>7550</v>
      </c>
      <c r="E4" s="22" t="s">
        <v>3746</v>
      </c>
      <c r="F4" s="22" t="s">
        <v>2716</v>
      </c>
      <c r="G4" s="106">
        <v>8.445291770027E12</v>
      </c>
      <c r="H4" s="107"/>
      <c r="I4" s="106">
        <v>8.445291770041E12</v>
      </c>
      <c r="J4" s="108"/>
      <c r="K4" s="109" t="s">
        <v>43</v>
      </c>
      <c r="L4" s="110" t="s">
        <v>7551</v>
      </c>
      <c r="M4" s="109" t="s">
        <v>7540</v>
      </c>
      <c r="N4" s="27" t="s">
        <v>7551</v>
      </c>
      <c r="O4" s="27" t="s">
        <v>7551</v>
      </c>
      <c r="P4" s="104" t="s">
        <v>7541</v>
      </c>
      <c r="Q4" s="40">
        <v>124520.0</v>
      </c>
      <c r="R4" s="12"/>
    </row>
    <row r="5">
      <c r="A5" s="105">
        <v>4.0</v>
      </c>
      <c r="B5" s="27" t="s">
        <v>7552</v>
      </c>
      <c r="C5" s="13">
        <v>46716.0</v>
      </c>
      <c r="D5" s="22" t="s">
        <v>7554</v>
      </c>
      <c r="E5" s="27" t="s">
        <v>6771</v>
      </c>
      <c r="F5" s="27" t="s">
        <v>2716</v>
      </c>
      <c r="G5" s="106">
        <v>8.445292266062E12</v>
      </c>
      <c r="H5" s="107"/>
      <c r="I5" s="106">
        <v>8.445292266086E12</v>
      </c>
      <c r="J5" s="108"/>
      <c r="K5" s="109" t="s">
        <v>43</v>
      </c>
      <c r="L5" s="110" t="s">
        <v>7555</v>
      </c>
      <c r="M5" s="109" t="s">
        <v>7540</v>
      </c>
      <c r="N5" s="27" t="s">
        <v>7555</v>
      </c>
      <c r="O5" s="27" t="s">
        <v>7555</v>
      </c>
      <c r="P5" s="104" t="s">
        <v>7541</v>
      </c>
      <c r="Q5" s="40">
        <v>2784.0</v>
      </c>
      <c r="R5" s="12"/>
    </row>
    <row r="6">
      <c r="A6" s="105">
        <v>5.0</v>
      </c>
      <c r="B6" s="27" t="s">
        <v>7556</v>
      </c>
      <c r="C6" s="13">
        <v>46730.0</v>
      </c>
      <c r="D6" s="22" t="s">
        <v>7557</v>
      </c>
      <c r="E6" s="22" t="s">
        <v>7558</v>
      </c>
      <c r="F6" s="22" t="s">
        <v>3766</v>
      </c>
      <c r="G6" s="106">
        <v>7.613030264569E12</v>
      </c>
      <c r="H6" s="107"/>
      <c r="I6" s="106">
        <v>7.613033207266E12</v>
      </c>
      <c r="J6" s="108"/>
      <c r="K6" s="109" t="s">
        <v>43</v>
      </c>
      <c r="L6" s="110" t="s">
        <v>7560</v>
      </c>
      <c r="M6" s="109" t="s">
        <v>7540</v>
      </c>
      <c r="N6" s="27" t="s">
        <v>7560</v>
      </c>
      <c r="O6" s="27" t="s">
        <v>7560</v>
      </c>
      <c r="P6" s="104" t="s">
        <v>7541</v>
      </c>
      <c r="Q6" s="40">
        <v>13510.0</v>
      </c>
      <c r="R6" s="12"/>
    </row>
    <row r="7">
      <c r="A7" s="105">
        <v>6.0</v>
      </c>
      <c r="B7" s="27" t="s">
        <v>7561</v>
      </c>
      <c r="C7" s="13">
        <v>46740.0</v>
      </c>
      <c r="D7" s="22" t="s">
        <v>7562</v>
      </c>
      <c r="E7" s="22" t="s">
        <v>7563</v>
      </c>
      <c r="F7" s="22" t="s">
        <v>786</v>
      </c>
      <c r="G7" s="106">
        <v>7.613030264705E12</v>
      </c>
      <c r="H7" s="107"/>
      <c r="I7" s="106">
        <v>7.61303141509E12</v>
      </c>
      <c r="J7" s="108"/>
      <c r="K7" s="109" t="s">
        <v>43</v>
      </c>
      <c r="L7" s="110" t="s">
        <v>7564</v>
      </c>
      <c r="M7" s="109" t="s">
        <v>7540</v>
      </c>
      <c r="N7" s="27" t="s">
        <v>7564</v>
      </c>
      <c r="O7" s="27" t="s">
        <v>7564</v>
      </c>
      <c r="P7" s="104" t="s">
        <v>7541</v>
      </c>
      <c r="Q7" s="40">
        <v>11310.0</v>
      </c>
      <c r="R7" s="12"/>
    </row>
    <row r="8">
      <c r="A8" s="105">
        <v>7.0</v>
      </c>
      <c r="B8" s="27" t="s">
        <v>7568</v>
      </c>
      <c r="C8" s="13">
        <v>46750.0</v>
      </c>
      <c r="D8" s="22" t="s">
        <v>7569</v>
      </c>
      <c r="E8" s="22" t="s">
        <v>7570</v>
      </c>
      <c r="F8" s="22" t="s">
        <v>786</v>
      </c>
      <c r="G8" s="106">
        <v>7.613030692669E12</v>
      </c>
      <c r="H8" s="107"/>
      <c r="I8" s="106">
        <v>7.613031415113E12</v>
      </c>
      <c r="J8" s="108"/>
      <c r="K8" s="109" t="s">
        <v>43</v>
      </c>
      <c r="L8" s="110" t="s">
        <v>7571</v>
      </c>
      <c r="M8" s="109" t="s">
        <v>7540</v>
      </c>
      <c r="N8" s="27" t="s">
        <v>7571</v>
      </c>
      <c r="O8" s="27" t="s">
        <v>7571</v>
      </c>
      <c r="P8" s="104" t="s">
        <v>7541</v>
      </c>
      <c r="Q8" s="40">
        <v>11711.0</v>
      </c>
      <c r="R8" s="12"/>
    </row>
    <row r="9">
      <c r="A9" s="105">
        <v>8.0</v>
      </c>
      <c r="B9" s="27" t="s">
        <v>7573</v>
      </c>
      <c r="C9" s="13">
        <v>46760.0</v>
      </c>
      <c r="D9" s="22" t="s">
        <v>7574</v>
      </c>
      <c r="E9" s="22" t="s">
        <v>7575</v>
      </c>
      <c r="F9" s="22" t="s">
        <v>3766</v>
      </c>
      <c r="G9" s="106">
        <v>7.613030692577E12</v>
      </c>
      <c r="H9" s="107"/>
      <c r="I9" s="106">
        <v>7.61303320702E12</v>
      </c>
      <c r="J9" s="108"/>
      <c r="K9" s="109" t="s">
        <v>43</v>
      </c>
      <c r="L9" s="110" t="s">
        <v>7576</v>
      </c>
      <c r="M9" s="109" t="s">
        <v>7540</v>
      </c>
      <c r="N9" s="27" t="s">
        <v>7576</v>
      </c>
      <c r="O9" s="27" t="s">
        <v>7576</v>
      </c>
      <c r="P9" s="104" t="s">
        <v>7541</v>
      </c>
      <c r="Q9" s="40">
        <v>1170.0</v>
      </c>
      <c r="R9" s="12"/>
    </row>
    <row r="10">
      <c r="A10" s="105">
        <v>9.0</v>
      </c>
      <c r="B10" s="27" t="s">
        <v>7577</v>
      </c>
      <c r="C10" s="13">
        <v>5670.0</v>
      </c>
      <c r="D10" s="22" t="s">
        <v>7579</v>
      </c>
      <c r="E10" s="22" t="s">
        <v>7580</v>
      </c>
      <c r="F10" s="22" t="s">
        <v>450</v>
      </c>
      <c r="G10" s="106">
        <v>7.613036653961E12</v>
      </c>
      <c r="H10" s="107"/>
      <c r="I10" s="106">
        <v>7.613036653985E12</v>
      </c>
      <c r="J10" s="108"/>
      <c r="K10" s="109" t="s">
        <v>43</v>
      </c>
      <c r="L10" s="110" t="s">
        <v>7581</v>
      </c>
      <c r="M10" s="109" t="s">
        <v>7540</v>
      </c>
      <c r="N10" s="27" t="s">
        <v>7581</v>
      </c>
      <c r="O10" s="27" t="s">
        <v>7581</v>
      </c>
      <c r="P10" s="104" t="s">
        <v>7541</v>
      </c>
      <c r="Q10" s="40">
        <v>1235.0</v>
      </c>
      <c r="R10" s="12"/>
    </row>
    <row r="11">
      <c r="A11" s="105">
        <v>10.0</v>
      </c>
      <c r="B11" s="27" t="s">
        <v>7582</v>
      </c>
      <c r="C11" s="13">
        <v>56420.0</v>
      </c>
      <c r="D11" s="22" t="s">
        <v>7583</v>
      </c>
      <c r="E11" s="22" t="s">
        <v>7584</v>
      </c>
      <c r="F11" s="22" t="s">
        <v>450</v>
      </c>
      <c r="G11" s="106">
        <v>7.613036749565E12</v>
      </c>
      <c r="H11" s="107"/>
      <c r="I11" s="106">
        <v>7.613036654098E12</v>
      </c>
      <c r="J11" s="108"/>
      <c r="K11" s="109" t="s">
        <v>43</v>
      </c>
      <c r="L11" s="110" t="s">
        <v>7586</v>
      </c>
      <c r="M11" s="109" t="s">
        <v>7540</v>
      </c>
      <c r="N11" s="27" t="s">
        <v>7586</v>
      </c>
      <c r="O11" s="27" t="s">
        <v>7586</v>
      </c>
      <c r="P11" s="104" t="s">
        <v>7541</v>
      </c>
      <c r="Q11" s="40">
        <v>1360.0</v>
      </c>
      <c r="R11" s="12"/>
    </row>
    <row r="12">
      <c r="A12" s="105">
        <v>11.0</v>
      </c>
      <c r="B12" s="111" t="s">
        <v>7587</v>
      </c>
      <c r="C12" s="13">
        <v>1330.0</v>
      </c>
      <c r="D12" s="22" t="s">
        <v>7589</v>
      </c>
      <c r="E12" s="22" t="s">
        <v>7590</v>
      </c>
      <c r="F12" s="22" t="s">
        <v>202</v>
      </c>
      <c r="G12" s="106">
        <v>7.61303241458E12</v>
      </c>
      <c r="H12" s="107"/>
      <c r="I12" s="106">
        <v>7.613032414597E12</v>
      </c>
      <c r="J12" s="108"/>
      <c r="K12" s="109" t="s">
        <v>43</v>
      </c>
      <c r="L12" s="110" t="s">
        <v>7591</v>
      </c>
      <c r="M12" s="109" t="s">
        <v>7540</v>
      </c>
      <c r="N12" s="27" t="s">
        <v>7591</v>
      </c>
      <c r="O12" s="27" t="s">
        <v>7591</v>
      </c>
      <c r="P12" s="104" t="s">
        <v>7541</v>
      </c>
      <c r="Q12" s="40">
        <v>7656.0</v>
      </c>
      <c r="R12" s="12"/>
    </row>
    <row r="13">
      <c r="A13" s="105">
        <v>12.0</v>
      </c>
      <c r="B13" s="111" t="s">
        <v>7587</v>
      </c>
      <c r="C13" s="13">
        <v>79760.0</v>
      </c>
      <c r="D13" s="22" t="s">
        <v>7589</v>
      </c>
      <c r="E13" s="22" t="s">
        <v>7592</v>
      </c>
      <c r="F13" s="22" t="s">
        <v>6146</v>
      </c>
      <c r="G13" s="106">
        <v>7.61303241458E12</v>
      </c>
      <c r="H13" s="107"/>
      <c r="I13" s="106">
        <v>7.613287221766E12</v>
      </c>
      <c r="J13" s="108"/>
      <c r="K13" s="109" t="s">
        <v>43</v>
      </c>
      <c r="L13" s="110" t="s">
        <v>7591</v>
      </c>
      <c r="M13" s="109" t="s">
        <v>7594</v>
      </c>
      <c r="N13" s="27" t="s">
        <v>7591</v>
      </c>
      <c r="O13" s="27" t="s">
        <v>7591</v>
      </c>
      <c r="P13" s="104" t="s">
        <v>7541</v>
      </c>
      <c r="Q13" s="40">
        <v>0.0</v>
      </c>
      <c r="R13" s="12"/>
    </row>
    <row r="14">
      <c r="A14" s="105">
        <v>13.0</v>
      </c>
      <c r="B14" s="27" t="s">
        <v>7595</v>
      </c>
      <c r="C14" s="13">
        <v>1340.0</v>
      </c>
      <c r="D14" s="22" t="s">
        <v>7596</v>
      </c>
      <c r="E14" s="22" t="s">
        <v>7597</v>
      </c>
      <c r="F14" s="22" t="s">
        <v>197</v>
      </c>
      <c r="G14" s="106">
        <v>7.613032415679E12</v>
      </c>
      <c r="H14" s="107"/>
      <c r="I14" s="106">
        <v>7.613032415686E12</v>
      </c>
      <c r="J14" s="108"/>
      <c r="K14" s="109" t="s">
        <v>43</v>
      </c>
      <c r="L14" s="110" t="s">
        <v>7598</v>
      </c>
      <c r="M14" s="109" t="s">
        <v>7540</v>
      </c>
      <c r="N14" s="27" t="s">
        <v>7598</v>
      </c>
      <c r="O14" s="27" t="s">
        <v>7598</v>
      </c>
      <c r="P14" s="104" t="s">
        <v>7541</v>
      </c>
      <c r="Q14" s="40">
        <v>58613.0</v>
      </c>
      <c r="R14" s="12"/>
    </row>
    <row r="15">
      <c r="A15" s="105">
        <v>14.0</v>
      </c>
      <c r="B15" s="111" t="s">
        <v>7599</v>
      </c>
      <c r="C15" s="13">
        <v>1160.0</v>
      </c>
      <c r="D15" s="22" t="s">
        <v>7601</v>
      </c>
      <c r="E15" s="22" t="s">
        <v>7602</v>
      </c>
      <c r="F15" s="22" t="s">
        <v>1188</v>
      </c>
      <c r="G15" s="106">
        <v>7.613030049883E12</v>
      </c>
      <c r="H15" s="107"/>
      <c r="I15" s="106">
        <v>7.61303004989E12</v>
      </c>
      <c r="J15" s="108"/>
      <c r="K15" s="109" t="s">
        <v>43</v>
      </c>
      <c r="L15" s="110" t="s">
        <v>7603</v>
      </c>
      <c r="M15" s="109" t="s">
        <v>7540</v>
      </c>
      <c r="N15" s="27" t="s">
        <v>7603</v>
      </c>
      <c r="O15" s="27" t="s">
        <v>7603</v>
      </c>
      <c r="P15" s="104" t="s">
        <v>7541</v>
      </c>
      <c r="Q15" s="40">
        <v>75535.0</v>
      </c>
      <c r="R15" s="12"/>
    </row>
    <row r="16">
      <c r="A16" s="105">
        <v>15.0</v>
      </c>
      <c r="B16" s="111" t="s">
        <v>7599</v>
      </c>
      <c r="C16" s="13">
        <v>65450.0</v>
      </c>
      <c r="D16" s="22" t="s">
        <v>7601</v>
      </c>
      <c r="E16" s="22" t="s">
        <v>7605</v>
      </c>
      <c r="F16" s="22" t="s">
        <v>4839</v>
      </c>
      <c r="G16" s="106">
        <v>7.613030049883E12</v>
      </c>
      <c r="H16" s="107"/>
      <c r="I16" s="106">
        <v>7.613036957229E12</v>
      </c>
      <c r="J16" s="108"/>
      <c r="K16" s="109" t="s">
        <v>43</v>
      </c>
      <c r="L16" s="110" t="s">
        <v>7603</v>
      </c>
      <c r="M16" s="109" t="s">
        <v>7594</v>
      </c>
      <c r="N16" s="27" t="s">
        <v>7603</v>
      </c>
      <c r="O16" s="27" t="s">
        <v>7603</v>
      </c>
      <c r="P16" s="104" t="s">
        <v>7541</v>
      </c>
      <c r="Q16" s="40">
        <v>3.0</v>
      </c>
      <c r="R16" s="12"/>
    </row>
    <row r="17">
      <c r="A17" s="105">
        <v>16.0</v>
      </c>
      <c r="B17" s="27" t="s">
        <v>7606</v>
      </c>
      <c r="C17" s="13">
        <v>63550.0</v>
      </c>
      <c r="D17" s="22" t="s">
        <v>7607</v>
      </c>
      <c r="E17" s="22" t="s">
        <v>7608</v>
      </c>
      <c r="F17" s="22" t="s">
        <v>2982</v>
      </c>
      <c r="G17" s="106">
        <v>8.445290794734E12</v>
      </c>
      <c r="H17" s="107"/>
      <c r="I17" s="106">
        <v>8.445290796585E12</v>
      </c>
      <c r="J17" s="108"/>
      <c r="K17" s="109" t="s">
        <v>43</v>
      </c>
      <c r="L17" s="110" t="s">
        <v>7609</v>
      </c>
      <c r="M17" s="109" t="s">
        <v>7540</v>
      </c>
      <c r="N17" s="27" t="s">
        <v>7609</v>
      </c>
      <c r="O17" s="27" t="s">
        <v>7609</v>
      </c>
      <c r="P17" s="104" t="s">
        <v>7541</v>
      </c>
      <c r="Q17" s="40">
        <v>36340.0</v>
      </c>
      <c r="R17" s="12"/>
    </row>
    <row r="18">
      <c r="A18" s="105">
        <v>17.0</v>
      </c>
      <c r="B18" s="27" t="s">
        <v>7612</v>
      </c>
      <c r="C18" s="13">
        <v>69610.0</v>
      </c>
      <c r="D18" s="22" t="s">
        <v>7613</v>
      </c>
      <c r="E18" s="22" t="s">
        <v>7614</v>
      </c>
      <c r="F18" s="22" t="s">
        <v>5087</v>
      </c>
      <c r="G18" s="106">
        <v>8.445291028081E12</v>
      </c>
      <c r="H18" s="107"/>
      <c r="I18" s="106">
        <v>8.445291028074E12</v>
      </c>
      <c r="J18" s="108"/>
      <c r="K18" s="109" t="s">
        <v>43</v>
      </c>
      <c r="L18" s="110" t="s">
        <v>7615</v>
      </c>
      <c r="M18" s="109" t="s">
        <v>7540</v>
      </c>
      <c r="N18" s="27" t="s">
        <v>7615</v>
      </c>
      <c r="O18" s="27" t="s">
        <v>7615</v>
      </c>
      <c r="P18" s="104" t="s">
        <v>7541</v>
      </c>
      <c r="Q18" s="40">
        <v>1349.0</v>
      </c>
      <c r="R18" s="12"/>
    </row>
    <row r="19">
      <c r="A19" s="105">
        <v>18.0</v>
      </c>
      <c r="B19" s="27" t="s">
        <v>7616</v>
      </c>
      <c r="C19" s="13">
        <v>87951.0</v>
      </c>
      <c r="D19" s="22" t="s">
        <v>7617</v>
      </c>
      <c r="E19" s="22" t="s">
        <v>6879</v>
      </c>
      <c r="F19" s="22" t="s">
        <v>6880</v>
      </c>
      <c r="G19" s="106">
        <v>8.445292103022E12</v>
      </c>
      <c r="H19" s="107"/>
      <c r="I19" s="106">
        <v>8.445292103046E12</v>
      </c>
      <c r="J19" s="108"/>
      <c r="K19" s="109" t="s">
        <v>43</v>
      </c>
      <c r="L19" s="110" t="s">
        <v>7619</v>
      </c>
      <c r="M19" s="109" t="s">
        <v>7540</v>
      </c>
      <c r="N19" s="27" t="s">
        <v>7619</v>
      </c>
      <c r="O19" s="27" t="s">
        <v>7619</v>
      </c>
      <c r="P19" s="104" t="s">
        <v>7541</v>
      </c>
      <c r="Q19" s="40">
        <v>3171.0</v>
      </c>
      <c r="R19" s="12"/>
    </row>
    <row r="20">
      <c r="A20" s="105">
        <v>19.0</v>
      </c>
      <c r="B20" s="27" t="s">
        <v>7620</v>
      </c>
      <c r="C20" s="13">
        <v>66920.0</v>
      </c>
      <c r="D20" s="22" t="s">
        <v>7621</v>
      </c>
      <c r="E20" s="22" t="s">
        <v>4967</v>
      </c>
      <c r="F20" s="22" t="s">
        <v>997</v>
      </c>
      <c r="G20" s="106">
        <v>7.613034868237E12</v>
      </c>
      <c r="H20" s="107"/>
      <c r="I20" s="106">
        <v>7.613034868657E12</v>
      </c>
      <c r="J20" s="108"/>
      <c r="K20" s="109" t="s">
        <v>43</v>
      </c>
      <c r="L20" s="110" t="s">
        <v>7623</v>
      </c>
      <c r="M20" s="109" t="s">
        <v>7540</v>
      </c>
      <c r="N20" s="27" t="s">
        <v>7623</v>
      </c>
      <c r="O20" s="27" t="s">
        <v>7623</v>
      </c>
      <c r="P20" s="104" t="s">
        <v>7541</v>
      </c>
      <c r="Q20" s="40">
        <v>2560.0</v>
      </c>
      <c r="R20" s="12"/>
    </row>
    <row r="21" ht="15.75" customHeight="1">
      <c r="A21" s="105">
        <v>20.0</v>
      </c>
      <c r="B21" s="27" t="s">
        <v>7633</v>
      </c>
      <c r="C21" s="13">
        <v>68130.0</v>
      </c>
      <c r="D21" s="22" t="s">
        <v>7634</v>
      </c>
      <c r="E21" s="22" t="s">
        <v>4987</v>
      </c>
      <c r="F21" s="22" t="s">
        <v>882</v>
      </c>
      <c r="G21" s="106">
        <v>7.613030447979E12</v>
      </c>
      <c r="H21" s="107"/>
      <c r="I21" s="106">
        <v>7.613030447986E12</v>
      </c>
      <c r="J21" s="108"/>
      <c r="K21" s="109" t="s">
        <v>43</v>
      </c>
      <c r="L21" s="110" t="s">
        <v>7635</v>
      </c>
      <c r="M21" s="109" t="s">
        <v>7540</v>
      </c>
      <c r="N21" s="27" t="s">
        <v>7635</v>
      </c>
      <c r="O21" s="27" t="s">
        <v>7635</v>
      </c>
      <c r="P21" s="104" t="s">
        <v>7541</v>
      </c>
      <c r="Q21" s="40">
        <v>31712.0</v>
      </c>
      <c r="R21" s="12"/>
    </row>
    <row r="22" ht="15.75" customHeight="1">
      <c r="A22" s="105">
        <v>21.0</v>
      </c>
      <c r="B22" s="27" t="s">
        <v>7637</v>
      </c>
      <c r="C22" s="13">
        <v>68960.0</v>
      </c>
      <c r="D22" s="22" t="s">
        <v>7638</v>
      </c>
      <c r="E22" s="22" t="s">
        <v>7639</v>
      </c>
      <c r="F22" s="22" t="s">
        <v>4810</v>
      </c>
      <c r="G22" s="106">
        <v>7.613030121046E12</v>
      </c>
      <c r="H22" s="107"/>
      <c r="I22" s="106">
        <v>7.613030121053E12</v>
      </c>
      <c r="J22" s="108"/>
      <c r="K22" s="109" t="s">
        <v>43</v>
      </c>
      <c r="L22" s="110" t="s">
        <v>7641</v>
      </c>
      <c r="M22" s="109" t="s">
        <v>7540</v>
      </c>
      <c r="N22" s="27" t="s">
        <v>7641</v>
      </c>
      <c r="O22" s="27" t="s">
        <v>7641</v>
      </c>
      <c r="P22" s="104" t="s">
        <v>7541</v>
      </c>
      <c r="Q22" s="40">
        <v>1766.0</v>
      </c>
      <c r="R22" s="12"/>
    </row>
    <row r="23" ht="15.75" customHeight="1">
      <c r="A23" s="105">
        <v>22.0</v>
      </c>
      <c r="B23" s="27" t="s">
        <v>7642</v>
      </c>
      <c r="C23" s="13">
        <v>68950.0</v>
      </c>
      <c r="D23" s="22" t="s">
        <v>7643</v>
      </c>
      <c r="E23" s="22" t="s">
        <v>7644</v>
      </c>
      <c r="F23" s="22" t="s">
        <v>712</v>
      </c>
      <c r="G23" s="106">
        <v>7.613034635525E12</v>
      </c>
      <c r="H23" s="107"/>
      <c r="I23" s="106">
        <v>7.613034635532E12</v>
      </c>
      <c r="J23" s="108"/>
      <c r="K23" s="109" t="s">
        <v>43</v>
      </c>
      <c r="L23" s="110" t="s">
        <v>7645</v>
      </c>
      <c r="M23" s="109" t="s">
        <v>7540</v>
      </c>
      <c r="N23" s="27" t="s">
        <v>7645</v>
      </c>
      <c r="O23" s="27" t="s">
        <v>7645</v>
      </c>
      <c r="P23" s="104" t="s">
        <v>7541</v>
      </c>
      <c r="Q23" s="40">
        <v>795.0</v>
      </c>
      <c r="R23" s="12"/>
    </row>
    <row r="24" ht="15.75" customHeight="1">
      <c r="A24" s="105">
        <v>23.0</v>
      </c>
      <c r="B24" s="111" t="s">
        <v>7646</v>
      </c>
      <c r="C24" s="13">
        <v>68940.0</v>
      </c>
      <c r="D24" s="22" t="s">
        <v>7648</v>
      </c>
      <c r="E24" s="22" t="s">
        <v>7649</v>
      </c>
      <c r="F24" s="22" t="s">
        <v>5039</v>
      </c>
      <c r="G24" s="106">
        <v>7.613030120582E12</v>
      </c>
      <c r="H24" s="107"/>
      <c r="I24" s="106">
        <v>7.6130324705E12</v>
      </c>
      <c r="J24" s="108"/>
      <c r="K24" s="109" t="s">
        <v>43</v>
      </c>
      <c r="L24" s="110" t="s">
        <v>7650</v>
      </c>
      <c r="M24" s="109" t="s">
        <v>7540</v>
      </c>
      <c r="N24" s="27" t="s">
        <v>7650</v>
      </c>
      <c r="O24" s="27" t="s">
        <v>7650</v>
      </c>
      <c r="P24" s="104" t="s">
        <v>7541</v>
      </c>
      <c r="Q24" s="40">
        <v>15314.0</v>
      </c>
      <c r="R24" s="12"/>
    </row>
    <row r="25" ht="15.75" customHeight="1">
      <c r="A25" s="105">
        <v>24.0</v>
      </c>
      <c r="B25" s="111" t="s">
        <v>7646</v>
      </c>
      <c r="C25" s="13">
        <v>67920.0</v>
      </c>
      <c r="D25" s="22" t="s">
        <v>7648</v>
      </c>
      <c r="E25" s="22" t="s">
        <v>4975</v>
      </c>
      <c r="F25" s="22" t="s">
        <v>123</v>
      </c>
      <c r="G25" s="106">
        <v>7.613030120582E12</v>
      </c>
      <c r="H25" s="107"/>
      <c r="I25" s="106">
        <v>8.445291286269E12</v>
      </c>
      <c r="J25" s="108"/>
      <c r="K25" s="109" t="s">
        <v>43</v>
      </c>
      <c r="L25" s="110" t="s">
        <v>7650</v>
      </c>
      <c r="M25" s="109" t="s">
        <v>7594</v>
      </c>
      <c r="N25" s="27" t="s">
        <v>7650</v>
      </c>
      <c r="O25" s="27" t="s">
        <v>7650</v>
      </c>
      <c r="P25" s="104" t="s">
        <v>7541</v>
      </c>
      <c r="Q25" s="40">
        <v>220.0</v>
      </c>
      <c r="R25" s="12"/>
    </row>
    <row r="26" ht="15.75" customHeight="1">
      <c r="A26" s="105">
        <v>25.0</v>
      </c>
      <c r="B26" s="27" t="s">
        <v>7653</v>
      </c>
      <c r="C26" s="13">
        <v>56380.0</v>
      </c>
      <c r="D26" s="22" t="s">
        <v>7654</v>
      </c>
      <c r="E26" s="22" t="s">
        <v>7655</v>
      </c>
      <c r="F26" s="22" t="s">
        <v>4185</v>
      </c>
      <c r="G26" s="106">
        <v>7.613036838191E12</v>
      </c>
      <c r="H26" s="107"/>
      <c r="I26" s="106">
        <v>7.613036838207E12</v>
      </c>
      <c r="J26" s="108"/>
      <c r="K26" s="109" t="s">
        <v>43</v>
      </c>
      <c r="L26" s="110" t="s">
        <v>7656</v>
      </c>
      <c r="M26" s="109" t="s">
        <v>7540</v>
      </c>
      <c r="N26" s="27" t="s">
        <v>7656</v>
      </c>
      <c r="O26" s="27" t="s">
        <v>7656</v>
      </c>
      <c r="P26" s="104" t="s">
        <v>7541</v>
      </c>
      <c r="Q26" s="40">
        <v>1995.0</v>
      </c>
      <c r="R26" s="12"/>
    </row>
    <row r="27" ht="15.75" customHeight="1">
      <c r="A27" s="105">
        <v>26.0</v>
      </c>
      <c r="B27" s="27" t="s">
        <v>7657</v>
      </c>
      <c r="C27" s="13">
        <v>81250.0</v>
      </c>
      <c r="D27" s="22" t="s">
        <v>7659</v>
      </c>
      <c r="E27" s="22" t="s">
        <v>7660</v>
      </c>
      <c r="F27" s="22" t="s">
        <v>4185</v>
      </c>
      <c r="G27" s="106">
        <v>7.613036892964E12</v>
      </c>
      <c r="H27" s="107"/>
      <c r="I27" s="106">
        <v>7.613036892971E12</v>
      </c>
      <c r="J27" s="108"/>
      <c r="K27" s="109" t="s">
        <v>43</v>
      </c>
      <c r="L27" s="110" t="s">
        <v>7661</v>
      </c>
      <c r="M27" s="109" t="s">
        <v>7540</v>
      </c>
      <c r="N27" s="27" t="s">
        <v>7661</v>
      </c>
      <c r="O27" s="27" t="s">
        <v>7661</v>
      </c>
      <c r="P27" s="104" t="s">
        <v>7541</v>
      </c>
      <c r="Q27" s="40">
        <v>2541.0</v>
      </c>
      <c r="R27" s="12"/>
    </row>
    <row r="28" ht="15.75" customHeight="1">
      <c r="A28" s="105">
        <v>27.0</v>
      </c>
      <c r="B28" s="27" t="s">
        <v>7662</v>
      </c>
      <c r="C28" s="13">
        <v>9400.0</v>
      </c>
      <c r="D28" s="22" t="s">
        <v>7663</v>
      </c>
      <c r="E28" s="22" t="s">
        <v>7664</v>
      </c>
      <c r="F28" s="22" t="s">
        <v>712</v>
      </c>
      <c r="G28" s="106">
        <v>8.445290732514E12</v>
      </c>
      <c r="H28" s="107"/>
      <c r="I28" s="106">
        <v>8.445290731906E12</v>
      </c>
      <c r="J28" s="108"/>
      <c r="K28" s="109" t="s">
        <v>43</v>
      </c>
      <c r="L28" s="110" t="s">
        <v>7666</v>
      </c>
      <c r="M28" s="109" t="s">
        <v>7540</v>
      </c>
      <c r="N28" s="27" t="s">
        <v>7666</v>
      </c>
      <c r="O28" s="27" t="s">
        <v>7666</v>
      </c>
      <c r="P28" s="104" t="s">
        <v>7541</v>
      </c>
      <c r="Q28" s="40">
        <v>379.0</v>
      </c>
      <c r="R28" s="12"/>
    </row>
    <row r="29" ht="15.75" customHeight="1">
      <c r="A29" s="105">
        <v>28.0</v>
      </c>
      <c r="B29" s="27" t="s">
        <v>7667</v>
      </c>
      <c r="C29" s="13">
        <v>9520.0</v>
      </c>
      <c r="D29" s="22" t="s">
        <v>7668</v>
      </c>
      <c r="E29" s="22" t="s">
        <v>7670</v>
      </c>
      <c r="F29" s="22" t="s">
        <v>712</v>
      </c>
      <c r="G29" s="106">
        <v>8.445290732545E12</v>
      </c>
      <c r="H29" s="107"/>
      <c r="I29" s="106">
        <v>8.445290732538E12</v>
      </c>
      <c r="J29" s="108"/>
      <c r="K29" s="109" t="s">
        <v>43</v>
      </c>
      <c r="L29" s="110" t="s">
        <v>7671</v>
      </c>
      <c r="M29" s="109" t="s">
        <v>7540</v>
      </c>
      <c r="N29" s="27" t="s">
        <v>7671</v>
      </c>
      <c r="O29" s="27" t="s">
        <v>7671</v>
      </c>
      <c r="P29" s="104" t="s">
        <v>7541</v>
      </c>
      <c r="Q29" s="40">
        <v>217.0</v>
      </c>
      <c r="R29" s="12"/>
    </row>
    <row r="30" ht="15.75" customHeight="1">
      <c r="A30" s="105">
        <v>29.0</v>
      </c>
      <c r="B30" s="27" t="s">
        <v>7672</v>
      </c>
      <c r="C30" s="13">
        <v>9920.0</v>
      </c>
      <c r="D30" s="22" t="s">
        <v>7673</v>
      </c>
      <c r="E30" s="22" t="s">
        <v>7674</v>
      </c>
      <c r="F30" s="22" t="s">
        <v>712</v>
      </c>
      <c r="G30" s="106">
        <v>8.445290731432E12</v>
      </c>
      <c r="H30" s="107"/>
      <c r="I30" s="106">
        <v>8.445290731425E12</v>
      </c>
      <c r="J30" s="108"/>
      <c r="K30" s="109" t="s">
        <v>43</v>
      </c>
      <c r="L30" s="110" t="s">
        <v>7675</v>
      </c>
      <c r="M30" s="109" t="s">
        <v>7540</v>
      </c>
      <c r="N30" s="27" t="s">
        <v>7675</v>
      </c>
      <c r="O30" s="27" t="s">
        <v>7675</v>
      </c>
      <c r="P30" s="104" t="s">
        <v>7541</v>
      </c>
      <c r="Q30" s="40">
        <v>360.0</v>
      </c>
      <c r="R30" s="12"/>
    </row>
    <row r="31" ht="15.75" customHeight="1">
      <c r="A31" s="105">
        <v>30.0</v>
      </c>
      <c r="B31" s="27" t="s">
        <v>7677</v>
      </c>
      <c r="C31" s="13">
        <v>96550.0</v>
      </c>
      <c r="D31" s="22" t="s">
        <v>7678</v>
      </c>
      <c r="E31" s="27" t="s">
        <v>7679</v>
      </c>
      <c r="F31" s="22" t="s">
        <v>7264</v>
      </c>
      <c r="G31" s="106">
        <v>8.44529051086E12</v>
      </c>
      <c r="H31" s="107"/>
      <c r="I31" s="106">
        <v>8.445290510877E12</v>
      </c>
      <c r="J31" s="108"/>
      <c r="K31" s="109" t="s">
        <v>43</v>
      </c>
      <c r="L31" s="110" t="s">
        <v>7680</v>
      </c>
      <c r="M31" s="109" t="s">
        <v>7540</v>
      </c>
      <c r="N31" s="27" t="s">
        <v>7680</v>
      </c>
      <c r="O31" s="27" t="s">
        <v>7680</v>
      </c>
      <c r="P31" s="104" t="s">
        <v>7541</v>
      </c>
      <c r="Q31" s="40">
        <v>0.0</v>
      </c>
      <c r="R31" s="12"/>
    </row>
    <row r="32" ht="15.75" customHeight="1">
      <c r="A32" s="105">
        <v>31.0</v>
      </c>
      <c r="B32" s="27" t="s">
        <v>7681</v>
      </c>
      <c r="C32" s="13">
        <v>96530.0</v>
      </c>
      <c r="D32" s="27" t="s">
        <v>7683</v>
      </c>
      <c r="E32" s="27" t="s">
        <v>7684</v>
      </c>
      <c r="F32" s="22" t="s">
        <v>7264</v>
      </c>
      <c r="G32" s="106">
        <v>8.445290510891E12</v>
      </c>
      <c r="H32" s="107"/>
      <c r="I32" s="106">
        <v>8.445290510907E12</v>
      </c>
      <c r="J32" s="108"/>
      <c r="K32" s="109" t="s">
        <v>43</v>
      </c>
      <c r="L32" s="110" t="s">
        <v>7685</v>
      </c>
      <c r="M32" s="109" t="s">
        <v>7540</v>
      </c>
      <c r="N32" s="27" t="s">
        <v>7685</v>
      </c>
      <c r="O32" s="27" t="s">
        <v>7685</v>
      </c>
      <c r="P32" s="104" t="s">
        <v>7541</v>
      </c>
      <c r="Q32" s="40">
        <v>0.0</v>
      </c>
      <c r="R32" s="12"/>
    </row>
    <row r="33" ht="15.75" customHeight="1">
      <c r="A33" s="105">
        <v>32.0</v>
      </c>
      <c r="B33" s="27" t="s">
        <v>7686</v>
      </c>
      <c r="C33" s="13">
        <v>96720.0</v>
      </c>
      <c r="D33" s="22" t="s">
        <v>7687</v>
      </c>
      <c r="E33" s="22" t="s">
        <v>7689</v>
      </c>
      <c r="F33" s="22" t="s">
        <v>7264</v>
      </c>
      <c r="G33" s="106">
        <v>8.445290511027E12</v>
      </c>
      <c r="H33" s="107"/>
      <c r="I33" s="106">
        <v>8.445290511034E12</v>
      </c>
      <c r="J33" s="108"/>
      <c r="K33" s="109" t="s">
        <v>43</v>
      </c>
      <c r="L33" s="110" t="s">
        <v>7690</v>
      </c>
      <c r="M33" s="109" t="s">
        <v>7540</v>
      </c>
      <c r="N33" s="27" t="s">
        <v>7690</v>
      </c>
      <c r="O33" s="27" t="s">
        <v>7690</v>
      </c>
      <c r="P33" s="104" t="s">
        <v>7541</v>
      </c>
      <c r="Q33" s="40">
        <v>0.0</v>
      </c>
      <c r="R33" s="12"/>
    </row>
    <row r="34" ht="15.75" customHeight="1">
      <c r="A34" s="105">
        <v>33.0</v>
      </c>
      <c r="B34" s="27" t="s">
        <v>7691</v>
      </c>
      <c r="C34" s="13">
        <v>36730.0</v>
      </c>
      <c r="D34" s="22" t="s">
        <v>7692</v>
      </c>
      <c r="E34" s="22" t="s">
        <v>2927</v>
      </c>
      <c r="F34" s="22" t="s">
        <v>2928</v>
      </c>
      <c r="G34" s="106">
        <v>8.801055709229E12</v>
      </c>
      <c r="H34" s="107"/>
      <c r="I34" s="106">
        <v>1.8801055709226E13</v>
      </c>
      <c r="J34" s="108"/>
      <c r="K34" s="109" t="s">
        <v>43</v>
      </c>
      <c r="L34" s="110" t="s">
        <v>7694</v>
      </c>
      <c r="M34" s="109" t="s">
        <v>7540</v>
      </c>
      <c r="N34" s="27" t="s">
        <v>7694</v>
      </c>
      <c r="O34" s="27" t="s">
        <v>7694</v>
      </c>
      <c r="P34" s="104" t="s">
        <v>7541</v>
      </c>
      <c r="Q34" s="40">
        <v>910.0</v>
      </c>
      <c r="R34" s="12"/>
    </row>
    <row r="35" ht="15.75" customHeight="1">
      <c r="A35" s="105">
        <v>34.0</v>
      </c>
      <c r="B35" s="27" t="s">
        <v>7695</v>
      </c>
      <c r="C35" s="13">
        <v>36300.0</v>
      </c>
      <c r="D35" s="22" t="s">
        <v>7696</v>
      </c>
      <c r="E35" s="22" t="s">
        <v>7697</v>
      </c>
      <c r="F35" s="22" t="s">
        <v>1174</v>
      </c>
      <c r="G35" s="106">
        <v>8.801055709212E12</v>
      </c>
      <c r="H35" s="107"/>
      <c r="I35" s="106">
        <v>1.8801055709219E13</v>
      </c>
      <c r="J35" s="108"/>
      <c r="K35" s="109" t="s">
        <v>43</v>
      </c>
      <c r="L35" s="110" t="s">
        <v>7698</v>
      </c>
      <c r="M35" s="109" t="s">
        <v>7540</v>
      </c>
      <c r="N35" s="27" t="s">
        <v>7698</v>
      </c>
      <c r="O35" s="27" t="s">
        <v>7698</v>
      </c>
      <c r="P35" s="104" t="s">
        <v>7541</v>
      </c>
      <c r="Q35" s="40">
        <v>982.0</v>
      </c>
      <c r="R35" s="12"/>
    </row>
    <row r="36" ht="15.75" customHeight="1">
      <c r="A36" s="105">
        <v>35.0</v>
      </c>
      <c r="B36" s="27" t="s">
        <v>7700</v>
      </c>
      <c r="C36" s="13">
        <v>705001.0</v>
      </c>
      <c r="D36" s="22" t="s">
        <v>7701</v>
      </c>
      <c r="E36" s="22" t="s">
        <v>5200</v>
      </c>
      <c r="F36" s="22" t="s">
        <v>4792</v>
      </c>
      <c r="G36" s="106">
        <v>8.801055709274E12</v>
      </c>
      <c r="H36" s="107"/>
      <c r="I36" s="106">
        <v>1.8801055709271E13</v>
      </c>
      <c r="J36" s="108"/>
      <c r="K36" s="109" t="s">
        <v>43</v>
      </c>
      <c r="L36" s="110" t="s">
        <v>7702</v>
      </c>
      <c r="M36" s="109" t="s">
        <v>7540</v>
      </c>
      <c r="N36" s="27" t="s">
        <v>7702</v>
      </c>
      <c r="O36" s="27" t="s">
        <v>7702</v>
      </c>
      <c r="P36" s="104" t="s">
        <v>7541</v>
      </c>
      <c r="Q36" s="40">
        <v>111.0</v>
      </c>
      <c r="R36" s="12"/>
    </row>
    <row r="37" ht="15.75" customHeight="1">
      <c r="A37" s="105">
        <v>36.0</v>
      </c>
      <c r="B37" s="27" t="s">
        <v>7704</v>
      </c>
      <c r="C37" s="13">
        <v>14171.0</v>
      </c>
      <c r="D37" s="22" t="s">
        <v>7705</v>
      </c>
      <c r="E37" s="22" t="s">
        <v>869</v>
      </c>
      <c r="F37" s="22" t="s">
        <v>862</v>
      </c>
      <c r="G37" s="106">
        <v>8.445291904187E12</v>
      </c>
      <c r="H37" s="107"/>
      <c r="I37" s="106">
        <v>8.445291886599E12</v>
      </c>
      <c r="J37" s="108"/>
      <c r="K37" s="109" t="s">
        <v>43</v>
      </c>
      <c r="L37" s="110" t="s">
        <v>7707</v>
      </c>
      <c r="M37" s="109" t="s">
        <v>7540</v>
      </c>
      <c r="N37" s="27" t="s">
        <v>7707</v>
      </c>
      <c r="O37" s="27" t="s">
        <v>7707</v>
      </c>
      <c r="P37" s="104" t="s">
        <v>7541</v>
      </c>
      <c r="Q37" s="40">
        <v>1595.0</v>
      </c>
      <c r="R37" s="12"/>
    </row>
    <row r="38" ht="15.75" customHeight="1">
      <c r="A38" s="105">
        <v>37.0</v>
      </c>
      <c r="B38" s="27" t="s">
        <v>7708</v>
      </c>
      <c r="C38" s="13">
        <v>85840.0</v>
      </c>
      <c r="D38" s="22" t="s">
        <v>7709</v>
      </c>
      <c r="E38" s="22" t="s">
        <v>7710</v>
      </c>
      <c r="F38" s="22" t="s">
        <v>260</v>
      </c>
      <c r="G38" s="106">
        <v>7.613032203719E12</v>
      </c>
      <c r="H38" s="107"/>
      <c r="I38" s="106">
        <v>7.613032203726E12</v>
      </c>
      <c r="J38" s="108"/>
      <c r="K38" s="109" t="s">
        <v>43</v>
      </c>
      <c r="L38" s="110" t="s">
        <v>7712</v>
      </c>
      <c r="M38" s="109" t="s">
        <v>7540</v>
      </c>
      <c r="N38" s="27" t="s">
        <v>7712</v>
      </c>
      <c r="O38" s="27" t="s">
        <v>7712</v>
      </c>
      <c r="P38" s="104" t="s">
        <v>7541</v>
      </c>
      <c r="Q38" s="40">
        <v>3923.0</v>
      </c>
      <c r="R38" s="12"/>
    </row>
    <row r="39" ht="15.75" customHeight="1">
      <c r="A39" s="105">
        <v>38.0</v>
      </c>
      <c r="B39" s="27" t="s">
        <v>7713</v>
      </c>
      <c r="C39" s="13">
        <v>85850.0</v>
      </c>
      <c r="D39" s="22" t="s">
        <v>7714</v>
      </c>
      <c r="E39" s="22" t="s">
        <v>7715</v>
      </c>
      <c r="F39" s="22" t="s">
        <v>1480</v>
      </c>
      <c r="G39" s="106">
        <v>7.613032203795E12</v>
      </c>
      <c r="H39" s="107"/>
      <c r="I39" s="106">
        <v>7.613032203801E12</v>
      </c>
      <c r="J39" s="108"/>
      <c r="K39" s="109" t="s">
        <v>43</v>
      </c>
      <c r="L39" s="110" t="s">
        <v>7717</v>
      </c>
      <c r="M39" s="109" t="s">
        <v>7540</v>
      </c>
      <c r="N39" s="27" t="s">
        <v>7717</v>
      </c>
      <c r="O39" s="27" t="s">
        <v>7717</v>
      </c>
      <c r="P39" s="104" t="s">
        <v>7541</v>
      </c>
      <c r="Q39" s="40">
        <v>596.0</v>
      </c>
      <c r="R39" s="12"/>
    </row>
    <row r="40" ht="15.75" customHeight="1">
      <c r="A40" s="105">
        <v>39.0</v>
      </c>
      <c r="B40" s="27" t="s">
        <v>7718</v>
      </c>
      <c r="C40" s="13">
        <v>36700.0</v>
      </c>
      <c r="D40" s="22" t="s">
        <v>7719</v>
      </c>
      <c r="E40" s="22" t="s">
        <v>2919</v>
      </c>
      <c r="F40" s="22" t="s">
        <v>2920</v>
      </c>
      <c r="G40" s="106">
        <v>7.61328758102E12</v>
      </c>
      <c r="H40" s="107"/>
      <c r="I40" s="106">
        <v>7.613287581037E12</v>
      </c>
      <c r="J40" s="108"/>
      <c r="K40" s="109" t="s">
        <v>43</v>
      </c>
      <c r="L40" s="110" t="s">
        <v>7721</v>
      </c>
      <c r="M40" s="109" t="s">
        <v>7540</v>
      </c>
      <c r="N40" s="27" t="s">
        <v>7721</v>
      </c>
      <c r="O40" s="27" t="s">
        <v>7721</v>
      </c>
      <c r="P40" s="104" t="s">
        <v>7541</v>
      </c>
      <c r="Q40" s="40">
        <v>0.0</v>
      </c>
      <c r="R40" s="12"/>
    </row>
    <row r="41" ht="15.75" customHeight="1">
      <c r="A41" s="105">
        <v>40.0</v>
      </c>
      <c r="B41" s="27" t="s">
        <v>7722</v>
      </c>
      <c r="C41" s="13">
        <v>36120.0</v>
      </c>
      <c r="D41" s="22" t="s">
        <v>7723</v>
      </c>
      <c r="E41" s="22" t="s">
        <v>2756</v>
      </c>
      <c r="F41" s="22" t="s">
        <v>2757</v>
      </c>
      <c r="G41" s="106">
        <v>8.445291443815E12</v>
      </c>
      <c r="H41" s="107"/>
      <c r="I41" s="106">
        <v>8.4452914436E12</v>
      </c>
      <c r="J41" s="108"/>
      <c r="K41" s="109" t="s">
        <v>43</v>
      </c>
      <c r="L41" s="110" t="s">
        <v>7724</v>
      </c>
      <c r="M41" s="109" t="s">
        <v>7540</v>
      </c>
      <c r="N41" s="27" t="s">
        <v>7724</v>
      </c>
      <c r="O41" s="27" t="s">
        <v>7724</v>
      </c>
      <c r="P41" s="104" t="s">
        <v>7541</v>
      </c>
      <c r="Q41" s="40">
        <v>0.0</v>
      </c>
      <c r="R41" s="12"/>
    </row>
    <row r="42" ht="15.75" customHeight="1">
      <c r="A42" s="105">
        <v>41.0</v>
      </c>
      <c r="B42" s="27" t="s">
        <v>7726</v>
      </c>
      <c r="C42" s="13">
        <v>85600.0</v>
      </c>
      <c r="D42" s="22" t="s">
        <v>7727</v>
      </c>
      <c r="E42" s="22" t="s">
        <v>7728</v>
      </c>
      <c r="F42" s="22" t="s">
        <v>2747</v>
      </c>
      <c r="G42" s="106">
        <v>8.445291442382E12</v>
      </c>
      <c r="H42" s="107"/>
      <c r="I42" s="106">
        <v>8.445291442399E12</v>
      </c>
      <c r="J42" s="108"/>
      <c r="K42" s="109" t="s">
        <v>43</v>
      </c>
      <c r="L42" s="110" t="s">
        <v>7729</v>
      </c>
      <c r="M42" s="109" t="s">
        <v>7540</v>
      </c>
      <c r="N42" s="27" t="s">
        <v>7729</v>
      </c>
      <c r="O42" s="27" t="s">
        <v>7729</v>
      </c>
      <c r="P42" s="104" t="s">
        <v>7541</v>
      </c>
      <c r="Q42" s="40">
        <v>7213.0</v>
      </c>
      <c r="R42" s="12"/>
    </row>
    <row r="43" ht="15.75" customHeight="1">
      <c r="A43" s="105">
        <v>42.0</v>
      </c>
      <c r="B43" s="27" t="s">
        <v>7731</v>
      </c>
      <c r="C43" s="13">
        <v>50810.0</v>
      </c>
      <c r="D43" s="22" t="s">
        <v>7732</v>
      </c>
      <c r="E43" s="22" t="s">
        <v>7733</v>
      </c>
      <c r="F43" s="22" t="s">
        <v>3975</v>
      </c>
      <c r="G43" s="106">
        <v>7.613035311565E12</v>
      </c>
      <c r="H43" s="107"/>
      <c r="I43" s="106">
        <v>7.613035311589E12</v>
      </c>
      <c r="J43" s="108"/>
      <c r="K43" s="109" t="s">
        <v>43</v>
      </c>
      <c r="L43" s="110" t="s">
        <v>7734</v>
      </c>
      <c r="M43" s="109" t="s">
        <v>7540</v>
      </c>
      <c r="N43" s="27" t="s">
        <v>7734</v>
      </c>
      <c r="O43" s="27" t="s">
        <v>7734</v>
      </c>
      <c r="P43" s="104" t="s">
        <v>7541</v>
      </c>
      <c r="Q43" s="40">
        <v>2897.0</v>
      </c>
      <c r="R43" s="12"/>
    </row>
    <row r="44" ht="15.75" customHeight="1">
      <c r="A44" s="105">
        <v>43.0</v>
      </c>
      <c r="B44" s="27" t="s">
        <v>7736</v>
      </c>
      <c r="C44" s="13">
        <v>41960.0</v>
      </c>
      <c r="D44" s="22" t="s">
        <v>7737</v>
      </c>
      <c r="E44" s="22" t="s">
        <v>7738</v>
      </c>
      <c r="F44" s="22" t="s">
        <v>2920</v>
      </c>
      <c r="G44" s="106">
        <v>7.802950008715E12</v>
      </c>
      <c r="H44" s="107"/>
      <c r="I44" s="106">
        <v>7.613034860477E12</v>
      </c>
      <c r="J44" s="108"/>
      <c r="K44" s="109" t="s">
        <v>43</v>
      </c>
      <c r="L44" s="110" t="s">
        <v>7739</v>
      </c>
      <c r="M44" s="109" t="s">
        <v>7540</v>
      </c>
      <c r="N44" s="27" t="s">
        <v>7739</v>
      </c>
      <c r="O44" s="27" t="s">
        <v>7739</v>
      </c>
      <c r="P44" s="104" t="s">
        <v>7541</v>
      </c>
      <c r="Q44" s="40">
        <v>63515.0</v>
      </c>
      <c r="R44" s="12"/>
    </row>
    <row r="45" ht="15.75" customHeight="1">
      <c r="A45" s="105">
        <v>44.0</v>
      </c>
      <c r="B45" s="27" t="s">
        <v>7741</v>
      </c>
      <c r="C45" s="13">
        <v>2310.0</v>
      </c>
      <c r="D45" s="22" t="s">
        <v>7742</v>
      </c>
      <c r="E45" s="22" t="s">
        <v>7743</v>
      </c>
      <c r="F45" s="22" t="s">
        <v>260</v>
      </c>
      <c r="G45" s="106">
        <v>7.802950002317E12</v>
      </c>
      <c r="H45" s="107"/>
      <c r="I45" s="106">
        <v>1.7802950002314E13</v>
      </c>
      <c r="J45" s="108"/>
      <c r="K45" s="109" t="s">
        <v>43</v>
      </c>
      <c r="L45" s="110" t="s">
        <v>7744</v>
      </c>
      <c r="M45" s="109" t="s">
        <v>7540</v>
      </c>
      <c r="N45" s="27" t="s">
        <v>7744</v>
      </c>
      <c r="O45" s="27" t="s">
        <v>7744</v>
      </c>
      <c r="P45" s="104" t="s">
        <v>7541</v>
      </c>
      <c r="Q45" s="40">
        <v>22216.0</v>
      </c>
      <c r="R45" s="12"/>
    </row>
    <row r="46" ht="15.75" customHeight="1">
      <c r="A46" s="105">
        <v>45.0</v>
      </c>
      <c r="B46" s="27" t="s">
        <v>7745</v>
      </c>
      <c r="C46" s="13">
        <v>2320.0</v>
      </c>
      <c r="D46" s="22" t="s">
        <v>7746</v>
      </c>
      <c r="E46" s="22" t="s">
        <v>7748</v>
      </c>
      <c r="F46" s="22" t="s">
        <v>261</v>
      </c>
      <c r="G46" s="106">
        <v>7.802950002324E12</v>
      </c>
      <c r="H46" s="107"/>
      <c r="I46" s="106">
        <v>1.7802950002321E13</v>
      </c>
      <c r="J46" s="108"/>
      <c r="K46" s="109" t="s">
        <v>43</v>
      </c>
      <c r="L46" s="110" t="s">
        <v>7749</v>
      </c>
      <c r="M46" s="109" t="s">
        <v>7540</v>
      </c>
      <c r="N46" s="27" t="s">
        <v>7749</v>
      </c>
      <c r="O46" s="27" t="s">
        <v>7749</v>
      </c>
      <c r="P46" s="104" t="s">
        <v>7541</v>
      </c>
      <c r="Q46" s="40">
        <v>1981.0</v>
      </c>
      <c r="R46" s="12"/>
    </row>
    <row r="47" ht="15.75" customHeight="1">
      <c r="A47" s="105">
        <v>46.0</v>
      </c>
      <c r="B47" s="27" t="s">
        <v>7750</v>
      </c>
      <c r="C47" s="13">
        <v>40150.0</v>
      </c>
      <c r="D47" s="22" t="s">
        <v>7752</v>
      </c>
      <c r="E47" s="22" t="s">
        <v>7753</v>
      </c>
      <c r="F47" s="22" t="s">
        <v>3319</v>
      </c>
      <c r="G47" s="106">
        <v>7.802950009262E12</v>
      </c>
      <c r="H47" s="107"/>
      <c r="I47" s="106">
        <v>7.613034092502E12</v>
      </c>
      <c r="J47" s="108"/>
      <c r="K47" s="109" t="s">
        <v>43</v>
      </c>
      <c r="L47" s="110" t="s">
        <v>7754</v>
      </c>
      <c r="M47" s="109" t="s">
        <v>7540</v>
      </c>
      <c r="N47" s="27" t="s">
        <v>7754</v>
      </c>
      <c r="O47" s="27" t="s">
        <v>7754</v>
      </c>
      <c r="P47" s="104" t="s">
        <v>7541</v>
      </c>
      <c r="Q47" s="40">
        <v>1855.0</v>
      </c>
      <c r="R47" s="12"/>
    </row>
    <row r="48" ht="15.75" customHeight="1">
      <c r="A48" s="105">
        <v>47.0</v>
      </c>
      <c r="B48" s="27" t="s">
        <v>7755</v>
      </c>
      <c r="C48" s="13">
        <v>2160.0</v>
      </c>
      <c r="D48" s="22" t="s">
        <v>7756</v>
      </c>
      <c r="E48" s="22" t="s">
        <v>7757</v>
      </c>
      <c r="F48" s="22" t="s">
        <v>216</v>
      </c>
      <c r="G48" s="106">
        <v>7.802950002164E12</v>
      </c>
      <c r="H48" s="107"/>
      <c r="I48" s="106">
        <v>1.7802950002161E13</v>
      </c>
      <c r="J48" s="108"/>
      <c r="K48" s="109" t="s">
        <v>43</v>
      </c>
      <c r="L48" s="110" t="s">
        <v>7759</v>
      </c>
      <c r="M48" s="109" t="s">
        <v>7540</v>
      </c>
      <c r="N48" s="27" t="s">
        <v>7759</v>
      </c>
      <c r="O48" s="27" t="s">
        <v>7759</v>
      </c>
      <c r="P48" s="104" t="s">
        <v>7541</v>
      </c>
      <c r="Q48" s="40">
        <v>2816.0</v>
      </c>
      <c r="R48" s="12"/>
    </row>
    <row r="49" ht="15.75" customHeight="1">
      <c r="A49" s="105">
        <v>48.0</v>
      </c>
      <c r="B49" s="27" t="s">
        <v>7760</v>
      </c>
      <c r="C49" s="13">
        <v>2170.0</v>
      </c>
      <c r="D49" s="22" t="s">
        <v>7761</v>
      </c>
      <c r="E49" s="22" t="s">
        <v>7762</v>
      </c>
      <c r="F49" s="22" t="s">
        <v>119</v>
      </c>
      <c r="G49" s="106">
        <v>7.802950002171E12</v>
      </c>
      <c r="H49" s="107"/>
      <c r="I49" s="106">
        <v>1.7802950002178E13</v>
      </c>
      <c r="J49" s="108"/>
      <c r="K49" s="109" t="s">
        <v>43</v>
      </c>
      <c r="L49" s="110" t="s">
        <v>7763</v>
      </c>
      <c r="M49" s="109" t="s">
        <v>7540</v>
      </c>
      <c r="N49" s="27" t="s">
        <v>7763</v>
      </c>
      <c r="O49" s="27" t="s">
        <v>7763</v>
      </c>
      <c r="P49" s="104" t="s">
        <v>7541</v>
      </c>
      <c r="Q49" s="40">
        <v>15613.0</v>
      </c>
      <c r="R49" s="12"/>
    </row>
    <row r="50" ht="15.75" customHeight="1">
      <c r="A50" s="105">
        <v>49.0</v>
      </c>
      <c r="B50" s="27" t="s">
        <v>7765</v>
      </c>
      <c r="C50" s="13">
        <v>36590.0</v>
      </c>
      <c r="D50" s="22" t="s">
        <v>7766</v>
      </c>
      <c r="E50" s="22" t="s">
        <v>2891</v>
      </c>
      <c r="F50" s="22" t="s">
        <v>866</v>
      </c>
      <c r="G50" s="106">
        <v>8.445291178977E12</v>
      </c>
      <c r="H50" s="107"/>
      <c r="I50" s="106">
        <v>8.445291178953E12</v>
      </c>
      <c r="J50" s="108"/>
      <c r="K50" s="109" t="s">
        <v>43</v>
      </c>
      <c r="L50" s="110" t="s">
        <v>7767</v>
      </c>
      <c r="M50" s="109" t="s">
        <v>7540</v>
      </c>
      <c r="N50" s="27" t="s">
        <v>7767</v>
      </c>
      <c r="O50" s="27" t="s">
        <v>7767</v>
      </c>
      <c r="P50" s="104" t="s">
        <v>7541</v>
      </c>
      <c r="Q50" s="40">
        <v>23942.0</v>
      </c>
      <c r="R50" s="12"/>
    </row>
    <row r="51" ht="15.75" customHeight="1">
      <c r="A51" s="105">
        <v>50.0</v>
      </c>
      <c r="B51" s="111" t="s">
        <v>7768</v>
      </c>
      <c r="C51" s="13">
        <v>36600.0</v>
      </c>
      <c r="D51" s="27" t="s">
        <v>7770</v>
      </c>
      <c r="E51" s="22" t="s">
        <v>2892</v>
      </c>
      <c r="F51" s="22" t="s">
        <v>862</v>
      </c>
      <c r="G51" s="106">
        <v>8.445291239128E12</v>
      </c>
      <c r="H51" s="107"/>
      <c r="I51" s="106">
        <v>8.445291239098E12</v>
      </c>
      <c r="J51" s="83"/>
      <c r="K51" s="109" t="s">
        <v>43</v>
      </c>
      <c r="L51" s="110" t="s">
        <v>7771</v>
      </c>
      <c r="M51" s="109" t="s">
        <v>7540</v>
      </c>
      <c r="N51" s="27" t="s">
        <v>7771</v>
      </c>
      <c r="O51" s="27" t="s">
        <v>7771</v>
      </c>
      <c r="P51" s="104" t="s">
        <v>7541</v>
      </c>
      <c r="Q51" s="40">
        <v>18670.0</v>
      </c>
      <c r="R51" s="12"/>
    </row>
    <row r="52" ht="15.75" customHeight="1">
      <c r="A52" s="105">
        <v>51.0</v>
      </c>
      <c r="B52" s="111" t="s">
        <v>7768</v>
      </c>
      <c r="C52" s="13">
        <v>36602.0</v>
      </c>
      <c r="D52" s="27" t="s">
        <v>7770</v>
      </c>
      <c r="E52" s="22" t="s">
        <v>5603</v>
      </c>
      <c r="F52" s="22" t="s">
        <v>862</v>
      </c>
      <c r="G52" s="106">
        <v>8.445291239128E12</v>
      </c>
      <c r="H52" s="107"/>
      <c r="I52" s="106">
        <v>8.445291239098E12</v>
      </c>
      <c r="J52" s="83"/>
      <c r="K52" s="109" t="s">
        <v>43</v>
      </c>
      <c r="L52" s="110" t="s">
        <v>7771</v>
      </c>
      <c r="M52" s="109" t="s">
        <v>7540</v>
      </c>
      <c r="N52" s="27" t="s">
        <v>7771</v>
      </c>
      <c r="O52" s="27" t="s">
        <v>7771</v>
      </c>
      <c r="P52" s="104" t="s">
        <v>7541</v>
      </c>
      <c r="Q52" s="40">
        <v>0.0</v>
      </c>
      <c r="R52" s="12"/>
    </row>
    <row r="53" ht="15.75" customHeight="1">
      <c r="A53" s="105">
        <v>52.0</v>
      </c>
      <c r="B53" s="27" t="s">
        <v>7773</v>
      </c>
      <c r="C53" s="13">
        <v>36540.0</v>
      </c>
      <c r="D53" s="27" t="s">
        <v>7774</v>
      </c>
      <c r="E53" s="22" t="s">
        <v>2878</v>
      </c>
      <c r="F53" s="22" t="s">
        <v>864</v>
      </c>
      <c r="G53" s="106">
        <v>8.445291239173E12</v>
      </c>
      <c r="H53" s="107"/>
      <c r="I53" s="106">
        <v>8.445291239142E12</v>
      </c>
      <c r="J53" s="83"/>
      <c r="K53" s="109" t="s">
        <v>43</v>
      </c>
      <c r="L53" s="110" t="s">
        <v>7775</v>
      </c>
      <c r="M53" s="109" t="s">
        <v>7540</v>
      </c>
      <c r="N53" s="27" t="s">
        <v>7775</v>
      </c>
      <c r="O53" s="27" t="s">
        <v>7775</v>
      </c>
      <c r="P53" s="104" t="s">
        <v>7541</v>
      </c>
      <c r="Q53" s="40">
        <v>18214.0</v>
      </c>
      <c r="R53" s="12"/>
    </row>
    <row r="54" ht="15.75" customHeight="1">
      <c r="A54" s="105">
        <v>53.0</v>
      </c>
      <c r="B54" s="27" t="s">
        <v>7777</v>
      </c>
      <c r="C54" s="13">
        <v>36535.0</v>
      </c>
      <c r="D54" s="27" t="s">
        <v>7778</v>
      </c>
      <c r="E54" s="27" t="s">
        <v>5561</v>
      </c>
      <c r="F54" s="22" t="s">
        <v>2698</v>
      </c>
      <c r="G54" s="106">
        <v>8.445291239043E12</v>
      </c>
      <c r="H54" s="107"/>
      <c r="I54" s="106">
        <v>8.445291239012E12</v>
      </c>
      <c r="J54" s="83"/>
      <c r="K54" s="109" t="s">
        <v>43</v>
      </c>
      <c r="L54" s="110" t="s">
        <v>7779</v>
      </c>
      <c r="M54" s="109" t="s">
        <v>7540</v>
      </c>
      <c r="N54" s="27" t="s">
        <v>7779</v>
      </c>
      <c r="O54" s="27" t="s">
        <v>7779</v>
      </c>
      <c r="P54" s="104" t="s">
        <v>7541</v>
      </c>
      <c r="Q54" s="40">
        <v>0.0</v>
      </c>
      <c r="R54" s="12"/>
    </row>
    <row r="55" ht="15.75" customHeight="1">
      <c r="A55" s="105">
        <v>54.0</v>
      </c>
      <c r="B55" s="27" t="s">
        <v>7780</v>
      </c>
      <c r="C55" s="13">
        <v>5320.0</v>
      </c>
      <c r="D55" s="27" t="s">
        <v>7782</v>
      </c>
      <c r="E55" s="22" t="s">
        <v>7783</v>
      </c>
      <c r="F55" s="22" t="s">
        <v>432</v>
      </c>
      <c r="G55" s="106">
        <v>7.613035671621E12</v>
      </c>
      <c r="H55" s="107"/>
      <c r="I55" s="106">
        <v>7.613035671638E12</v>
      </c>
      <c r="J55" s="40">
        <v>77.0</v>
      </c>
      <c r="K55" s="109" t="s">
        <v>43</v>
      </c>
      <c r="L55" s="110" t="s">
        <v>7785</v>
      </c>
      <c r="M55" s="109" t="s">
        <v>7540</v>
      </c>
      <c r="N55" s="27" t="s">
        <v>7785</v>
      </c>
      <c r="O55" s="27" t="s">
        <v>7785</v>
      </c>
      <c r="P55" s="104" t="s">
        <v>7541</v>
      </c>
      <c r="Q55" s="40">
        <v>0.0</v>
      </c>
      <c r="R55" s="12"/>
    </row>
    <row r="56" ht="15.75" customHeight="1">
      <c r="A56" s="105">
        <v>55.0</v>
      </c>
      <c r="B56" s="27" t="s">
        <v>7786</v>
      </c>
      <c r="C56" s="13">
        <v>38850.0</v>
      </c>
      <c r="D56" s="27" t="s">
        <v>7787</v>
      </c>
      <c r="E56" s="22" t="s">
        <v>7789</v>
      </c>
      <c r="F56" s="22" t="s">
        <v>7790</v>
      </c>
      <c r="G56" s="106">
        <v>7.802950002119E12</v>
      </c>
      <c r="H56" s="107"/>
      <c r="I56" s="106">
        <v>7.613034092472E12</v>
      </c>
      <c r="J56" s="108"/>
      <c r="K56" s="109" t="s">
        <v>43</v>
      </c>
      <c r="L56" s="110" t="s">
        <v>7791</v>
      </c>
      <c r="M56" s="109" t="s">
        <v>7540</v>
      </c>
      <c r="N56" s="27" t="s">
        <v>7791</v>
      </c>
      <c r="O56" s="27" t="s">
        <v>7791</v>
      </c>
      <c r="P56" s="104" t="s">
        <v>7541</v>
      </c>
      <c r="Q56" s="40">
        <v>14282.0</v>
      </c>
      <c r="R56" s="12"/>
    </row>
    <row r="57" ht="15.75" customHeight="1">
      <c r="A57" s="105">
        <v>56.0</v>
      </c>
      <c r="B57" s="27" t="s">
        <v>7792</v>
      </c>
      <c r="C57" s="13">
        <v>2130.0</v>
      </c>
      <c r="D57" s="27" t="s">
        <v>7794</v>
      </c>
      <c r="E57" s="22" t="s">
        <v>7795</v>
      </c>
      <c r="F57" s="22" t="s">
        <v>216</v>
      </c>
      <c r="G57" s="106">
        <v>7.802950002133E12</v>
      </c>
      <c r="H57" s="107"/>
      <c r="I57" s="106">
        <v>1.780295000213E13</v>
      </c>
      <c r="J57" s="83"/>
      <c r="K57" s="109" t="s">
        <v>43</v>
      </c>
      <c r="L57" s="110" t="s">
        <v>7796</v>
      </c>
      <c r="M57" s="109" t="s">
        <v>7540</v>
      </c>
      <c r="N57" s="27" t="s">
        <v>7796</v>
      </c>
      <c r="O57" s="27" t="s">
        <v>7796</v>
      </c>
      <c r="P57" s="104" t="s">
        <v>7541</v>
      </c>
      <c r="Q57" s="40">
        <v>40419.0</v>
      </c>
      <c r="R57" s="12"/>
    </row>
    <row r="58" ht="15.75" customHeight="1">
      <c r="A58" s="105">
        <v>57.0</v>
      </c>
      <c r="B58" s="27" t="s">
        <v>7797</v>
      </c>
      <c r="C58" s="13">
        <v>2120.0</v>
      </c>
      <c r="D58" s="27" t="s">
        <v>7799</v>
      </c>
      <c r="E58" s="22" t="s">
        <v>7800</v>
      </c>
      <c r="F58" s="22" t="s">
        <v>119</v>
      </c>
      <c r="G58" s="106">
        <v>7.802950002126E12</v>
      </c>
      <c r="H58" s="107"/>
      <c r="I58" s="106">
        <v>1.7802950002123E13</v>
      </c>
      <c r="J58" s="108"/>
      <c r="K58" s="109" t="s">
        <v>43</v>
      </c>
      <c r="L58" s="110" t="s">
        <v>7801</v>
      </c>
      <c r="M58" s="109" t="s">
        <v>7540</v>
      </c>
      <c r="N58" s="27" t="s">
        <v>7801</v>
      </c>
      <c r="O58" s="27" t="s">
        <v>7801</v>
      </c>
      <c r="P58" s="104" t="s">
        <v>7541</v>
      </c>
      <c r="Q58" s="40">
        <v>61920.0</v>
      </c>
      <c r="R58" s="12"/>
    </row>
    <row r="59" ht="15.75" customHeight="1">
      <c r="A59" s="105">
        <v>58.0</v>
      </c>
      <c r="B59" s="27" t="s">
        <v>7802</v>
      </c>
      <c r="C59" s="13">
        <v>50940.0</v>
      </c>
      <c r="D59" s="27" t="s">
        <v>7803</v>
      </c>
      <c r="E59" s="22" t="s">
        <v>7804</v>
      </c>
      <c r="F59" s="22" t="s">
        <v>3987</v>
      </c>
      <c r="G59" s="106">
        <v>7.80295000272E12</v>
      </c>
      <c r="H59" s="107"/>
      <c r="I59" s="106">
        <v>1.7802950002727E13</v>
      </c>
      <c r="J59" s="108"/>
      <c r="K59" s="109" t="s">
        <v>43</v>
      </c>
      <c r="L59" s="110" t="s">
        <v>7805</v>
      </c>
      <c r="M59" s="109" t="s">
        <v>7540</v>
      </c>
      <c r="N59" s="27" t="s">
        <v>7805</v>
      </c>
      <c r="O59" s="27" t="s">
        <v>7805</v>
      </c>
      <c r="P59" s="104" t="s">
        <v>7541</v>
      </c>
      <c r="Q59" s="40">
        <v>558.0</v>
      </c>
      <c r="R59" s="12"/>
    </row>
    <row r="60" ht="15.75" customHeight="1">
      <c r="A60" s="105">
        <v>59.0</v>
      </c>
      <c r="B60" s="27" t="s">
        <v>7807</v>
      </c>
      <c r="C60" s="13">
        <v>96570.0</v>
      </c>
      <c r="D60" s="27" t="s">
        <v>7808</v>
      </c>
      <c r="E60" s="22" t="s">
        <v>7809</v>
      </c>
      <c r="F60" s="22" t="s">
        <v>7272</v>
      </c>
      <c r="G60" s="106">
        <v>7.61303593911E12</v>
      </c>
      <c r="H60" s="107"/>
      <c r="I60" s="106">
        <v>7.613035939127E12</v>
      </c>
      <c r="J60" s="108"/>
      <c r="K60" s="109" t="s">
        <v>43</v>
      </c>
      <c r="L60" s="110" t="s">
        <v>7810</v>
      </c>
      <c r="M60" s="109" t="s">
        <v>7540</v>
      </c>
      <c r="N60" s="27" t="s">
        <v>7810</v>
      </c>
      <c r="O60" s="27" t="s">
        <v>7810</v>
      </c>
      <c r="P60" s="104" t="s">
        <v>7541</v>
      </c>
      <c r="Q60" s="40">
        <v>0.0</v>
      </c>
      <c r="R60" s="12"/>
    </row>
    <row r="61" ht="15.75" customHeight="1">
      <c r="A61" s="105">
        <v>60.0</v>
      </c>
      <c r="B61" s="27" t="s">
        <v>7812</v>
      </c>
      <c r="C61" s="13">
        <v>11780.0</v>
      </c>
      <c r="D61" s="27" t="s">
        <v>7813</v>
      </c>
      <c r="E61" s="22" t="s">
        <v>7814</v>
      </c>
      <c r="F61" s="22" t="s">
        <v>786</v>
      </c>
      <c r="G61" s="106">
        <v>7.613036048132E12</v>
      </c>
      <c r="H61" s="107"/>
      <c r="I61" s="106">
        <v>7.613036048149E12</v>
      </c>
      <c r="J61" s="108"/>
      <c r="K61" s="109" t="s">
        <v>43</v>
      </c>
      <c r="L61" s="110" t="s">
        <v>7815</v>
      </c>
      <c r="M61" s="109" t="s">
        <v>7540</v>
      </c>
      <c r="N61" s="27" t="s">
        <v>7815</v>
      </c>
      <c r="O61" s="27" t="s">
        <v>7815</v>
      </c>
      <c r="P61" s="104" t="s">
        <v>7541</v>
      </c>
      <c r="Q61" s="40">
        <v>201.0</v>
      </c>
      <c r="R61" s="12"/>
    </row>
    <row r="62" ht="15.75" customHeight="1">
      <c r="A62" s="105">
        <v>61.0</v>
      </c>
      <c r="B62" s="27" t="s">
        <v>7816</v>
      </c>
      <c r="C62" s="13">
        <v>90000.0</v>
      </c>
      <c r="D62" s="27" t="s">
        <v>7817</v>
      </c>
      <c r="E62" s="22" t="s">
        <v>7818</v>
      </c>
      <c r="F62" s="22" t="s">
        <v>7030</v>
      </c>
      <c r="G62" s="106">
        <v>7.6130359394E12</v>
      </c>
      <c r="H62" s="107"/>
      <c r="I62" s="106">
        <v>7.613035939417E12</v>
      </c>
      <c r="J62" s="108"/>
      <c r="K62" s="109" t="s">
        <v>43</v>
      </c>
      <c r="L62" s="110" t="s">
        <v>7819</v>
      </c>
      <c r="M62" s="109" t="s">
        <v>7540</v>
      </c>
      <c r="N62" s="27" t="s">
        <v>7819</v>
      </c>
      <c r="O62" s="27" t="s">
        <v>7819</v>
      </c>
      <c r="P62" s="104" t="s">
        <v>7541</v>
      </c>
      <c r="Q62" s="40">
        <v>0.0</v>
      </c>
      <c r="R62" s="12"/>
    </row>
    <row r="63" ht="15.75" customHeight="1">
      <c r="A63" s="105">
        <v>62.0</v>
      </c>
      <c r="B63" s="27" t="s">
        <v>7821</v>
      </c>
      <c r="C63" s="13">
        <v>99020.0</v>
      </c>
      <c r="D63" s="27" t="s">
        <v>7822</v>
      </c>
      <c r="E63" s="27" t="s">
        <v>7823</v>
      </c>
      <c r="F63" s="22" t="s">
        <v>7272</v>
      </c>
      <c r="G63" s="106">
        <v>7.61303593937E12</v>
      </c>
      <c r="H63" s="107"/>
      <c r="I63" s="106">
        <v>7.613035939387E12</v>
      </c>
      <c r="J63" s="108"/>
      <c r="K63" s="109" t="s">
        <v>43</v>
      </c>
      <c r="L63" s="110" t="s">
        <v>7824</v>
      </c>
      <c r="M63" s="109" t="s">
        <v>7540</v>
      </c>
      <c r="N63" s="27" t="s">
        <v>7824</v>
      </c>
      <c r="O63" s="27" t="s">
        <v>7824</v>
      </c>
      <c r="P63" s="104" t="s">
        <v>7541</v>
      </c>
      <c r="Q63" s="40">
        <v>0.0</v>
      </c>
      <c r="R63" s="12"/>
    </row>
    <row r="64" ht="15.75" customHeight="1">
      <c r="A64" s="105">
        <v>63.0</v>
      </c>
      <c r="B64" s="27" t="s">
        <v>7826</v>
      </c>
      <c r="C64" s="13">
        <v>11790.0</v>
      </c>
      <c r="D64" s="27" t="s">
        <v>7827</v>
      </c>
      <c r="E64" s="27" t="s">
        <v>7828</v>
      </c>
      <c r="F64" s="22" t="s">
        <v>786</v>
      </c>
      <c r="G64" s="106">
        <v>7.61303604804E12</v>
      </c>
      <c r="H64" s="107"/>
      <c r="I64" s="106">
        <v>7.613036048057E12</v>
      </c>
      <c r="J64" s="108"/>
      <c r="K64" s="109" t="s">
        <v>43</v>
      </c>
      <c r="L64" s="110" t="s">
        <v>7829</v>
      </c>
      <c r="M64" s="109" t="s">
        <v>7540</v>
      </c>
      <c r="N64" s="27" t="s">
        <v>7829</v>
      </c>
      <c r="O64" s="27" t="s">
        <v>7829</v>
      </c>
      <c r="P64" s="104" t="s">
        <v>7541</v>
      </c>
      <c r="Q64" s="40">
        <v>2113.0</v>
      </c>
      <c r="R64" s="12"/>
    </row>
    <row r="65" ht="15.75" customHeight="1">
      <c r="A65" s="105">
        <v>64.0</v>
      </c>
      <c r="B65" s="27" t="s">
        <v>7830</v>
      </c>
      <c r="C65" s="13">
        <v>69780.0</v>
      </c>
      <c r="D65" s="27" t="s">
        <v>7831</v>
      </c>
      <c r="E65" s="22" t="s">
        <v>7832</v>
      </c>
      <c r="F65" s="22" t="s">
        <v>5097</v>
      </c>
      <c r="G65" s="106">
        <v>7.802950009408E12</v>
      </c>
      <c r="H65" s="107"/>
      <c r="I65" s="106">
        <v>8.445290882585E12</v>
      </c>
      <c r="J65" s="108"/>
      <c r="K65" s="109" t="s">
        <v>43</v>
      </c>
      <c r="L65" s="110" t="s">
        <v>7834</v>
      </c>
      <c r="M65" s="109" t="s">
        <v>7540</v>
      </c>
      <c r="N65" s="27" t="s">
        <v>7834</v>
      </c>
      <c r="O65" s="27" t="s">
        <v>7834</v>
      </c>
      <c r="P65" s="104" t="s">
        <v>7541</v>
      </c>
      <c r="Q65" s="40">
        <v>62920.0</v>
      </c>
      <c r="R65" s="12"/>
    </row>
    <row r="66" ht="15.75" customHeight="1">
      <c r="A66" s="105">
        <v>65.0</v>
      </c>
      <c r="B66" s="27" t="s">
        <v>7835</v>
      </c>
      <c r="C66" s="13">
        <v>43020.0</v>
      </c>
      <c r="D66" s="27" t="s">
        <v>7836</v>
      </c>
      <c r="E66" s="22" t="s">
        <v>7837</v>
      </c>
      <c r="F66" s="22" t="s">
        <v>941</v>
      </c>
      <c r="G66" s="106">
        <v>7.802950009415E12</v>
      </c>
      <c r="H66" s="107"/>
      <c r="I66" s="106">
        <v>1.7802950009412E13</v>
      </c>
      <c r="J66" s="108"/>
      <c r="K66" s="109" t="s">
        <v>43</v>
      </c>
      <c r="L66" s="110" t="s">
        <v>7838</v>
      </c>
      <c r="M66" s="109" t="s">
        <v>7540</v>
      </c>
      <c r="N66" s="27" t="s">
        <v>7838</v>
      </c>
      <c r="O66" s="27" t="s">
        <v>7838</v>
      </c>
      <c r="P66" s="104" t="s">
        <v>7541</v>
      </c>
      <c r="Q66" s="40">
        <v>26920.0</v>
      </c>
      <c r="R66" s="12"/>
    </row>
    <row r="67" ht="15.75" customHeight="1">
      <c r="A67" s="105">
        <v>66.0</v>
      </c>
      <c r="B67" s="27" t="s">
        <v>7840</v>
      </c>
      <c r="C67" s="13">
        <v>72290.0</v>
      </c>
      <c r="D67" s="27" t="s">
        <v>7841</v>
      </c>
      <c r="E67" s="22" t="s">
        <v>7842</v>
      </c>
      <c r="F67" s="22" t="s">
        <v>1186</v>
      </c>
      <c r="G67" s="106">
        <v>7.613038639161E12</v>
      </c>
      <c r="H67" s="107"/>
      <c r="I67" s="106">
        <v>7.613038639178E12</v>
      </c>
      <c r="J67" s="108"/>
      <c r="K67" s="109" t="s">
        <v>43</v>
      </c>
      <c r="L67" s="110" t="s">
        <v>7843</v>
      </c>
      <c r="M67" s="109" t="s">
        <v>7540</v>
      </c>
      <c r="N67" s="27" t="s">
        <v>7843</v>
      </c>
      <c r="O67" s="27" t="s">
        <v>7843</v>
      </c>
      <c r="P67" s="104" t="s">
        <v>7541</v>
      </c>
      <c r="Q67" s="40">
        <v>1691.0</v>
      </c>
      <c r="R67" s="12"/>
    </row>
    <row r="68" ht="15.75" customHeight="1">
      <c r="A68" s="105">
        <v>67.0</v>
      </c>
      <c r="B68" s="111" t="s">
        <v>7844</v>
      </c>
      <c r="C68" s="13">
        <v>81090.0</v>
      </c>
      <c r="D68" s="27" t="s">
        <v>7845</v>
      </c>
      <c r="E68" s="22" t="s">
        <v>7846</v>
      </c>
      <c r="F68" s="22" t="s">
        <v>3573</v>
      </c>
      <c r="G68" s="106">
        <v>7.802950004892E12</v>
      </c>
      <c r="H68" s="107"/>
      <c r="I68" s="106">
        <v>1.7802950004899E13</v>
      </c>
      <c r="J68" s="108"/>
      <c r="K68" s="109" t="s">
        <v>43</v>
      </c>
      <c r="L68" s="110" t="s">
        <v>7848</v>
      </c>
      <c r="M68" s="109" t="s">
        <v>7540</v>
      </c>
      <c r="N68" s="27" t="s">
        <v>7848</v>
      </c>
      <c r="O68" s="27" t="s">
        <v>7848</v>
      </c>
      <c r="P68" s="104" t="s">
        <v>7541</v>
      </c>
      <c r="Q68" s="40">
        <v>1251.0</v>
      </c>
      <c r="R68" s="12"/>
    </row>
    <row r="69" ht="15.75" customHeight="1">
      <c r="A69" s="105">
        <v>68.0</v>
      </c>
      <c r="B69" s="111" t="s">
        <v>7844</v>
      </c>
      <c r="C69" s="13">
        <v>75940.0</v>
      </c>
      <c r="D69" s="27" t="s">
        <v>7845</v>
      </c>
      <c r="E69" s="22" t="s">
        <v>5679</v>
      </c>
      <c r="F69" s="22" t="s">
        <v>5680</v>
      </c>
      <c r="G69" s="106">
        <v>7.613038163048E12</v>
      </c>
      <c r="H69" s="107"/>
      <c r="I69" s="106">
        <v>7.802950004892E12</v>
      </c>
      <c r="J69" s="108"/>
      <c r="K69" s="109" t="s">
        <v>43</v>
      </c>
      <c r="L69" s="110" t="s">
        <v>7848</v>
      </c>
      <c r="M69" s="109" t="s">
        <v>7594</v>
      </c>
      <c r="N69" s="27" t="s">
        <v>7848</v>
      </c>
      <c r="O69" s="27" t="s">
        <v>7848</v>
      </c>
      <c r="P69" s="104" t="s">
        <v>7541</v>
      </c>
      <c r="Q69" s="40">
        <v>0.0</v>
      </c>
      <c r="R69" s="12"/>
    </row>
    <row r="70" ht="15.75" customHeight="1">
      <c r="A70" s="105">
        <v>69.0</v>
      </c>
      <c r="B70" s="27" t="s">
        <v>7850</v>
      </c>
      <c r="C70" s="13">
        <v>62960.0</v>
      </c>
      <c r="D70" s="27" t="s">
        <v>7851</v>
      </c>
      <c r="E70" s="22" t="s">
        <v>7852</v>
      </c>
      <c r="F70" s="22" t="s">
        <v>761</v>
      </c>
      <c r="G70" s="106">
        <v>7.613287558947E12</v>
      </c>
      <c r="H70" s="107"/>
      <c r="I70" s="106">
        <v>7.613287558954E12</v>
      </c>
      <c r="J70" s="108"/>
      <c r="K70" s="109" t="s">
        <v>43</v>
      </c>
      <c r="L70" s="110" t="s">
        <v>7854</v>
      </c>
      <c r="M70" s="109" t="s">
        <v>7540</v>
      </c>
      <c r="N70" s="27" t="s">
        <v>7854</v>
      </c>
      <c r="O70" s="27" t="s">
        <v>7854</v>
      </c>
      <c r="P70" s="104" t="s">
        <v>7541</v>
      </c>
      <c r="Q70" s="40">
        <v>10416.0</v>
      </c>
      <c r="R70" s="12"/>
    </row>
    <row r="71" ht="15.75" customHeight="1">
      <c r="A71" s="105">
        <v>70.0</v>
      </c>
      <c r="B71" s="27" t="s">
        <v>7855</v>
      </c>
      <c r="C71" s="13">
        <v>94550.0</v>
      </c>
      <c r="D71" s="27" t="s">
        <v>7856</v>
      </c>
      <c r="E71" s="22" t="s">
        <v>7857</v>
      </c>
      <c r="F71" s="22" t="s">
        <v>1357</v>
      </c>
      <c r="G71" s="106">
        <v>8.445290193193E12</v>
      </c>
      <c r="H71" s="107"/>
      <c r="I71" s="106">
        <v>8.445290193186E12</v>
      </c>
      <c r="J71" s="108"/>
      <c r="K71" s="109" t="s">
        <v>43</v>
      </c>
      <c r="L71" s="110" t="s">
        <v>7859</v>
      </c>
      <c r="M71" s="109" t="s">
        <v>7540</v>
      </c>
      <c r="N71" s="27" t="s">
        <v>7859</v>
      </c>
      <c r="O71" s="27" t="s">
        <v>7859</v>
      </c>
      <c r="P71" s="104" t="s">
        <v>7541</v>
      </c>
      <c r="Q71" s="40">
        <v>0.0</v>
      </c>
      <c r="R71" s="12"/>
    </row>
    <row r="72" ht="15.75" customHeight="1">
      <c r="A72" s="105">
        <v>71.0</v>
      </c>
      <c r="B72" s="27" t="s">
        <v>7860</v>
      </c>
      <c r="C72" s="13">
        <v>64890.0</v>
      </c>
      <c r="D72" s="27" t="s">
        <v>7861</v>
      </c>
      <c r="E72" s="22" t="s">
        <v>7862</v>
      </c>
      <c r="F72" s="22" t="s">
        <v>4810</v>
      </c>
      <c r="G72" s="106">
        <v>8.445290906281E12</v>
      </c>
      <c r="H72" s="107"/>
      <c r="I72" s="106">
        <v>8.445290906298E12</v>
      </c>
      <c r="J72" s="108"/>
      <c r="K72" s="109" t="s">
        <v>43</v>
      </c>
      <c r="L72" s="110" t="s">
        <v>7863</v>
      </c>
      <c r="M72" s="109" t="s">
        <v>7540</v>
      </c>
      <c r="N72" s="27" t="s">
        <v>7863</v>
      </c>
      <c r="O72" s="27" t="s">
        <v>7863</v>
      </c>
      <c r="P72" s="104" t="s">
        <v>7541</v>
      </c>
      <c r="Q72" s="40">
        <v>0.0</v>
      </c>
      <c r="R72" s="12"/>
    </row>
    <row r="73" ht="15.75" customHeight="1">
      <c r="A73" s="105">
        <v>72.0</v>
      </c>
      <c r="B73" s="111" t="s">
        <v>7865</v>
      </c>
      <c r="C73" s="13">
        <v>65820.0</v>
      </c>
      <c r="D73" s="27" t="s">
        <v>7866</v>
      </c>
      <c r="E73" s="22" t="s">
        <v>7867</v>
      </c>
      <c r="F73" s="22" t="s">
        <v>7868</v>
      </c>
      <c r="G73" s="106">
        <v>8.445290118288E12</v>
      </c>
      <c r="H73" s="107"/>
      <c r="I73" s="106">
        <v>8.445290118271E12</v>
      </c>
      <c r="J73" s="108"/>
      <c r="K73" s="109" t="s">
        <v>43</v>
      </c>
      <c r="L73" s="110" t="s">
        <v>7869</v>
      </c>
      <c r="M73" s="109" t="s">
        <v>7540</v>
      </c>
      <c r="N73" s="27" t="s">
        <v>7869</v>
      </c>
      <c r="O73" s="27" t="s">
        <v>7869</v>
      </c>
      <c r="P73" s="104" t="s">
        <v>7541</v>
      </c>
      <c r="Q73" s="40">
        <v>5026.0</v>
      </c>
      <c r="R73" s="12"/>
    </row>
    <row r="74" ht="15.75" customHeight="1">
      <c r="A74" s="105">
        <v>73.0</v>
      </c>
      <c r="B74" s="111" t="s">
        <v>7865</v>
      </c>
      <c r="C74" s="13">
        <v>90420.0</v>
      </c>
      <c r="D74" s="27" t="s">
        <v>7866</v>
      </c>
      <c r="E74" s="22" t="s">
        <v>7871</v>
      </c>
      <c r="F74" s="22" t="s">
        <v>6628</v>
      </c>
      <c r="G74" s="106">
        <v>8.445290118288E12</v>
      </c>
      <c r="H74" s="107"/>
      <c r="I74" s="106">
        <v>8.445290536051E12</v>
      </c>
      <c r="J74" s="108"/>
      <c r="K74" s="109" t="s">
        <v>43</v>
      </c>
      <c r="L74" s="110" t="s">
        <v>7869</v>
      </c>
      <c r="M74" s="109" t="s">
        <v>7594</v>
      </c>
      <c r="N74" s="27" t="s">
        <v>7869</v>
      </c>
      <c r="O74" s="27" t="s">
        <v>7869</v>
      </c>
      <c r="P74" s="104" t="s">
        <v>7541</v>
      </c>
      <c r="Q74" s="40">
        <v>0.0</v>
      </c>
      <c r="R74" s="12"/>
    </row>
    <row r="75" ht="15.75" customHeight="1">
      <c r="A75" s="105">
        <v>74.0</v>
      </c>
      <c r="B75" s="111" t="s">
        <v>7873</v>
      </c>
      <c r="C75" s="13">
        <v>96560.0</v>
      </c>
      <c r="D75" s="27" t="s">
        <v>7874</v>
      </c>
      <c r="E75" s="22" t="s">
        <v>7875</v>
      </c>
      <c r="F75" s="22" t="s">
        <v>7269</v>
      </c>
      <c r="G75" s="106">
        <v>8.445290262387E12</v>
      </c>
      <c r="H75" s="107"/>
      <c r="I75" s="106">
        <v>8.44529026237E12</v>
      </c>
      <c r="J75" s="108"/>
      <c r="K75" s="109" t="s">
        <v>43</v>
      </c>
      <c r="L75" s="110" t="s">
        <v>7876</v>
      </c>
      <c r="M75" s="109" t="s">
        <v>7540</v>
      </c>
      <c r="N75" s="27" t="s">
        <v>7876</v>
      </c>
      <c r="O75" s="27" t="s">
        <v>7876</v>
      </c>
      <c r="P75" s="104" t="s">
        <v>7541</v>
      </c>
      <c r="Q75" s="40">
        <v>0.0</v>
      </c>
      <c r="R75" s="12"/>
    </row>
    <row r="76" ht="15.75" customHeight="1">
      <c r="A76" s="105">
        <v>75.0</v>
      </c>
      <c r="B76" s="111" t="s">
        <v>7873</v>
      </c>
      <c r="C76" s="13">
        <v>7420.0</v>
      </c>
      <c r="D76" s="27" t="s">
        <v>7874</v>
      </c>
      <c r="E76" s="22" t="s">
        <v>7878</v>
      </c>
      <c r="F76" s="22" t="s">
        <v>592</v>
      </c>
      <c r="G76" s="106">
        <v>8.445290262387E12</v>
      </c>
      <c r="H76" s="107"/>
      <c r="I76" s="106">
        <v>8.445290626448E12</v>
      </c>
      <c r="J76" s="108"/>
      <c r="K76" s="109" t="s">
        <v>43</v>
      </c>
      <c r="L76" s="110" t="s">
        <v>7876</v>
      </c>
      <c r="M76" s="109" t="s">
        <v>7594</v>
      </c>
      <c r="N76" s="27" t="s">
        <v>7876</v>
      </c>
      <c r="O76" s="27" t="s">
        <v>7876</v>
      </c>
      <c r="P76" s="104" t="s">
        <v>7541</v>
      </c>
      <c r="Q76" s="40">
        <v>0.0</v>
      </c>
      <c r="R76" s="12"/>
    </row>
    <row r="77" ht="15.75" customHeight="1">
      <c r="A77" s="105">
        <v>76.0</v>
      </c>
      <c r="B77" s="27" t="s">
        <v>7880</v>
      </c>
      <c r="C77" s="13">
        <v>96580.0</v>
      </c>
      <c r="D77" s="27" t="s">
        <v>7881</v>
      </c>
      <c r="E77" s="22" t="s">
        <v>7882</v>
      </c>
      <c r="F77" s="22" t="s">
        <v>6787</v>
      </c>
      <c r="G77" s="106">
        <v>8.445290262646E12</v>
      </c>
      <c r="H77" s="107"/>
      <c r="I77" s="106">
        <v>8.445290262639E12</v>
      </c>
      <c r="J77" s="108"/>
      <c r="K77" s="109" t="s">
        <v>43</v>
      </c>
      <c r="L77" s="110" t="s">
        <v>7883</v>
      </c>
      <c r="M77" s="109" t="s">
        <v>7540</v>
      </c>
      <c r="N77" s="27" t="s">
        <v>7883</v>
      </c>
      <c r="O77" s="27" t="s">
        <v>7883</v>
      </c>
      <c r="P77" s="104" t="s">
        <v>7541</v>
      </c>
      <c r="Q77" s="40">
        <v>0.0</v>
      </c>
      <c r="R77" s="12"/>
    </row>
    <row r="78" ht="15.75" customHeight="1">
      <c r="A78" s="105">
        <v>77.0</v>
      </c>
      <c r="B78" s="27" t="s">
        <v>7884</v>
      </c>
      <c r="C78" s="13">
        <v>21780.0</v>
      </c>
      <c r="D78" s="27" t="s">
        <v>7886</v>
      </c>
      <c r="E78" s="22" t="s">
        <v>7887</v>
      </c>
      <c r="F78" s="22" t="s">
        <v>1324</v>
      </c>
      <c r="G78" s="106">
        <v>7.613033567773E12</v>
      </c>
      <c r="H78" s="107"/>
      <c r="I78" s="106">
        <v>7.61303356778E12</v>
      </c>
      <c r="J78" s="108"/>
      <c r="K78" s="109" t="s">
        <v>43</v>
      </c>
      <c r="L78" s="110" t="s">
        <v>7888</v>
      </c>
      <c r="M78" s="109" t="s">
        <v>7540</v>
      </c>
      <c r="N78" s="27" t="s">
        <v>7888</v>
      </c>
      <c r="O78" s="27" t="s">
        <v>7888</v>
      </c>
      <c r="P78" s="104" t="s">
        <v>7541</v>
      </c>
      <c r="Q78" s="40">
        <v>548.0</v>
      </c>
      <c r="R78" s="12"/>
    </row>
    <row r="79" ht="15.75" customHeight="1">
      <c r="A79" s="105">
        <v>78.0</v>
      </c>
      <c r="B79" s="27" t="s">
        <v>7889</v>
      </c>
      <c r="C79" s="13">
        <v>65890.0</v>
      </c>
      <c r="D79" s="27" t="s">
        <v>7890</v>
      </c>
      <c r="E79" s="22" t="s">
        <v>7891</v>
      </c>
      <c r="F79" s="22" t="s">
        <v>4861</v>
      </c>
      <c r="G79" s="106">
        <v>8.445291070158E12</v>
      </c>
      <c r="H79" s="107"/>
      <c r="I79" s="106">
        <v>8.445291070165E12</v>
      </c>
      <c r="J79" s="108"/>
      <c r="K79" s="109" t="s">
        <v>43</v>
      </c>
      <c r="L79" s="110" t="s">
        <v>7893</v>
      </c>
      <c r="M79" s="109" t="s">
        <v>7540</v>
      </c>
      <c r="N79" s="27" t="s">
        <v>7893</v>
      </c>
      <c r="O79" s="27" t="s">
        <v>7893</v>
      </c>
      <c r="P79" s="104" t="s">
        <v>7541</v>
      </c>
      <c r="Q79" s="40">
        <v>0.0</v>
      </c>
      <c r="R79" s="12"/>
    </row>
    <row r="80" ht="15.75" customHeight="1">
      <c r="A80" s="105">
        <v>79.0</v>
      </c>
      <c r="B80" s="27" t="s">
        <v>7894</v>
      </c>
      <c r="C80" s="13">
        <v>58810.0</v>
      </c>
      <c r="D80" s="27" t="s">
        <v>7895</v>
      </c>
      <c r="E80" s="22" t="s">
        <v>7896</v>
      </c>
      <c r="F80" s="22" t="s">
        <v>2688</v>
      </c>
      <c r="G80" s="106">
        <v>7.613035120297E12</v>
      </c>
      <c r="H80" s="107"/>
      <c r="I80" s="106">
        <v>7.613035120303E12</v>
      </c>
      <c r="J80" s="108"/>
      <c r="K80" s="109" t="s">
        <v>43</v>
      </c>
      <c r="L80" s="110" t="s">
        <v>7897</v>
      </c>
      <c r="M80" s="109" t="s">
        <v>7540</v>
      </c>
      <c r="N80" s="27" t="s">
        <v>7897</v>
      </c>
      <c r="O80" s="27" t="s">
        <v>7897</v>
      </c>
      <c r="P80" s="104" t="s">
        <v>7541</v>
      </c>
      <c r="Q80" s="40">
        <v>0.0</v>
      </c>
      <c r="R80" s="12"/>
    </row>
    <row r="81" ht="15.75" customHeight="1">
      <c r="A81" s="105">
        <v>80.0</v>
      </c>
      <c r="B81" s="27" t="s">
        <v>7899</v>
      </c>
      <c r="C81" s="13">
        <v>80790.0</v>
      </c>
      <c r="D81" s="27" t="s">
        <v>7900</v>
      </c>
      <c r="E81" s="22" t="s">
        <v>7901</v>
      </c>
      <c r="F81" s="22" t="s">
        <v>1210</v>
      </c>
      <c r="G81" s="106">
        <v>7.613035652101E12</v>
      </c>
      <c r="H81" s="107"/>
      <c r="I81" s="106">
        <v>7.613035652118E12</v>
      </c>
      <c r="J81" s="108"/>
      <c r="K81" s="109" t="s">
        <v>43</v>
      </c>
      <c r="L81" s="110" t="s">
        <v>7902</v>
      </c>
      <c r="M81" s="109" t="s">
        <v>7540</v>
      </c>
      <c r="N81" s="27" t="s">
        <v>7902</v>
      </c>
      <c r="O81" s="27" t="s">
        <v>7902</v>
      </c>
      <c r="P81" s="104" t="s">
        <v>7541</v>
      </c>
      <c r="Q81" s="40">
        <v>0.0</v>
      </c>
      <c r="R81" s="12"/>
    </row>
    <row r="82" ht="15.75" customHeight="1">
      <c r="A82" s="105">
        <v>81.0</v>
      </c>
      <c r="B82" s="27" t="s">
        <v>7903</v>
      </c>
      <c r="C82" s="13">
        <v>36130.0</v>
      </c>
      <c r="D82" s="27" t="s">
        <v>7905</v>
      </c>
      <c r="E82" s="22" t="s">
        <v>2763</v>
      </c>
      <c r="F82" s="22" t="s">
        <v>2736</v>
      </c>
      <c r="G82" s="106">
        <v>8.445291702189E12</v>
      </c>
      <c r="H82" s="107"/>
      <c r="I82" s="106">
        <v>8.445291702172E12</v>
      </c>
      <c r="J82" s="108"/>
      <c r="K82" s="109" t="s">
        <v>43</v>
      </c>
      <c r="L82" s="110" t="s">
        <v>7906</v>
      </c>
      <c r="M82" s="109" t="s">
        <v>7540</v>
      </c>
      <c r="N82" s="27" t="s">
        <v>7906</v>
      </c>
      <c r="O82" s="27" t="s">
        <v>7906</v>
      </c>
      <c r="P82" s="104" t="s">
        <v>7541</v>
      </c>
      <c r="Q82" s="40">
        <v>290.0</v>
      </c>
      <c r="R82" s="12"/>
    </row>
    <row r="83" ht="15.75" customHeight="1">
      <c r="A83" s="105">
        <v>82.0</v>
      </c>
      <c r="B83" s="27" t="s">
        <v>7907</v>
      </c>
      <c r="C83" s="13">
        <v>37031.0</v>
      </c>
      <c r="D83" s="27" t="s">
        <v>7908</v>
      </c>
      <c r="E83" s="22" t="s">
        <v>3023</v>
      </c>
      <c r="F83" s="22" t="s">
        <v>3024</v>
      </c>
      <c r="G83" s="106">
        <v>8.445292124881E12</v>
      </c>
      <c r="H83" s="107"/>
      <c r="I83" s="106">
        <v>8.445292124904E12</v>
      </c>
      <c r="J83" s="108"/>
      <c r="K83" s="109" t="s">
        <v>43</v>
      </c>
      <c r="L83" s="110" t="s">
        <v>7910</v>
      </c>
      <c r="M83" s="109" t="s">
        <v>7540</v>
      </c>
      <c r="N83" s="27" t="s">
        <v>7910</v>
      </c>
      <c r="O83" s="27" t="s">
        <v>7910</v>
      </c>
      <c r="P83" s="104" t="s">
        <v>7541</v>
      </c>
      <c r="Q83" s="40">
        <v>2213.0</v>
      </c>
      <c r="R83" s="12"/>
    </row>
    <row r="84" ht="15.75" customHeight="1">
      <c r="A84" s="105">
        <v>83.0</v>
      </c>
      <c r="B84" s="27" t="s">
        <v>7911</v>
      </c>
      <c r="C84" s="13">
        <v>78380.0</v>
      </c>
      <c r="D84" s="27" t="s">
        <v>7912</v>
      </c>
      <c r="E84" s="22" t="s">
        <v>7913</v>
      </c>
      <c r="F84" s="22" t="s">
        <v>5968</v>
      </c>
      <c r="G84" s="106">
        <v>7.61328719365E12</v>
      </c>
      <c r="H84" s="107"/>
      <c r="I84" s="106">
        <v>7.613287193667E12</v>
      </c>
      <c r="J84" s="108"/>
      <c r="K84" s="109" t="s">
        <v>43</v>
      </c>
      <c r="L84" s="110" t="s">
        <v>7915</v>
      </c>
      <c r="M84" s="109" t="s">
        <v>7540</v>
      </c>
      <c r="N84" s="27" t="s">
        <v>7915</v>
      </c>
      <c r="O84" s="27" t="s">
        <v>7915</v>
      </c>
      <c r="P84" s="104" t="s">
        <v>7541</v>
      </c>
      <c r="Q84" s="40">
        <v>1047.0</v>
      </c>
      <c r="R84" s="12"/>
    </row>
    <row r="85" ht="15.75" customHeight="1">
      <c r="A85" s="105">
        <v>84.0</v>
      </c>
      <c r="B85" s="27" t="s">
        <v>7916</v>
      </c>
      <c r="C85" s="13">
        <v>60830.0</v>
      </c>
      <c r="D85" s="27" t="s">
        <v>7917</v>
      </c>
      <c r="E85" s="22" t="s">
        <v>7918</v>
      </c>
      <c r="F85" s="22" t="s">
        <v>4444</v>
      </c>
      <c r="G85" s="106">
        <v>7.61328735415E12</v>
      </c>
      <c r="H85" s="107"/>
      <c r="I85" s="106">
        <v>7.613287354235E12</v>
      </c>
      <c r="J85" s="108"/>
      <c r="K85" s="109" t="s">
        <v>43</v>
      </c>
      <c r="L85" s="110" t="s">
        <v>7919</v>
      </c>
      <c r="M85" s="109" t="s">
        <v>7540</v>
      </c>
      <c r="N85" s="27" t="s">
        <v>7919</v>
      </c>
      <c r="O85" s="27" t="s">
        <v>7919</v>
      </c>
      <c r="P85" s="104" t="s">
        <v>7541</v>
      </c>
      <c r="Q85" s="40">
        <v>314.0</v>
      </c>
      <c r="R85" s="12"/>
    </row>
    <row r="86" ht="15.75" customHeight="1">
      <c r="A86" s="105">
        <v>85.0</v>
      </c>
      <c r="B86" s="27" t="s">
        <v>7920</v>
      </c>
      <c r="C86" s="13">
        <v>78460.0</v>
      </c>
      <c r="D86" s="27" t="s">
        <v>7921</v>
      </c>
      <c r="E86" s="22" t="s">
        <v>7922</v>
      </c>
      <c r="F86" s="22" t="s">
        <v>2887</v>
      </c>
      <c r="G86" s="106">
        <v>7.613287354082E12</v>
      </c>
      <c r="H86" s="107"/>
      <c r="I86" s="106">
        <v>7.613287354099E12</v>
      </c>
      <c r="J86" s="108"/>
      <c r="K86" s="109" t="s">
        <v>43</v>
      </c>
      <c r="L86" s="110" t="s">
        <v>7924</v>
      </c>
      <c r="M86" s="109" t="s">
        <v>7540</v>
      </c>
      <c r="N86" s="27" t="s">
        <v>7924</v>
      </c>
      <c r="O86" s="27" t="s">
        <v>7924</v>
      </c>
      <c r="P86" s="104" t="s">
        <v>7541</v>
      </c>
      <c r="Q86" s="40">
        <v>43.0</v>
      </c>
      <c r="R86" s="12"/>
    </row>
    <row r="87" ht="15.75" customHeight="1">
      <c r="A87" s="105">
        <v>86.0</v>
      </c>
      <c r="B87" s="27" t="s">
        <v>7925</v>
      </c>
      <c r="C87" s="13">
        <v>62620.0</v>
      </c>
      <c r="D87" s="27" t="s">
        <v>7926</v>
      </c>
      <c r="E87" s="22" t="s">
        <v>7927</v>
      </c>
      <c r="F87" s="22" t="s">
        <v>2688</v>
      </c>
      <c r="G87" s="106">
        <v>7.613287521507E12</v>
      </c>
      <c r="H87" s="107"/>
      <c r="I87" s="106">
        <v>7.613287521514E12</v>
      </c>
      <c r="J87" s="108"/>
      <c r="K87" s="109" t="s">
        <v>43</v>
      </c>
      <c r="L87" s="110" t="s">
        <v>7928</v>
      </c>
      <c r="M87" s="109" t="s">
        <v>7540</v>
      </c>
      <c r="N87" s="27" t="s">
        <v>7928</v>
      </c>
      <c r="O87" s="27" t="s">
        <v>7928</v>
      </c>
      <c r="P87" s="104" t="s">
        <v>7541</v>
      </c>
      <c r="Q87" s="40">
        <v>798.0</v>
      </c>
      <c r="R87" s="12"/>
    </row>
    <row r="88" ht="15.75" customHeight="1">
      <c r="A88" s="105">
        <v>87.0</v>
      </c>
      <c r="B88" s="27" t="s">
        <v>7930</v>
      </c>
      <c r="C88" s="13">
        <v>84850.0</v>
      </c>
      <c r="D88" s="27" t="s">
        <v>7931</v>
      </c>
      <c r="E88" s="22" t="s">
        <v>7932</v>
      </c>
      <c r="F88" s="22" t="s">
        <v>7933</v>
      </c>
      <c r="G88" s="106">
        <v>7.613287593283E12</v>
      </c>
      <c r="H88" s="107"/>
      <c r="I88" s="106">
        <v>7.613287593252E12</v>
      </c>
      <c r="J88" s="108"/>
      <c r="K88" s="109" t="s">
        <v>43</v>
      </c>
      <c r="L88" s="110" t="s">
        <v>7934</v>
      </c>
      <c r="M88" s="109" t="s">
        <v>7540</v>
      </c>
      <c r="N88" s="27" t="s">
        <v>7934</v>
      </c>
      <c r="O88" s="27" t="s">
        <v>7934</v>
      </c>
      <c r="P88" s="104" t="s">
        <v>7541</v>
      </c>
      <c r="Q88" s="40">
        <v>5617.0</v>
      </c>
      <c r="R88" s="12"/>
    </row>
    <row r="89" ht="15.75" customHeight="1">
      <c r="A89" s="105">
        <v>88.0</v>
      </c>
      <c r="B89" s="27" t="s">
        <v>7935</v>
      </c>
      <c r="C89" s="13">
        <v>84860.0</v>
      </c>
      <c r="D89" s="27" t="s">
        <v>7936</v>
      </c>
      <c r="E89" s="22" t="s">
        <v>7937</v>
      </c>
      <c r="F89" s="22" t="s">
        <v>7933</v>
      </c>
      <c r="G89" s="106">
        <v>7.613287593436E12</v>
      </c>
      <c r="H89" s="107"/>
      <c r="I89" s="106">
        <v>7.613287593412E12</v>
      </c>
      <c r="J89" s="108"/>
      <c r="K89" s="109" t="s">
        <v>43</v>
      </c>
      <c r="L89" s="110" t="s">
        <v>7938</v>
      </c>
      <c r="M89" s="109" t="s">
        <v>7540</v>
      </c>
      <c r="N89" s="27" t="s">
        <v>7938</v>
      </c>
      <c r="O89" s="27" t="s">
        <v>7938</v>
      </c>
      <c r="P89" s="104" t="s">
        <v>7541</v>
      </c>
      <c r="Q89" s="40">
        <v>14.0</v>
      </c>
      <c r="R89" s="12"/>
    </row>
    <row r="90" ht="15.75" customHeight="1">
      <c r="A90" s="105">
        <v>89.0</v>
      </c>
      <c r="B90" s="27" t="s">
        <v>7940</v>
      </c>
      <c r="C90" s="13">
        <v>95850.0</v>
      </c>
      <c r="D90" s="27" t="s">
        <v>7941</v>
      </c>
      <c r="E90" s="22" t="s">
        <v>7942</v>
      </c>
      <c r="F90" s="22" t="s">
        <v>7193</v>
      </c>
      <c r="G90" s="106">
        <v>8.445290648907E12</v>
      </c>
      <c r="H90" s="107"/>
      <c r="I90" s="106">
        <v>8.445290648891E12</v>
      </c>
      <c r="J90" s="108"/>
      <c r="K90" s="109" t="s">
        <v>43</v>
      </c>
      <c r="L90" s="110" t="s">
        <v>7943</v>
      </c>
      <c r="M90" s="109" t="s">
        <v>7540</v>
      </c>
      <c r="N90" s="27" t="s">
        <v>7943</v>
      </c>
      <c r="O90" s="27" t="s">
        <v>7943</v>
      </c>
      <c r="P90" s="104" t="s">
        <v>7541</v>
      </c>
      <c r="Q90" s="40">
        <v>0.0</v>
      </c>
      <c r="R90" s="12"/>
    </row>
    <row r="91" ht="15.75" customHeight="1">
      <c r="A91" s="105">
        <v>90.0</v>
      </c>
      <c r="B91" s="27" t="s">
        <v>7944</v>
      </c>
      <c r="C91" s="13">
        <v>95860.0</v>
      </c>
      <c r="D91" s="27" t="s">
        <v>7946</v>
      </c>
      <c r="E91" s="22" t="s">
        <v>7947</v>
      </c>
      <c r="F91" s="22" t="s">
        <v>7193</v>
      </c>
      <c r="G91" s="106">
        <v>8.445290649362E12</v>
      </c>
      <c r="H91" s="107"/>
      <c r="I91" s="106">
        <v>8.445290649355E12</v>
      </c>
      <c r="J91" s="108"/>
      <c r="K91" s="109" t="s">
        <v>43</v>
      </c>
      <c r="L91" s="110" t="s">
        <v>7948</v>
      </c>
      <c r="M91" s="109" t="s">
        <v>7540</v>
      </c>
      <c r="N91" s="27" t="s">
        <v>7948</v>
      </c>
      <c r="O91" s="27" t="s">
        <v>7948</v>
      </c>
      <c r="P91" s="104" t="s">
        <v>7541</v>
      </c>
      <c r="Q91" s="40">
        <v>0.0</v>
      </c>
      <c r="R91" s="12"/>
    </row>
    <row r="92" ht="15.75" customHeight="1">
      <c r="A92" s="105">
        <v>91.0</v>
      </c>
      <c r="B92" s="27" t="s">
        <v>7949</v>
      </c>
      <c r="C92" s="13">
        <v>95870.0</v>
      </c>
      <c r="D92" s="27" t="s">
        <v>7950</v>
      </c>
      <c r="E92" s="22" t="s">
        <v>7951</v>
      </c>
      <c r="F92" s="22" t="s">
        <v>7193</v>
      </c>
      <c r="G92" s="106">
        <v>8.445290649331E12</v>
      </c>
      <c r="H92" s="107"/>
      <c r="I92" s="106">
        <v>8.445290649324E12</v>
      </c>
      <c r="J92" s="108"/>
      <c r="K92" s="109" t="s">
        <v>43</v>
      </c>
      <c r="L92" s="110" t="s">
        <v>7952</v>
      </c>
      <c r="M92" s="109" t="s">
        <v>7540</v>
      </c>
      <c r="N92" s="27" t="s">
        <v>7952</v>
      </c>
      <c r="O92" s="27" t="s">
        <v>7952</v>
      </c>
      <c r="P92" s="104" t="s">
        <v>7541</v>
      </c>
      <c r="Q92" s="40">
        <v>0.0</v>
      </c>
      <c r="R92" s="12"/>
    </row>
    <row r="93" ht="15.75" customHeight="1">
      <c r="A93" s="105">
        <v>92.0</v>
      </c>
      <c r="B93" s="27" t="s">
        <v>7954</v>
      </c>
      <c r="C93" s="13">
        <v>95880.0</v>
      </c>
      <c r="D93" s="27" t="s">
        <v>7955</v>
      </c>
      <c r="E93" s="22" t="s">
        <v>7956</v>
      </c>
      <c r="F93" s="22" t="s">
        <v>7193</v>
      </c>
      <c r="G93" s="106">
        <v>8.445290649393E12</v>
      </c>
      <c r="H93" s="107"/>
      <c r="I93" s="106">
        <v>8.445290649386E12</v>
      </c>
      <c r="J93" s="108"/>
      <c r="K93" s="109" t="s">
        <v>43</v>
      </c>
      <c r="L93" s="110" t="s">
        <v>7957</v>
      </c>
      <c r="M93" s="109" t="s">
        <v>7540</v>
      </c>
      <c r="N93" s="27" t="s">
        <v>7957</v>
      </c>
      <c r="O93" s="27" t="s">
        <v>7957</v>
      </c>
      <c r="P93" s="104" t="s">
        <v>7541</v>
      </c>
      <c r="Q93" s="40">
        <v>0.0</v>
      </c>
      <c r="R93" s="12"/>
    </row>
    <row r="94" ht="15.75" customHeight="1">
      <c r="A94" s="105">
        <v>93.0</v>
      </c>
      <c r="B94" s="27" t="s">
        <v>7958</v>
      </c>
      <c r="C94" s="13">
        <v>58820.0</v>
      </c>
      <c r="D94" s="27" t="s">
        <v>7959</v>
      </c>
      <c r="E94" s="22" t="s">
        <v>7960</v>
      </c>
      <c r="F94" s="22" t="s">
        <v>1177</v>
      </c>
      <c r="G94" s="106">
        <v>7.613031790135E12</v>
      </c>
      <c r="H94" s="107"/>
      <c r="I94" s="106">
        <v>7.61303179034E12</v>
      </c>
      <c r="J94" s="108"/>
      <c r="K94" s="109" t="s">
        <v>43</v>
      </c>
      <c r="L94" s="110" t="s">
        <v>7962</v>
      </c>
      <c r="M94" s="109" t="s">
        <v>7540</v>
      </c>
      <c r="N94" s="27" t="s">
        <v>7962</v>
      </c>
      <c r="O94" s="27" t="s">
        <v>7962</v>
      </c>
      <c r="P94" s="104" t="s">
        <v>7541</v>
      </c>
      <c r="Q94" s="40">
        <v>407.0</v>
      </c>
      <c r="R94" s="12"/>
    </row>
    <row r="95" ht="15.75" customHeight="1">
      <c r="A95" s="105">
        <v>94.0</v>
      </c>
      <c r="B95" s="27" t="s">
        <v>7963</v>
      </c>
      <c r="C95" s="13">
        <v>65910.0</v>
      </c>
      <c r="D95" s="27" t="s">
        <v>7964</v>
      </c>
      <c r="E95" s="22" t="s">
        <v>7965</v>
      </c>
      <c r="F95" s="22" t="s">
        <v>1177</v>
      </c>
      <c r="G95" s="106">
        <v>8.445291091023E12</v>
      </c>
      <c r="H95" s="107"/>
      <c r="I95" s="106">
        <v>8.44529109103E12</v>
      </c>
      <c r="J95" s="108"/>
      <c r="K95" s="109" t="s">
        <v>43</v>
      </c>
      <c r="L95" s="110" t="s">
        <v>7966</v>
      </c>
      <c r="M95" s="109" t="s">
        <v>7540</v>
      </c>
      <c r="N95" s="27" t="s">
        <v>7966</v>
      </c>
      <c r="O95" s="27" t="s">
        <v>7966</v>
      </c>
      <c r="P95" s="104" t="s">
        <v>7541</v>
      </c>
      <c r="Q95" s="40">
        <v>379.0</v>
      </c>
      <c r="R95" s="12"/>
    </row>
    <row r="96" ht="15.75" customHeight="1">
      <c r="A96" s="105">
        <v>95.0</v>
      </c>
      <c r="B96" s="27" t="s">
        <v>7968</v>
      </c>
      <c r="C96" s="13">
        <v>61750.0</v>
      </c>
      <c r="D96" s="27" t="s">
        <v>7969</v>
      </c>
      <c r="E96" s="22" t="s">
        <v>7970</v>
      </c>
      <c r="F96" s="22" t="s">
        <v>1177</v>
      </c>
      <c r="G96" s="106">
        <v>8.445290170019E12</v>
      </c>
      <c r="H96" s="107"/>
      <c r="I96" s="106">
        <v>8.445290169907E12</v>
      </c>
      <c r="J96" s="108"/>
      <c r="K96" s="109" t="s">
        <v>43</v>
      </c>
      <c r="L96" s="110" t="s">
        <v>7971</v>
      </c>
      <c r="M96" s="109" t="s">
        <v>7540</v>
      </c>
      <c r="N96" s="27" t="s">
        <v>7971</v>
      </c>
      <c r="O96" s="27" t="s">
        <v>7971</v>
      </c>
      <c r="P96" s="104" t="s">
        <v>7541</v>
      </c>
      <c r="Q96" s="40">
        <v>6815.0</v>
      </c>
      <c r="R96" s="12"/>
    </row>
    <row r="97" ht="15.75" customHeight="1">
      <c r="A97" s="105">
        <v>96.0</v>
      </c>
      <c r="B97" s="27" t="s">
        <v>7972</v>
      </c>
      <c r="C97" s="13">
        <v>25500.0</v>
      </c>
      <c r="D97" s="27" t="s">
        <v>7973</v>
      </c>
      <c r="E97" s="22" t="s">
        <v>7974</v>
      </c>
      <c r="F97" s="22" t="s">
        <v>1495</v>
      </c>
      <c r="G97" s="106">
        <v>7.501073427532E12</v>
      </c>
      <c r="H97" s="107"/>
      <c r="I97" s="106">
        <v>1.7501001627635E13</v>
      </c>
      <c r="J97" s="108"/>
      <c r="K97" s="109" t="s">
        <v>43</v>
      </c>
      <c r="L97" s="110" t="s">
        <v>7975</v>
      </c>
      <c r="M97" s="109" t="s">
        <v>7540</v>
      </c>
      <c r="N97" s="27" t="s">
        <v>7975</v>
      </c>
      <c r="O97" s="27" t="s">
        <v>7975</v>
      </c>
      <c r="P97" s="104" t="s">
        <v>7541</v>
      </c>
      <c r="Q97" s="40">
        <v>42650.0</v>
      </c>
      <c r="R97" s="12"/>
    </row>
    <row r="98" ht="15.75" customHeight="1">
      <c r="A98" s="105">
        <v>97.0</v>
      </c>
      <c r="B98" s="27" t="s">
        <v>7977</v>
      </c>
      <c r="C98" s="13">
        <v>25770.0</v>
      </c>
      <c r="D98" s="27" t="s">
        <v>7978</v>
      </c>
      <c r="E98" s="22" t="s">
        <v>7979</v>
      </c>
      <c r="F98" s="22" t="s">
        <v>1495</v>
      </c>
      <c r="G98" s="106">
        <v>7.613031291489E12</v>
      </c>
      <c r="H98" s="107"/>
      <c r="I98" s="106">
        <v>7.613031291779E12</v>
      </c>
      <c r="J98" s="108"/>
      <c r="K98" s="109" t="s">
        <v>43</v>
      </c>
      <c r="L98" s="110" t="s">
        <v>7980</v>
      </c>
      <c r="M98" s="109" t="s">
        <v>7540</v>
      </c>
      <c r="N98" s="27" t="s">
        <v>7980</v>
      </c>
      <c r="O98" s="27" t="s">
        <v>7980</v>
      </c>
      <c r="P98" s="104" t="s">
        <v>7541</v>
      </c>
      <c r="Q98" s="40">
        <v>5177.0</v>
      </c>
      <c r="R98" s="12"/>
    </row>
    <row r="99" ht="15.75" customHeight="1">
      <c r="A99" s="105">
        <v>98.0</v>
      </c>
      <c r="B99" s="27" t="s">
        <v>7981</v>
      </c>
      <c r="C99" s="13">
        <v>58660.0</v>
      </c>
      <c r="D99" s="27" t="s">
        <v>7982</v>
      </c>
      <c r="E99" s="22" t="s">
        <v>7983</v>
      </c>
      <c r="F99" s="22" t="s">
        <v>1495</v>
      </c>
      <c r="G99" s="106">
        <v>7.613031291359E12</v>
      </c>
      <c r="H99" s="107"/>
      <c r="I99" s="106">
        <v>7.613031291564E12</v>
      </c>
      <c r="J99" s="108"/>
      <c r="K99" s="109" t="s">
        <v>43</v>
      </c>
      <c r="L99" s="110" t="s">
        <v>7985</v>
      </c>
      <c r="M99" s="109" t="s">
        <v>7540</v>
      </c>
      <c r="N99" s="27" t="s">
        <v>7985</v>
      </c>
      <c r="O99" s="27" t="s">
        <v>7985</v>
      </c>
      <c r="P99" s="104" t="s">
        <v>7541</v>
      </c>
      <c r="Q99" s="40">
        <v>48330.0</v>
      </c>
      <c r="R99" s="12"/>
    </row>
    <row r="100" ht="15.75" customHeight="1">
      <c r="A100" s="105">
        <v>99.0</v>
      </c>
      <c r="B100" s="27" t="s">
        <v>7986</v>
      </c>
      <c r="C100" s="13">
        <v>68200.0</v>
      </c>
      <c r="D100" s="27" t="s">
        <v>7987</v>
      </c>
      <c r="E100" s="22" t="s">
        <v>4999</v>
      </c>
      <c r="F100" s="22" t="s">
        <v>5000</v>
      </c>
      <c r="G100" s="106">
        <v>7.802950006308E12</v>
      </c>
      <c r="H100" s="107"/>
      <c r="I100" s="106">
        <v>1.7802950006305E13</v>
      </c>
      <c r="J100" s="108"/>
      <c r="K100" s="109" t="s">
        <v>43</v>
      </c>
      <c r="L100" s="110" t="s">
        <v>7988</v>
      </c>
      <c r="M100" s="109" t="s">
        <v>7540</v>
      </c>
      <c r="N100" s="27" t="s">
        <v>7988</v>
      </c>
      <c r="O100" s="27" t="s">
        <v>7988</v>
      </c>
      <c r="P100" s="104" t="s">
        <v>7541</v>
      </c>
      <c r="Q100" s="40">
        <v>3057.0</v>
      </c>
      <c r="R100" s="12"/>
    </row>
    <row r="101" ht="15.75" customHeight="1">
      <c r="A101" s="105">
        <v>100.0</v>
      </c>
      <c r="B101" s="27" t="s">
        <v>7990</v>
      </c>
      <c r="C101" s="13">
        <v>79490.0</v>
      </c>
      <c r="D101" s="27" t="s">
        <v>7991</v>
      </c>
      <c r="E101" s="22" t="s">
        <v>7992</v>
      </c>
      <c r="F101" s="22" t="s">
        <v>498</v>
      </c>
      <c r="G101" s="106">
        <v>7.802950006407E12</v>
      </c>
      <c r="H101" s="107"/>
      <c r="I101" s="106">
        <v>1.7802950006404E13</v>
      </c>
      <c r="J101" s="108"/>
      <c r="K101" s="109" t="s">
        <v>43</v>
      </c>
      <c r="L101" s="110" t="s">
        <v>7993</v>
      </c>
      <c r="M101" s="109" t="s">
        <v>7540</v>
      </c>
      <c r="N101" s="27" t="s">
        <v>7993</v>
      </c>
      <c r="O101" s="27" t="s">
        <v>7993</v>
      </c>
      <c r="P101" s="104" t="s">
        <v>7541</v>
      </c>
      <c r="Q101" s="40">
        <v>25124.0</v>
      </c>
      <c r="R101" s="12"/>
    </row>
    <row r="102" ht="15.75" customHeight="1">
      <c r="A102" s="105">
        <v>101.0</v>
      </c>
      <c r="B102" s="27" t="s">
        <v>7994</v>
      </c>
      <c r="C102" s="13">
        <v>79500.0</v>
      </c>
      <c r="D102" s="27" t="s">
        <v>7995</v>
      </c>
      <c r="E102" s="22" t="s">
        <v>7996</v>
      </c>
      <c r="F102" s="22" t="s">
        <v>6082</v>
      </c>
      <c r="G102" s="106">
        <v>7.613033825804E12</v>
      </c>
      <c r="H102" s="107"/>
      <c r="I102" s="106">
        <v>7.613033825811E12</v>
      </c>
      <c r="J102" s="108"/>
      <c r="K102" s="109" t="s">
        <v>43</v>
      </c>
      <c r="L102" s="110" t="s">
        <v>7997</v>
      </c>
      <c r="M102" s="109" t="s">
        <v>7540</v>
      </c>
      <c r="N102" s="27" t="s">
        <v>7997</v>
      </c>
      <c r="O102" s="27" t="s">
        <v>7997</v>
      </c>
      <c r="P102" s="104" t="s">
        <v>7541</v>
      </c>
      <c r="Q102" s="40">
        <v>19217.0</v>
      </c>
      <c r="R102" s="12"/>
    </row>
    <row r="103" ht="15.75" customHeight="1">
      <c r="A103" s="105">
        <v>102.0</v>
      </c>
      <c r="B103" s="27" t="s">
        <v>7999</v>
      </c>
      <c r="C103" s="13">
        <v>79820.0</v>
      </c>
      <c r="D103" s="27" t="s">
        <v>8000</v>
      </c>
      <c r="E103" s="22" t="s">
        <v>8001</v>
      </c>
      <c r="F103" s="22" t="s">
        <v>1767</v>
      </c>
      <c r="G103" s="106">
        <v>7.613033825835E12</v>
      </c>
      <c r="H103" s="107"/>
      <c r="I103" s="106">
        <v>7.613033826344E12</v>
      </c>
      <c r="J103" s="108"/>
      <c r="K103" s="109" t="s">
        <v>43</v>
      </c>
      <c r="L103" s="110" t="s">
        <v>8002</v>
      </c>
      <c r="M103" s="109" t="s">
        <v>7540</v>
      </c>
      <c r="N103" s="27" t="s">
        <v>8002</v>
      </c>
      <c r="O103" s="27" t="s">
        <v>8002</v>
      </c>
      <c r="P103" s="104" t="s">
        <v>7541</v>
      </c>
      <c r="Q103" s="40">
        <v>2632.0</v>
      </c>
      <c r="R103" s="12"/>
    </row>
    <row r="104" ht="15.75" customHeight="1">
      <c r="A104" s="105">
        <v>103.0</v>
      </c>
      <c r="B104" s="111" t="s">
        <v>8003</v>
      </c>
      <c r="C104" s="13">
        <v>67280.0</v>
      </c>
      <c r="D104" s="27" t="s">
        <v>8005</v>
      </c>
      <c r="E104" s="22" t="s">
        <v>4934</v>
      </c>
      <c r="F104" s="22" t="s">
        <v>4935</v>
      </c>
      <c r="G104" s="106">
        <v>8.445291263703E12</v>
      </c>
      <c r="H104" s="107"/>
      <c r="I104" s="106">
        <v>8.44529126371E12</v>
      </c>
      <c r="J104" s="108"/>
      <c r="K104" s="109" t="s">
        <v>43</v>
      </c>
      <c r="L104" s="110" t="s">
        <v>8006</v>
      </c>
      <c r="M104" s="109" t="s">
        <v>7540</v>
      </c>
      <c r="N104" s="27" t="s">
        <v>8006</v>
      </c>
      <c r="O104" s="27" t="s">
        <v>8006</v>
      </c>
      <c r="P104" s="104" t="s">
        <v>7541</v>
      </c>
      <c r="Q104" s="40">
        <v>1084.0</v>
      </c>
      <c r="R104" s="12"/>
    </row>
    <row r="105" ht="15.75" customHeight="1">
      <c r="A105" s="105">
        <v>104.0</v>
      </c>
      <c r="B105" s="111" t="s">
        <v>8003</v>
      </c>
      <c r="C105" s="13">
        <v>36550.0</v>
      </c>
      <c r="D105" s="27" t="s">
        <v>8005</v>
      </c>
      <c r="E105" s="22" t="s">
        <v>2880</v>
      </c>
      <c r="F105" s="22" t="s">
        <v>2881</v>
      </c>
      <c r="G105" s="106">
        <v>8.445291263703E12</v>
      </c>
      <c r="H105" s="107"/>
      <c r="I105" s="106">
        <v>8.445291729742E12</v>
      </c>
      <c r="J105" s="108"/>
      <c r="K105" s="109" t="s">
        <v>43</v>
      </c>
      <c r="L105" s="110" t="s">
        <v>8006</v>
      </c>
      <c r="M105" s="109" t="s">
        <v>7594</v>
      </c>
      <c r="N105" s="27" t="s">
        <v>8006</v>
      </c>
      <c r="O105" s="27" t="s">
        <v>8006</v>
      </c>
      <c r="P105" s="104" t="s">
        <v>7541</v>
      </c>
      <c r="Q105" s="40">
        <v>0.0</v>
      </c>
      <c r="R105" s="12"/>
    </row>
    <row r="106" ht="15.75" customHeight="1">
      <c r="A106" s="105">
        <v>105.0</v>
      </c>
      <c r="B106" s="111" t="s">
        <v>8008</v>
      </c>
      <c r="C106" s="13">
        <v>67290.0</v>
      </c>
      <c r="D106" s="27" t="s">
        <v>8009</v>
      </c>
      <c r="E106" s="22" t="s">
        <v>4937</v>
      </c>
      <c r="F106" s="22" t="s">
        <v>4938</v>
      </c>
      <c r="G106" s="106">
        <v>8.445291263673E12</v>
      </c>
      <c r="H106" s="107"/>
      <c r="I106" s="106">
        <v>8.44529126368E12</v>
      </c>
      <c r="J106" s="108"/>
      <c r="K106" s="109" t="s">
        <v>43</v>
      </c>
      <c r="L106" s="110" t="s">
        <v>8010</v>
      </c>
      <c r="M106" s="109" t="s">
        <v>7540</v>
      </c>
      <c r="N106" s="27" t="s">
        <v>8010</v>
      </c>
      <c r="O106" s="27" t="s">
        <v>8010</v>
      </c>
      <c r="P106" s="104" t="s">
        <v>7541</v>
      </c>
      <c r="Q106" s="40">
        <v>0.0</v>
      </c>
      <c r="R106" s="12"/>
    </row>
    <row r="107" ht="15.75" customHeight="1">
      <c r="A107" s="105">
        <v>106.0</v>
      </c>
      <c r="B107" s="111" t="s">
        <v>8008</v>
      </c>
      <c r="C107" s="13">
        <v>36570.0</v>
      </c>
      <c r="D107" s="27" t="s">
        <v>8009</v>
      </c>
      <c r="E107" s="22" t="s">
        <v>2883</v>
      </c>
      <c r="F107" s="22" t="s">
        <v>2884</v>
      </c>
      <c r="G107" s="106">
        <v>8.445291263673E12</v>
      </c>
      <c r="H107" s="107"/>
      <c r="I107" s="106">
        <v>8.445291734302E12</v>
      </c>
      <c r="J107" s="108"/>
      <c r="K107" s="109" t="s">
        <v>43</v>
      </c>
      <c r="L107" s="110" t="s">
        <v>8010</v>
      </c>
      <c r="M107" s="109" t="s">
        <v>7594</v>
      </c>
      <c r="N107" s="27" t="s">
        <v>8010</v>
      </c>
      <c r="O107" s="27" t="s">
        <v>8010</v>
      </c>
      <c r="P107" s="104" t="s">
        <v>7541</v>
      </c>
      <c r="Q107" s="40">
        <v>0.0</v>
      </c>
      <c r="R107" s="12"/>
    </row>
    <row r="108" ht="15.75" customHeight="1">
      <c r="A108" s="105">
        <v>107.0</v>
      </c>
      <c r="B108" s="27" t="s">
        <v>8012</v>
      </c>
      <c r="C108" s="13">
        <v>5480.0</v>
      </c>
      <c r="D108" s="27" t="s">
        <v>8013</v>
      </c>
      <c r="E108" s="22" t="s">
        <v>8014</v>
      </c>
      <c r="F108" s="22" t="s">
        <v>8015</v>
      </c>
      <c r="G108" s="106">
        <v>7.802950006612E12</v>
      </c>
      <c r="H108" s="107"/>
      <c r="I108" s="106">
        <v>7.61303381514E12</v>
      </c>
      <c r="J108" s="108"/>
      <c r="K108" s="109" t="s">
        <v>43</v>
      </c>
      <c r="L108" s="110" t="s">
        <v>8017</v>
      </c>
      <c r="M108" s="109" t="s">
        <v>7540</v>
      </c>
      <c r="N108" s="27" t="s">
        <v>8017</v>
      </c>
      <c r="O108" s="27" t="s">
        <v>8017</v>
      </c>
      <c r="P108" s="104" t="s">
        <v>7541</v>
      </c>
      <c r="Q108" s="40">
        <v>124216.0</v>
      </c>
      <c r="R108" s="12"/>
    </row>
    <row r="109" ht="15.75" customHeight="1">
      <c r="A109" s="105">
        <v>108.0</v>
      </c>
      <c r="B109" s="27" t="s">
        <v>8018</v>
      </c>
      <c r="C109" s="13">
        <v>8100.0</v>
      </c>
      <c r="D109" s="27" t="s">
        <v>8019</v>
      </c>
      <c r="E109" s="22" t="s">
        <v>8020</v>
      </c>
      <c r="F109" s="22" t="s">
        <v>625</v>
      </c>
      <c r="G109" s="106">
        <v>7.802950006735E12</v>
      </c>
      <c r="H109" s="107"/>
      <c r="I109" s="106">
        <v>7.613033815164E12</v>
      </c>
      <c r="J109" s="108"/>
      <c r="K109" s="109" t="s">
        <v>43</v>
      </c>
      <c r="L109" s="110" t="s">
        <v>8021</v>
      </c>
      <c r="M109" s="109" t="s">
        <v>7540</v>
      </c>
      <c r="N109" s="27" t="s">
        <v>8021</v>
      </c>
      <c r="O109" s="27" t="s">
        <v>8021</v>
      </c>
      <c r="P109" s="104" t="s">
        <v>7541</v>
      </c>
      <c r="Q109" s="40">
        <v>206814.0</v>
      </c>
      <c r="R109" s="12"/>
    </row>
    <row r="110" ht="15.75" customHeight="1">
      <c r="A110" s="105">
        <v>109.0</v>
      </c>
      <c r="B110" s="27" t="s">
        <v>8023</v>
      </c>
      <c r="C110" s="13">
        <v>90630.0</v>
      </c>
      <c r="D110" s="27" t="s">
        <v>8024</v>
      </c>
      <c r="E110" s="22" t="s">
        <v>8025</v>
      </c>
      <c r="F110" s="22" t="s">
        <v>2232</v>
      </c>
      <c r="G110" s="106">
        <v>7.613030612247E12</v>
      </c>
      <c r="H110" s="107"/>
      <c r="I110" s="106">
        <v>7.613033817045E12</v>
      </c>
      <c r="J110" s="108"/>
      <c r="K110" s="109" t="s">
        <v>43</v>
      </c>
      <c r="L110" s="110" t="s">
        <v>8026</v>
      </c>
      <c r="M110" s="109" t="s">
        <v>7540</v>
      </c>
      <c r="N110" s="27" t="s">
        <v>8026</v>
      </c>
      <c r="O110" s="27" t="s">
        <v>8026</v>
      </c>
      <c r="P110" s="104" t="s">
        <v>7541</v>
      </c>
      <c r="Q110" s="40">
        <v>0.0</v>
      </c>
      <c r="R110" s="12"/>
    </row>
    <row r="111" ht="15.75" customHeight="1">
      <c r="A111" s="105">
        <v>110.0</v>
      </c>
      <c r="B111" s="27" t="s">
        <v>8028</v>
      </c>
      <c r="C111" s="13">
        <v>301601.0</v>
      </c>
      <c r="D111" s="27" t="s">
        <v>8029</v>
      </c>
      <c r="E111" s="22" t="s">
        <v>2213</v>
      </c>
      <c r="F111" s="22" t="s">
        <v>8030</v>
      </c>
      <c r="G111" s="106">
        <v>7.802950006636E12</v>
      </c>
      <c r="H111" s="107"/>
      <c r="I111" s="106">
        <v>8.445291195653E12</v>
      </c>
      <c r="J111" s="108"/>
      <c r="K111" s="109" t="s">
        <v>43</v>
      </c>
      <c r="L111" s="110" t="s">
        <v>8031</v>
      </c>
      <c r="M111" s="109" t="s">
        <v>7540</v>
      </c>
      <c r="N111" s="27" t="s">
        <v>8031</v>
      </c>
      <c r="O111" s="27" t="s">
        <v>8031</v>
      </c>
      <c r="P111" s="104" t="s">
        <v>7541</v>
      </c>
      <c r="Q111" s="40">
        <v>18975.0</v>
      </c>
      <c r="R111" s="12"/>
    </row>
    <row r="112" ht="15.75" customHeight="1">
      <c r="A112" s="105">
        <v>111.0</v>
      </c>
      <c r="B112" s="27" t="s">
        <v>8032</v>
      </c>
      <c r="C112" s="13">
        <v>5490.0</v>
      </c>
      <c r="D112" s="27" t="s">
        <v>8033</v>
      </c>
      <c r="E112" s="22" t="s">
        <v>8034</v>
      </c>
      <c r="F112" s="22" t="s">
        <v>8015</v>
      </c>
      <c r="G112" s="106">
        <v>7.802950006629E12</v>
      </c>
      <c r="H112" s="107"/>
      <c r="I112" s="106">
        <v>7.613033814525E12</v>
      </c>
      <c r="J112" s="108"/>
      <c r="K112" s="109" t="s">
        <v>43</v>
      </c>
      <c r="L112" s="110" t="s">
        <v>8036</v>
      </c>
      <c r="M112" s="109" t="s">
        <v>7540</v>
      </c>
      <c r="N112" s="27" t="s">
        <v>8036</v>
      </c>
      <c r="O112" s="27" t="s">
        <v>8036</v>
      </c>
      <c r="P112" s="104" t="s">
        <v>7541</v>
      </c>
      <c r="Q112" s="40">
        <v>8066.0</v>
      </c>
      <c r="R112" s="12"/>
    </row>
    <row r="113" ht="15.75" customHeight="1">
      <c r="A113" s="105">
        <v>112.0</v>
      </c>
      <c r="B113" s="27" t="s">
        <v>8037</v>
      </c>
      <c r="C113" s="13">
        <v>36620.0</v>
      </c>
      <c r="D113" s="27" t="s">
        <v>8038</v>
      </c>
      <c r="E113" s="22" t="s">
        <v>2896</v>
      </c>
      <c r="F113" s="22" t="s">
        <v>2897</v>
      </c>
      <c r="G113" s="106">
        <v>8.445291742369E12</v>
      </c>
      <c r="H113" s="107"/>
      <c r="I113" s="106">
        <v>8.445291742352E12</v>
      </c>
      <c r="J113" s="108"/>
      <c r="K113" s="109" t="s">
        <v>43</v>
      </c>
      <c r="L113" s="110" t="s">
        <v>8040</v>
      </c>
      <c r="M113" s="109" t="s">
        <v>7540</v>
      </c>
      <c r="N113" s="27" t="s">
        <v>8040</v>
      </c>
      <c r="O113" s="27" t="s">
        <v>8040</v>
      </c>
      <c r="P113" s="104" t="s">
        <v>7541</v>
      </c>
      <c r="Q113" s="40">
        <v>16215.0</v>
      </c>
      <c r="R113" s="12"/>
    </row>
    <row r="114" ht="15.75" customHeight="1">
      <c r="A114" s="105">
        <v>113.0</v>
      </c>
      <c r="B114" s="27" t="s">
        <v>8041</v>
      </c>
      <c r="C114" s="13">
        <v>5920.0</v>
      </c>
      <c r="D114" s="27" t="s">
        <v>8042</v>
      </c>
      <c r="E114" s="22" t="s">
        <v>8043</v>
      </c>
      <c r="F114" s="22" t="s">
        <v>467</v>
      </c>
      <c r="G114" s="106">
        <v>8.445290846853E12</v>
      </c>
      <c r="H114" s="107"/>
      <c r="I114" s="106">
        <v>8.445290846846E12</v>
      </c>
      <c r="J114" s="108"/>
      <c r="K114" s="109" t="s">
        <v>43</v>
      </c>
      <c r="L114" s="110" t="s">
        <v>8044</v>
      </c>
      <c r="M114" s="109" t="s">
        <v>7540</v>
      </c>
      <c r="N114" s="27" t="s">
        <v>8044</v>
      </c>
      <c r="O114" s="27" t="s">
        <v>8044</v>
      </c>
      <c r="P114" s="104" t="s">
        <v>7541</v>
      </c>
      <c r="Q114" s="40">
        <v>1697.0</v>
      </c>
      <c r="R114" s="12"/>
    </row>
    <row r="115" ht="15.75" customHeight="1">
      <c r="A115" s="105">
        <v>114.0</v>
      </c>
      <c r="B115" s="27" t="s">
        <v>8045</v>
      </c>
      <c r="C115" s="13">
        <v>5950.0</v>
      </c>
      <c r="D115" s="27" t="s">
        <v>8047</v>
      </c>
      <c r="E115" s="22" t="s">
        <v>8048</v>
      </c>
      <c r="F115" s="22" t="s">
        <v>467</v>
      </c>
      <c r="G115" s="106">
        <v>8.445290864703E12</v>
      </c>
      <c r="H115" s="107"/>
      <c r="I115" s="106">
        <v>8.445290864819E12</v>
      </c>
      <c r="J115" s="108"/>
      <c r="K115" s="109" t="s">
        <v>43</v>
      </c>
      <c r="L115" s="110" t="s">
        <v>8049</v>
      </c>
      <c r="M115" s="109" t="s">
        <v>7540</v>
      </c>
      <c r="N115" s="27" t="s">
        <v>8049</v>
      </c>
      <c r="O115" s="27" t="s">
        <v>8049</v>
      </c>
      <c r="P115" s="104" t="s">
        <v>7541</v>
      </c>
      <c r="Q115" s="40">
        <v>12914.0</v>
      </c>
      <c r="R115" s="12"/>
    </row>
    <row r="116" ht="15.75" customHeight="1">
      <c r="A116" s="105">
        <v>115.0</v>
      </c>
      <c r="B116" s="27" t="s">
        <v>8050</v>
      </c>
      <c r="C116" s="13">
        <v>30200.0</v>
      </c>
      <c r="D116" s="27" t="s">
        <v>8051</v>
      </c>
      <c r="E116" s="22" t="s">
        <v>8052</v>
      </c>
      <c r="F116" s="22" t="s">
        <v>2225</v>
      </c>
      <c r="G116" s="106">
        <v>7.802950006766E12</v>
      </c>
      <c r="H116" s="107"/>
      <c r="I116" s="106">
        <v>7.613033817106E12</v>
      </c>
      <c r="J116" s="108"/>
      <c r="K116" s="109" t="s">
        <v>43</v>
      </c>
      <c r="L116" s="110" t="s">
        <v>8054</v>
      </c>
      <c r="M116" s="109" t="s">
        <v>7540</v>
      </c>
      <c r="N116" s="27" t="s">
        <v>8054</v>
      </c>
      <c r="O116" s="27" t="s">
        <v>8054</v>
      </c>
      <c r="P116" s="104" t="s">
        <v>7541</v>
      </c>
      <c r="Q116" s="40">
        <v>68917.0</v>
      </c>
      <c r="R116" s="12"/>
    </row>
    <row r="117" ht="15.75" customHeight="1">
      <c r="A117" s="105">
        <v>116.0</v>
      </c>
      <c r="B117" s="27" t="s">
        <v>8055</v>
      </c>
      <c r="C117" s="13">
        <v>30150.0</v>
      </c>
      <c r="D117" s="27" t="s">
        <v>8056</v>
      </c>
      <c r="E117" s="22" t="s">
        <v>8057</v>
      </c>
      <c r="F117" s="22" t="s">
        <v>2209</v>
      </c>
      <c r="G117" s="106">
        <v>7.802950004571E12</v>
      </c>
      <c r="H117" s="107"/>
      <c r="I117" s="106">
        <v>7.61303380933E12</v>
      </c>
      <c r="J117" s="108"/>
      <c r="K117" s="109" t="s">
        <v>43</v>
      </c>
      <c r="L117" s="110" t="s">
        <v>8058</v>
      </c>
      <c r="M117" s="109" t="s">
        <v>7540</v>
      </c>
      <c r="N117" s="27" t="s">
        <v>8058</v>
      </c>
      <c r="O117" s="27" t="s">
        <v>8058</v>
      </c>
      <c r="P117" s="104" t="s">
        <v>7541</v>
      </c>
      <c r="Q117" s="40">
        <v>43816.0</v>
      </c>
      <c r="R117" s="12"/>
    </row>
    <row r="118" ht="15.75" customHeight="1">
      <c r="A118" s="105">
        <v>117.0</v>
      </c>
      <c r="B118" s="27" t="s">
        <v>8060</v>
      </c>
      <c r="C118" s="13">
        <v>30210.0</v>
      </c>
      <c r="D118" s="27" t="s">
        <v>8061</v>
      </c>
      <c r="E118" s="22" t="s">
        <v>8062</v>
      </c>
      <c r="F118" s="22" t="s">
        <v>2217</v>
      </c>
      <c r="G118" s="106">
        <v>7.802950008814E12</v>
      </c>
      <c r="H118" s="107"/>
      <c r="I118" s="106">
        <v>7.613033817083E12</v>
      </c>
      <c r="J118" s="108"/>
      <c r="K118" s="109" t="s">
        <v>43</v>
      </c>
      <c r="L118" s="110" t="s">
        <v>8063</v>
      </c>
      <c r="M118" s="109" t="s">
        <v>7540</v>
      </c>
      <c r="N118" s="27" t="s">
        <v>8063</v>
      </c>
      <c r="O118" s="27" t="s">
        <v>8063</v>
      </c>
      <c r="P118" s="104" t="s">
        <v>7541</v>
      </c>
      <c r="Q118" s="40">
        <v>60317.0</v>
      </c>
      <c r="R118" s="12"/>
    </row>
    <row r="119" ht="15.75" customHeight="1">
      <c r="A119" s="105">
        <v>118.0</v>
      </c>
      <c r="B119" s="27" t="s">
        <v>8065</v>
      </c>
      <c r="C119" s="13">
        <v>5910.0</v>
      </c>
      <c r="D119" s="27" t="s">
        <v>8066</v>
      </c>
      <c r="E119" s="22" t="s">
        <v>8067</v>
      </c>
      <c r="F119" s="22" t="s">
        <v>467</v>
      </c>
      <c r="G119" s="106">
        <v>8.445290846822E12</v>
      </c>
      <c r="H119" s="107"/>
      <c r="I119" s="106">
        <v>8.445290846815E12</v>
      </c>
      <c r="J119" s="108"/>
      <c r="K119" s="109" t="s">
        <v>43</v>
      </c>
      <c r="L119" s="110" t="s">
        <v>8068</v>
      </c>
      <c r="M119" s="109" t="s">
        <v>7540</v>
      </c>
      <c r="N119" s="27" t="s">
        <v>8068</v>
      </c>
      <c r="O119" s="27" t="s">
        <v>8068</v>
      </c>
      <c r="P119" s="104" t="s">
        <v>7541</v>
      </c>
      <c r="Q119" s="40">
        <v>22610.0</v>
      </c>
      <c r="R119" s="12"/>
    </row>
    <row r="120" ht="15.75" customHeight="1">
      <c r="A120" s="105">
        <v>119.0</v>
      </c>
      <c r="B120" s="27" t="s">
        <v>8069</v>
      </c>
      <c r="C120" s="13">
        <v>30010.0</v>
      </c>
      <c r="D120" s="27" t="s">
        <v>8070</v>
      </c>
      <c r="E120" s="22" t="s">
        <v>8071</v>
      </c>
      <c r="F120" s="22" t="s">
        <v>2146</v>
      </c>
      <c r="G120" s="106">
        <v>7.613031571444E12</v>
      </c>
      <c r="H120" s="107"/>
      <c r="I120" s="106">
        <v>7.613033818714E12</v>
      </c>
      <c r="J120" s="108"/>
      <c r="K120" s="109" t="s">
        <v>43</v>
      </c>
      <c r="L120" s="110" t="s">
        <v>8073</v>
      </c>
      <c r="M120" s="109" t="s">
        <v>7540</v>
      </c>
      <c r="N120" s="27" t="s">
        <v>8073</v>
      </c>
      <c r="O120" s="27" t="s">
        <v>8073</v>
      </c>
      <c r="P120" s="104" t="s">
        <v>7541</v>
      </c>
      <c r="Q120" s="40">
        <v>766.0</v>
      </c>
      <c r="R120" s="12"/>
    </row>
    <row r="121" ht="15.75" customHeight="1">
      <c r="A121" s="105">
        <v>120.0</v>
      </c>
      <c r="B121" s="27" t="s">
        <v>8074</v>
      </c>
      <c r="C121" s="13">
        <v>30020.0</v>
      </c>
      <c r="D121" s="27" t="s">
        <v>8075</v>
      </c>
      <c r="E121" s="22" t="s">
        <v>8076</v>
      </c>
      <c r="F121" s="22" t="s">
        <v>2149</v>
      </c>
      <c r="G121" s="106">
        <v>7.613031571529E12</v>
      </c>
      <c r="H121" s="107"/>
      <c r="I121" s="106">
        <v>7.613033818653E12</v>
      </c>
      <c r="J121" s="108"/>
      <c r="K121" s="109" t="s">
        <v>43</v>
      </c>
      <c r="L121" s="110" t="s">
        <v>8077</v>
      </c>
      <c r="M121" s="109" t="s">
        <v>7540</v>
      </c>
      <c r="N121" s="27" t="s">
        <v>8077</v>
      </c>
      <c r="O121" s="27" t="s">
        <v>8077</v>
      </c>
      <c r="P121" s="104" t="s">
        <v>7541</v>
      </c>
      <c r="Q121" s="40">
        <v>365.0</v>
      </c>
      <c r="R121" s="12"/>
    </row>
    <row r="122" ht="15.75" customHeight="1">
      <c r="A122" s="105">
        <v>121.0</v>
      </c>
      <c r="B122" s="27" t="s">
        <v>8078</v>
      </c>
      <c r="C122" s="13">
        <v>30040.0</v>
      </c>
      <c r="D122" s="27" t="s">
        <v>8079</v>
      </c>
      <c r="E122" s="27" t="s">
        <v>8080</v>
      </c>
      <c r="F122" s="22" t="s">
        <v>1298</v>
      </c>
      <c r="G122" s="106">
        <v>7.61303001906E12</v>
      </c>
      <c r="H122" s="107"/>
      <c r="I122" s="106">
        <v>7.613033818615E12</v>
      </c>
      <c r="J122" s="108"/>
      <c r="K122" s="109" t="s">
        <v>43</v>
      </c>
      <c r="L122" s="110" t="s">
        <v>8082</v>
      </c>
      <c r="M122" s="109" t="s">
        <v>7540</v>
      </c>
      <c r="N122" s="27" t="s">
        <v>8082</v>
      </c>
      <c r="O122" s="27" t="s">
        <v>8082</v>
      </c>
      <c r="P122" s="104" t="s">
        <v>7541</v>
      </c>
      <c r="Q122" s="40">
        <v>2672.0</v>
      </c>
      <c r="R122" s="12"/>
    </row>
    <row r="123" ht="15.75" customHeight="1">
      <c r="A123" s="105">
        <v>122.0</v>
      </c>
      <c r="B123" s="27" t="s">
        <v>8083</v>
      </c>
      <c r="C123" s="13">
        <v>30070.0</v>
      </c>
      <c r="D123" s="27" t="s">
        <v>8084</v>
      </c>
      <c r="E123" s="22" t="s">
        <v>8085</v>
      </c>
      <c r="F123" s="22" t="s">
        <v>2162</v>
      </c>
      <c r="G123" s="106">
        <v>7.802950004427E12</v>
      </c>
      <c r="H123" s="107"/>
      <c r="I123" s="106">
        <v>7.613033817854E12</v>
      </c>
      <c r="J123" s="108"/>
      <c r="K123" s="109" t="s">
        <v>43</v>
      </c>
      <c r="L123" s="110" t="s">
        <v>8087</v>
      </c>
      <c r="M123" s="109" t="s">
        <v>7540</v>
      </c>
      <c r="N123" s="27" t="s">
        <v>8087</v>
      </c>
      <c r="O123" s="27" t="s">
        <v>8087</v>
      </c>
      <c r="P123" s="104" t="s">
        <v>7541</v>
      </c>
      <c r="Q123" s="40">
        <v>1464.0</v>
      </c>
      <c r="R123" s="12"/>
    </row>
    <row r="124" ht="15.75" customHeight="1">
      <c r="A124" s="105">
        <v>123.0</v>
      </c>
      <c r="B124" s="27" t="s">
        <v>8088</v>
      </c>
      <c r="C124" s="13">
        <v>30120.0</v>
      </c>
      <c r="D124" s="27" t="s">
        <v>8089</v>
      </c>
      <c r="E124" s="22" t="s">
        <v>8090</v>
      </c>
      <c r="F124" s="22" t="s">
        <v>2146</v>
      </c>
      <c r="G124" s="106">
        <v>7.613031259823E12</v>
      </c>
      <c r="H124" s="107"/>
      <c r="I124" s="106">
        <v>7.61303381879E12</v>
      </c>
      <c r="J124" s="108"/>
      <c r="K124" s="109" t="s">
        <v>43</v>
      </c>
      <c r="L124" s="110" t="s">
        <v>8091</v>
      </c>
      <c r="M124" s="109" t="s">
        <v>7540</v>
      </c>
      <c r="N124" s="27" t="s">
        <v>8091</v>
      </c>
      <c r="O124" s="27" t="s">
        <v>8091</v>
      </c>
      <c r="P124" s="104" t="s">
        <v>7541</v>
      </c>
      <c r="Q124" s="40">
        <v>2490.0</v>
      </c>
      <c r="R124" s="12"/>
    </row>
    <row r="125" ht="15.75" customHeight="1">
      <c r="A125" s="105">
        <v>124.0</v>
      </c>
      <c r="B125" s="27" t="s">
        <v>8093</v>
      </c>
      <c r="C125" s="13">
        <v>67250.0</v>
      </c>
      <c r="D125" s="27" t="s">
        <v>8094</v>
      </c>
      <c r="E125" s="22" t="s">
        <v>4931</v>
      </c>
      <c r="F125" s="22" t="s">
        <v>4932</v>
      </c>
      <c r="G125" s="106">
        <v>8.445291263642E12</v>
      </c>
      <c r="H125" s="107"/>
      <c r="I125" s="106">
        <v>8.445291263659E12</v>
      </c>
      <c r="J125" s="108"/>
      <c r="K125" s="109" t="s">
        <v>43</v>
      </c>
      <c r="L125" s="110" t="s">
        <v>8095</v>
      </c>
      <c r="M125" s="109" t="s">
        <v>7540</v>
      </c>
      <c r="N125" s="27" t="s">
        <v>8095</v>
      </c>
      <c r="O125" s="27" t="s">
        <v>8095</v>
      </c>
      <c r="P125" s="104" t="s">
        <v>7541</v>
      </c>
      <c r="Q125" s="40">
        <v>43.0</v>
      </c>
      <c r="R125" s="12"/>
    </row>
    <row r="126" ht="15.75" customHeight="1">
      <c r="A126" s="105">
        <v>125.0</v>
      </c>
      <c r="B126" s="27" t="s">
        <v>8097</v>
      </c>
      <c r="C126" s="13">
        <v>52120.0</v>
      </c>
      <c r="D126" s="27" t="s">
        <v>8098</v>
      </c>
      <c r="E126" s="22" t="s">
        <v>8099</v>
      </c>
      <c r="F126" s="22" t="s">
        <v>4075</v>
      </c>
      <c r="G126" s="106">
        <v>7.613035366626E12</v>
      </c>
      <c r="H126" s="107"/>
      <c r="I126" s="106">
        <v>7.613035366633E12</v>
      </c>
      <c r="J126" s="108"/>
      <c r="K126" s="109" t="s">
        <v>43</v>
      </c>
      <c r="L126" s="110" t="s">
        <v>8100</v>
      </c>
      <c r="M126" s="109" t="s">
        <v>7540</v>
      </c>
      <c r="N126" s="27" t="s">
        <v>8100</v>
      </c>
      <c r="O126" s="27" t="s">
        <v>8100</v>
      </c>
      <c r="P126" s="104" t="s">
        <v>7541</v>
      </c>
      <c r="Q126" s="40">
        <v>873.0</v>
      </c>
      <c r="R126" s="12"/>
    </row>
    <row r="127" ht="15.75" customHeight="1">
      <c r="A127" s="105">
        <v>126.0</v>
      </c>
      <c r="B127" s="27" t="s">
        <v>8101</v>
      </c>
      <c r="C127" s="13">
        <v>12310.0</v>
      </c>
      <c r="D127" s="27" t="s">
        <v>8102</v>
      </c>
      <c r="E127" s="22" t="s">
        <v>8103</v>
      </c>
      <c r="F127" s="22" t="s">
        <v>809</v>
      </c>
      <c r="G127" s="106">
        <v>7.802950012316E12</v>
      </c>
      <c r="H127" s="107"/>
      <c r="I127" s="106">
        <v>1.7802950012313E13</v>
      </c>
      <c r="J127" s="108"/>
      <c r="K127" s="109" t="s">
        <v>43</v>
      </c>
      <c r="L127" s="110" t="s">
        <v>8105</v>
      </c>
      <c r="M127" s="109" t="s">
        <v>7540</v>
      </c>
      <c r="N127" s="27" t="s">
        <v>8105</v>
      </c>
      <c r="O127" s="27" t="s">
        <v>8105</v>
      </c>
      <c r="P127" s="104" t="s">
        <v>7541</v>
      </c>
      <c r="Q127" s="40">
        <v>17.0</v>
      </c>
      <c r="R127" s="12"/>
    </row>
    <row r="128" ht="15.75" customHeight="1">
      <c r="A128" s="105">
        <v>127.0</v>
      </c>
      <c r="B128" s="27" t="s">
        <v>8106</v>
      </c>
      <c r="C128" s="13">
        <v>5110.0</v>
      </c>
      <c r="D128" s="27" t="s">
        <v>8107</v>
      </c>
      <c r="E128" s="22" t="s">
        <v>8108</v>
      </c>
      <c r="F128" s="22" t="s">
        <v>413</v>
      </c>
      <c r="G128" s="106">
        <v>7.802950105117E12</v>
      </c>
      <c r="H128" s="106">
        <v>7.802950105117E12</v>
      </c>
      <c r="I128" s="106">
        <v>1.7802950005117E13</v>
      </c>
      <c r="J128" s="108"/>
      <c r="K128" s="109" t="s">
        <v>43</v>
      </c>
      <c r="L128" s="110" t="s">
        <v>8109</v>
      </c>
      <c r="M128" s="109" t="s">
        <v>7540</v>
      </c>
      <c r="N128" s="27" t="s">
        <v>8109</v>
      </c>
      <c r="O128" s="27" t="s">
        <v>8109</v>
      </c>
      <c r="P128" s="104" t="s">
        <v>7541</v>
      </c>
      <c r="Q128" s="40">
        <v>11480.0</v>
      </c>
      <c r="R128" s="12"/>
    </row>
    <row r="129" ht="15.75" customHeight="1">
      <c r="A129" s="105">
        <v>128.0</v>
      </c>
      <c r="B129" s="27" t="s">
        <v>8111</v>
      </c>
      <c r="C129" s="13">
        <v>8770.0</v>
      </c>
      <c r="D129" s="27" t="s">
        <v>8112</v>
      </c>
      <c r="E129" s="22" t="s">
        <v>8113</v>
      </c>
      <c r="F129" s="22" t="s">
        <v>683</v>
      </c>
      <c r="G129" s="106">
        <v>7.802950108774E12</v>
      </c>
      <c r="H129" s="106">
        <v>7.802950108774E12</v>
      </c>
      <c r="I129" s="106">
        <v>1.7802950008774E13</v>
      </c>
      <c r="J129" s="108"/>
      <c r="K129" s="109" t="s">
        <v>43</v>
      </c>
      <c r="L129" s="110" t="s">
        <v>8114</v>
      </c>
      <c r="M129" s="109" t="s">
        <v>7540</v>
      </c>
      <c r="N129" s="27" t="s">
        <v>8114</v>
      </c>
      <c r="O129" s="27" t="s">
        <v>8114</v>
      </c>
      <c r="P129" s="104" t="s">
        <v>7541</v>
      </c>
      <c r="Q129" s="40">
        <v>3930.0</v>
      </c>
      <c r="R129" s="12"/>
    </row>
    <row r="130" ht="15.75" customHeight="1">
      <c r="A130" s="105">
        <v>129.0</v>
      </c>
      <c r="B130" s="27" t="s">
        <v>8115</v>
      </c>
      <c r="C130" s="13">
        <v>5020.0</v>
      </c>
      <c r="D130" s="27" t="s">
        <v>8116</v>
      </c>
      <c r="E130" s="27" t="s">
        <v>8117</v>
      </c>
      <c r="F130" s="22" t="s">
        <v>411</v>
      </c>
      <c r="G130" s="106">
        <v>7.802950005028E12</v>
      </c>
      <c r="H130" s="107"/>
      <c r="I130" s="106">
        <v>1.7802950005025E13</v>
      </c>
      <c r="J130" s="108"/>
      <c r="K130" s="109" t="s">
        <v>43</v>
      </c>
      <c r="L130" s="110" t="s">
        <v>8119</v>
      </c>
      <c r="M130" s="109" t="s">
        <v>7540</v>
      </c>
      <c r="N130" s="27" t="s">
        <v>8119</v>
      </c>
      <c r="O130" s="27" t="s">
        <v>8119</v>
      </c>
      <c r="P130" s="104" t="s">
        <v>7541</v>
      </c>
      <c r="Q130" s="40">
        <v>24523.0</v>
      </c>
      <c r="R130" s="12"/>
    </row>
    <row r="131" ht="15.75" customHeight="1">
      <c r="A131" s="105">
        <v>130.0</v>
      </c>
      <c r="B131" s="27" t="s">
        <v>8120</v>
      </c>
      <c r="C131" s="13">
        <v>35700.0</v>
      </c>
      <c r="D131" s="27" t="s">
        <v>8121</v>
      </c>
      <c r="E131" s="22" t="s">
        <v>2656</v>
      </c>
      <c r="F131" s="22" t="s">
        <v>2657</v>
      </c>
      <c r="G131" s="106">
        <v>8.445290216816E12</v>
      </c>
      <c r="H131" s="107"/>
      <c r="I131" s="106">
        <v>8.4452902167E12</v>
      </c>
      <c r="J131" s="108"/>
      <c r="K131" s="109" t="s">
        <v>43</v>
      </c>
      <c r="L131" s="110" t="s">
        <v>8122</v>
      </c>
      <c r="M131" s="109" t="s">
        <v>7540</v>
      </c>
      <c r="N131" s="27" t="s">
        <v>8122</v>
      </c>
      <c r="O131" s="27" t="s">
        <v>8122</v>
      </c>
      <c r="P131" s="104" t="s">
        <v>7541</v>
      </c>
      <c r="Q131" s="40">
        <v>469.0</v>
      </c>
      <c r="R131" s="12"/>
    </row>
    <row r="132" ht="15.75" customHeight="1">
      <c r="A132" s="105">
        <v>131.0</v>
      </c>
      <c r="B132" s="27" t="s">
        <v>8124</v>
      </c>
      <c r="C132" s="13">
        <v>35710.0</v>
      </c>
      <c r="D132" s="27" t="s">
        <v>8125</v>
      </c>
      <c r="E132" s="22" t="s">
        <v>8126</v>
      </c>
      <c r="F132" s="22" t="s">
        <v>2661</v>
      </c>
      <c r="G132" s="106">
        <v>7.613038631189E12</v>
      </c>
      <c r="H132" s="107"/>
      <c r="I132" s="106">
        <v>7.613038630373E12</v>
      </c>
      <c r="J132" s="108"/>
      <c r="K132" s="109" t="s">
        <v>43</v>
      </c>
      <c r="L132" s="110" t="s">
        <v>8127</v>
      </c>
      <c r="M132" s="109" t="s">
        <v>7540</v>
      </c>
      <c r="N132" s="27" t="s">
        <v>8127</v>
      </c>
      <c r="O132" s="27" t="s">
        <v>8127</v>
      </c>
      <c r="P132" s="104" t="s">
        <v>7541</v>
      </c>
      <c r="Q132" s="40">
        <v>600.0</v>
      </c>
      <c r="R132" s="12"/>
    </row>
    <row r="133" ht="15.75" customHeight="1">
      <c r="A133" s="105">
        <v>132.0</v>
      </c>
      <c r="B133" s="27" t="s">
        <v>8128</v>
      </c>
      <c r="C133" s="13">
        <v>96670.0</v>
      </c>
      <c r="D133" s="27" t="s">
        <v>8129</v>
      </c>
      <c r="E133" s="22" t="s">
        <v>8131</v>
      </c>
      <c r="F133" s="22" t="s">
        <v>7277</v>
      </c>
      <c r="G133" s="106">
        <v>7.506475110303E12</v>
      </c>
      <c r="H133" s="107"/>
      <c r="I133" s="106">
        <v>1.75064751103E13</v>
      </c>
      <c r="J133" s="108"/>
      <c r="K133" s="109" t="s">
        <v>43</v>
      </c>
      <c r="L133" s="110" t="s">
        <v>8132</v>
      </c>
      <c r="M133" s="109" t="s">
        <v>7540</v>
      </c>
      <c r="N133" s="27" t="s">
        <v>8132</v>
      </c>
      <c r="O133" s="27" t="s">
        <v>8132</v>
      </c>
      <c r="P133" s="104" t="s">
        <v>7541</v>
      </c>
      <c r="Q133" s="40">
        <v>0.0</v>
      </c>
      <c r="R133" s="12"/>
    </row>
    <row r="134" ht="15.75" customHeight="1">
      <c r="A134" s="105">
        <v>133.0</v>
      </c>
      <c r="B134" s="27" t="s">
        <v>8133</v>
      </c>
      <c r="C134" s="13">
        <v>96630.0</v>
      </c>
      <c r="D134" s="27" t="s">
        <v>8134</v>
      </c>
      <c r="E134" s="22" t="s">
        <v>8135</v>
      </c>
      <c r="F134" s="22" t="s">
        <v>7277</v>
      </c>
      <c r="G134" s="106">
        <v>7.50647511028E12</v>
      </c>
      <c r="H134" s="107"/>
      <c r="I134" s="106">
        <v>1.7506475110287E13</v>
      </c>
      <c r="J134" s="108"/>
      <c r="K134" s="109" t="s">
        <v>43</v>
      </c>
      <c r="L134" s="110" t="s">
        <v>8136</v>
      </c>
      <c r="M134" s="109" t="s">
        <v>7540</v>
      </c>
      <c r="N134" s="27" t="s">
        <v>8136</v>
      </c>
      <c r="O134" s="27" t="s">
        <v>8136</v>
      </c>
      <c r="P134" s="104" t="s">
        <v>7541</v>
      </c>
      <c r="Q134" s="40">
        <v>0.0</v>
      </c>
      <c r="R134" s="12"/>
    </row>
    <row r="135" ht="15.75" customHeight="1">
      <c r="A135" s="105">
        <v>134.0</v>
      </c>
      <c r="B135" s="27" t="s">
        <v>8138</v>
      </c>
      <c r="C135" s="13">
        <v>77370.0</v>
      </c>
      <c r="D135" s="27" t="s">
        <v>8139</v>
      </c>
      <c r="E135" s="22" t="s">
        <v>8140</v>
      </c>
      <c r="F135" s="22" t="s">
        <v>5859</v>
      </c>
      <c r="G135" s="106">
        <v>7.613031587377E12</v>
      </c>
      <c r="H135" s="107"/>
      <c r="I135" s="106">
        <v>1.7501059273709E13</v>
      </c>
      <c r="J135" s="108"/>
      <c r="K135" s="109" t="s">
        <v>43</v>
      </c>
      <c r="L135" s="110" t="s">
        <v>8141</v>
      </c>
      <c r="M135" s="109" t="s">
        <v>7540</v>
      </c>
      <c r="N135" s="27" t="s">
        <v>8141</v>
      </c>
      <c r="O135" s="27" t="s">
        <v>8141</v>
      </c>
      <c r="P135" s="104" t="s">
        <v>7541</v>
      </c>
      <c r="Q135" s="40">
        <v>0.0</v>
      </c>
      <c r="R135" s="12"/>
    </row>
    <row r="136" ht="15.75" customHeight="1">
      <c r="A136" s="105">
        <v>135.0</v>
      </c>
      <c r="B136" s="27" t="s">
        <v>8143</v>
      </c>
      <c r="C136" s="13">
        <v>63401.0</v>
      </c>
      <c r="D136" s="27" t="s">
        <v>8144</v>
      </c>
      <c r="E136" s="22" t="s">
        <v>490</v>
      </c>
      <c r="F136" s="22" t="s">
        <v>491</v>
      </c>
      <c r="G136" s="106">
        <v>7.891000405772E12</v>
      </c>
      <c r="H136" s="107"/>
      <c r="I136" s="106">
        <v>1.7891000405779E13</v>
      </c>
      <c r="J136" s="108"/>
      <c r="K136" s="109" t="s">
        <v>43</v>
      </c>
      <c r="L136" s="110" t="s">
        <v>8145</v>
      </c>
      <c r="M136" s="109" t="s">
        <v>7540</v>
      </c>
      <c r="N136" s="27" t="s">
        <v>8145</v>
      </c>
      <c r="O136" s="27" t="s">
        <v>8145</v>
      </c>
      <c r="P136" s="104" t="s">
        <v>7541</v>
      </c>
      <c r="Q136" s="40">
        <v>0.0</v>
      </c>
      <c r="R136" s="12"/>
    </row>
    <row r="137" ht="15.75" customHeight="1">
      <c r="A137" s="105">
        <v>136.0</v>
      </c>
      <c r="B137" s="27" t="s">
        <v>8146</v>
      </c>
      <c r="C137" s="13">
        <v>36920.0</v>
      </c>
      <c r="D137" s="27" t="s">
        <v>8147</v>
      </c>
      <c r="E137" s="27" t="s">
        <v>2994</v>
      </c>
      <c r="F137" s="27" t="s">
        <v>2995</v>
      </c>
      <c r="G137" s="106">
        <v>7.613038630977E12</v>
      </c>
      <c r="H137" s="107"/>
      <c r="I137" s="106">
        <v>7.61303863096E12</v>
      </c>
      <c r="J137" s="108"/>
      <c r="K137" s="109" t="s">
        <v>43</v>
      </c>
      <c r="L137" s="110" t="s">
        <v>8149</v>
      </c>
      <c r="M137" s="109" t="s">
        <v>7540</v>
      </c>
      <c r="N137" s="27" t="s">
        <v>8149</v>
      </c>
      <c r="O137" s="27" t="s">
        <v>8149</v>
      </c>
      <c r="P137" s="104" t="s">
        <v>7541</v>
      </c>
      <c r="Q137" s="40">
        <v>433.0</v>
      </c>
      <c r="R137" s="12"/>
    </row>
    <row r="138" ht="15.75" customHeight="1">
      <c r="A138" s="105">
        <v>137.0</v>
      </c>
      <c r="B138" s="27" t="s">
        <v>8150</v>
      </c>
      <c r="C138" s="13">
        <v>976901.0</v>
      </c>
      <c r="D138" s="27" t="s">
        <v>8151</v>
      </c>
      <c r="E138" s="22" t="s">
        <v>7313</v>
      </c>
      <c r="F138" s="22" t="s">
        <v>7314</v>
      </c>
      <c r="G138" s="106">
        <v>7.891000405871E12</v>
      </c>
      <c r="H138" s="107"/>
      <c r="I138" s="106">
        <v>1.7891000405878E13</v>
      </c>
      <c r="J138" s="108"/>
      <c r="K138" s="109" t="s">
        <v>43</v>
      </c>
      <c r="L138" s="110" t="s">
        <v>8152</v>
      </c>
      <c r="M138" s="109" t="s">
        <v>7540</v>
      </c>
      <c r="N138" s="27" t="s">
        <v>8152</v>
      </c>
      <c r="O138" s="27" t="s">
        <v>8152</v>
      </c>
      <c r="P138" s="104" t="s">
        <v>7541</v>
      </c>
      <c r="Q138" s="40">
        <v>0.0</v>
      </c>
      <c r="R138" s="12"/>
    </row>
    <row r="139" ht="15.75" customHeight="1">
      <c r="A139" s="105">
        <v>138.0</v>
      </c>
      <c r="B139" s="27" t="s">
        <v>8154</v>
      </c>
      <c r="C139" s="13">
        <v>8760.0</v>
      </c>
      <c r="D139" s="27" t="s">
        <v>8155</v>
      </c>
      <c r="E139" s="27" t="s">
        <v>680</v>
      </c>
      <c r="F139" s="27" t="s">
        <v>681</v>
      </c>
      <c r="G139" s="106">
        <v>8.445291195509E12</v>
      </c>
      <c r="H139" s="107"/>
      <c r="I139" s="106">
        <v>8.445291195615E12</v>
      </c>
      <c r="J139" s="108"/>
      <c r="K139" s="109" t="s">
        <v>43</v>
      </c>
      <c r="L139" s="110" t="s">
        <v>8156</v>
      </c>
      <c r="M139" s="109" t="s">
        <v>7540</v>
      </c>
      <c r="N139" s="27" t="s">
        <v>8156</v>
      </c>
      <c r="O139" s="27" t="s">
        <v>8156</v>
      </c>
      <c r="P139" s="104" t="s">
        <v>7541</v>
      </c>
      <c r="Q139" s="40">
        <v>0.0</v>
      </c>
      <c r="R139" s="12"/>
    </row>
    <row r="140" ht="15.75" customHeight="1">
      <c r="A140" s="105">
        <v>139.0</v>
      </c>
      <c r="B140" s="27" t="s">
        <v>8157</v>
      </c>
      <c r="C140" s="13">
        <v>977101.0</v>
      </c>
      <c r="D140" s="27" t="s">
        <v>8159</v>
      </c>
      <c r="E140" s="22" t="s">
        <v>7316</v>
      </c>
      <c r="F140" s="22" t="s">
        <v>7317</v>
      </c>
      <c r="G140" s="106">
        <v>7.891000406052E12</v>
      </c>
      <c r="H140" s="107"/>
      <c r="I140" s="106">
        <v>1.7891000406059E13</v>
      </c>
      <c r="J140" s="108"/>
      <c r="K140" s="109" t="s">
        <v>43</v>
      </c>
      <c r="L140" s="110" t="s">
        <v>8160</v>
      </c>
      <c r="M140" s="109" t="s">
        <v>7540</v>
      </c>
      <c r="N140" s="27" t="s">
        <v>8160</v>
      </c>
      <c r="O140" s="27" t="s">
        <v>8160</v>
      </c>
      <c r="P140" s="104" t="s">
        <v>7541</v>
      </c>
      <c r="Q140" s="40">
        <v>0.0</v>
      </c>
      <c r="R140" s="12"/>
    </row>
    <row r="141" ht="15.75" customHeight="1">
      <c r="A141" s="105">
        <v>140.0</v>
      </c>
      <c r="B141" s="27" t="s">
        <v>8161</v>
      </c>
      <c r="C141" s="13">
        <v>983001.0</v>
      </c>
      <c r="D141" s="27" t="s">
        <v>8162</v>
      </c>
      <c r="E141" s="22" t="s">
        <v>7326</v>
      </c>
      <c r="F141" s="22" t="s">
        <v>4128</v>
      </c>
      <c r="G141" s="106">
        <v>7.891000405901E12</v>
      </c>
      <c r="H141" s="107"/>
      <c r="I141" s="106">
        <v>1.7891000405908E13</v>
      </c>
      <c r="J141" s="108"/>
      <c r="K141" s="109" t="s">
        <v>43</v>
      </c>
      <c r="L141" s="110" t="s">
        <v>8165</v>
      </c>
      <c r="M141" s="109" t="s">
        <v>7540</v>
      </c>
      <c r="N141" s="27" t="s">
        <v>8165</v>
      </c>
      <c r="O141" s="27" t="s">
        <v>8165</v>
      </c>
      <c r="P141" s="104" t="s">
        <v>7541</v>
      </c>
      <c r="Q141" s="40">
        <v>0.0</v>
      </c>
      <c r="R141" s="12"/>
    </row>
    <row r="142" ht="15.75" customHeight="1">
      <c r="A142" s="105">
        <v>141.0</v>
      </c>
      <c r="B142" s="27" t="s">
        <v>8166</v>
      </c>
      <c r="C142" s="13">
        <v>338101.0</v>
      </c>
      <c r="D142" s="27" t="s">
        <v>8167</v>
      </c>
      <c r="E142" s="22" t="s">
        <v>2580</v>
      </c>
      <c r="F142" s="22" t="s">
        <v>2581</v>
      </c>
      <c r="G142" s="106">
        <v>7.891000406021E12</v>
      </c>
      <c r="H142" s="107"/>
      <c r="I142" s="106">
        <v>1.7891000406028E13</v>
      </c>
      <c r="J142" s="108"/>
      <c r="K142" s="109" t="s">
        <v>43</v>
      </c>
      <c r="L142" s="110" t="s">
        <v>8168</v>
      </c>
      <c r="M142" s="109" t="s">
        <v>7540</v>
      </c>
      <c r="N142" s="27" t="s">
        <v>8168</v>
      </c>
      <c r="O142" s="27" t="s">
        <v>8168</v>
      </c>
      <c r="P142" s="104" t="s">
        <v>7541</v>
      </c>
      <c r="Q142" s="40">
        <v>0.0</v>
      </c>
      <c r="R142" s="12"/>
    </row>
    <row r="143" ht="15.75" customHeight="1">
      <c r="A143" s="105">
        <v>142.0</v>
      </c>
      <c r="B143" s="27" t="s">
        <v>8170</v>
      </c>
      <c r="C143" s="13">
        <v>36980.0</v>
      </c>
      <c r="D143" s="27" t="s">
        <v>8171</v>
      </c>
      <c r="E143" s="22" t="s">
        <v>3014</v>
      </c>
      <c r="F143" s="22" t="s">
        <v>491</v>
      </c>
      <c r="G143" s="106">
        <v>7.891000405932E12</v>
      </c>
      <c r="H143" s="107"/>
      <c r="I143" s="106">
        <v>1.7891000405939E13</v>
      </c>
      <c r="J143" s="108"/>
      <c r="K143" s="109" t="s">
        <v>43</v>
      </c>
      <c r="L143" s="110" t="s">
        <v>8172</v>
      </c>
      <c r="M143" s="109" t="s">
        <v>7540</v>
      </c>
      <c r="N143" s="27" t="s">
        <v>8172</v>
      </c>
      <c r="O143" s="27" t="s">
        <v>8172</v>
      </c>
      <c r="P143" s="104" t="s">
        <v>7541</v>
      </c>
      <c r="Q143" s="40">
        <v>0.0</v>
      </c>
      <c r="R143" s="12"/>
    </row>
    <row r="144" ht="15.75" customHeight="1">
      <c r="A144" s="105">
        <v>143.0</v>
      </c>
      <c r="B144" s="27" t="s">
        <v>8174</v>
      </c>
      <c r="C144" s="13">
        <v>56370.0</v>
      </c>
      <c r="D144" s="27" t="s">
        <v>8175</v>
      </c>
      <c r="E144" s="22" t="s">
        <v>4187</v>
      </c>
      <c r="F144" s="22" t="s">
        <v>4188</v>
      </c>
      <c r="G144" s="106">
        <v>7.613036838221E12</v>
      </c>
      <c r="H144" s="107"/>
      <c r="I144" s="106">
        <v>7.613036838238E12</v>
      </c>
      <c r="J144" s="108"/>
      <c r="K144" s="109" t="s">
        <v>43</v>
      </c>
      <c r="L144" s="110" t="s">
        <v>8176</v>
      </c>
      <c r="M144" s="109" t="s">
        <v>7540</v>
      </c>
      <c r="N144" s="27" t="s">
        <v>8176</v>
      </c>
      <c r="O144" s="27" t="s">
        <v>8176</v>
      </c>
      <c r="P144" s="104" t="s">
        <v>7541</v>
      </c>
      <c r="Q144" s="40">
        <v>1711.0</v>
      </c>
      <c r="R144" s="12"/>
    </row>
    <row r="145" ht="15.75" customHeight="1">
      <c r="A145" s="105">
        <v>144.0</v>
      </c>
      <c r="B145" s="27" t="s">
        <v>8178</v>
      </c>
      <c r="C145" s="13">
        <v>74210.0</v>
      </c>
      <c r="D145" s="27" t="s">
        <v>8179</v>
      </c>
      <c r="E145" s="22" t="s">
        <v>5539</v>
      </c>
      <c r="F145" s="22" t="s">
        <v>1207</v>
      </c>
      <c r="G145" s="106">
        <v>7.613035794368E12</v>
      </c>
      <c r="H145" s="107"/>
      <c r="I145" s="106">
        <v>7.613035794351E12</v>
      </c>
      <c r="J145" s="108"/>
      <c r="K145" s="109" t="s">
        <v>43</v>
      </c>
      <c r="L145" s="110" t="s">
        <v>8181</v>
      </c>
      <c r="M145" s="109" t="s">
        <v>7540</v>
      </c>
      <c r="N145" s="27" t="s">
        <v>8181</v>
      </c>
      <c r="O145" s="27" t="s">
        <v>8181</v>
      </c>
      <c r="P145" s="104" t="s">
        <v>7541</v>
      </c>
      <c r="Q145" s="40">
        <v>0.0</v>
      </c>
      <c r="R145" s="12"/>
    </row>
    <row r="146" ht="15.75" customHeight="1">
      <c r="A146" s="105">
        <v>145.0</v>
      </c>
      <c r="B146" s="27" t="s">
        <v>8182</v>
      </c>
      <c r="C146" s="13">
        <v>90730.0</v>
      </c>
      <c r="D146" s="27" t="s">
        <v>8183</v>
      </c>
      <c r="E146" s="22" t="s">
        <v>7068</v>
      </c>
      <c r="F146" s="22" t="s">
        <v>712</v>
      </c>
      <c r="G146" s="106">
        <v>8.445290674975E12</v>
      </c>
      <c r="H146" s="107"/>
      <c r="I146" s="106">
        <v>8.445290674982E12</v>
      </c>
      <c r="J146" s="108"/>
      <c r="K146" s="109" t="s">
        <v>43</v>
      </c>
      <c r="L146" s="110" t="s">
        <v>8184</v>
      </c>
      <c r="M146" s="109" t="s">
        <v>7540</v>
      </c>
      <c r="N146" s="27" t="s">
        <v>8184</v>
      </c>
      <c r="O146" s="27" t="s">
        <v>8184</v>
      </c>
      <c r="P146" s="104" t="s">
        <v>7541</v>
      </c>
      <c r="Q146" s="40">
        <v>0.0</v>
      </c>
      <c r="R146" s="12"/>
    </row>
    <row r="147" ht="15.75" customHeight="1">
      <c r="A147" s="105">
        <v>146.0</v>
      </c>
      <c r="B147" s="27" t="s">
        <v>8186</v>
      </c>
      <c r="C147" s="13">
        <v>20520.0</v>
      </c>
      <c r="D147" s="27" t="s">
        <v>8187</v>
      </c>
      <c r="E147" s="22" t="s">
        <v>8188</v>
      </c>
      <c r="F147" s="22" t="s">
        <v>1099</v>
      </c>
      <c r="G147" s="106">
        <v>7.613034424624E12</v>
      </c>
      <c r="H147" s="107"/>
      <c r="I147" s="106">
        <v>7.613034424631E12</v>
      </c>
      <c r="J147" s="108"/>
      <c r="K147" s="109" t="s">
        <v>43</v>
      </c>
      <c r="L147" s="110" t="s">
        <v>8189</v>
      </c>
      <c r="M147" s="109" t="s">
        <v>7540</v>
      </c>
      <c r="N147" s="27" t="s">
        <v>8189</v>
      </c>
      <c r="O147" s="27" t="s">
        <v>8189</v>
      </c>
      <c r="P147" s="104" t="s">
        <v>7541</v>
      </c>
      <c r="Q147" s="40">
        <v>50.0</v>
      </c>
      <c r="R147" s="12"/>
    </row>
    <row r="148" ht="15.75" customHeight="1">
      <c r="A148" s="105">
        <v>147.0</v>
      </c>
      <c r="B148" s="27" t="s">
        <v>8191</v>
      </c>
      <c r="C148" s="13">
        <v>58120.0</v>
      </c>
      <c r="D148" s="27" t="s">
        <v>8192</v>
      </c>
      <c r="E148" s="22" t="s">
        <v>8193</v>
      </c>
      <c r="F148" s="22" t="s">
        <v>786</v>
      </c>
      <c r="G148" s="106">
        <v>7.613036510585E12</v>
      </c>
      <c r="H148" s="107"/>
      <c r="I148" s="106">
        <v>7.613036510592E12</v>
      </c>
      <c r="J148" s="108"/>
      <c r="K148" s="109" t="s">
        <v>43</v>
      </c>
      <c r="L148" s="110" t="s">
        <v>8194</v>
      </c>
      <c r="M148" s="109" t="s">
        <v>7540</v>
      </c>
      <c r="N148" s="27" t="s">
        <v>8194</v>
      </c>
      <c r="O148" s="27" t="s">
        <v>8194</v>
      </c>
      <c r="P148" s="104" t="s">
        <v>7541</v>
      </c>
      <c r="Q148" s="40">
        <v>8119.0</v>
      </c>
      <c r="R148" s="12"/>
    </row>
    <row r="149" ht="15.75" customHeight="1">
      <c r="A149" s="105">
        <v>148.0</v>
      </c>
      <c r="B149" s="27" t="s">
        <v>8196</v>
      </c>
      <c r="C149" s="13">
        <v>23390.0</v>
      </c>
      <c r="D149" s="27" t="s">
        <v>8197</v>
      </c>
      <c r="E149" s="22" t="s">
        <v>8198</v>
      </c>
      <c r="F149" s="22" t="s">
        <v>1257</v>
      </c>
      <c r="G149" s="106">
        <v>7.613031315604E12</v>
      </c>
      <c r="H149" s="107"/>
      <c r="I149" s="106">
        <v>7.613031315611E12</v>
      </c>
      <c r="J149" s="108"/>
      <c r="K149" s="109" t="s">
        <v>43</v>
      </c>
      <c r="L149" s="110" t="s">
        <v>8199</v>
      </c>
      <c r="M149" s="109" t="s">
        <v>7540</v>
      </c>
      <c r="N149" s="27" t="s">
        <v>8199</v>
      </c>
      <c r="O149" s="27" t="s">
        <v>8199</v>
      </c>
      <c r="P149" s="104" t="s">
        <v>7541</v>
      </c>
      <c r="Q149" s="40">
        <v>0.0</v>
      </c>
      <c r="R149" s="12"/>
    </row>
    <row r="150" ht="15.75" customHeight="1">
      <c r="A150" s="105">
        <v>149.0</v>
      </c>
      <c r="B150" s="27" t="s">
        <v>8200</v>
      </c>
      <c r="C150" s="13">
        <v>956101.0</v>
      </c>
      <c r="D150" s="27" t="s">
        <v>8202</v>
      </c>
      <c r="E150" s="22" t="s">
        <v>7179</v>
      </c>
      <c r="F150" s="22" t="s">
        <v>1186</v>
      </c>
      <c r="G150" s="106">
        <v>8.445291357891E12</v>
      </c>
      <c r="H150" s="107"/>
      <c r="I150" s="106">
        <v>8.445291357907E12</v>
      </c>
      <c r="J150" s="108"/>
      <c r="K150" s="109" t="s">
        <v>43</v>
      </c>
      <c r="L150" s="110" t="s">
        <v>8203</v>
      </c>
      <c r="M150" s="109" t="s">
        <v>7540</v>
      </c>
      <c r="N150" s="27" t="s">
        <v>8203</v>
      </c>
      <c r="O150" s="27" t="s">
        <v>8203</v>
      </c>
      <c r="P150" s="104" t="s">
        <v>7541</v>
      </c>
      <c r="Q150" s="40">
        <v>0.0</v>
      </c>
      <c r="R150" s="12"/>
    </row>
    <row r="151" ht="15.75" customHeight="1">
      <c r="A151" s="105">
        <v>150.0</v>
      </c>
      <c r="B151" s="27" t="s">
        <v>8204</v>
      </c>
      <c r="C151" s="13">
        <v>26620.0</v>
      </c>
      <c r="D151" s="27" t="s">
        <v>8205</v>
      </c>
      <c r="E151" s="22" t="s">
        <v>8206</v>
      </c>
      <c r="F151" s="22" t="s">
        <v>1707</v>
      </c>
      <c r="G151" s="106">
        <v>7.613032901912E12</v>
      </c>
      <c r="H151" s="107"/>
      <c r="I151" s="106">
        <v>7.613032901936E12</v>
      </c>
      <c r="J151" s="108"/>
      <c r="K151" s="109" t="s">
        <v>43</v>
      </c>
      <c r="L151" s="110" t="s">
        <v>8208</v>
      </c>
      <c r="M151" s="109" t="s">
        <v>7540</v>
      </c>
      <c r="N151" s="27" t="s">
        <v>8208</v>
      </c>
      <c r="O151" s="27" t="s">
        <v>8208</v>
      </c>
      <c r="P151" s="104" t="s">
        <v>7541</v>
      </c>
      <c r="Q151" s="40">
        <v>25100.0</v>
      </c>
      <c r="R151" s="12"/>
    </row>
    <row r="152" ht="15.75" customHeight="1">
      <c r="A152" s="105">
        <v>151.0</v>
      </c>
      <c r="B152" s="27" t="s">
        <v>8209</v>
      </c>
      <c r="C152" s="13">
        <v>30000.0</v>
      </c>
      <c r="D152" s="27" t="s">
        <v>8210</v>
      </c>
      <c r="E152" s="22" t="s">
        <v>8211</v>
      </c>
      <c r="F152" s="22" t="s">
        <v>2143</v>
      </c>
      <c r="G152" s="106">
        <v>7.613031259328E12</v>
      </c>
      <c r="H152" s="107"/>
      <c r="I152" s="106">
        <v>7.613033818738E12</v>
      </c>
      <c r="J152" s="108"/>
      <c r="K152" s="109" t="s">
        <v>43</v>
      </c>
      <c r="L152" s="110" t="s">
        <v>8212</v>
      </c>
      <c r="M152" s="109" t="s">
        <v>7540</v>
      </c>
      <c r="N152" s="27" t="s">
        <v>8212</v>
      </c>
      <c r="O152" s="27" t="s">
        <v>8212</v>
      </c>
      <c r="P152" s="104" t="s">
        <v>7541</v>
      </c>
      <c r="Q152" s="40">
        <v>9518.0</v>
      </c>
      <c r="R152" s="12"/>
    </row>
    <row r="153" ht="15.75" customHeight="1">
      <c r="A153" s="105">
        <v>152.0</v>
      </c>
      <c r="B153" s="27" t="s">
        <v>8214</v>
      </c>
      <c r="C153" s="13">
        <v>36110.0</v>
      </c>
      <c r="D153" s="27" t="s">
        <v>8215</v>
      </c>
      <c r="E153" s="22" t="s">
        <v>2753</v>
      </c>
      <c r="F153" s="22" t="s">
        <v>2754</v>
      </c>
      <c r="G153" s="106">
        <v>7.50647511929E12</v>
      </c>
      <c r="H153" s="107"/>
      <c r="I153" s="106">
        <v>1.7506475119297E13</v>
      </c>
      <c r="J153" s="108"/>
      <c r="K153" s="109" t="s">
        <v>43</v>
      </c>
      <c r="L153" s="110" t="s">
        <v>8216</v>
      </c>
      <c r="M153" s="109" t="s">
        <v>7540</v>
      </c>
      <c r="N153" s="27" t="s">
        <v>8216</v>
      </c>
      <c r="O153" s="27" t="s">
        <v>8216</v>
      </c>
      <c r="P153" s="104" t="s">
        <v>7541</v>
      </c>
      <c r="Q153" s="40">
        <v>183.0</v>
      </c>
      <c r="R153" s="12"/>
    </row>
    <row r="154" ht="15.75" customHeight="1">
      <c r="A154" s="105">
        <v>153.0</v>
      </c>
      <c r="B154" s="27" t="s">
        <v>8217</v>
      </c>
      <c r="C154" s="13">
        <v>30060.0</v>
      </c>
      <c r="D154" s="27" t="s">
        <v>8218</v>
      </c>
      <c r="E154" s="22" t="s">
        <v>8219</v>
      </c>
      <c r="F154" s="22" t="s">
        <v>2159</v>
      </c>
      <c r="G154" s="106">
        <v>7.802950006575E12</v>
      </c>
      <c r="H154" s="107"/>
      <c r="I154" s="106">
        <v>7.613033817335E12</v>
      </c>
      <c r="J154" s="108"/>
      <c r="K154" s="109" t="s">
        <v>43</v>
      </c>
      <c r="L154" s="110" t="s">
        <v>8221</v>
      </c>
      <c r="M154" s="109" t="s">
        <v>7540</v>
      </c>
      <c r="N154" s="27" t="s">
        <v>8221</v>
      </c>
      <c r="O154" s="27" t="s">
        <v>8221</v>
      </c>
      <c r="P154" s="104" t="s">
        <v>7541</v>
      </c>
      <c r="Q154" s="40">
        <v>798.0</v>
      </c>
      <c r="R154" s="12"/>
    </row>
    <row r="155" ht="15.75" customHeight="1">
      <c r="A155" s="105">
        <v>154.0</v>
      </c>
      <c r="B155" s="27" t="s">
        <v>8222</v>
      </c>
      <c r="C155" s="13">
        <v>82390.0</v>
      </c>
      <c r="D155" s="27" t="s">
        <v>8223</v>
      </c>
      <c r="E155" s="27" t="s">
        <v>8224</v>
      </c>
      <c r="F155" s="27" t="s">
        <v>4128</v>
      </c>
      <c r="G155" s="106">
        <v>7.613037069723E12</v>
      </c>
      <c r="H155" s="107"/>
      <c r="I155" s="106">
        <v>7.61303706973E12</v>
      </c>
      <c r="J155" s="108"/>
      <c r="K155" s="109" t="s">
        <v>43</v>
      </c>
      <c r="L155" s="110" t="s">
        <v>8225</v>
      </c>
      <c r="M155" s="109" t="s">
        <v>7540</v>
      </c>
      <c r="N155" s="27" t="s">
        <v>8225</v>
      </c>
      <c r="O155" s="27" t="s">
        <v>8225</v>
      </c>
      <c r="P155" s="104" t="s">
        <v>7541</v>
      </c>
      <c r="Q155" s="40">
        <v>314.0</v>
      </c>
      <c r="R155" s="12"/>
    </row>
    <row r="156" ht="15.75" customHeight="1">
      <c r="A156" s="105">
        <v>155.0</v>
      </c>
      <c r="B156" s="27" t="s">
        <v>8227</v>
      </c>
      <c r="C156" s="13">
        <v>82430.0</v>
      </c>
      <c r="D156" s="27" t="s">
        <v>8228</v>
      </c>
      <c r="E156" s="22" t="s">
        <v>8229</v>
      </c>
      <c r="F156" s="22" t="s">
        <v>4128</v>
      </c>
      <c r="G156" s="106">
        <v>7.613037071399E12</v>
      </c>
      <c r="H156" s="107"/>
      <c r="I156" s="106">
        <v>7.613037071405E12</v>
      </c>
      <c r="J156" s="108"/>
      <c r="K156" s="109" t="s">
        <v>43</v>
      </c>
      <c r="L156" s="110" t="s">
        <v>8230</v>
      </c>
      <c r="M156" s="109" t="s">
        <v>7540</v>
      </c>
      <c r="N156" s="27" t="s">
        <v>8230</v>
      </c>
      <c r="O156" s="27" t="s">
        <v>8230</v>
      </c>
      <c r="P156" s="104" t="s">
        <v>7541</v>
      </c>
      <c r="Q156" s="40">
        <v>241.0</v>
      </c>
      <c r="R156" s="12"/>
    </row>
    <row r="157" ht="15.75" customHeight="1">
      <c r="A157" s="105">
        <v>156.0</v>
      </c>
      <c r="B157" s="27" t="s">
        <v>8231</v>
      </c>
      <c r="C157" s="13">
        <v>6210.0</v>
      </c>
      <c r="D157" s="27" t="s">
        <v>8232</v>
      </c>
      <c r="E157" s="22" t="s">
        <v>8234</v>
      </c>
      <c r="F157" s="22" t="s">
        <v>481</v>
      </c>
      <c r="G157" s="106">
        <v>8.445290794918E12</v>
      </c>
      <c r="H157" s="107"/>
      <c r="I157" s="106">
        <v>8.445290794802E12</v>
      </c>
      <c r="J157" s="108"/>
      <c r="K157" s="109" t="s">
        <v>43</v>
      </c>
      <c r="L157" s="110" t="s">
        <v>8235</v>
      </c>
      <c r="M157" s="109" t="s">
        <v>7540</v>
      </c>
      <c r="N157" s="27" t="s">
        <v>8235</v>
      </c>
      <c r="O157" s="27" t="s">
        <v>8235</v>
      </c>
      <c r="P157" s="104" t="s">
        <v>7541</v>
      </c>
      <c r="Q157" s="40">
        <v>1107.0</v>
      </c>
      <c r="R157" s="12"/>
    </row>
    <row r="158" ht="15.75" customHeight="1">
      <c r="A158" s="105">
        <v>157.0</v>
      </c>
      <c r="B158" s="27" t="s">
        <v>8236</v>
      </c>
      <c r="C158" s="13">
        <v>65750.0</v>
      </c>
      <c r="D158" s="27" t="s">
        <v>8237</v>
      </c>
      <c r="E158" s="22" t="s">
        <v>8238</v>
      </c>
      <c r="F158" s="22" t="s">
        <v>4849</v>
      </c>
      <c r="G158" s="106">
        <v>8.445290234551E12</v>
      </c>
      <c r="H158" s="107"/>
      <c r="I158" s="106">
        <v>8.445290234544E12</v>
      </c>
      <c r="J158" s="108"/>
      <c r="K158" s="109" t="s">
        <v>43</v>
      </c>
      <c r="L158" s="110" t="s">
        <v>8240</v>
      </c>
      <c r="M158" s="109" t="s">
        <v>7540</v>
      </c>
      <c r="N158" s="27" t="s">
        <v>8240</v>
      </c>
      <c r="O158" s="27" t="s">
        <v>8240</v>
      </c>
      <c r="P158" s="104" t="s">
        <v>7541</v>
      </c>
      <c r="Q158" s="40">
        <v>0.0</v>
      </c>
      <c r="R158" s="12"/>
    </row>
    <row r="159" ht="15.75" customHeight="1">
      <c r="A159" s="105">
        <v>158.0</v>
      </c>
      <c r="B159" s="27" t="s">
        <v>8241</v>
      </c>
      <c r="C159" s="13">
        <v>82400.0</v>
      </c>
      <c r="D159" s="27" t="s">
        <v>8242</v>
      </c>
      <c r="E159" s="22" t="s">
        <v>8243</v>
      </c>
      <c r="F159" s="22" t="s">
        <v>4128</v>
      </c>
      <c r="G159" s="106">
        <v>7.613037071368E12</v>
      </c>
      <c r="H159" s="107"/>
      <c r="I159" s="106">
        <v>7.613037071375E12</v>
      </c>
      <c r="J159" s="108"/>
      <c r="K159" s="109" t="s">
        <v>43</v>
      </c>
      <c r="L159" s="110" t="s">
        <v>8244</v>
      </c>
      <c r="M159" s="109" t="s">
        <v>7540</v>
      </c>
      <c r="N159" s="27" t="s">
        <v>8244</v>
      </c>
      <c r="O159" s="27" t="s">
        <v>8244</v>
      </c>
      <c r="P159" s="104" t="s">
        <v>7541</v>
      </c>
      <c r="Q159" s="40">
        <v>3.0</v>
      </c>
      <c r="R159" s="12"/>
    </row>
    <row r="160" ht="15.75" customHeight="1">
      <c r="A160" s="105">
        <v>159.0</v>
      </c>
      <c r="B160" s="27" t="s">
        <v>8246</v>
      </c>
      <c r="C160" s="13">
        <v>31730.0</v>
      </c>
      <c r="D160" s="27" t="s">
        <v>8247</v>
      </c>
      <c r="E160" s="22" t="s">
        <v>8248</v>
      </c>
      <c r="F160" s="22" t="s">
        <v>2405</v>
      </c>
      <c r="G160" s="106">
        <v>7.613033609992E12</v>
      </c>
      <c r="H160" s="106">
        <v>7.613033610004E12</v>
      </c>
      <c r="I160" s="106">
        <v>7.613033610011E12</v>
      </c>
      <c r="J160" s="108"/>
      <c r="K160" s="109" t="s">
        <v>43</v>
      </c>
      <c r="L160" s="110" t="s">
        <v>8249</v>
      </c>
      <c r="M160" s="109" t="s">
        <v>7540</v>
      </c>
      <c r="N160" s="27" t="s">
        <v>8249</v>
      </c>
      <c r="O160" s="27" t="s">
        <v>8249</v>
      </c>
      <c r="P160" s="104" t="s">
        <v>7541</v>
      </c>
      <c r="Q160" s="40">
        <v>111.0</v>
      </c>
      <c r="R160" s="12"/>
    </row>
    <row r="161" ht="15.75" customHeight="1">
      <c r="A161" s="105">
        <v>160.0</v>
      </c>
      <c r="B161" s="27" t="s">
        <v>8250</v>
      </c>
      <c r="C161" s="13">
        <v>79690.0</v>
      </c>
      <c r="D161" s="27" t="s">
        <v>8251</v>
      </c>
      <c r="E161" s="22" t="s">
        <v>8253</v>
      </c>
      <c r="F161" s="22" t="s">
        <v>6132</v>
      </c>
      <c r="G161" s="106">
        <v>7.613287552389E12</v>
      </c>
      <c r="H161" s="107"/>
      <c r="I161" s="106">
        <v>7.613287552396E12</v>
      </c>
      <c r="J161" s="108"/>
      <c r="K161" s="109" t="s">
        <v>43</v>
      </c>
      <c r="L161" s="110" t="s">
        <v>8254</v>
      </c>
      <c r="M161" s="109" t="s">
        <v>7540</v>
      </c>
      <c r="N161" s="27" t="s">
        <v>8254</v>
      </c>
      <c r="O161" s="27" t="s">
        <v>8254</v>
      </c>
      <c r="P161" s="104" t="s">
        <v>7541</v>
      </c>
      <c r="Q161" s="40">
        <v>3023.0</v>
      </c>
      <c r="R161" s="12"/>
    </row>
    <row r="162" ht="15.75" customHeight="1">
      <c r="A162" s="105">
        <v>161.0</v>
      </c>
      <c r="B162" s="27" t="s">
        <v>8255</v>
      </c>
      <c r="C162" s="13">
        <v>77270.0</v>
      </c>
      <c r="D162" s="27" t="s">
        <v>8256</v>
      </c>
      <c r="E162" s="22" t="s">
        <v>8257</v>
      </c>
      <c r="F162" s="22" t="s">
        <v>5831</v>
      </c>
      <c r="G162" s="106">
        <v>7.613287222022E12</v>
      </c>
      <c r="H162" s="107"/>
      <c r="I162" s="106">
        <v>7.613287316646E12</v>
      </c>
      <c r="J162" s="108"/>
      <c r="K162" s="109" t="s">
        <v>43</v>
      </c>
      <c r="L162" s="110" t="s">
        <v>8259</v>
      </c>
      <c r="M162" s="109" t="s">
        <v>7540</v>
      </c>
      <c r="N162" s="27" t="s">
        <v>8259</v>
      </c>
      <c r="O162" s="27" t="s">
        <v>8259</v>
      </c>
      <c r="P162" s="104" t="s">
        <v>7541</v>
      </c>
      <c r="Q162" s="40">
        <v>254.0</v>
      </c>
      <c r="R162" s="12"/>
    </row>
    <row r="163" ht="15.75" customHeight="1">
      <c r="A163" s="105">
        <v>162.0</v>
      </c>
      <c r="B163" s="27" t="s">
        <v>8260</v>
      </c>
      <c r="C163" s="13">
        <v>77280.0</v>
      </c>
      <c r="D163" s="27" t="s">
        <v>8261</v>
      </c>
      <c r="E163" s="22" t="s">
        <v>8262</v>
      </c>
      <c r="F163" s="22" t="s">
        <v>5831</v>
      </c>
      <c r="G163" s="106">
        <v>7.613287221841E12</v>
      </c>
      <c r="H163" s="107"/>
      <c r="I163" s="106">
        <v>7.613287315687E12</v>
      </c>
      <c r="J163" s="108"/>
      <c r="K163" s="109" t="s">
        <v>43</v>
      </c>
      <c r="L163" s="110" t="s">
        <v>8263</v>
      </c>
      <c r="M163" s="109" t="s">
        <v>7540</v>
      </c>
      <c r="N163" s="27" t="s">
        <v>8263</v>
      </c>
      <c r="O163" s="27" t="s">
        <v>8263</v>
      </c>
      <c r="P163" s="104" t="s">
        <v>7541</v>
      </c>
      <c r="Q163" s="40">
        <v>23.0</v>
      </c>
      <c r="R163" s="12"/>
    </row>
    <row r="164" ht="15.75" customHeight="1">
      <c r="A164" s="105">
        <v>163.0</v>
      </c>
      <c r="B164" s="27" t="s">
        <v>8265</v>
      </c>
      <c r="C164" s="13">
        <v>77290.0</v>
      </c>
      <c r="D164" s="27" t="s">
        <v>8266</v>
      </c>
      <c r="E164" s="22" t="s">
        <v>8267</v>
      </c>
      <c r="F164" s="22" t="s">
        <v>5831</v>
      </c>
      <c r="G164" s="106">
        <v>7.613287221889E12</v>
      </c>
      <c r="H164" s="107"/>
      <c r="I164" s="106">
        <v>7.613287316608E12</v>
      </c>
      <c r="J164" s="108"/>
      <c r="K164" s="109" t="s">
        <v>43</v>
      </c>
      <c r="L164" s="110" t="s">
        <v>8268</v>
      </c>
      <c r="M164" s="109" t="s">
        <v>7540</v>
      </c>
      <c r="N164" s="27" t="s">
        <v>8268</v>
      </c>
      <c r="O164" s="27" t="s">
        <v>8268</v>
      </c>
      <c r="P164" s="104" t="s">
        <v>7541</v>
      </c>
      <c r="Q164" s="40">
        <v>144.0</v>
      </c>
      <c r="R164" s="12"/>
    </row>
    <row r="165" ht="15.75" customHeight="1">
      <c r="A165" s="105">
        <v>164.0</v>
      </c>
      <c r="B165" s="27" t="s">
        <v>8269</v>
      </c>
      <c r="C165" s="13">
        <v>6080.0</v>
      </c>
      <c r="D165" s="27" t="s">
        <v>8270</v>
      </c>
      <c r="E165" s="22" t="s">
        <v>8271</v>
      </c>
      <c r="F165" s="22" t="s">
        <v>479</v>
      </c>
      <c r="G165" s="106">
        <v>8.445290855329E12</v>
      </c>
      <c r="H165" s="107"/>
      <c r="I165" s="106">
        <v>8.445290855336E12</v>
      </c>
      <c r="J165" s="108"/>
      <c r="K165" s="109" t="s">
        <v>43</v>
      </c>
      <c r="L165" s="110" t="s">
        <v>8273</v>
      </c>
      <c r="M165" s="109" t="s">
        <v>7540</v>
      </c>
      <c r="N165" s="27" t="s">
        <v>8273</v>
      </c>
      <c r="O165" s="27" t="s">
        <v>8273</v>
      </c>
      <c r="P165" s="104" t="s">
        <v>7541</v>
      </c>
      <c r="Q165" s="40">
        <v>538.0</v>
      </c>
      <c r="R165" s="12"/>
    </row>
    <row r="166" ht="15.75" customHeight="1">
      <c r="A166" s="105">
        <v>165.0</v>
      </c>
      <c r="B166" s="27" t="s">
        <v>8274</v>
      </c>
      <c r="C166" s="13">
        <v>79460.0</v>
      </c>
      <c r="D166" s="27" t="s">
        <v>8275</v>
      </c>
      <c r="E166" s="22" t="s">
        <v>8276</v>
      </c>
      <c r="F166" s="22" t="s">
        <v>6065</v>
      </c>
      <c r="G166" s="106">
        <v>7.613033822254E12</v>
      </c>
      <c r="H166" s="107"/>
      <c r="I166" s="106">
        <v>7.613033822261E12</v>
      </c>
      <c r="J166" s="108"/>
      <c r="K166" s="109" t="s">
        <v>43</v>
      </c>
      <c r="L166" s="110" t="s">
        <v>8277</v>
      </c>
      <c r="M166" s="109" t="s">
        <v>7540</v>
      </c>
      <c r="N166" s="27" t="s">
        <v>8277</v>
      </c>
      <c r="O166" s="27" t="s">
        <v>8277</v>
      </c>
      <c r="P166" s="104" t="s">
        <v>7541</v>
      </c>
      <c r="Q166" s="40">
        <v>3628.0</v>
      </c>
      <c r="R166" s="12"/>
    </row>
    <row r="167" ht="15.75" customHeight="1">
      <c r="A167" s="105">
        <v>166.0</v>
      </c>
      <c r="B167" s="27" t="s">
        <v>8279</v>
      </c>
      <c r="C167" s="13">
        <v>79470.0</v>
      </c>
      <c r="D167" s="27" t="s">
        <v>8280</v>
      </c>
      <c r="E167" s="22" t="s">
        <v>8281</v>
      </c>
      <c r="F167" s="22" t="s">
        <v>2102</v>
      </c>
      <c r="G167" s="106">
        <v>7.613033822285E12</v>
      </c>
      <c r="H167" s="107"/>
      <c r="I167" s="106">
        <v>7.613033822292E12</v>
      </c>
      <c r="J167" s="108"/>
      <c r="K167" s="109" t="s">
        <v>43</v>
      </c>
      <c r="L167" s="110" t="s">
        <v>8282</v>
      </c>
      <c r="M167" s="109" t="s">
        <v>7540</v>
      </c>
      <c r="N167" s="27" t="s">
        <v>8282</v>
      </c>
      <c r="O167" s="27" t="s">
        <v>8282</v>
      </c>
      <c r="P167" s="104" t="s">
        <v>7541</v>
      </c>
      <c r="Q167" s="40">
        <v>1410.0</v>
      </c>
      <c r="R167" s="12"/>
    </row>
    <row r="168" ht="15.75" customHeight="1">
      <c r="A168" s="105">
        <v>167.0</v>
      </c>
      <c r="B168" s="27" t="s">
        <v>8283</v>
      </c>
      <c r="C168" s="13">
        <v>79510.0</v>
      </c>
      <c r="D168" s="27" t="s">
        <v>8284</v>
      </c>
      <c r="E168" s="22" t="s">
        <v>8285</v>
      </c>
      <c r="F168" s="22" t="s">
        <v>6065</v>
      </c>
      <c r="G168" s="106">
        <v>7.613033821523E12</v>
      </c>
      <c r="H168" s="107"/>
      <c r="I168" s="106">
        <v>7.61303382153E12</v>
      </c>
      <c r="J168" s="108"/>
      <c r="K168" s="109" t="s">
        <v>43</v>
      </c>
      <c r="L168" s="110" t="s">
        <v>8286</v>
      </c>
      <c r="M168" s="109" t="s">
        <v>7540</v>
      </c>
      <c r="N168" s="27" t="s">
        <v>8286</v>
      </c>
      <c r="O168" s="27" t="s">
        <v>8286</v>
      </c>
      <c r="P168" s="104" t="s">
        <v>7541</v>
      </c>
      <c r="Q168" s="40">
        <v>503.0</v>
      </c>
      <c r="R168" s="12"/>
    </row>
    <row r="169" ht="15.75" customHeight="1">
      <c r="A169" s="105">
        <v>168.0</v>
      </c>
      <c r="B169" s="27" t="s">
        <v>8288</v>
      </c>
      <c r="C169" s="13">
        <v>68190.0</v>
      </c>
      <c r="D169" s="27" t="s">
        <v>8289</v>
      </c>
      <c r="E169" s="22" t="s">
        <v>4995</v>
      </c>
      <c r="F169" s="22" t="s">
        <v>4996</v>
      </c>
      <c r="G169" s="106">
        <v>7.802950005936E12</v>
      </c>
      <c r="H169" s="107"/>
      <c r="I169" s="106">
        <v>7.613033533396E12</v>
      </c>
      <c r="J169" s="108"/>
      <c r="K169" s="109" t="s">
        <v>43</v>
      </c>
      <c r="L169" s="110" t="s">
        <v>8290</v>
      </c>
      <c r="M169" s="109" t="s">
        <v>7540</v>
      </c>
      <c r="N169" s="27" t="s">
        <v>8290</v>
      </c>
      <c r="O169" s="27" t="s">
        <v>8290</v>
      </c>
      <c r="P169" s="104" t="s">
        <v>7541</v>
      </c>
      <c r="Q169" s="40">
        <v>0.0</v>
      </c>
      <c r="R169" s="12"/>
    </row>
    <row r="170" ht="15.75" customHeight="1">
      <c r="A170" s="105">
        <v>169.0</v>
      </c>
      <c r="B170" s="27" t="s">
        <v>8292</v>
      </c>
      <c r="C170" s="13">
        <v>79550.0</v>
      </c>
      <c r="D170" s="27" t="s">
        <v>8293</v>
      </c>
      <c r="E170" s="22" t="s">
        <v>8294</v>
      </c>
      <c r="F170" s="22" t="s">
        <v>2102</v>
      </c>
      <c r="G170" s="106">
        <v>7.802950005967E12</v>
      </c>
      <c r="H170" s="107"/>
      <c r="I170" s="106">
        <v>7.613033540288E12</v>
      </c>
      <c r="J170" s="108"/>
      <c r="K170" s="109" t="s">
        <v>43</v>
      </c>
      <c r="L170" s="110" t="s">
        <v>8295</v>
      </c>
      <c r="M170" s="109" t="s">
        <v>7540</v>
      </c>
      <c r="N170" s="27" t="s">
        <v>8295</v>
      </c>
      <c r="O170" s="27" t="s">
        <v>8295</v>
      </c>
      <c r="P170" s="104" t="s">
        <v>7541</v>
      </c>
      <c r="Q170" s="40">
        <v>3728.0</v>
      </c>
      <c r="R170" s="12"/>
    </row>
    <row r="171" ht="15.75" customHeight="1">
      <c r="A171" s="105">
        <v>170.0</v>
      </c>
      <c r="B171" s="27" t="s">
        <v>8296</v>
      </c>
      <c r="C171" s="13">
        <v>68980.0</v>
      </c>
      <c r="D171" s="27" t="s">
        <v>8297</v>
      </c>
      <c r="E171" s="22" t="s">
        <v>5046</v>
      </c>
      <c r="F171" s="22" t="s">
        <v>5047</v>
      </c>
      <c r="G171" s="106">
        <v>7.802950005943E12</v>
      </c>
      <c r="H171" s="107"/>
      <c r="I171" s="106">
        <v>7.613033541759E12</v>
      </c>
      <c r="J171" s="108"/>
      <c r="K171" s="109" t="s">
        <v>43</v>
      </c>
      <c r="L171" s="110" t="s">
        <v>8299</v>
      </c>
      <c r="M171" s="109" t="s">
        <v>7540</v>
      </c>
      <c r="N171" s="27" t="s">
        <v>8299</v>
      </c>
      <c r="O171" s="27" t="s">
        <v>8299</v>
      </c>
      <c r="P171" s="104" t="s">
        <v>7541</v>
      </c>
      <c r="Q171" s="40">
        <v>514.0</v>
      </c>
      <c r="R171" s="12"/>
    </row>
    <row r="172" ht="15.75" customHeight="1">
      <c r="A172" s="105">
        <v>171.0</v>
      </c>
      <c r="B172" s="27" t="s">
        <v>8300</v>
      </c>
      <c r="C172" s="13">
        <v>79600.0</v>
      </c>
      <c r="D172" s="27" t="s">
        <v>8301</v>
      </c>
      <c r="E172" s="22" t="s">
        <v>8302</v>
      </c>
      <c r="F172" s="22" t="s">
        <v>6065</v>
      </c>
      <c r="G172" s="106">
        <v>7.802950005974E12</v>
      </c>
      <c r="H172" s="107"/>
      <c r="I172" s="106">
        <v>7.61303354181E12</v>
      </c>
      <c r="J172" s="108"/>
      <c r="K172" s="109" t="s">
        <v>43</v>
      </c>
      <c r="L172" s="110" t="s">
        <v>8303</v>
      </c>
      <c r="M172" s="109" t="s">
        <v>7540</v>
      </c>
      <c r="N172" s="27" t="s">
        <v>8303</v>
      </c>
      <c r="O172" s="27" t="s">
        <v>8303</v>
      </c>
      <c r="P172" s="104" t="s">
        <v>7541</v>
      </c>
      <c r="Q172" s="40">
        <v>8317.0</v>
      </c>
      <c r="R172" s="12"/>
    </row>
    <row r="173" ht="15.75" customHeight="1">
      <c r="A173" s="105">
        <v>172.0</v>
      </c>
      <c r="B173" s="27" t="s">
        <v>8304</v>
      </c>
      <c r="C173" s="13">
        <v>79680.0</v>
      </c>
      <c r="D173" s="27" t="s">
        <v>8306</v>
      </c>
      <c r="E173" s="22" t="s">
        <v>8307</v>
      </c>
      <c r="F173" s="22" t="s">
        <v>6132</v>
      </c>
      <c r="G173" s="106">
        <v>7.613287552273E12</v>
      </c>
      <c r="H173" s="107"/>
      <c r="I173" s="106">
        <v>7.613287552297E12</v>
      </c>
      <c r="J173" s="108"/>
      <c r="K173" s="109" t="s">
        <v>43</v>
      </c>
      <c r="L173" s="110" t="s">
        <v>8308</v>
      </c>
      <c r="M173" s="109" t="s">
        <v>7540</v>
      </c>
      <c r="N173" s="27" t="s">
        <v>8308</v>
      </c>
      <c r="O173" s="27" t="s">
        <v>8308</v>
      </c>
      <c r="P173" s="104" t="s">
        <v>7541</v>
      </c>
      <c r="Q173" s="40">
        <v>419.0</v>
      </c>
      <c r="R173" s="12"/>
    </row>
    <row r="174" ht="15.75" customHeight="1">
      <c r="A174" s="105">
        <v>173.0</v>
      </c>
      <c r="B174" s="27" t="s">
        <v>8309</v>
      </c>
      <c r="C174" s="13">
        <v>68360.0</v>
      </c>
      <c r="D174" s="27" t="s">
        <v>8310</v>
      </c>
      <c r="E174" s="22" t="s">
        <v>5023</v>
      </c>
      <c r="F174" s="22" t="s">
        <v>5024</v>
      </c>
      <c r="G174" s="106">
        <v>8.44529124656E12</v>
      </c>
      <c r="H174" s="107"/>
      <c r="I174" s="106">
        <v>8.445291246577E12</v>
      </c>
      <c r="J174" s="108"/>
      <c r="K174" s="109" t="s">
        <v>43</v>
      </c>
      <c r="L174" s="110" t="s">
        <v>8312</v>
      </c>
      <c r="M174" s="109" t="s">
        <v>7540</v>
      </c>
      <c r="N174" s="27" t="s">
        <v>8312</v>
      </c>
      <c r="O174" s="27" t="s">
        <v>8312</v>
      </c>
      <c r="P174" s="104" t="s">
        <v>7541</v>
      </c>
      <c r="Q174" s="40">
        <v>218.0</v>
      </c>
      <c r="R174" s="12"/>
    </row>
    <row r="175" ht="15.75" customHeight="1">
      <c r="A175" s="105">
        <v>174.0</v>
      </c>
      <c r="B175" s="27" t="s">
        <v>8313</v>
      </c>
      <c r="C175" s="13">
        <v>67680.0</v>
      </c>
      <c r="D175" s="27" t="s">
        <v>8314</v>
      </c>
      <c r="E175" s="22" t="s">
        <v>4965</v>
      </c>
      <c r="F175" s="22" t="s">
        <v>4966</v>
      </c>
      <c r="G175" s="106">
        <v>7.613039487105E12</v>
      </c>
      <c r="H175" s="107"/>
      <c r="I175" s="106">
        <v>7.613039487112E12</v>
      </c>
      <c r="J175" s="108"/>
      <c r="K175" s="109" t="s">
        <v>43</v>
      </c>
      <c r="L175" s="110" t="s">
        <v>8315</v>
      </c>
      <c r="M175" s="109" t="s">
        <v>7540</v>
      </c>
      <c r="N175" s="27" t="s">
        <v>8315</v>
      </c>
      <c r="O175" s="27" t="s">
        <v>8315</v>
      </c>
      <c r="P175" s="104" t="s">
        <v>7541</v>
      </c>
      <c r="Q175" s="40">
        <v>0.0</v>
      </c>
      <c r="R175" s="12"/>
    </row>
    <row r="176" ht="15.75" customHeight="1">
      <c r="A176" s="105">
        <v>175.0</v>
      </c>
      <c r="B176" s="27" t="s">
        <v>8317</v>
      </c>
      <c r="C176" s="13">
        <v>79810.0</v>
      </c>
      <c r="D176" s="27" t="s">
        <v>8318</v>
      </c>
      <c r="E176" s="27" t="s">
        <v>8319</v>
      </c>
      <c r="F176" s="22" t="s">
        <v>6068</v>
      </c>
      <c r="G176" s="106">
        <v>7.613033822315E12</v>
      </c>
      <c r="H176" s="107"/>
      <c r="I176" s="106">
        <v>7.613033822322E12</v>
      </c>
      <c r="J176" s="108"/>
      <c r="K176" s="109" t="s">
        <v>43</v>
      </c>
      <c r="L176" s="110" t="s">
        <v>8320</v>
      </c>
      <c r="M176" s="109" t="s">
        <v>7540</v>
      </c>
      <c r="N176" s="27" t="s">
        <v>8320</v>
      </c>
      <c r="O176" s="27" t="s">
        <v>8320</v>
      </c>
      <c r="P176" s="104" t="s">
        <v>7541</v>
      </c>
      <c r="Q176" s="40">
        <v>1116.0</v>
      </c>
      <c r="R176" s="12"/>
    </row>
    <row r="177" ht="15.75" customHeight="1">
      <c r="A177" s="105">
        <v>176.0</v>
      </c>
      <c r="B177" s="27" t="s">
        <v>8322</v>
      </c>
      <c r="C177" s="13">
        <v>79850.0</v>
      </c>
      <c r="D177" s="27" t="s">
        <v>8323</v>
      </c>
      <c r="E177" s="22" t="s">
        <v>8324</v>
      </c>
      <c r="F177" s="22" t="s">
        <v>6068</v>
      </c>
      <c r="G177" s="106">
        <v>7.613030870753E12</v>
      </c>
      <c r="H177" s="107"/>
      <c r="I177" s="106">
        <v>7.613033540226E12</v>
      </c>
      <c r="J177" s="108"/>
      <c r="K177" s="109" t="s">
        <v>43</v>
      </c>
      <c r="L177" s="110" t="s">
        <v>8325</v>
      </c>
      <c r="M177" s="109" t="s">
        <v>7540</v>
      </c>
      <c r="N177" s="27" t="s">
        <v>8325</v>
      </c>
      <c r="O177" s="27" t="s">
        <v>8325</v>
      </c>
      <c r="P177" s="104" t="s">
        <v>7541</v>
      </c>
      <c r="Q177" s="40">
        <v>3416.0</v>
      </c>
      <c r="R177" s="12"/>
    </row>
    <row r="178" ht="15.75" customHeight="1">
      <c r="A178" s="105">
        <v>177.0</v>
      </c>
      <c r="B178" s="27" t="s">
        <v>8327</v>
      </c>
      <c r="C178" s="13">
        <v>85010.0</v>
      </c>
      <c r="D178" s="27" t="s">
        <v>8328</v>
      </c>
      <c r="E178" s="22" t="s">
        <v>8329</v>
      </c>
      <c r="F178" s="22" t="s">
        <v>5831</v>
      </c>
      <c r="G178" s="106">
        <v>7.613287610843E12</v>
      </c>
      <c r="H178" s="107"/>
      <c r="I178" s="106">
        <v>7.613287648242E12</v>
      </c>
      <c r="J178" s="108"/>
      <c r="K178" s="109" t="s">
        <v>43</v>
      </c>
      <c r="L178" s="110" t="s">
        <v>8330</v>
      </c>
      <c r="M178" s="109" t="s">
        <v>7540</v>
      </c>
      <c r="N178" s="27" t="s">
        <v>8330</v>
      </c>
      <c r="O178" s="27" t="s">
        <v>8330</v>
      </c>
      <c r="P178" s="104" t="s">
        <v>7541</v>
      </c>
      <c r="Q178" s="40">
        <v>2512.0</v>
      </c>
      <c r="R178" s="12"/>
    </row>
    <row r="179" ht="15.75" customHeight="1">
      <c r="A179" s="105">
        <v>178.0</v>
      </c>
      <c r="B179" s="27" t="s">
        <v>8331</v>
      </c>
      <c r="C179" s="114" t="s">
        <v>8333</v>
      </c>
      <c r="D179" s="27" t="s">
        <v>8334</v>
      </c>
      <c r="E179" s="115"/>
      <c r="F179" s="115"/>
      <c r="G179" s="107"/>
      <c r="H179" s="107"/>
      <c r="I179" s="107"/>
      <c r="J179" s="108"/>
      <c r="K179" s="109" t="s">
        <v>43</v>
      </c>
      <c r="L179" s="110" t="s">
        <v>8336</v>
      </c>
      <c r="M179" s="109" t="s">
        <v>7540</v>
      </c>
      <c r="N179" s="27" t="s">
        <v>8336</v>
      </c>
      <c r="O179" s="27" t="s">
        <v>8336</v>
      </c>
      <c r="P179" s="104" t="s">
        <v>7541</v>
      </c>
      <c r="Q179" s="40">
        <v>0.0</v>
      </c>
      <c r="R179" s="12"/>
    </row>
    <row r="180" ht="15.75" customHeight="1">
      <c r="A180" s="105">
        <v>179.0</v>
      </c>
      <c r="B180" s="27" t="s">
        <v>8337</v>
      </c>
      <c r="C180" s="114" t="s">
        <v>8333</v>
      </c>
      <c r="D180" s="27" t="s">
        <v>8338</v>
      </c>
      <c r="E180" s="115"/>
      <c r="F180" s="115"/>
      <c r="G180" s="107"/>
      <c r="H180" s="107"/>
      <c r="I180" s="107"/>
      <c r="J180" s="108"/>
      <c r="K180" s="109" t="s">
        <v>43</v>
      </c>
      <c r="L180" s="110" t="s">
        <v>8339</v>
      </c>
      <c r="M180" s="109" t="s">
        <v>7540</v>
      </c>
      <c r="N180" s="27" t="s">
        <v>8339</v>
      </c>
      <c r="O180" s="27" t="s">
        <v>8339</v>
      </c>
      <c r="P180" s="104" t="s">
        <v>7541</v>
      </c>
      <c r="Q180" s="40">
        <v>0.0</v>
      </c>
      <c r="R180" s="12"/>
    </row>
    <row r="181" ht="15.75" customHeight="1">
      <c r="A181" s="105">
        <v>180.0</v>
      </c>
      <c r="B181" s="27" t="s">
        <v>8341</v>
      </c>
      <c r="C181" s="114" t="s">
        <v>8333</v>
      </c>
      <c r="D181" s="27" t="s">
        <v>8342</v>
      </c>
      <c r="E181" s="115"/>
      <c r="F181" s="115"/>
      <c r="G181" s="107"/>
      <c r="H181" s="107"/>
      <c r="I181" s="107"/>
      <c r="J181" s="108"/>
      <c r="K181" s="109" t="s">
        <v>43</v>
      </c>
      <c r="L181" s="110" t="s">
        <v>8343</v>
      </c>
      <c r="M181" s="109" t="s">
        <v>7540</v>
      </c>
      <c r="N181" s="27" t="s">
        <v>8343</v>
      </c>
      <c r="O181" s="27" t="s">
        <v>8343</v>
      </c>
      <c r="P181" s="104" t="s">
        <v>7541</v>
      </c>
      <c r="Q181" s="40">
        <v>0.0</v>
      </c>
      <c r="R181" s="12"/>
    </row>
    <row r="182" ht="15.75" customHeight="1">
      <c r="A182" s="105">
        <v>181.0</v>
      </c>
      <c r="B182" s="27" t="s">
        <v>8344</v>
      </c>
      <c r="C182" s="114" t="s">
        <v>8333</v>
      </c>
      <c r="D182" s="27" t="s">
        <v>8345</v>
      </c>
      <c r="E182" s="115"/>
      <c r="F182" s="115"/>
      <c r="G182" s="107"/>
      <c r="H182" s="107"/>
      <c r="I182" s="107"/>
      <c r="J182" s="108"/>
      <c r="K182" s="109" t="s">
        <v>43</v>
      </c>
      <c r="L182" s="110" t="s">
        <v>8347</v>
      </c>
      <c r="M182" s="109" t="s">
        <v>7540</v>
      </c>
      <c r="N182" s="27" t="s">
        <v>8347</v>
      </c>
      <c r="O182" s="27" t="s">
        <v>8347</v>
      </c>
      <c r="P182" s="104" t="s">
        <v>7541</v>
      </c>
      <c r="Q182" s="40">
        <v>0.0</v>
      </c>
      <c r="R182" s="12"/>
    </row>
    <row r="183" ht="15.75" customHeight="1">
      <c r="A183" s="105">
        <v>182.0</v>
      </c>
      <c r="B183" s="27" t="s">
        <v>8348</v>
      </c>
      <c r="C183" s="114" t="s">
        <v>8333</v>
      </c>
      <c r="D183" s="27" t="s">
        <v>8349</v>
      </c>
      <c r="E183" s="115"/>
      <c r="F183" s="115"/>
      <c r="G183" s="107"/>
      <c r="H183" s="107"/>
      <c r="I183" s="107"/>
      <c r="J183" s="108"/>
      <c r="K183" s="109" t="s">
        <v>43</v>
      </c>
      <c r="L183" s="110" t="s">
        <v>8350</v>
      </c>
      <c r="M183" s="109" t="s">
        <v>7540</v>
      </c>
      <c r="N183" s="27" t="s">
        <v>8350</v>
      </c>
      <c r="O183" s="27" t="s">
        <v>8350</v>
      </c>
      <c r="P183" s="104" t="s">
        <v>7541</v>
      </c>
      <c r="Q183" s="40">
        <v>0.0</v>
      </c>
      <c r="R183" s="12"/>
    </row>
    <row r="184" ht="15.75" customHeight="1">
      <c r="A184" s="105">
        <v>183.0</v>
      </c>
      <c r="B184" s="27" t="s">
        <v>8351</v>
      </c>
      <c r="C184" s="114" t="s">
        <v>8333</v>
      </c>
      <c r="D184" s="27" t="s">
        <v>8353</v>
      </c>
      <c r="E184" s="115"/>
      <c r="F184" s="115"/>
      <c r="G184" s="107"/>
      <c r="H184" s="107"/>
      <c r="I184" s="107"/>
      <c r="J184" s="108"/>
      <c r="K184" s="109" t="s">
        <v>43</v>
      </c>
      <c r="L184" s="110" t="s">
        <v>8354</v>
      </c>
      <c r="M184" s="109" t="s">
        <v>7540</v>
      </c>
      <c r="N184" s="27" t="s">
        <v>8354</v>
      </c>
      <c r="O184" s="27" t="s">
        <v>8354</v>
      </c>
      <c r="P184" s="104" t="s">
        <v>7541</v>
      </c>
      <c r="Q184" s="40">
        <v>0.0</v>
      </c>
      <c r="R184" s="12"/>
    </row>
    <row r="185" ht="15.75" customHeight="1">
      <c r="A185" s="105">
        <v>184.0</v>
      </c>
      <c r="B185" s="27" t="s">
        <v>8355</v>
      </c>
      <c r="C185" s="114" t="s">
        <v>8333</v>
      </c>
      <c r="D185" s="27" t="s">
        <v>8356</v>
      </c>
      <c r="E185" s="115"/>
      <c r="F185" s="115"/>
      <c r="G185" s="107"/>
      <c r="H185" s="107"/>
      <c r="I185" s="107"/>
      <c r="J185" s="108"/>
      <c r="K185" s="109" t="s">
        <v>43</v>
      </c>
      <c r="L185" s="110" t="s">
        <v>8358</v>
      </c>
      <c r="M185" s="109" t="s">
        <v>7540</v>
      </c>
      <c r="N185" s="27" t="s">
        <v>8358</v>
      </c>
      <c r="O185" s="27" t="s">
        <v>8358</v>
      </c>
      <c r="P185" s="104" t="s">
        <v>7541</v>
      </c>
      <c r="Q185" s="40">
        <v>0.0</v>
      </c>
      <c r="R185" s="12"/>
    </row>
    <row r="186" ht="15.75" customHeight="1">
      <c r="A186" s="105">
        <v>185.0</v>
      </c>
      <c r="B186" s="27" t="s">
        <v>8359</v>
      </c>
      <c r="C186" s="114" t="s">
        <v>8333</v>
      </c>
      <c r="D186" s="27" t="s">
        <v>8360</v>
      </c>
      <c r="E186" s="115"/>
      <c r="F186" s="115"/>
      <c r="G186" s="107"/>
      <c r="H186" s="107"/>
      <c r="I186" s="107"/>
      <c r="J186" s="108"/>
      <c r="K186" s="109" t="s">
        <v>43</v>
      </c>
      <c r="L186" s="110" t="s">
        <v>8361</v>
      </c>
      <c r="M186" s="109" t="s">
        <v>7540</v>
      </c>
      <c r="N186" s="27" t="s">
        <v>8361</v>
      </c>
      <c r="O186" s="27" t="s">
        <v>8361</v>
      </c>
      <c r="P186" s="104" t="s">
        <v>7541</v>
      </c>
      <c r="Q186" s="40">
        <v>0.0</v>
      </c>
      <c r="R186" s="12"/>
    </row>
    <row r="187" ht="15.75" customHeight="1">
      <c r="A187" s="105">
        <v>186.0</v>
      </c>
      <c r="B187" s="27" t="s">
        <v>8363</v>
      </c>
      <c r="C187" s="114" t="s">
        <v>8333</v>
      </c>
      <c r="D187" s="27" t="s">
        <v>8364</v>
      </c>
      <c r="E187" s="115"/>
      <c r="F187" s="115"/>
      <c r="G187" s="107"/>
      <c r="H187" s="107"/>
      <c r="I187" s="107"/>
      <c r="J187" s="108"/>
      <c r="K187" s="109" t="s">
        <v>43</v>
      </c>
      <c r="L187" s="110" t="s">
        <v>8365</v>
      </c>
      <c r="M187" s="109" t="s">
        <v>7540</v>
      </c>
      <c r="N187" s="27" t="s">
        <v>8365</v>
      </c>
      <c r="O187" s="27" t="s">
        <v>8365</v>
      </c>
      <c r="P187" s="104" t="s">
        <v>7541</v>
      </c>
      <c r="Q187" s="40">
        <v>0.0</v>
      </c>
      <c r="R187" s="12"/>
    </row>
    <row r="188" ht="15.75" customHeight="1">
      <c r="A188" s="105">
        <v>187.0</v>
      </c>
      <c r="B188" s="27" t="s">
        <v>8366</v>
      </c>
      <c r="C188" s="114" t="s">
        <v>8333</v>
      </c>
      <c r="D188" s="27" t="s">
        <v>8367</v>
      </c>
      <c r="E188" s="115"/>
      <c r="F188" s="115"/>
      <c r="G188" s="107"/>
      <c r="H188" s="107"/>
      <c r="I188" s="107"/>
      <c r="J188" s="108"/>
      <c r="K188" s="109" t="s">
        <v>43</v>
      </c>
      <c r="L188" s="110" t="s">
        <v>8369</v>
      </c>
      <c r="M188" s="109" t="s">
        <v>7540</v>
      </c>
      <c r="N188" s="27" t="s">
        <v>8369</v>
      </c>
      <c r="O188" s="27" t="s">
        <v>8369</v>
      </c>
      <c r="P188" s="104" t="s">
        <v>7541</v>
      </c>
      <c r="Q188" s="40">
        <v>0.0</v>
      </c>
      <c r="R188" s="12"/>
    </row>
    <row r="189" ht="15.75" customHeight="1">
      <c r="A189" s="105">
        <v>188.0</v>
      </c>
      <c r="B189" s="27" t="s">
        <v>8370</v>
      </c>
      <c r="C189" s="114" t="s">
        <v>8333</v>
      </c>
      <c r="D189" s="27" t="s">
        <v>8371</v>
      </c>
      <c r="E189" s="115"/>
      <c r="F189" s="115"/>
      <c r="G189" s="107"/>
      <c r="H189" s="107"/>
      <c r="I189" s="107"/>
      <c r="J189" s="108"/>
      <c r="K189" s="109" t="s">
        <v>43</v>
      </c>
      <c r="L189" s="110" t="s">
        <v>8372</v>
      </c>
      <c r="M189" s="109" t="s">
        <v>7540</v>
      </c>
      <c r="N189" s="27" t="s">
        <v>8372</v>
      </c>
      <c r="O189" s="27" t="s">
        <v>8372</v>
      </c>
      <c r="P189" s="104" t="s">
        <v>7541</v>
      </c>
      <c r="Q189" s="40">
        <v>0.0</v>
      </c>
      <c r="R189" s="12"/>
    </row>
    <row r="190" ht="15.75" customHeight="1">
      <c r="A190" s="105">
        <v>189.0</v>
      </c>
      <c r="B190" s="27" t="s">
        <v>8374</v>
      </c>
      <c r="C190" s="114" t="s">
        <v>8333</v>
      </c>
      <c r="D190" s="27" t="s">
        <v>8375</v>
      </c>
      <c r="E190" s="115"/>
      <c r="F190" s="115"/>
      <c r="G190" s="107"/>
      <c r="H190" s="107"/>
      <c r="I190" s="107"/>
      <c r="J190" s="108"/>
      <c r="K190" s="109" t="s">
        <v>43</v>
      </c>
      <c r="L190" s="110" t="s">
        <v>8376</v>
      </c>
      <c r="M190" s="109" t="s">
        <v>7540</v>
      </c>
      <c r="N190" s="27" t="s">
        <v>8376</v>
      </c>
      <c r="O190" s="27" t="s">
        <v>8376</v>
      </c>
      <c r="P190" s="104" t="s">
        <v>7541</v>
      </c>
      <c r="Q190" s="40">
        <v>0.0</v>
      </c>
      <c r="R190" s="12"/>
    </row>
    <row r="191" ht="15.75" customHeight="1">
      <c r="A191" s="105">
        <v>190.0</v>
      </c>
      <c r="B191" s="27" t="s">
        <v>8377</v>
      </c>
      <c r="C191" s="13">
        <v>75950.0</v>
      </c>
      <c r="D191" s="27" t="s">
        <v>8378</v>
      </c>
      <c r="E191" s="22" t="s">
        <v>8379</v>
      </c>
      <c r="F191" s="22" t="s">
        <v>1467</v>
      </c>
      <c r="G191" s="106">
        <v>7.891000299265E12</v>
      </c>
      <c r="H191" s="107"/>
      <c r="I191" s="106">
        <v>7.891000299289E12</v>
      </c>
      <c r="J191" s="108"/>
      <c r="K191" s="109" t="s">
        <v>43</v>
      </c>
      <c r="L191" s="110" t="s">
        <v>8381</v>
      </c>
      <c r="M191" s="109" t="s">
        <v>7540</v>
      </c>
      <c r="N191" s="27" t="s">
        <v>8381</v>
      </c>
      <c r="O191" s="27" t="s">
        <v>8381</v>
      </c>
      <c r="P191" s="104" t="s">
        <v>7541</v>
      </c>
      <c r="Q191" s="40">
        <v>18.0</v>
      </c>
      <c r="R191" s="12"/>
    </row>
    <row r="192" ht="15.75" customHeight="1">
      <c r="A192" s="105">
        <v>191.0</v>
      </c>
      <c r="B192" s="27" t="s">
        <v>8382</v>
      </c>
      <c r="C192" s="13">
        <v>21040.0</v>
      </c>
      <c r="D192" s="27" t="s">
        <v>8383</v>
      </c>
      <c r="E192" s="22" t="s">
        <v>8384</v>
      </c>
      <c r="F192" s="22" t="s">
        <v>934</v>
      </c>
      <c r="G192" s="106">
        <v>7.613031215867E12</v>
      </c>
      <c r="H192" s="107"/>
      <c r="I192" s="106">
        <v>7.61303121585E12</v>
      </c>
      <c r="J192" s="108"/>
      <c r="K192" s="109" t="s">
        <v>43</v>
      </c>
      <c r="L192" s="110" t="s">
        <v>8385</v>
      </c>
      <c r="M192" s="109" t="s">
        <v>7540</v>
      </c>
      <c r="N192" s="27" t="s">
        <v>8385</v>
      </c>
      <c r="O192" s="27" t="s">
        <v>8385</v>
      </c>
      <c r="P192" s="104" t="s">
        <v>7541</v>
      </c>
      <c r="Q192" s="40">
        <v>121.0</v>
      </c>
      <c r="R192" s="12"/>
    </row>
    <row r="193" ht="15.75" customHeight="1">
      <c r="A193" s="105">
        <v>192.0</v>
      </c>
      <c r="B193" s="27" t="s">
        <v>8388</v>
      </c>
      <c r="C193" s="114" t="s">
        <v>8333</v>
      </c>
      <c r="D193" s="27" t="s">
        <v>8389</v>
      </c>
      <c r="E193" s="115"/>
      <c r="F193" s="115"/>
      <c r="G193" s="107"/>
      <c r="H193" s="107"/>
      <c r="I193" s="107"/>
      <c r="J193" s="108"/>
      <c r="K193" s="109" t="s">
        <v>43</v>
      </c>
      <c r="L193" s="110" t="s">
        <v>8390</v>
      </c>
      <c r="M193" s="109" t="s">
        <v>7540</v>
      </c>
      <c r="N193" s="27" t="s">
        <v>8390</v>
      </c>
      <c r="O193" s="27" t="s">
        <v>8390</v>
      </c>
      <c r="P193" s="104" t="s">
        <v>7541</v>
      </c>
      <c r="Q193" s="40">
        <v>0.0</v>
      </c>
      <c r="R193" s="12"/>
    </row>
    <row r="194" ht="15.75" customHeight="1">
      <c r="A194" s="105">
        <v>193.0</v>
      </c>
      <c r="B194" s="27" t="s">
        <v>8391</v>
      </c>
      <c r="C194" s="114" t="s">
        <v>8333</v>
      </c>
      <c r="D194" s="27" t="s">
        <v>8393</v>
      </c>
      <c r="E194" s="115"/>
      <c r="F194" s="115"/>
      <c r="G194" s="107"/>
      <c r="H194" s="107"/>
      <c r="I194" s="107"/>
      <c r="J194" s="108"/>
      <c r="K194" s="109" t="s">
        <v>43</v>
      </c>
      <c r="L194" s="110" t="s">
        <v>8394</v>
      </c>
      <c r="M194" s="109" t="s">
        <v>7540</v>
      </c>
      <c r="N194" s="27" t="s">
        <v>8394</v>
      </c>
      <c r="O194" s="27" t="s">
        <v>8394</v>
      </c>
      <c r="P194" s="104" t="s">
        <v>7541</v>
      </c>
      <c r="Q194" s="40">
        <v>0.0</v>
      </c>
      <c r="R194" s="12"/>
    </row>
    <row r="195" ht="15.75" customHeight="1">
      <c r="A195" s="105">
        <v>194.0</v>
      </c>
      <c r="B195" s="27" t="s">
        <v>8395</v>
      </c>
      <c r="C195" s="13">
        <v>67330.0</v>
      </c>
      <c r="D195" s="27" t="s">
        <v>8396</v>
      </c>
      <c r="E195" s="22" t="s">
        <v>4941</v>
      </c>
      <c r="F195" s="22" t="s">
        <v>4942</v>
      </c>
      <c r="G195" s="106">
        <v>8.44529140438E12</v>
      </c>
      <c r="H195" s="107"/>
      <c r="I195" s="106">
        <v>8.445291404397E12</v>
      </c>
      <c r="J195" s="108"/>
      <c r="K195" s="109" t="s">
        <v>43</v>
      </c>
      <c r="L195" s="110" t="s">
        <v>8397</v>
      </c>
      <c r="M195" s="109" t="s">
        <v>7540</v>
      </c>
      <c r="N195" s="27" t="s">
        <v>8397</v>
      </c>
      <c r="O195" s="27" t="s">
        <v>8397</v>
      </c>
      <c r="P195" s="104" t="s">
        <v>7541</v>
      </c>
      <c r="Q195" s="40">
        <v>12732.0</v>
      </c>
      <c r="R195" s="12"/>
    </row>
    <row r="196" ht="15.75" customHeight="1">
      <c r="A196" s="105">
        <v>195.0</v>
      </c>
      <c r="B196" s="27" t="s">
        <v>8399</v>
      </c>
      <c r="C196" s="13">
        <v>36713.0</v>
      </c>
      <c r="D196" s="27" t="s">
        <v>8400</v>
      </c>
      <c r="E196" s="22" t="s">
        <v>5642</v>
      </c>
      <c r="F196" s="22" t="s">
        <v>5643</v>
      </c>
      <c r="G196" s="106">
        <v>8.445291986558E12</v>
      </c>
      <c r="H196" s="107"/>
      <c r="I196" s="106">
        <v>8.445291986565E12</v>
      </c>
      <c r="J196" s="108"/>
      <c r="K196" s="109" t="s">
        <v>43</v>
      </c>
      <c r="L196" s="110" t="s">
        <v>8401</v>
      </c>
      <c r="M196" s="109" t="s">
        <v>7540</v>
      </c>
      <c r="N196" s="27" t="s">
        <v>8401</v>
      </c>
      <c r="O196" s="27" t="s">
        <v>8401</v>
      </c>
      <c r="P196" s="104" t="s">
        <v>7541</v>
      </c>
      <c r="Q196" s="40">
        <v>0.0</v>
      </c>
      <c r="R196" s="12"/>
    </row>
    <row r="197" ht="15.75" customHeight="1">
      <c r="A197" s="105">
        <v>196.0</v>
      </c>
      <c r="B197" s="27" t="s">
        <v>8403</v>
      </c>
      <c r="C197" s="13">
        <v>36910.0</v>
      </c>
      <c r="D197" s="27" t="s">
        <v>8404</v>
      </c>
      <c r="E197" s="22" t="s">
        <v>2990</v>
      </c>
      <c r="F197" s="22" t="s">
        <v>725</v>
      </c>
      <c r="G197" s="106">
        <v>8.445291797727E12</v>
      </c>
      <c r="H197" s="107"/>
      <c r="I197" s="106">
        <v>8.44529179771E12</v>
      </c>
      <c r="J197" s="108"/>
      <c r="K197" s="109" t="s">
        <v>43</v>
      </c>
      <c r="L197" s="110" t="s">
        <v>8405</v>
      </c>
      <c r="M197" s="109" t="s">
        <v>7540</v>
      </c>
      <c r="N197" s="27" t="s">
        <v>8405</v>
      </c>
      <c r="O197" s="27" t="s">
        <v>8405</v>
      </c>
      <c r="P197" s="104" t="s">
        <v>7541</v>
      </c>
      <c r="Q197" s="40">
        <v>16811.0</v>
      </c>
      <c r="R197" s="12"/>
    </row>
    <row r="198" ht="15.75" customHeight="1">
      <c r="A198" s="105">
        <v>197.0</v>
      </c>
      <c r="B198" s="27" t="s">
        <v>8406</v>
      </c>
      <c r="C198" s="114" t="s">
        <v>8333</v>
      </c>
      <c r="D198" s="27" t="s">
        <v>8407</v>
      </c>
      <c r="E198" s="115"/>
      <c r="F198" s="115"/>
      <c r="G198" s="107"/>
      <c r="H198" s="107"/>
      <c r="I198" s="107"/>
      <c r="J198" s="108"/>
      <c r="K198" s="109" t="s">
        <v>43</v>
      </c>
      <c r="L198" s="110" t="s">
        <v>8409</v>
      </c>
      <c r="M198" s="109" t="s">
        <v>7540</v>
      </c>
      <c r="N198" s="27" t="s">
        <v>8409</v>
      </c>
      <c r="O198" s="27" t="s">
        <v>8409</v>
      </c>
      <c r="P198" s="104" t="s">
        <v>7541</v>
      </c>
      <c r="Q198" s="40">
        <v>0.0</v>
      </c>
      <c r="R198" s="12"/>
    </row>
    <row r="199" ht="15.75" customHeight="1">
      <c r="A199" s="105">
        <v>198.0</v>
      </c>
      <c r="B199" s="27" t="s">
        <v>8411</v>
      </c>
      <c r="C199" s="13">
        <v>36890.0</v>
      </c>
      <c r="D199" s="27" t="s">
        <v>8412</v>
      </c>
      <c r="E199" s="22" t="s">
        <v>2980</v>
      </c>
      <c r="F199" s="22" t="s">
        <v>2982</v>
      </c>
      <c r="G199" s="106">
        <v>8.445291964006E12</v>
      </c>
      <c r="H199" s="107"/>
      <c r="I199" s="106">
        <v>8.445291964518E12</v>
      </c>
      <c r="J199" s="108"/>
      <c r="K199" s="109" t="s">
        <v>43</v>
      </c>
      <c r="L199" s="110" t="s">
        <v>8413</v>
      </c>
      <c r="M199" s="109" t="s">
        <v>7540</v>
      </c>
      <c r="N199" s="27" t="s">
        <v>8413</v>
      </c>
      <c r="O199" s="27" t="s">
        <v>8413</v>
      </c>
      <c r="P199" s="104" t="s">
        <v>7541</v>
      </c>
      <c r="Q199" s="40">
        <v>2276.0</v>
      </c>
      <c r="R199" s="12"/>
    </row>
    <row r="200" ht="15.75" customHeight="1">
      <c r="A200" s="105">
        <v>199.0</v>
      </c>
      <c r="B200" s="27" t="s">
        <v>8415</v>
      </c>
      <c r="C200" s="13">
        <v>25773.0</v>
      </c>
      <c r="D200" s="27" t="s">
        <v>8416</v>
      </c>
      <c r="E200" s="22" t="s">
        <v>4037</v>
      </c>
      <c r="F200" s="22" t="s">
        <v>2698</v>
      </c>
      <c r="G200" s="106">
        <v>8.445291790063E12</v>
      </c>
      <c r="H200" s="107"/>
      <c r="I200" s="106">
        <v>8.445291790049E12</v>
      </c>
      <c r="J200" s="108"/>
      <c r="K200" s="109" t="s">
        <v>43</v>
      </c>
      <c r="L200" s="110" t="s">
        <v>8417</v>
      </c>
      <c r="M200" s="109" t="s">
        <v>7540</v>
      </c>
      <c r="N200" s="27" t="s">
        <v>8417</v>
      </c>
      <c r="O200" s="27" t="s">
        <v>8417</v>
      </c>
      <c r="P200" s="104" t="s">
        <v>7541</v>
      </c>
      <c r="Q200" s="40">
        <v>0.0</v>
      </c>
      <c r="R200" s="12"/>
    </row>
    <row r="201" ht="15.75" customHeight="1">
      <c r="A201" s="105">
        <v>200.0</v>
      </c>
      <c r="B201" s="27" t="s">
        <v>8418</v>
      </c>
      <c r="C201" s="13">
        <v>97241.0</v>
      </c>
      <c r="D201" s="27" t="s">
        <v>8419</v>
      </c>
      <c r="E201" s="22" t="s">
        <v>8421</v>
      </c>
      <c r="F201" s="22" t="s">
        <v>1186</v>
      </c>
      <c r="G201" s="106">
        <v>7.613032425616E12</v>
      </c>
      <c r="H201" s="107"/>
      <c r="I201" s="106">
        <v>8.445292283526E12</v>
      </c>
      <c r="J201" s="108"/>
      <c r="K201" s="109" t="s">
        <v>43</v>
      </c>
      <c r="L201" s="110" t="s">
        <v>8422</v>
      </c>
      <c r="M201" s="109" t="s">
        <v>7540</v>
      </c>
      <c r="N201" s="27" t="s">
        <v>8422</v>
      </c>
      <c r="O201" s="27" t="s">
        <v>8422</v>
      </c>
      <c r="P201" s="104" t="s">
        <v>7541</v>
      </c>
      <c r="Q201" s="40">
        <v>0.0</v>
      </c>
      <c r="R201" s="12"/>
    </row>
    <row r="202" ht="15.75" customHeight="1">
      <c r="A202" s="105">
        <v>201.0</v>
      </c>
      <c r="B202" s="27" t="s">
        <v>8423</v>
      </c>
      <c r="C202" s="13">
        <v>94950.0</v>
      </c>
      <c r="D202" s="27" t="s">
        <v>8424</v>
      </c>
      <c r="E202" s="22" t="s">
        <v>8425</v>
      </c>
      <c r="F202" s="22" t="s">
        <v>7139</v>
      </c>
      <c r="G202" s="106">
        <v>7.613036653435E12</v>
      </c>
      <c r="H202" s="107"/>
      <c r="I202" s="106">
        <v>8.445290609847E12</v>
      </c>
      <c r="J202" s="108"/>
      <c r="K202" s="109" t="s">
        <v>43</v>
      </c>
      <c r="L202" s="110" t="s">
        <v>8427</v>
      </c>
      <c r="M202" s="109" t="s">
        <v>7594</v>
      </c>
      <c r="N202" s="27" t="s">
        <v>8427</v>
      </c>
      <c r="O202" s="27" t="s">
        <v>8427</v>
      </c>
      <c r="P202" s="104" t="s">
        <v>7541</v>
      </c>
      <c r="Q202" s="40">
        <v>0.0</v>
      </c>
      <c r="R202" s="12"/>
    </row>
    <row r="203" ht="15.75" customHeight="1">
      <c r="A203" s="105">
        <v>202.0</v>
      </c>
      <c r="B203" s="27" t="s">
        <v>8428</v>
      </c>
      <c r="C203" s="13">
        <v>359301.0</v>
      </c>
      <c r="D203" s="27" t="s">
        <v>8429</v>
      </c>
      <c r="E203" s="22" t="s">
        <v>2715</v>
      </c>
      <c r="F203" s="22" t="s">
        <v>2716</v>
      </c>
      <c r="G203" s="106">
        <v>7.61303241458E12</v>
      </c>
      <c r="H203" s="107"/>
      <c r="I203" s="106">
        <v>8.44529142757E12</v>
      </c>
      <c r="J203" s="108"/>
      <c r="K203" s="109" t="s">
        <v>43</v>
      </c>
      <c r="L203" s="110" t="s">
        <v>8430</v>
      </c>
      <c r="M203" s="109" t="s">
        <v>7540</v>
      </c>
      <c r="N203" s="27" t="s">
        <v>8430</v>
      </c>
      <c r="O203" s="27" t="s">
        <v>8430</v>
      </c>
      <c r="P203" s="104" t="s">
        <v>7541</v>
      </c>
      <c r="Q203" s="40">
        <v>0.0</v>
      </c>
      <c r="R203" s="12"/>
    </row>
    <row r="204" ht="15.75" customHeight="1">
      <c r="A204" s="105">
        <v>203.0</v>
      </c>
      <c r="B204" s="27" t="s">
        <v>8432</v>
      </c>
      <c r="C204" s="13">
        <v>359501.0</v>
      </c>
      <c r="D204" s="27" t="s">
        <v>8433</v>
      </c>
      <c r="E204" s="22" t="s">
        <v>2718</v>
      </c>
      <c r="F204" s="22" t="s">
        <v>2716</v>
      </c>
      <c r="G204" s="106">
        <v>8.445291427129E12</v>
      </c>
      <c r="H204" s="107"/>
      <c r="I204" s="106">
        <v>8.445291427136E12</v>
      </c>
      <c r="J204" s="108"/>
      <c r="K204" s="109" t="s">
        <v>43</v>
      </c>
      <c r="L204" s="110" t="s">
        <v>8434</v>
      </c>
      <c r="M204" s="109" t="s">
        <v>7540</v>
      </c>
      <c r="N204" s="27" t="s">
        <v>8434</v>
      </c>
      <c r="O204" s="27" t="s">
        <v>8434</v>
      </c>
      <c r="P204" s="104" t="s">
        <v>7541</v>
      </c>
      <c r="Q204" s="40">
        <v>0.0</v>
      </c>
      <c r="R204" s="12"/>
    </row>
    <row r="205" ht="15.75" customHeight="1">
      <c r="A205" s="105">
        <v>204.0</v>
      </c>
      <c r="B205" s="27" t="s">
        <v>8435</v>
      </c>
      <c r="C205" s="13">
        <v>1732.0</v>
      </c>
      <c r="D205" s="27" t="s">
        <v>8436</v>
      </c>
      <c r="E205" s="22" t="s">
        <v>1713</v>
      </c>
      <c r="F205" s="22" t="s">
        <v>1714</v>
      </c>
      <c r="G205" s="106">
        <v>8.445292353687E12</v>
      </c>
      <c r="H205" s="106">
        <v>8.445292356183E12</v>
      </c>
      <c r="I205" s="106">
        <v>8.4452923537E12</v>
      </c>
      <c r="J205" s="108"/>
      <c r="K205" s="109" t="s">
        <v>43</v>
      </c>
      <c r="L205" s="110" t="s">
        <v>8438</v>
      </c>
      <c r="M205" s="109" t="s">
        <v>7540</v>
      </c>
      <c r="N205" s="27" t="s">
        <v>8438</v>
      </c>
      <c r="O205" s="27" t="s">
        <v>8438</v>
      </c>
      <c r="P205" s="104" t="s">
        <v>7541</v>
      </c>
      <c r="Q205" s="40">
        <v>0.0</v>
      </c>
      <c r="R205" s="12"/>
    </row>
    <row r="206" ht="15.75" customHeight="1">
      <c r="A206" s="105">
        <v>205.0</v>
      </c>
      <c r="B206" s="27" t="s">
        <v>8439</v>
      </c>
      <c r="C206" s="114" t="s">
        <v>8333</v>
      </c>
      <c r="D206" s="27" t="s">
        <v>8440</v>
      </c>
      <c r="E206" s="115"/>
      <c r="F206" s="115"/>
      <c r="G206" s="107"/>
      <c r="H206" s="107"/>
      <c r="I206" s="107"/>
      <c r="J206" s="108"/>
      <c r="K206" s="109" t="s">
        <v>43</v>
      </c>
      <c r="L206" s="110" t="s">
        <v>8441</v>
      </c>
      <c r="M206" s="109" t="s">
        <v>7540</v>
      </c>
      <c r="N206" s="27" t="s">
        <v>8441</v>
      </c>
      <c r="O206" s="27" t="s">
        <v>8441</v>
      </c>
      <c r="P206" s="104" t="s">
        <v>7541</v>
      </c>
      <c r="Q206" s="40">
        <v>0.0</v>
      </c>
      <c r="R206" s="12"/>
    </row>
    <row r="207" ht="15.75" customHeight="1">
      <c r="A207" s="105">
        <v>206.0</v>
      </c>
      <c r="B207" s="27" t="s">
        <v>8442</v>
      </c>
      <c r="C207" s="114" t="s">
        <v>8333</v>
      </c>
      <c r="D207" s="27" t="s">
        <v>8443</v>
      </c>
      <c r="E207" s="115"/>
      <c r="F207" s="115"/>
      <c r="G207" s="107"/>
      <c r="H207" s="107"/>
      <c r="I207" s="107"/>
      <c r="J207" s="108"/>
      <c r="K207" s="109" t="s">
        <v>43</v>
      </c>
      <c r="L207" s="110" t="s">
        <v>8445</v>
      </c>
      <c r="M207" s="109" t="s">
        <v>7540</v>
      </c>
      <c r="N207" s="27" t="s">
        <v>8445</v>
      </c>
      <c r="O207" s="27" t="s">
        <v>8445</v>
      </c>
      <c r="P207" s="104" t="s">
        <v>7541</v>
      </c>
      <c r="Q207" s="40">
        <v>0.0</v>
      </c>
      <c r="R207" s="12"/>
    </row>
    <row r="208" ht="15.75" customHeight="1">
      <c r="A208" s="105">
        <v>207.0</v>
      </c>
      <c r="B208" s="27" t="s">
        <v>8446</v>
      </c>
      <c r="C208" s="13">
        <v>14174.0</v>
      </c>
      <c r="D208" s="27" t="s">
        <v>8447</v>
      </c>
      <c r="E208" s="22" t="s">
        <v>2858</v>
      </c>
      <c r="F208" s="22" t="s">
        <v>8448</v>
      </c>
      <c r="G208" s="106">
        <v>8.44529190417E12</v>
      </c>
      <c r="H208" s="107"/>
      <c r="I208" s="106">
        <v>8.445291886568E12</v>
      </c>
      <c r="J208" s="108"/>
      <c r="K208" s="109" t="s">
        <v>43</v>
      </c>
      <c r="L208" s="110" t="s">
        <v>8449</v>
      </c>
      <c r="M208" s="109" t="s">
        <v>7540</v>
      </c>
      <c r="N208" s="27" t="s">
        <v>8449</v>
      </c>
      <c r="O208" s="27" t="s">
        <v>8449</v>
      </c>
      <c r="P208" s="104" t="s">
        <v>7541</v>
      </c>
      <c r="Q208" s="40">
        <v>0.0</v>
      </c>
      <c r="R208" s="12"/>
    </row>
    <row r="209" ht="15.75" customHeight="1">
      <c r="A209" s="105">
        <v>208.0</v>
      </c>
      <c r="B209" s="27" t="s">
        <v>8451</v>
      </c>
      <c r="C209" s="13">
        <v>84510.0</v>
      </c>
      <c r="D209" s="27" t="s">
        <v>8452</v>
      </c>
      <c r="E209" s="22" t="s">
        <v>8453</v>
      </c>
      <c r="F209" s="22" t="s">
        <v>5522</v>
      </c>
      <c r="G209" s="106">
        <v>7.802950002171E12</v>
      </c>
      <c r="H209" s="107"/>
      <c r="I209" s="106">
        <v>7.613287694317E12</v>
      </c>
      <c r="J209" s="108"/>
      <c r="K209" s="109" t="s">
        <v>43</v>
      </c>
      <c r="L209" s="110" t="s">
        <v>8454</v>
      </c>
      <c r="M209" s="109" t="s">
        <v>7594</v>
      </c>
      <c r="N209" s="27" t="s">
        <v>8454</v>
      </c>
      <c r="O209" s="27" t="s">
        <v>8454</v>
      </c>
      <c r="P209" s="104" t="s">
        <v>7541</v>
      </c>
      <c r="Q209" s="40">
        <v>0.0</v>
      </c>
      <c r="R209" s="12"/>
    </row>
    <row r="210" ht="15.75" customHeight="1">
      <c r="A210" s="105">
        <v>209.0</v>
      </c>
      <c r="B210" s="27" t="s">
        <v>8455</v>
      </c>
      <c r="C210" s="13">
        <v>69790.0</v>
      </c>
      <c r="D210" s="27" t="s">
        <v>8456</v>
      </c>
      <c r="E210" s="22" t="s">
        <v>8458</v>
      </c>
      <c r="F210" s="22" t="s">
        <v>5100</v>
      </c>
      <c r="G210" s="106">
        <v>8.445290262646E12</v>
      </c>
      <c r="H210" s="107"/>
      <c r="I210" s="106">
        <v>8.445290981912E12</v>
      </c>
      <c r="J210" s="108"/>
      <c r="K210" s="109" t="s">
        <v>43</v>
      </c>
      <c r="L210" s="110" t="s">
        <v>8459</v>
      </c>
      <c r="M210" s="109" t="s">
        <v>7594</v>
      </c>
      <c r="N210" s="27" t="s">
        <v>8459</v>
      </c>
      <c r="O210" s="27" t="s">
        <v>8459</v>
      </c>
      <c r="P210" s="104" t="s">
        <v>7541</v>
      </c>
      <c r="Q210" s="40">
        <v>3.0</v>
      </c>
      <c r="R210" s="12"/>
    </row>
    <row r="211" ht="15.75" customHeight="1">
      <c r="A211" s="105">
        <v>210.0</v>
      </c>
      <c r="B211" s="27" t="s">
        <v>8460</v>
      </c>
      <c r="C211" s="13">
        <v>57830.0</v>
      </c>
      <c r="D211" s="27" t="s">
        <v>8461</v>
      </c>
      <c r="E211" s="22" t="s">
        <v>8462</v>
      </c>
      <c r="F211" s="22" t="s">
        <v>1186</v>
      </c>
      <c r="G211" s="106">
        <v>7.613034335661E12</v>
      </c>
      <c r="H211" s="107"/>
      <c r="I211" s="106">
        <v>7.613034335678E12</v>
      </c>
      <c r="J211" s="108"/>
      <c r="K211" s="109" t="s">
        <v>43</v>
      </c>
      <c r="L211" s="110" t="s">
        <v>8463</v>
      </c>
      <c r="M211" s="109" t="s">
        <v>7540</v>
      </c>
      <c r="N211" s="27" t="s">
        <v>8463</v>
      </c>
      <c r="O211" s="27" t="s">
        <v>8463</v>
      </c>
      <c r="P211" s="104" t="s">
        <v>7541</v>
      </c>
      <c r="Q211" s="40">
        <v>4410.0</v>
      </c>
      <c r="R211" s="12"/>
    </row>
    <row r="212" ht="15.75" customHeight="1">
      <c r="A212" s="105">
        <v>211.0</v>
      </c>
      <c r="B212" s="27" t="s">
        <v>8465</v>
      </c>
      <c r="C212" s="114" t="s">
        <v>8333</v>
      </c>
      <c r="D212" s="27" t="s">
        <v>8467</v>
      </c>
      <c r="E212" s="115"/>
      <c r="F212" s="115"/>
      <c r="G212" s="107"/>
      <c r="H212" s="107"/>
      <c r="I212" s="107"/>
      <c r="J212" s="108"/>
      <c r="K212" s="109" t="s">
        <v>43</v>
      </c>
      <c r="L212" s="110" t="s">
        <v>8468</v>
      </c>
      <c r="M212" s="109" t="s">
        <v>7540</v>
      </c>
      <c r="N212" s="27" t="s">
        <v>8468</v>
      </c>
      <c r="O212" s="27" t="s">
        <v>8468</v>
      </c>
      <c r="P212" s="104" t="s">
        <v>7541</v>
      </c>
      <c r="Q212" s="40">
        <v>0.0</v>
      </c>
      <c r="R212" s="12"/>
    </row>
    <row r="213" ht="15.75" customHeight="1">
      <c r="A213" s="105">
        <v>212.0</v>
      </c>
      <c r="B213" s="27" t="s">
        <v>8469</v>
      </c>
      <c r="C213" s="13">
        <v>7380.0</v>
      </c>
      <c r="D213" s="27" t="s">
        <v>8470</v>
      </c>
      <c r="E213" s="27" t="s">
        <v>8471</v>
      </c>
      <c r="F213" s="116" t="s">
        <v>585</v>
      </c>
      <c r="G213" s="106">
        <v>8.445290794963E12</v>
      </c>
      <c r="H213" s="107"/>
      <c r="I213" s="106">
        <v>8.445290794994E12</v>
      </c>
      <c r="J213" s="108"/>
      <c r="K213" s="109" t="s">
        <v>43</v>
      </c>
      <c r="L213" s="110" t="s">
        <v>8473</v>
      </c>
      <c r="M213" s="109" t="s">
        <v>7540</v>
      </c>
      <c r="N213" s="27" t="s">
        <v>8473</v>
      </c>
      <c r="O213" s="27" t="s">
        <v>8473</v>
      </c>
      <c r="P213" s="104" t="s">
        <v>7541</v>
      </c>
      <c r="Q213" s="40">
        <v>1.0</v>
      </c>
      <c r="R213" s="12"/>
    </row>
    <row r="214" ht="15.75" customHeight="1">
      <c r="A214" s="105">
        <v>213.0</v>
      </c>
      <c r="B214" s="27" t="s">
        <v>8474</v>
      </c>
      <c r="C214" s="114" t="s">
        <v>8333</v>
      </c>
      <c r="D214" s="117" t="s">
        <v>8475</v>
      </c>
      <c r="E214" s="115"/>
      <c r="F214" s="115"/>
      <c r="G214" s="107"/>
      <c r="H214" s="107"/>
      <c r="I214" s="107"/>
      <c r="J214" s="108"/>
      <c r="K214" s="109" t="s">
        <v>43</v>
      </c>
      <c r="L214" s="110" t="s">
        <v>8477</v>
      </c>
      <c r="M214" s="109" t="s">
        <v>7594</v>
      </c>
      <c r="N214" s="27" t="s">
        <v>8477</v>
      </c>
      <c r="O214" s="27" t="s">
        <v>8477</v>
      </c>
      <c r="P214" s="104" t="s">
        <v>7541</v>
      </c>
      <c r="Q214" s="40">
        <v>0.0</v>
      </c>
      <c r="R214" s="12"/>
    </row>
    <row r="215" ht="15.75" customHeight="1">
      <c r="A215" s="105">
        <v>214.0</v>
      </c>
      <c r="B215" s="27" t="s">
        <v>8478</v>
      </c>
      <c r="C215" s="114" t="s">
        <v>8333</v>
      </c>
      <c r="D215" s="117" t="s">
        <v>8480</v>
      </c>
      <c r="E215" s="115"/>
      <c r="F215" s="115"/>
      <c r="G215" s="107"/>
      <c r="H215" s="107"/>
      <c r="I215" s="107"/>
      <c r="J215" s="108"/>
      <c r="K215" s="109" t="s">
        <v>43</v>
      </c>
      <c r="L215" s="110" t="s">
        <v>8481</v>
      </c>
      <c r="M215" s="109" t="s">
        <v>7594</v>
      </c>
      <c r="N215" s="27" t="s">
        <v>8481</v>
      </c>
      <c r="O215" s="27" t="s">
        <v>8481</v>
      </c>
      <c r="P215" s="104" t="s">
        <v>7541</v>
      </c>
      <c r="Q215" s="40">
        <v>0.0</v>
      </c>
      <c r="R215" s="12"/>
    </row>
    <row r="216" ht="15.75" customHeight="1">
      <c r="A216" s="105">
        <v>215.0</v>
      </c>
      <c r="B216" s="27" t="s">
        <v>8482</v>
      </c>
      <c r="C216" s="114" t="s">
        <v>8333</v>
      </c>
      <c r="D216" s="117" t="s">
        <v>8483</v>
      </c>
      <c r="E216" s="115"/>
      <c r="F216" s="115"/>
      <c r="G216" s="107"/>
      <c r="H216" s="107"/>
      <c r="I216" s="107"/>
      <c r="J216" s="108"/>
      <c r="K216" s="109" t="s">
        <v>43</v>
      </c>
      <c r="L216" s="110" t="s">
        <v>8484</v>
      </c>
      <c r="M216" s="109" t="s">
        <v>7594</v>
      </c>
      <c r="N216" s="27" t="s">
        <v>8484</v>
      </c>
      <c r="O216" s="27" t="s">
        <v>8484</v>
      </c>
      <c r="P216" s="104" t="s">
        <v>7541</v>
      </c>
      <c r="Q216" s="40">
        <v>0.0</v>
      </c>
      <c r="R216" s="12"/>
    </row>
    <row r="217" ht="15.75" customHeight="1">
      <c r="A217" s="105">
        <v>216.0</v>
      </c>
      <c r="B217" s="27" t="s">
        <v>8488</v>
      </c>
      <c r="C217" s="114" t="s">
        <v>8333</v>
      </c>
      <c r="D217" s="117" t="s">
        <v>8489</v>
      </c>
      <c r="E217" s="115"/>
      <c r="F217" s="115"/>
      <c r="G217" s="107"/>
      <c r="H217" s="107"/>
      <c r="I217" s="107"/>
      <c r="J217" s="108"/>
      <c r="K217" s="109" t="s">
        <v>43</v>
      </c>
      <c r="L217" s="110" t="s">
        <v>8490</v>
      </c>
      <c r="M217" s="109" t="s">
        <v>7540</v>
      </c>
      <c r="N217" s="27" t="s">
        <v>8490</v>
      </c>
      <c r="O217" s="27" t="s">
        <v>8490</v>
      </c>
      <c r="P217" s="104" t="s">
        <v>7541</v>
      </c>
      <c r="Q217" s="40">
        <v>0.0</v>
      </c>
      <c r="R217" s="12"/>
    </row>
    <row r="218" ht="15.75" customHeight="1">
      <c r="A218" s="105">
        <v>217.0</v>
      </c>
      <c r="B218" s="117" t="s">
        <v>8491</v>
      </c>
      <c r="C218" s="114" t="s">
        <v>8333</v>
      </c>
      <c r="D218" s="117" t="s">
        <v>8492</v>
      </c>
      <c r="E218" s="115"/>
      <c r="F218" s="115"/>
      <c r="G218" s="107"/>
      <c r="H218" s="107"/>
      <c r="I218" s="107"/>
      <c r="J218" s="108"/>
      <c r="K218" s="109" t="s">
        <v>43</v>
      </c>
      <c r="L218" s="110" t="s">
        <v>8494</v>
      </c>
      <c r="M218" s="109" t="s">
        <v>7540</v>
      </c>
      <c r="N218" s="27" t="s">
        <v>8494</v>
      </c>
      <c r="O218" s="27" t="s">
        <v>8494</v>
      </c>
      <c r="P218" s="104" t="s">
        <v>7541</v>
      </c>
      <c r="Q218" s="40">
        <v>0.0</v>
      </c>
      <c r="R218" s="12"/>
    </row>
    <row r="219" ht="15.75" customHeight="1">
      <c r="A219" s="105">
        <v>218.0</v>
      </c>
      <c r="B219" s="117" t="s">
        <v>8495</v>
      </c>
      <c r="C219" s="114" t="s">
        <v>8333</v>
      </c>
      <c r="D219" s="117" t="s">
        <v>8496</v>
      </c>
      <c r="E219" s="115"/>
      <c r="F219" s="115"/>
      <c r="G219" s="107"/>
      <c r="H219" s="107"/>
      <c r="I219" s="107"/>
      <c r="J219" s="108"/>
      <c r="K219" s="109" t="s">
        <v>43</v>
      </c>
      <c r="L219" s="110" t="s">
        <v>8497</v>
      </c>
      <c r="M219" s="109" t="s">
        <v>7540</v>
      </c>
      <c r="N219" s="27" t="s">
        <v>8497</v>
      </c>
      <c r="O219" s="27" t="s">
        <v>8497</v>
      </c>
      <c r="P219" s="104" t="s">
        <v>7541</v>
      </c>
      <c r="Q219" s="40">
        <v>0.0</v>
      </c>
      <c r="R219" s="12"/>
    </row>
    <row r="220" ht="15.75" customHeight="1">
      <c r="A220" s="105">
        <v>219.0</v>
      </c>
      <c r="B220" s="117" t="s">
        <v>8499</v>
      </c>
      <c r="C220" s="114" t="s">
        <v>8333</v>
      </c>
      <c r="D220" s="117" t="s">
        <v>8500</v>
      </c>
      <c r="E220" s="115"/>
      <c r="F220" s="115"/>
      <c r="G220" s="107"/>
      <c r="H220" s="107"/>
      <c r="I220" s="107"/>
      <c r="J220" s="108"/>
      <c r="K220" s="109" t="s">
        <v>43</v>
      </c>
      <c r="L220" s="110" t="s">
        <v>8501</v>
      </c>
      <c r="M220" s="109" t="s">
        <v>7540</v>
      </c>
      <c r="N220" s="27" t="s">
        <v>8501</v>
      </c>
      <c r="O220" s="27" t="s">
        <v>8501</v>
      </c>
      <c r="P220" s="104" t="s">
        <v>7541</v>
      </c>
      <c r="Q220" s="40">
        <v>0.0</v>
      </c>
      <c r="R220" s="12"/>
    </row>
    <row r="221" ht="15.75" customHeight="1">
      <c r="A221" s="105">
        <v>220.0</v>
      </c>
      <c r="B221" s="117" t="s">
        <v>8502</v>
      </c>
      <c r="C221" s="114" t="s">
        <v>8333</v>
      </c>
      <c r="D221" s="117" t="s">
        <v>8503</v>
      </c>
      <c r="E221" s="115"/>
      <c r="F221" s="115"/>
      <c r="G221" s="107"/>
      <c r="H221" s="107"/>
      <c r="I221" s="107"/>
      <c r="J221" s="108"/>
      <c r="K221" s="109" t="s">
        <v>43</v>
      </c>
      <c r="L221" s="110" t="s">
        <v>8504</v>
      </c>
      <c r="M221" s="109" t="s">
        <v>7540</v>
      </c>
      <c r="N221" s="27" t="s">
        <v>8504</v>
      </c>
      <c r="O221" s="27" t="s">
        <v>8504</v>
      </c>
      <c r="P221" s="104" t="s">
        <v>7541</v>
      </c>
      <c r="Q221" s="40">
        <v>0.0</v>
      </c>
      <c r="R221" s="12"/>
    </row>
    <row r="222" ht="15.75" customHeight="1">
      <c r="A222" s="105">
        <v>221.0</v>
      </c>
      <c r="B222" s="117" t="s">
        <v>8506</v>
      </c>
      <c r="C222" s="114" t="s">
        <v>8333</v>
      </c>
      <c r="D222" s="117" t="s">
        <v>8507</v>
      </c>
      <c r="E222" s="115"/>
      <c r="F222" s="115"/>
      <c r="G222" s="107"/>
      <c r="H222" s="107"/>
      <c r="I222" s="107"/>
      <c r="J222" s="108"/>
      <c r="K222" s="109" t="s">
        <v>43</v>
      </c>
      <c r="L222" s="110" t="s">
        <v>8508</v>
      </c>
      <c r="M222" s="109" t="s">
        <v>7540</v>
      </c>
      <c r="N222" s="27" t="s">
        <v>8508</v>
      </c>
      <c r="O222" s="27" t="s">
        <v>8508</v>
      </c>
      <c r="P222" s="104" t="s">
        <v>7541</v>
      </c>
      <c r="Q222" s="40">
        <v>0.0</v>
      </c>
      <c r="R222" s="12"/>
    </row>
    <row r="223" ht="15.75" customHeight="1">
      <c r="A223" s="105">
        <v>222.0</v>
      </c>
      <c r="B223" s="117" t="s">
        <v>8509</v>
      </c>
      <c r="C223" s="114" t="s">
        <v>8333</v>
      </c>
      <c r="D223" s="117" t="s">
        <v>8510</v>
      </c>
      <c r="E223" s="115"/>
      <c r="F223" s="115"/>
      <c r="G223" s="107"/>
      <c r="H223" s="107"/>
      <c r="I223" s="107"/>
      <c r="J223" s="108"/>
      <c r="K223" s="109" t="s">
        <v>43</v>
      </c>
      <c r="L223" s="110" t="s">
        <v>8511</v>
      </c>
      <c r="M223" s="109" t="s">
        <v>7540</v>
      </c>
      <c r="N223" s="27" t="s">
        <v>8511</v>
      </c>
      <c r="O223" s="27" t="s">
        <v>8511</v>
      </c>
      <c r="P223" s="104" t="s">
        <v>7541</v>
      </c>
      <c r="Q223" s="40">
        <v>0.0</v>
      </c>
      <c r="R223" s="12"/>
    </row>
    <row r="224" ht="15.75" customHeight="1">
      <c r="A224" s="105">
        <v>223.0</v>
      </c>
      <c r="B224" s="117" t="s">
        <v>8513</v>
      </c>
      <c r="C224" s="114" t="s">
        <v>8333</v>
      </c>
      <c r="D224" s="117" t="s">
        <v>8514</v>
      </c>
      <c r="E224" s="115"/>
      <c r="F224" s="115"/>
      <c r="G224" s="107"/>
      <c r="H224" s="107"/>
      <c r="I224" s="107"/>
      <c r="J224" s="108"/>
      <c r="K224" s="109" t="s">
        <v>43</v>
      </c>
      <c r="L224" s="110" t="s">
        <v>8515</v>
      </c>
      <c r="M224" s="109" t="s">
        <v>7540</v>
      </c>
      <c r="N224" s="27" t="s">
        <v>8515</v>
      </c>
      <c r="O224" s="27" t="s">
        <v>8515</v>
      </c>
      <c r="P224" s="104" t="s">
        <v>7541</v>
      </c>
      <c r="Q224" s="40">
        <v>0.0</v>
      </c>
      <c r="R224" s="12"/>
    </row>
    <row r="225" ht="15.75" customHeight="1">
      <c r="A225" s="105">
        <v>224.0</v>
      </c>
      <c r="B225" s="117" t="s">
        <v>8516</v>
      </c>
      <c r="C225" s="13">
        <v>67540.0</v>
      </c>
      <c r="D225" s="117" t="s">
        <v>8517</v>
      </c>
      <c r="E225" s="22" t="s">
        <v>4957</v>
      </c>
      <c r="F225" s="22" t="s">
        <v>4810</v>
      </c>
      <c r="G225" s="106">
        <v>8.445291423893E12</v>
      </c>
      <c r="H225" s="107"/>
      <c r="I225" s="106">
        <v>8.445291423909E12</v>
      </c>
      <c r="J225" s="108"/>
      <c r="K225" s="109" t="s">
        <v>43</v>
      </c>
      <c r="L225" s="110" t="s">
        <v>8518</v>
      </c>
      <c r="M225" s="109" t="s">
        <v>7540</v>
      </c>
      <c r="N225" s="27" t="s">
        <v>8518</v>
      </c>
      <c r="O225" s="27" t="s">
        <v>8518</v>
      </c>
      <c r="P225" s="104" t="s">
        <v>7541</v>
      </c>
      <c r="Q225" s="40">
        <v>210.0</v>
      </c>
      <c r="R225" s="12"/>
    </row>
    <row r="226" ht="15.75" customHeight="1">
      <c r="A226" s="105">
        <v>225.0</v>
      </c>
      <c r="B226" s="117" t="s">
        <v>8520</v>
      </c>
      <c r="C226" s="13">
        <v>84870.0</v>
      </c>
      <c r="D226" s="117" t="s">
        <v>8521</v>
      </c>
      <c r="E226" s="22" t="s">
        <v>8522</v>
      </c>
      <c r="F226" s="22" t="s">
        <v>2688</v>
      </c>
      <c r="G226" s="106">
        <v>7.613287593467E12</v>
      </c>
      <c r="H226" s="107"/>
      <c r="I226" s="106">
        <v>7.61328759345E12</v>
      </c>
      <c r="J226" s="108"/>
      <c r="K226" s="109" t="s">
        <v>43</v>
      </c>
      <c r="L226" s="110" t="s">
        <v>8523</v>
      </c>
      <c r="M226" s="109" t="s">
        <v>7540</v>
      </c>
      <c r="N226" s="27" t="s">
        <v>8523</v>
      </c>
      <c r="O226" s="27" t="s">
        <v>8523</v>
      </c>
      <c r="P226" s="104" t="s">
        <v>7541</v>
      </c>
      <c r="Q226" s="40">
        <v>0.0</v>
      </c>
      <c r="R226" s="12"/>
    </row>
    <row r="227" ht="15.75" customHeight="1">
      <c r="A227" s="105">
        <v>226.0</v>
      </c>
      <c r="B227" s="117" t="s">
        <v>8524</v>
      </c>
      <c r="C227" s="13">
        <v>88320.0</v>
      </c>
      <c r="D227" s="117" t="s">
        <v>8526</v>
      </c>
      <c r="E227" s="22" t="s">
        <v>8527</v>
      </c>
      <c r="F227" s="22" t="s">
        <v>6909</v>
      </c>
      <c r="G227" s="106">
        <v>7.613287784247E12</v>
      </c>
      <c r="H227" s="107"/>
      <c r="I227" s="106">
        <v>7.613287784254E12</v>
      </c>
      <c r="J227" s="108"/>
      <c r="K227" s="109" t="s">
        <v>43</v>
      </c>
      <c r="L227" s="110" t="s">
        <v>8528</v>
      </c>
      <c r="M227" s="109" t="s">
        <v>7540</v>
      </c>
      <c r="N227" s="27" t="s">
        <v>8528</v>
      </c>
      <c r="O227" s="27" t="s">
        <v>8528</v>
      </c>
      <c r="P227" s="104" t="s">
        <v>7541</v>
      </c>
      <c r="Q227" s="40">
        <v>0.0</v>
      </c>
      <c r="R227" s="12"/>
    </row>
    <row r="228" ht="15.75" customHeight="1">
      <c r="A228" s="105">
        <v>227.0</v>
      </c>
      <c r="B228" s="117" t="s">
        <v>8529</v>
      </c>
      <c r="C228" s="13">
        <v>68751.0</v>
      </c>
      <c r="D228" s="117" t="s">
        <v>8530</v>
      </c>
      <c r="E228" s="22" t="s">
        <v>5033</v>
      </c>
      <c r="F228" s="22" t="s">
        <v>5034</v>
      </c>
      <c r="G228" s="106">
        <v>8.445291548442E12</v>
      </c>
      <c r="H228" s="107"/>
      <c r="I228" s="106">
        <v>8.445291548442E12</v>
      </c>
      <c r="J228" s="108"/>
      <c r="K228" s="109" t="s">
        <v>43</v>
      </c>
      <c r="L228" s="110" t="s">
        <v>8531</v>
      </c>
      <c r="M228" s="109" t="s">
        <v>7594</v>
      </c>
      <c r="N228" s="27" t="s">
        <v>8531</v>
      </c>
      <c r="O228" s="27" t="s">
        <v>8531</v>
      </c>
      <c r="P228" s="104" t="s">
        <v>7541</v>
      </c>
      <c r="Q228" s="40">
        <v>20.0</v>
      </c>
      <c r="R228" s="12"/>
    </row>
    <row r="229" ht="15.75" customHeight="1">
      <c r="A229" s="105">
        <v>228.0</v>
      </c>
      <c r="B229" s="117" t="s">
        <v>8533</v>
      </c>
      <c r="C229" s="114" t="s">
        <v>8333</v>
      </c>
      <c r="D229" s="117" t="s">
        <v>8534</v>
      </c>
      <c r="E229" s="115"/>
      <c r="F229" s="115"/>
      <c r="G229" s="107"/>
      <c r="H229" s="107"/>
      <c r="I229" s="107"/>
      <c r="J229" s="108"/>
      <c r="K229" s="109" t="s">
        <v>43</v>
      </c>
      <c r="L229" s="110" t="s">
        <v>8535</v>
      </c>
      <c r="M229" s="109" t="s">
        <v>7540</v>
      </c>
      <c r="N229" s="27" t="s">
        <v>8535</v>
      </c>
      <c r="O229" s="27" t="s">
        <v>8535</v>
      </c>
      <c r="P229" s="104" t="s">
        <v>7541</v>
      </c>
      <c r="Q229" s="40">
        <v>0.0</v>
      </c>
      <c r="R229" s="12"/>
    </row>
    <row r="230" ht="15.75" customHeight="1">
      <c r="A230" s="105">
        <v>229.0</v>
      </c>
      <c r="B230" s="117" t="s">
        <v>8536</v>
      </c>
      <c r="C230" s="114" t="s">
        <v>8333</v>
      </c>
      <c r="D230" s="117" t="s">
        <v>8537</v>
      </c>
      <c r="E230" s="115"/>
      <c r="F230" s="115"/>
      <c r="G230" s="107"/>
      <c r="H230" s="107"/>
      <c r="I230" s="107"/>
      <c r="J230" s="108"/>
      <c r="K230" s="109" t="s">
        <v>43</v>
      </c>
      <c r="L230" s="110" t="s">
        <v>8539</v>
      </c>
      <c r="M230" s="109" t="s">
        <v>7540</v>
      </c>
      <c r="N230" s="27" t="s">
        <v>8539</v>
      </c>
      <c r="O230" s="27" t="s">
        <v>8539</v>
      </c>
      <c r="P230" s="104" t="s">
        <v>7541</v>
      </c>
      <c r="Q230" s="40">
        <v>0.0</v>
      </c>
      <c r="R230" s="12"/>
    </row>
    <row r="231" ht="15.75" customHeight="1">
      <c r="A231" s="105">
        <v>230.0</v>
      </c>
      <c r="B231" s="117" t="s">
        <v>8540</v>
      </c>
      <c r="C231" s="13">
        <v>9881.0</v>
      </c>
      <c r="D231" s="117" t="s">
        <v>8541</v>
      </c>
      <c r="E231" s="27" t="s">
        <v>2644</v>
      </c>
      <c r="F231" s="27" t="s">
        <v>2645</v>
      </c>
      <c r="G231" s="106">
        <v>8.445290675132E12</v>
      </c>
      <c r="H231" s="107"/>
      <c r="I231" s="106">
        <v>8.445290675132E12</v>
      </c>
      <c r="J231" s="108"/>
      <c r="K231" s="109" t="s">
        <v>43</v>
      </c>
      <c r="L231" s="110" t="s">
        <v>8542</v>
      </c>
      <c r="M231" s="109" t="s">
        <v>7594</v>
      </c>
      <c r="N231" s="27" t="s">
        <v>8542</v>
      </c>
      <c r="O231" s="27" t="s">
        <v>8542</v>
      </c>
      <c r="P231" s="104" t="s">
        <v>7541</v>
      </c>
      <c r="Q231" s="40">
        <v>0.0</v>
      </c>
      <c r="R231" s="12"/>
    </row>
    <row r="232" ht="15.75" customHeight="1">
      <c r="A232" s="105">
        <v>231.0</v>
      </c>
      <c r="B232" s="117" t="s">
        <v>8544</v>
      </c>
      <c r="C232" s="13">
        <v>654501.0</v>
      </c>
      <c r="D232" s="117" t="s">
        <v>8545</v>
      </c>
      <c r="E232" s="27" t="s">
        <v>8486</v>
      </c>
      <c r="F232" s="22" t="s">
        <v>8487</v>
      </c>
      <c r="G232" s="106">
        <v>7.613030049883E12</v>
      </c>
      <c r="H232" s="107"/>
      <c r="I232" s="106">
        <v>8.445290676542E12</v>
      </c>
      <c r="J232" s="108"/>
      <c r="K232" s="109" t="s">
        <v>43</v>
      </c>
      <c r="L232" s="110" t="s">
        <v>8546</v>
      </c>
      <c r="M232" s="109" t="s">
        <v>7594</v>
      </c>
      <c r="N232" s="27" t="s">
        <v>8546</v>
      </c>
      <c r="O232" s="27" t="s">
        <v>8546</v>
      </c>
      <c r="P232" s="104" t="s">
        <v>7541</v>
      </c>
      <c r="Q232" s="40">
        <v>0.0</v>
      </c>
      <c r="R232" s="12"/>
    </row>
    <row r="233" ht="15.75" customHeight="1">
      <c r="A233" s="105">
        <v>232.0</v>
      </c>
      <c r="B233" s="117" t="s">
        <v>8547</v>
      </c>
      <c r="C233" s="13">
        <v>99080.0</v>
      </c>
      <c r="D233" s="117" t="s">
        <v>8548</v>
      </c>
      <c r="E233" s="22" t="s">
        <v>7347</v>
      </c>
      <c r="F233" s="22" t="s">
        <v>7348</v>
      </c>
      <c r="G233" s="106">
        <v>7.61303241458E12</v>
      </c>
      <c r="H233" s="107"/>
      <c r="I233" s="106">
        <v>8.445290659248E12</v>
      </c>
      <c r="J233" s="108"/>
      <c r="K233" s="109" t="s">
        <v>43</v>
      </c>
      <c r="L233" s="110" t="s">
        <v>8550</v>
      </c>
      <c r="M233" s="109" t="s">
        <v>7594</v>
      </c>
      <c r="N233" s="27" t="s">
        <v>8550</v>
      </c>
      <c r="O233" s="27" t="s">
        <v>8550</v>
      </c>
      <c r="P233" s="104" t="s">
        <v>7541</v>
      </c>
      <c r="Q233" s="40">
        <v>0.0</v>
      </c>
      <c r="R233" s="12"/>
    </row>
    <row r="234" ht="15.75" customHeight="1">
      <c r="A234" s="105">
        <v>233.0</v>
      </c>
      <c r="B234" s="117" t="s">
        <v>8551</v>
      </c>
      <c r="C234" s="13">
        <v>35570.0</v>
      </c>
      <c r="D234" s="117" t="s">
        <v>8552</v>
      </c>
      <c r="E234" s="22" t="s">
        <v>8552</v>
      </c>
      <c r="F234" s="22" t="s">
        <v>1391</v>
      </c>
      <c r="G234" s="106">
        <v>7.613034405418E12</v>
      </c>
      <c r="H234" s="107"/>
      <c r="I234" s="106">
        <v>7.613034405425E12</v>
      </c>
      <c r="J234" s="108"/>
      <c r="K234" s="109" t="s">
        <v>43</v>
      </c>
      <c r="L234" s="110" t="s">
        <v>8553</v>
      </c>
      <c r="M234" s="109" t="s">
        <v>7540</v>
      </c>
      <c r="N234" s="27" t="s">
        <v>8553</v>
      </c>
      <c r="O234" s="27" t="s">
        <v>8555</v>
      </c>
      <c r="P234" s="104" t="s">
        <v>8556</v>
      </c>
      <c r="Q234" s="40">
        <v>932.0</v>
      </c>
      <c r="R234" s="12"/>
    </row>
    <row r="235" ht="15.75" customHeight="1">
      <c r="A235" s="105">
        <v>234.0</v>
      </c>
      <c r="B235" s="117" t="s">
        <v>8557</v>
      </c>
      <c r="C235" s="13">
        <v>81150.0</v>
      </c>
      <c r="D235" s="117" t="s">
        <v>8558</v>
      </c>
      <c r="E235" s="27" t="s">
        <v>8559</v>
      </c>
      <c r="F235" s="22" t="s">
        <v>6203</v>
      </c>
      <c r="G235" s="106">
        <v>7.613036653435E12</v>
      </c>
      <c r="H235" s="107"/>
      <c r="I235" s="106">
        <v>7.613036653947E12</v>
      </c>
      <c r="J235" s="108"/>
      <c r="K235" s="109" t="s">
        <v>43</v>
      </c>
      <c r="L235" s="110" t="s">
        <v>8560</v>
      </c>
      <c r="M235" s="109" t="s">
        <v>7540</v>
      </c>
      <c r="N235" s="27" t="s">
        <v>8560</v>
      </c>
      <c r="O235" s="27" t="s">
        <v>8560</v>
      </c>
      <c r="P235" s="104" t="s">
        <v>7541</v>
      </c>
      <c r="Q235" s="40">
        <v>0.0</v>
      </c>
      <c r="R235" s="12"/>
    </row>
    <row r="236" ht="15.75" customHeight="1">
      <c r="A236" s="105">
        <v>235.0</v>
      </c>
      <c r="B236" s="117" t="s">
        <v>8562</v>
      </c>
      <c r="C236" s="114" t="s">
        <v>8333</v>
      </c>
      <c r="D236" s="117" t="s">
        <v>8563</v>
      </c>
      <c r="E236" s="115"/>
      <c r="F236" s="115"/>
      <c r="G236" s="107"/>
      <c r="H236" s="107"/>
      <c r="I236" s="107"/>
      <c r="J236" s="108"/>
      <c r="K236" s="109" t="s">
        <v>43</v>
      </c>
      <c r="L236" s="110" t="s">
        <v>8564</v>
      </c>
      <c r="M236" s="109" t="s">
        <v>7540</v>
      </c>
      <c r="N236" s="27" t="s">
        <v>8564</v>
      </c>
      <c r="O236" s="27" t="s">
        <v>8564</v>
      </c>
      <c r="P236" s="104" t="s">
        <v>7541</v>
      </c>
      <c r="Q236" s="40">
        <v>0.0</v>
      </c>
      <c r="R236" s="12"/>
    </row>
    <row r="237" ht="15.75" customHeight="1">
      <c r="A237" s="105">
        <v>236.0</v>
      </c>
      <c r="B237" s="117" t="s">
        <v>8565</v>
      </c>
      <c r="C237" s="114" t="s">
        <v>8333</v>
      </c>
      <c r="D237" s="117" t="s">
        <v>8566</v>
      </c>
      <c r="E237" s="83"/>
      <c r="F237" s="83"/>
      <c r="G237" s="107"/>
      <c r="H237" s="107"/>
      <c r="I237" s="107"/>
      <c r="J237" s="108"/>
      <c r="K237" s="109" t="s">
        <v>43</v>
      </c>
      <c r="L237" s="110" t="s">
        <v>8567</v>
      </c>
      <c r="M237" s="109" t="s">
        <v>7594</v>
      </c>
      <c r="N237" s="27" t="s">
        <v>8567</v>
      </c>
      <c r="O237" s="27" t="s">
        <v>8567</v>
      </c>
      <c r="P237" s="104" t="s">
        <v>7541</v>
      </c>
      <c r="Q237" s="40">
        <v>0.0</v>
      </c>
      <c r="R237" s="12"/>
    </row>
    <row r="238" ht="15.75" customHeight="1">
      <c r="A238" s="105">
        <v>237.0</v>
      </c>
      <c r="B238" s="117" t="s">
        <v>8569</v>
      </c>
      <c r="C238" s="114" t="s">
        <v>8333</v>
      </c>
      <c r="D238" s="117" t="s">
        <v>8570</v>
      </c>
      <c r="E238" s="115"/>
      <c r="F238" s="115"/>
      <c r="G238" s="107"/>
      <c r="H238" s="107"/>
      <c r="I238" s="107"/>
      <c r="J238" s="108"/>
      <c r="K238" s="109" t="s">
        <v>43</v>
      </c>
      <c r="L238" s="110" t="s">
        <v>8571</v>
      </c>
      <c r="M238" s="118" t="s">
        <v>7594</v>
      </c>
      <c r="N238" s="27" t="s">
        <v>8571</v>
      </c>
      <c r="O238" s="27" t="s">
        <v>8571</v>
      </c>
      <c r="P238" s="104" t="s">
        <v>7541</v>
      </c>
      <c r="Q238" s="40">
        <v>0.0</v>
      </c>
      <c r="R238" s="12"/>
    </row>
    <row r="239" ht="15.75" customHeight="1">
      <c r="A239" s="105">
        <v>238.0</v>
      </c>
      <c r="B239" s="117" t="s">
        <v>8573</v>
      </c>
      <c r="C239" s="114" t="s">
        <v>8333</v>
      </c>
      <c r="D239" s="117" t="s">
        <v>8575</v>
      </c>
      <c r="E239" s="115"/>
      <c r="F239" s="115"/>
      <c r="G239" s="107"/>
      <c r="H239" s="107"/>
      <c r="I239" s="107"/>
      <c r="J239" s="108"/>
      <c r="K239" s="109" t="s">
        <v>43</v>
      </c>
      <c r="L239" s="110" t="s">
        <v>8576</v>
      </c>
      <c r="M239" s="118" t="s">
        <v>7540</v>
      </c>
      <c r="N239" s="27" t="s">
        <v>8576</v>
      </c>
      <c r="O239" s="27" t="s">
        <v>8576</v>
      </c>
      <c r="P239" s="104" t="s">
        <v>7541</v>
      </c>
      <c r="Q239" s="40">
        <v>0.0</v>
      </c>
      <c r="R239" s="12"/>
    </row>
    <row r="240" ht="15.75" customHeight="1">
      <c r="A240" s="105">
        <v>239.0</v>
      </c>
      <c r="B240" s="119" t="s">
        <v>8577</v>
      </c>
      <c r="C240" s="120">
        <v>466918.0</v>
      </c>
      <c r="D240" s="119" t="s">
        <v>8579</v>
      </c>
      <c r="E240" s="22" t="s">
        <v>8580</v>
      </c>
      <c r="F240" s="22" t="s">
        <v>123</v>
      </c>
      <c r="G240" s="106">
        <v>466918.0</v>
      </c>
      <c r="H240" s="107"/>
      <c r="I240" s="106">
        <v>466918.0</v>
      </c>
      <c r="J240" s="108"/>
      <c r="K240" s="109" t="s">
        <v>43</v>
      </c>
      <c r="L240" s="110" t="s">
        <v>8581</v>
      </c>
      <c r="M240" s="118" t="s">
        <v>8582</v>
      </c>
      <c r="N240" s="27" t="s">
        <v>8581</v>
      </c>
      <c r="O240" s="27" t="s">
        <v>8581</v>
      </c>
      <c r="P240" s="104" t="s">
        <v>7541</v>
      </c>
      <c r="Q240" s="40">
        <v>0.0</v>
      </c>
      <c r="R240" s="12"/>
    </row>
    <row r="241" ht="15.75" customHeight="1">
      <c r="A241" s="105">
        <v>240.0</v>
      </c>
      <c r="B241" s="119" t="s">
        <v>8583</v>
      </c>
      <c r="C241" s="120">
        <v>467110.0</v>
      </c>
      <c r="D241" s="119" t="s">
        <v>8584</v>
      </c>
      <c r="E241" s="22" t="s">
        <v>8585</v>
      </c>
      <c r="F241" s="22" t="s">
        <v>123</v>
      </c>
      <c r="G241" s="106">
        <v>467110.0</v>
      </c>
      <c r="H241" s="107"/>
      <c r="I241" s="106">
        <v>467110.0</v>
      </c>
      <c r="J241" s="108"/>
      <c r="K241" s="109" t="s">
        <v>43</v>
      </c>
      <c r="L241" s="110" t="s">
        <v>8587</v>
      </c>
      <c r="M241" s="118" t="s">
        <v>8582</v>
      </c>
      <c r="N241" s="27" t="s">
        <v>8587</v>
      </c>
      <c r="O241" s="27" t="s">
        <v>8587</v>
      </c>
      <c r="P241" s="104" t="s">
        <v>7541</v>
      </c>
      <c r="Q241" s="40">
        <v>0.0</v>
      </c>
      <c r="R241" s="12"/>
    </row>
    <row r="242" ht="15.75" customHeight="1">
      <c r="A242" s="105">
        <v>241.0</v>
      </c>
      <c r="B242" s="119" t="s">
        <v>8588</v>
      </c>
      <c r="C242" s="120">
        <v>5672.0</v>
      </c>
      <c r="D242" s="119" t="s">
        <v>8589</v>
      </c>
      <c r="E242" s="22" t="s">
        <v>2119</v>
      </c>
      <c r="F242" s="22" t="s">
        <v>123</v>
      </c>
      <c r="G242" s="106">
        <v>5672.0</v>
      </c>
      <c r="H242" s="107"/>
      <c r="I242" s="106">
        <v>5672.0</v>
      </c>
      <c r="J242" s="108"/>
      <c r="K242" s="109" t="s">
        <v>43</v>
      </c>
      <c r="L242" s="110" t="s">
        <v>8590</v>
      </c>
      <c r="M242" s="109" t="s">
        <v>8582</v>
      </c>
      <c r="N242" s="27" t="s">
        <v>8590</v>
      </c>
      <c r="O242" s="27" t="s">
        <v>8590</v>
      </c>
      <c r="P242" s="104" t="s">
        <v>7541</v>
      </c>
      <c r="Q242" s="40">
        <v>0.0</v>
      </c>
      <c r="R242" s="12"/>
    </row>
    <row r="243" ht="15.75" customHeight="1">
      <c r="A243" s="105">
        <v>242.0</v>
      </c>
      <c r="B243" s="119" t="s">
        <v>8592</v>
      </c>
      <c r="C243" s="120">
        <v>35871.0</v>
      </c>
      <c r="D243" s="119" t="s">
        <v>8593</v>
      </c>
      <c r="E243" s="22" t="s">
        <v>8594</v>
      </c>
      <c r="F243" s="22" t="s">
        <v>123</v>
      </c>
      <c r="G243" s="106">
        <v>35871.0</v>
      </c>
      <c r="H243" s="107"/>
      <c r="I243" s="106">
        <v>35871.0</v>
      </c>
      <c r="J243" s="108"/>
      <c r="K243" s="109" t="s">
        <v>43</v>
      </c>
      <c r="L243" s="110" t="s">
        <v>8595</v>
      </c>
      <c r="M243" s="118" t="s">
        <v>8582</v>
      </c>
      <c r="N243" s="27" t="s">
        <v>8595</v>
      </c>
      <c r="O243" s="27" t="s">
        <v>8595</v>
      </c>
      <c r="P243" s="104" t="s">
        <v>7541</v>
      </c>
      <c r="Q243" s="40">
        <v>3360.0</v>
      </c>
      <c r="R243" s="12"/>
    </row>
    <row r="244" ht="15.75" customHeight="1">
      <c r="A244" s="105">
        <v>243.0</v>
      </c>
      <c r="B244" s="119" t="s">
        <v>8597</v>
      </c>
      <c r="C244" s="120">
        <v>36601.0</v>
      </c>
      <c r="D244" s="119" t="s">
        <v>8598</v>
      </c>
      <c r="E244" s="22" t="s">
        <v>2894</v>
      </c>
      <c r="F244" s="22" t="s">
        <v>123</v>
      </c>
      <c r="G244" s="106">
        <v>36601.0</v>
      </c>
      <c r="H244" s="107"/>
      <c r="I244" s="106">
        <v>36601.0</v>
      </c>
      <c r="J244" s="108"/>
      <c r="K244" s="109" t="s">
        <v>43</v>
      </c>
      <c r="L244" s="110" t="s">
        <v>8599</v>
      </c>
      <c r="M244" s="118" t="s">
        <v>8582</v>
      </c>
      <c r="N244" s="27" t="s">
        <v>8599</v>
      </c>
      <c r="O244" s="27" t="s">
        <v>8599</v>
      </c>
      <c r="P244" s="104" t="s">
        <v>7541</v>
      </c>
      <c r="Q244" s="40">
        <v>2150.0</v>
      </c>
      <c r="R244" s="12"/>
    </row>
    <row r="245" ht="15.75" customHeight="1">
      <c r="A245" s="105">
        <v>244.0</v>
      </c>
      <c r="B245" s="119" t="s">
        <v>8600</v>
      </c>
      <c r="C245" s="120">
        <v>36594.0</v>
      </c>
      <c r="D245" s="119" t="s">
        <v>8601</v>
      </c>
      <c r="E245" s="22" t="s">
        <v>5594</v>
      </c>
      <c r="F245" s="22" t="s">
        <v>123</v>
      </c>
      <c r="G245" s="106">
        <v>36594.0</v>
      </c>
      <c r="H245" s="107"/>
      <c r="I245" s="106">
        <v>36594.0</v>
      </c>
      <c r="J245" s="108"/>
      <c r="K245" s="109" t="s">
        <v>43</v>
      </c>
      <c r="L245" s="110" t="s">
        <v>8603</v>
      </c>
      <c r="M245" s="118" t="s">
        <v>8582</v>
      </c>
      <c r="N245" s="27" t="s">
        <v>8603</v>
      </c>
      <c r="O245" s="27" t="s">
        <v>8603</v>
      </c>
      <c r="P245" s="104" t="s">
        <v>7541</v>
      </c>
      <c r="Q245" s="40">
        <v>0.0</v>
      </c>
      <c r="R245" s="12"/>
    </row>
    <row r="246" ht="15.75" customHeight="1">
      <c r="A246" s="105">
        <v>245.0</v>
      </c>
      <c r="B246" s="119" t="s">
        <v>8604</v>
      </c>
      <c r="C246" s="120">
        <v>5325.0</v>
      </c>
      <c r="D246" s="119" t="s">
        <v>8605</v>
      </c>
      <c r="E246" s="22" t="s">
        <v>430</v>
      </c>
      <c r="F246" s="22" t="s">
        <v>123</v>
      </c>
      <c r="G246" s="106">
        <v>5325.0</v>
      </c>
      <c r="H246" s="107"/>
      <c r="I246" s="106">
        <v>5325.0</v>
      </c>
      <c r="J246" s="108"/>
      <c r="K246" s="109" t="s">
        <v>43</v>
      </c>
      <c r="L246" s="110" t="s">
        <v>8606</v>
      </c>
      <c r="M246" s="109" t="s">
        <v>8582</v>
      </c>
      <c r="N246" s="27" t="s">
        <v>8606</v>
      </c>
      <c r="O246" s="27" t="s">
        <v>8606</v>
      </c>
      <c r="P246" s="104" t="s">
        <v>7541</v>
      </c>
      <c r="Q246" s="40">
        <v>0.0</v>
      </c>
      <c r="R246" s="12"/>
    </row>
    <row r="247" ht="15.75" customHeight="1">
      <c r="A247" s="105">
        <v>246.0</v>
      </c>
      <c r="B247" s="119" t="s">
        <v>8608</v>
      </c>
      <c r="C247" s="120">
        <v>388515.0</v>
      </c>
      <c r="D247" s="119" t="s">
        <v>8609</v>
      </c>
      <c r="E247" s="27" t="s">
        <v>3175</v>
      </c>
      <c r="F247" s="22" t="s">
        <v>123</v>
      </c>
      <c r="G247" s="106">
        <v>388515.0</v>
      </c>
      <c r="H247" s="107"/>
      <c r="I247" s="106">
        <v>388515.0</v>
      </c>
      <c r="J247" s="108"/>
      <c r="K247" s="109" t="s">
        <v>43</v>
      </c>
      <c r="L247" s="110" t="s">
        <v>8610</v>
      </c>
      <c r="M247" s="118" t="s">
        <v>8582</v>
      </c>
      <c r="N247" s="27" t="s">
        <v>8610</v>
      </c>
      <c r="O247" s="27" t="s">
        <v>8610</v>
      </c>
      <c r="P247" s="104" t="s">
        <v>7541</v>
      </c>
      <c r="Q247" s="40">
        <v>0.0</v>
      </c>
      <c r="R247" s="12"/>
    </row>
    <row r="248" ht="15.75" customHeight="1">
      <c r="A248" s="105">
        <v>247.0</v>
      </c>
      <c r="B248" s="119" t="s">
        <v>8611</v>
      </c>
      <c r="C248" s="120">
        <v>95858.0</v>
      </c>
      <c r="D248" s="119" t="s">
        <v>8612</v>
      </c>
      <c r="E248" s="22" t="s">
        <v>8613</v>
      </c>
      <c r="F248" s="22" t="s">
        <v>123</v>
      </c>
      <c r="G248" s="106">
        <v>95858.0</v>
      </c>
      <c r="H248" s="107"/>
      <c r="I248" s="106">
        <v>95858.0</v>
      </c>
      <c r="J248" s="108"/>
      <c r="K248" s="109" t="s">
        <v>43</v>
      </c>
      <c r="L248" s="110" t="s">
        <v>8615</v>
      </c>
      <c r="M248" s="118" t="s">
        <v>8582</v>
      </c>
      <c r="N248" s="27" t="s">
        <v>8615</v>
      </c>
      <c r="O248" s="27" t="s">
        <v>8615</v>
      </c>
      <c r="P248" s="104" t="s">
        <v>7541</v>
      </c>
      <c r="Q248" s="40">
        <v>0.0</v>
      </c>
      <c r="R248" s="12"/>
    </row>
    <row r="249" ht="15.75" customHeight="1">
      <c r="A249" s="105">
        <v>248.0</v>
      </c>
      <c r="B249" s="119" t="s">
        <v>8616</v>
      </c>
      <c r="C249" s="120">
        <v>95872.0</v>
      </c>
      <c r="D249" s="119" t="s">
        <v>8617</v>
      </c>
      <c r="E249" s="22" t="s">
        <v>8618</v>
      </c>
      <c r="F249" s="22" t="s">
        <v>123</v>
      </c>
      <c r="G249" s="106">
        <v>95872.0</v>
      </c>
      <c r="H249" s="107"/>
      <c r="I249" s="106">
        <v>95872.0</v>
      </c>
      <c r="J249" s="108"/>
      <c r="K249" s="109" t="s">
        <v>43</v>
      </c>
      <c r="L249" s="110" t="s">
        <v>8619</v>
      </c>
      <c r="M249" s="118" t="s">
        <v>8582</v>
      </c>
      <c r="N249" s="27" t="s">
        <v>8619</v>
      </c>
      <c r="O249" s="27" t="s">
        <v>8619</v>
      </c>
      <c r="P249" s="104" t="s">
        <v>7541</v>
      </c>
      <c r="Q249" s="40">
        <v>0.0</v>
      </c>
      <c r="R249" s="12"/>
    </row>
    <row r="250" ht="15.75" customHeight="1">
      <c r="A250" s="105">
        <v>249.0</v>
      </c>
      <c r="B250" s="119" t="s">
        <v>8621</v>
      </c>
      <c r="C250" s="120">
        <v>95881.0</v>
      </c>
      <c r="D250" s="119" t="s">
        <v>8622</v>
      </c>
      <c r="E250" s="22" t="s">
        <v>8623</v>
      </c>
      <c r="F250" s="22" t="s">
        <v>123</v>
      </c>
      <c r="G250" s="106">
        <v>95881.0</v>
      </c>
      <c r="H250" s="107"/>
      <c r="I250" s="106">
        <v>95881.0</v>
      </c>
      <c r="J250" s="108"/>
      <c r="K250" s="109" t="s">
        <v>43</v>
      </c>
      <c r="L250" s="110" t="s">
        <v>8624</v>
      </c>
      <c r="M250" s="118" t="s">
        <v>8582</v>
      </c>
      <c r="N250" s="27" t="s">
        <v>8624</v>
      </c>
      <c r="O250" s="27" t="s">
        <v>8624</v>
      </c>
      <c r="P250" s="104" t="s">
        <v>7541</v>
      </c>
      <c r="Q250" s="40">
        <v>0.0</v>
      </c>
      <c r="R250" s="12"/>
    </row>
    <row r="251" ht="15.75" customHeight="1">
      <c r="A251" s="105">
        <v>250.0</v>
      </c>
      <c r="B251" s="119" t="s">
        <v>8626</v>
      </c>
      <c r="C251" s="120">
        <v>95882.0</v>
      </c>
      <c r="D251" s="119" t="s">
        <v>8627</v>
      </c>
      <c r="E251" s="22" t="s">
        <v>8628</v>
      </c>
      <c r="F251" s="22" t="s">
        <v>123</v>
      </c>
      <c r="G251" s="106">
        <v>95882.0</v>
      </c>
      <c r="H251" s="107"/>
      <c r="I251" s="106">
        <v>95882.0</v>
      </c>
      <c r="J251" s="108"/>
      <c r="K251" s="109" t="s">
        <v>43</v>
      </c>
      <c r="L251" s="110" t="s">
        <v>8629</v>
      </c>
      <c r="M251" s="118" t="s">
        <v>8582</v>
      </c>
      <c r="N251" s="27" t="s">
        <v>8629</v>
      </c>
      <c r="O251" s="27" t="s">
        <v>8629</v>
      </c>
      <c r="P251" s="104" t="s">
        <v>7541</v>
      </c>
      <c r="Q251" s="40">
        <v>0.0</v>
      </c>
      <c r="R251" s="12"/>
    </row>
    <row r="252" ht="15.75" customHeight="1">
      <c r="A252" s="105">
        <v>251.0</v>
      </c>
      <c r="B252" s="119" t="s">
        <v>8630</v>
      </c>
      <c r="C252" s="120">
        <v>5487.0</v>
      </c>
      <c r="D252" s="119" t="s">
        <v>8631</v>
      </c>
      <c r="E252" s="22" t="s">
        <v>8632</v>
      </c>
      <c r="F252" s="22" t="s">
        <v>123</v>
      </c>
      <c r="G252" s="106">
        <v>5487.0</v>
      </c>
      <c r="H252" s="107"/>
      <c r="I252" s="106">
        <v>5487.0</v>
      </c>
      <c r="J252" s="108"/>
      <c r="K252" s="109" t="s">
        <v>43</v>
      </c>
      <c r="L252" s="110" t="s">
        <v>8634</v>
      </c>
      <c r="M252" s="118" t="s">
        <v>8582</v>
      </c>
      <c r="N252" s="27" t="s">
        <v>8634</v>
      </c>
      <c r="O252" s="27" t="s">
        <v>8634</v>
      </c>
      <c r="P252" s="104" t="s">
        <v>7541</v>
      </c>
      <c r="Q252" s="40">
        <v>0.0</v>
      </c>
      <c r="R252" s="12"/>
    </row>
    <row r="253" ht="15.75" customHeight="1">
      <c r="A253" s="105">
        <v>252.0</v>
      </c>
      <c r="B253" s="119" t="s">
        <v>8635</v>
      </c>
      <c r="C253" s="120">
        <v>68205.0</v>
      </c>
      <c r="D253" s="119" t="s">
        <v>8636</v>
      </c>
      <c r="E253" s="22" t="s">
        <v>8637</v>
      </c>
      <c r="F253" s="22" t="s">
        <v>123</v>
      </c>
      <c r="G253" s="106">
        <v>68205.0</v>
      </c>
      <c r="H253" s="107"/>
      <c r="I253" s="106">
        <v>68205.0</v>
      </c>
      <c r="J253" s="108"/>
      <c r="K253" s="109" t="s">
        <v>43</v>
      </c>
      <c r="L253" s="110" t="s">
        <v>8638</v>
      </c>
      <c r="M253" s="118" t="s">
        <v>8582</v>
      </c>
      <c r="N253" s="27" t="s">
        <v>8638</v>
      </c>
      <c r="O253" s="27" t="s">
        <v>8638</v>
      </c>
      <c r="P253" s="104" t="s">
        <v>7541</v>
      </c>
      <c r="Q253" s="40">
        <v>1320.0</v>
      </c>
      <c r="R253" s="12"/>
    </row>
    <row r="254" ht="15.75" customHeight="1">
      <c r="A254" s="105">
        <v>253.0</v>
      </c>
      <c r="B254" s="119" t="s">
        <v>8640</v>
      </c>
      <c r="C254" s="120">
        <v>11610.0</v>
      </c>
      <c r="D254" s="119" t="s">
        <v>8641</v>
      </c>
      <c r="E254" s="22" t="s">
        <v>153</v>
      </c>
      <c r="F254" s="22" t="s">
        <v>123</v>
      </c>
      <c r="G254" s="106">
        <v>11610.0</v>
      </c>
      <c r="H254" s="107"/>
      <c r="I254" s="106">
        <v>11610.0</v>
      </c>
      <c r="J254" s="108"/>
      <c r="K254" s="109" t="s">
        <v>43</v>
      </c>
      <c r="L254" s="110" t="s">
        <v>8643</v>
      </c>
      <c r="M254" s="118" t="s">
        <v>8582</v>
      </c>
      <c r="N254" s="27" t="s">
        <v>8643</v>
      </c>
      <c r="O254" s="27" t="s">
        <v>8643</v>
      </c>
      <c r="P254" s="104" t="s">
        <v>7541</v>
      </c>
      <c r="Q254" s="40">
        <v>7340.0</v>
      </c>
      <c r="R254" s="12"/>
    </row>
    <row r="255" ht="15.75" customHeight="1">
      <c r="A255" s="105">
        <v>254.0</v>
      </c>
      <c r="B255" s="119" t="s">
        <v>8644</v>
      </c>
      <c r="C255" s="120">
        <v>11625.0</v>
      </c>
      <c r="D255" s="119" t="s">
        <v>8645</v>
      </c>
      <c r="E255" s="22" t="s">
        <v>1593</v>
      </c>
      <c r="F255" s="22" t="s">
        <v>123</v>
      </c>
      <c r="G255" s="106">
        <v>11625.0</v>
      </c>
      <c r="H255" s="107"/>
      <c r="I255" s="106">
        <v>11625.0</v>
      </c>
      <c r="J255" s="108"/>
      <c r="K255" s="109" t="s">
        <v>43</v>
      </c>
      <c r="L255" s="110" t="s">
        <v>8646</v>
      </c>
      <c r="M255" s="118" t="s">
        <v>8582</v>
      </c>
      <c r="N255" s="27" t="s">
        <v>8646</v>
      </c>
      <c r="O255" s="27" t="s">
        <v>8646</v>
      </c>
      <c r="P255" s="104" t="s">
        <v>7541</v>
      </c>
      <c r="Q255" s="40">
        <v>0.0</v>
      </c>
      <c r="R255" s="12"/>
    </row>
    <row r="256" ht="15.75" customHeight="1">
      <c r="A256" s="105">
        <v>255.0</v>
      </c>
      <c r="B256" s="119" t="s">
        <v>8648</v>
      </c>
      <c r="C256" s="120">
        <v>11315.0</v>
      </c>
      <c r="D256" s="119" t="s">
        <v>8649</v>
      </c>
      <c r="E256" s="22" t="s">
        <v>8650</v>
      </c>
      <c r="F256" s="22" t="s">
        <v>123</v>
      </c>
      <c r="G256" s="106">
        <v>11315.0</v>
      </c>
      <c r="H256" s="107"/>
      <c r="I256" s="106">
        <v>11315.0</v>
      </c>
      <c r="J256" s="108"/>
      <c r="K256" s="109" t="s">
        <v>43</v>
      </c>
      <c r="L256" s="110" t="s">
        <v>8651</v>
      </c>
      <c r="M256" s="118" t="s">
        <v>8582</v>
      </c>
      <c r="N256" s="27" t="s">
        <v>8651</v>
      </c>
      <c r="O256" s="27" t="s">
        <v>8651</v>
      </c>
      <c r="P256" s="104" t="s">
        <v>7541</v>
      </c>
      <c r="Q256" s="40">
        <v>0.0</v>
      </c>
      <c r="R256" s="12"/>
    </row>
    <row r="257" ht="15.75" customHeight="1">
      <c r="A257" s="105">
        <v>256.0</v>
      </c>
      <c r="B257" s="119" t="s">
        <v>8652</v>
      </c>
      <c r="C257" s="120">
        <v>1346.0</v>
      </c>
      <c r="D257" s="119" t="s">
        <v>8654</v>
      </c>
      <c r="E257" s="27" t="s">
        <v>8655</v>
      </c>
      <c r="F257" s="22" t="s">
        <v>123</v>
      </c>
      <c r="G257" s="106">
        <v>1346.0</v>
      </c>
      <c r="H257" s="107"/>
      <c r="I257" s="106">
        <v>1346.0</v>
      </c>
      <c r="J257" s="108"/>
      <c r="K257" s="109" t="s">
        <v>43</v>
      </c>
      <c r="L257" s="110" t="s">
        <v>8656</v>
      </c>
      <c r="M257" s="109" t="s">
        <v>8582</v>
      </c>
      <c r="N257" s="27" t="s">
        <v>8656</v>
      </c>
      <c r="O257" s="27" t="s">
        <v>8656</v>
      </c>
      <c r="P257" s="104" t="s">
        <v>7541</v>
      </c>
      <c r="Q257" s="40">
        <v>0.0</v>
      </c>
      <c r="R257" s="12"/>
    </row>
    <row r="258" ht="15.75" customHeight="1">
      <c r="A258" s="105">
        <v>257.0</v>
      </c>
      <c r="B258" s="119" t="s">
        <v>8657</v>
      </c>
      <c r="C258" s="120">
        <v>69783.0</v>
      </c>
      <c r="D258" s="119" t="s">
        <v>8658</v>
      </c>
      <c r="E258" s="22" t="s">
        <v>8660</v>
      </c>
      <c r="F258" s="22" t="s">
        <v>123</v>
      </c>
      <c r="G258" s="106">
        <v>69783.0</v>
      </c>
      <c r="H258" s="107"/>
      <c r="I258" s="106">
        <v>69783.0</v>
      </c>
      <c r="J258" s="108"/>
      <c r="K258" s="109" t="s">
        <v>43</v>
      </c>
      <c r="L258" s="110" t="s">
        <v>8661</v>
      </c>
      <c r="M258" s="118" t="s">
        <v>8582</v>
      </c>
      <c r="N258" s="27" t="s">
        <v>8661</v>
      </c>
      <c r="O258" s="27" t="s">
        <v>8661</v>
      </c>
      <c r="P258" s="104" t="s">
        <v>7541</v>
      </c>
      <c r="Q258" s="40">
        <v>0.0</v>
      </c>
      <c r="R258" s="12"/>
    </row>
    <row r="259" ht="15.75" customHeight="1">
      <c r="A259" s="105">
        <v>258.0</v>
      </c>
      <c r="B259" s="119" t="s">
        <v>8662</v>
      </c>
      <c r="C259" s="120">
        <v>94558.0</v>
      </c>
      <c r="D259" s="119" t="s">
        <v>8664</v>
      </c>
      <c r="E259" s="27" t="s">
        <v>7109</v>
      </c>
      <c r="F259" s="22" t="s">
        <v>123</v>
      </c>
      <c r="G259" s="106">
        <v>94558.0</v>
      </c>
      <c r="H259" s="107"/>
      <c r="I259" s="106">
        <v>94558.0</v>
      </c>
      <c r="J259" s="108"/>
      <c r="K259" s="109" t="s">
        <v>43</v>
      </c>
      <c r="L259" s="110" t="s">
        <v>8666</v>
      </c>
      <c r="M259" s="118" t="s">
        <v>8582</v>
      </c>
      <c r="N259" s="27" t="s">
        <v>8666</v>
      </c>
      <c r="O259" s="27" t="s">
        <v>8666</v>
      </c>
      <c r="P259" s="104" t="s">
        <v>7541</v>
      </c>
      <c r="Q259" s="40">
        <v>0.0</v>
      </c>
      <c r="R259" s="12"/>
    </row>
    <row r="260" ht="15.75" customHeight="1">
      <c r="A260" s="105">
        <v>259.0</v>
      </c>
      <c r="B260" s="119" t="s">
        <v>8668</v>
      </c>
      <c r="C260" s="120">
        <v>66923.0</v>
      </c>
      <c r="D260" s="119" t="s">
        <v>8669</v>
      </c>
      <c r="E260" s="22" t="s">
        <v>4913</v>
      </c>
      <c r="F260" s="22" t="s">
        <v>123</v>
      </c>
      <c r="G260" s="106">
        <v>66923.0</v>
      </c>
      <c r="H260" s="107"/>
      <c r="I260" s="106">
        <v>66923.0</v>
      </c>
      <c r="J260" s="108"/>
      <c r="K260" s="109" t="s">
        <v>43</v>
      </c>
      <c r="L260" s="110" t="s">
        <v>8670</v>
      </c>
      <c r="M260" s="118" t="s">
        <v>8582</v>
      </c>
      <c r="N260" s="27" t="s">
        <v>8670</v>
      </c>
      <c r="O260" s="27" t="s">
        <v>8670</v>
      </c>
      <c r="P260" s="104" t="s">
        <v>7541</v>
      </c>
      <c r="Q260" s="40">
        <v>3490.0</v>
      </c>
      <c r="R260" s="12"/>
    </row>
    <row r="261" ht="15.75" customHeight="1">
      <c r="A261" s="105">
        <v>260.0</v>
      </c>
      <c r="B261" s="119" t="s">
        <v>8671</v>
      </c>
      <c r="C261" s="120">
        <v>36734.0</v>
      </c>
      <c r="D261" s="119" t="s">
        <v>8672</v>
      </c>
      <c r="E261" s="22" t="s">
        <v>5651</v>
      </c>
      <c r="F261" s="22" t="s">
        <v>123</v>
      </c>
      <c r="G261" s="106">
        <v>36734.0</v>
      </c>
      <c r="H261" s="107"/>
      <c r="I261" s="106">
        <v>36734.0</v>
      </c>
      <c r="J261" s="108"/>
      <c r="K261" s="109" t="s">
        <v>43</v>
      </c>
      <c r="L261" s="110" t="s">
        <v>8674</v>
      </c>
      <c r="M261" s="118" t="s">
        <v>8582</v>
      </c>
      <c r="N261" s="27" t="s">
        <v>8674</v>
      </c>
      <c r="O261" s="27" t="s">
        <v>8674</v>
      </c>
      <c r="P261" s="104" t="s">
        <v>7541</v>
      </c>
      <c r="Q261" s="40">
        <v>0.0</v>
      </c>
      <c r="R261" s="12"/>
    </row>
    <row r="262" ht="15.75" customHeight="1">
      <c r="A262" s="105">
        <v>261.0</v>
      </c>
      <c r="B262" s="119" t="s">
        <v>8676</v>
      </c>
      <c r="C262" s="120">
        <v>365311.0</v>
      </c>
      <c r="D262" s="119" t="s">
        <v>8677</v>
      </c>
      <c r="E262" s="27" t="s">
        <v>8678</v>
      </c>
      <c r="F262" s="22" t="s">
        <v>123</v>
      </c>
      <c r="G262" s="106">
        <v>365311.0</v>
      </c>
      <c r="H262" s="107"/>
      <c r="I262" s="106">
        <v>365311.0</v>
      </c>
      <c r="J262" s="108"/>
      <c r="K262" s="109" t="s">
        <v>43</v>
      </c>
      <c r="L262" s="110" t="s">
        <v>8679</v>
      </c>
      <c r="M262" s="118" t="s">
        <v>8582</v>
      </c>
      <c r="N262" s="27" t="s">
        <v>8679</v>
      </c>
      <c r="O262" s="27" t="s">
        <v>8679</v>
      </c>
      <c r="P262" s="104" t="s">
        <v>7541</v>
      </c>
      <c r="Q262" s="40">
        <v>0.0</v>
      </c>
      <c r="R262" s="12"/>
    </row>
    <row r="263" ht="15.75" customHeight="1">
      <c r="A263" s="105">
        <v>262.0</v>
      </c>
      <c r="B263" s="119" t="s">
        <v>8680</v>
      </c>
      <c r="C263" s="120">
        <v>365310.0</v>
      </c>
      <c r="D263" s="119" t="s">
        <v>8681</v>
      </c>
      <c r="E263" s="22" t="s">
        <v>8682</v>
      </c>
      <c r="F263" s="22" t="s">
        <v>123</v>
      </c>
      <c r="G263" s="106">
        <v>365310.0</v>
      </c>
      <c r="H263" s="107"/>
      <c r="I263" s="106">
        <v>365310.0</v>
      </c>
      <c r="J263" s="108"/>
      <c r="K263" s="109" t="s">
        <v>43</v>
      </c>
      <c r="L263" s="110" t="s">
        <v>8684</v>
      </c>
      <c r="M263" s="118" t="s">
        <v>8582</v>
      </c>
      <c r="N263" s="27" t="s">
        <v>8684</v>
      </c>
      <c r="O263" s="27" t="s">
        <v>8684</v>
      </c>
      <c r="P263" s="104" t="s">
        <v>7541</v>
      </c>
      <c r="Q263" s="40">
        <v>0.0</v>
      </c>
      <c r="R263" s="12"/>
    </row>
    <row r="264" ht="15.75" customHeight="1">
      <c r="A264" s="105">
        <v>263.0</v>
      </c>
      <c r="B264" s="119" t="s">
        <v>8685</v>
      </c>
      <c r="C264" s="120">
        <v>21210.0</v>
      </c>
      <c r="D264" s="119" t="s">
        <v>8686</v>
      </c>
      <c r="E264" s="22" t="s">
        <v>8687</v>
      </c>
      <c r="F264" s="22" t="s">
        <v>123</v>
      </c>
      <c r="G264" s="106">
        <v>21210.0</v>
      </c>
      <c r="H264" s="107"/>
      <c r="I264" s="106">
        <v>21210.0</v>
      </c>
      <c r="J264" s="108"/>
      <c r="K264" s="109" t="s">
        <v>43</v>
      </c>
      <c r="L264" s="110" t="s">
        <v>8689</v>
      </c>
      <c r="M264" s="118" t="s">
        <v>8582</v>
      </c>
      <c r="N264" s="27" t="s">
        <v>8689</v>
      </c>
      <c r="O264" s="27" t="s">
        <v>8689</v>
      </c>
      <c r="P264" s="104" t="s">
        <v>7541</v>
      </c>
      <c r="Q264" s="40">
        <v>0.0</v>
      </c>
      <c r="R264" s="12"/>
    </row>
    <row r="265" ht="15.75" customHeight="1">
      <c r="A265" s="105">
        <v>264.0</v>
      </c>
      <c r="B265" s="119" t="s">
        <v>8690</v>
      </c>
      <c r="C265" s="120">
        <v>53212.0</v>
      </c>
      <c r="D265" s="119" t="s">
        <v>8691</v>
      </c>
      <c r="E265" s="22" t="s">
        <v>2066</v>
      </c>
      <c r="F265" s="22" t="s">
        <v>123</v>
      </c>
      <c r="G265" s="106">
        <v>53212.0</v>
      </c>
      <c r="H265" s="107"/>
      <c r="I265" s="106">
        <v>53212.0</v>
      </c>
      <c r="J265" s="108"/>
      <c r="K265" s="109" t="s">
        <v>43</v>
      </c>
      <c r="L265" s="110" t="s">
        <v>8692</v>
      </c>
      <c r="M265" s="109" t="s">
        <v>8582</v>
      </c>
      <c r="N265" s="27" t="s">
        <v>8692</v>
      </c>
      <c r="O265" s="27" t="s">
        <v>8692</v>
      </c>
      <c r="P265" s="104" t="s">
        <v>7541</v>
      </c>
      <c r="Q265" s="40">
        <v>0.0</v>
      </c>
      <c r="R265" s="12"/>
    </row>
    <row r="266" ht="15.75" customHeight="1">
      <c r="A266" s="105">
        <v>265.0</v>
      </c>
      <c r="B266" s="119" t="s">
        <v>8694</v>
      </c>
      <c r="C266" s="120">
        <v>53213.0</v>
      </c>
      <c r="D266" s="119" t="s">
        <v>8695</v>
      </c>
      <c r="E266" s="22" t="s">
        <v>2070</v>
      </c>
      <c r="F266" s="22" t="s">
        <v>123</v>
      </c>
      <c r="G266" s="106">
        <v>53213.0</v>
      </c>
      <c r="H266" s="107"/>
      <c r="I266" s="106">
        <v>53213.0</v>
      </c>
      <c r="J266" s="108"/>
      <c r="K266" s="109" t="s">
        <v>43</v>
      </c>
      <c r="L266" s="110" t="s">
        <v>8696</v>
      </c>
      <c r="M266" s="109" t="s">
        <v>8582</v>
      </c>
      <c r="N266" s="27" t="s">
        <v>8696</v>
      </c>
      <c r="O266" s="27" t="s">
        <v>8696</v>
      </c>
      <c r="P266" s="104" t="s">
        <v>7541</v>
      </c>
      <c r="Q266" s="40">
        <v>0.0</v>
      </c>
      <c r="R266" s="12"/>
    </row>
    <row r="267" ht="15.75" customHeight="1">
      <c r="A267" s="105">
        <v>266.0</v>
      </c>
      <c r="B267" s="119" t="s">
        <v>8697</v>
      </c>
      <c r="C267" s="120">
        <v>53214.0</v>
      </c>
      <c r="D267" s="119" t="s">
        <v>8698</v>
      </c>
      <c r="E267" s="27" t="s">
        <v>2074</v>
      </c>
      <c r="F267" s="22" t="s">
        <v>123</v>
      </c>
      <c r="G267" s="106">
        <v>53214.0</v>
      </c>
      <c r="H267" s="107"/>
      <c r="I267" s="106">
        <v>53214.0</v>
      </c>
      <c r="J267" s="108"/>
      <c r="K267" s="109" t="s">
        <v>43</v>
      </c>
      <c r="L267" s="110" t="s">
        <v>8699</v>
      </c>
      <c r="M267" s="109" t="s">
        <v>8582</v>
      </c>
      <c r="N267" s="27" t="s">
        <v>8699</v>
      </c>
      <c r="O267" s="27" t="s">
        <v>8699</v>
      </c>
      <c r="P267" s="104" t="s">
        <v>7541</v>
      </c>
      <c r="Q267" s="40">
        <v>0.0</v>
      </c>
      <c r="R267" s="12"/>
    </row>
    <row r="268" ht="15.75" customHeight="1">
      <c r="A268" s="105">
        <v>267.0</v>
      </c>
      <c r="B268" s="119" t="s">
        <v>8700</v>
      </c>
      <c r="C268" s="120">
        <v>53215.0</v>
      </c>
      <c r="D268" s="119" t="s">
        <v>8701</v>
      </c>
      <c r="E268" s="27" t="s">
        <v>8702</v>
      </c>
      <c r="F268" s="22" t="s">
        <v>123</v>
      </c>
      <c r="G268" s="106">
        <v>53215.0</v>
      </c>
      <c r="H268" s="107"/>
      <c r="I268" s="106">
        <v>53215.0</v>
      </c>
      <c r="J268" s="121"/>
      <c r="K268" s="109" t="s">
        <v>43</v>
      </c>
      <c r="L268" s="110" t="s">
        <v>8704</v>
      </c>
      <c r="M268" s="109" t="s">
        <v>8582</v>
      </c>
      <c r="N268" s="27" t="s">
        <v>8704</v>
      </c>
      <c r="O268" s="27" t="s">
        <v>8704</v>
      </c>
      <c r="P268" s="104" t="s">
        <v>7541</v>
      </c>
      <c r="Q268" s="40">
        <v>0.0</v>
      </c>
      <c r="R268" s="12"/>
    </row>
    <row r="269" ht="15.75" customHeight="1">
      <c r="A269" s="105">
        <v>268.0</v>
      </c>
      <c r="B269" s="119" t="s">
        <v>8705</v>
      </c>
      <c r="C269" s="120">
        <v>53216.0</v>
      </c>
      <c r="D269" s="119" t="s">
        <v>8707</v>
      </c>
      <c r="E269" s="27" t="s">
        <v>8708</v>
      </c>
      <c r="F269" s="22" t="s">
        <v>123</v>
      </c>
      <c r="G269" s="106">
        <v>53216.0</v>
      </c>
      <c r="H269" s="107"/>
      <c r="I269" s="106">
        <v>53216.0</v>
      </c>
      <c r="J269" s="121"/>
      <c r="K269" s="109" t="s">
        <v>43</v>
      </c>
      <c r="L269" s="110" t="s">
        <v>8709</v>
      </c>
      <c r="M269" s="109" t="s">
        <v>8582</v>
      </c>
      <c r="N269" s="27" t="s">
        <v>8709</v>
      </c>
      <c r="O269" s="27" t="s">
        <v>8709</v>
      </c>
      <c r="P269" s="104" t="s">
        <v>7541</v>
      </c>
      <c r="Q269" s="40">
        <v>0.0</v>
      </c>
      <c r="R269" s="12"/>
    </row>
    <row r="270" ht="15.75" customHeight="1">
      <c r="A270" s="105">
        <v>269.0</v>
      </c>
      <c r="B270" s="119" t="s">
        <v>8711</v>
      </c>
      <c r="C270" s="120">
        <v>36539.0</v>
      </c>
      <c r="D270" s="119" t="s">
        <v>8712</v>
      </c>
      <c r="E270" s="27" t="s">
        <v>8713</v>
      </c>
      <c r="F270" s="22" t="s">
        <v>123</v>
      </c>
      <c r="G270" s="106">
        <v>36539.0</v>
      </c>
      <c r="H270" s="107"/>
      <c r="I270" s="106">
        <v>36539.0</v>
      </c>
      <c r="J270" s="121"/>
      <c r="K270" s="109" t="s">
        <v>43</v>
      </c>
      <c r="L270" s="110" t="s">
        <v>8714</v>
      </c>
      <c r="M270" s="109" t="s">
        <v>8582</v>
      </c>
      <c r="N270" s="27" t="s">
        <v>8714</v>
      </c>
      <c r="O270" s="27" t="s">
        <v>8714</v>
      </c>
      <c r="P270" s="104" t="s">
        <v>7541</v>
      </c>
      <c r="Q270" s="40">
        <v>0.0</v>
      </c>
      <c r="R270" s="12"/>
    </row>
    <row r="271" ht="15.75" customHeight="1">
      <c r="A271" s="105">
        <v>270.0</v>
      </c>
      <c r="B271" s="119" t="s">
        <v>8715</v>
      </c>
      <c r="C271" s="120">
        <v>53217.0</v>
      </c>
      <c r="D271" s="119" t="s">
        <v>8716</v>
      </c>
      <c r="E271" s="27" t="s">
        <v>2077</v>
      </c>
      <c r="F271" s="22" t="s">
        <v>123</v>
      </c>
      <c r="G271" s="106">
        <v>53217.0</v>
      </c>
      <c r="H271" s="107"/>
      <c r="I271" s="106">
        <v>53217.0</v>
      </c>
      <c r="J271" s="121"/>
      <c r="K271" s="109" t="s">
        <v>43</v>
      </c>
      <c r="L271" s="110" t="s">
        <v>8718</v>
      </c>
      <c r="M271" s="109" t="s">
        <v>8582</v>
      </c>
      <c r="N271" s="27" t="s">
        <v>8718</v>
      </c>
      <c r="O271" s="27" t="s">
        <v>8718</v>
      </c>
      <c r="P271" s="104" t="s">
        <v>7541</v>
      </c>
      <c r="Q271" s="40">
        <v>0.0</v>
      </c>
      <c r="R271" s="12"/>
    </row>
    <row r="272" ht="15.75" customHeight="1">
      <c r="A272" s="105">
        <v>271.0</v>
      </c>
      <c r="B272" s="119" t="s">
        <v>8719</v>
      </c>
      <c r="C272" s="120">
        <v>53218.0</v>
      </c>
      <c r="D272" s="119" t="s">
        <v>8720</v>
      </c>
      <c r="E272" s="27" t="s">
        <v>2080</v>
      </c>
      <c r="F272" s="22" t="s">
        <v>123</v>
      </c>
      <c r="G272" s="106">
        <v>53218.0</v>
      </c>
      <c r="H272" s="107"/>
      <c r="I272" s="106">
        <v>53218.0</v>
      </c>
      <c r="J272" s="121"/>
      <c r="K272" s="109" t="s">
        <v>43</v>
      </c>
      <c r="L272" s="110" t="s">
        <v>8722</v>
      </c>
      <c r="M272" s="109" t="s">
        <v>8582</v>
      </c>
      <c r="N272" s="27" t="s">
        <v>8722</v>
      </c>
      <c r="O272" s="27" t="s">
        <v>8722</v>
      </c>
      <c r="P272" s="104" t="s">
        <v>7541</v>
      </c>
      <c r="Q272" s="40">
        <v>0.0</v>
      </c>
      <c r="R272" s="12"/>
    </row>
    <row r="273" ht="15.75" customHeight="1">
      <c r="A273" s="105">
        <v>272.0</v>
      </c>
      <c r="B273" s="119" t="s">
        <v>8723</v>
      </c>
      <c r="C273" s="120">
        <v>466920.0</v>
      </c>
      <c r="D273" s="119" t="s">
        <v>8724</v>
      </c>
      <c r="E273" s="27" t="s">
        <v>6759</v>
      </c>
      <c r="F273" s="22" t="s">
        <v>123</v>
      </c>
      <c r="G273" s="106">
        <v>466920.0</v>
      </c>
      <c r="H273" s="107"/>
      <c r="I273" s="106">
        <v>466920.0</v>
      </c>
      <c r="J273" s="121"/>
      <c r="K273" s="109" t="s">
        <v>43</v>
      </c>
      <c r="L273" s="110" t="s">
        <v>8725</v>
      </c>
      <c r="M273" s="109" t="s">
        <v>8582</v>
      </c>
      <c r="N273" s="27" t="s">
        <v>8725</v>
      </c>
      <c r="O273" s="27" t="s">
        <v>8725</v>
      </c>
      <c r="P273" s="104" t="s">
        <v>7541</v>
      </c>
      <c r="Q273" s="40">
        <v>0.0</v>
      </c>
      <c r="R273" s="12"/>
    </row>
    <row r="274" ht="15.75" customHeight="1">
      <c r="A274" s="105">
        <v>273.0</v>
      </c>
      <c r="B274" s="119" t="s">
        <v>8727</v>
      </c>
      <c r="C274" s="120">
        <v>53225.0</v>
      </c>
      <c r="D274" s="119" t="s">
        <v>8728</v>
      </c>
      <c r="E274" s="27" t="s">
        <v>2084</v>
      </c>
      <c r="F274" s="22" t="s">
        <v>123</v>
      </c>
      <c r="G274" s="106">
        <v>53225.0</v>
      </c>
      <c r="H274" s="107"/>
      <c r="I274" s="106">
        <v>53225.0</v>
      </c>
      <c r="J274" s="121"/>
      <c r="K274" s="109" t="s">
        <v>43</v>
      </c>
      <c r="L274" s="110" t="s">
        <v>8729</v>
      </c>
      <c r="M274" s="109" t="s">
        <v>8582</v>
      </c>
      <c r="N274" s="27" t="s">
        <v>8729</v>
      </c>
      <c r="O274" s="27" t="s">
        <v>8729</v>
      </c>
      <c r="P274" s="104" t="s">
        <v>7541</v>
      </c>
      <c r="Q274" s="40">
        <v>0.0</v>
      </c>
      <c r="R274" s="12"/>
    </row>
    <row r="275" ht="15.75" customHeight="1">
      <c r="A275" s="105">
        <v>274.0</v>
      </c>
      <c r="B275" s="119" t="s">
        <v>8730</v>
      </c>
      <c r="C275" s="120">
        <v>53226.0</v>
      </c>
      <c r="D275" s="119" t="s">
        <v>8732</v>
      </c>
      <c r="E275" s="22" t="s">
        <v>2089</v>
      </c>
      <c r="F275" s="22" t="s">
        <v>123</v>
      </c>
      <c r="G275" s="106">
        <v>53226.0</v>
      </c>
      <c r="H275" s="107"/>
      <c r="I275" s="106">
        <v>53226.0</v>
      </c>
      <c r="J275" s="121"/>
      <c r="K275" s="109" t="s">
        <v>43</v>
      </c>
      <c r="L275" s="110" t="s">
        <v>8733</v>
      </c>
      <c r="M275" s="109" t="s">
        <v>8582</v>
      </c>
      <c r="N275" s="27" t="s">
        <v>8733</v>
      </c>
      <c r="O275" s="27" t="s">
        <v>8733</v>
      </c>
      <c r="P275" s="104" t="s">
        <v>7541</v>
      </c>
      <c r="Q275" s="40">
        <v>0.0</v>
      </c>
      <c r="R275" s="12"/>
    </row>
    <row r="276" ht="15.75" customHeight="1">
      <c r="A276" s="105">
        <v>275.0</v>
      </c>
      <c r="B276" s="119" t="s">
        <v>8734</v>
      </c>
      <c r="C276" s="114" t="s">
        <v>8333</v>
      </c>
      <c r="D276" s="119" t="s">
        <v>8735</v>
      </c>
      <c r="E276" s="115"/>
      <c r="F276" s="22" t="s">
        <v>123</v>
      </c>
      <c r="G276" s="107"/>
      <c r="H276" s="107"/>
      <c r="I276" s="107"/>
      <c r="J276" s="121"/>
      <c r="K276" s="109" t="s">
        <v>43</v>
      </c>
      <c r="L276" s="110" t="s">
        <v>8737</v>
      </c>
      <c r="M276" s="109" t="s">
        <v>8582</v>
      </c>
      <c r="N276" s="27" t="s">
        <v>8737</v>
      </c>
      <c r="O276" s="27" t="s">
        <v>8737</v>
      </c>
      <c r="P276" s="104" t="s">
        <v>7541</v>
      </c>
      <c r="Q276" s="40">
        <v>0.0</v>
      </c>
      <c r="R276" s="12"/>
    </row>
    <row r="277" ht="15.75" customHeight="1">
      <c r="A277" s="105">
        <v>276.0</v>
      </c>
      <c r="B277" s="111" t="s">
        <v>8738</v>
      </c>
      <c r="C277" s="114">
        <v>86640.0</v>
      </c>
      <c r="D277" s="27" t="s">
        <v>8739</v>
      </c>
      <c r="E277" s="22" t="s">
        <v>8740</v>
      </c>
      <c r="F277" s="22" t="s">
        <v>6274</v>
      </c>
      <c r="G277" s="106">
        <v>7.802230086648E12</v>
      </c>
      <c r="H277" s="107"/>
      <c r="I277" s="106">
        <v>1.7802230086645E13</v>
      </c>
      <c r="J277" s="122"/>
      <c r="K277" s="109" t="s">
        <v>38</v>
      </c>
      <c r="L277" s="110" t="s">
        <v>8742</v>
      </c>
      <c r="M277" s="109" t="s">
        <v>7540</v>
      </c>
      <c r="N277" s="27" t="s">
        <v>8742</v>
      </c>
      <c r="O277" s="27" t="s">
        <v>8742</v>
      </c>
      <c r="P277" s="104" t="s">
        <v>7541</v>
      </c>
      <c r="Q277" s="40">
        <v>162618.0</v>
      </c>
      <c r="R277" s="12"/>
    </row>
    <row r="278" ht="15.75" customHeight="1">
      <c r="A278" s="105">
        <v>277.0</v>
      </c>
      <c r="B278" s="111" t="s">
        <v>8738</v>
      </c>
      <c r="C278" s="114">
        <v>86640.0</v>
      </c>
      <c r="D278" s="27" t="s">
        <v>8739</v>
      </c>
      <c r="E278" s="22" t="s">
        <v>8740</v>
      </c>
      <c r="F278" s="22" t="s">
        <v>6274</v>
      </c>
      <c r="G278" s="106">
        <v>7.802230086648E12</v>
      </c>
      <c r="H278" s="107"/>
      <c r="I278" s="106">
        <v>1.7802230086645E13</v>
      </c>
      <c r="J278" s="122"/>
      <c r="K278" s="109" t="s">
        <v>38</v>
      </c>
      <c r="L278" s="110" t="s">
        <v>8742</v>
      </c>
      <c r="M278" s="109" t="s">
        <v>7540</v>
      </c>
      <c r="N278" s="27" t="s">
        <v>8742</v>
      </c>
      <c r="O278" s="27" t="s">
        <v>8742</v>
      </c>
      <c r="P278" s="104" t="s">
        <v>7541</v>
      </c>
      <c r="Q278" s="40">
        <v>162618.0</v>
      </c>
      <c r="R278" s="12"/>
    </row>
    <row r="279" ht="15.75" customHeight="1">
      <c r="A279" s="105">
        <v>278.0</v>
      </c>
      <c r="B279" s="27" t="s">
        <v>8744</v>
      </c>
      <c r="C279" s="13">
        <v>36330.0</v>
      </c>
      <c r="D279" s="27" t="s">
        <v>8745</v>
      </c>
      <c r="E279" s="22" t="s">
        <v>2815</v>
      </c>
      <c r="F279" s="22" t="s">
        <v>2745</v>
      </c>
      <c r="G279" s="106">
        <v>8.445291796508E12</v>
      </c>
      <c r="H279" s="107"/>
      <c r="I279" s="106">
        <v>8.445291796492E12</v>
      </c>
      <c r="J279" s="122"/>
      <c r="K279" s="109" t="s">
        <v>38</v>
      </c>
      <c r="L279" s="110" t="s">
        <v>8747</v>
      </c>
      <c r="M279" s="109" t="s">
        <v>7540</v>
      </c>
      <c r="N279" s="27" t="s">
        <v>8747</v>
      </c>
      <c r="O279" s="27" t="s">
        <v>8747</v>
      </c>
      <c r="P279" s="104" t="s">
        <v>7541</v>
      </c>
      <c r="Q279" s="40">
        <v>3956.0</v>
      </c>
      <c r="R279" s="12"/>
    </row>
    <row r="280" ht="15.75" customHeight="1">
      <c r="A280" s="105">
        <v>279.0</v>
      </c>
      <c r="B280" s="27" t="s">
        <v>8749</v>
      </c>
      <c r="C280" s="13">
        <v>75980.0</v>
      </c>
      <c r="D280" s="27" t="s">
        <v>8750</v>
      </c>
      <c r="E280" s="22" t="s">
        <v>8751</v>
      </c>
      <c r="F280" s="22" t="s">
        <v>7368</v>
      </c>
      <c r="G280" s="106">
        <v>7.613032464042E12</v>
      </c>
      <c r="H280" s="107"/>
      <c r="I280" s="106">
        <v>7.613039579466E12</v>
      </c>
      <c r="J280" s="122"/>
      <c r="K280" s="109" t="s">
        <v>38</v>
      </c>
      <c r="L280" s="110" t="s">
        <v>8753</v>
      </c>
      <c r="M280" s="109" t="s">
        <v>7540</v>
      </c>
      <c r="N280" s="27" t="s">
        <v>8753</v>
      </c>
      <c r="O280" s="27" t="s">
        <v>8753</v>
      </c>
      <c r="P280" s="104" t="s">
        <v>7541</v>
      </c>
      <c r="Q280" s="40">
        <v>90735.0</v>
      </c>
      <c r="R280" s="12"/>
    </row>
    <row r="281" ht="15.75" customHeight="1">
      <c r="A281" s="105">
        <v>280.0</v>
      </c>
      <c r="B281" s="27" t="s">
        <v>8754</v>
      </c>
      <c r="C281" s="13">
        <v>89180.0</v>
      </c>
      <c r="D281" s="27" t="s">
        <v>8755</v>
      </c>
      <c r="E281" s="22" t="s">
        <v>8756</v>
      </c>
      <c r="F281" s="22" t="s">
        <v>6338</v>
      </c>
      <c r="G281" s="106">
        <v>7.613030008897E12</v>
      </c>
      <c r="H281" s="107"/>
      <c r="I281" s="106">
        <v>7.613030010142E12</v>
      </c>
      <c r="J281" s="122"/>
      <c r="K281" s="109" t="s">
        <v>38</v>
      </c>
      <c r="L281" s="110" t="s">
        <v>8757</v>
      </c>
      <c r="M281" s="109" t="s">
        <v>7540</v>
      </c>
      <c r="N281" s="27" t="s">
        <v>8757</v>
      </c>
      <c r="O281" s="27" t="s">
        <v>8757</v>
      </c>
      <c r="P281" s="104" t="s">
        <v>7541</v>
      </c>
      <c r="Q281" s="40">
        <v>0.0</v>
      </c>
      <c r="R281" s="12"/>
    </row>
    <row r="282" ht="15.75" customHeight="1">
      <c r="A282" s="105">
        <v>281.0</v>
      </c>
      <c r="B282" s="27" t="s">
        <v>8759</v>
      </c>
      <c r="C282" s="13">
        <v>84110.0</v>
      </c>
      <c r="D282" s="27" t="s">
        <v>8760</v>
      </c>
      <c r="E282" s="22" t="s">
        <v>2477</v>
      </c>
      <c r="F282" s="22" t="s">
        <v>2478</v>
      </c>
      <c r="G282" s="106">
        <v>7.891000451885E12</v>
      </c>
      <c r="H282" s="107"/>
      <c r="I282" s="106">
        <v>1.7891000451882E13</v>
      </c>
      <c r="J282" s="122"/>
      <c r="K282" s="109" t="s">
        <v>38</v>
      </c>
      <c r="L282" s="110" t="s">
        <v>8761</v>
      </c>
      <c r="M282" s="109" t="s">
        <v>7540</v>
      </c>
      <c r="N282" s="27" t="s">
        <v>8761</v>
      </c>
      <c r="O282" s="27" t="s">
        <v>8761</v>
      </c>
      <c r="P282" s="104" t="s">
        <v>7541</v>
      </c>
      <c r="Q282" s="40">
        <v>0.0</v>
      </c>
      <c r="R282" s="12"/>
    </row>
    <row r="283" ht="15.75" customHeight="1">
      <c r="A283" s="105">
        <v>282.0</v>
      </c>
      <c r="B283" s="27" t="s">
        <v>8763</v>
      </c>
      <c r="C283" s="13">
        <v>36430.0</v>
      </c>
      <c r="D283" s="27" t="s">
        <v>8764</v>
      </c>
      <c r="E283" s="22" t="s">
        <v>2833</v>
      </c>
      <c r="F283" s="22" t="s">
        <v>2834</v>
      </c>
      <c r="G283" s="106">
        <v>8.445291774476E12</v>
      </c>
      <c r="H283" s="107"/>
      <c r="I283" s="106">
        <v>8.445291774469E12</v>
      </c>
      <c r="J283" s="122"/>
      <c r="K283" s="109" t="s">
        <v>38</v>
      </c>
      <c r="L283" s="110" t="s">
        <v>8765</v>
      </c>
      <c r="M283" s="109" t="s">
        <v>7540</v>
      </c>
      <c r="N283" s="27" t="s">
        <v>8765</v>
      </c>
      <c r="O283" s="27" t="s">
        <v>8765</v>
      </c>
      <c r="P283" s="104" t="s">
        <v>7541</v>
      </c>
      <c r="Q283" s="40">
        <v>19236.0</v>
      </c>
      <c r="R283" s="12"/>
    </row>
    <row r="284" ht="15.75" customHeight="1">
      <c r="A284" s="105">
        <v>283.0</v>
      </c>
      <c r="B284" s="27" t="s">
        <v>8767</v>
      </c>
      <c r="C284" s="13">
        <v>36320.0</v>
      </c>
      <c r="D284" s="27" t="s">
        <v>8768</v>
      </c>
      <c r="E284" s="22" t="s">
        <v>2809</v>
      </c>
      <c r="F284" s="22" t="s">
        <v>2810</v>
      </c>
      <c r="G284" s="106">
        <v>8.445291796478E12</v>
      </c>
      <c r="H284" s="107"/>
      <c r="I284" s="106">
        <v>8.445291796461E12</v>
      </c>
      <c r="J284" s="122"/>
      <c r="K284" s="109" t="s">
        <v>38</v>
      </c>
      <c r="L284" s="110" t="s">
        <v>8769</v>
      </c>
      <c r="M284" s="109" t="s">
        <v>7540</v>
      </c>
      <c r="N284" s="27" t="s">
        <v>8769</v>
      </c>
      <c r="O284" s="27" t="s">
        <v>8769</v>
      </c>
      <c r="P284" s="104" t="s">
        <v>7541</v>
      </c>
      <c r="Q284" s="40">
        <v>6248.0</v>
      </c>
      <c r="R284" s="12"/>
    </row>
    <row r="285" ht="15.75" customHeight="1">
      <c r="A285" s="105">
        <v>284.0</v>
      </c>
      <c r="B285" s="27" t="s">
        <v>8771</v>
      </c>
      <c r="C285" s="13">
        <v>366801.0</v>
      </c>
      <c r="D285" s="27" t="s">
        <v>8772</v>
      </c>
      <c r="E285" s="22" t="s">
        <v>2912</v>
      </c>
      <c r="F285" s="22" t="s">
        <v>813</v>
      </c>
      <c r="G285" s="106">
        <v>7.802230082534E12</v>
      </c>
      <c r="H285" s="107"/>
      <c r="I285" s="106">
        <v>1.7802230082531E13</v>
      </c>
      <c r="J285" s="122"/>
      <c r="K285" s="109" t="s">
        <v>38</v>
      </c>
      <c r="L285" s="110" t="s">
        <v>8773</v>
      </c>
      <c r="M285" s="109" t="s">
        <v>7540</v>
      </c>
      <c r="N285" s="27" t="s">
        <v>8773</v>
      </c>
      <c r="O285" s="27" t="s">
        <v>8773</v>
      </c>
      <c r="P285" s="104" t="s">
        <v>7541</v>
      </c>
      <c r="Q285" s="40">
        <v>4108.0</v>
      </c>
      <c r="R285" s="12"/>
    </row>
    <row r="286" ht="15.75" customHeight="1">
      <c r="A286" s="105">
        <v>285.0</v>
      </c>
      <c r="B286" s="27" t="s">
        <v>8774</v>
      </c>
      <c r="C286" s="13">
        <v>36440.0</v>
      </c>
      <c r="D286" s="27" t="s">
        <v>8775</v>
      </c>
      <c r="E286" s="22" t="s">
        <v>2841</v>
      </c>
      <c r="F286" s="22" t="s">
        <v>813</v>
      </c>
      <c r="G286" s="106">
        <v>7.802230082503E12</v>
      </c>
      <c r="H286" s="107"/>
      <c r="I286" s="106">
        <v>1.78022300825E13</v>
      </c>
      <c r="J286" s="122"/>
      <c r="K286" s="109" t="s">
        <v>38</v>
      </c>
      <c r="L286" s="110" t="s">
        <v>8777</v>
      </c>
      <c r="M286" s="109" t="s">
        <v>7540</v>
      </c>
      <c r="N286" s="27" t="s">
        <v>8777</v>
      </c>
      <c r="O286" s="27" t="s">
        <v>8777</v>
      </c>
      <c r="P286" s="104" t="s">
        <v>7541</v>
      </c>
      <c r="Q286" s="40">
        <v>40314.0</v>
      </c>
      <c r="R286" s="12"/>
    </row>
    <row r="287" ht="15.75" customHeight="1">
      <c r="A287" s="105">
        <v>286.0</v>
      </c>
      <c r="B287" s="27" t="s">
        <v>8778</v>
      </c>
      <c r="C287" s="13">
        <v>35720.0</v>
      </c>
      <c r="D287" s="27" t="s">
        <v>8779</v>
      </c>
      <c r="E287" s="22" t="s">
        <v>2680</v>
      </c>
      <c r="F287" s="22" t="s">
        <v>813</v>
      </c>
      <c r="G287" s="106">
        <v>7.802230082527E12</v>
      </c>
      <c r="H287" s="107"/>
      <c r="I287" s="106">
        <v>1.7802230082524E13</v>
      </c>
      <c r="J287" s="122"/>
      <c r="K287" s="109" t="s">
        <v>38</v>
      </c>
      <c r="L287" s="110" t="s">
        <v>8782</v>
      </c>
      <c r="M287" s="109" t="s">
        <v>7540</v>
      </c>
      <c r="N287" s="27" t="s">
        <v>8782</v>
      </c>
      <c r="O287" s="27" t="s">
        <v>8782</v>
      </c>
      <c r="P287" s="104" t="s">
        <v>7541</v>
      </c>
      <c r="Q287" s="40">
        <v>0.0</v>
      </c>
      <c r="R287" s="12"/>
    </row>
    <row r="288" ht="15.75" customHeight="1">
      <c r="A288" s="105">
        <v>287.0</v>
      </c>
      <c r="B288" s="27" t="s">
        <v>8783</v>
      </c>
      <c r="C288" s="13">
        <v>370501.0</v>
      </c>
      <c r="D288" s="27" t="s">
        <v>8784</v>
      </c>
      <c r="E288" s="22" t="s">
        <v>3025</v>
      </c>
      <c r="F288" s="22" t="s">
        <v>813</v>
      </c>
      <c r="G288" s="106">
        <v>7.80223008251E12</v>
      </c>
      <c r="H288" s="107"/>
      <c r="I288" s="106">
        <v>1.7802230082517E13</v>
      </c>
      <c r="J288" s="122"/>
      <c r="K288" s="109" t="s">
        <v>38</v>
      </c>
      <c r="L288" s="110" t="s">
        <v>8785</v>
      </c>
      <c r="M288" s="109" t="s">
        <v>7540</v>
      </c>
      <c r="N288" s="27" t="s">
        <v>8785</v>
      </c>
      <c r="O288" s="27" t="s">
        <v>8785</v>
      </c>
      <c r="P288" s="104" t="s">
        <v>7541</v>
      </c>
      <c r="Q288" s="40">
        <v>0.0</v>
      </c>
      <c r="R288" s="12"/>
    </row>
    <row r="289" ht="15.75" customHeight="1">
      <c r="A289" s="105">
        <v>288.0</v>
      </c>
      <c r="B289" s="27" t="s">
        <v>8788</v>
      </c>
      <c r="C289" s="13">
        <v>88820.0</v>
      </c>
      <c r="D289" s="27" t="s">
        <v>8789</v>
      </c>
      <c r="E289" s="22" t="s">
        <v>8790</v>
      </c>
      <c r="F289" s="22" t="s">
        <v>2051</v>
      </c>
      <c r="G289" s="106">
        <v>7.802950088823E12</v>
      </c>
      <c r="H289" s="107"/>
      <c r="I289" s="106">
        <v>1.780295008882E13</v>
      </c>
      <c r="J289" s="122"/>
      <c r="K289" s="109" t="s">
        <v>38</v>
      </c>
      <c r="L289" s="110" t="s">
        <v>8791</v>
      </c>
      <c r="M289" s="109" t="s">
        <v>7540</v>
      </c>
      <c r="N289" s="27" t="s">
        <v>8791</v>
      </c>
      <c r="O289" s="27" t="s">
        <v>8791</v>
      </c>
      <c r="P289" s="104" t="s">
        <v>7541</v>
      </c>
      <c r="Q289" s="40">
        <v>0.0</v>
      </c>
      <c r="R289" s="12"/>
    </row>
    <row r="290" ht="15.75" customHeight="1">
      <c r="A290" s="105">
        <v>289.0</v>
      </c>
      <c r="B290" s="27" t="s">
        <v>8793</v>
      </c>
      <c r="C290" s="13">
        <v>800501.0</v>
      </c>
      <c r="D290" s="27" t="s">
        <v>8794</v>
      </c>
      <c r="E290" s="22" t="s">
        <v>6170</v>
      </c>
      <c r="F290" s="22" t="s">
        <v>4661</v>
      </c>
      <c r="G290" s="106">
        <v>8.445291968684E12</v>
      </c>
      <c r="H290" s="107"/>
      <c r="I290" s="106">
        <v>8.445291968691E12</v>
      </c>
      <c r="J290" s="122"/>
      <c r="K290" s="109" t="s">
        <v>38</v>
      </c>
      <c r="L290" s="110" t="s">
        <v>8795</v>
      </c>
      <c r="M290" s="109" t="s">
        <v>7540</v>
      </c>
      <c r="N290" s="27" t="s">
        <v>8795</v>
      </c>
      <c r="O290" s="27" t="s">
        <v>8795</v>
      </c>
      <c r="P290" s="104" t="s">
        <v>7541</v>
      </c>
      <c r="Q290" s="40">
        <v>11018.0</v>
      </c>
      <c r="R290" s="12"/>
    </row>
    <row r="291" ht="15.75" customHeight="1">
      <c r="A291" s="105">
        <v>290.0</v>
      </c>
      <c r="B291" s="27" t="s">
        <v>8796</v>
      </c>
      <c r="C291" s="13">
        <v>36960.0</v>
      </c>
      <c r="D291" s="27" t="s">
        <v>8798</v>
      </c>
      <c r="E291" s="22" t="s">
        <v>3012</v>
      </c>
      <c r="F291" s="22" t="s">
        <v>813</v>
      </c>
      <c r="G291" s="106">
        <v>8.445291956377E12</v>
      </c>
      <c r="H291" s="107"/>
      <c r="I291" s="106">
        <v>8.445291956384E12</v>
      </c>
      <c r="J291" s="122"/>
      <c r="K291" s="109" t="s">
        <v>38</v>
      </c>
      <c r="L291" s="110" t="s">
        <v>8799</v>
      </c>
      <c r="M291" s="109" t="s">
        <v>7540</v>
      </c>
      <c r="N291" s="27" t="s">
        <v>8799</v>
      </c>
      <c r="O291" s="27" t="s">
        <v>8799</v>
      </c>
      <c r="P291" s="104" t="s">
        <v>7541</v>
      </c>
      <c r="Q291" s="40">
        <v>13507.0</v>
      </c>
      <c r="R291" s="12"/>
    </row>
    <row r="292" ht="15.75" customHeight="1">
      <c r="A292" s="105">
        <v>291.0</v>
      </c>
      <c r="B292" s="27" t="s">
        <v>8800</v>
      </c>
      <c r="C292" s="13">
        <v>75987.0</v>
      </c>
      <c r="D292" s="27" t="s">
        <v>8801</v>
      </c>
      <c r="E292" s="22" t="s">
        <v>5693</v>
      </c>
      <c r="F292" s="22" t="s">
        <v>5431</v>
      </c>
      <c r="G292" s="106">
        <v>8.445291985582E12</v>
      </c>
      <c r="H292" s="107"/>
      <c r="I292" s="106">
        <v>8.445291985599E12</v>
      </c>
      <c r="J292" s="122"/>
      <c r="K292" s="109" t="s">
        <v>38</v>
      </c>
      <c r="L292" s="110" t="s">
        <v>8803</v>
      </c>
      <c r="M292" s="109" t="s">
        <v>7540</v>
      </c>
      <c r="N292" s="27" t="s">
        <v>8803</v>
      </c>
      <c r="O292" s="27" t="s">
        <v>8803</v>
      </c>
      <c r="P292" s="104" t="s">
        <v>7541</v>
      </c>
      <c r="Q292" s="40">
        <v>6477.0</v>
      </c>
      <c r="R292" s="12"/>
    </row>
    <row r="293" ht="15.75" customHeight="1">
      <c r="A293" s="105">
        <v>292.0</v>
      </c>
      <c r="B293" s="27" t="s">
        <v>8804</v>
      </c>
      <c r="C293" s="13">
        <v>36316.0</v>
      </c>
      <c r="D293" s="27" t="s">
        <v>8805</v>
      </c>
      <c r="E293" s="22" t="s">
        <v>2802</v>
      </c>
      <c r="F293" s="22" t="s">
        <v>2803</v>
      </c>
      <c r="G293" s="106">
        <v>7.613287498342E12</v>
      </c>
      <c r="H293" s="107"/>
      <c r="I293" s="106">
        <v>7.613287498359E12</v>
      </c>
      <c r="J293" s="122"/>
      <c r="K293" s="109" t="s">
        <v>38</v>
      </c>
      <c r="L293" s="110" t="s">
        <v>8809</v>
      </c>
      <c r="M293" s="109" t="s">
        <v>7540</v>
      </c>
      <c r="N293" s="27" t="s">
        <v>8809</v>
      </c>
      <c r="O293" s="27" t="s">
        <v>8809</v>
      </c>
      <c r="P293" s="104" t="s">
        <v>7541</v>
      </c>
      <c r="Q293" s="40">
        <v>2222.0</v>
      </c>
      <c r="R293" s="12"/>
    </row>
    <row r="294" ht="15.75" customHeight="1">
      <c r="A294" s="105">
        <v>293.0</v>
      </c>
      <c r="B294" s="27" t="s">
        <v>8810</v>
      </c>
      <c r="C294" s="114" t="s">
        <v>8333</v>
      </c>
      <c r="D294" s="27" t="s">
        <v>8811</v>
      </c>
      <c r="E294" s="115"/>
      <c r="F294" s="115"/>
      <c r="G294" s="107"/>
      <c r="H294" s="107"/>
      <c r="I294" s="107"/>
      <c r="J294" s="122"/>
      <c r="K294" s="109" t="s">
        <v>38</v>
      </c>
      <c r="L294" s="110" t="s">
        <v>8812</v>
      </c>
      <c r="M294" s="109" t="s">
        <v>7540</v>
      </c>
      <c r="N294" s="27" t="s">
        <v>8812</v>
      </c>
      <c r="O294" s="27" t="s">
        <v>8812</v>
      </c>
      <c r="P294" s="104" t="s">
        <v>7541</v>
      </c>
      <c r="Q294" s="40">
        <v>0.0</v>
      </c>
      <c r="R294" s="12"/>
    </row>
    <row r="295" ht="15.75" customHeight="1">
      <c r="A295" s="105">
        <v>294.0</v>
      </c>
      <c r="B295" s="27" t="s">
        <v>8814</v>
      </c>
      <c r="C295" s="13">
        <v>8030.0</v>
      </c>
      <c r="D295" s="27" t="s">
        <v>8815</v>
      </c>
      <c r="E295" s="22" t="s">
        <v>8816</v>
      </c>
      <c r="F295" s="22" t="s">
        <v>619</v>
      </c>
      <c r="G295" s="106">
        <v>8.445290770943E12</v>
      </c>
      <c r="H295" s="107"/>
      <c r="I295" s="106">
        <v>8.44529077095E12</v>
      </c>
      <c r="J295" s="122"/>
      <c r="K295" s="109" t="s">
        <v>38</v>
      </c>
      <c r="L295" s="110" t="s">
        <v>8817</v>
      </c>
      <c r="M295" s="109" t="s">
        <v>7540</v>
      </c>
      <c r="N295" s="27" t="s">
        <v>8817</v>
      </c>
      <c r="O295" s="27" t="s">
        <v>8817</v>
      </c>
      <c r="P295" s="104" t="s">
        <v>7541</v>
      </c>
      <c r="Q295" s="40">
        <v>6.0</v>
      </c>
      <c r="R295" s="12"/>
    </row>
    <row r="296" ht="15.75" customHeight="1">
      <c r="A296" s="105">
        <v>295.0</v>
      </c>
      <c r="B296" s="27" t="s">
        <v>8819</v>
      </c>
      <c r="C296" s="123">
        <v>36390.0</v>
      </c>
      <c r="D296" s="27" t="s">
        <v>8820</v>
      </c>
      <c r="E296" s="27" t="s">
        <v>2828</v>
      </c>
      <c r="F296" s="116" t="s">
        <v>2829</v>
      </c>
      <c r="G296" s="106">
        <v>8.445291288355E12</v>
      </c>
      <c r="H296" s="107"/>
      <c r="I296" s="106">
        <v>8.445291288362E12</v>
      </c>
      <c r="J296" s="122"/>
      <c r="K296" s="109" t="s">
        <v>38</v>
      </c>
      <c r="L296" s="110" t="s">
        <v>8821</v>
      </c>
      <c r="M296" s="109" t="s">
        <v>7540</v>
      </c>
      <c r="N296" s="27" t="s">
        <v>8821</v>
      </c>
      <c r="O296" s="27" t="s">
        <v>8821</v>
      </c>
      <c r="P296" s="104" t="s">
        <v>7541</v>
      </c>
      <c r="Q296" s="40">
        <v>7976.0</v>
      </c>
      <c r="R296" s="12"/>
    </row>
    <row r="297" ht="15.75" customHeight="1">
      <c r="A297" s="105">
        <v>296.0</v>
      </c>
      <c r="B297" s="27" t="s">
        <v>8823</v>
      </c>
      <c r="C297" s="13">
        <v>36860.0</v>
      </c>
      <c r="D297" s="27" t="s">
        <v>8824</v>
      </c>
      <c r="E297" s="22" t="s">
        <v>2978</v>
      </c>
      <c r="F297" s="22" t="s">
        <v>2979</v>
      </c>
      <c r="G297" s="106">
        <v>8.445291798441E12</v>
      </c>
      <c r="H297" s="107"/>
      <c r="I297" s="106">
        <v>8.445291798434E12</v>
      </c>
      <c r="J297" s="122"/>
      <c r="K297" s="109" t="s">
        <v>38</v>
      </c>
      <c r="L297" s="110" t="s">
        <v>8825</v>
      </c>
      <c r="M297" s="109" t="s">
        <v>7540</v>
      </c>
      <c r="N297" s="27" t="s">
        <v>8825</v>
      </c>
      <c r="O297" s="27" t="s">
        <v>8825</v>
      </c>
      <c r="P297" s="104" t="s">
        <v>7541</v>
      </c>
      <c r="Q297" s="40">
        <v>1433.0</v>
      </c>
      <c r="R297" s="12"/>
    </row>
    <row r="298" ht="15.75" customHeight="1">
      <c r="A298" s="105">
        <v>297.0</v>
      </c>
      <c r="B298" s="27" t="s">
        <v>8827</v>
      </c>
      <c r="C298" s="13">
        <v>84820.0</v>
      </c>
      <c r="D298" s="27" t="s">
        <v>8828</v>
      </c>
      <c r="E298" s="22" t="s">
        <v>8829</v>
      </c>
      <c r="F298" s="22" t="s">
        <v>6274</v>
      </c>
      <c r="G298" s="106">
        <v>7.613287778109E12</v>
      </c>
      <c r="H298" s="107"/>
      <c r="I298" s="106">
        <v>7.613287778116E12</v>
      </c>
      <c r="J298" s="122"/>
      <c r="K298" s="109" t="s">
        <v>38</v>
      </c>
      <c r="L298" s="110" t="s">
        <v>8830</v>
      </c>
      <c r="M298" s="109" t="s">
        <v>7540</v>
      </c>
      <c r="N298" s="27" t="s">
        <v>8830</v>
      </c>
      <c r="O298" s="27" t="s">
        <v>8830</v>
      </c>
      <c r="P298" s="104" t="s">
        <v>7541</v>
      </c>
      <c r="Q298" s="40">
        <v>4710.0</v>
      </c>
      <c r="R298" s="12"/>
    </row>
    <row r="299" ht="15.75" customHeight="1">
      <c r="A299" s="105">
        <v>298.0</v>
      </c>
      <c r="B299" s="27" t="s">
        <v>8831</v>
      </c>
      <c r="C299" s="13">
        <v>84810.0</v>
      </c>
      <c r="D299" s="27" t="s">
        <v>8832</v>
      </c>
      <c r="E299" s="22" t="s">
        <v>8833</v>
      </c>
      <c r="F299" s="22" t="s">
        <v>6539</v>
      </c>
      <c r="G299" s="106">
        <v>7.802230086587E12</v>
      </c>
      <c r="H299" s="107"/>
      <c r="I299" s="106">
        <v>1.7802230086584E13</v>
      </c>
      <c r="J299" s="122"/>
      <c r="K299" s="109" t="s">
        <v>38</v>
      </c>
      <c r="L299" s="110" t="s">
        <v>8835</v>
      </c>
      <c r="M299" s="109" t="s">
        <v>7540</v>
      </c>
      <c r="N299" s="27" t="s">
        <v>8835</v>
      </c>
      <c r="O299" s="27" t="s">
        <v>8835</v>
      </c>
      <c r="P299" s="104" t="s">
        <v>7541</v>
      </c>
      <c r="Q299" s="40">
        <v>42613.0</v>
      </c>
      <c r="R299" s="12"/>
    </row>
    <row r="300" ht="15.75" customHeight="1">
      <c r="A300" s="105">
        <v>299.0</v>
      </c>
      <c r="B300" s="27" t="s">
        <v>8836</v>
      </c>
      <c r="C300" s="13">
        <v>87460.0</v>
      </c>
      <c r="D300" s="27" t="s">
        <v>8837</v>
      </c>
      <c r="E300" s="27" t="s">
        <v>8838</v>
      </c>
      <c r="F300" s="27" t="s">
        <v>2051</v>
      </c>
      <c r="G300" s="106">
        <v>7.613031649815E12</v>
      </c>
      <c r="H300" s="107"/>
      <c r="I300" s="106">
        <v>7.613031649822E12</v>
      </c>
      <c r="J300" s="122"/>
      <c r="K300" s="109" t="s">
        <v>38</v>
      </c>
      <c r="L300" s="110" t="s">
        <v>8840</v>
      </c>
      <c r="M300" s="109" t="s">
        <v>7540</v>
      </c>
      <c r="N300" s="27" t="s">
        <v>8840</v>
      </c>
      <c r="O300" s="27" t="s">
        <v>8840</v>
      </c>
      <c r="P300" s="104" t="s">
        <v>7541</v>
      </c>
      <c r="Q300" s="40">
        <v>2316.0</v>
      </c>
      <c r="R300" s="12"/>
    </row>
    <row r="301" ht="15.75" customHeight="1">
      <c r="A301" s="105">
        <v>300.0</v>
      </c>
      <c r="B301" s="27" t="s">
        <v>8841</v>
      </c>
      <c r="C301" s="13">
        <v>75990.0</v>
      </c>
      <c r="D301" s="27" t="s">
        <v>8842</v>
      </c>
      <c r="E301" s="22" t="s">
        <v>8843</v>
      </c>
      <c r="F301" s="22" t="s">
        <v>4248</v>
      </c>
      <c r="G301" s="106">
        <v>7.613036637558E12</v>
      </c>
      <c r="H301" s="107"/>
      <c r="I301" s="106">
        <v>7.613039579657E12</v>
      </c>
      <c r="J301" s="122"/>
      <c r="K301" s="109" t="s">
        <v>38</v>
      </c>
      <c r="L301" s="110" t="s">
        <v>8844</v>
      </c>
      <c r="M301" s="109" t="s">
        <v>7540</v>
      </c>
      <c r="N301" s="27" t="s">
        <v>8844</v>
      </c>
      <c r="O301" s="27" t="s">
        <v>8844</v>
      </c>
      <c r="P301" s="104" t="s">
        <v>7541</v>
      </c>
      <c r="Q301" s="40">
        <v>40226.0</v>
      </c>
      <c r="R301" s="12"/>
    </row>
    <row r="302" ht="15.75" customHeight="1">
      <c r="A302" s="105">
        <v>301.0</v>
      </c>
      <c r="B302" s="27" t="s">
        <v>8846</v>
      </c>
      <c r="C302" s="13">
        <v>7280.0</v>
      </c>
      <c r="D302" s="27" t="s">
        <v>8847</v>
      </c>
      <c r="E302" s="22" t="s">
        <v>8848</v>
      </c>
      <c r="F302" s="22" t="s">
        <v>565</v>
      </c>
      <c r="G302" s="106">
        <v>7.613031651412E12</v>
      </c>
      <c r="H302" s="107"/>
      <c r="I302" s="106">
        <v>8.445290594273E12</v>
      </c>
      <c r="J302" s="122"/>
      <c r="K302" s="109" t="s">
        <v>38</v>
      </c>
      <c r="L302" s="110" t="s">
        <v>8849</v>
      </c>
      <c r="M302" s="109" t="s">
        <v>7540</v>
      </c>
      <c r="N302" s="27" t="s">
        <v>8849</v>
      </c>
      <c r="O302" s="27" t="s">
        <v>8849</v>
      </c>
      <c r="P302" s="104" t="s">
        <v>7541</v>
      </c>
      <c r="Q302" s="40">
        <v>2809.0</v>
      </c>
      <c r="R302" s="12"/>
    </row>
    <row r="303" ht="15.75" customHeight="1">
      <c r="A303" s="105">
        <v>302.0</v>
      </c>
      <c r="B303" s="27" t="s">
        <v>8851</v>
      </c>
      <c r="C303" s="13">
        <v>87330.0</v>
      </c>
      <c r="D303" s="27" t="s">
        <v>8852</v>
      </c>
      <c r="E303" s="22" t="s">
        <v>8853</v>
      </c>
      <c r="F303" s="22" t="s">
        <v>2051</v>
      </c>
      <c r="G303" s="106">
        <v>7.613031651443E12</v>
      </c>
      <c r="H303" s="107"/>
      <c r="I303" s="106">
        <v>7.61303165145E12</v>
      </c>
      <c r="J303" s="122"/>
      <c r="K303" s="109" t="s">
        <v>38</v>
      </c>
      <c r="L303" s="110" t="s">
        <v>8854</v>
      </c>
      <c r="M303" s="109" t="s">
        <v>7540</v>
      </c>
      <c r="N303" s="27" t="s">
        <v>8854</v>
      </c>
      <c r="O303" s="27" t="s">
        <v>8854</v>
      </c>
      <c r="P303" s="104" t="s">
        <v>7541</v>
      </c>
      <c r="Q303" s="40">
        <v>6610.0</v>
      </c>
      <c r="R303" s="12"/>
    </row>
    <row r="304" ht="15.75" customHeight="1">
      <c r="A304" s="105">
        <v>303.0</v>
      </c>
      <c r="B304" s="27" t="s">
        <v>8855</v>
      </c>
      <c r="C304" s="13">
        <v>90710.0</v>
      </c>
      <c r="D304" s="27" t="s">
        <v>8856</v>
      </c>
      <c r="E304" s="22" t="s">
        <v>8858</v>
      </c>
      <c r="F304" s="22" t="s">
        <v>565</v>
      </c>
      <c r="G304" s="106">
        <v>7.613031650729E12</v>
      </c>
      <c r="H304" s="107"/>
      <c r="I304" s="106">
        <v>8.445290594211E12</v>
      </c>
      <c r="J304" s="122"/>
      <c r="K304" s="109" t="s">
        <v>38</v>
      </c>
      <c r="L304" s="110" t="s">
        <v>8859</v>
      </c>
      <c r="M304" s="109" t="s">
        <v>7540</v>
      </c>
      <c r="N304" s="27" t="s">
        <v>8859</v>
      </c>
      <c r="O304" s="27" t="s">
        <v>8859</v>
      </c>
      <c r="P304" s="104" t="s">
        <v>7541</v>
      </c>
      <c r="Q304" s="40">
        <v>0.0</v>
      </c>
      <c r="R304" s="12"/>
    </row>
    <row r="305" ht="15.75" customHeight="1">
      <c r="A305" s="105">
        <v>304.0</v>
      </c>
      <c r="B305" s="27" t="s">
        <v>8860</v>
      </c>
      <c r="C305" s="13">
        <v>7270.0</v>
      </c>
      <c r="D305" s="27" t="s">
        <v>8861</v>
      </c>
      <c r="E305" s="22" t="s">
        <v>8862</v>
      </c>
      <c r="F305" s="22" t="s">
        <v>565</v>
      </c>
      <c r="G305" s="106">
        <v>7.613031651474E12</v>
      </c>
      <c r="H305" s="107"/>
      <c r="I305" s="106">
        <v>8.445290632715E12</v>
      </c>
      <c r="J305" s="122"/>
      <c r="K305" s="109" t="s">
        <v>38</v>
      </c>
      <c r="L305" s="110" t="s">
        <v>8864</v>
      </c>
      <c r="M305" s="109" t="s">
        <v>7540</v>
      </c>
      <c r="N305" s="27" t="s">
        <v>8864</v>
      </c>
      <c r="O305" s="27" t="s">
        <v>8864</v>
      </c>
      <c r="P305" s="104" t="s">
        <v>7541</v>
      </c>
      <c r="Q305" s="40">
        <v>10.0</v>
      </c>
      <c r="R305" s="12"/>
    </row>
    <row r="306" ht="15.75" customHeight="1">
      <c r="A306" s="105">
        <v>305.0</v>
      </c>
      <c r="B306" s="27" t="s">
        <v>8865</v>
      </c>
      <c r="C306" s="13">
        <v>36850.0</v>
      </c>
      <c r="D306" s="27" t="s">
        <v>8866</v>
      </c>
      <c r="E306" s="22" t="s">
        <v>5774</v>
      </c>
      <c r="F306" s="22" t="s">
        <v>2952</v>
      </c>
      <c r="G306" s="106">
        <v>8.445291796539E12</v>
      </c>
      <c r="H306" s="107"/>
      <c r="I306" s="106">
        <v>8.445291796522E12</v>
      </c>
      <c r="J306" s="122"/>
      <c r="K306" s="109" t="s">
        <v>38</v>
      </c>
      <c r="L306" s="110" t="s">
        <v>8868</v>
      </c>
      <c r="M306" s="109" t="s">
        <v>7540</v>
      </c>
      <c r="N306" s="27" t="s">
        <v>8868</v>
      </c>
      <c r="O306" s="27" t="s">
        <v>8868</v>
      </c>
      <c r="P306" s="104" t="s">
        <v>7541</v>
      </c>
      <c r="Q306" s="40">
        <v>30516.0</v>
      </c>
      <c r="R306" s="12"/>
    </row>
    <row r="307" ht="15.75" customHeight="1">
      <c r="A307" s="105">
        <v>306.0</v>
      </c>
      <c r="B307" s="27" t="s">
        <v>8869</v>
      </c>
      <c r="C307" s="13">
        <v>36290.0</v>
      </c>
      <c r="D307" s="27" t="s">
        <v>8870</v>
      </c>
      <c r="E307" s="22" t="s">
        <v>2789</v>
      </c>
      <c r="F307" s="22" t="s">
        <v>2790</v>
      </c>
      <c r="G307" s="106">
        <v>7.891000420843E12</v>
      </c>
      <c r="H307" s="107"/>
      <c r="I307" s="106">
        <v>1.789100042084E13</v>
      </c>
      <c r="J307" s="122"/>
      <c r="K307" s="109" t="s">
        <v>38</v>
      </c>
      <c r="L307" s="110" t="s">
        <v>8872</v>
      </c>
      <c r="M307" s="109" t="s">
        <v>7540</v>
      </c>
      <c r="N307" s="27" t="s">
        <v>8872</v>
      </c>
      <c r="O307" s="27" t="s">
        <v>8872</v>
      </c>
      <c r="P307" s="104" t="s">
        <v>7541</v>
      </c>
      <c r="Q307" s="40">
        <v>3712.0</v>
      </c>
      <c r="R307" s="12"/>
    </row>
    <row r="308" ht="15.75" customHeight="1">
      <c r="A308" s="105">
        <v>307.0</v>
      </c>
      <c r="B308" s="27" t="s">
        <v>8873</v>
      </c>
      <c r="C308" s="13">
        <v>36310.0</v>
      </c>
      <c r="D308" s="27" t="s">
        <v>8874</v>
      </c>
      <c r="E308" s="22" t="s">
        <v>2795</v>
      </c>
      <c r="F308" s="22" t="s">
        <v>2796</v>
      </c>
      <c r="G308" s="106">
        <v>8.445291446427E12</v>
      </c>
      <c r="H308" s="107"/>
      <c r="I308" s="106">
        <v>8.445291446434E12</v>
      </c>
      <c r="J308" s="122"/>
      <c r="K308" s="109" t="s">
        <v>38</v>
      </c>
      <c r="L308" s="110" t="s">
        <v>8876</v>
      </c>
      <c r="M308" s="109" t="s">
        <v>7540</v>
      </c>
      <c r="N308" s="27" t="s">
        <v>8876</v>
      </c>
      <c r="O308" s="27" t="s">
        <v>8876</v>
      </c>
      <c r="P308" s="104" t="s">
        <v>7541</v>
      </c>
      <c r="Q308" s="40">
        <v>19672.0</v>
      </c>
      <c r="R308" s="12"/>
    </row>
    <row r="309" ht="15.75" customHeight="1">
      <c r="A309" s="105">
        <v>308.0</v>
      </c>
      <c r="B309" s="111" t="s">
        <v>8877</v>
      </c>
      <c r="C309" s="114">
        <v>36760.0</v>
      </c>
      <c r="D309" s="27" t="s">
        <v>8878</v>
      </c>
      <c r="E309" s="22" t="s">
        <v>2951</v>
      </c>
      <c r="F309" s="22" t="s">
        <v>2952</v>
      </c>
      <c r="G309" s="106">
        <v>8.445291716841E12</v>
      </c>
      <c r="H309" s="107"/>
      <c r="I309" s="106">
        <v>8.445291716834E12</v>
      </c>
      <c r="J309" s="122"/>
      <c r="K309" s="109" t="s">
        <v>38</v>
      </c>
      <c r="L309" s="110" t="s">
        <v>8879</v>
      </c>
      <c r="M309" s="109" t="s">
        <v>7540</v>
      </c>
      <c r="N309" s="27" t="s">
        <v>8879</v>
      </c>
      <c r="O309" s="27" t="s">
        <v>8879</v>
      </c>
      <c r="P309" s="104" t="s">
        <v>7541</v>
      </c>
      <c r="Q309" s="40">
        <v>46802.0</v>
      </c>
      <c r="R309" s="12"/>
    </row>
    <row r="310" ht="15.75" customHeight="1">
      <c r="A310" s="105">
        <v>309.0</v>
      </c>
      <c r="B310" s="111" t="s">
        <v>8877</v>
      </c>
      <c r="C310" s="114">
        <v>36760.0</v>
      </c>
      <c r="D310" s="27" t="s">
        <v>8878</v>
      </c>
      <c r="E310" s="22" t="s">
        <v>2951</v>
      </c>
      <c r="F310" s="22" t="s">
        <v>2952</v>
      </c>
      <c r="G310" s="106">
        <v>8.445291716841E12</v>
      </c>
      <c r="H310" s="107"/>
      <c r="I310" s="106">
        <v>8.445291716834E12</v>
      </c>
      <c r="J310" s="122"/>
      <c r="K310" s="109" t="s">
        <v>38</v>
      </c>
      <c r="L310" s="110" t="s">
        <v>8879</v>
      </c>
      <c r="M310" s="109" t="s">
        <v>7540</v>
      </c>
      <c r="N310" s="27" t="s">
        <v>8879</v>
      </c>
      <c r="O310" s="27" t="s">
        <v>8879</v>
      </c>
      <c r="P310" s="104" t="s">
        <v>7541</v>
      </c>
      <c r="Q310" s="40">
        <v>46802.0</v>
      </c>
      <c r="R310" s="12"/>
    </row>
    <row r="311" ht="15.75" customHeight="1">
      <c r="A311" s="105">
        <v>310.0</v>
      </c>
      <c r="B311" s="111" t="s">
        <v>8877</v>
      </c>
      <c r="C311" s="13">
        <v>7630.0</v>
      </c>
      <c r="D311" s="27" t="s">
        <v>8878</v>
      </c>
      <c r="E311" s="22" t="s">
        <v>605</v>
      </c>
      <c r="F311" s="22" t="s">
        <v>606</v>
      </c>
      <c r="G311" s="106">
        <v>7.802230086952E12</v>
      </c>
      <c r="H311" s="107"/>
      <c r="I311" s="106">
        <v>8.445290884725E12</v>
      </c>
      <c r="J311" s="122"/>
      <c r="K311" s="109" t="s">
        <v>38</v>
      </c>
      <c r="L311" s="110" t="s">
        <v>8879</v>
      </c>
      <c r="M311" s="109" t="s">
        <v>7594</v>
      </c>
      <c r="N311" s="27" t="s">
        <v>8879</v>
      </c>
      <c r="O311" s="27" t="s">
        <v>8879</v>
      </c>
      <c r="P311" s="104" t="s">
        <v>7541</v>
      </c>
      <c r="Q311" s="40">
        <v>0.0</v>
      </c>
      <c r="R311" s="12"/>
    </row>
    <row r="312" ht="15.75" customHeight="1">
      <c r="A312" s="105">
        <v>311.0</v>
      </c>
      <c r="B312" s="27" t="s">
        <v>8882</v>
      </c>
      <c r="C312" s="13">
        <v>36800.0</v>
      </c>
      <c r="D312" s="27" t="s">
        <v>8883</v>
      </c>
      <c r="E312" s="22" t="s">
        <v>2962</v>
      </c>
      <c r="F312" s="22" t="s">
        <v>2952</v>
      </c>
      <c r="G312" s="106">
        <v>8.445291719736E12</v>
      </c>
      <c r="H312" s="107"/>
      <c r="I312" s="106">
        <v>8.445291719743E12</v>
      </c>
      <c r="J312" s="122"/>
      <c r="K312" s="109" t="s">
        <v>38</v>
      </c>
      <c r="L312" s="110" t="s">
        <v>8885</v>
      </c>
      <c r="M312" s="109" t="s">
        <v>7540</v>
      </c>
      <c r="N312" s="27" t="s">
        <v>8885</v>
      </c>
      <c r="O312" s="27" t="s">
        <v>8885</v>
      </c>
      <c r="P312" s="104" t="s">
        <v>7541</v>
      </c>
      <c r="Q312" s="40">
        <v>4545.0</v>
      </c>
      <c r="R312" s="12"/>
    </row>
    <row r="313" ht="15.75" customHeight="1">
      <c r="A313" s="105">
        <v>312.0</v>
      </c>
      <c r="B313" s="27" t="s">
        <v>8886</v>
      </c>
      <c r="C313" s="13">
        <v>83840.0</v>
      </c>
      <c r="D313" s="27" t="s">
        <v>8887</v>
      </c>
      <c r="E313" s="22" t="s">
        <v>8888</v>
      </c>
      <c r="F313" s="22" t="s">
        <v>75</v>
      </c>
      <c r="G313" s="106">
        <v>7.613032443191E12</v>
      </c>
      <c r="H313" s="107"/>
      <c r="I313" s="106">
        <v>7.613032443207E12</v>
      </c>
      <c r="J313" s="122"/>
      <c r="K313" s="109" t="s">
        <v>38</v>
      </c>
      <c r="L313" s="110" t="s">
        <v>8889</v>
      </c>
      <c r="M313" s="109" t="s">
        <v>7540</v>
      </c>
      <c r="N313" s="27" t="s">
        <v>8889</v>
      </c>
      <c r="O313" s="27" t="s">
        <v>8889</v>
      </c>
      <c r="P313" s="104" t="s">
        <v>7541</v>
      </c>
      <c r="Q313" s="40">
        <v>137627.0</v>
      </c>
      <c r="R313" s="12"/>
    </row>
    <row r="314" ht="15.75" customHeight="1">
      <c r="A314" s="105">
        <v>313.0</v>
      </c>
      <c r="B314" s="27" t="s">
        <v>8891</v>
      </c>
      <c r="C314" s="13">
        <v>8380.0</v>
      </c>
      <c r="D314" s="27" t="s">
        <v>8892</v>
      </c>
      <c r="E314" s="27" t="s">
        <v>8893</v>
      </c>
      <c r="F314" s="22" t="s">
        <v>651</v>
      </c>
      <c r="G314" s="106">
        <v>8.445290952325E12</v>
      </c>
      <c r="H314" s="107"/>
      <c r="I314" s="106">
        <v>8.445290952332E12</v>
      </c>
      <c r="J314" s="122"/>
      <c r="K314" s="109" t="s">
        <v>38</v>
      </c>
      <c r="L314" s="110" t="s">
        <v>8894</v>
      </c>
      <c r="M314" s="109" t="s">
        <v>7540</v>
      </c>
      <c r="N314" s="27" t="s">
        <v>8894</v>
      </c>
      <c r="O314" s="27" t="s">
        <v>8894</v>
      </c>
      <c r="P314" s="104" t="s">
        <v>7541</v>
      </c>
      <c r="Q314" s="40">
        <v>0.0</v>
      </c>
      <c r="R314" s="12"/>
    </row>
    <row r="315" ht="15.75" customHeight="1">
      <c r="A315" s="105">
        <v>314.0</v>
      </c>
      <c r="B315" s="27" t="s">
        <v>8896</v>
      </c>
      <c r="C315" s="13">
        <v>62950.0</v>
      </c>
      <c r="D315" s="27" t="s">
        <v>8897</v>
      </c>
      <c r="E315" s="22" t="s">
        <v>8898</v>
      </c>
      <c r="F315" s="22" t="s">
        <v>4661</v>
      </c>
      <c r="G315" s="106">
        <v>7.613039496275E12</v>
      </c>
      <c r="H315" s="107"/>
      <c r="I315" s="106">
        <v>7.613039496381E12</v>
      </c>
      <c r="J315" s="122"/>
      <c r="K315" s="109" t="s">
        <v>38</v>
      </c>
      <c r="L315" s="110" t="s">
        <v>8899</v>
      </c>
      <c r="M315" s="109" t="s">
        <v>7540</v>
      </c>
      <c r="N315" s="27" t="s">
        <v>8899</v>
      </c>
      <c r="O315" s="27" t="s">
        <v>8899</v>
      </c>
      <c r="P315" s="104" t="s">
        <v>7541</v>
      </c>
      <c r="Q315" s="40">
        <v>90727.0</v>
      </c>
      <c r="R315" s="12"/>
    </row>
    <row r="316" ht="15.75" customHeight="1">
      <c r="A316" s="105">
        <v>315.0</v>
      </c>
      <c r="B316" s="27" t="s">
        <v>8901</v>
      </c>
      <c r="C316" s="13">
        <v>41120.0</v>
      </c>
      <c r="D316" s="27" t="s">
        <v>8902</v>
      </c>
      <c r="E316" s="22" t="s">
        <v>8903</v>
      </c>
      <c r="F316" s="22" t="s">
        <v>3426</v>
      </c>
      <c r="G316" s="106">
        <v>7.61303489173E12</v>
      </c>
      <c r="H316" s="107"/>
      <c r="I316" s="106">
        <v>7.613034891747E12</v>
      </c>
      <c r="J316" s="122"/>
      <c r="K316" s="109" t="s">
        <v>38</v>
      </c>
      <c r="L316" s="110" t="s">
        <v>8904</v>
      </c>
      <c r="M316" s="109" t="s">
        <v>7540</v>
      </c>
      <c r="N316" s="27" t="s">
        <v>8904</v>
      </c>
      <c r="O316" s="27" t="s">
        <v>8904</v>
      </c>
      <c r="P316" s="104" t="s">
        <v>7541</v>
      </c>
      <c r="Q316" s="40">
        <v>13882.0</v>
      </c>
      <c r="R316" s="12"/>
    </row>
    <row r="317" ht="15.75" customHeight="1">
      <c r="A317" s="105">
        <v>316.0</v>
      </c>
      <c r="B317" s="27" t="s">
        <v>8905</v>
      </c>
      <c r="C317" s="13">
        <v>36780.0</v>
      </c>
      <c r="D317" s="27" t="s">
        <v>8907</v>
      </c>
      <c r="E317" s="22" t="s">
        <v>2955</v>
      </c>
      <c r="F317" s="22" t="s">
        <v>2952</v>
      </c>
      <c r="G317" s="106">
        <v>8.44529171991E12</v>
      </c>
      <c r="H317" s="107"/>
      <c r="I317" s="106">
        <v>8.445291719927E12</v>
      </c>
      <c r="J317" s="122"/>
      <c r="K317" s="109" t="s">
        <v>38</v>
      </c>
      <c r="L317" s="110" t="s">
        <v>8908</v>
      </c>
      <c r="M317" s="109" t="s">
        <v>7540</v>
      </c>
      <c r="N317" s="27" t="s">
        <v>8908</v>
      </c>
      <c r="O317" s="27" t="s">
        <v>8908</v>
      </c>
      <c r="P317" s="104" t="s">
        <v>7541</v>
      </c>
      <c r="Q317" s="40">
        <v>5501.0</v>
      </c>
      <c r="R317" s="12"/>
    </row>
    <row r="318" ht="15.75" customHeight="1">
      <c r="A318" s="105">
        <v>317.0</v>
      </c>
      <c r="B318" s="27" t="s">
        <v>8909</v>
      </c>
      <c r="C318" s="13">
        <v>83950.0</v>
      </c>
      <c r="D318" s="27" t="s">
        <v>8910</v>
      </c>
      <c r="E318" s="22" t="s">
        <v>8911</v>
      </c>
      <c r="F318" s="22" t="s">
        <v>2044</v>
      </c>
      <c r="G318" s="106">
        <v>7.802230083951E12</v>
      </c>
      <c r="H318" s="107"/>
      <c r="I318" s="106">
        <v>1.7802230083958E13</v>
      </c>
      <c r="J318" s="122"/>
      <c r="K318" s="109" t="s">
        <v>38</v>
      </c>
      <c r="L318" s="110" t="s">
        <v>8913</v>
      </c>
      <c r="M318" s="109" t="s">
        <v>7540</v>
      </c>
      <c r="N318" s="27" t="s">
        <v>8913</v>
      </c>
      <c r="O318" s="27" t="s">
        <v>8913</v>
      </c>
      <c r="P318" s="104" t="s">
        <v>7541</v>
      </c>
      <c r="Q318" s="40">
        <v>8865.0</v>
      </c>
      <c r="R318" s="12"/>
    </row>
    <row r="319" ht="15.75" customHeight="1">
      <c r="A319" s="105">
        <v>318.0</v>
      </c>
      <c r="B319" s="27" t="s">
        <v>8914</v>
      </c>
      <c r="C319" s="13">
        <v>35890.0</v>
      </c>
      <c r="D319" s="27" t="s">
        <v>8915</v>
      </c>
      <c r="E319" s="22" t="s">
        <v>2707</v>
      </c>
      <c r="F319" s="22" t="s">
        <v>2708</v>
      </c>
      <c r="G319" s="106">
        <v>7.891000390825E12</v>
      </c>
      <c r="H319" s="107"/>
      <c r="I319" s="106">
        <v>1.7891000390839E13</v>
      </c>
      <c r="J319" s="122"/>
      <c r="K319" s="109" t="s">
        <v>38</v>
      </c>
      <c r="L319" s="110" t="s">
        <v>8916</v>
      </c>
      <c r="M319" s="109" t="s">
        <v>7540</v>
      </c>
      <c r="N319" s="27" t="s">
        <v>8916</v>
      </c>
      <c r="O319" s="27" t="s">
        <v>8916</v>
      </c>
      <c r="P319" s="104" t="s">
        <v>7541</v>
      </c>
      <c r="Q319" s="40">
        <v>1075.0</v>
      </c>
      <c r="R319" s="12"/>
    </row>
    <row r="320" ht="15.75" customHeight="1">
      <c r="A320" s="105">
        <v>319.0</v>
      </c>
      <c r="B320" s="27" t="s">
        <v>8918</v>
      </c>
      <c r="C320" s="13">
        <v>36950.0</v>
      </c>
      <c r="D320" s="27" t="s">
        <v>8919</v>
      </c>
      <c r="E320" s="22" t="s">
        <v>3002</v>
      </c>
      <c r="F320" s="22" t="s">
        <v>3003</v>
      </c>
      <c r="G320" s="106">
        <v>8.445291774322E12</v>
      </c>
      <c r="H320" s="107"/>
      <c r="I320" s="106">
        <v>8.445291774315E12</v>
      </c>
      <c r="J320" s="122"/>
      <c r="K320" s="109" t="s">
        <v>38</v>
      </c>
      <c r="L320" s="110" t="s">
        <v>8920</v>
      </c>
      <c r="M320" s="109" t="s">
        <v>7540</v>
      </c>
      <c r="N320" s="27" t="s">
        <v>8920</v>
      </c>
      <c r="O320" s="27" t="s">
        <v>8920</v>
      </c>
      <c r="P320" s="104" t="s">
        <v>7541</v>
      </c>
      <c r="Q320" s="40">
        <v>19011.0</v>
      </c>
      <c r="R320" s="12"/>
    </row>
    <row r="321" ht="15.75" customHeight="1">
      <c r="A321" s="105">
        <v>320.0</v>
      </c>
      <c r="B321" s="27" t="s">
        <v>8922</v>
      </c>
      <c r="C321" s="13">
        <v>35900.0</v>
      </c>
      <c r="D321" s="27" t="s">
        <v>8923</v>
      </c>
      <c r="E321" s="22" t="s">
        <v>2709</v>
      </c>
      <c r="F321" s="22" t="s">
        <v>2711</v>
      </c>
      <c r="G321" s="106">
        <v>7.89100039102E12</v>
      </c>
      <c r="H321" s="107"/>
      <c r="I321" s="106">
        <v>1.7891000391034E13</v>
      </c>
      <c r="J321" s="122"/>
      <c r="K321" s="109" t="s">
        <v>38</v>
      </c>
      <c r="L321" s="110" t="s">
        <v>8924</v>
      </c>
      <c r="M321" s="109" t="s">
        <v>7540</v>
      </c>
      <c r="N321" s="27" t="s">
        <v>8924</v>
      </c>
      <c r="O321" s="27" t="s">
        <v>8924</v>
      </c>
      <c r="P321" s="104" t="s">
        <v>7541</v>
      </c>
      <c r="Q321" s="40">
        <v>10715.0</v>
      </c>
      <c r="R321" s="12"/>
    </row>
    <row r="322" ht="15.75" customHeight="1">
      <c r="A322" s="105">
        <v>321.0</v>
      </c>
      <c r="B322" s="27" t="s">
        <v>8926</v>
      </c>
      <c r="C322" s="13">
        <v>3990.0</v>
      </c>
      <c r="D322" s="27" t="s">
        <v>8927</v>
      </c>
      <c r="E322" s="22" t="s">
        <v>8928</v>
      </c>
      <c r="F322" s="22" t="s">
        <v>606</v>
      </c>
      <c r="G322" s="106">
        <v>7.613030518426E12</v>
      </c>
      <c r="H322" s="107"/>
      <c r="I322" s="106">
        <v>7.613030518433E12</v>
      </c>
      <c r="J322" s="122"/>
      <c r="K322" s="109" t="s">
        <v>38</v>
      </c>
      <c r="L322" s="110" t="s">
        <v>8929</v>
      </c>
      <c r="M322" s="109" t="s">
        <v>7540</v>
      </c>
      <c r="N322" s="27" t="s">
        <v>8929</v>
      </c>
      <c r="O322" s="27" t="s">
        <v>8929</v>
      </c>
      <c r="P322" s="104" t="s">
        <v>7541</v>
      </c>
      <c r="Q322" s="40">
        <v>14617.0</v>
      </c>
      <c r="R322" s="12"/>
    </row>
    <row r="323" ht="15.75" customHeight="1">
      <c r="A323" s="105">
        <v>322.0</v>
      </c>
      <c r="B323" s="27" t="s">
        <v>8930</v>
      </c>
      <c r="C323" s="13">
        <v>81600.0</v>
      </c>
      <c r="D323" s="27" t="s">
        <v>8932</v>
      </c>
      <c r="E323" s="22" t="s">
        <v>8933</v>
      </c>
      <c r="F323" s="22" t="s">
        <v>6274</v>
      </c>
      <c r="G323" s="106">
        <v>7.613031214884E12</v>
      </c>
      <c r="H323" s="107"/>
      <c r="I323" s="106">
        <v>7.613031214877E12</v>
      </c>
      <c r="J323" s="122"/>
      <c r="K323" s="109" t="s">
        <v>38</v>
      </c>
      <c r="L323" s="110" t="s">
        <v>8934</v>
      </c>
      <c r="M323" s="109" t="s">
        <v>7540</v>
      </c>
      <c r="N323" s="27" t="s">
        <v>8934</v>
      </c>
      <c r="O323" s="27" t="s">
        <v>8934</v>
      </c>
      <c r="P323" s="104" t="s">
        <v>7541</v>
      </c>
      <c r="Q323" s="40">
        <v>3846.0</v>
      </c>
      <c r="R323" s="12"/>
    </row>
    <row r="324" ht="15.75" customHeight="1">
      <c r="A324" s="105">
        <v>323.0</v>
      </c>
      <c r="B324" s="27" t="s">
        <v>8935</v>
      </c>
      <c r="C324" s="13">
        <v>90680.0</v>
      </c>
      <c r="D324" s="27" t="s">
        <v>8936</v>
      </c>
      <c r="E324" s="22" t="s">
        <v>8937</v>
      </c>
      <c r="F324" s="22" t="s">
        <v>7052</v>
      </c>
      <c r="G324" s="106">
        <v>7.613039257333E12</v>
      </c>
      <c r="H324" s="107"/>
      <c r="I324" s="106">
        <v>7.61303925734E12</v>
      </c>
      <c r="J324" s="115"/>
      <c r="K324" s="109" t="s">
        <v>38</v>
      </c>
      <c r="L324" s="110" t="s">
        <v>8939</v>
      </c>
      <c r="M324" s="109" t="s">
        <v>7540</v>
      </c>
      <c r="N324" s="27" t="s">
        <v>8939</v>
      </c>
      <c r="O324" s="27" t="s">
        <v>8939</v>
      </c>
      <c r="P324" s="104" t="s">
        <v>7541</v>
      </c>
      <c r="Q324" s="40">
        <v>0.0</v>
      </c>
      <c r="R324" s="12"/>
    </row>
    <row r="325" ht="15.75" customHeight="1">
      <c r="A325" s="105">
        <v>324.0</v>
      </c>
      <c r="B325" s="27" t="s">
        <v>8940</v>
      </c>
      <c r="C325" s="13">
        <v>9300.0</v>
      </c>
      <c r="D325" s="27" t="s">
        <v>8941</v>
      </c>
      <c r="E325" s="22" t="s">
        <v>8942</v>
      </c>
      <c r="F325" s="22" t="s">
        <v>705</v>
      </c>
      <c r="G325" s="106">
        <v>7.613035835986E12</v>
      </c>
      <c r="H325" s="107"/>
      <c r="I325" s="106">
        <v>7.613035835993E12</v>
      </c>
      <c r="J325" s="115"/>
      <c r="K325" s="109" t="s">
        <v>38</v>
      </c>
      <c r="L325" s="110" t="s">
        <v>8944</v>
      </c>
      <c r="M325" s="109" t="s">
        <v>7540</v>
      </c>
      <c r="N325" s="27" t="s">
        <v>8944</v>
      </c>
      <c r="O325" s="27" t="s">
        <v>8944</v>
      </c>
      <c r="P325" s="104" t="s">
        <v>7541</v>
      </c>
      <c r="Q325" s="40">
        <v>3511.0</v>
      </c>
      <c r="R325" s="12"/>
    </row>
    <row r="326" ht="15.75" customHeight="1">
      <c r="A326" s="105">
        <v>325.0</v>
      </c>
      <c r="B326" s="27" t="s">
        <v>8945</v>
      </c>
      <c r="C326" s="13">
        <v>8410.0</v>
      </c>
      <c r="D326" s="27" t="s">
        <v>8946</v>
      </c>
      <c r="E326" s="22" t="s">
        <v>8947</v>
      </c>
      <c r="F326" s="22" t="s">
        <v>659</v>
      </c>
      <c r="G326" s="106">
        <v>7.891000384152E12</v>
      </c>
      <c r="H326" s="107"/>
      <c r="I326" s="106">
        <v>1.7891000384166E13</v>
      </c>
      <c r="J326" s="122"/>
      <c r="K326" s="109" t="s">
        <v>38</v>
      </c>
      <c r="L326" s="110" t="s">
        <v>8948</v>
      </c>
      <c r="M326" s="109" t="s">
        <v>7540</v>
      </c>
      <c r="N326" s="27" t="s">
        <v>8948</v>
      </c>
      <c r="O326" s="27" t="s">
        <v>8948</v>
      </c>
      <c r="P326" s="104" t="s">
        <v>7541</v>
      </c>
      <c r="Q326" s="40">
        <v>9626.0</v>
      </c>
      <c r="R326" s="12"/>
    </row>
    <row r="327" ht="15.75" customHeight="1">
      <c r="A327" s="105">
        <v>326.0</v>
      </c>
      <c r="B327" s="27" t="s">
        <v>8950</v>
      </c>
      <c r="C327" s="13">
        <v>36720.0</v>
      </c>
      <c r="D327" s="27" t="s">
        <v>8951</v>
      </c>
      <c r="E327" s="22" t="s">
        <v>2924</v>
      </c>
      <c r="F327" s="22" t="s">
        <v>2925</v>
      </c>
      <c r="G327" s="106">
        <v>8.445291735484E12</v>
      </c>
      <c r="H327" s="107"/>
      <c r="I327" s="106">
        <v>8.44529173546E12</v>
      </c>
      <c r="J327" s="122"/>
      <c r="K327" s="109" t="s">
        <v>38</v>
      </c>
      <c r="L327" s="110" t="s">
        <v>8952</v>
      </c>
      <c r="M327" s="109" t="s">
        <v>7540</v>
      </c>
      <c r="N327" s="27" t="s">
        <v>8952</v>
      </c>
      <c r="O327" s="27" t="s">
        <v>8952</v>
      </c>
      <c r="P327" s="104" t="s">
        <v>7541</v>
      </c>
      <c r="Q327" s="40">
        <v>6175.0</v>
      </c>
      <c r="R327" s="12"/>
    </row>
    <row r="328" ht="15.75" customHeight="1">
      <c r="A328" s="105">
        <v>327.0</v>
      </c>
      <c r="B328" s="27" t="s">
        <v>8953</v>
      </c>
      <c r="C328" s="13">
        <v>81990.0</v>
      </c>
      <c r="D328" s="27" t="s">
        <v>8955</v>
      </c>
      <c r="E328" s="22" t="s">
        <v>8956</v>
      </c>
      <c r="F328" s="22" t="s">
        <v>2048</v>
      </c>
      <c r="G328" s="106">
        <v>7.613032590369E12</v>
      </c>
      <c r="H328" s="107"/>
      <c r="I328" s="106">
        <v>7.613032590376E12</v>
      </c>
      <c r="J328" s="122"/>
      <c r="K328" s="109" t="s">
        <v>38</v>
      </c>
      <c r="L328" s="110" t="s">
        <v>8957</v>
      </c>
      <c r="M328" s="109" t="s">
        <v>7540</v>
      </c>
      <c r="N328" s="27" t="s">
        <v>8957</v>
      </c>
      <c r="O328" s="27" t="s">
        <v>8957</v>
      </c>
      <c r="P328" s="104" t="s">
        <v>7541</v>
      </c>
      <c r="Q328" s="40">
        <v>89515.0</v>
      </c>
      <c r="R328" s="12"/>
    </row>
    <row r="329" ht="15.75" customHeight="1">
      <c r="A329" s="105">
        <v>328.0</v>
      </c>
      <c r="B329" s="27" t="s">
        <v>8958</v>
      </c>
      <c r="C329" s="13">
        <v>59010.0</v>
      </c>
      <c r="D329" s="27" t="s">
        <v>8959</v>
      </c>
      <c r="E329" s="22" t="s">
        <v>8960</v>
      </c>
      <c r="F329" s="22" t="s">
        <v>876</v>
      </c>
      <c r="G329" s="106">
        <v>7.61303704229E12</v>
      </c>
      <c r="H329" s="107"/>
      <c r="I329" s="106">
        <v>7.613037042306E12</v>
      </c>
      <c r="J329" s="122"/>
      <c r="K329" s="109" t="s">
        <v>38</v>
      </c>
      <c r="L329" s="110" t="s">
        <v>8962</v>
      </c>
      <c r="M329" s="109" t="s">
        <v>7540</v>
      </c>
      <c r="N329" s="27" t="s">
        <v>8962</v>
      </c>
      <c r="O329" s="27" t="s">
        <v>8962</v>
      </c>
      <c r="P329" s="104" t="s">
        <v>7541</v>
      </c>
      <c r="Q329" s="40">
        <v>4013.0</v>
      </c>
      <c r="R329" s="12"/>
    </row>
    <row r="330" ht="15.75" customHeight="1">
      <c r="A330" s="105">
        <v>329.0</v>
      </c>
      <c r="B330" s="27" t="s">
        <v>8963</v>
      </c>
      <c r="C330" s="13">
        <v>36840.0</v>
      </c>
      <c r="D330" s="27" t="s">
        <v>8964</v>
      </c>
      <c r="E330" s="22" t="s">
        <v>2976</v>
      </c>
      <c r="F330" s="22" t="s">
        <v>2952</v>
      </c>
      <c r="G330" s="106">
        <v>8.445291804081E12</v>
      </c>
      <c r="H330" s="107"/>
      <c r="I330" s="106">
        <v>8.445291804074E12</v>
      </c>
      <c r="J330" s="122"/>
      <c r="K330" s="109" t="s">
        <v>38</v>
      </c>
      <c r="L330" s="110" t="s">
        <v>8966</v>
      </c>
      <c r="M330" s="109" t="s">
        <v>7540</v>
      </c>
      <c r="N330" s="27" t="s">
        <v>8966</v>
      </c>
      <c r="O330" s="27" t="s">
        <v>8966</v>
      </c>
      <c r="P330" s="104" t="s">
        <v>7541</v>
      </c>
      <c r="Q330" s="40">
        <v>0.0</v>
      </c>
      <c r="R330" s="12"/>
    </row>
    <row r="331" ht="15.75" customHeight="1">
      <c r="A331" s="105">
        <v>330.0</v>
      </c>
      <c r="B331" s="27" t="s">
        <v>8967</v>
      </c>
      <c r="C331" s="13">
        <v>81170.0</v>
      </c>
      <c r="D331" s="27" t="s">
        <v>8968</v>
      </c>
      <c r="E331" s="22" t="s">
        <v>8969</v>
      </c>
      <c r="F331" s="22" t="s">
        <v>336</v>
      </c>
      <c r="G331" s="106">
        <v>7.802230081179E12</v>
      </c>
      <c r="H331" s="107"/>
      <c r="I331" s="106">
        <v>1.7802230081176E13</v>
      </c>
      <c r="J331" s="122"/>
      <c r="K331" s="109" t="s">
        <v>38</v>
      </c>
      <c r="L331" s="110" t="s">
        <v>8970</v>
      </c>
      <c r="M331" s="109" t="s">
        <v>7540</v>
      </c>
      <c r="N331" s="27" t="s">
        <v>8970</v>
      </c>
      <c r="O331" s="27" t="s">
        <v>8970</v>
      </c>
      <c r="P331" s="104" t="s">
        <v>7541</v>
      </c>
      <c r="Q331" s="40">
        <v>7051.0</v>
      </c>
      <c r="R331" s="12"/>
    </row>
    <row r="332" ht="15.75" customHeight="1">
      <c r="A332" s="105">
        <v>331.0</v>
      </c>
      <c r="B332" s="111" t="s">
        <v>8972</v>
      </c>
      <c r="C332" s="114">
        <v>81160.0</v>
      </c>
      <c r="D332" s="27" t="s">
        <v>8973</v>
      </c>
      <c r="E332" s="22" t="s">
        <v>8974</v>
      </c>
      <c r="F332" s="22" t="s">
        <v>336</v>
      </c>
      <c r="G332" s="106">
        <v>7.802230081162E12</v>
      </c>
      <c r="H332" s="107"/>
      <c r="I332" s="106">
        <v>1.7802230081169E13</v>
      </c>
      <c r="J332" s="108"/>
      <c r="K332" s="109" t="s">
        <v>38</v>
      </c>
      <c r="L332" s="110" t="s">
        <v>8975</v>
      </c>
      <c r="M332" s="109" t="s">
        <v>7540</v>
      </c>
      <c r="N332" s="27" t="s">
        <v>8975</v>
      </c>
      <c r="O332" s="27" t="s">
        <v>8975</v>
      </c>
      <c r="P332" s="104" t="s">
        <v>7541</v>
      </c>
      <c r="Q332" s="40">
        <v>25374.0</v>
      </c>
      <c r="R332" s="12"/>
    </row>
    <row r="333" ht="15.75" customHeight="1">
      <c r="A333" s="105">
        <v>332.0</v>
      </c>
      <c r="B333" s="111" t="s">
        <v>8972</v>
      </c>
      <c r="C333" s="114">
        <v>81160.0</v>
      </c>
      <c r="D333" s="27" t="s">
        <v>8973</v>
      </c>
      <c r="E333" s="22" t="s">
        <v>8974</v>
      </c>
      <c r="F333" s="22" t="s">
        <v>336</v>
      </c>
      <c r="G333" s="106">
        <v>7.802230081162E12</v>
      </c>
      <c r="H333" s="107"/>
      <c r="I333" s="106">
        <v>1.7802230081169E13</v>
      </c>
      <c r="J333" s="122"/>
      <c r="K333" s="109" t="s">
        <v>38</v>
      </c>
      <c r="L333" s="110" t="s">
        <v>8975</v>
      </c>
      <c r="M333" s="109" t="s">
        <v>7540</v>
      </c>
      <c r="N333" s="27" t="s">
        <v>8975</v>
      </c>
      <c r="O333" s="27" t="s">
        <v>8975</v>
      </c>
      <c r="P333" s="104" t="s">
        <v>7541</v>
      </c>
      <c r="Q333" s="40">
        <v>25374.0</v>
      </c>
      <c r="R333" s="12"/>
    </row>
    <row r="334" ht="15.75" customHeight="1">
      <c r="A334" s="105">
        <v>333.0</v>
      </c>
      <c r="B334" s="111" t="s">
        <v>8972</v>
      </c>
      <c r="C334" s="13">
        <v>7910.0</v>
      </c>
      <c r="D334" s="27" t="s">
        <v>8973</v>
      </c>
      <c r="E334" s="22" t="s">
        <v>607</v>
      </c>
      <c r="F334" s="22" t="s">
        <v>608</v>
      </c>
      <c r="G334" s="106">
        <v>7.802230081162E12</v>
      </c>
      <c r="H334" s="107"/>
      <c r="I334" s="106">
        <v>8.445290884305E12</v>
      </c>
      <c r="J334" s="122"/>
      <c r="K334" s="109" t="s">
        <v>38</v>
      </c>
      <c r="L334" s="110" t="s">
        <v>8975</v>
      </c>
      <c r="M334" s="109" t="s">
        <v>7594</v>
      </c>
      <c r="N334" s="27" t="s">
        <v>8975</v>
      </c>
      <c r="O334" s="27" t="s">
        <v>8975</v>
      </c>
      <c r="P334" s="104" t="s">
        <v>7541</v>
      </c>
      <c r="Q334" s="40">
        <v>0.0</v>
      </c>
      <c r="R334" s="12"/>
    </row>
    <row r="335" ht="15.75" customHeight="1">
      <c r="A335" s="105">
        <v>334.0</v>
      </c>
      <c r="B335" s="27" t="s">
        <v>8978</v>
      </c>
      <c r="C335" s="13">
        <v>36270.0</v>
      </c>
      <c r="D335" s="27" t="s">
        <v>8979</v>
      </c>
      <c r="E335" s="22" t="s">
        <v>2787</v>
      </c>
      <c r="F335" s="22" t="s">
        <v>2708</v>
      </c>
      <c r="G335" s="106">
        <v>7.891000419311E12</v>
      </c>
      <c r="H335" s="107"/>
      <c r="I335" s="106">
        <v>1.7891000419318E13</v>
      </c>
      <c r="J335" s="108"/>
      <c r="K335" s="109" t="s">
        <v>38</v>
      </c>
      <c r="L335" s="110" t="s">
        <v>8980</v>
      </c>
      <c r="M335" s="109" t="s">
        <v>7540</v>
      </c>
      <c r="N335" s="27" t="s">
        <v>8980</v>
      </c>
      <c r="O335" s="27" t="s">
        <v>8980</v>
      </c>
      <c r="P335" s="104" t="s">
        <v>7541</v>
      </c>
      <c r="Q335" s="40">
        <v>12015.0</v>
      </c>
      <c r="R335" s="12"/>
    </row>
    <row r="336" ht="15.75" customHeight="1">
      <c r="A336" s="105">
        <v>335.0</v>
      </c>
      <c r="B336" s="111" t="s">
        <v>8981</v>
      </c>
      <c r="C336" s="13">
        <v>90720.0</v>
      </c>
      <c r="D336" s="27" t="s">
        <v>8983</v>
      </c>
      <c r="E336" s="22" t="s">
        <v>8984</v>
      </c>
      <c r="F336" s="22" t="s">
        <v>7065</v>
      </c>
      <c r="G336" s="106">
        <v>7.613032443221E12</v>
      </c>
      <c r="H336" s="107"/>
      <c r="I336" s="106">
        <v>8.445290591784E12</v>
      </c>
      <c r="J336" s="108"/>
      <c r="K336" s="109" t="s">
        <v>38</v>
      </c>
      <c r="L336" s="110" t="s">
        <v>8985</v>
      </c>
      <c r="M336" s="109" t="s">
        <v>7540</v>
      </c>
      <c r="N336" s="27" t="s">
        <v>8985</v>
      </c>
      <c r="O336" s="27" t="s">
        <v>8985</v>
      </c>
      <c r="P336" s="104" t="s">
        <v>7541</v>
      </c>
      <c r="Q336" s="40">
        <v>0.0</v>
      </c>
      <c r="R336" s="12"/>
    </row>
    <row r="337" ht="15.75" customHeight="1">
      <c r="A337" s="105">
        <v>336.0</v>
      </c>
      <c r="B337" s="111" t="s">
        <v>8981</v>
      </c>
      <c r="C337" s="13">
        <v>63540.0</v>
      </c>
      <c r="D337" s="27" t="s">
        <v>8983</v>
      </c>
      <c r="E337" s="22" t="s">
        <v>4726</v>
      </c>
      <c r="F337" s="22" t="s">
        <v>4727</v>
      </c>
      <c r="G337" s="106">
        <v>7.613032443221E12</v>
      </c>
      <c r="H337" s="107"/>
      <c r="I337" s="106">
        <v>8.445291050273E12</v>
      </c>
      <c r="J337" s="83"/>
      <c r="K337" s="109" t="s">
        <v>38</v>
      </c>
      <c r="L337" s="110" t="s">
        <v>8985</v>
      </c>
      <c r="M337" s="109" t="s">
        <v>7594</v>
      </c>
      <c r="N337" s="27" t="s">
        <v>8985</v>
      </c>
      <c r="O337" s="27" t="s">
        <v>8985</v>
      </c>
      <c r="P337" s="104" t="s">
        <v>7541</v>
      </c>
      <c r="Q337" s="40">
        <v>73145.0</v>
      </c>
      <c r="R337" s="12"/>
    </row>
    <row r="338" ht="15.75" customHeight="1">
      <c r="A338" s="105">
        <v>337.0</v>
      </c>
      <c r="B338" s="27" t="s">
        <v>8987</v>
      </c>
      <c r="C338" s="13">
        <v>68681.0</v>
      </c>
      <c r="D338" s="27" t="s">
        <v>8988</v>
      </c>
      <c r="E338" s="27" t="s">
        <v>8990</v>
      </c>
      <c r="F338" s="22" t="s">
        <v>2378</v>
      </c>
      <c r="G338" s="106">
        <v>8.44529190347E12</v>
      </c>
      <c r="H338" s="107"/>
      <c r="I338" s="106">
        <v>8.44529190347E12</v>
      </c>
      <c r="J338" s="83"/>
      <c r="K338" s="109" t="s">
        <v>38</v>
      </c>
      <c r="L338" s="110" t="s">
        <v>8991</v>
      </c>
      <c r="M338" s="109" t="s">
        <v>7594</v>
      </c>
      <c r="N338" s="27" t="s">
        <v>8991</v>
      </c>
      <c r="O338" s="27" t="s">
        <v>8991</v>
      </c>
      <c r="P338" s="104" t="s">
        <v>7541</v>
      </c>
      <c r="Q338" s="40">
        <v>0.0</v>
      </c>
      <c r="R338" s="12"/>
    </row>
    <row r="339" ht="15.75" customHeight="1">
      <c r="A339" s="105">
        <v>338.0</v>
      </c>
      <c r="B339" s="27" t="s">
        <v>8992</v>
      </c>
      <c r="C339" s="13">
        <v>7631.0</v>
      </c>
      <c r="D339" s="27" t="s">
        <v>8993</v>
      </c>
      <c r="E339" s="27" t="s">
        <v>2377</v>
      </c>
      <c r="F339" s="116" t="s">
        <v>2378</v>
      </c>
      <c r="G339" s="106">
        <v>8.445291918283E12</v>
      </c>
      <c r="H339" s="107"/>
      <c r="I339" s="106">
        <v>8.445291918283E12</v>
      </c>
      <c r="J339" s="108"/>
      <c r="K339" s="109" t="s">
        <v>38</v>
      </c>
      <c r="L339" s="110" t="s">
        <v>8995</v>
      </c>
      <c r="M339" s="109" t="s">
        <v>7594</v>
      </c>
      <c r="N339" s="27" t="s">
        <v>8995</v>
      </c>
      <c r="O339" s="27" t="s">
        <v>8995</v>
      </c>
      <c r="P339" s="104" t="s">
        <v>7541</v>
      </c>
      <c r="Q339" s="40">
        <v>0.0</v>
      </c>
      <c r="R339" s="12"/>
    </row>
    <row r="340" ht="15.75" customHeight="1">
      <c r="A340" s="105">
        <v>339.0</v>
      </c>
      <c r="B340" s="27" t="s">
        <v>8996</v>
      </c>
      <c r="C340" s="13">
        <v>36820.0</v>
      </c>
      <c r="D340" s="27" t="s">
        <v>8997</v>
      </c>
      <c r="E340" s="27" t="s">
        <v>2971</v>
      </c>
      <c r="F340" s="116" t="s">
        <v>2972</v>
      </c>
      <c r="G340" s="106">
        <v>8.445291736214E12</v>
      </c>
      <c r="H340" s="107"/>
      <c r="I340" s="106">
        <v>8.445291735491E12</v>
      </c>
      <c r="J340" s="108"/>
      <c r="K340" s="109" t="s">
        <v>38</v>
      </c>
      <c r="L340" s="110" t="s">
        <v>8998</v>
      </c>
      <c r="M340" s="109" t="s">
        <v>7540</v>
      </c>
      <c r="N340" s="27" t="s">
        <v>8998</v>
      </c>
      <c r="O340" s="27" t="s">
        <v>8998</v>
      </c>
      <c r="P340" s="104" t="s">
        <v>7541</v>
      </c>
      <c r="Q340" s="40">
        <v>0.0</v>
      </c>
      <c r="R340" s="12"/>
    </row>
    <row r="341" ht="15.75" customHeight="1">
      <c r="A341" s="105">
        <v>340.0</v>
      </c>
      <c r="B341" s="27" t="s">
        <v>9000</v>
      </c>
      <c r="C341" s="13">
        <v>36830.0</v>
      </c>
      <c r="D341" s="27" t="s">
        <v>9001</v>
      </c>
      <c r="E341" s="27" t="s">
        <v>2974</v>
      </c>
      <c r="F341" s="116" t="s">
        <v>2972</v>
      </c>
      <c r="G341" s="106">
        <v>8.445291735453E12</v>
      </c>
      <c r="H341" s="107"/>
      <c r="I341" s="106">
        <v>8.445291735439E12</v>
      </c>
      <c r="J341" s="83"/>
      <c r="K341" s="109" t="s">
        <v>38</v>
      </c>
      <c r="L341" s="110" t="s">
        <v>9002</v>
      </c>
      <c r="M341" s="118" t="s">
        <v>7540</v>
      </c>
      <c r="N341" s="27" t="s">
        <v>9002</v>
      </c>
      <c r="O341" s="27" t="s">
        <v>9002</v>
      </c>
      <c r="P341" s="104" t="s">
        <v>7541</v>
      </c>
      <c r="Q341" s="40">
        <v>0.0</v>
      </c>
      <c r="R341" s="12"/>
    </row>
    <row r="342" ht="15.75" customHeight="1">
      <c r="A342" s="105">
        <v>341.0</v>
      </c>
      <c r="B342" s="119" t="s">
        <v>9003</v>
      </c>
      <c r="C342" s="120">
        <v>811658.0</v>
      </c>
      <c r="D342" s="119" t="s">
        <v>9004</v>
      </c>
      <c r="E342" s="22" t="s">
        <v>9005</v>
      </c>
      <c r="F342" s="22" t="s">
        <v>123</v>
      </c>
      <c r="G342" s="106">
        <v>811658.0</v>
      </c>
      <c r="H342" s="107"/>
      <c r="I342" s="106">
        <v>811658.0</v>
      </c>
      <c r="J342" s="115"/>
      <c r="K342" s="109" t="s">
        <v>38</v>
      </c>
      <c r="L342" s="110" t="s">
        <v>9007</v>
      </c>
      <c r="M342" s="118" t="s">
        <v>8582</v>
      </c>
      <c r="N342" s="27" t="s">
        <v>9007</v>
      </c>
      <c r="O342" s="27" t="s">
        <v>9007</v>
      </c>
      <c r="P342" s="104" t="s">
        <v>7541</v>
      </c>
      <c r="Q342" s="40">
        <v>0.0</v>
      </c>
      <c r="R342" s="12"/>
    </row>
    <row r="343" ht="15.75" customHeight="1">
      <c r="A343" s="105">
        <v>342.0</v>
      </c>
      <c r="B343" s="119" t="s">
        <v>9008</v>
      </c>
      <c r="C343" s="120">
        <v>811651.0</v>
      </c>
      <c r="D343" s="119" t="s">
        <v>9009</v>
      </c>
      <c r="E343" s="22" t="s">
        <v>6214</v>
      </c>
      <c r="F343" s="22" t="s">
        <v>123</v>
      </c>
      <c r="G343" s="106">
        <v>811651.0</v>
      </c>
      <c r="H343" s="107"/>
      <c r="I343" s="106">
        <v>811651.0</v>
      </c>
      <c r="J343" s="122"/>
      <c r="K343" s="109" t="s">
        <v>38</v>
      </c>
      <c r="L343" s="110" t="s">
        <v>9011</v>
      </c>
      <c r="M343" s="118" t="s">
        <v>8582</v>
      </c>
      <c r="N343" s="27" t="s">
        <v>9011</v>
      </c>
      <c r="O343" s="27" t="s">
        <v>9011</v>
      </c>
      <c r="P343" s="104" t="s">
        <v>7541</v>
      </c>
      <c r="Q343" s="40">
        <v>26270.0</v>
      </c>
      <c r="R343" s="12"/>
    </row>
    <row r="344" ht="15.75" customHeight="1">
      <c r="A344" s="105">
        <v>343.0</v>
      </c>
      <c r="B344" s="119" t="s">
        <v>9012</v>
      </c>
      <c r="C344" s="120">
        <v>811659.0</v>
      </c>
      <c r="D344" s="119" t="s">
        <v>9013</v>
      </c>
      <c r="E344" s="22" t="s">
        <v>9014</v>
      </c>
      <c r="F344" s="22" t="s">
        <v>123</v>
      </c>
      <c r="G344" s="106">
        <v>811659.0</v>
      </c>
      <c r="H344" s="107"/>
      <c r="I344" s="106">
        <v>811659.0</v>
      </c>
      <c r="J344" s="122"/>
      <c r="K344" s="109" t="s">
        <v>38</v>
      </c>
      <c r="L344" s="110" t="s">
        <v>9015</v>
      </c>
      <c r="M344" s="118" t="s">
        <v>8582</v>
      </c>
      <c r="N344" s="27" t="s">
        <v>9015</v>
      </c>
      <c r="O344" s="27" t="s">
        <v>9015</v>
      </c>
      <c r="P344" s="104" t="s">
        <v>7541</v>
      </c>
      <c r="Q344" s="40">
        <v>5010.0</v>
      </c>
      <c r="R344" s="12"/>
    </row>
    <row r="345" ht="15.75" customHeight="1">
      <c r="A345" s="105">
        <v>344.0</v>
      </c>
      <c r="B345" s="119" t="s">
        <v>9017</v>
      </c>
      <c r="C345" s="120">
        <v>811650.0</v>
      </c>
      <c r="D345" s="119" t="s">
        <v>9018</v>
      </c>
      <c r="E345" s="22" t="s">
        <v>6207</v>
      </c>
      <c r="F345" s="22" t="s">
        <v>123</v>
      </c>
      <c r="G345" s="106">
        <v>811650.0</v>
      </c>
      <c r="H345" s="107"/>
      <c r="I345" s="106">
        <v>811650.0</v>
      </c>
      <c r="J345" s="122"/>
      <c r="K345" s="109" t="s">
        <v>38</v>
      </c>
      <c r="L345" s="110" t="s">
        <v>9020</v>
      </c>
      <c r="M345" s="118" t="s">
        <v>8582</v>
      </c>
      <c r="N345" s="27" t="s">
        <v>9020</v>
      </c>
      <c r="O345" s="27" t="s">
        <v>9020</v>
      </c>
      <c r="P345" s="104" t="s">
        <v>7541</v>
      </c>
      <c r="Q345" s="40">
        <v>0.0</v>
      </c>
      <c r="R345" s="12"/>
    </row>
    <row r="346" ht="15.75" customHeight="1">
      <c r="A346" s="105">
        <v>345.0</v>
      </c>
      <c r="B346" s="119" t="s">
        <v>9022</v>
      </c>
      <c r="C346" s="120">
        <v>367638.0</v>
      </c>
      <c r="D346" s="119" t="s">
        <v>9023</v>
      </c>
      <c r="E346" s="22" t="s">
        <v>5709</v>
      </c>
      <c r="F346" s="22" t="s">
        <v>123</v>
      </c>
      <c r="G346" s="106">
        <v>367638.0</v>
      </c>
      <c r="H346" s="107"/>
      <c r="I346" s="106">
        <v>367638.0</v>
      </c>
      <c r="J346" s="115"/>
      <c r="K346" s="109" t="s">
        <v>38</v>
      </c>
      <c r="L346" s="110" t="s">
        <v>9024</v>
      </c>
      <c r="M346" s="118" t="s">
        <v>8582</v>
      </c>
      <c r="N346" s="27" t="s">
        <v>9024</v>
      </c>
      <c r="O346" s="27" t="s">
        <v>9024</v>
      </c>
      <c r="P346" s="104" t="s">
        <v>7541</v>
      </c>
      <c r="Q346" s="40">
        <v>0.0</v>
      </c>
      <c r="R346" s="12"/>
    </row>
    <row r="347" ht="15.75" customHeight="1">
      <c r="A347" s="105">
        <v>346.0</v>
      </c>
      <c r="B347" s="119" t="s">
        <v>9025</v>
      </c>
      <c r="C347" s="120">
        <v>368015.0</v>
      </c>
      <c r="D347" s="119" t="s">
        <v>9026</v>
      </c>
      <c r="E347" s="22" t="s">
        <v>5755</v>
      </c>
      <c r="F347" s="22" t="s">
        <v>123</v>
      </c>
      <c r="G347" s="106">
        <v>368015.0</v>
      </c>
      <c r="H347" s="107"/>
      <c r="I347" s="106">
        <v>368015.0</v>
      </c>
      <c r="J347" s="122"/>
      <c r="K347" s="109" t="s">
        <v>38</v>
      </c>
      <c r="L347" s="110" t="s">
        <v>9028</v>
      </c>
      <c r="M347" s="118" t="s">
        <v>8582</v>
      </c>
      <c r="N347" s="27" t="s">
        <v>9028</v>
      </c>
      <c r="O347" s="27" t="s">
        <v>9028</v>
      </c>
      <c r="P347" s="104" t="s">
        <v>7541</v>
      </c>
      <c r="Q347" s="40">
        <v>0.0</v>
      </c>
      <c r="R347" s="12"/>
    </row>
    <row r="348" ht="15.75" customHeight="1">
      <c r="A348" s="105">
        <v>347.0</v>
      </c>
      <c r="B348" s="119" t="s">
        <v>9029</v>
      </c>
      <c r="C348" s="120">
        <v>838422.0</v>
      </c>
      <c r="D348" s="119" t="s">
        <v>9030</v>
      </c>
      <c r="E348" s="22" t="s">
        <v>9031</v>
      </c>
      <c r="F348" s="22" t="s">
        <v>123</v>
      </c>
      <c r="G348" s="106">
        <v>838422.0</v>
      </c>
      <c r="H348" s="107"/>
      <c r="I348" s="106">
        <v>838422.0</v>
      </c>
      <c r="J348" s="115"/>
      <c r="K348" s="109" t="s">
        <v>38</v>
      </c>
      <c r="L348" s="110" t="s">
        <v>9033</v>
      </c>
      <c r="M348" s="118" t="s">
        <v>8582</v>
      </c>
      <c r="N348" s="27" t="s">
        <v>9033</v>
      </c>
      <c r="O348" s="27" t="s">
        <v>9033</v>
      </c>
      <c r="P348" s="104" t="s">
        <v>7541</v>
      </c>
      <c r="Q348" s="40">
        <v>0.0</v>
      </c>
      <c r="R348" s="12"/>
    </row>
    <row r="349" ht="15.75" customHeight="1">
      <c r="A349" s="105">
        <v>348.0</v>
      </c>
      <c r="B349" s="119" t="s">
        <v>9034</v>
      </c>
      <c r="C349" s="120">
        <v>35902.0</v>
      </c>
      <c r="D349" s="119" t="s">
        <v>9035</v>
      </c>
      <c r="E349" s="22" t="s">
        <v>5372</v>
      </c>
      <c r="F349" s="22" t="s">
        <v>123</v>
      </c>
      <c r="G349" s="106">
        <v>35902.0</v>
      </c>
      <c r="H349" s="107"/>
      <c r="I349" s="106">
        <v>35902.0</v>
      </c>
      <c r="J349" s="115"/>
      <c r="K349" s="109" t="s">
        <v>38</v>
      </c>
      <c r="L349" s="110" t="s">
        <v>9036</v>
      </c>
      <c r="M349" s="118" t="s">
        <v>8582</v>
      </c>
      <c r="N349" s="27" t="s">
        <v>9036</v>
      </c>
      <c r="O349" s="27" t="s">
        <v>9036</v>
      </c>
      <c r="P349" s="104" t="s">
        <v>7541</v>
      </c>
      <c r="Q349" s="40">
        <v>0.0</v>
      </c>
      <c r="R349" s="12"/>
    </row>
    <row r="350" ht="15.75" customHeight="1">
      <c r="A350" s="105">
        <v>349.0</v>
      </c>
      <c r="B350" s="119" t="s">
        <v>9038</v>
      </c>
      <c r="C350" s="120">
        <v>86649.0</v>
      </c>
      <c r="D350" s="119" t="s">
        <v>9039</v>
      </c>
      <c r="E350" s="22" t="s">
        <v>9040</v>
      </c>
      <c r="F350" s="22" t="s">
        <v>123</v>
      </c>
      <c r="G350" s="106">
        <v>86649.0</v>
      </c>
      <c r="H350" s="107"/>
      <c r="I350" s="106">
        <v>86649.0</v>
      </c>
      <c r="J350" s="115"/>
      <c r="K350" s="109" t="s">
        <v>38</v>
      </c>
      <c r="L350" s="110" t="s">
        <v>9041</v>
      </c>
      <c r="M350" s="118" t="s">
        <v>8582</v>
      </c>
      <c r="N350" s="27" t="s">
        <v>9041</v>
      </c>
      <c r="O350" s="27" t="s">
        <v>9041</v>
      </c>
      <c r="P350" s="104" t="s">
        <v>7541</v>
      </c>
      <c r="Q350" s="40">
        <v>0.0</v>
      </c>
      <c r="R350" s="12"/>
    </row>
    <row r="351" ht="15.75" customHeight="1">
      <c r="A351" s="105">
        <v>350.0</v>
      </c>
      <c r="B351" s="119" t="s">
        <v>9043</v>
      </c>
      <c r="C351" s="120">
        <v>357219.0</v>
      </c>
      <c r="D351" s="119" t="s">
        <v>9044</v>
      </c>
      <c r="E351" s="22" t="s">
        <v>5340</v>
      </c>
      <c r="F351" s="22" t="s">
        <v>123</v>
      </c>
      <c r="G351" s="106">
        <v>357219.0</v>
      </c>
      <c r="H351" s="107"/>
      <c r="I351" s="106">
        <v>357219.0</v>
      </c>
      <c r="J351" s="115"/>
      <c r="K351" s="109" t="s">
        <v>38</v>
      </c>
      <c r="L351" s="110" t="s">
        <v>9045</v>
      </c>
      <c r="M351" s="118" t="s">
        <v>8582</v>
      </c>
      <c r="N351" s="27" t="s">
        <v>9045</v>
      </c>
      <c r="O351" s="27" t="s">
        <v>9045</v>
      </c>
      <c r="P351" s="104" t="s">
        <v>7541</v>
      </c>
      <c r="Q351" s="40">
        <v>0.0</v>
      </c>
      <c r="R351" s="12"/>
    </row>
    <row r="352" ht="15.75" customHeight="1">
      <c r="A352" s="105">
        <v>351.0</v>
      </c>
      <c r="B352" s="119" t="s">
        <v>9046</v>
      </c>
      <c r="C352" s="120">
        <v>36683.0</v>
      </c>
      <c r="D352" s="119" t="s">
        <v>9047</v>
      </c>
      <c r="E352" s="22" t="s">
        <v>5627</v>
      </c>
      <c r="F352" s="22" t="s">
        <v>123</v>
      </c>
      <c r="G352" s="106">
        <v>36683.0</v>
      </c>
      <c r="H352" s="107"/>
      <c r="I352" s="106">
        <v>36683.0</v>
      </c>
      <c r="J352" s="115"/>
      <c r="K352" s="109" t="s">
        <v>38</v>
      </c>
      <c r="L352" s="110" t="s">
        <v>9049</v>
      </c>
      <c r="M352" s="118" t="s">
        <v>8582</v>
      </c>
      <c r="N352" s="27" t="s">
        <v>9049</v>
      </c>
      <c r="O352" s="27" t="s">
        <v>9049</v>
      </c>
      <c r="P352" s="104" t="s">
        <v>7541</v>
      </c>
      <c r="Q352" s="40">
        <v>0.0</v>
      </c>
      <c r="R352" s="12"/>
    </row>
    <row r="353" ht="15.75" customHeight="1">
      <c r="A353" s="105">
        <v>352.0</v>
      </c>
      <c r="B353" s="119" t="s">
        <v>9050</v>
      </c>
      <c r="C353" s="120">
        <v>357218.0</v>
      </c>
      <c r="D353" s="119" t="s">
        <v>9051</v>
      </c>
      <c r="E353" s="22" t="s">
        <v>9052</v>
      </c>
      <c r="F353" s="22" t="s">
        <v>123</v>
      </c>
      <c r="G353" s="106">
        <v>357218.0</v>
      </c>
      <c r="H353" s="107"/>
      <c r="I353" s="106">
        <v>357218.0</v>
      </c>
      <c r="J353" s="115"/>
      <c r="K353" s="109" t="s">
        <v>38</v>
      </c>
      <c r="L353" s="110" t="s">
        <v>9053</v>
      </c>
      <c r="M353" s="118" t="s">
        <v>8582</v>
      </c>
      <c r="N353" s="27" t="s">
        <v>9053</v>
      </c>
      <c r="O353" s="27" t="s">
        <v>9053</v>
      </c>
      <c r="P353" s="104" t="s">
        <v>7541</v>
      </c>
      <c r="Q353" s="40">
        <v>0.0</v>
      </c>
      <c r="R353" s="12"/>
    </row>
    <row r="354" ht="15.75" customHeight="1">
      <c r="A354" s="105">
        <v>353.0</v>
      </c>
      <c r="B354" s="119" t="s">
        <v>9054</v>
      </c>
      <c r="C354" s="120">
        <v>370512.0</v>
      </c>
      <c r="D354" s="119" t="s">
        <v>9055</v>
      </c>
      <c r="E354" s="22" t="s">
        <v>9056</v>
      </c>
      <c r="F354" s="22" t="s">
        <v>123</v>
      </c>
      <c r="G354" s="106">
        <v>370512.0</v>
      </c>
      <c r="H354" s="107"/>
      <c r="I354" s="106">
        <v>370512.0</v>
      </c>
      <c r="J354" s="122"/>
      <c r="K354" s="109" t="s">
        <v>38</v>
      </c>
      <c r="L354" s="110" t="s">
        <v>9057</v>
      </c>
      <c r="M354" s="118" t="s">
        <v>8582</v>
      </c>
      <c r="N354" s="27" t="s">
        <v>9057</v>
      </c>
      <c r="O354" s="27" t="s">
        <v>9057</v>
      </c>
      <c r="P354" s="104" t="s">
        <v>7541</v>
      </c>
      <c r="Q354" s="40">
        <v>0.0</v>
      </c>
      <c r="R354" s="12"/>
    </row>
    <row r="355" ht="15.75" customHeight="1">
      <c r="A355" s="105">
        <v>354.0</v>
      </c>
      <c r="B355" s="119" t="s">
        <v>9058</v>
      </c>
      <c r="C355" s="120">
        <v>88824.0</v>
      </c>
      <c r="D355" s="119" t="s">
        <v>9059</v>
      </c>
      <c r="E355" s="22" t="s">
        <v>6933</v>
      </c>
      <c r="F355" s="22" t="s">
        <v>123</v>
      </c>
      <c r="G355" s="106">
        <v>88824.0</v>
      </c>
      <c r="H355" s="107"/>
      <c r="I355" s="106">
        <v>88824.0</v>
      </c>
      <c r="J355" s="122"/>
      <c r="K355" s="109" t="s">
        <v>38</v>
      </c>
      <c r="L355" s="110" t="s">
        <v>9060</v>
      </c>
      <c r="M355" s="118" t="s">
        <v>8582</v>
      </c>
      <c r="N355" s="27" t="s">
        <v>9060</v>
      </c>
      <c r="O355" s="27" t="s">
        <v>9060</v>
      </c>
      <c r="P355" s="104" t="s">
        <v>7541</v>
      </c>
      <c r="Q355" s="40">
        <v>0.0</v>
      </c>
      <c r="R355" s="12"/>
    </row>
    <row r="356" ht="15.75" customHeight="1">
      <c r="A356" s="105">
        <v>355.0</v>
      </c>
      <c r="B356" s="119" t="s">
        <v>9061</v>
      </c>
      <c r="C356" s="120">
        <v>87331.0</v>
      </c>
      <c r="D356" s="119" t="s">
        <v>9062</v>
      </c>
      <c r="E356" s="22" t="s">
        <v>9063</v>
      </c>
      <c r="F356" s="22" t="s">
        <v>123</v>
      </c>
      <c r="G356" s="106">
        <v>87331.0</v>
      </c>
      <c r="H356" s="107"/>
      <c r="I356" s="106">
        <v>87331.0</v>
      </c>
      <c r="J356" s="122"/>
      <c r="K356" s="109" t="s">
        <v>38</v>
      </c>
      <c r="L356" s="110" t="s">
        <v>9064</v>
      </c>
      <c r="M356" s="118" t="s">
        <v>8582</v>
      </c>
      <c r="N356" s="27" t="s">
        <v>9064</v>
      </c>
      <c r="O356" s="27" t="s">
        <v>9064</v>
      </c>
      <c r="P356" s="104" t="s">
        <v>7541</v>
      </c>
      <c r="Q356" s="40">
        <v>3870.0</v>
      </c>
      <c r="R356" s="12"/>
    </row>
    <row r="357" ht="15.75" customHeight="1">
      <c r="A357" s="105">
        <v>356.0</v>
      </c>
      <c r="B357" s="119" t="s">
        <v>9065</v>
      </c>
      <c r="C357" s="120">
        <v>87332.0</v>
      </c>
      <c r="D357" s="119" t="s">
        <v>9066</v>
      </c>
      <c r="E357" s="22" t="s">
        <v>9067</v>
      </c>
      <c r="F357" s="22" t="s">
        <v>123</v>
      </c>
      <c r="G357" s="106">
        <v>87332.0</v>
      </c>
      <c r="H357" s="107"/>
      <c r="I357" s="106">
        <v>87332.0</v>
      </c>
      <c r="J357" s="115"/>
      <c r="K357" s="109" t="s">
        <v>38</v>
      </c>
      <c r="L357" s="110" t="s">
        <v>9068</v>
      </c>
      <c r="M357" s="118" t="s">
        <v>8582</v>
      </c>
      <c r="N357" s="27" t="s">
        <v>9068</v>
      </c>
      <c r="O357" s="27" t="s">
        <v>9068</v>
      </c>
      <c r="P357" s="104" t="s">
        <v>7541</v>
      </c>
      <c r="Q357" s="40">
        <v>9470.0</v>
      </c>
      <c r="R357" s="12"/>
    </row>
    <row r="358" ht="15.75" customHeight="1">
      <c r="A358" s="105">
        <v>357.0</v>
      </c>
      <c r="B358" s="119" t="s">
        <v>9069</v>
      </c>
      <c r="C358" s="120">
        <v>7282.0</v>
      </c>
      <c r="D358" s="119" t="s">
        <v>9070</v>
      </c>
      <c r="E358" s="22" t="s">
        <v>2310</v>
      </c>
      <c r="F358" s="22" t="s">
        <v>123</v>
      </c>
      <c r="G358" s="106">
        <v>7282.0</v>
      </c>
      <c r="H358" s="107"/>
      <c r="I358" s="106">
        <v>7282.0</v>
      </c>
      <c r="J358" s="122"/>
      <c r="K358" s="109" t="s">
        <v>38</v>
      </c>
      <c r="L358" s="110" t="s">
        <v>9071</v>
      </c>
      <c r="M358" s="118" t="s">
        <v>8582</v>
      </c>
      <c r="N358" s="27" t="s">
        <v>9071</v>
      </c>
      <c r="O358" s="27" t="s">
        <v>9071</v>
      </c>
      <c r="P358" s="104" t="s">
        <v>7541</v>
      </c>
      <c r="Q358" s="40">
        <v>3730.0</v>
      </c>
      <c r="R358" s="12"/>
    </row>
    <row r="359" ht="15.75" customHeight="1">
      <c r="A359" s="105">
        <v>358.0</v>
      </c>
      <c r="B359" s="119" t="s">
        <v>9072</v>
      </c>
      <c r="C359" s="120">
        <v>7283.0</v>
      </c>
      <c r="D359" s="119" t="s">
        <v>9073</v>
      </c>
      <c r="E359" s="22" t="s">
        <v>2314</v>
      </c>
      <c r="F359" s="22" t="s">
        <v>123</v>
      </c>
      <c r="G359" s="106">
        <v>7283.0</v>
      </c>
      <c r="H359" s="107"/>
      <c r="I359" s="106">
        <v>7283.0</v>
      </c>
      <c r="J359" s="115"/>
      <c r="K359" s="109" t="s">
        <v>38</v>
      </c>
      <c r="L359" s="110" t="s">
        <v>9074</v>
      </c>
      <c r="M359" s="118" t="s">
        <v>8582</v>
      </c>
      <c r="N359" s="27" t="s">
        <v>9074</v>
      </c>
      <c r="O359" s="27" t="s">
        <v>9074</v>
      </c>
      <c r="P359" s="104" t="s">
        <v>7541</v>
      </c>
      <c r="Q359" s="40">
        <v>9680.0</v>
      </c>
      <c r="R359" s="12"/>
    </row>
    <row r="360" ht="15.75" customHeight="1">
      <c r="A360" s="105">
        <v>359.0</v>
      </c>
      <c r="B360" s="119" t="s">
        <v>9075</v>
      </c>
      <c r="C360" s="120">
        <v>874613.0</v>
      </c>
      <c r="D360" s="119" t="s">
        <v>9076</v>
      </c>
      <c r="E360" s="22" t="s">
        <v>9077</v>
      </c>
      <c r="F360" s="22" t="s">
        <v>123</v>
      </c>
      <c r="G360" s="106">
        <v>874613.0</v>
      </c>
      <c r="H360" s="107"/>
      <c r="I360" s="106">
        <v>874613.0</v>
      </c>
      <c r="J360" s="122"/>
      <c r="K360" s="109" t="s">
        <v>38</v>
      </c>
      <c r="L360" s="110" t="s">
        <v>9078</v>
      </c>
      <c r="M360" s="118" t="s">
        <v>8582</v>
      </c>
      <c r="N360" s="27" t="s">
        <v>9078</v>
      </c>
      <c r="O360" s="27" t="s">
        <v>9078</v>
      </c>
      <c r="P360" s="104" t="s">
        <v>7541</v>
      </c>
      <c r="Q360" s="40">
        <v>3980.0</v>
      </c>
      <c r="R360" s="12"/>
    </row>
    <row r="361" ht="15.75" customHeight="1">
      <c r="A361" s="105">
        <v>360.0</v>
      </c>
      <c r="B361" s="119" t="s">
        <v>9079</v>
      </c>
      <c r="C361" s="120">
        <v>874614.0</v>
      </c>
      <c r="D361" s="119" t="s">
        <v>9080</v>
      </c>
      <c r="E361" s="22" t="s">
        <v>9081</v>
      </c>
      <c r="F361" s="22" t="s">
        <v>123</v>
      </c>
      <c r="G361" s="106">
        <v>874614.0</v>
      </c>
      <c r="H361" s="107"/>
      <c r="I361" s="106">
        <v>874614.0</v>
      </c>
      <c r="J361" s="115"/>
      <c r="K361" s="109" t="s">
        <v>38</v>
      </c>
      <c r="L361" s="110" t="s">
        <v>9082</v>
      </c>
      <c r="M361" s="118" t="s">
        <v>8582</v>
      </c>
      <c r="N361" s="27" t="s">
        <v>9082</v>
      </c>
      <c r="O361" s="27" t="s">
        <v>9082</v>
      </c>
      <c r="P361" s="104" t="s">
        <v>7541</v>
      </c>
      <c r="Q361" s="40">
        <v>8480.0</v>
      </c>
      <c r="R361" s="12"/>
    </row>
    <row r="362" ht="15.75" customHeight="1">
      <c r="A362" s="105">
        <v>361.0</v>
      </c>
      <c r="B362" s="119" t="s">
        <v>9083</v>
      </c>
      <c r="C362" s="120">
        <v>90711.0</v>
      </c>
      <c r="D362" s="119" t="s">
        <v>9084</v>
      </c>
      <c r="E362" s="22" t="s">
        <v>9085</v>
      </c>
      <c r="F362" s="22" t="s">
        <v>123</v>
      </c>
      <c r="G362" s="106">
        <v>90711.0</v>
      </c>
      <c r="H362" s="107"/>
      <c r="I362" s="106">
        <v>90711.0</v>
      </c>
      <c r="J362" s="115"/>
      <c r="K362" s="109" t="s">
        <v>38</v>
      </c>
      <c r="L362" s="110" t="s">
        <v>9086</v>
      </c>
      <c r="M362" s="118" t="s">
        <v>8582</v>
      </c>
      <c r="N362" s="27" t="s">
        <v>9086</v>
      </c>
      <c r="O362" s="27" t="s">
        <v>9086</v>
      </c>
      <c r="P362" s="104" t="s">
        <v>7541</v>
      </c>
      <c r="Q362" s="40">
        <v>0.0</v>
      </c>
      <c r="R362" s="12"/>
    </row>
    <row r="363" ht="15.75" customHeight="1">
      <c r="A363" s="105">
        <v>362.0</v>
      </c>
      <c r="B363" s="119" t="s">
        <v>9087</v>
      </c>
      <c r="C363" s="120">
        <v>90712.0</v>
      </c>
      <c r="D363" s="119" t="s">
        <v>9088</v>
      </c>
      <c r="E363" s="22" t="s">
        <v>9089</v>
      </c>
      <c r="F363" s="22" t="s">
        <v>123</v>
      </c>
      <c r="G363" s="106">
        <v>90712.0</v>
      </c>
      <c r="H363" s="107"/>
      <c r="I363" s="106">
        <v>90712.0</v>
      </c>
      <c r="J363" s="115"/>
      <c r="K363" s="109" t="s">
        <v>38</v>
      </c>
      <c r="L363" s="110" t="s">
        <v>9090</v>
      </c>
      <c r="M363" s="118" t="s">
        <v>8582</v>
      </c>
      <c r="N363" s="27" t="s">
        <v>9090</v>
      </c>
      <c r="O363" s="27" t="s">
        <v>9090</v>
      </c>
      <c r="P363" s="104" t="s">
        <v>7541</v>
      </c>
      <c r="Q363" s="40">
        <v>0.0</v>
      </c>
      <c r="R363" s="12"/>
    </row>
    <row r="364" ht="15.75" customHeight="1">
      <c r="A364" s="105">
        <v>363.0</v>
      </c>
      <c r="B364" s="119" t="s">
        <v>9091</v>
      </c>
      <c r="C364" s="120">
        <v>72712.0</v>
      </c>
      <c r="D364" s="119" t="s">
        <v>9092</v>
      </c>
      <c r="E364" s="22" t="s">
        <v>2300</v>
      </c>
      <c r="F364" s="22" t="s">
        <v>123</v>
      </c>
      <c r="G364" s="106">
        <v>72712.0</v>
      </c>
      <c r="H364" s="107"/>
      <c r="I364" s="106">
        <v>72712.0</v>
      </c>
      <c r="J364" s="115"/>
      <c r="K364" s="109" t="s">
        <v>38</v>
      </c>
      <c r="L364" s="110" t="s">
        <v>9093</v>
      </c>
      <c r="M364" s="118" t="s">
        <v>8582</v>
      </c>
      <c r="N364" s="27" t="s">
        <v>9093</v>
      </c>
      <c r="O364" s="27" t="s">
        <v>9093</v>
      </c>
      <c r="P364" s="104" t="s">
        <v>7541</v>
      </c>
      <c r="Q364" s="40">
        <v>3880.0</v>
      </c>
      <c r="R364" s="12"/>
    </row>
    <row r="365" ht="15.75" customHeight="1">
      <c r="A365" s="105">
        <v>364.0</v>
      </c>
      <c r="B365" s="119" t="s">
        <v>9094</v>
      </c>
      <c r="C365" s="120">
        <v>72713.0</v>
      </c>
      <c r="D365" s="119" t="s">
        <v>9095</v>
      </c>
      <c r="E365" s="22" t="s">
        <v>2304</v>
      </c>
      <c r="F365" s="22" t="s">
        <v>123</v>
      </c>
      <c r="G365" s="106">
        <v>72713.0</v>
      </c>
      <c r="H365" s="107"/>
      <c r="I365" s="106">
        <v>72713.0</v>
      </c>
      <c r="J365" s="122"/>
      <c r="K365" s="109" t="s">
        <v>38</v>
      </c>
      <c r="L365" s="110" t="s">
        <v>9096</v>
      </c>
      <c r="M365" s="118" t="s">
        <v>8582</v>
      </c>
      <c r="N365" s="27" t="s">
        <v>9096</v>
      </c>
      <c r="O365" s="27" t="s">
        <v>9096</v>
      </c>
      <c r="P365" s="104" t="s">
        <v>7541</v>
      </c>
      <c r="Q365" s="40">
        <v>10390.0</v>
      </c>
      <c r="R365" s="12"/>
    </row>
    <row r="366" ht="15.75" customHeight="1">
      <c r="A366" s="105">
        <v>365.0</v>
      </c>
      <c r="B366" s="119" t="s">
        <v>9097</v>
      </c>
      <c r="C366" s="114" t="s">
        <v>8333</v>
      </c>
      <c r="D366" s="119" t="s">
        <v>9098</v>
      </c>
      <c r="E366" s="115"/>
      <c r="F366" s="22" t="s">
        <v>123</v>
      </c>
      <c r="G366" s="107"/>
      <c r="H366" s="107"/>
      <c r="I366" s="107"/>
      <c r="J366" s="122"/>
      <c r="K366" s="109" t="s">
        <v>38</v>
      </c>
      <c r="L366" s="110" t="s">
        <v>9099</v>
      </c>
      <c r="M366" s="118" t="s">
        <v>8582</v>
      </c>
      <c r="N366" s="27" t="s">
        <v>9099</v>
      </c>
      <c r="O366" s="27" t="s">
        <v>9099</v>
      </c>
      <c r="P366" s="104" t="s">
        <v>7541</v>
      </c>
      <c r="Q366" s="40">
        <v>0.0</v>
      </c>
      <c r="R366" s="12"/>
    </row>
    <row r="367" ht="15.75" customHeight="1">
      <c r="A367" s="105">
        <v>366.0</v>
      </c>
      <c r="B367" s="119" t="s">
        <v>9100</v>
      </c>
      <c r="C367" s="114" t="s">
        <v>8333</v>
      </c>
      <c r="D367" s="119" t="s">
        <v>9101</v>
      </c>
      <c r="E367" s="115"/>
      <c r="F367" s="22" t="s">
        <v>123</v>
      </c>
      <c r="G367" s="107"/>
      <c r="H367" s="107"/>
      <c r="I367" s="107"/>
      <c r="J367" s="115"/>
      <c r="K367" s="109" t="s">
        <v>38</v>
      </c>
      <c r="L367" s="110" t="s">
        <v>9102</v>
      </c>
      <c r="M367" s="118" t="s">
        <v>8582</v>
      </c>
      <c r="N367" s="27" t="s">
        <v>9102</v>
      </c>
      <c r="O367" s="27" t="s">
        <v>9102</v>
      </c>
      <c r="P367" s="104" t="s">
        <v>7541</v>
      </c>
      <c r="Q367" s="40">
        <v>0.0</v>
      </c>
      <c r="R367" s="12"/>
    </row>
    <row r="368" ht="15.75" customHeight="1">
      <c r="A368" s="105">
        <v>367.0</v>
      </c>
      <c r="B368" s="119" t="s">
        <v>9104</v>
      </c>
      <c r="C368" s="114" t="s">
        <v>8333</v>
      </c>
      <c r="D368" s="119" t="s">
        <v>9105</v>
      </c>
      <c r="E368" s="115"/>
      <c r="F368" s="22" t="s">
        <v>123</v>
      </c>
      <c r="G368" s="107"/>
      <c r="H368" s="107"/>
      <c r="I368" s="107"/>
      <c r="J368" s="115"/>
      <c r="K368" s="109" t="s">
        <v>38</v>
      </c>
      <c r="L368" s="110" t="s">
        <v>9106</v>
      </c>
      <c r="M368" s="118" t="s">
        <v>8582</v>
      </c>
      <c r="N368" s="27" t="s">
        <v>9106</v>
      </c>
      <c r="O368" s="27" t="s">
        <v>9106</v>
      </c>
      <c r="P368" s="104" t="s">
        <v>7541</v>
      </c>
      <c r="Q368" s="40">
        <v>0.0</v>
      </c>
      <c r="R368" s="12"/>
    </row>
    <row r="369" ht="15.75" customHeight="1">
      <c r="A369" s="105">
        <v>368.0</v>
      </c>
      <c r="B369" s="119" t="s">
        <v>9107</v>
      </c>
      <c r="C369" s="114" t="s">
        <v>8333</v>
      </c>
      <c r="D369" s="119" t="s">
        <v>9108</v>
      </c>
      <c r="E369" s="115"/>
      <c r="F369" s="22" t="s">
        <v>123</v>
      </c>
      <c r="G369" s="107"/>
      <c r="H369" s="107"/>
      <c r="I369" s="107"/>
      <c r="J369" s="122"/>
      <c r="K369" s="109" t="s">
        <v>38</v>
      </c>
      <c r="L369" s="110" t="s">
        <v>9109</v>
      </c>
      <c r="M369" s="118" t="s">
        <v>8582</v>
      </c>
      <c r="N369" s="27" t="s">
        <v>9109</v>
      </c>
      <c r="O369" s="27" t="s">
        <v>9109</v>
      </c>
      <c r="P369" s="104" t="s">
        <v>7541</v>
      </c>
      <c r="Q369" s="40">
        <v>0.0</v>
      </c>
      <c r="R369" s="12"/>
    </row>
    <row r="370" ht="15.75" customHeight="1">
      <c r="A370" s="105">
        <v>369.0</v>
      </c>
      <c r="B370" s="119" t="s">
        <v>9111</v>
      </c>
      <c r="C370" s="114" t="s">
        <v>8333</v>
      </c>
      <c r="D370" s="119" t="s">
        <v>9112</v>
      </c>
      <c r="E370" s="115"/>
      <c r="F370" s="22" t="s">
        <v>123</v>
      </c>
      <c r="G370" s="107"/>
      <c r="H370" s="107"/>
      <c r="I370" s="107"/>
      <c r="J370" s="115"/>
      <c r="K370" s="109" t="s">
        <v>38</v>
      </c>
      <c r="L370" s="110" t="s">
        <v>9113</v>
      </c>
      <c r="M370" s="118" t="s">
        <v>8582</v>
      </c>
      <c r="N370" s="27" t="s">
        <v>9113</v>
      </c>
      <c r="O370" s="27" t="s">
        <v>9113</v>
      </c>
      <c r="P370" s="104" t="s">
        <v>7541</v>
      </c>
      <c r="Q370" s="40">
        <v>0.0</v>
      </c>
      <c r="R370" s="12"/>
    </row>
    <row r="371" ht="15.75" customHeight="1">
      <c r="A371" s="105">
        <v>370.0</v>
      </c>
      <c r="B371" s="119" t="s">
        <v>9114</v>
      </c>
      <c r="C371" s="114" t="s">
        <v>8333</v>
      </c>
      <c r="D371" s="119" t="s">
        <v>9116</v>
      </c>
      <c r="E371" s="115"/>
      <c r="F371" s="22" t="s">
        <v>123</v>
      </c>
      <c r="G371" s="107"/>
      <c r="H371" s="107"/>
      <c r="I371" s="107"/>
      <c r="J371" s="115"/>
      <c r="K371" s="109" t="s">
        <v>38</v>
      </c>
      <c r="L371" s="110" t="s">
        <v>9118</v>
      </c>
      <c r="M371" s="118" t="s">
        <v>8582</v>
      </c>
      <c r="N371" s="27" t="s">
        <v>9118</v>
      </c>
      <c r="O371" s="27" t="s">
        <v>9118</v>
      </c>
      <c r="P371" s="104" t="s">
        <v>7541</v>
      </c>
      <c r="Q371" s="40">
        <v>0.0</v>
      </c>
      <c r="R371" s="12"/>
    </row>
    <row r="372" ht="15.75" customHeight="1">
      <c r="A372" s="105">
        <v>371.0</v>
      </c>
      <c r="B372" s="119" t="s">
        <v>9120</v>
      </c>
      <c r="C372" s="114" t="s">
        <v>8333</v>
      </c>
      <c r="D372" s="119" t="s">
        <v>9121</v>
      </c>
      <c r="E372" s="115"/>
      <c r="F372" s="22" t="s">
        <v>123</v>
      </c>
      <c r="G372" s="107"/>
      <c r="H372" s="107"/>
      <c r="I372" s="107"/>
      <c r="J372" s="115"/>
      <c r="K372" s="109" t="s">
        <v>38</v>
      </c>
      <c r="L372" s="110" t="s">
        <v>9122</v>
      </c>
      <c r="M372" s="118" t="s">
        <v>8582</v>
      </c>
      <c r="N372" s="27" t="s">
        <v>9122</v>
      </c>
      <c r="O372" s="27" t="s">
        <v>9122</v>
      </c>
      <c r="P372" s="104" t="s">
        <v>7541</v>
      </c>
      <c r="Q372" s="40">
        <v>0.0</v>
      </c>
      <c r="R372" s="12"/>
    </row>
    <row r="373" ht="15.75" customHeight="1">
      <c r="A373" s="105">
        <v>372.0</v>
      </c>
      <c r="B373" s="119" t="s">
        <v>9124</v>
      </c>
      <c r="C373" s="114" t="s">
        <v>8333</v>
      </c>
      <c r="D373" s="119" t="s">
        <v>9125</v>
      </c>
      <c r="E373" s="115"/>
      <c r="F373" s="22" t="s">
        <v>123</v>
      </c>
      <c r="G373" s="107"/>
      <c r="H373" s="107"/>
      <c r="I373" s="107"/>
      <c r="J373" s="115"/>
      <c r="K373" s="109" t="s">
        <v>38</v>
      </c>
      <c r="L373" s="110" t="s">
        <v>9126</v>
      </c>
      <c r="M373" s="118" t="s">
        <v>8582</v>
      </c>
      <c r="N373" s="27" t="s">
        <v>9126</v>
      </c>
      <c r="O373" s="27" t="s">
        <v>9126</v>
      </c>
      <c r="P373" s="104" t="s">
        <v>7541</v>
      </c>
      <c r="Q373" s="40">
        <v>0.0</v>
      </c>
      <c r="R373" s="12"/>
    </row>
    <row r="374" ht="15.75" customHeight="1">
      <c r="A374" s="105">
        <v>373.0</v>
      </c>
      <c r="B374" s="119" t="s">
        <v>9128</v>
      </c>
      <c r="C374" s="114" t="s">
        <v>8333</v>
      </c>
      <c r="D374" s="119" t="s">
        <v>9129</v>
      </c>
      <c r="E374" s="115"/>
      <c r="F374" s="22" t="s">
        <v>123</v>
      </c>
      <c r="G374" s="107"/>
      <c r="H374" s="107"/>
      <c r="I374" s="107"/>
      <c r="J374" s="115"/>
      <c r="K374" s="109" t="s">
        <v>38</v>
      </c>
      <c r="L374" s="110" t="s">
        <v>9130</v>
      </c>
      <c r="M374" s="118" t="s">
        <v>8582</v>
      </c>
      <c r="N374" s="27" t="s">
        <v>9130</v>
      </c>
      <c r="O374" s="27" t="s">
        <v>9130</v>
      </c>
      <c r="P374" s="104" t="s">
        <v>7541</v>
      </c>
      <c r="Q374" s="40">
        <v>0.0</v>
      </c>
      <c r="R374" s="12"/>
    </row>
    <row r="375" ht="15.75" customHeight="1">
      <c r="A375" s="105">
        <v>374.0</v>
      </c>
      <c r="B375" s="27" t="s">
        <v>9131</v>
      </c>
      <c r="C375" s="114" t="s">
        <v>8333</v>
      </c>
      <c r="D375" s="27" t="s">
        <v>9132</v>
      </c>
      <c r="E375" s="115"/>
      <c r="F375" s="115"/>
      <c r="G375" s="107"/>
      <c r="H375" s="107"/>
      <c r="I375" s="107"/>
      <c r="J375" s="83"/>
      <c r="K375" s="109" t="s">
        <v>38</v>
      </c>
      <c r="L375" s="110" t="s">
        <v>9134</v>
      </c>
      <c r="M375" s="109" t="s">
        <v>7540</v>
      </c>
      <c r="N375" s="27" t="s">
        <v>9134</v>
      </c>
      <c r="O375" s="27" t="s">
        <v>9134</v>
      </c>
      <c r="P375" s="104" t="s">
        <v>7541</v>
      </c>
      <c r="Q375" s="40">
        <v>0.0</v>
      </c>
      <c r="R375" s="12"/>
    </row>
    <row r="376" ht="15.75" customHeight="1">
      <c r="A376" s="105">
        <v>375.0</v>
      </c>
      <c r="B376" s="111" t="s">
        <v>9135</v>
      </c>
      <c r="C376" s="114" t="s">
        <v>8333</v>
      </c>
      <c r="D376" s="27" t="s">
        <v>9136</v>
      </c>
      <c r="E376" s="115"/>
      <c r="F376" s="115"/>
      <c r="G376" s="107"/>
      <c r="H376" s="107"/>
      <c r="I376" s="107"/>
      <c r="J376" s="83"/>
      <c r="K376" s="109" t="s">
        <v>38</v>
      </c>
      <c r="L376" s="110" t="s">
        <v>9137</v>
      </c>
      <c r="M376" s="109" t="s">
        <v>7540</v>
      </c>
      <c r="N376" s="27" t="s">
        <v>9137</v>
      </c>
      <c r="O376" s="27" t="s">
        <v>9137</v>
      </c>
      <c r="P376" s="104" t="s">
        <v>7541</v>
      </c>
      <c r="Q376" s="40">
        <v>0.0</v>
      </c>
      <c r="R376" s="12"/>
    </row>
    <row r="377" ht="15.75" customHeight="1">
      <c r="A377" s="105">
        <v>376.0</v>
      </c>
      <c r="B377" s="111" t="s">
        <v>9135</v>
      </c>
      <c r="C377" s="13">
        <v>96063.0</v>
      </c>
      <c r="D377" s="27" t="s">
        <v>9136</v>
      </c>
      <c r="E377" s="22" t="s">
        <v>7236</v>
      </c>
      <c r="F377" s="22" t="s">
        <v>7238</v>
      </c>
      <c r="G377" s="106">
        <v>8.445291568761E12</v>
      </c>
      <c r="H377" s="107"/>
      <c r="I377" s="106">
        <v>8.445291568747E12</v>
      </c>
      <c r="J377" s="83"/>
      <c r="K377" s="109" t="s">
        <v>38</v>
      </c>
      <c r="L377" s="110" t="s">
        <v>9137</v>
      </c>
      <c r="M377" s="109" t="s">
        <v>7540</v>
      </c>
      <c r="N377" s="27" t="s">
        <v>9137</v>
      </c>
      <c r="O377" s="27" t="s">
        <v>9137</v>
      </c>
      <c r="P377" s="104" t="s">
        <v>7541</v>
      </c>
      <c r="Q377" s="40">
        <v>0.0</v>
      </c>
      <c r="R377" s="12"/>
    </row>
    <row r="378" ht="15.75" customHeight="1">
      <c r="A378" s="105">
        <v>377.0</v>
      </c>
      <c r="B378" s="111" t="s">
        <v>9140</v>
      </c>
      <c r="C378" s="114" t="s">
        <v>8333</v>
      </c>
      <c r="D378" s="27" t="s">
        <v>9141</v>
      </c>
      <c r="E378" s="115"/>
      <c r="F378" s="115"/>
      <c r="G378" s="107"/>
      <c r="H378" s="107"/>
      <c r="I378" s="107"/>
      <c r="J378" s="83"/>
      <c r="K378" s="109" t="s">
        <v>38</v>
      </c>
      <c r="L378" s="110" t="s">
        <v>9142</v>
      </c>
      <c r="M378" s="109" t="s">
        <v>7540</v>
      </c>
      <c r="N378" s="27" t="s">
        <v>9142</v>
      </c>
      <c r="O378" s="27" t="s">
        <v>9142</v>
      </c>
      <c r="P378" s="104" t="s">
        <v>7541</v>
      </c>
      <c r="Q378" s="40">
        <v>0.0</v>
      </c>
      <c r="R378" s="12"/>
    </row>
    <row r="379" ht="15.75" customHeight="1">
      <c r="A379" s="105">
        <v>378.0</v>
      </c>
      <c r="B379" s="111" t="s">
        <v>9140</v>
      </c>
      <c r="C379" s="13">
        <v>96740.0</v>
      </c>
      <c r="D379" s="27" t="s">
        <v>9141</v>
      </c>
      <c r="E379" s="22" t="s">
        <v>9143</v>
      </c>
      <c r="F379" s="22" t="s">
        <v>7283</v>
      </c>
      <c r="G379" s="106">
        <v>8.445290550453E12</v>
      </c>
      <c r="H379" s="107"/>
      <c r="I379" s="106">
        <v>8.44529055046E12</v>
      </c>
      <c r="J379" s="83"/>
      <c r="K379" s="109" t="s">
        <v>38</v>
      </c>
      <c r="L379" s="110" t="s">
        <v>9142</v>
      </c>
      <c r="M379" s="109" t="s">
        <v>7540</v>
      </c>
      <c r="N379" s="27" t="s">
        <v>9142</v>
      </c>
      <c r="O379" s="27" t="s">
        <v>9142</v>
      </c>
      <c r="P379" s="104" t="s">
        <v>7541</v>
      </c>
      <c r="Q379" s="40">
        <v>0.0</v>
      </c>
      <c r="R379" s="12"/>
    </row>
    <row r="380" ht="15.75" customHeight="1">
      <c r="A380" s="105">
        <v>379.0</v>
      </c>
      <c r="B380" s="27" t="s">
        <v>9145</v>
      </c>
      <c r="C380" s="13">
        <v>95190.0</v>
      </c>
      <c r="D380" s="27" t="s">
        <v>9146</v>
      </c>
      <c r="E380" s="116" t="s">
        <v>9147</v>
      </c>
      <c r="F380" s="116" t="s">
        <v>7159</v>
      </c>
      <c r="G380" s="106">
        <v>7.802230070029E12</v>
      </c>
      <c r="H380" s="107"/>
      <c r="I380" s="106">
        <v>2.7802230070023E13</v>
      </c>
      <c r="J380" s="83"/>
      <c r="K380" s="109" t="s">
        <v>38</v>
      </c>
      <c r="L380" s="110" t="s">
        <v>9148</v>
      </c>
      <c r="M380" s="109" t="s">
        <v>7594</v>
      </c>
      <c r="N380" s="27" t="s">
        <v>9148</v>
      </c>
      <c r="O380" s="27" t="s">
        <v>9148</v>
      </c>
      <c r="P380" s="104" t="s">
        <v>7541</v>
      </c>
      <c r="Q380" s="40">
        <v>0.0</v>
      </c>
      <c r="R380" s="12"/>
    </row>
    <row r="381" ht="15.75" customHeight="1">
      <c r="A381" s="105">
        <v>380.0</v>
      </c>
      <c r="B381" s="27" t="s">
        <v>9150</v>
      </c>
      <c r="C381" s="13">
        <v>96220.0</v>
      </c>
      <c r="D381" s="27" t="s">
        <v>9151</v>
      </c>
      <c r="E381" s="22" t="s">
        <v>9152</v>
      </c>
      <c r="F381" s="22" t="s">
        <v>7214</v>
      </c>
      <c r="G381" s="106">
        <v>7.613287479259E12</v>
      </c>
      <c r="H381" s="107"/>
      <c r="I381" s="106">
        <v>7.613287896889E12</v>
      </c>
      <c r="J381" s="83"/>
      <c r="K381" s="109" t="s">
        <v>38</v>
      </c>
      <c r="L381" s="110" t="s">
        <v>9153</v>
      </c>
      <c r="M381" s="109" t="s">
        <v>7594</v>
      </c>
      <c r="N381" s="27" t="s">
        <v>9153</v>
      </c>
      <c r="O381" s="27" t="s">
        <v>9153</v>
      </c>
      <c r="P381" s="104" t="s">
        <v>7541</v>
      </c>
      <c r="Q381" s="40">
        <v>0.0</v>
      </c>
      <c r="R381" s="12"/>
    </row>
    <row r="382" ht="15.75" customHeight="1">
      <c r="A382" s="105">
        <v>381.0</v>
      </c>
      <c r="B382" s="27" t="s">
        <v>9155</v>
      </c>
      <c r="C382" s="13">
        <v>96770.0</v>
      </c>
      <c r="D382" s="27" t="s">
        <v>9156</v>
      </c>
      <c r="E382" s="22" t="s">
        <v>9157</v>
      </c>
      <c r="F382" s="22" t="s">
        <v>7291</v>
      </c>
      <c r="G382" s="106">
        <v>8.445290550422E12</v>
      </c>
      <c r="H382" s="107"/>
      <c r="I382" s="106">
        <v>8.445290550439E12</v>
      </c>
      <c r="J382" s="83"/>
      <c r="K382" s="109" t="s">
        <v>38</v>
      </c>
      <c r="L382" s="110" t="s">
        <v>9158</v>
      </c>
      <c r="M382" s="109" t="s">
        <v>7540</v>
      </c>
      <c r="N382" s="27" t="s">
        <v>9158</v>
      </c>
      <c r="O382" s="27" t="s">
        <v>9158</v>
      </c>
      <c r="P382" s="104" t="s">
        <v>7541</v>
      </c>
      <c r="Q382" s="40">
        <v>0.0</v>
      </c>
      <c r="R382" s="12"/>
    </row>
    <row r="383" ht="15.75" customHeight="1">
      <c r="A383" s="105">
        <v>382.0</v>
      </c>
      <c r="B383" s="27" t="s">
        <v>9159</v>
      </c>
      <c r="C383" s="13">
        <v>59270.0</v>
      </c>
      <c r="D383" s="27" t="s">
        <v>9161</v>
      </c>
      <c r="E383" s="116" t="s">
        <v>4330</v>
      </c>
      <c r="F383" s="116" t="s">
        <v>4331</v>
      </c>
      <c r="G383" s="106">
        <v>7.613036890915E12</v>
      </c>
      <c r="H383" s="107"/>
      <c r="I383" s="106">
        <v>7.613036890922E12</v>
      </c>
      <c r="J383" s="83"/>
      <c r="K383" s="109" t="s">
        <v>38</v>
      </c>
      <c r="L383" s="110" t="s">
        <v>9162</v>
      </c>
      <c r="M383" s="109" t="s">
        <v>7540</v>
      </c>
      <c r="N383" s="27" t="s">
        <v>9162</v>
      </c>
      <c r="O383" s="27" t="s">
        <v>9162</v>
      </c>
      <c r="P383" s="104" t="s">
        <v>7541</v>
      </c>
      <c r="Q383" s="40">
        <v>41932.0</v>
      </c>
      <c r="R383" s="12"/>
    </row>
    <row r="384" ht="15.75" customHeight="1">
      <c r="A384" s="105">
        <v>383.0</v>
      </c>
      <c r="B384" s="111" t="s">
        <v>9163</v>
      </c>
      <c r="C384" s="114">
        <v>96050.0</v>
      </c>
      <c r="D384" s="27" t="s">
        <v>9164</v>
      </c>
      <c r="E384" s="22" t="s">
        <v>9165</v>
      </c>
      <c r="F384" s="22" t="s">
        <v>7230</v>
      </c>
      <c r="G384" s="106">
        <v>7.613287755841E12</v>
      </c>
      <c r="H384" s="107"/>
      <c r="I384" s="106">
        <v>7.613287755827E12</v>
      </c>
      <c r="J384" s="83"/>
      <c r="K384" s="109" t="s">
        <v>38</v>
      </c>
      <c r="L384" s="110" t="s">
        <v>9167</v>
      </c>
      <c r="M384" s="109" t="s">
        <v>7540</v>
      </c>
      <c r="N384" s="27" t="s">
        <v>9167</v>
      </c>
      <c r="O384" s="27" t="s">
        <v>9167</v>
      </c>
      <c r="P384" s="104" t="s">
        <v>7541</v>
      </c>
      <c r="Q384" s="40">
        <v>0.0</v>
      </c>
      <c r="R384" s="12"/>
    </row>
    <row r="385" ht="15.75" customHeight="1">
      <c r="A385" s="105">
        <v>384.0</v>
      </c>
      <c r="B385" s="111" t="s">
        <v>9163</v>
      </c>
      <c r="C385" s="114">
        <v>96050.0</v>
      </c>
      <c r="D385" s="27" t="s">
        <v>9164</v>
      </c>
      <c r="E385" s="22" t="s">
        <v>9165</v>
      </c>
      <c r="F385" s="22" t="s">
        <v>7230</v>
      </c>
      <c r="G385" s="106">
        <v>7.613287755841E12</v>
      </c>
      <c r="H385" s="107"/>
      <c r="I385" s="106">
        <v>7.613287755827E12</v>
      </c>
      <c r="J385" s="83"/>
      <c r="K385" s="109" t="s">
        <v>38</v>
      </c>
      <c r="L385" s="110" t="s">
        <v>9167</v>
      </c>
      <c r="M385" s="109" t="s">
        <v>7540</v>
      </c>
      <c r="N385" s="27" t="s">
        <v>9167</v>
      </c>
      <c r="O385" s="27" t="s">
        <v>9167</v>
      </c>
      <c r="P385" s="104" t="s">
        <v>7541</v>
      </c>
      <c r="Q385" s="40">
        <v>0.0</v>
      </c>
      <c r="R385" s="12"/>
    </row>
    <row r="386" ht="15.75" customHeight="1">
      <c r="A386" s="105">
        <v>385.0</v>
      </c>
      <c r="B386" s="27" t="s">
        <v>9169</v>
      </c>
      <c r="C386" s="13">
        <v>21082.0</v>
      </c>
      <c r="D386" s="27" t="s">
        <v>9170</v>
      </c>
      <c r="E386" s="22" t="s">
        <v>1164</v>
      </c>
      <c r="F386" s="22" t="s">
        <v>1163</v>
      </c>
      <c r="G386" s="106">
        <v>8.445291976269E12</v>
      </c>
      <c r="H386" s="107"/>
      <c r="I386" s="106">
        <v>8.445291976238E12</v>
      </c>
      <c r="J386" s="40">
        <v>12.0</v>
      </c>
      <c r="K386" s="109" t="s">
        <v>38</v>
      </c>
      <c r="L386" s="110" t="s">
        <v>9171</v>
      </c>
      <c r="M386" s="109" t="s">
        <v>7540</v>
      </c>
      <c r="N386" s="27" t="s">
        <v>9171</v>
      </c>
      <c r="O386" s="27" t="s">
        <v>9171</v>
      </c>
      <c r="P386" s="104" t="s">
        <v>7541</v>
      </c>
      <c r="Q386" s="40">
        <v>12715.0</v>
      </c>
      <c r="R386" s="12"/>
    </row>
    <row r="387" ht="15.75" customHeight="1">
      <c r="A387" s="105">
        <v>386.0</v>
      </c>
      <c r="B387" s="27" t="s">
        <v>9173</v>
      </c>
      <c r="C387" s="13">
        <v>87890.0</v>
      </c>
      <c r="D387" s="27" t="s">
        <v>9174</v>
      </c>
      <c r="E387" s="22" t="s">
        <v>9175</v>
      </c>
      <c r="F387" s="22" t="s">
        <v>1163</v>
      </c>
      <c r="G387" s="106">
        <v>7.802950172355E12</v>
      </c>
      <c r="H387" s="107"/>
      <c r="I387" s="106">
        <v>1.7802950172352E13</v>
      </c>
      <c r="J387" s="40">
        <v>12.0</v>
      </c>
      <c r="K387" s="109" t="s">
        <v>38</v>
      </c>
      <c r="L387" s="110" t="s">
        <v>9176</v>
      </c>
      <c r="M387" s="109" t="s">
        <v>7540</v>
      </c>
      <c r="N387" s="27" t="s">
        <v>9176</v>
      </c>
      <c r="O387" s="27" t="s">
        <v>9176</v>
      </c>
      <c r="P387" s="104" t="s">
        <v>7541</v>
      </c>
      <c r="Q387" s="40">
        <v>90110.0</v>
      </c>
      <c r="R387" s="12"/>
    </row>
    <row r="388" ht="15.75" customHeight="1">
      <c r="A388" s="105">
        <v>387.0</v>
      </c>
      <c r="B388" s="27" t="s">
        <v>9177</v>
      </c>
      <c r="C388" s="13">
        <v>27411.0</v>
      </c>
      <c r="D388" s="27" t="s">
        <v>9178</v>
      </c>
      <c r="E388" s="22" t="s">
        <v>1822</v>
      </c>
      <c r="F388" s="22" t="s">
        <v>1823</v>
      </c>
      <c r="G388" s="106">
        <v>8.445291210103E12</v>
      </c>
      <c r="H388" s="107"/>
      <c r="I388" s="106">
        <v>8.445291210219E12</v>
      </c>
      <c r="J388" s="83"/>
      <c r="K388" s="109" t="s">
        <v>38</v>
      </c>
      <c r="L388" s="110" t="s">
        <v>9180</v>
      </c>
      <c r="M388" s="109" t="s">
        <v>7540</v>
      </c>
      <c r="N388" s="27" t="s">
        <v>9180</v>
      </c>
      <c r="O388" s="27" t="s">
        <v>9180</v>
      </c>
      <c r="P388" s="104" t="s">
        <v>7541</v>
      </c>
      <c r="Q388" s="40">
        <v>1335.0</v>
      </c>
      <c r="R388" s="12"/>
    </row>
    <row r="389" ht="15.75" customHeight="1">
      <c r="A389" s="105">
        <v>388.0</v>
      </c>
      <c r="B389" s="27" t="s">
        <v>9181</v>
      </c>
      <c r="C389" s="13">
        <v>69170.0</v>
      </c>
      <c r="D389" s="27" t="s">
        <v>9182</v>
      </c>
      <c r="E389" s="116" t="s">
        <v>9183</v>
      </c>
      <c r="F389" s="116" t="s">
        <v>5051</v>
      </c>
      <c r="G389" s="106">
        <v>7.613287783981E12</v>
      </c>
      <c r="H389" s="107"/>
      <c r="I389" s="106">
        <v>7.613287783998E12</v>
      </c>
      <c r="J389" s="83"/>
      <c r="K389" s="109" t="s">
        <v>38</v>
      </c>
      <c r="L389" s="110" t="s">
        <v>9185</v>
      </c>
      <c r="M389" s="109" t="s">
        <v>7540</v>
      </c>
      <c r="N389" s="27" t="s">
        <v>9185</v>
      </c>
      <c r="O389" s="27" t="s">
        <v>9185</v>
      </c>
      <c r="P389" s="104" t="s">
        <v>7541</v>
      </c>
      <c r="Q389" s="40">
        <v>1874.0</v>
      </c>
      <c r="R389" s="12"/>
    </row>
    <row r="390" ht="15.75" customHeight="1">
      <c r="A390" s="105">
        <v>389.0</v>
      </c>
      <c r="B390" s="27" t="s">
        <v>9186</v>
      </c>
      <c r="C390" s="13">
        <v>69330.0</v>
      </c>
      <c r="D390" s="27" t="s">
        <v>9187</v>
      </c>
      <c r="E390" s="22" t="s">
        <v>9189</v>
      </c>
      <c r="F390" s="22" t="s">
        <v>5051</v>
      </c>
      <c r="G390" s="106">
        <v>7.61328778395E12</v>
      </c>
      <c r="H390" s="107"/>
      <c r="I390" s="106">
        <v>7.613287783967E12</v>
      </c>
      <c r="J390" s="83"/>
      <c r="K390" s="109" t="s">
        <v>38</v>
      </c>
      <c r="L390" s="110" t="s">
        <v>9190</v>
      </c>
      <c r="M390" s="109" t="s">
        <v>7540</v>
      </c>
      <c r="N390" s="27" t="s">
        <v>9190</v>
      </c>
      <c r="O390" s="27" t="s">
        <v>9190</v>
      </c>
      <c r="P390" s="104" t="s">
        <v>7541</v>
      </c>
      <c r="Q390" s="40">
        <v>1000.0</v>
      </c>
      <c r="R390" s="12"/>
    </row>
    <row r="391" ht="15.75" customHeight="1">
      <c r="A391" s="105">
        <v>390.0</v>
      </c>
      <c r="B391" s="27" t="s">
        <v>9191</v>
      </c>
      <c r="C391" s="13">
        <v>69340.0</v>
      </c>
      <c r="D391" s="27" t="s">
        <v>9192</v>
      </c>
      <c r="E391" s="116" t="s">
        <v>9193</v>
      </c>
      <c r="F391" s="116" t="s">
        <v>5051</v>
      </c>
      <c r="G391" s="106">
        <v>7.613287832184E12</v>
      </c>
      <c r="H391" s="107"/>
      <c r="I391" s="106">
        <v>7.613287832191E12</v>
      </c>
      <c r="J391" s="83"/>
      <c r="K391" s="109" t="s">
        <v>38</v>
      </c>
      <c r="L391" s="110" t="s">
        <v>9195</v>
      </c>
      <c r="M391" s="109" t="s">
        <v>7540</v>
      </c>
      <c r="N391" s="27" t="s">
        <v>9195</v>
      </c>
      <c r="O391" s="27" t="s">
        <v>9195</v>
      </c>
      <c r="P391" s="104" t="s">
        <v>7541</v>
      </c>
      <c r="Q391" s="40">
        <v>1869.0</v>
      </c>
      <c r="R391" s="12"/>
    </row>
    <row r="392" ht="15.75" customHeight="1">
      <c r="A392" s="105">
        <v>391.0</v>
      </c>
      <c r="B392" s="27" t="s">
        <v>9196</v>
      </c>
      <c r="C392" s="13">
        <v>69350.0</v>
      </c>
      <c r="D392" s="27" t="s">
        <v>9197</v>
      </c>
      <c r="E392" s="22" t="s">
        <v>9198</v>
      </c>
      <c r="F392" s="22" t="s">
        <v>5051</v>
      </c>
      <c r="G392" s="106">
        <v>7.613287784117E12</v>
      </c>
      <c r="H392" s="107"/>
      <c r="I392" s="106">
        <v>7.613287784124E12</v>
      </c>
      <c r="J392" s="83"/>
      <c r="K392" s="109" t="s">
        <v>38</v>
      </c>
      <c r="L392" s="110" t="s">
        <v>9199</v>
      </c>
      <c r="M392" s="109" t="s">
        <v>7540</v>
      </c>
      <c r="N392" s="27" t="s">
        <v>9199</v>
      </c>
      <c r="O392" s="27" t="s">
        <v>9199</v>
      </c>
      <c r="P392" s="104" t="s">
        <v>7541</v>
      </c>
      <c r="Q392" s="40">
        <v>497.0</v>
      </c>
      <c r="R392" s="12"/>
    </row>
    <row r="393" ht="15.75" customHeight="1">
      <c r="A393" s="105">
        <v>392.0</v>
      </c>
      <c r="B393" s="27" t="s">
        <v>9200</v>
      </c>
      <c r="C393" s="13">
        <v>76730.0</v>
      </c>
      <c r="D393" s="27" t="s">
        <v>9202</v>
      </c>
      <c r="E393" s="22" t="s">
        <v>9203</v>
      </c>
      <c r="F393" s="22" t="s">
        <v>5321</v>
      </c>
      <c r="G393" s="106">
        <v>7.613039352151E12</v>
      </c>
      <c r="H393" s="107"/>
      <c r="I393" s="106">
        <v>7.891000325988E12</v>
      </c>
      <c r="J393" s="83"/>
      <c r="K393" s="109" t="s">
        <v>38</v>
      </c>
      <c r="L393" s="110" t="s">
        <v>9205</v>
      </c>
      <c r="M393" s="109" t="s">
        <v>7540</v>
      </c>
      <c r="N393" s="27" t="s">
        <v>9205</v>
      </c>
      <c r="O393" s="27" t="s">
        <v>9205</v>
      </c>
      <c r="P393" s="104" t="s">
        <v>7541</v>
      </c>
      <c r="Q393" s="40">
        <v>234.0</v>
      </c>
      <c r="R393" s="12"/>
    </row>
    <row r="394" ht="15.75" customHeight="1">
      <c r="A394" s="105">
        <v>393.0</v>
      </c>
      <c r="B394" s="27" t="s">
        <v>9206</v>
      </c>
      <c r="C394" s="13">
        <v>94981.0</v>
      </c>
      <c r="D394" s="27" t="s">
        <v>9207</v>
      </c>
      <c r="E394" s="22" t="s">
        <v>9208</v>
      </c>
      <c r="F394" s="22" t="s">
        <v>9209</v>
      </c>
      <c r="G394" s="106">
        <v>3.80002049284E12</v>
      </c>
      <c r="H394" s="107"/>
      <c r="I394" s="106">
        <v>3.800020446805E12</v>
      </c>
      <c r="J394" s="83"/>
      <c r="K394" s="109" t="s">
        <v>38</v>
      </c>
      <c r="L394" s="110" t="s">
        <v>9210</v>
      </c>
      <c r="M394" s="109" t="s">
        <v>7540</v>
      </c>
      <c r="N394" s="27" t="s">
        <v>9210</v>
      </c>
      <c r="O394" s="27" t="s">
        <v>9210</v>
      </c>
      <c r="P394" s="104" t="s">
        <v>7541</v>
      </c>
      <c r="Q394" s="40">
        <v>0.0</v>
      </c>
      <c r="R394" s="12"/>
    </row>
    <row r="395" ht="15.75" customHeight="1">
      <c r="A395" s="105">
        <v>394.0</v>
      </c>
      <c r="B395" s="27" t="s">
        <v>9212</v>
      </c>
      <c r="C395" s="13">
        <v>94983.0</v>
      </c>
      <c r="D395" s="27" t="s">
        <v>9213</v>
      </c>
      <c r="E395" s="22" t="s">
        <v>9214</v>
      </c>
      <c r="F395" s="22" t="s">
        <v>9215</v>
      </c>
      <c r="G395" s="106">
        <v>3.800020492864E12</v>
      </c>
      <c r="H395" s="107"/>
      <c r="I395" s="106">
        <v>3.800020446812E12</v>
      </c>
      <c r="J395" s="83"/>
      <c r="K395" s="109" t="s">
        <v>38</v>
      </c>
      <c r="L395" s="110" t="s">
        <v>9216</v>
      </c>
      <c r="M395" s="109" t="s">
        <v>7540</v>
      </c>
      <c r="N395" s="27" t="s">
        <v>9216</v>
      </c>
      <c r="O395" s="27" t="s">
        <v>9216</v>
      </c>
      <c r="P395" s="104" t="s">
        <v>7541</v>
      </c>
      <c r="Q395" s="40">
        <v>0.0</v>
      </c>
      <c r="R395" s="12"/>
    </row>
    <row r="396" ht="15.75" customHeight="1">
      <c r="A396" s="105">
        <v>395.0</v>
      </c>
      <c r="B396" s="27" t="s">
        <v>9217</v>
      </c>
      <c r="C396" s="13">
        <v>88262.0</v>
      </c>
      <c r="D396" s="27" t="s">
        <v>9219</v>
      </c>
      <c r="E396" s="124" t="s">
        <v>9221</v>
      </c>
      <c r="F396" s="22" t="s">
        <v>9222</v>
      </c>
      <c r="G396" s="106">
        <v>8.445292781428E12</v>
      </c>
      <c r="H396" s="107"/>
      <c r="I396" s="106">
        <v>8.445292811644E12</v>
      </c>
      <c r="J396" s="83"/>
      <c r="K396" s="109" t="s">
        <v>38</v>
      </c>
      <c r="L396" s="110" t="s">
        <v>9223</v>
      </c>
      <c r="M396" s="109" t="s">
        <v>7540</v>
      </c>
      <c r="N396" s="27" t="s">
        <v>9223</v>
      </c>
      <c r="O396" s="27" t="s">
        <v>9223</v>
      </c>
      <c r="P396" s="104" t="s">
        <v>7541</v>
      </c>
      <c r="Q396" s="40">
        <v>0.0</v>
      </c>
      <c r="R396" s="12"/>
    </row>
    <row r="397" ht="15.75" customHeight="1">
      <c r="A397" s="105">
        <v>396.0</v>
      </c>
      <c r="B397" s="27" t="s">
        <v>9224</v>
      </c>
      <c r="C397" s="13">
        <v>7410.0</v>
      </c>
      <c r="D397" s="27" t="s">
        <v>9225</v>
      </c>
      <c r="E397" s="27" t="s">
        <v>9226</v>
      </c>
      <c r="F397" s="22" t="s">
        <v>9227</v>
      </c>
      <c r="G397" s="106">
        <v>7.613034279316E12</v>
      </c>
      <c r="H397" s="107"/>
      <c r="I397" s="106">
        <v>7.613034279323E12</v>
      </c>
      <c r="J397" s="83"/>
      <c r="K397" s="109" t="s">
        <v>38</v>
      </c>
      <c r="L397" s="110" t="s">
        <v>9229</v>
      </c>
      <c r="M397" s="109" t="s">
        <v>7540</v>
      </c>
      <c r="N397" s="27" t="s">
        <v>9229</v>
      </c>
      <c r="O397" s="27" t="s">
        <v>9229</v>
      </c>
      <c r="P397" s="104" t="s">
        <v>7541</v>
      </c>
      <c r="Q397" s="40">
        <v>6784.0</v>
      </c>
      <c r="R397" s="12"/>
    </row>
    <row r="398" ht="15.75" customHeight="1">
      <c r="A398" s="105">
        <v>397.0</v>
      </c>
      <c r="B398" s="27" t="s">
        <v>9230</v>
      </c>
      <c r="C398" s="13">
        <v>7560.0</v>
      </c>
      <c r="D398" s="27" t="s">
        <v>9231</v>
      </c>
      <c r="E398" s="22" t="s">
        <v>9232</v>
      </c>
      <c r="F398" s="22" t="s">
        <v>598</v>
      </c>
      <c r="G398" s="106">
        <v>7.61303427975E12</v>
      </c>
      <c r="H398" s="107"/>
      <c r="I398" s="106">
        <v>7.613034279767E12</v>
      </c>
      <c r="J398" s="83"/>
      <c r="K398" s="109" t="s">
        <v>38</v>
      </c>
      <c r="L398" s="110" t="s">
        <v>9234</v>
      </c>
      <c r="M398" s="109" t="s">
        <v>7540</v>
      </c>
      <c r="N398" s="27" t="s">
        <v>9234</v>
      </c>
      <c r="O398" s="27" t="s">
        <v>9234</v>
      </c>
      <c r="P398" s="104" t="s">
        <v>7541</v>
      </c>
      <c r="Q398" s="40">
        <v>5173.0</v>
      </c>
      <c r="R398" s="12"/>
    </row>
    <row r="399" ht="15.75" customHeight="1">
      <c r="A399" s="105">
        <v>398.0</v>
      </c>
      <c r="B399" s="27" t="s">
        <v>9235</v>
      </c>
      <c r="C399" s="13">
        <v>87870.0</v>
      </c>
      <c r="D399" s="27" t="s">
        <v>9236</v>
      </c>
      <c r="E399" s="22" t="s">
        <v>9237</v>
      </c>
      <c r="F399" s="22" t="s">
        <v>1147</v>
      </c>
      <c r="G399" s="125">
        <v>7.613031530151E12</v>
      </c>
      <c r="H399" s="126"/>
      <c r="I399" s="125">
        <v>7.613031530168E12</v>
      </c>
      <c r="J399" s="83"/>
      <c r="K399" s="109" t="s">
        <v>38</v>
      </c>
      <c r="L399" s="120" t="s">
        <v>9239</v>
      </c>
      <c r="M399" s="109" t="s">
        <v>7540</v>
      </c>
      <c r="N399" s="27" t="s">
        <v>9239</v>
      </c>
      <c r="O399" s="27" t="s">
        <v>9239</v>
      </c>
      <c r="P399" s="104" t="s">
        <v>7541</v>
      </c>
      <c r="Q399" s="40">
        <v>5354.0</v>
      </c>
      <c r="R399" s="12"/>
    </row>
    <row r="400" ht="15.75" customHeight="1">
      <c r="A400" s="105">
        <v>399.0</v>
      </c>
      <c r="B400" s="27" t="s">
        <v>9241</v>
      </c>
      <c r="C400" s="13">
        <v>79892.0</v>
      </c>
      <c r="D400" s="27" t="s">
        <v>9242</v>
      </c>
      <c r="E400" s="22" t="s">
        <v>9243</v>
      </c>
      <c r="F400" s="22" t="s">
        <v>9244</v>
      </c>
      <c r="G400" s="125">
        <v>7.613032475598E12</v>
      </c>
      <c r="H400" s="126"/>
      <c r="I400" s="125">
        <v>7.613032475604E12</v>
      </c>
      <c r="J400" s="40">
        <v>4.0</v>
      </c>
      <c r="K400" s="109" t="s">
        <v>38</v>
      </c>
      <c r="L400" s="120" t="s">
        <v>9245</v>
      </c>
      <c r="M400" s="109" t="s">
        <v>7540</v>
      </c>
      <c r="N400" s="27" t="s">
        <v>9245</v>
      </c>
      <c r="O400" s="27" t="s">
        <v>9245</v>
      </c>
      <c r="P400" s="104" t="s">
        <v>7541</v>
      </c>
      <c r="Q400" s="40">
        <v>0.0</v>
      </c>
      <c r="R400" s="12"/>
    </row>
    <row r="401" ht="15.75" customHeight="1">
      <c r="A401" s="105">
        <v>400.0</v>
      </c>
      <c r="B401" s="27" t="s">
        <v>9247</v>
      </c>
      <c r="C401" s="13">
        <v>96230.0</v>
      </c>
      <c r="D401" s="27" t="s">
        <v>9248</v>
      </c>
      <c r="E401" s="22" t="s">
        <v>7210</v>
      </c>
      <c r="F401" s="22" t="s">
        <v>7212</v>
      </c>
      <c r="G401" s="125">
        <v>7.613287479969E12</v>
      </c>
      <c r="H401" s="126"/>
      <c r="I401" s="125">
        <v>7.613287896858E12</v>
      </c>
      <c r="J401" s="83"/>
      <c r="K401" s="109" t="s">
        <v>38</v>
      </c>
      <c r="L401" s="120" t="s">
        <v>9249</v>
      </c>
      <c r="M401" s="109" t="s">
        <v>7594</v>
      </c>
      <c r="N401" s="27" t="s">
        <v>9249</v>
      </c>
      <c r="O401" s="27" t="s">
        <v>9249</v>
      </c>
      <c r="P401" s="104" t="s">
        <v>7541</v>
      </c>
      <c r="Q401" s="40">
        <v>0.0</v>
      </c>
      <c r="R401" s="12"/>
    </row>
    <row r="402" ht="15.75" customHeight="1">
      <c r="A402" s="105">
        <v>401.0</v>
      </c>
      <c r="B402" s="27" t="s">
        <v>9251</v>
      </c>
      <c r="C402" s="13">
        <v>99270.0</v>
      </c>
      <c r="D402" s="27" t="s">
        <v>9252</v>
      </c>
      <c r="E402" s="22" t="s">
        <v>7213</v>
      </c>
      <c r="F402" s="22" t="s">
        <v>7370</v>
      </c>
      <c r="G402" s="125">
        <v>7.802230070227E12</v>
      </c>
      <c r="H402" s="126"/>
      <c r="I402" s="125">
        <v>7.613039009413E12</v>
      </c>
      <c r="J402" s="83"/>
      <c r="K402" s="109" t="s">
        <v>38</v>
      </c>
      <c r="L402" s="120" t="s">
        <v>9254</v>
      </c>
      <c r="M402" s="109" t="s">
        <v>7594</v>
      </c>
      <c r="N402" s="27" t="s">
        <v>9254</v>
      </c>
      <c r="O402" s="27" t="s">
        <v>9254</v>
      </c>
      <c r="P402" s="104" t="s">
        <v>7541</v>
      </c>
      <c r="Q402" s="40">
        <v>0.0</v>
      </c>
      <c r="R402" s="12"/>
    </row>
    <row r="403" ht="15.75" customHeight="1">
      <c r="A403" s="105">
        <v>402.0</v>
      </c>
      <c r="B403" s="27" t="s">
        <v>9256</v>
      </c>
      <c r="C403" s="13">
        <v>77530.0</v>
      </c>
      <c r="D403" s="27" t="s">
        <v>9257</v>
      </c>
      <c r="E403" s="22" t="s">
        <v>9258</v>
      </c>
      <c r="F403" s="22" t="s">
        <v>5880</v>
      </c>
      <c r="G403" s="125">
        <v>7.613030624882E12</v>
      </c>
      <c r="H403" s="126"/>
      <c r="I403" s="125">
        <v>7.613030624899E12</v>
      </c>
      <c r="J403" s="83"/>
      <c r="K403" s="109" t="s">
        <v>38</v>
      </c>
      <c r="L403" s="120" t="s">
        <v>9259</v>
      </c>
      <c r="M403" s="109" t="s">
        <v>7594</v>
      </c>
      <c r="N403" s="27" t="s">
        <v>9259</v>
      </c>
      <c r="O403" s="27" t="s">
        <v>9259</v>
      </c>
      <c r="P403" s="104" t="s">
        <v>7541</v>
      </c>
      <c r="Q403" s="40">
        <v>0.0</v>
      </c>
      <c r="R403" s="12"/>
    </row>
    <row r="404" ht="15.75" customHeight="1">
      <c r="A404" s="105">
        <v>403.0</v>
      </c>
      <c r="B404" s="111" t="s">
        <v>9261</v>
      </c>
      <c r="C404" s="114">
        <v>87910.0</v>
      </c>
      <c r="D404" s="27" t="s">
        <v>9262</v>
      </c>
      <c r="E404" s="22" t="s">
        <v>9263</v>
      </c>
      <c r="F404" s="22" t="s">
        <v>1149</v>
      </c>
      <c r="G404" s="125">
        <v>7.613030612346E12</v>
      </c>
      <c r="H404" s="126"/>
      <c r="I404" s="125">
        <v>7.613030612353E12</v>
      </c>
      <c r="J404" s="40">
        <v>4.0</v>
      </c>
      <c r="K404" s="109" t="s">
        <v>38</v>
      </c>
      <c r="L404" s="120" t="s">
        <v>9264</v>
      </c>
      <c r="M404" s="109" t="s">
        <v>7540</v>
      </c>
      <c r="N404" s="27" t="s">
        <v>9264</v>
      </c>
      <c r="O404" s="27" t="s">
        <v>9264</v>
      </c>
      <c r="P404" s="104" t="s">
        <v>7541</v>
      </c>
      <c r="Q404" s="40">
        <v>46442.0</v>
      </c>
      <c r="R404" s="12"/>
    </row>
    <row r="405" ht="15.75" customHeight="1">
      <c r="A405" s="105">
        <v>404.0</v>
      </c>
      <c r="B405" s="111" t="s">
        <v>9261</v>
      </c>
      <c r="C405" s="114">
        <v>87910.0</v>
      </c>
      <c r="D405" s="27" t="s">
        <v>9262</v>
      </c>
      <c r="E405" s="22" t="s">
        <v>9263</v>
      </c>
      <c r="F405" s="22" t="s">
        <v>1149</v>
      </c>
      <c r="G405" s="125">
        <v>7.613030612346E12</v>
      </c>
      <c r="H405" s="126"/>
      <c r="I405" s="125">
        <v>7.613030612353E12</v>
      </c>
      <c r="J405" s="40">
        <v>4.0</v>
      </c>
      <c r="K405" s="109" t="s">
        <v>38</v>
      </c>
      <c r="L405" s="120" t="s">
        <v>9264</v>
      </c>
      <c r="M405" s="109" t="s">
        <v>7540</v>
      </c>
      <c r="N405" s="27" t="s">
        <v>9264</v>
      </c>
      <c r="O405" s="27" t="s">
        <v>9264</v>
      </c>
      <c r="P405" s="104" t="s">
        <v>7541</v>
      </c>
      <c r="Q405" s="40">
        <v>46442.0</v>
      </c>
      <c r="R405" s="12"/>
    </row>
    <row r="406" ht="15.75" customHeight="1">
      <c r="A406" s="105">
        <v>405.0</v>
      </c>
      <c r="B406" s="111" t="s">
        <v>9261</v>
      </c>
      <c r="C406" s="13">
        <v>63190.0</v>
      </c>
      <c r="D406" s="27" t="s">
        <v>9262</v>
      </c>
      <c r="E406" s="27" t="s">
        <v>4693</v>
      </c>
      <c r="F406" s="22" t="s">
        <v>4694</v>
      </c>
      <c r="G406" s="125">
        <v>7.613030612339E12</v>
      </c>
      <c r="H406" s="126"/>
      <c r="I406" s="125">
        <v>7.613287846013E12</v>
      </c>
      <c r="J406" s="83"/>
      <c r="K406" s="109" t="s">
        <v>38</v>
      </c>
      <c r="L406" s="120" t="s">
        <v>9264</v>
      </c>
      <c r="M406" s="109" t="s">
        <v>7594</v>
      </c>
      <c r="N406" s="27" t="s">
        <v>9264</v>
      </c>
      <c r="O406" s="27" t="s">
        <v>9264</v>
      </c>
      <c r="P406" s="104" t="s">
        <v>7541</v>
      </c>
      <c r="Q406" s="40">
        <v>76.0</v>
      </c>
      <c r="R406" s="12"/>
    </row>
    <row r="407" ht="15.75" customHeight="1">
      <c r="A407" s="105">
        <v>406.0</v>
      </c>
      <c r="B407" s="27" t="s">
        <v>9267</v>
      </c>
      <c r="C407" s="13">
        <v>65980.0</v>
      </c>
      <c r="D407" s="27" t="s">
        <v>9268</v>
      </c>
      <c r="E407" s="22" t="s">
        <v>9269</v>
      </c>
      <c r="F407" s="22" t="s">
        <v>2998</v>
      </c>
      <c r="G407" s="125">
        <v>7.891000249239E12</v>
      </c>
      <c r="H407" s="125">
        <v>7.891000249246E12</v>
      </c>
      <c r="I407" s="125">
        <v>7.891000249253E12</v>
      </c>
      <c r="J407" s="83"/>
      <c r="K407" s="109" t="s">
        <v>39</v>
      </c>
      <c r="L407" s="120" t="s">
        <v>9270</v>
      </c>
      <c r="M407" s="109" t="s">
        <v>7540</v>
      </c>
      <c r="N407" s="27" t="s">
        <v>9270</v>
      </c>
      <c r="O407" s="27" t="s">
        <v>9270</v>
      </c>
      <c r="P407" s="104" t="s">
        <v>7541</v>
      </c>
      <c r="Q407" s="40">
        <v>3.0</v>
      </c>
      <c r="R407" s="12"/>
    </row>
    <row r="408" ht="15.75" customHeight="1">
      <c r="A408" s="105">
        <v>407.0</v>
      </c>
      <c r="B408" s="27" t="s">
        <v>9272</v>
      </c>
      <c r="C408" s="13">
        <v>364701.0</v>
      </c>
      <c r="D408" s="27" t="s">
        <v>9273</v>
      </c>
      <c r="E408" s="22" t="s">
        <v>2856</v>
      </c>
      <c r="F408" s="22" t="s">
        <v>2855</v>
      </c>
      <c r="G408" s="125">
        <v>7.891000416068E12</v>
      </c>
      <c r="H408" s="125">
        <v>7.891000415948E12</v>
      </c>
      <c r="I408" s="125">
        <v>1.7891000416065E13</v>
      </c>
      <c r="J408" s="83"/>
      <c r="K408" s="109" t="s">
        <v>39</v>
      </c>
      <c r="L408" s="120" t="s">
        <v>9274</v>
      </c>
      <c r="M408" s="109" t="s">
        <v>7540</v>
      </c>
      <c r="N408" s="27" t="s">
        <v>9274</v>
      </c>
      <c r="O408" s="27" t="s">
        <v>9274</v>
      </c>
      <c r="P408" s="104" t="s">
        <v>7541</v>
      </c>
      <c r="Q408" s="40">
        <v>447.0</v>
      </c>
      <c r="R408" s="12"/>
    </row>
    <row r="409" ht="15.75" customHeight="1">
      <c r="A409" s="105">
        <v>408.0</v>
      </c>
      <c r="B409" s="27" t="s">
        <v>9275</v>
      </c>
      <c r="C409" s="114" t="s">
        <v>8333</v>
      </c>
      <c r="D409" s="27" t="s">
        <v>9276</v>
      </c>
      <c r="E409" s="115"/>
      <c r="F409" s="115"/>
      <c r="G409" s="126"/>
      <c r="H409" s="126"/>
      <c r="I409" s="126"/>
      <c r="J409" s="39"/>
      <c r="K409" s="109" t="s">
        <v>39</v>
      </c>
      <c r="L409" s="120" t="s">
        <v>9278</v>
      </c>
      <c r="M409" s="109" t="s">
        <v>7540</v>
      </c>
      <c r="N409" s="27" t="s">
        <v>9278</v>
      </c>
      <c r="O409" s="27" t="s">
        <v>9278</v>
      </c>
      <c r="P409" s="104" t="s">
        <v>7541</v>
      </c>
      <c r="Q409" s="40">
        <v>0.0</v>
      </c>
      <c r="R409" s="12"/>
    </row>
    <row r="410" ht="15.75" customHeight="1">
      <c r="A410" s="105">
        <v>409.0</v>
      </c>
      <c r="B410" s="27" t="s">
        <v>9280</v>
      </c>
      <c r="C410" s="114" t="s">
        <v>8333</v>
      </c>
      <c r="D410" s="27" t="s">
        <v>9281</v>
      </c>
      <c r="E410" s="115"/>
      <c r="F410" s="115"/>
      <c r="G410" s="126"/>
      <c r="H410" s="126"/>
      <c r="I410" s="126"/>
      <c r="J410" s="39"/>
      <c r="K410" s="109" t="s">
        <v>39</v>
      </c>
      <c r="L410" s="120" t="s">
        <v>9282</v>
      </c>
      <c r="M410" s="109" t="s">
        <v>7540</v>
      </c>
      <c r="N410" s="27" t="s">
        <v>9282</v>
      </c>
      <c r="O410" s="27" t="s">
        <v>9282</v>
      </c>
      <c r="P410" s="104" t="s">
        <v>7541</v>
      </c>
      <c r="Q410" s="40">
        <v>0.0</v>
      </c>
      <c r="R410" s="12"/>
    </row>
    <row r="411" ht="15.75" customHeight="1">
      <c r="A411" s="105">
        <v>410.0</v>
      </c>
      <c r="B411" s="27" t="s">
        <v>9283</v>
      </c>
      <c r="C411" s="13">
        <v>365002.0</v>
      </c>
      <c r="D411" s="27" t="s">
        <v>9284</v>
      </c>
      <c r="E411" s="22" t="s">
        <v>2863</v>
      </c>
      <c r="F411" s="22" t="s">
        <v>2855</v>
      </c>
      <c r="G411" s="125">
        <v>7.891000416075E12</v>
      </c>
      <c r="H411" s="125">
        <v>7.891000415993E12</v>
      </c>
      <c r="I411" s="125">
        <v>1.7891000416072E13</v>
      </c>
      <c r="J411" s="83"/>
      <c r="K411" s="109" t="s">
        <v>39</v>
      </c>
      <c r="L411" s="120" t="s">
        <v>9287</v>
      </c>
      <c r="M411" s="109" t="s">
        <v>7540</v>
      </c>
      <c r="N411" s="27" t="s">
        <v>9287</v>
      </c>
      <c r="O411" s="27" t="s">
        <v>9287</v>
      </c>
      <c r="P411" s="104" t="s">
        <v>7541</v>
      </c>
      <c r="Q411" s="40">
        <v>220.0</v>
      </c>
      <c r="R411" s="12"/>
    </row>
    <row r="412" ht="15.75" customHeight="1">
      <c r="A412" s="105">
        <v>411.0</v>
      </c>
      <c r="B412" s="27" t="s">
        <v>9288</v>
      </c>
      <c r="C412" s="13">
        <v>66350.0</v>
      </c>
      <c r="D412" s="27" t="s">
        <v>9289</v>
      </c>
      <c r="E412" s="22" t="s">
        <v>9290</v>
      </c>
      <c r="F412" s="22" t="s">
        <v>2998</v>
      </c>
      <c r="G412" s="125">
        <v>7.891000248829E12</v>
      </c>
      <c r="H412" s="125">
        <v>7.891000248836E12</v>
      </c>
      <c r="I412" s="125">
        <v>7.891000248836E12</v>
      </c>
      <c r="J412" s="40">
        <v>4.0</v>
      </c>
      <c r="K412" s="109" t="s">
        <v>39</v>
      </c>
      <c r="L412" s="120" t="s">
        <v>9292</v>
      </c>
      <c r="M412" s="109" t="s">
        <v>7540</v>
      </c>
      <c r="N412" s="27" t="s">
        <v>9292</v>
      </c>
      <c r="O412" s="27" t="s">
        <v>9292</v>
      </c>
      <c r="P412" s="104" t="s">
        <v>7541</v>
      </c>
      <c r="Q412" s="40">
        <v>0.0</v>
      </c>
      <c r="R412" s="12"/>
    </row>
    <row r="413" ht="15.75" customHeight="1">
      <c r="A413" s="105">
        <v>412.0</v>
      </c>
      <c r="B413" s="27" t="s">
        <v>9293</v>
      </c>
      <c r="C413" s="13">
        <v>36630.0</v>
      </c>
      <c r="D413" s="27" t="s">
        <v>9294</v>
      </c>
      <c r="E413" s="22" t="s">
        <v>2903</v>
      </c>
      <c r="F413" s="22" t="s">
        <v>643</v>
      </c>
      <c r="G413" s="125">
        <v>8.445291790001E12</v>
      </c>
      <c r="H413" s="126"/>
      <c r="I413" s="125">
        <v>8.445291790018E12</v>
      </c>
      <c r="J413" s="83"/>
      <c r="K413" s="109" t="s">
        <v>39</v>
      </c>
      <c r="L413" s="120" t="s">
        <v>9295</v>
      </c>
      <c r="M413" s="109" t="s">
        <v>7540</v>
      </c>
      <c r="N413" s="27" t="s">
        <v>9295</v>
      </c>
      <c r="O413" s="27" t="s">
        <v>9295</v>
      </c>
      <c r="P413" s="104" t="s">
        <v>7541</v>
      </c>
      <c r="Q413" s="40">
        <v>240.0</v>
      </c>
      <c r="R413" s="12"/>
    </row>
    <row r="414" ht="15.75" customHeight="1">
      <c r="A414" s="105">
        <v>413.0</v>
      </c>
      <c r="B414" s="27" t="s">
        <v>9298</v>
      </c>
      <c r="C414" s="114" t="s">
        <v>8333</v>
      </c>
      <c r="D414" s="27" t="s">
        <v>9299</v>
      </c>
      <c r="E414" s="115"/>
      <c r="F414" s="115"/>
      <c r="G414" s="126"/>
      <c r="H414" s="126"/>
      <c r="I414" s="126"/>
      <c r="J414" s="83"/>
      <c r="K414" s="109" t="s">
        <v>39</v>
      </c>
      <c r="L414" s="120" t="s">
        <v>9300</v>
      </c>
      <c r="M414" s="109" t="s">
        <v>7540</v>
      </c>
      <c r="N414" s="27" t="s">
        <v>9300</v>
      </c>
      <c r="O414" s="27" t="s">
        <v>9300</v>
      </c>
      <c r="P414" s="104" t="s">
        <v>7541</v>
      </c>
      <c r="Q414" s="40">
        <v>0.0</v>
      </c>
      <c r="R414" s="12"/>
    </row>
    <row r="415" ht="15.75" customHeight="1">
      <c r="A415" s="105">
        <v>414.0</v>
      </c>
      <c r="B415" s="27" t="s">
        <v>9301</v>
      </c>
      <c r="C415" s="13">
        <v>96040.0</v>
      </c>
      <c r="D415" s="27" t="s">
        <v>9303</v>
      </c>
      <c r="E415" s="27" t="s">
        <v>9304</v>
      </c>
      <c r="F415" s="22" t="s">
        <v>7224</v>
      </c>
      <c r="G415" s="125">
        <v>7.613032596668E12</v>
      </c>
      <c r="H415" s="127"/>
      <c r="I415" s="125">
        <v>7.613032596675E12</v>
      </c>
      <c r="J415" s="39"/>
      <c r="K415" s="109" t="s">
        <v>39</v>
      </c>
      <c r="L415" s="120" t="s">
        <v>9305</v>
      </c>
      <c r="M415" s="109" t="s">
        <v>7540</v>
      </c>
      <c r="N415" s="27" t="s">
        <v>9305</v>
      </c>
      <c r="O415" s="27" t="s">
        <v>9305</v>
      </c>
      <c r="P415" s="104" t="s">
        <v>7541</v>
      </c>
      <c r="Q415" s="40">
        <v>0.0</v>
      </c>
      <c r="R415" s="12"/>
    </row>
    <row r="416" ht="15.75" customHeight="1">
      <c r="A416" s="105">
        <v>415.0</v>
      </c>
      <c r="B416" s="27" t="s">
        <v>9307</v>
      </c>
      <c r="C416" s="13">
        <v>36948.0</v>
      </c>
      <c r="D416" s="27" t="s">
        <v>9308</v>
      </c>
      <c r="E416" s="22" t="s">
        <v>5811</v>
      </c>
      <c r="F416" s="22" t="s">
        <v>2998</v>
      </c>
      <c r="G416" s="125">
        <v>7.891000441039E12</v>
      </c>
      <c r="H416" s="125">
        <v>7.891000440933E12</v>
      </c>
      <c r="I416" s="125">
        <v>1.7891000441036E13</v>
      </c>
      <c r="J416" s="40">
        <v>4.0</v>
      </c>
      <c r="K416" s="109" t="s">
        <v>39</v>
      </c>
      <c r="L416" s="120" t="s">
        <v>9309</v>
      </c>
      <c r="M416" s="109" t="s">
        <v>7540</v>
      </c>
      <c r="N416" s="27" t="s">
        <v>9309</v>
      </c>
      <c r="O416" s="27" t="s">
        <v>9309</v>
      </c>
      <c r="P416" s="104" t="s">
        <v>7541</v>
      </c>
      <c r="Q416" s="40">
        <v>0.0</v>
      </c>
      <c r="R416" s="12"/>
    </row>
    <row r="417" ht="15.75" customHeight="1">
      <c r="A417" s="105">
        <v>416.0</v>
      </c>
      <c r="B417" s="27" t="s">
        <v>9311</v>
      </c>
      <c r="C417" s="13">
        <v>36210.0</v>
      </c>
      <c r="D417" s="27" t="s">
        <v>9312</v>
      </c>
      <c r="E417" s="22" t="s">
        <v>9313</v>
      </c>
      <c r="F417" s="22" t="s">
        <v>2778</v>
      </c>
      <c r="G417" s="125">
        <v>7.613034439277E12</v>
      </c>
      <c r="H417" s="126"/>
      <c r="I417" s="125">
        <v>7.613034439284E12</v>
      </c>
      <c r="J417" s="83"/>
      <c r="K417" s="109" t="s">
        <v>39</v>
      </c>
      <c r="L417" s="120" t="s">
        <v>9314</v>
      </c>
      <c r="M417" s="109" t="s">
        <v>7540</v>
      </c>
      <c r="N417" s="27" t="s">
        <v>9314</v>
      </c>
      <c r="O417" s="27" t="s">
        <v>9314</v>
      </c>
      <c r="P417" s="104" t="s">
        <v>7541</v>
      </c>
      <c r="Q417" s="40">
        <v>302.0</v>
      </c>
      <c r="R417" s="12"/>
    </row>
    <row r="418" ht="15.75" customHeight="1">
      <c r="A418" s="105">
        <v>417.0</v>
      </c>
      <c r="B418" s="27" t="s">
        <v>9315</v>
      </c>
      <c r="C418" s="13">
        <v>35731.0</v>
      </c>
      <c r="D418" s="27" t="s">
        <v>9316</v>
      </c>
      <c r="E418" s="124" t="s">
        <v>5345</v>
      </c>
      <c r="F418" s="22" t="s">
        <v>5346</v>
      </c>
      <c r="G418" s="125">
        <v>8.445292164467E12</v>
      </c>
      <c r="H418" s="126"/>
      <c r="I418" s="125">
        <v>8.445292164481E12</v>
      </c>
      <c r="J418" s="39"/>
      <c r="K418" s="109" t="s">
        <v>39</v>
      </c>
      <c r="L418" s="120" t="s">
        <v>9318</v>
      </c>
      <c r="M418" s="109" t="s">
        <v>7540</v>
      </c>
      <c r="N418" s="27" t="s">
        <v>9318</v>
      </c>
      <c r="O418" s="27" t="s">
        <v>9318</v>
      </c>
      <c r="P418" s="104" t="s">
        <v>7541</v>
      </c>
      <c r="Q418" s="40">
        <v>0.0</v>
      </c>
      <c r="R418" s="12"/>
    </row>
    <row r="419" ht="15.75" customHeight="1">
      <c r="A419" s="105">
        <v>418.0</v>
      </c>
      <c r="B419" s="27" t="s">
        <v>9319</v>
      </c>
      <c r="C419" s="13">
        <v>76290.0</v>
      </c>
      <c r="D419" s="27" t="s">
        <v>9320</v>
      </c>
      <c r="E419" s="22" t="s">
        <v>9321</v>
      </c>
      <c r="F419" s="22" t="s">
        <v>2034</v>
      </c>
      <c r="G419" s="125">
        <v>7.802230076298E12</v>
      </c>
      <c r="H419" s="126"/>
      <c r="I419" s="125">
        <v>1.7802230076295E13</v>
      </c>
      <c r="J419" s="39"/>
      <c r="K419" s="109" t="s">
        <v>39</v>
      </c>
      <c r="L419" s="120" t="s">
        <v>9323</v>
      </c>
      <c r="M419" s="109" t="s">
        <v>7540</v>
      </c>
      <c r="N419" s="27" t="s">
        <v>9323</v>
      </c>
      <c r="O419" s="27" t="s">
        <v>9323</v>
      </c>
      <c r="P419" s="104" t="s">
        <v>7541</v>
      </c>
      <c r="Q419" s="40">
        <v>0.0</v>
      </c>
      <c r="R419" s="12"/>
    </row>
    <row r="420" ht="15.75" customHeight="1">
      <c r="A420" s="105">
        <v>419.0</v>
      </c>
      <c r="B420" s="27" t="s">
        <v>9324</v>
      </c>
      <c r="C420" s="13">
        <v>36640.0</v>
      </c>
      <c r="D420" s="27" t="s">
        <v>9325</v>
      </c>
      <c r="E420" s="22" t="s">
        <v>2904</v>
      </c>
      <c r="F420" s="22" t="s">
        <v>643</v>
      </c>
      <c r="G420" s="125">
        <v>8.445291790308E12</v>
      </c>
      <c r="H420" s="126"/>
      <c r="I420" s="125">
        <v>8.445291790292E12</v>
      </c>
      <c r="J420" s="39"/>
      <c r="K420" s="109" t="s">
        <v>39</v>
      </c>
      <c r="L420" s="120" t="s">
        <v>9326</v>
      </c>
      <c r="M420" s="109" t="s">
        <v>7540</v>
      </c>
      <c r="N420" s="27" t="s">
        <v>9326</v>
      </c>
      <c r="O420" s="27" t="s">
        <v>9326</v>
      </c>
      <c r="P420" s="104" t="s">
        <v>7541</v>
      </c>
      <c r="Q420" s="40">
        <v>704.0</v>
      </c>
      <c r="R420" s="12"/>
    </row>
    <row r="421" ht="15.75" customHeight="1">
      <c r="A421" s="105">
        <v>420.0</v>
      </c>
      <c r="B421" s="27" t="s">
        <v>9328</v>
      </c>
      <c r="C421" s="13">
        <v>12671.0</v>
      </c>
      <c r="D421" s="27" t="s">
        <v>9329</v>
      </c>
      <c r="E421" s="22" t="s">
        <v>820</v>
      </c>
      <c r="F421" s="22" t="s">
        <v>817</v>
      </c>
      <c r="G421" s="125">
        <v>7.613036188302E12</v>
      </c>
      <c r="H421" s="127"/>
      <c r="I421" s="125">
        <v>7.613036188319E12</v>
      </c>
      <c r="J421" s="39"/>
      <c r="K421" s="109" t="s">
        <v>39</v>
      </c>
      <c r="L421" s="120" t="s">
        <v>9330</v>
      </c>
      <c r="M421" s="109" t="s">
        <v>7540</v>
      </c>
      <c r="N421" s="27" t="s">
        <v>9330</v>
      </c>
      <c r="O421" s="27" t="s">
        <v>9330</v>
      </c>
      <c r="P421" s="104" t="s">
        <v>7541</v>
      </c>
      <c r="Q421" s="40">
        <v>0.0</v>
      </c>
      <c r="R421" s="12"/>
    </row>
    <row r="422" ht="15.75" customHeight="1">
      <c r="A422" s="105">
        <v>421.0</v>
      </c>
      <c r="B422" s="27" t="s">
        <v>9332</v>
      </c>
      <c r="C422" s="13">
        <v>5520.0</v>
      </c>
      <c r="D422" s="27" t="s">
        <v>9333</v>
      </c>
      <c r="E422" s="22" t="s">
        <v>9334</v>
      </c>
      <c r="F422" s="22" t="s">
        <v>7364</v>
      </c>
      <c r="G422" s="125">
        <v>7.891000368626E12</v>
      </c>
      <c r="H422" s="127"/>
      <c r="I422" s="125">
        <v>1.7891000368654E13</v>
      </c>
      <c r="J422" s="39"/>
      <c r="K422" s="109" t="s">
        <v>39</v>
      </c>
      <c r="L422" s="120" t="s">
        <v>9335</v>
      </c>
      <c r="M422" s="109" t="s">
        <v>7540</v>
      </c>
      <c r="N422" s="27" t="s">
        <v>9335</v>
      </c>
      <c r="O422" s="27" t="s">
        <v>9335</v>
      </c>
      <c r="P422" s="104" t="s">
        <v>7541</v>
      </c>
      <c r="Q422" s="40">
        <v>0.0</v>
      </c>
      <c r="R422" s="12"/>
    </row>
    <row r="423" ht="15.75" customHeight="1">
      <c r="A423" s="105">
        <v>422.0</v>
      </c>
      <c r="B423" s="27" t="s">
        <v>9336</v>
      </c>
      <c r="C423" s="13">
        <v>4940.0</v>
      </c>
      <c r="D423" s="27" t="s">
        <v>9337</v>
      </c>
      <c r="E423" s="22" t="s">
        <v>9338</v>
      </c>
      <c r="F423" s="22" t="s">
        <v>7364</v>
      </c>
      <c r="G423" s="125">
        <v>7.891000369371E12</v>
      </c>
      <c r="H423" s="126"/>
      <c r="I423" s="125">
        <v>1.7891000369408E13</v>
      </c>
      <c r="J423" s="39"/>
      <c r="K423" s="109" t="s">
        <v>39</v>
      </c>
      <c r="L423" s="120" t="s">
        <v>9340</v>
      </c>
      <c r="M423" s="109" t="s">
        <v>7540</v>
      </c>
      <c r="N423" s="27" t="s">
        <v>9340</v>
      </c>
      <c r="O423" s="27" t="s">
        <v>9340</v>
      </c>
      <c r="P423" s="104" t="s">
        <v>7541</v>
      </c>
      <c r="Q423" s="40">
        <v>238.0</v>
      </c>
      <c r="R423" s="12"/>
    </row>
    <row r="424" ht="15.75" customHeight="1">
      <c r="A424" s="105">
        <v>423.0</v>
      </c>
      <c r="B424" s="111" t="s">
        <v>9341</v>
      </c>
      <c r="C424" s="13">
        <v>35990.0</v>
      </c>
      <c r="D424" s="27" t="s">
        <v>9342</v>
      </c>
      <c r="E424" s="22" t="s">
        <v>9343</v>
      </c>
      <c r="F424" s="22" t="s">
        <v>2724</v>
      </c>
      <c r="G424" s="125">
        <v>7.61303427649E12</v>
      </c>
      <c r="H424" s="125">
        <v>7.613034276506E12</v>
      </c>
      <c r="I424" s="125">
        <v>7.613034276513E12</v>
      </c>
      <c r="J424" s="39"/>
      <c r="K424" s="109" t="s">
        <v>39</v>
      </c>
      <c r="L424" s="120" t="s">
        <v>9345</v>
      </c>
      <c r="M424" s="109" t="s">
        <v>7540</v>
      </c>
      <c r="N424" s="27" t="s">
        <v>9345</v>
      </c>
      <c r="O424" s="27" t="s">
        <v>9345</v>
      </c>
      <c r="P424" s="104" t="s">
        <v>7541</v>
      </c>
      <c r="Q424" s="40">
        <v>571928.0</v>
      </c>
      <c r="R424" s="12"/>
    </row>
    <row r="425" ht="15.75" customHeight="1">
      <c r="A425" s="105">
        <v>424.0</v>
      </c>
      <c r="B425" s="111" t="s">
        <v>9341</v>
      </c>
      <c r="C425" s="13">
        <v>7572.0</v>
      </c>
      <c r="D425" s="27" t="s">
        <v>9342</v>
      </c>
      <c r="E425" s="22" t="s">
        <v>2358</v>
      </c>
      <c r="F425" s="22" t="s">
        <v>2359</v>
      </c>
      <c r="G425" s="125">
        <v>7.61303427649E12</v>
      </c>
      <c r="H425" s="125">
        <v>7.613034276506E12</v>
      </c>
      <c r="I425" s="125">
        <v>7.613034276513E12</v>
      </c>
      <c r="J425" s="39"/>
      <c r="K425" s="109" t="s">
        <v>39</v>
      </c>
      <c r="L425" s="120" t="s">
        <v>9345</v>
      </c>
      <c r="M425" s="109" t="s">
        <v>7540</v>
      </c>
      <c r="N425" s="27" t="s">
        <v>9345</v>
      </c>
      <c r="O425" s="27" t="s">
        <v>9345</v>
      </c>
      <c r="P425" s="104" t="s">
        <v>7541</v>
      </c>
      <c r="Q425" s="40">
        <v>0.0</v>
      </c>
      <c r="R425" s="12"/>
    </row>
    <row r="426" ht="15.75" customHeight="1">
      <c r="A426" s="105">
        <v>425.0</v>
      </c>
      <c r="B426" s="27" t="s">
        <v>9347</v>
      </c>
      <c r="C426" s="13">
        <v>75820.0</v>
      </c>
      <c r="D426" s="27" t="s">
        <v>9348</v>
      </c>
      <c r="E426" s="22" t="s">
        <v>9349</v>
      </c>
      <c r="F426" s="22" t="s">
        <v>5659</v>
      </c>
      <c r="G426" s="125">
        <v>7.613287103529E12</v>
      </c>
      <c r="H426" s="126"/>
      <c r="I426" s="125">
        <v>7.613287103536E12</v>
      </c>
      <c r="J426" s="39"/>
      <c r="K426" s="109" t="s">
        <v>39</v>
      </c>
      <c r="L426" s="120" t="s">
        <v>9350</v>
      </c>
      <c r="M426" s="109" t="s">
        <v>7540</v>
      </c>
      <c r="N426" s="27" t="s">
        <v>9350</v>
      </c>
      <c r="O426" s="27" t="s">
        <v>9350</v>
      </c>
      <c r="P426" s="104" t="s">
        <v>7541</v>
      </c>
      <c r="Q426" s="40">
        <v>176514.0</v>
      </c>
      <c r="R426" s="12"/>
    </row>
    <row r="427" ht="15.75" customHeight="1">
      <c r="A427" s="105">
        <v>426.0</v>
      </c>
      <c r="B427" s="27" t="s">
        <v>9352</v>
      </c>
      <c r="C427" s="13">
        <v>9502.0</v>
      </c>
      <c r="D427" s="27" t="s">
        <v>9353</v>
      </c>
      <c r="E427" s="22" t="s">
        <v>717</v>
      </c>
      <c r="F427" s="22" t="s">
        <v>601</v>
      </c>
      <c r="G427" s="125">
        <v>8.445291928725E12</v>
      </c>
      <c r="H427" s="127"/>
      <c r="I427" s="125">
        <v>8.445291790728E12</v>
      </c>
      <c r="J427" s="39"/>
      <c r="K427" s="109" t="s">
        <v>39</v>
      </c>
      <c r="L427" s="120" t="s">
        <v>9355</v>
      </c>
      <c r="M427" s="109" t="s">
        <v>7540</v>
      </c>
      <c r="N427" s="27" t="s">
        <v>9355</v>
      </c>
      <c r="O427" s="27" t="s">
        <v>9355</v>
      </c>
      <c r="P427" s="104" t="s">
        <v>7541</v>
      </c>
      <c r="Q427" s="40">
        <v>2894.0</v>
      </c>
      <c r="R427" s="12"/>
    </row>
    <row r="428" ht="15.75" customHeight="1">
      <c r="A428" s="105">
        <v>427.0</v>
      </c>
      <c r="B428" s="27" t="s">
        <v>9356</v>
      </c>
      <c r="C428" s="13">
        <v>96090.0</v>
      </c>
      <c r="D428" s="27" t="s">
        <v>9357</v>
      </c>
      <c r="E428" s="22" t="s">
        <v>9358</v>
      </c>
      <c r="F428" s="22" t="s">
        <v>7240</v>
      </c>
      <c r="G428" s="125">
        <v>8.445290480538E12</v>
      </c>
      <c r="H428" s="126"/>
      <c r="I428" s="125">
        <v>8.445290480545E12</v>
      </c>
      <c r="J428" s="39"/>
      <c r="K428" s="109" t="s">
        <v>39</v>
      </c>
      <c r="L428" s="120" t="s">
        <v>9360</v>
      </c>
      <c r="M428" s="109" t="s">
        <v>7540</v>
      </c>
      <c r="N428" s="27" t="s">
        <v>9360</v>
      </c>
      <c r="O428" s="27" t="s">
        <v>9360</v>
      </c>
      <c r="P428" s="104" t="s">
        <v>7541</v>
      </c>
      <c r="Q428" s="40">
        <v>0.0</v>
      </c>
      <c r="R428" s="12"/>
    </row>
    <row r="429" ht="15.75" customHeight="1">
      <c r="A429" s="105">
        <v>428.0</v>
      </c>
      <c r="B429" s="27" t="s">
        <v>9363</v>
      </c>
      <c r="C429" s="13">
        <v>12661.0</v>
      </c>
      <c r="D429" s="27" t="s">
        <v>9364</v>
      </c>
      <c r="E429" s="27" t="s">
        <v>816</v>
      </c>
      <c r="F429" s="22" t="s">
        <v>817</v>
      </c>
      <c r="G429" s="125">
        <v>7.61303618537E12</v>
      </c>
      <c r="H429" s="126"/>
      <c r="I429" s="125">
        <v>7.613036185387E12</v>
      </c>
      <c r="J429" s="39"/>
      <c r="K429" s="109" t="s">
        <v>39</v>
      </c>
      <c r="L429" s="120" t="s">
        <v>9365</v>
      </c>
      <c r="M429" s="109" t="s">
        <v>7540</v>
      </c>
      <c r="N429" s="27" t="s">
        <v>9365</v>
      </c>
      <c r="O429" s="27" t="s">
        <v>9365</v>
      </c>
      <c r="P429" s="104" t="s">
        <v>7541</v>
      </c>
      <c r="Q429" s="40">
        <v>0.0</v>
      </c>
      <c r="R429" s="12"/>
    </row>
    <row r="430" ht="15.75" customHeight="1">
      <c r="A430" s="105">
        <v>429.0</v>
      </c>
      <c r="B430" s="27" t="s">
        <v>9366</v>
      </c>
      <c r="C430" s="13">
        <v>20860.0</v>
      </c>
      <c r="D430" s="27" t="s">
        <v>9368</v>
      </c>
      <c r="E430" s="22" t="s">
        <v>9369</v>
      </c>
      <c r="F430" s="22" t="s">
        <v>1140</v>
      </c>
      <c r="G430" s="125">
        <v>7.613035588776E12</v>
      </c>
      <c r="H430" s="125">
        <v>7.613035588783E12</v>
      </c>
      <c r="I430" s="125">
        <v>7.61303558879E12</v>
      </c>
      <c r="J430" s="39"/>
      <c r="K430" s="109" t="s">
        <v>39</v>
      </c>
      <c r="L430" s="120" t="s">
        <v>9370</v>
      </c>
      <c r="M430" s="109" t="s">
        <v>7540</v>
      </c>
      <c r="N430" s="27" t="s">
        <v>9370</v>
      </c>
      <c r="O430" s="27" t="s">
        <v>9370</v>
      </c>
      <c r="P430" s="104" t="s">
        <v>7541</v>
      </c>
      <c r="Q430" s="40">
        <v>459825.0</v>
      </c>
      <c r="R430" s="12"/>
    </row>
    <row r="431" ht="15.75" customHeight="1">
      <c r="A431" s="105">
        <v>430.0</v>
      </c>
      <c r="B431" s="27" t="s">
        <v>9371</v>
      </c>
      <c r="C431" s="13">
        <v>90540.0</v>
      </c>
      <c r="D431" s="27" t="s">
        <v>9373</v>
      </c>
      <c r="E431" s="22" t="s">
        <v>9375</v>
      </c>
      <c r="F431" s="22" t="s">
        <v>6595</v>
      </c>
      <c r="G431" s="125">
        <v>7.613287479976E12</v>
      </c>
      <c r="H431" s="126"/>
      <c r="I431" s="125">
        <v>7.613287479983E12</v>
      </c>
      <c r="J431" s="39"/>
      <c r="K431" s="109" t="s">
        <v>39</v>
      </c>
      <c r="L431" s="120" t="s">
        <v>9376</v>
      </c>
      <c r="M431" s="109" t="s">
        <v>7540</v>
      </c>
      <c r="N431" s="27" t="s">
        <v>9376</v>
      </c>
      <c r="O431" s="27" t="s">
        <v>9376</v>
      </c>
      <c r="P431" s="104" t="s">
        <v>7541</v>
      </c>
      <c r="Q431" s="40">
        <v>0.0</v>
      </c>
      <c r="R431" s="12"/>
    </row>
    <row r="432" ht="15.75" customHeight="1">
      <c r="A432" s="105">
        <v>431.0</v>
      </c>
      <c r="B432" s="27" t="s">
        <v>9377</v>
      </c>
      <c r="C432" s="13">
        <v>8631.0</v>
      </c>
      <c r="D432" s="27" t="s">
        <v>9379</v>
      </c>
      <c r="E432" s="27" t="s">
        <v>678</v>
      </c>
      <c r="F432" s="22" t="s">
        <v>601</v>
      </c>
      <c r="G432" s="125">
        <v>8.445291928749E12</v>
      </c>
      <c r="H432" s="127"/>
      <c r="I432" s="125">
        <v>8.445291836259E12</v>
      </c>
      <c r="J432" s="39"/>
      <c r="K432" s="109" t="s">
        <v>39</v>
      </c>
      <c r="L432" s="120" t="s">
        <v>9381</v>
      </c>
      <c r="M432" s="109" t="s">
        <v>7540</v>
      </c>
      <c r="N432" s="27" t="s">
        <v>9381</v>
      </c>
      <c r="O432" s="27" t="s">
        <v>9381</v>
      </c>
      <c r="P432" s="104" t="s">
        <v>7541</v>
      </c>
      <c r="Q432" s="40">
        <v>42119.0</v>
      </c>
      <c r="R432" s="12"/>
    </row>
    <row r="433" ht="15.75" customHeight="1">
      <c r="A433" s="105">
        <v>432.0</v>
      </c>
      <c r="B433" s="27" t="s">
        <v>9382</v>
      </c>
      <c r="C433" s="13">
        <v>8322.0</v>
      </c>
      <c r="D433" s="27" t="s">
        <v>9383</v>
      </c>
      <c r="E433" s="22" t="s">
        <v>642</v>
      </c>
      <c r="F433" s="22" t="s">
        <v>643</v>
      </c>
      <c r="G433" s="125">
        <v>8.445291885806E12</v>
      </c>
      <c r="H433" s="127"/>
      <c r="I433" s="125">
        <v>8.445291789791E12</v>
      </c>
      <c r="J433" s="39"/>
      <c r="K433" s="109" t="s">
        <v>39</v>
      </c>
      <c r="L433" s="120" t="s">
        <v>9385</v>
      </c>
      <c r="M433" s="109" t="s">
        <v>7540</v>
      </c>
      <c r="N433" s="27" t="s">
        <v>9385</v>
      </c>
      <c r="O433" s="27" t="s">
        <v>9385</v>
      </c>
      <c r="P433" s="104" t="s">
        <v>7541</v>
      </c>
      <c r="Q433" s="40">
        <v>49218.0</v>
      </c>
      <c r="R433" s="12"/>
    </row>
    <row r="434" ht="15.75" customHeight="1">
      <c r="A434" s="105">
        <v>433.0</v>
      </c>
      <c r="B434" s="27" t="s">
        <v>9386</v>
      </c>
      <c r="C434" s="13">
        <v>7611.0</v>
      </c>
      <c r="D434" s="27" t="s">
        <v>9387</v>
      </c>
      <c r="E434" s="22" t="s">
        <v>602</v>
      </c>
      <c r="F434" s="22" t="s">
        <v>601</v>
      </c>
      <c r="G434" s="125">
        <v>8.445291928732E12</v>
      </c>
      <c r="H434" s="127"/>
      <c r="I434" s="125">
        <v>8.445291804104E12</v>
      </c>
      <c r="J434" s="39"/>
      <c r="K434" s="109" t="s">
        <v>39</v>
      </c>
      <c r="L434" s="120" t="s">
        <v>9389</v>
      </c>
      <c r="M434" s="109" t="s">
        <v>7540</v>
      </c>
      <c r="N434" s="27" t="s">
        <v>9389</v>
      </c>
      <c r="O434" s="27" t="s">
        <v>9389</v>
      </c>
      <c r="P434" s="104" t="s">
        <v>7541</v>
      </c>
      <c r="Q434" s="40">
        <v>21912.0</v>
      </c>
      <c r="R434" s="12"/>
    </row>
    <row r="435" ht="15.75" customHeight="1">
      <c r="A435" s="105">
        <v>434.0</v>
      </c>
      <c r="B435" s="27" t="s">
        <v>9391</v>
      </c>
      <c r="C435" s="13">
        <v>70019.0</v>
      </c>
      <c r="D435" s="27" t="s">
        <v>9392</v>
      </c>
      <c r="E435" s="22" t="s">
        <v>9286</v>
      </c>
      <c r="F435" s="22" t="s">
        <v>5117</v>
      </c>
      <c r="G435" s="125">
        <v>7.802230070012E12</v>
      </c>
      <c r="H435" s="127"/>
      <c r="I435" s="125">
        <v>1.7802230070019E13</v>
      </c>
      <c r="J435" s="39"/>
      <c r="K435" s="109" t="s">
        <v>39</v>
      </c>
      <c r="L435" s="120" t="s">
        <v>9393</v>
      </c>
      <c r="M435" s="109" t="s">
        <v>7540</v>
      </c>
      <c r="N435" s="27" t="s">
        <v>9393</v>
      </c>
      <c r="O435" s="27" t="s">
        <v>9393</v>
      </c>
      <c r="P435" s="104" t="s">
        <v>7541</v>
      </c>
      <c r="Q435" s="40">
        <v>0.0</v>
      </c>
      <c r="R435" s="12"/>
    </row>
    <row r="436" ht="15.75" customHeight="1">
      <c r="A436" s="105">
        <v>435.0</v>
      </c>
      <c r="B436" s="111" t="s">
        <v>9394</v>
      </c>
      <c r="C436" s="13">
        <v>38620.0</v>
      </c>
      <c r="D436" s="27" t="s">
        <v>9397</v>
      </c>
      <c r="E436" s="22" t="s">
        <v>9398</v>
      </c>
      <c r="F436" s="22" t="s">
        <v>3047</v>
      </c>
      <c r="G436" s="125">
        <v>7.613034721051E12</v>
      </c>
      <c r="H436" s="127"/>
      <c r="I436" s="125">
        <v>7.613034721068E12</v>
      </c>
      <c r="J436" s="39"/>
      <c r="K436" s="109" t="s">
        <v>39</v>
      </c>
      <c r="L436" s="120" t="s">
        <v>9399</v>
      </c>
      <c r="M436" s="109" t="s">
        <v>7540</v>
      </c>
      <c r="N436" s="27" t="s">
        <v>9399</v>
      </c>
      <c r="O436" s="27" t="s">
        <v>9399</v>
      </c>
      <c r="P436" s="104" t="s">
        <v>7541</v>
      </c>
      <c r="Q436" s="40">
        <v>311015.0</v>
      </c>
      <c r="R436" s="12"/>
    </row>
    <row r="437" ht="15.75" customHeight="1">
      <c r="A437" s="105">
        <v>436.0</v>
      </c>
      <c r="B437" s="111" t="s">
        <v>9394</v>
      </c>
      <c r="C437" s="13">
        <v>7930.0</v>
      </c>
      <c r="D437" s="27" t="s">
        <v>9397</v>
      </c>
      <c r="E437" s="22" t="s">
        <v>9402</v>
      </c>
      <c r="F437" s="22" t="s">
        <v>612</v>
      </c>
      <c r="G437" s="125">
        <v>7.613034721051E12</v>
      </c>
      <c r="H437" s="127"/>
      <c r="I437" s="125">
        <v>8.445290868688E12</v>
      </c>
      <c r="J437" s="39"/>
      <c r="K437" s="109" t="s">
        <v>39</v>
      </c>
      <c r="L437" s="120" t="s">
        <v>9399</v>
      </c>
      <c r="M437" s="109" t="s">
        <v>7594</v>
      </c>
      <c r="N437" s="27" t="s">
        <v>9399</v>
      </c>
      <c r="O437" s="27" t="s">
        <v>9399</v>
      </c>
      <c r="P437" s="104" t="s">
        <v>7541</v>
      </c>
      <c r="Q437" s="40">
        <v>0.0</v>
      </c>
      <c r="R437" s="12"/>
    </row>
    <row r="438" ht="15.75" customHeight="1">
      <c r="A438" s="105">
        <v>437.0</v>
      </c>
      <c r="B438" s="111" t="s">
        <v>9403</v>
      </c>
      <c r="C438" s="13">
        <v>94480.0</v>
      </c>
      <c r="D438" s="27" t="s">
        <v>9404</v>
      </c>
      <c r="E438" s="22" t="s">
        <v>9405</v>
      </c>
      <c r="F438" s="22" t="s">
        <v>6247</v>
      </c>
      <c r="G438" s="125">
        <v>7.891000248768E12</v>
      </c>
      <c r="H438" s="125">
        <v>7.891000248775E12</v>
      </c>
      <c r="I438" s="125">
        <v>7.891000248782E12</v>
      </c>
      <c r="J438" s="39"/>
      <c r="K438" s="109" t="s">
        <v>39</v>
      </c>
      <c r="L438" s="120" t="s">
        <v>9408</v>
      </c>
      <c r="M438" s="109" t="s">
        <v>7540</v>
      </c>
      <c r="N438" s="27" t="s">
        <v>9408</v>
      </c>
      <c r="O438" s="27" t="s">
        <v>9408</v>
      </c>
      <c r="P438" s="104" t="s">
        <v>7541</v>
      </c>
      <c r="Q438" s="40">
        <v>0.0</v>
      </c>
      <c r="R438" s="12"/>
    </row>
    <row r="439" ht="15.75" customHeight="1">
      <c r="A439" s="105">
        <v>438.0</v>
      </c>
      <c r="B439" s="111" t="s">
        <v>9403</v>
      </c>
      <c r="C439" s="13">
        <v>66080.0</v>
      </c>
      <c r="D439" s="27" t="s">
        <v>9404</v>
      </c>
      <c r="E439" s="22" t="s">
        <v>9409</v>
      </c>
      <c r="F439" s="22" t="s">
        <v>4873</v>
      </c>
      <c r="G439" s="125">
        <v>7.891000248768E12</v>
      </c>
      <c r="H439" s="127"/>
      <c r="I439" s="125">
        <v>8.44529114503E12</v>
      </c>
      <c r="J439" s="39"/>
      <c r="K439" s="109" t="s">
        <v>39</v>
      </c>
      <c r="L439" s="120" t="s">
        <v>9408</v>
      </c>
      <c r="M439" s="109" t="s">
        <v>7594</v>
      </c>
      <c r="N439" s="27" t="s">
        <v>9408</v>
      </c>
      <c r="O439" s="27" t="s">
        <v>9408</v>
      </c>
      <c r="P439" s="104" t="s">
        <v>7541</v>
      </c>
      <c r="Q439" s="40">
        <v>0.0</v>
      </c>
      <c r="R439" s="12"/>
    </row>
    <row r="440" ht="15.75" customHeight="1">
      <c r="A440" s="105">
        <v>439.0</v>
      </c>
      <c r="B440" s="111" t="s">
        <v>9412</v>
      </c>
      <c r="C440" s="13">
        <v>700221.0</v>
      </c>
      <c r="D440" s="27" t="s">
        <v>9413</v>
      </c>
      <c r="E440" s="22" t="s">
        <v>9362</v>
      </c>
      <c r="F440" s="22" t="s">
        <v>2745</v>
      </c>
      <c r="G440" s="125">
        <v>7.802230070029E12</v>
      </c>
      <c r="H440" s="127"/>
      <c r="I440" s="125">
        <v>1.7802230070026E13</v>
      </c>
      <c r="J440" s="39"/>
      <c r="K440" s="109" t="s">
        <v>39</v>
      </c>
      <c r="L440" s="120" t="s">
        <v>9416</v>
      </c>
      <c r="M440" s="109" t="s">
        <v>7540</v>
      </c>
      <c r="N440" s="27" t="s">
        <v>9416</v>
      </c>
      <c r="O440" s="27" t="s">
        <v>9416</v>
      </c>
      <c r="P440" s="104" t="s">
        <v>7541</v>
      </c>
      <c r="Q440" s="40">
        <v>83313.0</v>
      </c>
      <c r="R440" s="12"/>
    </row>
    <row r="441" ht="15.75" customHeight="1">
      <c r="A441" s="105">
        <v>440.0</v>
      </c>
      <c r="B441" s="111" t="s">
        <v>9412</v>
      </c>
      <c r="C441" s="13">
        <v>7940.0</v>
      </c>
      <c r="D441" s="27" t="s">
        <v>9413</v>
      </c>
      <c r="E441" s="22" t="s">
        <v>9417</v>
      </c>
      <c r="F441" s="22" t="s">
        <v>614</v>
      </c>
      <c r="G441" s="125">
        <v>7.802230070029E12</v>
      </c>
      <c r="H441" s="127"/>
      <c r="I441" s="125">
        <v>8.445290868671E12</v>
      </c>
      <c r="J441" s="39"/>
      <c r="K441" s="109" t="s">
        <v>39</v>
      </c>
      <c r="L441" s="120" t="s">
        <v>9416</v>
      </c>
      <c r="M441" s="109" t="s">
        <v>7594</v>
      </c>
      <c r="N441" s="27" t="s">
        <v>9416</v>
      </c>
      <c r="O441" s="27" t="s">
        <v>9416</v>
      </c>
      <c r="P441" s="104" t="s">
        <v>7541</v>
      </c>
      <c r="Q441" s="40">
        <v>0.0</v>
      </c>
      <c r="R441" s="12"/>
    </row>
    <row r="442" ht="15.75" customHeight="1">
      <c r="A442" s="105">
        <v>441.0</v>
      </c>
      <c r="B442" s="27" t="s">
        <v>9420</v>
      </c>
      <c r="C442" s="13">
        <v>70220.0</v>
      </c>
      <c r="D442" s="27" t="s">
        <v>9421</v>
      </c>
      <c r="E442" s="22" t="s">
        <v>9422</v>
      </c>
      <c r="F442" s="22" t="s">
        <v>5173</v>
      </c>
      <c r="G442" s="125">
        <v>7.802230070227E12</v>
      </c>
      <c r="H442" s="127"/>
      <c r="I442" s="125">
        <v>1.7802230070224E13</v>
      </c>
      <c r="J442" s="39"/>
      <c r="K442" s="109" t="s">
        <v>39</v>
      </c>
      <c r="L442" s="120" t="s">
        <v>9423</v>
      </c>
      <c r="M442" s="109" t="s">
        <v>7540</v>
      </c>
      <c r="N442" s="27" t="s">
        <v>9423</v>
      </c>
      <c r="O442" s="27" t="s">
        <v>9423</v>
      </c>
      <c r="P442" s="104" t="s">
        <v>7541</v>
      </c>
      <c r="Q442" s="40">
        <v>30388.0</v>
      </c>
      <c r="R442" s="12"/>
    </row>
    <row r="443" ht="15.75" customHeight="1">
      <c r="A443" s="105">
        <v>442.0</v>
      </c>
      <c r="B443" s="119" t="s">
        <v>9424</v>
      </c>
      <c r="C443" s="120">
        <v>758210.0</v>
      </c>
      <c r="D443" s="119" t="s">
        <v>9426</v>
      </c>
      <c r="E443" s="22" t="s">
        <v>9427</v>
      </c>
      <c r="F443" s="22" t="s">
        <v>123</v>
      </c>
      <c r="G443" s="125">
        <v>758210.0</v>
      </c>
      <c r="H443" s="127"/>
      <c r="I443" s="125">
        <v>758210.0</v>
      </c>
      <c r="J443" s="39"/>
      <c r="K443" s="109" t="s">
        <v>39</v>
      </c>
      <c r="L443" s="120" t="s">
        <v>9428</v>
      </c>
      <c r="M443" s="109" t="s">
        <v>8582</v>
      </c>
      <c r="N443" s="27" t="s">
        <v>9428</v>
      </c>
      <c r="O443" s="27" t="s">
        <v>9428</v>
      </c>
      <c r="P443" s="104" t="s">
        <v>7541</v>
      </c>
      <c r="Q443" s="40">
        <v>6410.0</v>
      </c>
      <c r="R443" s="12"/>
    </row>
    <row r="444" ht="15.75" customHeight="1">
      <c r="A444" s="105">
        <v>443.0</v>
      </c>
      <c r="B444" s="119" t="s">
        <v>9429</v>
      </c>
      <c r="C444" s="120">
        <v>386213.0</v>
      </c>
      <c r="D444" s="119" t="s">
        <v>9430</v>
      </c>
      <c r="E444" s="22" t="s">
        <v>3143</v>
      </c>
      <c r="F444" s="22" t="s">
        <v>123</v>
      </c>
      <c r="G444" s="125">
        <v>386213.0</v>
      </c>
      <c r="H444" s="127"/>
      <c r="I444" s="125">
        <v>386213.0</v>
      </c>
      <c r="J444" s="39"/>
      <c r="K444" s="109" t="s">
        <v>39</v>
      </c>
      <c r="L444" s="120" t="s">
        <v>9432</v>
      </c>
      <c r="M444" s="109" t="s">
        <v>8582</v>
      </c>
      <c r="N444" s="27" t="s">
        <v>9432</v>
      </c>
      <c r="O444" s="27" t="s">
        <v>9432</v>
      </c>
      <c r="P444" s="104" t="s">
        <v>7541</v>
      </c>
      <c r="Q444" s="40">
        <v>3400.0</v>
      </c>
      <c r="R444" s="12"/>
    </row>
    <row r="445" ht="15.75" customHeight="1">
      <c r="A445" s="105">
        <v>444.0</v>
      </c>
      <c r="B445" s="119" t="s">
        <v>9433</v>
      </c>
      <c r="C445" s="120">
        <v>702225.0</v>
      </c>
      <c r="D445" s="119" t="s">
        <v>9434</v>
      </c>
      <c r="E445" s="27" t="s">
        <v>9435</v>
      </c>
      <c r="F445" s="22" t="s">
        <v>123</v>
      </c>
      <c r="G445" s="125">
        <v>702225.0</v>
      </c>
      <c r="H445" s="127"/>
      <c r="I445" s="125">
        <v>702225.0</v>
      </c>
      <c r="J445" s="39"/>
      <c r="K445" s="109" t="s">
        <v>39</v>
      </c>
      <c r="L445" s="120" t="s">
        <v>9436</v>
      </c>
      <c r="M445" s="109" t="s">
        <v>8582</v>
      </c>
      <c r="N445" s="27" t="s">
        <v>9436</v>
      </c>
      <c r="O445" s="27" t="s">
        <v>9436</v>
      </c>
      <c r="P445" s="104" t="s">
        <v>7541</v>
      </c>
      <c r="Q445" s="40">
        <v>0.0</v>
      </c>
      <c r="R445" s="12"/>
    </row>
    <row r="446" ht="15.75" customHeight="1">
      <c r="A446" s="105">
        <v>445.0</v>
      </c>
      <c r="B446" s="119" t="s">
        <v>9438</v>
      </c>
      <c r="C446" s="120">
        <v>21084.0</v>
      </c>
      <c r="D446" s="119" t="s">
        <v>9439</v>
      </c>
      <c r="E446" s="22" t="s">
        <v>3357</v>
      </c>
      <c r="F446" s="22" t="s">
        <v>123</v>
      </c>
      <c r="G446" s="125">
        <v>21084.0</v>
      </c>
      <c r="H446" s="127"/>
      <c r="I446" s="125">
        <v>21084.0</v>
      </c>
      <c r="J446" s="39"/>
      <c r="K446" s="109" t="s">
        <v>39</v>
      </c>
      <c r="L446" s="120" t="s">
        <v>9440</v>
      </c>
      <c r="M446" s="109" t="s">
        <v>8582</v>
      </c>
      <c r="N446" s="27" t="s">
        <v>9440</v>
      </c>
      <c r="O446" s="27" t="s">
        <v>9440</v>
      </c>
      <c r="P446" s="104" t="s">
        <v>7541</v>
      </c>
      <c r="Q446" s="40">
        <v>0.0</v>
      </c>
      <c r="R446" s="12"/>
    </row>
    <row r="447" ht="15.75" customHeight="1">
      <c r="A447" s="105">
        <v>446.0</v>
      </c>
      <c r="B447" s="119" t="s">
        <v>9441</v>
      </c>
      <c r="C447" s="120">
        <v>87877.0</v>
      </c>
      <c r="D447" s="119" t="s">
        <v>9442</v>
      </c>
      <c r="E447" s="22" t="s">
        <v>9443</v>
      </c>
      <c r="F447" s="22" t="s">
        <v>123</v>
      </c>
      <c r="G447" s="125">
        <v>87877.0</v>
      </c>
      <c r="H447" s="127"/>
      <c r="I447" s="125">
        <v>87877.0</v>
      </c>
      <c r="J447" s="39"/>
      <c r="K447" s="109" t="s">
        <v>39</v>
      </c>
      <c r="L447" s="120" t="s">
        <v>9445</v>
      </c>
      <c r="M447" s="118" t="s">
        <v>8582</v>
      </c>
      <c r="N447" s="27" t="s">
        <v>9445</v>
      </c>
      <c r="O447" s="27" t="s">
        <v>9445</v>
      </c>
      <c r="P447" s="104" t="s">
        <v>7541</v>
      </c>
      <c r="Q447" s="40">
        <v>0.0</v>
      </c>
      <c r="R447" s="12"/>
    </row>
    <row r="448" ht="15.75" customHeight="1">
      <c r="A448" s="105">
        <v>447.0</v>
      </c>
      <c r="B448" s="119" t="s">
        <v>9446</v>
      </c>
      <c r="C448" s="120">
        <v>879129.0</v>
      </c>
      <c r="D448" s="119" t="s">
        <v>9447</v>
      </c>
      <c r="E448" s="22" t="s">
        <v>9448</v>
      </c>
      <c r="F448" s="22" t="s">
        <v>123</v>
      </c>
      <c r="G448" s="125">
        <v>879129.0</v>
      </c>
      <c r="H448" s="127"/>
      <c r="I448" s="125">
        <v>879129.0</v>
      </c>
      <c r="J448" s="39"/>
      <c r="K448" s="109" t="s">
        <v>39</v>
      </c>
      <c r="L448" s="120" t="s">
        <v>9449</v>
      </c>
      <c r="M448" s="118" t="s">
        <v>8582</v>
      </c>
      <c r="N448" s="27" t="s">
        <v>9449</v>
      </c>
      <c r="O448" s="27" t="s">
        <v>9449</v>
      </c>
      <c r="P448" s="104" t="s">
        <v>7541</v>
      </c>
      <c r="Q448" s="40">
        <v>1410.0</v>
      </c>
      <c r="R448" s="12"/>
    </row>
    <row r="449" ht="15.75" customHeight="1">
      <c r="A449" s="105">
        <v>448.0</v>
      </c>
      <c r="B449" s="119" t="s">
        <v>9450</v>
      </c>
      <c r="C449" s="120">
        <v>879122.0</v>
      </c>
      <c r="D449" s="119" t="s">
        <v>9452</v>
      </c>
      <c r="E449" s="27" t="s">
        <v>6865</v>
      </c>
      <c r="F449" s="22" t="s">
        <v>123</v>
      </c>
      <c r="G449" s="125">
        <v>879122.0</v>
      </c>
      <c r="H449" s="127"/>
      <c r="I449" s="125">
        <v>879122.0</v>
      </c>
      <c r="J449" s="39"/>
      <c r="K449" s="109" t="s">
        <v>39</v>
      </c>
      <c r="L449" s="120" t="s">
        <v>9453</v>
      </c>
      <c r="M449" s="118" t="s">
        <v>8582</v>
      </c>
      <c r="N449" s="27" t="s">
        <v>9453</v>
      </c>
      <c r="O449" s="27" t="s">
        <v>9453</v>
      </c>
      <c r="P449" s="104" t="s">
        <v>7541</v>
      </c>
      <c r="Q449" s="40">
        <v>6350.0</v>
      </c>
      <c r="R449" s="12"/>
    </row>
    <row r="450" ht="15.75" customHeight="1">
      <c r="A450" s="105">
        <v>449.0</v>
      </c>
      <c r="B450" s="119" t="s">
        <v>9454</v>
      </c>
      <c r="C450" s="120">
        <v>700237.0</v>
      </c>
      <c r="D450" s="119" t="s">
        <v>9455</v>
      </c>
      <c r="E450" s="22" t="s">
        <v>9411</v>
      </c>
      <c r="F450" s="22" t="s">
        <v>123</v>
      </c>
      <c r="G450" s="125">
        <v>700237.0</v>
      </c>
      <c r="H450" s="127"/>
      <c r="I450" s="125">
        <v>700237.0</v>
      </c>
      <c r="J450" s="39"/>
      <c r="K450" s="109" t="s">
        <v>39</v>
      </c>
      <c r="L450" s="120" t="s">
        <v>9456</v>
      </c>
      <c r="M450" s="109" t="s">
        <v>8582</v>
      </c>
      <c r="N450" s="27" t="s">
        <v>9456</v>
      </c>
      <c r="O450" s="27" t="s">
        <v>9456</v>
      </c>
      <c r="P450" s="104" t="s">
        <v>7541</v>
      </c>
      <c r="Q450" s="40">
        <v>0.0</v>
      </c>
      <c r="R450" s="12"/>
    </row>
    <row r="451" ht="15.75" customHeight="1">
      <c r="A451" s="105">
        <v>450.0</v>
      </c>
      <c r="B451" s="119" t="s">
        <v>9458</v>
      </c>
      <c r="C451" s="120">
        <v>700115.0</v>
      </c>
      <c r="D451" s="119" t="s">
        <v>9459</v>
      </c>
      <c r="E451" s="27" t="s">
        <v>9297</v>
      </c>
      <c r="F451" s="22" t="s">
        <v>123</v>
      </c>
      <c r="G451" s="125">
        <v>700115.0</v>
      </c>
      <c r="H451" s="127"/>
      <c r="I451" s="125">
        <v>700115.0</v>
      </c>
      <c r="J451" s="39"/>
      <c r="K451" s="109" t="s">
        <v>39</v>
      </c>
      <c r="L451" s="120" t="s">
        <v>9460</v>
      </c>
      <c r="M451" s="118" t="s">
        <v>8582</v>
      </c>
      <c r="N451" s="27" t="s">
        <v>9460</v>
      </c>
      <c r="O451" s="27" t="s">
        <v>9460</v>
      </c>
      <c r="P451" s="104" t="s">
        <v>7541</v>
      </c>
      <c r="Q451" s="40">
        <v>0.0</v>
      </c>
      <c r="R451" s="12"/>
    </row>
    <row r="452" ht="15.75" customHeight="1">
      <c r="A452" s="105">
        <v>451.0</v>
      </c>
      <c r="B452" s="119" t="s">
        <v>9461</v>
      </c>
      <c r="C452" s="120">
        <v>944828.0</v>
      </c>
      <c r="D452" s="119" t="s">
        <v>9462</v>
      </c>
      <c r="E452" s="27" t="s">
        <v>9464</v>
      </c>
      <c r="F452" s="22" t="s">
        <v>123</v>
      </c>
      <c r="G452" s="125">
        <v>944828.0</v>
      </c>
      <c r="H452" s="127"/>
      <c r="I452" s="125">
        <v>944828.0</v>
      </c>
      <c r="J452" s="39"/>
      <c r="K452" s="109" t="s">
        <v>39</v>
      </c>
      <c r="L452" s="120" t="s">
        <v>9465</v>
      </c>
      <c r="M452" s="118" t="s">
        <v>8582</v>
      </c>
      <c r="N452" s="27" t="s">
        <v>9465</v>
      </c>
      <c r="O452" s="27" t="s">
        <v>9465</v>
      </c>
      <c r="P452" s="104" t="s">
        <v>7541</v>
      </c>
      <c r="Q452" s="40">
        <v>0.0</v>
      </c>
      <c r="R452" s="12"/>
    </row>
    <row r="453" ht="15.75" customHeight="1">
      <c r="A453" s="105">
        <v>452.0</v>
      </c>
      <c r="B453" s="119" t="s">
        <v>9466</v>
      </c>
      <c r="C453" s="120">
        <v>944824.0</v>
      </c>
      <c r="D453" s="119" t="s">
        <v>9467</v>
      </c>
      <c r="E453" s="22" t="s">
        <v>9468</v>
      </c>
      <c r="F453" s="22" t="s">
        <v>123</v>
      </c>
      <c r="G453" s="125">
        <v>944824.0</v>
      </c>
      <c r="H453" s="127"/>
      <c r="I453" s="125">
        <v>944824.0</v>
      </c>
      <c r="J453" s="39"/>
      <c r="K453" s="109" t="s">
        <v>39</v>
      </c>
      <c r="L453" s="120" t="s">
        <v>9469</v>
      </c>
      <c r="M453" s="118" t="s">
        <v>8582</v>
      </c>
      <c r="N453" s="27" t="s">
        <v>9469</v>
      </c>
      <c r="O453" s="27" t="s">
        <v>9469</v>
      </c>
      <c r="P453" s="104" t="s">
        <v>7541</v>
      </c>
      <c r="Q453" s="40">
        <v>0.0</v>
      </c>
      <c r="R453" s="12"/>
    </row>
    <row r="454" ht="15.75" customHeight="1">
      <c r="A454" s="105">
        <v>453.0</v>
      </c>
      <c r="B454" s="119" t="s">
        <v>9470</v>
      </c>
      <c r="C454" s="120">
        <v>36949.0</v>
      </c>
      <c r="D454" s="119" t="s">
        <v>9472</v>
      </c>
      <c r="E454" s="22" t="s">
        <v>5815</v>
      </c>
      <c r="F454" s="22" t="s">
        <v>123</v>
      </c>
      <c r="G454" s="125">
        <v>36949.0</v>
      </c>
      <c r="H454" s="127"/>
      <c r="I454" s="125">
        <v>36949.0</v>
      </c>
      <c r="J454" s="39"/>
      <c r="K454" s="109" t="s">
        <v>39</v>
      </c>
      <c r="L454" s="120" t="s">
        <v>9473</v>
      </c>
      <c r="M454" s="109" t="s">
        <v>8582</v>
      </c>
      <c r="N454" s="27" t="s">
        <v>9473</v>
      </c>
      <c r="O454" s="27" t="s">
        <v>9473</v>
      </c>
      <c r="P454" s="104" t="s">
        <v>7541</v>
      </c>
      <c r="Q454" s="40">
        <v>0.0</v>
      </c>
      <c r="R454" s="128"/>
    </row>
    <row r="455" ht="15.75" customHeight="1">
      <c r="A455" s="105">
        <v>454.0</v>
      </c>
      <c r="B455" s="119" t="s">
        <v>9474</v>
      </c>
      <c r="C455" s="120">
        <v>879137.0</v>
      </c>
      <c r="D455" s="119" t="s">
        <v>9475</v>
      </c>
      <c r="E455" s="22" t="s">
        <v>9476</v>
      </c>
      <c r="F455" s="22" t="s">
        <v>123</v>
      </c>
      <c r="G455" s="125">
        <v>879137.0</v>
      </c>
      <c r="H455" s="127"/>
      <c r="I455" s="125">
        <v>879137.0</v>
      </c>
      <c r="J455" s="39"/>
      <c r="K455" s="109" t="s">
        <v>39</v>
      </c>
      <c r="L455" s="120" t="s">
        <v>9478</v>
      </c>
      <c r="M455" s="109" t="s">
        <v>8582</v>
      </c>
      <c r="N455" s="27" t="s">
        <v>9478</v>
      </c>
      <c r="O455" s="27" t="s">
        <v>9478</v>
      </c>
      <c r="P455" s="104" t="s">
        <v>7541</v>
      </c>
      <c r="Q455" s="40">
        <v>0.0</v>
      </c>
      <c r="R455" s="128"/>
    </row>
    <row r="456" ht="15.75" customHeight="1">
      <c r="A456" s="105">
        <v>455.0</v>
      </c>
      <c r="B456" s="119" t="s">
        <v>9479</v>
      </c>
      <c r="C456" s="114" t="s">
        <v>8333</v>
      </c>
      <c r="D456" s="119" t="s">
        <v>9480</v>
      </c>
      <c r="E456" s="115"/>
      <c r="F456" s="22" t="s">
        <v>123</v>
      </c>
      <c r="G456" s="126"/>
      <c r="H456" s="127"/>
      <c r="I456" s="126"/>
      <c r="J456" s="39"/>
      <c r="K456" s="109" t="s">
        <v>39</v>
      </c>
      <c r="L456" s="120" t="s">
        <v>9481</v>
      </c>
      <c r="M456" s="109" t="s">
        <v>8582</v>
      </c>
      <c r="N456" s="27" t="s">
        <v>9481</v>
      </c>
      <c r="O456" s="27" t="s">
        <v>9481</v>
      </c>
      <c r="P456" s="104" t="s">
        <v>7541</v>
      </c>
      <c r="Q456" s="40">
        <v>0.0</v>
      </c>
      <c r="R456" s="128"/>
    </row>
    <row r="457" ht="15.75" customHeight="1">
      <c r="A457" s="105">
        <v>456.0</v>
      </c>
      <c r="B457" s="119" t="s">
        <v>9483</v>
      </c>
      <c r="C457" s="114" t="s">
        <v>8333</v>
      </c>
      <c r="D457" s="119" t="s">
        <v>9484</v>
      </c>
      <c r="E457" s="83"/>
      <c r="F457" s="22" t="s">
        <v>123</v>
      </c>
      <c r="G457" s="126"/>
      <c r="H457" s="127"/>
      <c r="I457" s="126"/>
      <c r="J457" s="39"/>
      <c r="K457" s="109" t="s">
        <v>39</v>
      </c>
      <c r="L457" s="120" t="s">
        <v>9485</v>
      </c>
      <c r="M457" s="109" t="s">
        <v>8582</v>
      </c>
      <c r="N457" s="27" t="s">
        <v>9485</v>
      </c>
      <c r="O457" s="27" t="s">
        <v>9485</v>
      </c>
      <c r="P457" s="104" t="s">
        <v>7541</v>
      </c>
      <c r="Q457" s="40">
        <v>0.0</v>
      </c>
      <c r="R457" s="128"/>
    </row>
    <row r="458" ht="15.75" customHeight="1">
      <c r="A458" s="105">
        <v>457.0</v>
      </c>
      <c r="B458" s="119" t="s">
        <v>9486</v>
      </c>
      <c r="C458" s="114" t="s">
        <v>8333</v>
      </c>
      <c r="D458" s="119" t="s">
        <v>9488</v>
      </c>
      <c r="E458" s="83"/>
      <c r="F458" s="22" t="s">
        <v>123</v>
      </c>
      <c r="G458" s="126"/>
      <c r="H458" s="127"/>
      <c r="I458" s="126"/>
      <c r="J458" s="39"/>
      <c r="K458" s="109" t="s">
        <v>39</v>
      </c>
      <c r="L458" s="120" t="s">
        <v>9489</v>
      </c>
      <c r="M458" s="109" t="s">
        <v>8582</v>
      </c>
      <c r="N458" s="27" t="s">
        <v>9489</v>
      </c>
      <c r="O458" s="27" t="s">
        <v>9489</v>
      </c>
      <c r="P458" s="104" t="s">
        <v>7541</v>
      </c>
      <c r="Q458" s="40">
        <v>0.0</v>
      </c>
      <c r="R458" s="128"/>
    </row>
    <row r="459" ht="15.75" customHeight="1">
      <c r="A459" s="105">
        <v>458.0</v>
      </c>
      <c r="B459" s="119" t="s">
        <v>9490</v>
      </c>
      <c r="C459" s="114" t="s">
        <v>8333</v>
      </c>
      <c r="D459" s="119" t="s">
        <v>9491</v>
      </c>
      <c r="E459" s="115"/>
      <c r="F459" s="22" t="s">
        <v>123</v>
      </c>
      <c r="G459" s="126"/>
      <c r="H459" s="127"/>
      <c r="I459" s="126"/>
      <c r="J459" s="39"/>
      <c r="K459" s="109" t="s">
        <v>39</v>
      </c>
      <c r="L459" s="120" t="s">
        <v>9492</v>
      </c>
      <c r="M459" s="109" t="s">
        <v>8582</v>
      </c>
      <c r="N459" s="27" t="s">
        <v>9492</v>
      </c>
      <c r="O459" s="27" t="s">
        <v>9492</v>
      </c>
      <c r="P459" s="104" t="s">
        <v>7541</v>
      </c>
      <c r="Q459" s="40">
        <v>0.0</v>
      </c>
      <c r="R459" s="128"/>
    </row>
    <row r="460" ht="15.75" customHeight="1">
      <c r="A460" s="105">
        <v>459.0</v>
      </c>
      <c r="B460" s="119" t="s">
        <v>9494</v>
      </c>
      <c r="C460" s="114" t="s">
        <v>8333</v>
      </c>
      <c r="D460" s="119" t="s">
        <v>9495</v>
      </c>
      <c r="E460" s="115"/>
      <c r="F460" s="22" t="s">
        <v>123</v>
      </c>
      <c r="G460" s="126"/>
      <c r="H460" s="127"/>
      <c r="I460" s="126"/>
      <c r="J460" s="39"/>
      <c r="K460" s="109" t="s">
        <v>39</v>
      </c>
      <c r="L460" s="120" t="s">
        <v>9496</v>
      </c>
      <c r="M460" s="109" t="s">
        <v>8582</v>
      </c>
      <c r="N460" s="27" t="s">
        <v>9496</v>
      </c>
      <c r="O460" s="27" t="s">
        <v>9496</v>
      </c>
      <c r="P460" s="104" t="s">
        <v>7541</v>
      </c>
      <c r="Q460" s="40">
        <v>0.0</v>
      </c>
      <c r="R460" s="128"/>
    </row>
    <row r="461" ht="15.75" customHeight="1">
      <c r="A461" s="105">
        <v>460.0</v>
      </c>
      <c r="B461" s="119" t="s">
        <v>9497</v>
      </c>
      <c r="C461" s="114" t="s">
        <v>8333</v>
      </c>
      <c r="D461" s="119" t="s">
        <v>9499</v>
      </c>
      <c r="E461" s="83"/>
      <c r="F461" s="22" t="s">
        <v>123</v>
      </c>
      <c r="G461" s="126"/>
      <c r="H461" s="127"/>
      <c r="I461" s="126"/>
      <c r="J461" s="39"/>
      <c r="K461" s="109" t="s">
        <v>39</v>
      </c>
      <c r="L461" s="120" t="s">
        <v>9500</v>
      </c>
      <c r="M461" s="109" t="s">
        <v>8582</v>
      </c>
      <c r="N461" s="27" t="s">
        <v>9500</v>
      </c>
      <c r="O461" s="27" t="s">
        <v>9500</v>
      </c>
      <c r="P461" s="104" t="s">
        <v>7541</v>
      </c>
      <c r="Q461" s="40">
        <v>0.0</v>
      </c>
      <c r="R461" s="128"/>
    </row>
    <row r="462" ht="15.75" customHeight="1">
      <c r="A462" s="105">
        <v>461.0</v>
      </c>
      <c r="B462" s="119" t="s">
        <v>9501</v>
      </c>
      <c r="C462" s="114" t="s">
        <v>8333</v>
      </c>
      <c r="D462" s="119" t="s">
        <v>9502</v>
      </c>
      <c r="E462" s="83"/>
      <c r="F462" s="22" t="s">
        <v>123</v>
      </c>
      <c r="G462" s="126"/>
      <c r="H462" s="127"/>
      <c r="I462" s="126"/>
      <c r="J462" s="39"/>
      <c r="K462" s="109" t="s">
        <v>39</v>
      </c>
      <c r="L462" s="120" t="s">
        <v>9503</v>
      </c>
      <c r="M462" s="109" t="s">
        <v>8582</v>
      </c>
      <c r="N462" s="27" t="s">
        <v>9503</v>
      </c>
      <c r="O462" s="27" t="s">
        <v>9503</v>
      </c>
      <c r="P462" s="104" t="s">
        <v>7541</v>
      </c>
      <c r="Q462" s="40">
        <v>0.0</v>
      </c>
      <c r="R462" s="128"/>
    </row>
    <row r="463" ht="15.75" customHeight="1">
      <c r="A463" s="105">
        <v>462.0</v>
      </c>
      <c r="B463" s="119" t="s">
        <v>9505</v>
      </c>
      <c r="C463" s="114" t="s">
        <v>8333</v>
      </c>
      <c r="D463" s="119" t="s">
        <v>9506</v>
      </c>
      <c r="E463" s="115"/>
      <c r="F463" s="22" t="s">
        <v>123</v>
      </c>
      <c r="G463" s="126"/>
      <c r="H463" s="127"/>
      <c r="I463" s="126"/>
      <c r="J463" s="39"/>
      <c r="K463" s="109" t="s">
        <v>39</v>
      </c>
      <c r="L463" s="120" t="s">
        <v>9507</v>
      </c>
      <c r="M463" s="109" t="s">
        <v>8582</v>
      </c>
      <c r="N463" s="27" t="s">
        <v>9507</v>
      </c>
      <c r="O463" s="27" t="s">
        <v>9507</v>
      </c>
      <c r="P463" s="104" t="s">
        <v>7541</v>
      </c>
      <c r="Q463" s="40">
        <v>0.0</v>
      </c>
      <c r="R463" s="128"/>
    </row>
    <row r="464" ht="15.75" customHeight="1">
      <c r="A464" s="105">
        <v>463.0</v>
      </c>
      <c r="B464" s="119" t="s">
        <v>9508</v>
      </c>
      <c r="C464" s="114" t="s">
        <v>8333</v>
      </c>
      <c r="D464" s="119" t="s">
        <v>9509</v>
      </c>
      <c r="E464" s="83"/>
      <c r="F464" s="22" t="s">
        <v>123</v>
      </c>
      <c r="G464" s="126"/>
      <c r="H464" s="127"/>
      <c r="I464" s="126"/>
      <c r="J464" s="39"/>
      <c r="K464" s="109" t="s">
        <v>39</v>
      </c>
      <c r="L464" s="120" t="s">
        <v>9510</v>
      </c>
      <c r="M464" s="109" t="s">
        <v>8582</v>
      </c>
      <c r="N464" s="27" t="s">
        <v>9510</v>
      </c>
      <c r="O464" s="27" t="s">
        <v>9510</v>
      </c>
      <c r="P464" s="104" t="s">
        <v>7541</v>
      </c>
      <c r="Q464" s="40">
        <v>0.0</v>
      </c>
      <c r="R464" s="128"/>
    </row>
    <row r="465" ht="15.75" customHeight="1">
      <c r="A465" s="105">
        <v>464.0</v>
      </c>
      <c r="B465" s="119" t="s">
        <v>9513</v>
      </c>
      <c r="C465" s="114" t="s">
        <v>8333</v>
      </c>
      <c r="D465" s="119" t="s">
        <v>9514</v>
      </c>
      <c r="E465" s="83"/>
      <c r="F465" s="22" t="s">
        <v>123</v>
      </c>
      <c r="G465" s="126"/>
      <c r="H465" s="127"/>
      <c r="I465" s="126"/>
      <c r="J465" s="39"/>
      <c r="K465" s="109" t="s">
        <v>39</v>
      </c>
      <c r="L465" s="120" t="s">
        <v>9515</v>
      </c>
      <c r="M465" s="109" t="s">
        <v>8582</v>
      </c>
      <c r="N465" s="27" t="s">
        <v>9515</v>
      </c>
      <c r="O465" s="27" t="s">
        <v>9515</v>
      </c>
      <c r="P465" s="104" t="s">
        <v>7541</v>
      </c>
      <c r="Q465" s="40">
        <v>0.0</v>
      </c>
      <c r="R465" s="128"/>
    </row>
    <row r="466" ht="15.75" customHeight="1">
      <c r="A466" s="105">
        <v>465.0</v>
      </c>
      <c r="B466" s="119" t="s">
        <v>9516</v>
      </c>
      <c r="C466" s="120">
        <v>879140.0</v>
      </c>
      <c r="D466" s="119" t="s">
        <v>9517</v>
      </c>
      <c r="E466" s="27" t="s">
        <v>9518</v>
      </c>
      <c r="F466" s="22" t="s">
        <v>123</v>
      </c>
      <c r="G466" s="125">
        <v>879140.0</v>
      </c>
      <c r="H466" s="127"/>
      <c r="I466" s="125">
        <v>879140.0</v>
      </c>
      <c r="J466" s="39"/>
      <c r="K466" s="109" t="s">
        <v>39</v>
      </c>
      <c r="L466" s="120" t="s">
        <v>9519</v>
      </c>
      <c r="M466" s="109" t="s">
        <v>8582</v>
      </c>
      <c r="N466" s="27" t="s">
        <v>9519</v>
      </c>
      <c r="O466" s="27" t="s">
        <v>9519</v>
      </c>
      <c r="P466" s="104" t="s">
        <v>7541</v>
      </c>
      <c r="Q466" s="40">
        <v>0.0</v>
      </c>
      <c r="R466" s="12"/>
    </row>
    <row r="467" ht="15.75" customHeight="1">
      <c r="A467" s="105">
        <v>466.0</v>
      </c>
      <c r="B467" s="119" t="s">
        <v>9522</v>
      </c>
      <c r="C467" s="120">
        <v>879141.0</v>
      </c>
      <c r="D467" s="119" t="s">
        <v>9523</v>
      </c>
      <c r="E467" s="27" t="s">
        <v>9524</v>
      </c>
      <c r="F467" s="22" t="s">
        <v>123</v>
      </c>
      <c r="G467" s="125">
        <v>879141.0</v>
      </c>
      <c r="H467" s="127"/>
      <c r="I467" s="125">
        <v>879141.0</v>
      </c>
      <c r="J467" s="39"/>
      <c r="K467" s="109" t="s">
        <v>39</v>
      </c>
      <c r="L467" s="120" t="s">
        <v>9525</v>
      </c>
      <c r="M467" s="109" t="s">
        <v>8582</v>
      </c>
      <c r="N467" s="27" t="s">
        <v>9525</v>
      </c>
      <c r="O467" s="27" t="s">
        <v>9525</v>
      </c>
      <c r="P467" s="104" t="s">
        <v>7541</v>
      </c>
      <c r="Q467" s="40">
        <v>0.0</v>
      </c>
      <c r="R467" s="12"/>
    </row>
    <row r="468" ht="15.75" customHeight="1">
      <c r="A468" s="105">
        <v>467.0</v>
      </c>
      <c r="B468" s="119" t="s">
        <v>9526</v>
      </c>
      <c r="C468" s="120">
        <v>702223.0</v>
      </c>
      <c r="D468" s="119" t="s">
        <v>9527</v>
      </c>
      <c r="E468" s="22" t="s">
        <v>9528</v>
      </c>
      <c r="F468" s="22" t="s">
        <v>123</v>
      </c>
      <c r="G468" s="125">
        <v>702223.0</v>
      </c>
      <c r="H468" s="127"/>
      <c r="I468" s="125">
        <v>702223.0</v>
      </c>
      <c r="J468" s="39"/>
      <c r="K468" s="109" t="s">
        <v>39</v>
      </c>
      <c r="L468" s="120" t="s">
        <v>9529</v>
      </c>
      <c r="M468" s="109" t="s">
        <v>8582</v>
      </c>
      <c r="N468" s="27" t="s">
        <v>9529</v>
      </c>
      <c r="O468" s="27" t="s">
        <v>9529</v>
      </c>
      <c r="P468" s="104" t="s">
        <v>7541</v>
      </c>
      <c r="Q468" s="40">
        <v>0.0</v>
      </c>
      <c r="R468" s="12"/>
    </row>
    <row r="469" ht="15.75" customHeight="1">
      <c r="A469" s="105">
        <v>468.0</v>
      </c>
      <c r="B469" s="119" t="s">
        <v>9531</v>
      </c>
      <c r="C469" s="114" t="s">
        <v>8333</v>
      </c>
      <c r="D469" s="119" t="s">
        <v>9532</v>
      </c>
      <c r="E469" s="39"/>
      <c r="F469" s="22" t="s">
        <v>123</v>
      </c>
      <c r="G469" s="127"/>
      <c r="H469" s="127"/>
      <c r="I469" s="127"/>
      <c r="J469" s="39"/>
      <c r="K469" s="109" t="s">
        <v>39</v>
      </c>
      <c r="L469" s="120" t="s">
        <v>9533</v>
      </c>
      <c r="M469" s="109" t="s">
        <v>8582</v>
      </c>
      <c r="N469" s="27" t="s">
        <v>9533</v>
      </c>
      <c r="O469" s="27" t="s">
        <v>9533</v>
      </c>
      <c r="P469" s="104" t="s">
        <v>7541</v>
      </c>
      <c r="Q469" s="40">
        <v>0.0</v>
      </c>
      <c r="R469" s="12"/>
    </row>
    <row r="470" ht="15.75" customHeight="1">
      <c r="A470" s="12"/>
      <c r="B470" s="12"/>
      <c r="C470" s="12"/>
      <c r="D470" s="12"/>
      <c r="E470" s="12"/>
      <c r="F470" s="128"/>
      <c r="G470" s="128"/>
      <c r="H470" s="128"/>
      <c r="I470" s="128"/>
      <c r="J470" s="12"/>
      <c r="K470" s="12"/>
      <c r="L470" s="12"/>
      <c r="M470" s="12"/>
      <c r="N470" s="12"/>
      <c r="O470" s="12"/>
      <c r="P470" s="12"/>
      <c r="Q470" s="12"/>
      <c r="R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</row>
    <row r="660" ht="15.75" customHeight="1">
      <c r="A660" s="12"/>
      <c r="B660" s="128"/>
      <c r="C660" s="12"/>
      <c r="D660" s="128"/>
      <c r="E660" s="12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"/>
    </row>
    <row r="661" ht="15.75" customHeight="1">
      <c r="A661" s="12"/>
      <c r="B661" s="128"/>
      <c r="C661" s="12"/>
      <c r="D661" s="128"/>
      <c r="E661" s="12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"/>
    </row>
    <row r="662" ht="15.75" customHeight="1">
      <c r="A662" s="12"/>
      <c r="B662" s="128"/>
      <c r="C662" s="12"/>
      <c r="D662" s="128"/>
      <c r="E662" s="12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"/>
    </row>
    <row r="663" ht="15.75" customHeight="1">
      <c r="A663" s="12"/>
      <c r="B663" s="128"/>
      <c r="C663" s="12"/>
      <c r="D663" s="128"/>
      <c r="E663" s="12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"/>
    </row>
    <row r="664" ht="15.75" customHeight="1">
      <c r="A664" s="12"/>
      <c r="B664" s="128"/>
      <c r="C664" s="12"/>
      <c r="D664" s="128"/>
      <c r="E664" s="12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"/>
    </row>
    <row r="665" ht="15.75" customHeight="1">
      <c r="A665" s="12"/>
      <c r="B665" s="128"/>
      <c r="C665" s="12"/>
      <c r="D665" s="128"/>
      <c r="E665" s="12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"/>
    </row>
    <row r="666" ht="15.75" customHeight="1">
      <c r="A666" s="128"/>
      <c r="B666" s="128"/>
      <c r="C666" s="12"/>
      <c r="D666" s="128"/>
      <c r="E666" s="12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"/>
    </row>
    <row r="667" ht="15.75" customHeight="1">
      <c r="A667" s="128"/>
      <c r="B667" s="128"/>
      <c r="C667" s="12"/>
      <c r="D667" s="128"/>
      <c r="E667" s="12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"/>
    </row>
    <row r="668" ht="15.75" customHeight="1">
      <c r="A668" s="128"/>
      <c r="B668" s="128"/>
      <c r="C668" s="12"/>
      <c r="D668" s="128"/>
      <c r="E668" s="12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"/>
    </row>
    <row r="669" ht="15.75" customHeight="1">
      <c r="A669" s="128"/>
      <c r="B669" s="128"/>
      <c r="C669" s="12"/>
      <c r="D669" s="128"/>
      <c r="E669" s="12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"/>
    </row>
    <row r="670" ht="15.75" customHeight="1">
      <c r="A670" s="128"/>
      <c r="B670" s="128"/>
      <c r="C670" s="12"/>
      <c r="D670" s="128"/>
      <c r="E670" s="12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"/>
    </row>
    <row r="671" ht="15.75" customHeight="1">
      <c r="A671" s="128"/>
      <c r="B671" s="128"/>
      <c r="C671" s="12"/>
      <c r="D671" s="128"/>
      <c r="E671" s="12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"/>
    </row>
    <row r="672" ht="15.75" customHeight="1">
      <c r="A672" s="128"/>
      <c r="B672" s="128"/>
      <c r="C672" s="12"/>
      <c r="D672" s="128"/>
      <c r="E672" s="12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"/>
    </row>
    <row r="673" ht="15.75" customHeight="1">
      <c r="A673" s="128"/>
      <c r="B673" s="128"/>
      <c r="C673" s="12"/>
      <c r="D673" s="128"/>
      <c r="E673" s="12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"/>
    </row>
    <row r="674" ht="15.75" customHeight="1">
      <c r="A674" s="128"/>
      <c r="B674" s="128"/>
      <c r="C674" s="12"/>
      <c r="D674" s="128"/>
      <c r="E674" s="12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"/>
    </row>
    <row r="675" ht="15.75" customHeight="1">
      <c r="A675" s="128"/>
      <c r="B675" s="128"/>
      <c r="C675" s="12"/>
      <c r="D675" s="128"/>
      <c r="E675" s="12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"/>
    </row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11.43"/>
    <col customWidth="1" min="2" max="3" width="17.0"/>
    <col customWidth="1" min="4" max="4" width="10.71"/>
    <col customWidth="1" min="5" max="6" width="17.0"/>
  </cols>
  <sheetData>
    <row r="1" ht="54.75" customHeight="1">
      <c r="A1" s="30">
        <v>1.0</v>
      </c>
      <c r="B1" s="129" t="str">
        <f>+VLOOKUP(A1,'Sectorizacion Racks'!$A$2:$F$1332,5,FALSE)</f>
        <v>A1</v>
      </c>
      <c r="C1" s="129" t="str">
        <f>+VLOOKUP(A1+1,'Sectorizacion Racks'!$A$2:$F$1332,5,FALSE)</f>
        <v>A2</v>
      </c>
      <c r="E1" s="129" t="s">
        <v>9725</v>
      </c>
      <c r="F1" s="129" t="s">
        <v>9726</v>
      </c>
    </row>
    <row r="2" ht="54.75" customHeight="1">
      <c r="A2" s="30">
        <f t="shared" ref="A2:A382" si="1">+A1+2</f>
        <v>3</v>
      </c>
      <c r="B2" s="129" t="str">
        <f>+VLOOKUP(A2,'Sectorizacion Racks'!$A$2:$F$1332,5,FALSE)</f>
        <v>A3</v>
      </c>
      <c r="C2" s="129" t="str">
        <f>+VLOOKUP(A2+1,'Sectorizacion Racks'!$A$2:$F$1332,5,FALSE)</f>
        <v>A4</v>
      </c>
      <c r="E2" s="129" t="s">
        <v>9730</v>
      </c>
      <c r="F2" s="129" t="s">
        <v>9731</v>
      </c>
    </row>
    <row r="3" ht="54.75" customHeight="1">
      <c r="A3" s="30">
        <f t="shared" si="1"/>
        <v>5</v>
      </c>
      <c r="B3" s="129" t="str">
        <f>+VLOOKUP(A3,'Sectorizacion Racks'!$A$2:$F$1332,5,FALSE)</f>
        <v>A5</v>
      </c>
      <c r="C3" s="129" t="str">
        <f>+VLOOKUP(A3+1,'Sectorizacion Racks'!$A$2:$F$1332,5,FALSE)</f>
        <v>A6</v>
      </c>
      <c r="E3" s="129" t="s">
        <v>9736</v>
      </c>
      <c r="F3" s="129" t="s">
        <v>9737</v>
      </c>
    </row>
    <row r="4" ht="54.75" customHeight="1">
      <c r="A4" s="30">
        <f t="shared" si="1"/>
        <v>7</v>
      </c>
      <c r="B4" s="129" t="str">
        <f>+VLOOKUP(A4,'Sectorizacion Racks'!$A$2:$F$1332,5,FALSE)</f>
        <v>A7</v>
      </c>
      <c r="C4" s="129" t="str">
        <f>+VLOOKUP(A4+1,'Sectorizacion Racks'!$A$2:$F$1332,5,FALSE)</f>
        <v>A8</v>
      </c>
      <c r="E4" s="129" t="s">
        <v>9740</v>
      </c>
      <c r="F4" s="129" t="s">
        <v>9741</v>
      </c>
    </row>
    <row r="5" ht="54.75" customHeight="1">
      <c r="A5" s="30">
        <f t="shared" si="1"/>
        <v>9</v>
      </c>
      <c r="B5" s="129" t="str">
        <f>+VLOOKUP(A5,'Sectorizacion Racks'!$A$2:$F$1332,5,FALSE)</f>
        <v>A9</v>
      </c>
      <c r="C5" s="130" t="str">
        <f>+VLOOKUP(A5+1,'Sectorizacion Racks'!$A$2:$F$1332,5,FALSE)</f>
        <v>A10</v>
      </c>
      <c r="E5" s="129" t="s">
        <v>9745</v>
      </c>
      <c r="F5" s="130" t="s">
        <v>7586</v>
      </c>
    </row>
    <row r="6" ht="54.75" customHeight="1">
      <c r="A6" s="30">
        <f t="shared" si="1"/>
        <v>11</v>
      </c>
      <c r="B6" s="130" t="str">
        <f>+VLOOKUP(A6,'Sectorizacion Racks'!$A$2:$F$1332,5,FALSE)</f>
        <v>A11</v>
      </c>
      <c r="C6" s="130" t="str">
        <f>+VLOOKUP(A6+1,'Sectorizacion Racks'!$A$2:$F$1332,5,FALSE)</f>
        <v>A12</v>
      </c>
      <c r="E6" s="130" t="s">
        <v>7591</v>
      </c>
      <c r="F6" s="130" t="s">
        <v>9748</v>
      </c>
    </row>
    <row r="7" ht="54.75" customHeight="1">
      <c r="A7" s="30">
        <f t="shared" si="1"/>
        <v>13</v>
      </c>
      <c r="B7" s="130" t="str">
        <f>+VLOOKUP(A7,'Sectorizacion Racks'!$A$2:$F$1332,5,FALSE)</f>
        <v>A13</v>
      </c>
      <c r="C7" s="130" t="str">
        <f>+VLOOKUP(A7+1,'Sectorizacion Racks'!$A$2:$F$1332,5,FALSE)</f>
        <v>A14</v>
      </c>
      <c r="E7" s="130" t="s">
        <v>9750</v>
      </c>
      <c r="F7" s="130" t="s">
        <v>7598</v>
      </c>
    </row>
    <row r="8" ht="54.75" customHeight="1">
      <c r="A8" s="30">
        <f t="shared" si="1"/>
        <v>15</v>
      </c>
      <c r="B8" s="130" t="str">
        <f>+VLOOKUP(A8,'Sectorizacion Racks'!$A$2:$F$1332,5,FALSE)</f>
        <v>A15</v>
      </c>
      <c r="C8" s="130" t="str">
        <f>+VLOOKUP(A8+1,'Sectorizacion Racks'!$A$2:$F$1332,5,FALSE)</f>
        <v>A16</v>
      </c>
      <c r="E8" s="130" t="s">
        <v>7603</v>
      </c>
      <c r="F8" s="130" t="s">
        <v>7609</v>
      </c>
    </row>
    <row r="9" ht="54.75" customHeight="1">
      <c r="A9" s="30">
        <f t="shared" si="1"/>
        <v>17</v>
      </c>
      <c r="B9" s="130" t="str">
        <f>+VLOOKUP(A9,'Sectorizacion Racks'!$A$2:$F$1332,5,FALSE)</f>
        <v>A17</v>
      </c>
      <c r="C9" s="130" t="str">
        <f>+VLOOKUP(A9+1,'Sectorizacion Racks'!$A$2:$F$1332,5,FALSE)</f>
        <v>A18</v>
      </c>
      <c r="E9" s="130" t="s">
        <v>7615</v>
      </c>
      <c r="F9" s="130" t="s">
        <v>7619</v>
      </c>
    </row>
    <row r="10" ht="54.75" customHeight="1">
      <c r="A10" s="30">
        <f t="shared" si="1"/>
        <v>19</v>
      </c>
      <c r="B10" s="130" t="str">
        <f>+VLOOKUP(A10,'Sectorizacion Racks'!$A$2:$F$1332,5,FALSE)</f>
        <v>A19</v>
      </c>
      <c r="C10" s="130" t="str">
        <f>+VLOOKUP(A10+1,'Sectorizacion Racks'!$A$2:$F$1332,5,FALSE)</f>
        <v>A20</v>
      </c>
      <c r="E10" s="130" t="s">
        <v>7623</v>
      </c>
      <c r="F10" s="130" t="s">
        <v>7635</v>
      </c>
    </row>
    <row r="11" ht="54.75" customHeight="1">
      <c r="A11" s="30">
        <f t="shared" si="1"/>
        <v>21</v>
      </c>
      <c r="B11" s="130" t="str">
        <f>+VLOOKUP(A11,'Sectorizacion Racks'!$A$2:$F$1332,5,FALSE)</f>
        <v>A21</v>
      </c>
      <c r="C11" s="130" t="str">
        <f>+VLOOKUP(A11+1,'Sectorizacion Racks'!$A$2:$F$1332,5,FALSE)</f>
        <v>A22</v>
      </c>
      <c r="E11" s="130" t="s">
        <v>7641</v>
      </c>
      <c r="F11" s="130" t="s">
        <v>7645</v>
      </c>
    </row>
    <row r="12" ht="54.75" customHeight="1">
      <c r="A12" s="30">
        <f t="shared" si="1"/>
        <v>23</v>
      </c>
      <c r="B12" s="130" t="str">
        <f>+VLOOKUP(A12,'Sectorizacion Racks'!$A$2:$F$1332,5,FALSE)</f>
        <v>A23</v>
      </c>
      <c r="C12" s="130" t="str">
        <f>+VLOOKUP(A12+1,'Sectorizacion Racks'!$A$2:$F$1332,5,FALSE)</f>
        <v>A24</v>
      </c>
      <c r="E12" s="130" t="s">
        <v>7650</v>
      </c>
      <c r="F12" s="130" t="s">
        <v>7656</v>
      </c>
    </row>
    <row r="13" ht="54.75" customHeight="1">
      <c r="A13" s="30">
        <f t="shared" si="1"/>
        <v>25</v>
      </c>
      <c r="B13" s="129" t="str">
        <f>+VLOOKUP(A13,'Sectorizacion Racks'!$A$2:$F$1332,5,FALSE)</f>
        <v>B1</v>
      </c>
      <c r="C13" s="129" t="str">
        <f>+VLOOKUP(A13+1,'Sectorizacion Racks'!$A$2:$F$1332,5,FALSE)</f>
        <v>B2</v>
      </c>
      <c r="E13" s="129" t="s">
        <v>9764</v>
      </c>
      <c r="F13" s="129" t="s">
        <v>9765</v>
      </c>
    </row>
    <row r="14" ht="54.75" customHeight="1">
      <c r="A14" s="30">
        <f t="shared" si="1"/>
        <v>27</v>
      </c>
      <c r="B14" s="129" t="str">
        <f>+VLOOKUP(A14,'Sectorizacion Racks'!$A$2:$F$1332,5,FALSE)</f>
        <v>B3</v>
      </c>
      <c r="C14" s="129" t="str">
        <f>+VLOOKUP(A14+1,'Sectorizacion Racks'!$A$2:$F$1332,5,FALSE)</f>
        <v>B4</v>
      </c>
      <c r="E14" s="129" t="s">
        <v>9768</v>
      </c>
      <c r="F14" s="129" t="s">
        <v>9769</v>
      </c>
    </row>
    <row r="15" ht="54.75" customHeight="1">
      <c r="A15" s="30">
        <f t="shared" si="1"/>
        <v>29</v>
      </c>
      <c r="B15" s="129" t="str">
        <f>+VLOOKUP(A15,'Sectorizacion Racks'!$A$2:$F$1332,5,FALSE)</f>
        <v>B5</v>
      </c>
      <c r="C15" s="129" t="str">
        <f>+VLOOKUP(A15+1,'Sectorizacion Racks'!$A$2:$F$1332,5,FALSE)</f>
        <v>B6</v>
      </c>
      <c r="E15" s="129" t="s">
        <v>9772</v>
      </c>
      <c r="F15" s="129" t="s">
        <v>9773</v>
      </c>
    </row>
    <row r="16" ht="54.75" customHeight="1">
      <c r="A16" s="30">
        <f t="shared" si="1"/>
        <v>31</v>
      </c>
      <c r="B16" s="129" t="str">
        <f>+VLOOKUP(A16,'Sectorizacion Racks'!$A$2:$F$1332,5,FALSE)</f>
        <v>B7</v>
      </c>
      <c r="C16" s="129" t="str">
        <f>+VLOOKUP(A16+1,'Sectorizacion Racks'!$A$2:$F$1332,5,FALSE)</f>
        <v>B8</v>
      </c>
      <c r="E16" s="129" t="s">
        <v>9776</v>
      </c>
      <c r="F16" s="129" t="s">
        <v>9777</v>
      </c>
    </row>
    <row r="17" ht="54.75" customHeight="1">
      <c r="A17" s="30">
        <f t="shared" si="1"/>
        <v>33</v>
      </c>
      <c r="B17" s="129" t="str">
        <f>+VLOOKUP(A17,'Sectorizacion Racks'!$A$2:$F$1332,5,FALSE)</f>
        <v>B9</v>
      </c>
      <c r="C17" s="130" t="str">
        <f>+VLOOKUP(A17+1,'Sectorizacion Racks'!$A$2:$F$1332,5,FALSE)</f>
        <v>B10</v>
      </c>
      <c r="E17" s="129" t="s">
        <v>9780</v>
      </c>
      <c r="F17" s="130" t="s">
        <v>7712</v>
      </c>
    </row>
    <row r="18" ht="54.75" customHeight="1">
      <c r="A18" s="30">
        <f t="shared" si="1"/>
        <v>35</v>
      </c>
      <c r="B18" s="130" t="str">
        <f>+VLOOKUP(A18,'Sectorizacion Racks'!$A$2:$F$1332,5,FALSE)</f>
        <v>B11</v>
      </c>
      <c r="C18" s="130" t="str">
        <f>+VLOOKUP(A18+1,'Sectorizacion Racks'!$A$2:$F$1332,5,FALSE)</f>
        <v>B12</v>
      </c>
      <c r="E18" s="130" t="s">
        <v>7717</v>
      </c>
      <c r="F18" s="130" t="s">
        <v>9783</v>
      </c>
    </row>
    <row r="19" ht="54.75" customHeight="1">
      <c r="A19" s="30">
        <f t="shared" si="1"/>
        <v>37</v>
      </c>
      <c r="B19" s="130" t="str">
        <f>+VLOOKUP(A19,'Sectorizacion Racks'!$A$2:$F$1332,5,FALSE)</f>
        <v>B13</v>
      </c>
      <c r="C19" s="130" t="str">
        <f>+VLOOKUP(A19+1,'Sectorizacion Racks'!$A$2:$F$1332,5,FALSE)</f>
        <v>B14</v>
      </c>
      <c r="E19" s="130" t="s">
        <v>9787</v>
      </c>
      <c r="F19" s="130" t="s">
        <v>7721</v>
      </c>
    </row>
    <row r="20" ht="54.75" customHeight="1">
      <c r="A20" s="30">
        <f t="shared" si="1"/>
        <v>39</v>
      </c>
      <c r="B20" s="130" t="str">
        <f>+VLOOKUP(A20,'Sectorizacion Racks'!$A$2:$F$1332,5,FALSE)</f>
        <v>B15</v>
      </c>
      <c r="C20" s="130" t="str">
        <f>+VLOOKUP(A20+1,'Sectorizacion Racks'!$A$2:$F$1332,5,FALSE)</f>
        <v>B16</v>
      </c>
      <c r="E20" s="130" t="s">
        <v>7724</v>
      </c>
      <c r="F20" s="130" t="s">
        <v>7729</v>
      </c>
    </row>
    <row r="21" ht="54.75" customHeight="1">
      <c r="A21" s="30">
        <f t="shared" si="1"/>
        <v>41</v>
      </c>
      <c r="B21" s="130" t="str">
        <f>+VLOOKUP(A21,'Sectorizacion Racks'!$A$2:$F$1332,5,FALSE)</f>
        <v>B17</v>
      </c>
      <c r="C21" s="130" t="str">
        <f>+VLOOKUP(A21+1,'Sectorizacion Racks'!$A$2:$F$1332,5,FALSE)</f>
        <v>B18</v>
      </c>
      <c r="E21" s="130" t="s">
        <v>7734</v>
      </c>
      <c r="F21" s="130" t="s">
        <v>7739</v>
      </c>
    </row>
    <row r="22" ht="54.75" customHeight="1">
      <c r="A22" s="30">
        <f t="shared" si="1"/>
        <v>43</v>
      </c>
      <c r="B22" s="130" t="str">
        <f>+VLOOKUP(A22,'Sectorizacion Racks'!$A$2:$F$1332,5,FALSE)</f>
        <v>B19</v>
      </c>
      <c r="C22" s="130" t="str">
        <f>+VLOOKUP(A22+1,'Sectorizacion Racks'!$A$2:$F$1332,5,FALSE)</f>
        <v>B20</v>
      </c>
      <c r="E22" s="130" t="s">
        <v>7744</v>
      </c>
      <c r="F22" s="130" t="s">
        <v>7749</v>
      </c>
    </row>
    <row r="23" ht="54.75" customHeight="1">
      <c r="A23" s="30">
        <f t="shared" si="1"/>
        <v>45</v>
      </c>
      <c r="B23" s="130" t="str">
        <f>+VLOOKUP(A23,'Sectorizacion Racks'!$A$2:$F$1332,5,FALSE)</f>
        <v>B21</v>
      </c>
      <c r="C23" s="130" t="str">
        <f>+VLOOKUP(A23+1,'Sectorizacion Racks'!$A$2:$F$1332,5,FALSE)</f>
        <v>B22</v>
      </c>
      <c r="E23" s="130" t="s">
        <v>7754</v>
      </c>
      <c r="F23" s="130" t="s">
        <v>7759</v>
      </c>
    </row>
    <row r="24" ht="54.75" customHeight="1">
      <c r="A24" s="30">
        <f t="shared" si="1"/>
        <v>47</v>
      </c>
      <c r="B24" s="130" t="str">
        <f>+VLOOKUP(A24,'Sectorizacion Racks'!$A$2:$F$1332,5,FALSE)</f>
        <v>B23</v>
      </c>
      <c r="C24" s="130" t="str">
        <f>+VLOOKUP(A24+1,'Sectorizacion Racks'!$A$2:$F$1332,5,FALSE)</f>
        <v>B24</v>
      </c>
      <c r="E24" s="130" t="s">
        <v>7763</v>
      </c>
      <c r="F24" s="130" t="s">
        <v>7767</v>
      </c>
    </row>
    <row r="25" ht="54.75" customHeight="1">
      <c r="A25" s="30">
        <f t="shared" si="1"/>
        <v>49</v>
      </c>
      <c r="B25" s="129" t="str">
        <f>+VLOOKUP(A25,'Sectorizacion Racks'!$A$2:$F$1332,5,FALSE)</f>
        <v>C1</v>
      </c>
      <c r="C25" s="129" t="str">
        <f>+VLOOKUP(A25+1,'Sectorizacion Racks'!$A$2:$F$1332,5,FALSE)</f>
        <v>C2</v>
      </c>
      <c r="E25" s="129" t="s">
        <v>9799</v>
      </c>
      <c r="F25" s="129" t="s">
        <v>9800</v>
      </c>
    </row>
    <row r="26" ht="54.75" customHeight="1">
      <c r="A26" s="30">
        <f t="shared" si="1"/>
        <v>51</v>
      </c>
      <c r="B26" s="129" t="str">
        <f>+VLOOKUP(A26,'Sectorizacion Racks'!$A$2:$F$1332,5,FALSE)</f>
        <v>C3</v>
      </c>
      <c r="C26" s="129" t="str">
        <f>+VLOOKUP(A26+1,'Sectorizacion Racks'!$A$2:$F$1332,5,FALSE)</f>
        <v>C4</v>
      </c>
      <c r="E26" s="129" t="s">
        <v>9802</v>
      </c>
      <c r="F26" s="129" t="s">
        <v>9803</v>
      </c>
    </row>
    <row r="27" ht="54.75" customHeight="1">
      <c r="A27" s="30">
        <f t="shared" si="1"/>
        <v>53</v>
      </c>
      <c r="B27" s="129" t="str">
        <f>+VLOOKUP(A27,'Sectorizacion Racks'!$A$2:$F$1332,5,FALSE)</f>
        <v>C5</v>
      </c>
      <c r="C27" s="129" t="str">
        <f>+VLOOKUP(A27+1,'Sectorizacion Racks'!$A$2:$F$1332,5,FALSE)</f>
        <v>C6</v>
      </c>
      <c r="E27" s="129" t="s">
        <v>9806</v>
      </c>
      <c r="F27" s="129" t="s">
        <v>9807</v>
      </c>
    </row>
    <row r="28" ht="54.75" customHeight="1">
      <c r="A28" s="30">
        <f t="shared" si="1"/>
        <v>55</v>
      </c>
      <c r="B28" s="129" t="str">
        <f>+VLOOKUP(A28,'Sectorizacion Racks'!$A$2:$F$1332,5,FALSE)</f>
        <v>C7</v>
      </c>
      <c r="C28" s="129" t="str">
        <f>+VLOOKUP(A28+1,'Sectorizacion Racks'!$A$2:$F$1332,5,FALSE)</f>
        <v>C8</v>
      </c>
      <c r="E28" s="129" t="s">
        <v>9810</v>
      </c>
      <c r="F28" s="129" t="s">
        <v>9811</v>
      </c>
    </row>
    <row r="29" ht="54.75" customHeight="1">
      <c r="A29" s="30">
        <f t="shared" si="1"/>
        <v>57</v>
      </c>
      <c r="B29" s="129" t="str">
        <f>+VLOOKUP(A29,'Sectorizacion Racks'!$A$2:$F$1332,5,FALSE)</f>
        <v>C9</v>
      </c>
      <c r="C29" s="130" t="str">
        <f>+VLOOKUP(A29+1,'Sectorizacion Racks'!$A$2:$F$1332,5,FALSE)</f>
        <v>C10</v>
      </c>
      <c r="E29" s="129" t="s">
        <v>9813</v>
      </c>
      <c r="F29" s="130" t="s">
        <v>7824</v>
      </c>
    </row>
    <row r="30" ht="54.75" customHeight="1">
      <c r="A30" s="30">
        <f t="shared" si="1"/>
        <v>59</v>
      </c>
      <c r="B30" s="130" t="str">
        <f>+VLOOKUP(A30,'Sectorizacion Racks'!$A$2:$F$1332,5,FALSE)</f>
        <v>C11</v>
      </c>
      <c r="C30" s="130" t="str">
        <f>+VLOOKUP(A30+1,'Sectorizacion Racks'!$A$2:$F$1332,5,FALSE)</f>
        <v>C12</v>
      </c>
      <c r="E30" s="130" t="s">
        <v>7829</v>
      </c>
      <c r="F30" s="130" t="s">
        <v>9816</v>
      </c>
    </row>
    <row r="31" ht="54.75" customHeight="1">
      <c r="A31" s="30">
        <f t="shared" si="1"/>
        <v>61</v>
      </c>
      <c r="B31" s="130" t="str">
        <f>+VLOOKUP(A31,'Sectorizacion Racks'!$A$2:$F$1332,5,FALSE)</f>
        <v>C13</v>
      </c>
      <c r="C31" s="130" t="str">
        <f>+VLOOKUP(A31+1,'Sectorizacion Racks'!$A$2:$F$1332,5,FALSE)</f>
        <v>C14</v>
      </c>
      <c r="E31" s="130" t="s">
        <v>9819</v>
      </c>
      <c r="F31" s="130" t="s">
        <v>7834</v>
      </c>
    </row>
    <row r="32" ht="54.75" customHeight="1">
      <c r="A32" s="30">
        <f t="shared" si="1"/>
        <v>63</v>
      </c>
      <c r="B32" s="130" t="str">
        <f>+VLOOKUP(A32,'Sectorizacion Racks'!$A$2:$F$1332,5,FALSE)</f>
        <v>C15</v>
      </c>
      <c r="C32" s="130" t="str">
        <f>+VLOOKUP(A32+1,'Sectorizacion Racks'!$A$2:$F$1332,5,FALSE)</f>
        <v>C16</v>
      </c>
      <c r="E32" s="130" t="s">
        <v>7838</v>
      </c>
      <c r="F32" s="130" t="s">
        <v>7843</v>
      </c>
    </row>
    <row r="33" ht="54.75" customHeight="1">
      <c r="A33" s="30">
        <f t="shared" si="1"/>
        <v>65</v>
      </c>
      <c r="B33" s="130" t="str">
        <f>+VLOOKUP(A33,'Sectorizacion Racks'!$A$2:$F$1332,5,FALSE)</f>
        <v>C17</v>
      </c>
      <c r="C33" s="130" t="str">
        <f>+VLOOKUP(A33+1,'Sectorizacion Racks'!$A$2:$F$1332,5,FALSE)</f>
        <v>C18</v>
      </c>
      <c r="E33" s="130" t="s">
        <v>7848</v>
      </c>
      <c r="F33" s="130" t="s">
        <v>7854</v>
      </c>
    </row>
    <row r="34" ht="54.75" customHeight="1">
      <c r="A34" s="30">
        <f t="shared" si="1"/>
        <v>67</v>
      </c>
      <c r="B34" s="130" t="str">
        <f>+VLOOKUP(A34,'Sectorizacion Racks'!$A$2:$F$1332,5,FALSE)</f>
        <v>C19</v>
      </c>
      <c r="C34" s="130" t="str">
        <f>+VLOOKUP(A34+1,'Sectorizacion Racks'!$A$2:$F$1332,5,FALSE)</f>
        <v>C20</v>
      </c>
      <c r="E34" s="130" t="s">
        <v>7859</v>
      </c>
      <c r="F34" s="130" t="s">
        <v>7863</v>
      </c>
    </row>
    <row r="35" ht="54.75" customHeight="1">
      <c r="A35" s="30">
        <f t="shared" si="1"/>
        <v>69</v>
      </c>
      <c r="B35" s="130" t="str">
        <f>+VLOOKUP(A35,'Sectorizacion Racks'!$A$2:$F$1332,5,FALSE)</f>
        <v>C21</v>
      </c>
      <c r="C35" s="130" t="str">
        <f>+VLOOKUP(A35+1,'Sectorizacion Racks'!$A$2:$F$1332,5,FALSE)</f>
        <v>C22</v>
      </c>
      <c r="E35" s="130" t="s">
        <v>7869</v>
      </c>
      <c r="F35" s="130" t="s">
        <v>7876</v>
      </c>
    </row>
    <row r="36" ht="54.75" customHeight="1">
      <c r="A36" s="30">
        <f t="shared" si="1"/>
        <v>71</v>
      </c>
      <c r="B36" s="130" t="str">
        <f>+VLOOKUP(A36,'Sectorizacion Racks'!$A$2:$F$1332,5,FALSE)</f>
        <v>C23</v>
      </c>
      <c r="C36" s="130" t="str">
        <f>+VLOOKUP(A36+1,'Sectorizacion Racks'!$A$2:$F$1332,5,FALSE)</f>
        <v>C24</v>
      </c>
      <c r="E36" s="130" t="s">
        <v>7883</v>
      </c>
      <c r="F36" s="130" t="s">
        <v>7888</v>
      </c>
    </row>
    <row r="37" ht="54.75" customHeight="1">
      <c r="A37" s="30">
        <f t="shared" si="1"/>
        <v>73</v>
      </c>
      <c r="B37" s="129" t="str">
        <f>+VLOOKUP(A37,'Sectorizacion Racks'!$A$2:$F$1332,5,FALSE)</f>
        <v>A1</v>
      </c>
      <c r="C37" s="129" t="str">
        <f>+VLOOKUP(A37+1,'Sectorizacion Racks'!$A$2:$F$1332,5,FALSE)</f>
        <v>A2</v>
      </c>
      <c r="E37" s="129" t="s">
        <v>9725</v>
      </c>
      <c r="F37" s="129" t="s">
        <v>9726</v>
      </c>
    </row>
    <row r="38" ht="54.75" customHeight="1">
      <c r="A38" s="30">
        <f t="shared" si="1"/>
        <v>75</v>
      </c>
      <c r="B38" s="129" t="str">
        <f>+VLOOKUP(A38,'Sectorizacion Racks'!$A$2:$F$1332,5,FALSE)</f>
        <v>A3</v>
      </c>
      <c r="C38" s="129" t="str">
        <f>+VLOOKUP(A38+1,'Sectorizacion Racks'!$A$2:$F$1332,5,FALSE)</f>
        <v>A4</v>
      </c>
      <c r="E38" s="129" t="s">
        <v>9730</v>
      </c>
      <c r="F38" s="129" t="s">
        <v>9731</v>
      </c>
    </row>
    <row r="39" ht="54.75" customHeight="1">
      <c r="A39" s="30">
        <f t="shared" si="1"/>
        <v>77</v>
      </c>
      <c r="B39" s="129" t="str">
        <f>+VLOOKUP(A39,'Sectorizacion Racks'!$A$2:$F$1332,5,FALSE)</f>
        <v>A5</v>
      </c>
      <c r="C39" s="129" t="str">
        <f>+VLOOKUP(A39+1,'Sectorizacion Racks'!$A$2:$F$1332,5,FALSE)</f>
        <v>A6</v>
      </c>
      <c r="E39" s="129" t="s">
        <v>9736</v>
      </c>
      <c r="F39" s="129" t="s">
        <v>9737</v>
      </c>
    </row>
    <row r="40" ht="54.75" customHeight="1">
      <c r="A40" s="30">
        <f t="shared" si="1"/>
        <v>79</v>
      </c>
      <c r="B40" s="129" t="str">
        <f>+VLOOKUP(A40,'Sectorizacion Racks'!$A$2:$F$1332,5,FALSE)</f>
        <v>A7</v>
      </c>
      <c r="C40" s="129" t="str">
        <f>+VLOOKUP(A40+1,'Sectorizacion Racks'!$A$2:$F$1332,5,FALSE)</f>
        <v>A8</v>
      </c>
      <c r="E40" s="129" t="s">
        <v>9740</v>
      </c>
      <c r="F40" s="129" t="s">
        <v>9741</v>
      </c>
    </row>
    <row r="41" ht="54.75" customHeight="1">
      <c r="A41" s="30">
        <f t="shared" si="1"/>
        <v>81</v>
      </c>
      <c r="B41" s="129" t="str">
        <f>+VLOOKUP(A41,'Sectorizacion Racks'!$A$2:$F$1332,5,FALSE)</f>
        <v>A9</v>
      </c>
      <c r="C41" s="130" t="str">
        <f>+VLOOKUP(A41+1,'Sectorizacion Racks'!$A$2:$F$1332,5,FALSE)</f>
        <v>A10</v>
      </c>
      <c r="E41" s="129" t="s">
        <v>9745</v>
      </c>
      <c r="F41" s="130" t="s">
        <v>7586</v>
      </c>
    </row>
    <row r="42" ht="54.75" customHeight="1">
      <c r="A42" s="30">
        <f t="shared" si="1"/>
        <v>83</v>
      </c>
      <c r="B42" s="130" t="str">
        <f>+VLOOKUP(A42,'Sectorizacion Racks'!$A$2:$F$1332,5,FALSE)</f>
        <v>A11</v>
      </c>
      <c r="C42" s="130" t="str">
        <f>+VLOOKUP(A42+1,'Sectorizacion Racks'!$A$2:$F$1332,5,FALSE)</f>
        <v>A12</v>
      </c>
      <c r="E42" s="130" t="s">
        <v>7591</v>
      </c>
      <c r="F42" s="130" t="s">
        <v>9748</v>
      </c>
    </row>
    <row r="43" ht="54.75" customHeight="1">
      <c r="A43" s="30">
        <f t="shared" si="1"/>
        <v>85</v>
      </c>
      <c r="B43" s="130" t="str">
        <f>+VLOOKUP(A43,'Sectorizacion Racks'!$A$2:$F$1332,5,FALSE)</f>
        <v>A13</v>
      </c>
      <c r="C43" s="130" t="str">
        <f>+VLOOKUP(A43+1,'Sectorizacion Racks'!$A$2:$F$1332,5,FALSE)</f>
        <v>A14</v>
      </c>
      <c r="E43" s="130" t="s">
        <v>9750</v>
      </c>
      <c r="F43" s="130" t="s">
        <v>7598</v>
      </c>
    </row>
    <row r="44" ht="54.75" customHeight="1">
      <c r="A44" s="30">
        <f t="shared" si="1"/>
        <v>87</v>
      </c>
      <c r="B44" s="130" t="str">
        <f>+VLOOKUP(A44,'Sectorizacion Racks'!$A$2:$F$1332,5,FALSE)</f>
        <v>A15</v>
      </c>
      <c r="C44" s="130" t="str">
        <f>+VLOOKUP(A44+1,'Sectorizacion Racks'!$A$2:$F$1332,5,FALSE)</f>
        <v>A16</v>
      </c>
      <c r="E44" s="130" t="s">
        <v>7603</v>
      </c>
      <c r="F44" s="130" t="s">
        <v>7609</v>
      </c>
    </row>
    <row r="45" ht="54.75" customHeight="1">
      <c r="A45" s="30">
        <f t="shared" si="1"/>
        <v>89</v>
      </c>
      <c r="B45" s="130" t="str">
        <f>+VLOOKUP(A45,'Sectorizacion Racks'!$A$2:$F$1332,5,FALSE)</f>
        <v>A17</v>
      </c>
      <c r="C45" s="130" t="str">
        <f>+VLOOKUP(A45+1,'Sectorizacion Racks'!$A$2:$F$1332,5,FALSE)</f>
        <v>A18</v>
      </c>
      <c r="E45" s="130" t="s">
        <v>7615</v>
      </c>
      <c r="F45" s="130" t="s">
        <v>7619</v>
      </c>
    </row>
    <row r="46" ht="54.75" customHeight="1">
      <c r="A46" s="30">
        <f t="shared" si="1"/>
        <v>91</v>
      </c>
      <c r="B46" s="130" t="str">
        <f>+VLOOKUP(A46,'Sectorizacion Racks'!$A$2:$F$1332,5,FALSE)</f>
        <v>A19</v>
      </c>
      <c r="C46" s="130" t="str">
        <f>+VLOOKUP(A46+1,'Sectorizacion Racks'!$A$2:$F$1332,5,FALSE)</f>
        <v>A20</v>
      </c>
      <c r="E46" s="130" t="s">
        <v>7623</v>
      </c>
      <c r="F46" s="130" t="s">
        <v>7635</v>
      </c>
    </row>
    <row r="47" ht="54.75" customHeight="1">
      <c r="A47" s="30">
        <f t="shared" si="1"/>
        <v>93</v>
      </c>
      <c r="B47" s="130" t="str">
        <f>+VLOOKUP(A47,'Sectorizacion Racks'!$A$2:$F$1332,5,FALSE)</f>
        <v>A21</v>
      </c>
      <c r="C47" s="130" t="str">
        <f>+VLOOKUP(A47+1,'Sectorizacion Racks'!$A$2:$F$1332,5,FALSE)</f>
        <v>A22</v>
      </c>
      <c r="E47" s="130" t="s">
        <v>7641</v>
      </c>
      <c r="F47" s="130" t="s">
        <v>7645</v>
      </c>
    </row>
    <row r="48" ht="54.75" customHeight="1">
      <c r="A48" s="30">
        <f t="shared" si="1"/>
        <v>95</v>
      </c>
      <c r="B48" s="130" t="str">
        <f>+VLOOKUP(A48,'Sectorizacion Racks'!$A$2:$F$1332,5,FALSE)</f>
        <v>A23</v>
      </c>
      <c r="C48" s="130" t="str">
        <f>+VLOOKUP(A48+1,'Sectorizacion Racks'!$A$2:$F$1332,5,FALSE)</f>
        <v>A24</v>
      </c>
      <c r="E48" s="130" t="s">
        <v>7650</v>
      </c>
      <c r="F48" s="130" t="s">
        <v>7656</v>
      </c>
    </row>
    <row r="49" ht="54.75" customHeight="1">
      <c r="A49" s="30">
        <f t="shared" si="1"/>
        <v>97</v>
      </c>
      <c r="B49" s="129" t="str">
        <f>+VLOOKUP(A49,'Sectorizacion Racks'!$A$2:$F$1332,5,FALSE)</f>
        <v>B1</v>
      </c>
      <c r="C49" s="129" t="str">
        <f>+VLOOKUP(A49+1,'Sectorizacion Racks'!$A$2:$F$1332,5,FALSE)</f>
        <v>B2</v>
      </c>
      <c r="E49" s="129" t="s">
        <v>9764</v>
      </c>
      <c r="F49" s="129" t="s">
        <v>9765</v>
      </c>
    </row>
    <row r="50" ht="54.75" customHeight="1">
      <c r="A50" s="30">
        <f t="shared" si="1"/>
        <v>99</v>
      </c>
      <c r="B50" s="129" t="str">
        <f>+VLOOKUP(A50,'Sectorizacion Racks'!$A$2:$F$1332,5,FALSE)</f>
        <v>B3</v>
      </c>
      <c r="C50" s="129" t="str">
        <f>+VLOOKUP(A50+1,'Sectorizacion Racks'!$A$2:$F$1332,5,FALSE)</f>
        <v>B4</v>
      </c>
      <c r="E50" s="129" t="s">
        <v>9768</v>
      </c>
      <c r="F50" s="129" t="s">
        <v>9769</v>
      </c>
    </row>
    <row r="51" ht="54.75" customHeight="1">
      <c r="A51" s="30">
        <f t="shared" si="1"/>
        <v>101</v>
      </c>
      <c r="B51" s="129" t="str">
        <f>+VLOOKUP(A51,'Sectorizacion Racks'!$A$2:$F$1332,5,FALSE)</f>
        <v>B5</v>
      </c>
      <c r="C51" s="129" t="str">
        <f>+VLOOKUP(A51+1,'Sectorizacion Racks'!$A$2:$F$1332,5,FALSE)</f>
        <v>B6</v>
      </c>
      <c r="E51" s="129" t="s">
        <v>9772</v>
      </c>
      <c r="F51" s="129" t="s">
        <v>9773</v>
      </c>
    </row>
    <row r="52" ht="54.75" customHeight="1">
      <c r="A52" s="30">
        <f t="shared" si="1"/>
        <v>103</v>
      </c>
      <c r="B52" s="129" t="str">
        <f>+VLOOKUP(A52,'Sectorizacion Racks'!$A$2:$F$1332,5,FALSE)</f>
        <v>B7</v>
      </c>
      <c r="C52" s="129" t="str">
        <f>+VLOOKUP(A52+1,'Sectorizacion Racks'!$A$2:$F$1332,5,FALSE)</f>
        <v>B8</v>
      </c>
      <c r="E52" s="129" t="s">
        <v>9776</v>
      </c>
      <c r="F52" s="129" t="s">
        <v>9777</v>
      </c>
    </row>
    <row r="53" ht="54.75" customHeight="1">
      <c r="A53" s="30">
        <f t="shared" si="1"/>
        <v>105</v>
      </c>
      <c r="B53" s="129" t="str">
        <f>+VLOOKUP(A53,'Sectorizacion Racks'!$A$2:$F$1332,5,FALSE)</f>
        <v>B9</v>
      </c>
      <c r="C53" s="130" t="str">
        <f>+VLOOKUP(A53+1,'Sectorizacion Racks'!$A$2:$F$1332,5,FALSE)</f>
        <v>B10</v>
      </c>
      <c r="E53" s="129" t="s">
        <v>9780</v>
      </c>
      <c r="F53" s="130" t="s">
        <v>7712</v>
      </c>
    </row>
    <row r="54" ht="54.75" customHeight="1">
      <c r="A54" s="30">
        <f t="shared" si="1"/>
        <v>107</v>
      </c>
      <c r="B54" s="130" t="str">
        <f>+VLOOKUP(A54,'Sectorizacion Racks'!$A$2:$F$1332,5,FALSE)</f>
        <v>B11</v>
      </c>
      <c r="C54" s="130" t="str">
        <f>+VLOOKUP(A54+1,'Sectorizacion Racks'!$A$2:$F$1332,5,FALSE)</f>
        <v>B12</v>
      </c>
      <c r="E54" s="130" t="s">
        <v>7717</v>
      </c>
      <c r="F54" s="130" t="s">
        <v>9783</v>
      </c>
    </row>
    <row r="55" ht="54.75" customHeight="1">
      <c r="A55" s="30">
        <f t="shared" si="1"/>
        <v>109</v>
      </c>
      <c r="B55" s="130" t="str">
        <f>+VLOOKUP(A55,'Sectorizacion Racks'!$A$2:$F$1332,5,FALSE)</f>
        <v>B13</v>
      </c>
      <c r="C55" s="130" t="str">
        <f>+VLOOKUP(A55+1,'Sectorizacion Racks'!$A$2:$F$1332,5,FALSE)</f>
        <v>B14</v>
      </c>
      <c r="E55" s="130" t="s">
        <v>9787</v>
      </c>
      <c r="F55" s="130" t="s">
        <v>7721</v>
      </c>
    </row>
    <row r="56" ht="54.75" customHeight="1">
      <c r="A56" s="30">
        <f t="shared" si="1"/>
        <v>111</v>
      </c>
      <c r="B56" s="130" t="str">
        <f>+VLOOKUP(A56,'Sectorizacion Racks'!$A$2:$F$1332,5,FALSE)</f>
        <v>B15</v>
      </c>
      <c r="C56" s="130" t="str">
        <f>+VLOOKUP(A56+1,'Sectorizacion Racks'!$A$2:$F$1332,5,FALSE)</f>
        <v>B16</v>
      </c>
      <c r="E56" s="130" t="s">
        <v>7724</v>
      </c>
      <c r="F56" s="130" t="s">
        <v>7729</v>
      </c>
    </row>
    <row r="57" ht="54.75" customHeight="1">
      <c r="A57" s="30">
        <f t="shared" si="1"/>
        <v>113</v>
      </c>
      <c r="B57" s="130" t="str">
        <f>+VLOOKUP(A57,'Sectorizacion Racks'!$A$2:$F$1332,5,FALSE)</f>
        <v>B17</v>
      </c>
      <c r="C57" s="130" t="str">
        <f>+VLOOKUP(A57+1,'Sectorizacion Racks'!$A$2:$F$1332,5,FALSE)</f>
        <v>B18</v>
      </c>
      <c r="E57" s="130" t="s">
        <v>7734</v>
      </c>
      <c r="F57" s="130" t="s">
        <v>7739</v>
      </c>
    </row>
    <row r="58" ht="54.75" customHeight="1">
      <c r="A58" s="30">
        <f t="shared" si="1"/>
        <v>115</v>
      </c>
      <c r="B58" s="130" t="str">
        <f>+VLOOKUP(A58,'Sectorizacion Racks'!$A$2:$F$1332,5,FALSE)</f>
        <v>B19</v>
      </c>
      <c r="C58" s="130" t="str">
        <f>+VLOOKUP(A58+1,'Sectorizacion Racks'!$A$2:$F$1332,5,FALSE)</f>
        <v>B20</v>
      </c>
      <c r="E58" s="130" t="s">
        <v>7744</v>
      </c>
      <c r="F58" s="130" t="s">
        <v>7749</v>
      </c>
    </row>
    <row r="59" ht="54.75" customHeight="1">
      <c r="A59" s="30">
        <f t="shared" si="1"/>
        <v>117</v>
      </c>
      <c r="B59" s="130" t="str">
        <f>+VLOOKUP(A59,'Sectorizacion Racks'!$A$2:$F$1332,5,FALSE)</f>
        <v>B21</v>
      </c>
      <c r="C59" s="130" t="str">
        <f>+VLOOKUP(A59+1,'Sectorizacion Racks'!$A$2:$F$1332,5,FALSE)</f>
        <v>B22</v>
      </c>
      <c r="E59" s="130" t="s">
        <v>7754</v>
      </c>
      <c r="F59" s="130" t="s">
        <v>7759</v>
      </c>
    </row>
    <row r="60" ht="54.75" customHeight="1">
      <c r="A60" s="30">
        <f t="shared" si="1"/>
        <v>119</v>
      </c>
      <c r="B60" s="130" t="str">
        <f>+VLOOKUP(A60,'Sectorizacion Racks'!$A$2:$F$1332,5,FALSE)</f>
        <v>B23</v>
      </c>
      <c r="C60" s="130" t="str">
        <f>+VLOOKUP(A60+1,'Sectorizacion Racks'!$A$2:$F$1332,5,FALSE)</f>
        <v>B24</v>
      </c>
      <c r="E60" s="130" t="s">
        <v>7763</v>
      </c>
      <c r="F60" s="130" t="s">
        <v>7767</v>
      </c>
    </row>
    <row r="61" ht="54.75" customHeight="1">
      <c r="A61" s="30">
        <f t="shared" si="1"/>
        <v>121</v>
      </c>
      <c r="B61" s="129" t="str">
        <f>+VLOOKUP(A61,'Sectorizacion Racks'!$A$2:$F$1332,5,FALSE)</f>
        <v>C1</v>
      </c>
      <c r="C61" s="129" t="str">
        <f>+VLOOKUP(A61+1,'Sectorizacion Racks'!$A$2:$F$1332,5,FALSE)</f>
        <v>C2</v>
      </c>
      <c r="E61" s="129" t="s">
        <v>9799</v>
      </c>
      <c r="F61" s="129" t="s">
        <v>9800</v>
      </c>
    </row>
    <row r="62" ht="54.75" customHeight="1">
      <c r="A62" s="30">
        <f t="shared" si="1"/>
        <v>123</v>
      </c>
      <c r="B62" s="129" t="str">
        <f>+VLOOKUP(A62,'Sectorizacion Racks'!$A$2:$F$1332,5,FALSE)</f>
        <v>C3</v>
      </c>
      <c r="C62" s="129" t="str">
        <f>+VLOOKUP(A62+1,'Sectorizacion Racks'!$A$2:$F$1332,5,FALSE)</f>
        <v>C4</v>
      </c>
      <c r="E62" s="129" t="s">
        <v>9802</v>
      </c>
      <c r="F62" s="129" t="s">
        <v>9803</v>
      </c>
    </row>
    <row r="63" ht="54.75" customHeight="1">
      <c r="A63" s="30">
        <f t="shared" si="1"/>
        <v>125</v>
      </c>
      <c r="B63" s="129" t="str">
        <f>+VLOOKUP(A63,'Sectorizacion Racks'!$A$2:$F$1332,5,FALSE)</f>
        <v>C5</v>
      </c>
      <c r="C63" s="129" t="str">
        <f>+VLOOKUP(A63+1,'Sectorizacion Racks'!$A$2:$F$1332,5,FALSE)</f>
        <v>C6</v>
      </c>
      <c r="E63" s="129" t="s">
        <v>9806</v>
      </c>
      <c r="F63" s="129" t="s">
        <v>9807</v>
      </c>
    </row>
    <row r="64" ht="54.75" customHeight="1">
      <c r="A64" s="30">
        <f t="shared" si="1"/>
        <v>127</v>
      </c>
      <c r="B64" s="129" t="str">
        <f>+VLOOKUP(A64,'Sectorizacion Racks'!$A$2:$F$1332,5,FALSE)</f>
        <v>C7</v>
      </c>
      <c r="C64" s="129" t="str">
        <f>+VLOOKUP(A64+1,'Sectorizacion Racks'!$A$2:$F$1332,5,FALSE)</f>
        <v>C8</v>
      </c>
      <c r="E64" s="129" t="s">
        <v>9810</v>
      </c>
      <c r="F64" s="129" t="s">
        <v>9811</v>
      </c>
    </row>
    <row r="65" ht="54.75" customHeight="1">
      <c r="A65" s="30">
        <f t="shared" si="1"/>
        <v>129</v>
      </c>
      <c r="B65" s="129" t="str">
        <f>+VLOOKUP(A65,'Sectorizacion Racks'!$A$2:$F$1332,5,FALSE)</f>
        <v>C9</v>
      </c>
      <c r="C65" s="130" t="str">
        <f>+VLOOKUP(A65+1,'Sectorizacion Racks'!$A$2:$F$1332,5,FALSE)</f>
        <v>C10</v>
      </c>
      <c r="E65" s="129" t="s">
        <v>9813</v>
      </c>
      <c r="F65" s="130" t="s">
        <v>7824</v>
      </c>
    </row>
    <row r="66" ht="54.75" customHeight="1">
      <c r="A66" s="30">
        <f t="shared" si="1"/>
        <v>131</v>
      </c>
      <c r="B66" s="130" t="str">
        <f>+VLOOKUP(A66,'Sectorizacion Racks'!$A$2:$F$1332,5,FALSE)</f>
        <v>C11</v>
      </c>
      <c r="C66" s="130" t="str">
        <f>+VLOOKUP(A66+1,'Sectorizacion Racks'!$A$2:$F$1332,5,FALSE)</f>
        <v>C12</v>
      </c>
      <c r="E66" s="130" t="s">
        <v>7829</v>
      </c>
      <c r="F66" s="130" t="s">
        <v>9816</v>
      </c>
    </row>
    <row r="67" ht="54.75" customHeight="1">
      <c r="A67" s="30">
        <f t="shared" si="1"/>
        <v>133</v>
      </c>
      <c r="B67" s="130" t="str">
        <f>+VLOOKUP(A67,'Sectorizacion Racks'!$A$2:$F$1332,5,FALSE)</f>
        <v>C13</v>
      </c>
      <c r="C67" s="130" t="str">
        <f>+VLOOKUP(A67+1,'Sectorizacion Racks'!$A$2:$F$1332,5,FALSE)</f>
        <v>C14</v>
      </c>
      <c r="E67" s="130" t="s">
        <v>9819</v>
      </c>
      <c r="F67" s="130" t="s">
        <v>7834</v>
      </c>
    </row>
    <row r="68" ht="54.75" customHeight="1">
      <c r="A68" s="30">
        <f t="shared" si="1"/>
        <v>135</v>
      </c>
      <c r="B68" s="130" t="str">
        <f>+VLOOKUP(A68,'Sectorizacion Racks'!$A$2:$F$1332,5,FALSE)</f>
        <v>C15</v>
      </c>
      <c r="C68" s="130" t="str">
        <f>+VLOOKUP(A68+1,'Sectorizacion Racks'!$A$2:$F$1332,5,FALSE)</f>
        <v>C16</v>
      </c>
      <c r="E68" s="130" t="s">
        <v>7838</v>
      </c>
      <c r="F68" s="130" t="s">
        <v>7843</v>
      </c>
    </row>
    <row r="69" ht="54.75" customHeight="1">
      <c r="A69" s="30">
        <f t="shared" si="1"/>
        <v>137</v>
      </c>
      <c r="B69" s="130" t="str">
        <f>+VLOOKUP(A69,'Sectorizacion Racks'!$A$2:$F$1332,5,FALSE)</f>
        <v>C17</v>
      </c>
      <c r="C69" s="130" t="str">
        <f>+VLOOKUP(A69+1,'Sectorizacion Racks'!$A$2:$F$1332,5,FALSE)</f>
        <v>C18</v>
      </c>
      <c r="E69" s="130" t="s">
        <v>7848</v>
      </c>
      <c r="F69" s="130" t="s">
        <v>7854</v>
      </c>
    </row>
    <row r="70" ht="54.75" customHeight="1">
      <c r="A70" s="30">
        <f t="shared" si="1"/>
        <v>139</v>
      </c>
      <c r="B70" s="130" t="str">
        <f>+VLOOKUP(A70,'Sectorizacion Racks'!$A$2:$F$1332,5,FALSE)</f>
        <v>C19</v>
      </c>
      <c r="C70" s="130" t="str">
        <f>+VLOOKUP(A70+1,'Sectorizacion Racks'!$A$2:$F$1332,5,FALSE)</f>
        <v>C20</v>
      </c>
      <c r="E70" s="130" t="s">
        <v>7859</v>
      </c>
      <c r="F70" s="130" t="s">
        <v>7863</v>
      </c>
    </row>
    <row r="71" ht="54.75" customHeight="1">
      <c r="A71" s="30">
        <f t="shared" si="1"/>
        <v>141</v>
      </c>
      <c r="B71" s="130" t="str">
        <f>+VLOOKUP(A71,'Sectorizacion Racks'!$A$2:$F$1332,5,FALSE)</f>
        <v>C21</v>
      </c>
      <c r="C71" s="130" t="str">
        <f>+VLOOKUP(A71+1,'Sectorizacion Racks'!$A$2:$F$1332,5,FALSE)</f>
        <v>C22</v>
      </c>
      <c r="E71" s="130" t="s">
        <v>7869</v>
      </c>
      <c r="F71" s="130" t="s">
        <v>7876</v>
      </c>
    </row>
    <row r="72" ht="54.75" customHeight="1">
      <c r="A72" s="30">
        <f t="shared" si="1"/>
        <v>143</v>
      </c>
      <c r="B72" s="130" t="str">
        <f>+VLOOKUP(A72,'Sectorizacion Racks'!$A$2:$F$1332,5,FALSE)</f>
        <v>C23</v>
      </c>
      <c r="C72" s="130" t="str">
        <f>+VLOOKUP(A72+1,'Sectorizacion Racks'!$A$2:$F$1332,5,FALSE)</f>
        <v>C24</v>
      </c>
      <c r="E72" s="130" t="s">
        <v>7883</v>
      </c>
      <c r="F72" s="130" t="s">
        <v>7888</v>
      </c>
    </row>
    <row r="73" ht="54.75" customHeight="1">
      <c r="A73" s="30">
        <f t="shared" si="1"/>
        <v>145</v>
      </c>
      <c r="B73" s="129" t="str">
        <f>+VLOOKUP(A73,'Sectorizacion Racks'!$A$2:$F$1332,5,FALSE)</f>
        <v>A1</v>
      </c>
      <c r="C73" s="129" t="str">
        <f>+VLOOKUP(A73+1,'Sectorizacion Racks'!$A$2:$F$1332,5,FALSE)</f>
        <v>A2</v>
      </c>
      <c r="E73" s="129" t="s">
        <v>9725</v>
      </c>
      <c r="F73" s="129" t="s">
        <v>9726</v>
      </c>
    </row>
    <row r="74" ht="54.75" customHeight="1">
      <c r="A74" s="30">
        <f t="shared" si="1"/>
        <v>147</v>
      </c>
      <c r="B74" s="129" t="str">
        <f>+VLOOKUP(A74,'Sectorizacion Racks'!$A$2:$F$1332,5,FALSE)</f>
        <v>A3</v>
      </c>
      <c r="C74" s="129" t="str">
        <f>+VLOOKUP(A74+1,'Sectorizacion Racks'!$A$2:$F$1332,5,FALSE)</f>
        <v>A4</v>
      </c>
      <c r="E74" s="129" t="s">
        <v>9730</v>
      </c>
      <c r="F74" s="129" t="s">
        <v>9731</v>
      </c>
    </row>
    <row r="75" ht="54.75" customHeight="1">
      <c r="A75" s="30">
        <f t="shared" si="1"/>
        <v>149</v>
      </c>
      <c r="B75" s="129" t="str">
        <f>+VLOOKUP(A75,'Sectorizacion Racks'!$A$2:$F$1332,5,FALSE)</f>
        <v>A5</v>
      </c>
      <c r="C75" s="129" t="str">
        <f>+VLOOKUP(A75+1,'Sectorizacion Racks'!$A$2:$F$1332,5,FALSE)</f>
        <v>A6</v>
      </c>
      <c r="E75" s="129" t="s">
        <v>9736</v>
      </c>
      <c r="F75" s="129" t="s">
        <v>9737</v>
      </c>
    </row>
    <row r="76" ht="54.75" customHeight="1">
      <c r="A76" s="30">
        <f t="shared" si="1"/>
        <v>151</v>
      </c>
      <c r="B76" s="129" t="str">
        <f>+VLOOKUP(A76,'Sectorizacion Racks'!$A$2:$F$1332,5,FALSE)</f>
        <v>A7</v>
      </c>
      <c r="C76" s="129" t="str">
        <f>+VLOOKUP(A76+1,'Sectorizacion Racks'!$A$2:$F$1332,5,FALSE)</f>
        <v>A8</v>
      </c>
      <c r="E76" s="129" t="s">
        <v>9740</v>
      </c>
      <c r="F76" s="129" t="s">
        <v>9741</v>
      </c>
    </row>
    <row r="77" ht="54.75" customHeight="1">
      <c r="A77" s="30">
        <f t="shared" si="1"/>
        <v>153</v>
      </c>
      <c r="B77" s="129" t="str">
        <f>+VLOOKUP(A77,'Sectorizacion Racks'!$A$2:$F$1332,5,FALSE)</f>
        <v>A9</v>
      </c>
      <c r="C77" s="130" t="str">
        <f>+VLOOKUP(A77+1,'Sectorizacion Racks'!$A$2:$F$1332,5,FALSE)</f>
        <v>A10</v>
      </c>
      <c r="E77" s="129" t="s">
        <v>9745</v>
      </c>
      <c r="F77" s="130" t="s">
        <v>7586</v>
      </c>
    </row>
    <row r="78" ht="54.75" customHeight="1">
      <c r="A78" s="30">
        <f t="shared" si="1"/>
        <v>155</v>
      </c>
      <c r="B78" s="130" t="str">
        <f>+VLOOKUP(A78,'Sectorizacion Racks'!$A$2:$F$1332,5,FALSE)</f>
        <v>A11</v>
      </c>
      <c r="C78" s="130" t="str">
        <f>+VLOOKUP(A78+1,'Sectorizacion Racks'!$A$2:$F$1332,5,FALSE)</f>
        <v>A12</v>
      </c>
      <c r="E78" s="130" t="s">
        <v>7591</v>
      </c>
      <c r="F78" s="130" t="s">
        <v>9748</v>
      </c>
    </row>
    <row r="79" ht="54.75" customHeight="1">
      <c r="A79" s="30">
        <f t="shared" si="1"/>
        <v>157</v>
      </c>
      <c r="B79" s="130" t="str">
        <f>+VLOOKUP(A79,'Sectorizacion Racks'!$A$2:$F$1332,5,FALSE)</f>
        <v>A13</v>
      </c>
      <c r="C79" s="130" t="str">
        <f>+VLOOKUP(A79+1,'Sectorizacion Racks'!$A$2:$F$1332,5,FALSE)</f>
        <v>A14</v>
      </c>
      <c r="E79" s="130" t="s">
        <v>9750</v>
      </c>
      <c r="F79" s="130" t="s">
        <v>7598</v>
      </c>
    </row>
    <row r="80" ht="54.75" customHeight="1">
      <c r="A80" s="30">
        <f t="shared" si="1"/>
        <v>159</v>
      </c>
      <c r="B80" s="130" t="str">
        <f>+VLOOKUP(A80,'Sectorizacion Racks'!$A$2:$F$1332,5,FALSE)</f>
        <v>A15</v>
      </c>
      <c r="C80" s="130" t="str">
        <f>+VLOOKUP(A80+1,'Sectorizacion Racks'!$A$2:$F$1332,5,FALSE)</f>
        <v>A16</v>
      </c>
      <c r="E80" s="130" t="s">
        <v>7603</v>
      </c>
      <c r="F80" s="130" t="s">
        <v>7609</v>
      </c>
    </row>
    <row r="81" ht="54.75" customHeight="1">
      <c r="A81" s="30">
        <f t="shared" si="1"/>
        <v>161</v>
      </c>
      <c r="B81" s="130" t="str">
        <f>+VLOOKUP(A81,'Sectorizacion Racks'!$A$2:$F$1332,5,FALSE)</f>
        <v>A17</v>
      </c>
      <c r="C81" s="130" t="str">
        <f>+VLOOKUP(A81+1,'Sectorizacion Racks'!$A$2:$F$1332,5,FALSE)</f>
        <v>A18</v>
      </c>
      <c r="E81" s="130" t="s">
        <v>7615</v>
      </c>
      <c r="F81" s="130" t="s">
        <v>7619</v>
      </c>
    </row>
    <row r="82" ht="54.75" customHeight="1">
      <c r="A82" s="30">
        <f t="shared" si="1"/>
        <v>163</v>
      </c>
      <c r="B82" s="130" t="str">
        <f>+VLOOKUP(A82,'Sectorizacion Racks'!$A$2:$F$1332,5,FALSE)</f>
        <v>A19</v>
      </c>
      <c r="C82" s="130" t="str">
        <f>+VLOOKUP(A82+1,'Sectorizacion Racks'!$A$2:$F$1332,5,FALSE)</f>
        <v>A20</v>
      </c>
      <c r="E82" s="130" t="s">
        <v>7623</v>
      </c>
      <c r="F82" s="130" t="s">
        <v>7635</v>
      </c>
    </row>
    <row r="83" ht="54.75" customHeight="1">
      <c r="A83" s="30">
        <f t="shared" si="1"/>
        <v>165</v>
      </c>
      <c r="B83" s="130" t="str">
        <f>+VLOOKUP(A83,'Sectorizacion Racks'!$A$2:$F$1332,5,FALSE)</f>
        <v>A21</v>
      </c>
      <c r="C83" s="130" t="str">
        <f>+VLOOKUP(A83+1,'Sectorizacion Racks'!$A$2:$F$1332,5,FALSE)</f>
        <v>A22</v>
      </c>
      <c r="E83" s="130" t="s">
        <v>7641</v>
      </c>
      <c r="F83" s="130" t="s">
        <v>7645</v>
      </c>
    </row>
    <row r="84" ht="54.75" customHeight="1">
      <c r="A84" s="30">
        <f t="shared" si="1"/>
        <v>167</v>
      </c>
      <c r="B84" s="130" t="str">
        <f>+VLOOKUP(A84,'Sectorizacion Racks'!$A$2:$F$1332,5,FALSE)</f>
        <v>A23</v>
      </c>
      <c r="C84" s="129" t="str">
        <f>+VLOOKUP(A84+1,'Sectorizacion Racks'!$A$2:$F$1332,5,FALSE)</f>
        <v>B1</v>
      </c>
      <c r="E84" s="130" t="s">
        <v>7650</v>
      </c>
      <c r="F84" s="129" t="s">
        <v>9764</v>
      </c>
    </row>
    <row r="85" ht="54.75" customHeight="1">
      <c r="A85" s="30">
        <f t="shared" si="1"/>
        <v>169</v>
      </c>
      <c r="B85" s="129" t="str">
        <f>+VLOOKUP(A85,'Sectorizacion Racks'!$A$2:$F$1332,5,FALSE)</f>
        <v>B2</v>
      </c>
      <c r="C85" s="129" t="str">
        <f>+VLOOKUP(A85+1,'Sectorizacion Racks'!$A$2:$F$1332,5,FALSE)</f>
        <v>B3</v>
      </c>
      <c r="E85" s="129" t="s">
        <v>9765</v>
      </c>
      <c r="F85" s="129" t="s">
        <v>9768</v>
      </c>
    </row>
    <row r="86" ht="54.75" customHeight="1">
      <c r="A86" s="30">
        <f t="shared" si="1"/>
        <v>171</v>
      </c>
      <c r="B86" s="129" t="str">
        <f>+VLOOKUP(A86,'Sectorizacion Racks'!$A$2:$F$1332,5,FALSE)</f>
        <v>B4</v>
      </c>
      <c r="C86" s="129" t="str">
        <f>+VLOOKUP(A86+1,'Sectorizacion Racks'!$A$2:$F$1332,5,FALSE)</f>
        <v>B5</v>
      </c>
      <c r="E86" s="129" t="s">
        <v>9769</v>
      </c>
      <c r="F86" s="129" t="s">
        <v>9772</v>
      </c>
    </row>
    <row r="87" ht="54.75" customHeight="1">
      <c r="A87" s="30">
        <f t="shared" si="1"/>
        <v>173</v>
      </c>
      <c r="B87" s="129" t="str">
        <f>+VLOOKUP(A87,'Sectorizacion Racks'!$A$2:$F$1332,5,FALSE)</f>
        <v>B6</v>
      </c>
      <c r="C87" s="129" t="str">
        <f>+VLOOKUP(A87+1,'Sectorizacion Racks'!$A$2:$F$1332,5,FALSE)</f>
        <v>B7</v>
      </c>
      <c r="E87" s="129" t="s">
        <v>9773</v>
      </c>
      <c r="F87" s="129" t="s">
        <v>9776</v>
      </c>
    </row>
    <row r="88" ht="54.75" customHeight="1">
      <c r="A88" s="30">
        <f t="shared" si="1"/>
        <v>175</v>
      </c>
      <c r="B88" s="129" t="str">
        <f>+VLOOKUP(A88,'Sectorizacion Racks'!$A$2:$F$1332,5,FALSE)</f>
        <v>B8</v>
      </c>
      <c r="C88" s="129" t="str">
        <f>+VLOOKUP(A88+1,'Sectorizacion Racks'!$A$2:$F$1332,5,FALSE)</f>
        <v>B9</v>
      </c>
      <c r="E88" s="129" t="s">
        <v>9777</v>
      </c>
      <c r="F88" s="129" t="s">
        <v>9780</v>
      </c>
    </row>
    <row r="89" ht="54.75" customHeight="1">
      <c r="A89" s="30">
        <f t="shared" si="1"/>
        <v>177</v>
      </c>
      <c r="B89" s="130" t="str">
        <f>+VLOOKUP(A89,'Sectorizacion Racks'!$A$2:$F$1332,5,FALSE)</f>
        <v>B10</v>
      </c>
      <c r="C89" s="130" t="str">
        <f>+VLOOKUP(A89+1,'Sectorizacion Racks'!$A$2:$F$1332,5,FALSE)</f>
        <v>B11</v>
      </c>
      <c r="E89" s="130" t="s">
        <v>7712</v>
      </c>
      <c r="F89" s="130" t="s">
        <v>7717</v>
      </c>
    </row>
    <row r="90" ht="54.75" customHeight="1">
      <c r="A90" s="30">
        <f t="shared" si="1"/>
        <v>179</v>
      </c>
      <c r="B90" s="130" t="str">
        <f>+VLOOKUP(A90,'Sectorizacion Racks'!$A$2:$F$1332,5,FALSE)</f>
        <v>B12</v>
      </c>
      <c r="C90" s="130" t="str">
        <f>+VLOOKUP(A90+1,'Sectorizacion Racks'!$A$2:$F$1332,5,FALSE)</f>
        <v>B13</v>
      </c>
      <c r="E90" s="130" t="s">
        <v>9783</v>
      </c>
      <c r="F90" s="130" t="s">
        <v>9787</v>
      </c>
    </row>
    <row r="91" ht="54.75" customHeight="1">
      <c r="A91" s="30">
        <f t="shared" si="1"/>
        <v>181</v>
      </c>
      <c r="B91" s="130" t="str">
        <f>+VLOOKUP(A91,'Sectorizacion Racks'!$A$2:$F$1332,5,FALSE)</f>
        <v>B14</v>
      </c>
      <c r="C91" s="130" t="str">
        <f>+VLOOKUP(A91+1,'Sectorizacion Racks'!$A$2:$F$1332,5,FALSE)</f>
        <v>B15</v>
      </c>
      <c r="E91" s="130" t="s">
        <v>7721</v>
      </c>
      <c r="F91" s="130" t="s">
        <v>7724</v>
      </c>
    </row>
    <row r="92" ht="54.75" customHeight="1">
      <c r="A92" s="30">
        <f t="shared" si="1"/>
        <v>183</v>
      </c>
      <c r="B92" s="130" t="str">
        <f>+VLOOKUP(A92,'Sectorizacion Racks'!$A$2:$F$1332,5,FALSE)</f>
        <v>B16</v>
      </c>
      <c r="C92" s="130" t="str">
        <f>+VLOOKUP(A92+1,'Sectorizacion Racks'!$A$2:$F$1332,5,FALSE)</f>
        <v>B17</v>
      </c>
      <c r="E92" s="130" t="s">
        <v>7729</v>
      </c>
      <c r="F92" s="130" t="s">
        <v>7734</v>
      </c>
    </row>
    <row r="93" ht="54.75" customHeight="1">
      <c r="A93" s="30">
        <f t="shared" si="1"/>
        <v>185</v>
      </c>
      <c r="B93" s="130" t="str">
        <f>+VLOOKUP(A93,'Sectorizacion Racks'!$A$2:$F$1332,5,FALSE)</f>
        <v>B18</v>
      </c>
      <c r="C93" s="130" t="str">
        <f>+VLOOKUP(A93+1,'Sectorizacion Racks'!$A$2:$F$1332,5,FALSE)</f>
        <v>B19</v>
      </c>
      <c r="E93" s="130" t="s">
        <v>7739</v>
      </c>
      <c r="F93" s="130" t="s">
        <v>7744</v>
      </c>
    </row>
    <row r="94" ht="54.75" customHeight="1">
      <c r="A94" s="30">
        <f t="shared" si="1"/>
        <v>187</v>
      </c>
      <c r="B94" s="130" t="str">
        <f>+VLOOKUP(A94,'Sectorizacion Racks'!$A$2:$F$1332,5,FALSE)</f>
        <v>B20</v>
      </c>
      <c r="C94" s="130" t="str">
        <f>+VLOOKUP(A94+1,'Sectorizacion Racks'!$A$2:$F$1332,5,FALSE)</f>
        <v>B21</v>
      </c>
      <c r="E94" s="130" t="s">
        <v>7749</v>
      </c>
      <c r="F94" s="130" t="s">
        <v>7754</v>
      </c>
    </row>
    <row r="95" ht="54.75" customHeight="1">
      <c r="A95" s="30">
        <f t="shared" si="1"/>
        <v>189</v>
      </c>
      <c r="B95" s="130" t="str">
        <f>+VLOOKUP(A95,'Sectorizacion Racks'!$A$2:$F$1332,5,FALSE)</f>
        <v>B22</v>
      </c>
      <c r="C95" s="130" t="str">
        <f>+VLOOKUP(A95+1,'Sectorizacion Racks'!$A$2:$F$1332,5,FALSE)</f>
        <v>B23</v>
      </c>
      <c r="E95" s="130" t="s">
        <v>7759</v>
      </c>
      <c r="F95" s="130" t="s">
        <v>7763</v>
      </c>
    </row>
    <row r="96" ht="54.75" customHeight="1">
      <c r="A96" s="30">
        <f t="shared" si="1"/>
        <v>191</v>
      </c>
      <c r="B96" s="129" t="str">
        <f>+VLOOKUP(A96,'Sectorizacion Racks'!$A$2:$F$1332,5,FALSE)</f>
        <v>C1</v>
      </c>
      <c r="C96" s="129" t="str">
        <f>+VLOOKUP(A96+1,'Sectorizacion Racks'!$A$2:$F$1332,5,FALSE)</f>
        <v>C2</v>
      </c>
      <c r="E96" s="129" t="s">
        <v>9799</v>
      </c>
      <c r="F96" s="129" t="s">
        <v>9800</v>
      </c>
    </row>
    <row r="97" ht="54.75" customHeight="1">
      <c r="A97" s="30">
        <f t="shared" si="1"/>
        <v>193</v>
      </c>
      <c r="B97" s="129" t="str">
        <f>+VLOOKUP(A97,'Sectorizacion Racks'!$A$2:$F$1332,5,FALSE)</f>
        <v>C3</v>
      </c>
      <c r="C97" s="129" t="str">
        <f>+VLOOKUP(A97+1,'Sectorizacion Racks'!$A$2:$F$1332,5,FALSE)</f>
        <v>C4</v>
      </c>
      <c r="E97" s="129" t="s">
        <v>9802</v>
      </c>
      <c r="F97" s="129" t="s">
        <v>9803</v>
      </c>
    </row>
    <row r="98" ht="54.75" customHeight="1">
      <c r="A98" s="30">
        <f t="shared" si="1"/>
        <v>195</v>
      </c>
      <c r="B98" s="129" t="str">
        <f>+VLOOKUP(A98,'Sectorizacion Racks'!$A$2:$F$1332,5,FALSE)</f>
        <v>C5</v>
      </c>
      <c r="C98" s="129" t="str">
        <f>+VLOOKUP(A98+1,'Sectorizacion Racks'!$A$2:$F$1332,5,FALSE)</f>
        <v>C6</v>
      </c>
      <c r="E98" s="129" t="s">
        <v>9806</v>
      </c>
      <c r="F98" s="129" t="s">
        <v>9807</v>
      </c>
    </row>
    <row r="99" ht="54.75" customHeight="1">
      <c r="A99" s="30">
        <f t="shared" si="1"/>
        <v>197</v>
      </c>
      <c r="B99" s="129" t="str">
        <f>+VLOOKUP(A99,'Sectorizacion Racks'!$A$2:$F$1332,5,FALSE)</f>
        <v>C7</v>
      </c>
      <c r="C99" s="129" t="str">
        <f>+VLOOKUP(A99+1,'Sectorizacion Racks'!$A$2:$F$1332,5,FALSE)</f>
        <v>C8</v>
      </c>
      <c r="E99" s="129" t="s">
        <v>9810</v>
      </c>
      <c r="F99" s="129" t="s">
        <v>9811</v>
      </c>
    </row>
    <row r="100" ht="54.75" customHeight="1">
      <c r="A100" s="30">
        <f t="shared" si="1"/>
        <v>199</v>
      </c>
      <c r="B100" s="129" t="str">
        <f>+VLOOKUP(A100,'Sectorizacion Racks'!$A$2:$F$1332,5,FALSE)</f>
        <v>C9</v>
      </c>
      <c r="C100" s="130" t="str">
        <f>+VLOOKUP(A100+1,'Sectorizacion Racks'!$A$2:$F$1332,5,FALSE)</f>
        <v>C10</v>
      </c>
      <c r="E100" s="129" t="s">
        <v>9813</v>
      </c>
      <c r="F100" s="130" t="s">
        <v>7824</v>
      </c>
    </row>
    <row r="101" ht="54.75" customHeight="1">
      <c r="A101" s="30">
        <f t="shared" si="1"/>
        <v>201</v>
      </c>
      <c r="B101" s="130" t="str">
        <f>+VLOOKUP(A101,'Sectorizacion Racks'!$A$2:$F$1332,5,FALSE)</f>
        <v>C11</v>
      </c>
      <c r="C101" s="130" t="str">
        <f>+VLOOKUP(A101+1,'Sectorizacion Racks'!$A$2:$F$1332,5,FALSE)</f>
        <v>C12</v>
      </c>
      <c r="E101" s="130" t="s">
        <v>7829</v>
      </c>
      <c r="F101" s="130" t="s">
        <v>9816</v>
      </c>
    </row>
    <row r="102" ht="54.75" customHeight="1">
      <c r="A102" s="30">
        <f t="shared" si="1"/>
        <v>203</v>
      </c>
      <c r="B102" s="130" t="str">
        <f>+VLOOKUP(A102,'Sectorizacion Racks'!$A$2:$F$1332,5,FALSE)</f>
        <v>C13</v>
      </c>
      <c r="C102" s="129" t="str">
        <f>+VLOOKUP(A102+1,'Sectorizacion Racks'!$A$2:$F$1332,5,FALSE)</f>
        <v>A1</v>
      </c>
      <c r="E102" s="130" t="s">
        <v>9819</v>
      </c>
      <c r="F102" s="129" t="s">
        <v>9725</v>
      </c>
    </row>
    <row r="103" ht="54.75" customHeight="1">
      <c r="A103" s="30">
        <f t="shared" si="1"/>
        <v>205</v>
      </c>
      <c r="B103" s="129" t="str">
        <f>+VLOOKUP(A103,'Sectorizacion Racks'!$A$2:$F$1332,5,FALSE)</f>
        <v>A2</v>
      </c>
      <c r="C103" s="129" t="str">
        <f>+VLOOKUP(A103+1,'Sectorizacion Racks'!$A$2:$F$1332,5,FALSE)</f>
        <v>A3</v>
      </c>
      <c r="E103" s="129" t="s">
        <v>9726</v>
      </c>
      <c r="F103" s="129" t="s">
        <v>9730</v>
      </c>
    </row>
    <row r="104" ht="54.75" customHeight="1">
      <c r="A104" s="30">
        <f t="shared" si="1"/>
        <v>207</v>
      </c>
      <c r="B104" s="129" t="str">
        <f>+VLOOKUP(A104,'Sectorizacion Racks'!$A$2:$F$1332,5,FALSE)</f>
        <v>A4</v>
      </c>
      <c r="C104" s="129" t="str">
        <f>+VLOOKUP(A104+1,'Sectorizacion Racks'!$A$2:$F$1332,5,FALSE)</f>
        <v>A5</v>
      </c>
      <c r="E104" s="129" t="s">
        <v>9731</v>
      </c>
      <c r="F104" s="129" t="s">
        <v>9736</v>
      </c>
    </row>
    <row r="105" ht="54.75" customHeight="1">
      <c r="A105" s="30">
        <f t="shared" si="1"/>
        <v>209</v>
      </c>
      <c r="B105" s="129" t="str">
        <f>+VLOOKUP(A105,'Sectorizacion Racks'!$A$2:$F$1332,5,FALSE)</f>
        <v>A6</v>
      </c>
      <c r="C105" s="129" t="str">
        <f>+VLOOKUP(A105+1,'Sectorizacion Racks'!$A$2:$F$1332,5,FALSE)</f>
        <v>A7</v>
      </c>
      <c r="E105" s="129" t="s">
        <v>9737</v>
      </c>
      <c r="F105" s="129" t="s">
        <v>9740</v>
      </c>
    </row>
    <row r="106" ht="54.75" customHeight="1">
      <c r="A106" s="30">
        <f t="shared" si="1"/>
        <v>211</v>
      </c>
      <c r="B106" s="129" t="str">
        <f>+VLOOKUP(A106,'Sectorizacion Racks'!$A$2:$F$1332,5,FALSE)</f>
        <v>A8</v>
      </c>
      <c r="C106" s="129" t="str">
        <f>+VLOOKUP(A106+1,'Sectorizacion Racks'!$A$2:$F$1332,5,FALSE)</f>
        <v>A9</v>
      </c>
      <c r="E106" s="129" t="s">
        <v>9741</v>
      </c>
      <c r="F106" s="129" t="s">
        <v>9745</v>
      </c>
    </row>
    <row r="107" ht="54.75" customHeight="1">
      <c r="A107" s="30">
        <f t="shared" si="1"/>
        <v>213</v>
      </c>
      <c r="B107" s="130" t="str">
        <f>+VLOOKUP(A107,'Sectorizacion Racks'!$A$2:$F$1332,5,FALSE)</f>
        <v>A10</v>
      </c>
      <c r="C107" s="130" t="str">
        <f>+VLOOKUP(A107+1,'Sectorizacion Racks'!$A$2:$F$1332,5,FALSE)</f>
        <v>A11</v>
      </c>
      <c r="E107" s="130" t="s">
        <v>7586</v>
      </c>
      <c r="F107" s="130" t="s">
        <v>7591</v>
      </c>
    </row>
    <row r="108" ht="54.75" customHeight="1">
      <c r="A108" s="30">
        <f t="shared" si="1"/>
        <v>215</v>
      </c>
      <c r="B108" s="130" t="str">
        <f>+VLOOKUP(A108,'Sectorizacion Racks'!$A$2:$F$1332,5,FALSE)</f>
        <v>A12</v>
      </c>
      <c r="C108" s="130" t="str">
        <f>+VLOOKUP(A108+1,'Sectorizacion Racks'!$A$2:$F$1332,5,FALSE)</f>
        <v>A13</v>
      </c>
      <c r="E108" s="130" t="s">
        <v>9748</v>
      </c>
      <c r="F108" s="130" t="s">
        <v>9750</v>
      </c>
    </row>
    <row r="109" ht="54.75" customHeight="1">
      <c r="A109" s="30">
        <f t="shared" si="1"/>
        <v>217</v>
      </c>
      <c r="B109" s="130" t="str">
        <f>+VLOOKUP(A109,'Sectorizacion Racks'!$A$2:$F$1332,5,FALSE)</f>
        <v>A14</v>
      </c>
      <c r="C109" s="130" t="str">
        <f>+VLOOKUP(A109+1,'Sectorizacion Racks'!$A$2:$F$1332,5,FALSE)</f>
        <v>A15</v>
      </c>
      <c r="E109" s="130" t="s">
        <v>7598</v>
      </c>
      <c r="F109" s="130" t="s">
        <v>7603</v>
      </c>
    </row>
    <row r="110" ht="54.75" customHeight="1">
      <c r="A110" s="30">
        <f t="shared" si="1"/>
        <v>219</v>
      </c>
      <c r="B110" s="130" t="str">
        <f>+VLOOKUP(A110,'Sectorizacion Racks'!$A$2:$F$1332,5,FALSE)</f>
        <v>A16</v>
      </c>
      <c r="C110" s="130" t="str">
        <f>+VLOOKUP(A110+1,'Sectorizacion Racks'!$A$2:$F$1332,5,FALSE)</f>
        <v>A17</v>
      </c>
      <c r="E110" s="130" t="s">
        <v>7609</v>
      </c>
      <c r="F110" s="130" t="s">
        <v>7615</v>
      </c>
    </row>
    <row r="111" ht="54.75" customHeight="1">
      <c r="A111" s="30">
        <f t="shared" si="1"/>
        <v>221</v>
      </c>
      <c r="B111" s="130" t="str">
        <f>+VLOOKUP(A111,'Sectorizacion Racks'!$A$2:$F$1332,5,FALSE)</f>
        <v>A18</v>
      </c>
      <c r="C111" s="130" t="str">
        <f>+VLOOKUP(A111+1,'Sectorizacion Racks'!$A$2:$F$1332,5,FALSE)</f>
        <v>A19</v>
      </c>
      <c r="E111" s="130" t="s">
        <v>7619</v>
      </c>
      <c r="F111" s="130" t="s">
        <v>7623</v>
      </c>
    </row>
    <row r="112" ht="54.75" customHeight="1">
      <c r="A112" s="30">
        <f t="shared" si="1"/>
        <v>223</v>
      </c>
      <c r="B112" s="130" t="str">
        <f>+VLOOKUP(A112,'Sectorizacion Racks'!$A$2:$F$1332,5,FALSE)</f>
        <v>A20</v>
      </c>
      <c r="C112" s="130" t="str">
        <f>+VLOOKUP(A112+1,'Sectorizacion Racks'!$A$2:$F$1332,5,FALSE)</f>
        <v>A21</v>
      </c>
      <c r="E112" s="130" t="s">
        <v>7635</v>
      </c>
      <c r="F112" s="130" t="s">
        <v>7641</v>
      </c>
    </row>
    <row r="113" ht="54.75" customHeight="1">
      <c r="A113" s="30">
        <f t="shared" si="1"/>
        <v>225</v>
      </c>
      <c r="B113" s="130" t="str">
        <f>+VLOOKUP(A113,'Sectorizacion Racks'!$A$2:$F$1332,5,FALSE)</f>
        <v>A22</v>
      </c>
      <c r="C113" s="130" t="str">
        <f>+VLOOKUP(A113+1,'Sectorizacion Racks'!$A$2:$F$1332,5,FALSE)</f>
        <v>A23</v>
      </c>
      <c r="E113" s="130" t="s">
        <v>7645</v>
      </c>
      <c r="F113" s="130" t="s">
        <v>7650</v>
      </c>
    </row>
    <row r="114" ht="54.75" customHeight="1">
      <c r="A114" s="30">
        <f t="shared" si="1"/>
        <v>227</v>
      </c>
      <c r="B114" s="129" t="str">
        <f>+VLOOKUP(A114,'Sectorizacion Racks'!$A$2:$F$1332,5,FALSE)</f>
        <v>B1</v>
      </c>
      <c r="C114" s="129" t="str">
        <f>+VLOOKUP(A114+1,'Sectorizacion Racks'!$A$2:$F$1332,5,FALSE)</f>
        <v>B2</v>
      </c>
      <c r="E114" s="129" t="s">
        <v>9764</v>
      </c>
      <c r="F114" s="129" t="s">
        <v>9765</v>
      </c>
    </row>
    <row r="115" ht="54.75" customHeight="1">
      <c r="A115" s="30">
        <f t="shared" si="1"/>
        <v>229</v>
      </c>
      <c r="B115" s="129" t="str">
        <f>+VLOOKUP(A115,'Sectorizacion Racks'!$A$2:$F$1332,5,FALSE)</f>
        <v>B3</v>
      </c>
      <c r="C115" s="129" t="str">
        <f>+VLOOKUP(A115+1,'Sectorizacion Racks'!$A$2:$F$1332,5,FALSE)</f>
        <v>B4</v>
      </c>
      <c r="E115" s="129" t="s">
        <v>9768</v>
      </c>
      <c r="F115" s="129" t="s">
        <v>9769</v>
      </c>
    </row>
    <row r="116" ht="54.75" customHeight="1">
      <c r="A116" s="30">
        <f t="shared" si="1"/>
        <v>231</v>
      </c>
      <c r="B116" s="129" t="str">
        <f>+VLOOKUP(A116,'Sectorizacion Racks'!$A$2:$F$1332,5,FALSE)</f>
        <v>B5</v>
      </c>
      <c r="C116" s="129" t="str">
        <f>+VLOOKUP(A116+1,'Sectorizacion Racks'!$A$2:$F$1332,5,FALSE)</f>
        <v>B6</v>
      </c>
      <c r="E116" s="129" t="s">
        <v>9772</v>
      </c>
      <c r="F116" s="129" t="s">
        <v>9773</v>
      </c>
    </row>
    <row r="117" ht="54.75" customHeight="1">
      <c r="A117" s="30">
        <f t="shared" si="1"/>
        <v>233</v>
      </c>
      <c r="B117" s="129" t="str">
        <f>+VLOOKUP(A117,'Sectorizacion Racks'!$A$2:$F$1332,5,FALSE)</f>
        <v>B7</v>
      </c>
      <c r="C117" s="129" t="str">
        <f>+VLOOKUP(A117+1,'Sectorizacion Racks'!$A$2:$F$1332,5,FALSE)</f>
        <v>B8</v>
      </c>
      <c r="E117" s="129" t="s">
        <v>9776</v>
      </c>
      <c r="F117" s="129" t="s">
        <v>9777</v>
      </c>
    </row>
    <row r="118" ht="54.75" customHeight="1">
      <c r="A118" s="30">
        <f t="shared" si="1"/>
        <v>235</v>
      </c>
      <c r="B118" s="129" t="str">
        <f>+VLOOKUP(A118,'Sectorizacion Racks'!$A$2:$F$1332,5,FALSE)</f>
        <v>B9</v>
      </c>
      <c r="C118" s="130" t="str">
        <f>+VLOOKUP(A118+1,'Sectorizacion Racks'!$A$2:$F$1332,5,FALSE)</f>
        <v>B10</v>
      </c>
      <c r="E118" s="129" t="s">
        <v>9780</v>
      </c>
      <c r="F118" s="130" t="s">
        <v>7712</v>
      </c>
    </row>
    <row r="119" ht="54.75" customHeight="1">
      <c r="A119" s="30">
        <f t="shared" si="1"/>
        <v>237</v>
      </c>
      <c r="B119" s="130" t="str">
        <f>+VLOOKUP(A119,'Sectorizacion Racks'!$A$2:$F$1332,5,FALSE)</f>
        <v>B11</v>
      </c>
      <c r="C119" s="130" t="str">
        <f>+VLOOKUP(A119+1,'Sectorizacion Racks'!$A$2:$F$1332,5,FALSE)</f>
        <v>B12</v>
      </c>
      <c r="E119" s="130" t="s">
        <v>7717</v>
      </c>
      <c r="F119" s="130" t="s">
        <v>9783</v>
      </c>
    </row>
    <row r="120" ht="54.75" customHeight="1">
      <c r="A120" s="30">
        <f t="shared" si="1"/>
        <v>239</v>
      </c>
      <c r="B120" s="130" t="str">
        <f>+VLOOKUP(A120,'Sectorizacion Racks'!$A$2:$F$1332,5,FALSE)</f>
        <v>B13</v>
      </c>
      <c r="C120" s="130" t="str">
        <f>+VLOOKUP(A120+1,'Sectorizacion Racks'!$A$2:$F$1332,5,FALSE)</f>
        <v>B14</v>
      </c>
      <c r="E120" s="130" t="s">
        <v>9787</v>
      </c>
      <c r="F120" s="130" t="s">
        <v>7721</v>
      </c>
    </row>
    <row r="121" ht="54.75" customHeight="1">
      <c r="A121" s="30">
        <f t="shared" si="1"/>
        <v>241</v>
      </c>
      <c r="B121" s="130" t="str">
        <f>+VLOOKUP(A121,'Sectorizacion Racks'!$A$2:$F$1332,5,FALSE)</f>
        <v>B15</v>
      </c>
      <c r="C121" s="130" t="str">
        <f>+VLOOKUP(A121+1,'Sectorizacion Racks'!$A$2:$F$1332,5,FALSE)</f>
        <v>B16</v>
      </c>
      <c r="E121" s="130" t="s">
        <v>7724</v>
      </c>
      <c r="F121" s="130" t="s">
        <v>7729</v>
      </c>
    </row>
    <row r="122" ht="54.75" customHeight="1">
      <c r="A122" s="30">
        <f t="shared" si="1"/>
        <v>243</v>
      </c>
      <c r="B122" s="130" t="str">
        <f>+VLOOKUP(A122,'Sectorizacion Racks'!$A$2:$F$1332,5,FALSE)</f>
        <v>B17</v>
      </c>
      <c r="C122" s="130" t="str">
        <f>+VLOOKUP(A122+1,'Sectorizacion Racks'!$A$2:$F$1332,5,FALSE)</f>
        <v>B18</v>
      </c>
      <c r="E122" s="130" t="s">
        <v>7734</v>
      </c>
      <c r="F122" s="130" t="s">
        <v>7739</v>
      </c>
    </row>
    <row r="123" ht="54.75" customHeight="1">
      <c r="A123" s="30">
        <f t="shared" si="1"/>
        <v>245</v>
      </c>
      <c r="B123" s="130" t="str">
        <f>+VLOOKUP(A123,'Sectorizacion Racks'!$A$2:$F$1332,5,FALSE)</f>
        <v>B19</v>
      </c>
      <c r="C123" s="130" t="str">
        <f>+VLOOKUP(A123+1,'Sectorizacion Racks'!$A$2:$F$1332,5,FALSE)</f>
        <v>B20</v>
      </c>
      <c r="E123" s="130" t="s">
        <v>7744</v>
      </c>
      <c r="F123" s="130" t="s">
        <v>7749</v>
      </c>
    </row>
    <row r="124" ht="54.75" customHeight="1">
      <c r="A124" s="30">
        <f t="shared" si="1"/>
        <v>247</v>
      </c>
      <c r="B124" s="130" t="str">
        <f>+VLOOKUP(A124,'Sectorizacion Racks'!$A$2:$F$1332,5,FALSE)</f>
        <v>B21</v>
      </c>
      <c r="C124" s="130" t="str">
        <f>+VLOOKUP(A124+1,'Sectorizacion Racks'!$A$2:$F$1332,5,FALSE)</f>
        <v>B22</v>
      </c>
      <c r="E124" s="130" t="s">
        <v>7754</v>
      </c>
      <c r="F124" s="130" t="s">
        <v>7759</v>
      </c>
    </row>
    <row r="125" ht="54.75" customHeight="1">
      <c r="A125" s="30">
        <f t="shared" si="1"/>
        <v>249</v>
      </c>
      <c r="B125" s="130" t="str">
        <f>+VLOOKUP(A125,'Sectorizacion Racks'!$A$2:$F$1332,5,FALSE)</f>
        <v>B23</v>
      </c>
      <c r="C125" s="129" t="str">
        <f>+VLOOKUP(A125+1,'Sectorizacion Racks'!$A$2:$F$1332,5,FALSE)</f>
        <v>C1</v>
      </c>
      <c r="E125" s="130" t="s">
        <v>7763</v>
      </c>
      <c r="F125" s="129" t="s">
        <v>9799</v>
      </c>
    </row>
    <row r="126" ht="54.75" customHeight="1">
      <c r="A126" s="30">
        <f t="shared" si="1"/>
        <v>251</v>
      </c>
      <c r="B126" s="129" t="str">
        <f>+VLOOKUP(A126,'Sectorizacion Racks'!$A$2:$F$1332,5,FALSE)</f>
        <v>C2</v>
      </c>
      <c r="C126" s="129" t="str">
        <f>+VLOOKUP(A126+1,'Sectorizacion Racks'!$A$2:$F$1332,5,FALSE)</f>
        <v>C3</v>
      </c>
      <c r="E126" s="129" t="s">
        <v>9800</v>
      </c>
      <c r="F126" s="129" t="s">
        <v>9802</v>
      </c>
    </row>
    <row r="127" ht="54.75" customHeight="1">
      <c r="A127" s="30">
        <f t="shared" si="1"/>
        <v>253</v>
      </c>
      <c r="B127" s="129" t="str">
        <f>+VLOOKUP(A127,'Sectorizacion Racks'!$A$2:$F$1332,5,FALSE)</f>
        <v>C4</v>
      </c>
      <c r="C127" s="129" t="str">
        <f>+VLOOKUP(A127+1,'Sectorizacion Racks'!$A$2:$F$1332,5,FALSE)</f>
        <v>C5</v>
      </c>
      <c r="E127" s="129" t="s">
        <v>9803</v>
      </c>
      <c r="F127" s="129" t="s">
        <v>9806</v>
      </c>
    </row>
    <row r="128" ht="54.75" customHeight="1">
      <c r="A128" s="30">
        <f t="shared" si="1"/>
        <v>255</v>
      </c>
      <c r="B128" s="129" t="str">
        <f>+VLOOKUP(A128,'Sectorizacion Racks'!$A$2:$F$1332,5,FALSE)</f>
        <v>C6</v>
      </c>
      <c r="C128" s="129" t="str">
        <f>+VLOOKUP(A128+1,'Sectorizacion Racks'!$A$2:$F$1332,5,FALSE)</f>
        <v>C7</v>
      </c>
      <c r="E128" s="129" t="s">
        <v>9807</v>
      </c>
      <c r="F128" s="129" t="s">
        <v>9810</v>
      </c>
    </row>
    <row r="129" ht="54.75" customHeight="1">
      <c r="A129" s="30">
        <f t="shared" si="1"/>
        <v>257</v>
      </c>
      <c r="B129" s="129" t="str">
        <f>+VLOOKUP(A129,'Sectorizacion Racks'!$A$2:$F$1332,5,FALSE)</f>
        <v>C8</v>
      </c>
      <c r="C129" s="129" t="str">
        <f>+VLOOKUP(A129+1,'Sectorizacion Racks'!$A$2:$F$1332,5,FALSE)</f>
        <v>C9</v>
      </c>
      <c r="E129" s="129" t="s">
        <v>9811</v>
      </c>
      <c r="F129" s="129" t="s">
        <v>9813</v>
      </c>
    </row>
    <row r="130" ht="54.75" customHeight="1">
      <c r="A130" s="30">
        <f t="shared" si="1"/>
        <v>259</v>
      </c>
      <c r="B130" s="130" t="str">
        <f>+VLOOKUP(A130,'Sectorizacion Racks'!$A$2:$F$1332,5,FALSE)</f>
        <v>C10</v>
      </c>
      <c r="C130" s="130" t="str">
        <f>+VLOOKUP(A130+1,'Sectorizacion Racks'!$A$2:$F$1332,5,FALSE)</f>
        <v>C11</v>
      </c>
      <c r="E130" s="130" t="s">
        <v>7824</v>
      </c>
      <c r="F130" s="130" t="s">
        <v>7829</v>
      </c>
    </row>
    <row r="131" ht="54.75" customHeight="1">
      <c r="A131" s="30">
        <f t="shared" si="1"/>
        <v>261</v>
      </c>
      <c r="B131" s="130" t="str">
        <f>+VLOOKUP(A131,'Sectorizacion Racks'!$A$2:$F$1332,5,FALSE)</f>
        <v>C12</v>
      </c>
      <c r="C131" s="130" t="str">
        <f>+VLOOKUP(A131+1,'Sectorizacion Racks'!$A$2:$F$1332,5,FALSE)</f>
        <v>C13</v>
      </c>
      <c r="E131" s="130" t="s">
        <v>9816</v>
      </c>
      <c r="F131" s="130" t="s">
        <v>9819</v>
      </c>
    </row>
    <row r="132" ht="54.75" customHeight="1">
      <c r="A132" s="30">
        <f t="shared" si="1"/>
        <v>263</v>
      </c>
      <c r="B132" s="129" t="str">
        <f>+VLOOKUP(A132,'Sectorizacion Racks'!$A$2:$F$1332,5,FALSE)</f>
        <v>A1</v>
      </c>
      <c r="C132" s="129" t="str">
        <f>+VLOOKUP(A132+1,'Sectorizacion Racks'!$A$2:$F$1332,5,FALSE)</f>
        <v>A2</v>
      </c>
      <c r="E132" s="129" t="s">
        <v>9725</v>
      </c>
      <c r="F132" s="129" t="s">
        <v>9726</v>
      </c>
    </row>
    <row r="133" ht="54.75" customHeight="1">
      <c r="A133" s="30">
        <f t="shared" si="1"/>
        <v>265</v>
      </c>
      <c r="B133" s="129" t="str">
        <f>+VLOOKUP(A133,'Sectorizacion Racks'!$A$2:$F$1332,5,FALSE)</f>
        <v>A3</v>
      </c>
      <c r="C133" s="129" t="str">
        <f>+VLOOKUP(A133+1,'Sectorizacion Racks'!$A$2:$F$1332,5,FALSE)</f>
        <v>A4</v>
      </c>
      <c r="E133" s="129" t="s">
        <v>9730</v>
      </c>
      <c r="F133" s="129" t="s">
        <v>9731</v>
      </c>
    </row>
    <row r="134" ht="54.75" customHeight="1">
      <c r="A134" s="30">
        <f t="shared" si="1"/>
        <v>267</v>
      </c>
      <c r="B134" s="129" t="str">
        <f>+VLOOKUP(A134,'Sectorizacion Racks'!$A$2:$F$1332,5,FALSE)</f>
        <v>A5</v>
      </c>
      <c r="C134" s="129" t="str">
        <f>+VLOOKUP(A134+1,'Sectorizacion Racks'!$A$2:$F$1332,5,FALSE)</f>
        <v>A6</v>
      </c>
      <c r="E134" s="129" t="s">
        <v>9736</v>
      </c>
      <c r="F134" s="129" t="s">
        <v>9737</v>
      </c>
    </row>
    <row r="135" ht="54.75" customHeight="1">
      <c r="A135" s="30">
        <f t="shared" si="1"/>
        <v>269</v>
      </c>
      <c r="B135" s="129" t="str">
        <f>+VLOOKUP(A135,'Sectorizacion Racks'!$A$2:$F$1332,5,FALSE)</f>
        <v>A7</v>
      </c>
      <c r="C135" s="129" t="str">
        <f>+VLOOKUP(A135+1,'Sectorizacion Racks'!$A$2:$F$1332,5,FALSE)</f>
        <v>A8</v>
      </c>
      <c r="E135" s="129" t="s">
        <v>9740</v>
      </c>
      <c r="F135" s="129" t="s">
        <v>9741</v>
      </c>
    </row>
    <row r="136" ht="54.75" customHeight="1">
      <c r="A136" s="30">
        <f t="shared" si="1"/>
        <v>271</v>
      </c>
      <c r="B136" s="129" t="str">
        <f>+VLOOKUP(A136,'Sectorizacion Racks'!$A$2:$F$1332,5,FALSE)</f>
        <v>A9</v>
      </c>
      <c r="C136" s="130" t="str">
        <f>+VLOOKUP(A136+1,'Sectorizacion Racks'!$A$2:$F$1332,5,FALSE)</f>
        <v>A10</v>
      </c>
      <c r="E136" s="129" t="s">
        <v>9745</v>
      </c>
      <c r="F136" s="130" t="s">
        <v>7586</v>
      </c>
    </row>
    <row r="137" ht="54.75" customHeight="1">
      <c r="A137" s="30">
        <f t="shared" si="1"/>
        <v>273</v>
      </c>
      <c r="B137" s="130" t="str">
        <f>+VLOOKUP(A137,'Sectorizacion Racks'!$A$2:$F$1332,5,FALSE)</f>
        <v>A11</v>
      </c>
      <c r="C137" s="130" t="str">
        <f>+VLOOKUP(A137+1,'Sectorizacion Racks'!$A$2:$F$1332,5,FALSE)</f>
        <v>A12</v>
      </c>
      <c r="E137" s="130" t="s">
        <v>7591</v>
      </c>
      <c r="F137" s="130" t="s">
        <v>9748</v>
      </c>
    </row>
    <row r="138" ht="54.75" customHeight="1">
      <c r="A138" s="30">
        <f t="shared" si="1"/>
        <v>275</v>
      </c>
      <c r="B138" s="130" t="str">
        <f>+VLOOKUP(A138,'Sectorizacion Racks'!$A$2:$F$1332,5,FALSE)</f>
        <v>A13</v>
      </c>
      <c r="C138" s="130" t="str">
        <f>+VLOOKUP(A138+1,'Sectorizacion Racks'!$A$2:$F$1332,5,FALSE)</f>
        <v>A14</v>
      </c>
      <c r="E138" s="130" t="s">
        <v>9750</v>
      </c>
      <c r="F138" s="130" t="s">
        <v>7598</v>
      </c>
    </row>
    <row r="139" ht="54.75" customHeight="1">
      <c r="A139" s="30">
        <f t="shared" si="1"/>
        <v>277</v>
      </c>
      <c r="B139" s="130" t="str">
        <f>+VLOOKUP(A139,'Sectorizacion Racks'!$A$2:$F$1332,5,FALSE)</f>
        <v>A15</v>
      </c>
      <c r="C139" s="130" t="str">
        <f>+VLOOKUP(A139+1,'Sectorizacion Racks'!$A$2:$F$1332,5,FALSE)</f>
        <v>A16</v>
      </c>
      <c r="E139" s="130" t="s">
        <v>7603</v>
      </c>
      <c r="F139" s="130" t="s">
        <v>7609</v>
      </c>
    </row>
    <row r="140" ht="54.75" customHeight="1">
      <c r="A140" s="30">
        <f t="shared" si="1"/>
        <v>279</v>
      </c>
      <c r="B140" s="130" t="str">
        <f>+VLOOKUP(A140,'Sectorizacion Racks'!$A$2:$F$1332,5,FALSE)</f>
        <v>A17</v>
      </c>
      <c r="C140" s="130" t="str">
        <f>+VLOOKUP(A140+1,'Sectorizacion Racks'!$A$2:$F$1332,5,FALSE)</f>
        <v>A18</v>
      </c>
      <c r="E140" s="130" t="s">
        <v>7615</v>
      </c>
      <c r="F140" s="130" t="s">
        <v>7619</v>
      </c>
    </row>
    <row r="141" ht="54.75" customHeight="1">
      <c r="A141" s="30">
        <f t="shared" si="1"/>
        <v>281</v>
      </c>
      <c r="B141" s="130" t="str">
        <f>+VLOOKUP(A141,'Sectorizacion Racks'!$A$2:$F$1332,5,FALSE)</f>
        <v>A19</v>
      </c>
      <c r="C141" s="130" t="str">
        <f>+VLOOKUP(A141+1,'Sectorizacion Racks'!$A$2:$F$1332,5,FALSE)</f>
        <v>A20</v>
      </c>
      <c r="E141" s="130" t="s">
        <v>7623</v>
      </c>
      <c r="F141" s="130" t="s">
        <v>7635</v>
      </c>
    </row>
    <row r="142" ht="54.75" customHeight="1">
      <c r="A142" s="30">
        <f t="shared" si="1"/>
        <v>283</v>
      </c>
      <c r="B142" s="130" t="str">
        <f>+VLOOKUP(A142,'Sectorizacion Racks'!$A$2:$F$1332,5,FALSE)</f>
        <v>A21</v>
      </c>
      <c r="C142" s="130" t="str">
        <f>+VLOOKUP(A142+1,'Sectorizacion Racks'!$A$2:$F$1332,5,FALSE)</f>
        <v>A22</v>
      </c>
      <c r="E142" s="130" t="s">
        <v>7641</v>
      </c>
      <c r="F142" s="130" t="s">
        <v>7645</v>
      </c>
    </row>
    <row r="143" ht="54.75" customHeight="1">
      <c r="A143" s="30">
        <f t="shared" si="1"/>
        <v>285</v>
      </c>
      <c r="B143" s="130" t="str">
        <f>+VLOOKUP(A143,'Sectorizacion Racks'!$A$2:$F$1332,5,FALSE)</f>
        <v>A23</v>
      </c>
      <c r="C143" s="130" t="str">
        <f>+VLOOKUP(A143+1,'Sectorizacion Racks'!$A$2:$F$1332,5,FALSE)</f>
        <v>A24</v>
      </c>
      <c r="E143" s="130" t="s">
        <v>7650</v>
      </c>
      <c r="F143" s="130" t="s">
        <v>7656</v>
      </c>
    </row>
    <row r="144" ht="54.75" customHeight="1">
      <c r="A144" s="30">
        <f t="shared" si="1"/>
        <v>287</v>
      </c>
      <c r="B144" s="129" t="str">
        <f>+VLOOKUP(A144,'Sectorizacion Racks'!$A$2:$F$1332,5,FALSE)</f>
        <v>B1</v>
      </c>
      <c r="C144" s="129" t="str">
        <f>+VLOOKUP(A144+1,'Sectorizacion Racks'!$A$2:$F$1332,5,FALSE)</f>
        <v>B2</v>
      </c>
      <c r="E144" s="129" t="s">
        <v>9764</v>
      </c>
      <c r="F144" s="129" t="s">
        <v>9765</v>
      </c>
    </row>
    <row r="145" ht="54.75" customHeight="1">
      <c r="A145" s="30">
        <f t="shared" si="1"/>
        <v>289</v>
      </c>
      <c r="B145" s="129" t="str">
        <f>+VLOOKUP(A145,'Sectorizacion Racks'!$A$2:$F$1332,5,FALSE)</f>
        <v>B3</v>
      </c>
      <c r="C145" s="129" t="str">
        <f>+VLOOKUP(A145+1,'Sectorizacion Racks'!$A$2:$F$1332,5,FALSE)</f>
        <v>B4</v>
      </c>
      <c r="E145" s="129" t="s">
        <v>9768</v>
      </c>
      <c r="F145" s="129" t="s">
        <v>9769</v>
      </c>
    </row>
    <row r="146" ht="54.75" customHeight="1">
      <c r="A146" s="30">
        <f t="shared" si="1"/>
        <v>291</v>
      </c>
      <c r="B146" s="129" t="str">
        <f>+VLOOKUP(A146,'Sectorizacion Racks'!$A$2:$F$1332,5,FALSE)</f>
        <v>B5</v>
      </c>
      <c r="C146" s="129" t="str">
        <f>+VLOOKUP(A146+1,'Sectorizacion Racks'!$A$2:$F$1332,5,FALSE)</f>
        <v>B6</v>
      </c>
      <c r="E146" s="129" t="s">
        <v>9772</v>
      </c>
      <c r="F146" s="129" t="s">
        <v>9773</v>
      </c>
    </row>
    <row r="147" ht="54.75" customHeight="1">
      <c r="A147" s="30">
        <f t="shared" si="1"/>
        <v>293</v>
      </c>
      <c r="B147" s="129" t="str">
        <f>+VLOOKUP(A147,'Sectorizacion Racks'!$A$2:$F$1332,5,FALSE)</f>
        <v>B7</v>
      </c>
      <c r="C147" s="129" t="str">
        <f>+VLOOKUP(A147+1,'Sectorizacion Racks'!$A$2:$F$1332,5,FALSE)</f>
        <v>B8</v>
      </c>
      <c r="E147" s="129" t="s">
        <v>9776</v>
      </c>
      <c r="F147" s="129" t="s">
        <v>9777</v>
      </c>
    </row>
    <row r="148" ht="54.75" customHeight="1">
      <c r="A148" s="30">
        <f t="shared" si="1"/>
        <v>295</v>
      </c>
      <c r="B148" s="129" t="str">
        <f>+VLOOKUP(A148,'Sectorizacion Racks'!$A$2:$F$1332,5,FALSE)</f>
        <v>B9</v>
      </c>
      <c r="C148" s="130" t="str">
        <f>+VLOOKUP(A148+1,'Sectorizacion Racks'!$A$2:$F$1332,5,FALSE)</f>
        <v>B10</v>
      </c>
      <c r="E148" s="129" t="s">
        <v>9780</v>
      </c>
      <c r="F148" s="130" t="s">
        <v>7712</v>
      </c>
    </row>
    <row r="149" ht="54.75" customHeight="1">
      <c r="A149" s="30">
        <f t="shared" si="1"/>
        <v>297</v>
      </c>
      <c r="B149" s="130" t="str">
        <f>+VLOOKUP(A149,'Sectorizacion Racks'!$A$2:$F$1332,5,FALSE)</f>
        <v>B11</v>
      </c>
      <c r="C149" s="130" t="str">
        <f>+VLOOKUP(A149+1,'Sectorizacion Racks'!$A$2:$F$1332,5,FALSE)</f>
        <v>B12</v>
      </c>
      <c r="E149" s="130" t="s">
        <v>7717</v>
      </c>
      <c r="F149" s="130" t="s">
        <v>9783</v>
      </c>
    </row>
    <row r="150" ht="54.75" customHeight="1">
      <c r="A150" s="30">
        <f t="shared" si="1"/>
        <v>299</v>
      </c>
      <c r="B150" s="130" t="str">
        <f>+VLOOKUP(A150,'Sectorizacion Racks'!$A$2:$F$1332,5,FALSE)</f>
        <v>B13</v>
      </c>
      <c r="C150" s="130" t="str">
        <f>+VLOOKUP(A150+1,'Sectorizacion Racks'!$A$2:$F$1332,5,FALSE)</f>
        <v>B14</v>
      </c>
      <c r="E150" s="130" t="s">
        <v>9787</v>
      </c>
      <c r="F150" s="130" t="s">
        <v>7721</v>
      </c>
    </row>
    <row r="151" ht="54.75" customHeight="1">
      <c r="A151" s="30">
        <f t="shared" si="1"/>
        <v>301</v>
      </c>
      <c r="B151" s="130" t="str">
        <f>+VLOOKUP(A151,'Sectorizacion Racks'!$A$2:$F$1332,5,FALSE)</f>
        <v>B15</v>
      </c>
      <c r="C151" s="130" t="str">
        <f>+VLOOKUP(A151+1,'Sectorizacion Racks'!$A$2:$F$1332,5,FALSE)</f>
        <v>B16</v>
      </c>
      <c r="E151" s="130" t="s">
        <v>7724</v>
      </c>
      <c r="F151" s="130" t="s">
        <v>7729</v>
      </c>
    </row>
    <row r="152" ht="54.75" customHeight="1">
      <c r="A152" s="30">
        <f t="shared" si="1"/>
        <v>303</v>
      </c>
      <c r="B152" s="130" t="str">
        <f>+VLOOKUP(A152,'Sectorizacion Racks'!$A$2:$F$1332,5,FALSE)</f>
        <v>B17</v>
      </c>
      <c r="C152" s="130" t="str">
        <f>+VLOOKUP(A152+1,'Sectorizacion Racks'!$A$2:$F$1332,5,FALSE)</f>
        <v>B18</v>
      </c>
      <c r="E152" s="130" t="s">
        <v>7734</v>
      </c>
      <c r="F152" s="130" t="s">
        <v>7739</v>
      </c>
    </row>
    <row r="153" ht="54.75" customHeight="1">
      <c r="A153" s="30">
        <f t="shared" si="1"/>
        <v>305</v>
      </c>
      <c r="B153" s="130" t="str">
        <f>+VLOOKUP(A153,'Sectorizacion Racks'!$A$2:$F$1332,5,FALSE)</f>
        <v>B19</v>
      </c>
      <c r="C153" s="130" t="str">
        <f>+VLOOKUP(A153+1,'Sectorizacion Racks'!$A$2:$F$1332,5,FALSE)</f>
        <v>B20</v>
      </c>
      <c r="E153" s="130" t="s">
        <v>7744</v>
      </c>
      <c r="F153" s="130" t="s">
        <v>7749</v>
      </c>
    </row>
    <row r="154" ht="54.75" customHeight="1">
      <c r="A154" s="30">
        <f t="shared" si="1"/>
        <v>307</v>
      </c>
      <c r="B154" s="130" t="str">
        <f>+VLOOKUP(A154,'Sectorizacion Racks'!$A$2:$F$1332,5,FALSE)</f>
        <v>B21</v>
      </c>
      <c r="C154" s="130" t="str">
        <f>+VLOOKUP(A154+1,'Sectorizacion Racks'!$A$2:$F$1332,5,FALSE)</f>
        <v>B22</v>
      </c>
      <c r="E154" s="130" t="s">
        <v>7754</v>
      </c>
      <c r="F154" s="130" t="s">
        <v>7759</v>
      </c>
    </row>
    <row r="155" ht="54.75" customHeight="1">
      <c r="A155" s="30">
        <f t="shared" si="1"/>
        <v>309</v>
      </c>
      <c r="B155" s="130" t="str">
        <f>+VLOOKUP(A155,'Sectorizacion Racks'!$A$2:$F$1332,5,FALSE)</f>
        <v>B23</v>
      </c>
      <c r="C155" s="130" t="str">
        <f>+VLOOKUP(A155+1,'Sectorizacion Racks'!$A$2:$F$1332,5,FALSE)</f>
        <v>B24</v>
      </c>
      <c r="E155" s="130" t="s">
        <v>7763</v>
      </c>
      <c r="F155" s="130" t="s">
        <v>7767</v>
      </c>
    </row>
    <row r="156" ht="54.75" customHeight="1">
      <c r="A156" s="30">
        <f t="shared" si="1"/>
        <v>311</v>
      </c>
      <c r="B156" s="129" t="str">
        <f>+VLOOKUP(A156,'Sectorizacion Racks'!$A$2:$F$1332,5,FALSE)</f>
        <v>C1</v>
      </c>
      <c r="C156" s="129" t="str">
        <f>+VLOOKUP(A156+1,'Sectorizacion Racks'!$A$2:$F$1332,5,FALSE)</f>
        <v>C2</v>
      </c>
      <c r="E156" s="129" t="s">
        <v>9799</v>
      </c>
      <c r="F156" s="129" t="s">
        <v>9800</v>
      </c>
    </row>
    <row r="157" ht="54.75" customHeight="1">
      <c r="A157" s="30">
        <f t="shared" si="1"/>
        <v>313</v>
      </c>
      <c r="B157" s="129" t="str">
        <f>+VLOOKUP(A157,'Sectorizacion Racks'!$A$2:$F$1332,5,FALSE)</f>
        <v>C3</v>
      </c>
      <c r="C157" s="129" t="str">
        <f>+VLOOKUP(A157+1,'Sectorizacion Racks'!$A$2:$F$1332,5,FALSE)</f>
        <v>C4</v>
      </c>
      <c r="E157" s="129" t="s">
        <v>9802</v>
      </c>
      <c r="F157" s="129" t="s">
        <v>9803</v>
      </c>
    </row>
    <row r="158" ht="54.75" customHeight="1">
      <c r="A158" s="30">
        <f t="shared" si="1"/>
        <v>315</v>
      </c>
      <c r="B158" s="129" t="str">
        <f>+VLOOKUP(A158,'Sectorizacion Racks'!$A$2:$F$1332,5,FALSE)</f>
        <v>C5</v>
      </c>
      <c r="C158" s="129" t="str">
        <f>+VLOOKUP(A158+1,'Sectorizacion Racks'!$A$2:$F$1332,5,FALSE)</f>
        <v>C6</v>
      </c>
      <c r="E158" s="129" t="s">
        <v>9806</v>
      </c>
      <c r="F158" s="129" t="s">
        <v>9807</v>
      </c>
    </row>
    <row r="159" ht="54.75" customHeight="1">
      <c r="A159" s="30">
        <f t="shared" si="1"/>
        <v>317</v>
      </c>
      <c r="B159" s="129" t="str">
        <f>+VLOOKUP(A159,'Sectorizacion Racks'!$A$2:$F$1332,5,FALSE)</f>
        <v>C7</v>
      </c>
      <c r="C159" s="129" t="str">
        <f>+VLOOKUP(A159+1,'Sectorizacion Racks'!$A$2:$F$1332,5,FALSE)</f>
        <v>C8</v>
      </c>
      <c r="E159" s="129" t="s">
        <v>9810</v>
      </c>
      <c r="F159" s="129" t="s">
        <v>9811</v>
      </c>
    </row>
    <row r="160" ht="54.75" customHeight="1">
      <c r="A160" s="30">
        <f t="shared" si="1"/>
        <v>319</v>
      </c>
      <c r="B160" s="129" t="str">
        <f>+VLOOKUP(A160,'Sectorizacion Racks'!$A$2:$F$1332,5,FALSE)</f>
        <v>C9</v>
      </c>
      <c r="C160" s="130" t="str">
        <f>+VLOOKUP(A160+1,'Sectorizacion Racks'!$A$2:$F$1332,5,FALSE)</f>
        <v>C10</v>
      </c>
      <c r="E160" s="129" t="s">
        <v>9813</v>
      </c>
      <c r="F160" s="130" t="s">
        <v>7824</v>
      </c>
    </row>
    <row r="161" ht="54.75" customHeight="1">
      <c r="A161" s="30">
        <f t="shared" si="1"/>
        <v>321</v>
      </c>
      <c r="B161" s="130" t="str">
        <f>+VLOOKUP(A161,'Sectorizacion Racks'!$A$2:$F$1332,5,FALSE)</f>
        <v>C11</v>
      </c>
      <c r="C161" s="130" t="str">
        <f>+VLOOKUP(A161+1,'Sectorizacion Racks'!$A$2:$F$1332,5,FALSE)</f>
        <v>C12</v>
      </c>
      <c r="E161" s="130" t="s">
        <v>7829</v>
      </c>
      <c r="F161" s="130" t="s">
        <v>9816</v>
      </c>
    </row>
    <row r="162" ht="54.75" customHeight="1">
      <c r="A162" s="30">
        <f t="shared" si="1"/>
        <v>323</v>
      </c>
      <c r="B162" s="130" t="str">
        <f>+VLOOKUP(A162,'Sectorizacion Racks'!$A$2:$F$1332,5,FALSE)</f>
        <v>C13</v>
      </c>
      <c r="C162" s="130" t="str">
        <f>+VLOOKUP(A162+1,'Sectorizacion Racks'!$A$2:$F$1332,5,FALSE)</f>
        <v>C14</v>
      </c>
      <c r="E162" s="130" t="s">
        <v>9819</v>
      </c>
      <c r="F162" s="130" t="s">
        <v>7834</v>
      </c>
    </row>
    <row r="163" ht="54.75" customHeight="1">
      <c r="A163" s="30">
        <f t="shared" si="1"/>
        <v>325</v>
      </c>
      <c r="B163" s="129" t="str">
        <f>+VLOOKUP(A163,'Sectorizacion Racks'!$A$2:$F$1332,5,FALSE)</f>
        <v>A1</v>
      </c>
      <c r="C163" s="129" t="str">
        <f>+VLOOKUP(A163+1,'Sectorizacion Racks'!$A$2:$F$1332,5,FALSE)</f>
        <v>A2</v>
      </c>
      <c r="E163" s="129" t="s">
        <v>9725</v>
      </c>
      <c r="F163" s="129" t="s">
        <v>9726</v>
      </c>
    </row>
    <row r="164" ht="54.75" customHeight="1">
      <c r="A164" s="30">
        <f t="shared" si="1"/>
        <v>327</v>
      </c>
      <c r="B164" s="129" t="str">
        <f>+VLOOKUP(A164,'Sectorizacion Racks'!$A$2:$F$1332,5,FALSE)</f>
        <v>A3</v>
      </c>
      <c r="C164" s="129" t="str">
        <f>+VLOOKUP(A164+1,'Sectorizacion Racks'!$A$2:$F$1332,5,FALSE)</f>
        <v>A4</v>
      </c>
      <c r="E164" s="129" t="s">
        <v>9730</v>
      </c>
      <c r="F164" s="129" t="s">
        <v>9731</v>
      </c>
    </row>
    <row r="165" ht="54.75" customHeight="1">
      <c r="A165" s="30">
        <f t="shared" si="1"/>
        <v>329</v>
      </c>
      <c r="B165" s="129" t="str">
        <f>+VLOOKUP(A165,'Sectorizacion Racks'!$A$2:$F$1332,5,FALSE)</f>
        <v>A5</v>
      </c>
      <c r="C165" s="129" t="str">
        <f>+VLOOKUP(A165+1,'Sectorizacion Racks'!$A$2:$F$1332,5,FALSE)</f>
        <v>A6</v>
      </c>
      <c r="E165" s="129" t="s">
        <v>9736</v>
      </c>
      <c r="F165" s="129" t="s">
        <v>9737</v>
      </c>
    </row>
    <row r="166" ht="54.75" customHeight="1">
      <c r="A166" s="30">
        <f t="shared" si="1"/>
        <v>331</v>
      </c>
      <c r="B166" s="129" t="str">
        <f>+VLOOKUP(A166,'Sectorizacion Racks'!$A$2:$F$1332,5,FALSE)</f>
        <v>A7</v>
      </c>
      <c r="C166" s="129" t="str">
        <f>+VLOOKUP(A166+1,'Sectorizacion Racks'!$A$2:$F$1332,5,FALSE)</f>
        <v>A8</v>
      </c>
      <c r="E166" s="129" t="s">
        <v>9740</v>
      </c>
      <c r="F166" s="129" t="s">
        <v>9741</v>
      </c>
    </row>
    <row r="167" ht="54.75" customHeight="1">
      <c r="A167" s="30">
        <f t="shared" si="1"/>
        <v>333</v>
      </c>
      <c r="B167" s="129" t="str">
        <f>+VLOOKUP(A167,'Sectorizacion Racks'!$A$2:$F$1332,5,FALSE)</f>
        <v>A9</v>
      </c>
      <c r="C167" s="130" t="str">
        <f>+VLOOKUP(A167+1,'Sectorizacion Racks'!$A$2:$F$1332,5,FALSE)</f>
        <v>A10</v>
      </c>
      <c r="E167" s="129" t="s">
        <v>9745</v>
      </c>
      <c r="F167" s="130" t="s">
        <v>7586</v>
      </c>
    </row>
    <row r="168" ht="54.75" customHeight="1">
      <c r="A168" s="30">
        <f t="shared" si="1"/>
        <v>335</v>
      </c>
      <c r="B168" s="130" t="str">
        <f>+VLOOKUP(A168,'Sectorizacion Racks'!$A$2:$F$1332,5,FALSE)</f>
        <v>A11</v>
      </c>
      <c r="C168" s="130" t="str">
        <f>+VLOOKUP(A168+1,'Sectorizacion Racks'!$A$2:$F$1332,5,FALSE)</f>
        <v>A12</v>
      </c>
      <c r="E168" s="130" t="s">
        <v>7591</v>
      </c>
      <c r="F168" s="130" t="s">
        <v>9748</v>
      </c>
    </row>
    <row r="169" ht="54.75" customHeight="1">
      <c r="A169" s="30">
        <f t="shared" si="1"/>
        <v>337</v>
      </c>
      <c r="B169" s="130" t="str">
        <f>+VLOOKUP(A169,'Sectorizacion Racks'!$A$2:$F$1332,5,FALSE)</f>
        <v>A13</v>
      </c>
      <c r="C169" s="130" t="str">
        <f>+VLOOKUP(A169+1,'Sectorizacion Racks'!$A$2:$F$1332,5,FALSE)</f>
        <v>A14</v>
      </c>
      <c r="E169" s="130" t="s">
        <v>9750</v>
      </c>
      <c r="F169" s="130" t="s">
        <v>7598</v>
      </c>
    </row>
    <row r="170" ht="54.75" customHeight="1">
      <c r="A170" s="30">
        <f t="shared" si="1"/>
        <v>339</v>
      </c>
      <c r="B170" s="130" t="str">
        <f>+VLOOKUP(A170,'Sectorizacion Racks'!$A$2:$F$1332,5,FALSE)</f>
        <v>A15</v>
      </c>
      <c r="C170" s="130" t="str">
        <f>+VLOOKUP(A170+1,'Sectorizacion Racks'!$A$2:$F$1332,5,FALSE)</f>
        <v>A16</v>
      </c>
      <c r="E170" s="130" t="s">
        <v>7603</v>
      </c>
      <c r="F170" s="130" t="s">
        <v>7609</v>
      </c>
    </row>
    <row r="171" ht="54.75" customHeight="1">
      <c r="A171" s="30">
        <f t="shared" si="1"/>
        <v>341</v>
      </c>
      <c r="B171" s="130" t="str">
        <f>+VLOOKUP(A171,'Sectorizacion Racks'!$A$2:$F$1332,5,FALSE)</f>
        <v>A17</v>
      </c>
      <c r="C171" s="130" t="str">
        <f>+VLOOKUP(A171+1,'Sectorizacion Racks'!$A$2:$F$1332,5,FALSE)</f>
        <v>A18</v>
      </c>
      <c r="E171" s="130" t="s">
        <v>7615</v>
      </c>
      <c r="F171" s="130" t="s">
        <v>7619</v>
      </c>
    </row>
    <row r="172" ht="54.75" customHeight="1">
      <c r="A172" s="30">
        <f t="shared" si="1"/>
        <v>343</v>
      </c>
      <c r="B172" s="130" t="str">
        <f>+VLOOKUP(A172,'Sectorizacion Racks'!$A$2:$F$1332,5,FALSE)</f>
        <v>A19</v>
      </c>
      <c r="C172" s="130" t="str">
        <f>+VLOOKUP(A172+1,'Sectorizacion Racks'!$A$2:$F$1332,5,FALSE)</f>
        <v>A20</v>
      </c>
      <c r="E172" s="130" t="s">
        <v>7623</v>
      </c>
      <c r="F172" s="130" t="s">
        <v>7635</v>
      </c>
    </row>
    <row r="173" ht="54.75" customHeight="1">
      <c r="A173" s="30">
        <f t="shared" si="1"/>
        <v>345</v>
      </c>
      <c r="B173" s="130" t="str">
        <f>+VLOOKUP(A173,'Sectorizacion Racks'!$A$2:$F$1332,5,FALSE)</f>
        <v>A21</v>
      </c>
      <c r="C173" s="130" t="str">
        <f>+VLOOKUP(A173+1,'Sectorizacion Racks'!$A$2:$F$1332,5,FALSE)</f>
        <v>A22</v>
      </c>
      <c r="E173" s="130" t="s">
        <v>7641</v>
      </c>
      <c r="F173" s="130" t="s">
        <v>7645</v>
      </c>
    </row>
    <row r="174" ht="54.75" customHeight="1">
      <c r="A174" s="30">
        <f t="shared" si="1"/>
        <v>347</v>
      </c>
      <c r="B174" s="130" t="str">
        <f>+VLOOKUP(A174,'Sectorizacion Racks'!$A$2:$F$1332,5,FALSE)</f>
        <v>A23</v>
      </c>
      <c r="C174" s="130" t="str">
        <f>+VLOOKUP(A174+1,'Sectorizacion Racks'!$A$2:$F$1332,5,FALSE)</f>
        <v>A24</v>
      </c>
      <c r="E174" s="130" t="s">
        <v>7650</v>
      </c>
      <c r="F174" s="130" t="s">
        <v>7656</v>
      </c>
    </row>
    <row r="175" ht="54.75" customHeight="1">
      <c r="A175" s="30">
        <f t="shared" si="1"/>
        <v>349</v>
      </c>
      <c r="B175" s="129" t="str">
        <f>+VLOOKUP(A175,'Sectorizacion Racks'!$A$2:$F$1332,5,FALSE)</f>
        <v>B1</v>
      </c>
      <c r="C175" s="129" t="str">
        <f>+VLOOKUP(A175+1,'Sectorizacion Racks'!$A$2:$F$1332,5,FALSE)</f>
        <v>B2</v>
      </c>
      <c r="E175" s="129" t="s">
        <v>9764</v>
      </c>
      <c r="F175" s="129" t="s">
        <v>9765</v>
      </c>
    </row>
    <row r="176" ht="54.75" customHeight="1">
      <c r="A176" s="30">
        <f t="shared" si="1"/>
        <v>351</v>
      </c>
      <c r="B176" s="129" t="str">
        <f>+VLOOKUP(A176,'Sectorizacion Racks'!$A$2:$F$1332,5,FALSE)</f>
        <v>B3</v>
      </c>
      <c r="C176" s="129" t="str">
        <f>+VLOOKUP(A176+1,'Sectorizacion Racks'!$A$2:$F$1332,5,FALSE)</f>
        <v>B4</v>
      </c>
      <c r="E176" s="129" t="s">
        <v>9768</v>
      </c>
      <c r="F176" s="129" t="s">
        <v>9769</v>
      </c>
    </row>
    <row r="177" ht="54.75" customHeight="1">
      <c r="A177" s="30">
        <f t="shared" si="1"/>
        <v>353</v>
      </c>
      <c r="B177" s="129" t="str">
        <f>+VLOOKUP(A177,'Sectorizacion Racks'!$A$2:$F$1332,5,FALSE)</f>
        <v>B5</v>
      </c>
      <c r="C177" s="129" t="str">
        <f>+VLOOKUP(A177+1,'Sectorizacion Racks'!$A$2:$F$1332,5,FALSE)</f>
        <v>B6</v>
      </c>
      <c r="E177" s="129" t="s">
        <v>9772</v>
      </c>
      <c r="F177" s="129" t="s">
        <v>9773</v>
      </c>
    </row>
    <row r="178" ht="54.75" customHeight="1">
      <c r="A178" s="30">
        <f t="shared" si="1"/>
        <v>355</v>
      </c>
      <c r="B178" s="129" t="str">
        <f>+VLOOKUP(A178,'Sectorizacion Racks'!$A$2:$F$1332,5,FALSE)</f>
        <v>B7</v>
      </c>
      <c r="C178" s="129" t="str">
        <f>+VLOOKUP(A178+1,'Sectorizacion Racks'!$A$2:$F$1332,5,FALSE)</f>
        <v>B8</v>
      </c>
      <c r="E178" s="129" t="s">
        <v>9776</v>
      </c>
      <c r="F178" s="129" t="s">
        <v>9777</v>
      </c>
    </row>
    <row r="179" ht="54.75" customHeight="1">
      <c r="A179" s="30">
        <f t="shared" si="1"/>
        <v>357</v>
      </c>
      <c r="B179" s="129" t="str">
        <f>+VLOOKUP(A179,'Sectorizacion Racks'!$A$2:$F$1332,5,FALSE)</f>
        <v>B9</v>
      </c>
      <c r="C179" s="130" t="str">
        <f>+VLOOKUP(A179+1,'Sectorizacion Racks'!$A$2:$F$1332,5,FALSE)</f>
        <v>B10</v>
      </c>
      <c r="E179" s="129" t="s">
        <v>9780</v>
      </c>
      <c r="F179" s="130" t="s">
        <v>7712</v>
      </c>
    </row>
    <row r="180" ht="54.75" customHeight="1">
      <c r="A180" s="30">
        <f t="shared" si="1"/>
        <v>359</v>
      </c>
      <c r="B180" s="130" t="str">
        <f>+VLOOKUP(A180,'Sectorizacion Racks'!$A$2:$F$1332,5,FALSE)</f>
        <v>B11</v>
      </c>
      <c r="C180" s="130" t="str">
        <f>+VLOOKUP(A180+1,'Sectorizacion Racks'!$A$2:$F$1332,5,FALSE)</f>
        <v>B12</v>
      </c>
      <c r="E180" s="130" t="s">
        <v>7717</v>
      </c>
      <c r="F180" s="130" t="s">
        <v>9783</v>
      </c>
    </row>
    <row r="181" ht="54.75" customHeight="1">
      <c r="A181" s="30">
        <f t="shared" si="1"/>
        <v>361</v>
      </c>
      <c r="B181" s="130" t="str">
        <f>+VLOOKUP(A181,'Sectorizacion Racks'!$A$2:$F$1332,5,FALSE)</f>
        <v>B13</v>
      </c>
      <c r="C181" s="130" t="str">
        <f>+VLOOKUP(A181+1,'Sectorizacion Racks'!$A$2:$F$1332,5,FALSE)</f>
        <v>B14</v>
      </c>
      <c r="E181" s="130" t="s">
        <v>9787</v>
      </c>
      <c r="F181" s="130" t="s">
        <v>7721</v>
      </c>
    </row>
    <row r="182" ht="54.75" customHeight="1">
      <c r="A182" s="30">
        <f t="shared" si="1"/>
        <v>363</v>
      </c>
      <c r="B182" s="130" t="str">
        <f>+VLOOKUP(A182,'Sectorizacion Racks'!$A$2:$F$1332,5,FALSE)</f>
        <v>B15</v>
      </c>
      <c r="C182" s="130" t="str">
        <f>+VLOOKUP(A182+1,'Sectorizacion Racks'!$A$2:$F$1332,5,FALSE)</f>
        <v>B16</v>
      </c>
      <c r="E182" s="130" t="s">
        <v>7724</v>
      </c>
      <c r="F182" s="130" t="s">
        <v>7729</v>
      </c>
    </row>
    <row r="183" ht="54.75" customHeight="1">
      <c r="A183" s="30">
        <f t="shared" si="1"/>
        <v>365</v>
      </c>
      <c r="B183" s="130" t="str">
        <f>+VLOOKUP(A183,'Sectorizacion Racks'!$A$2:$F$1332,5,FALSE)</f>
        <v>B17</v>
      </c>
      <c r="C183" s="130" t="str">
        <f>+VLOOKUP(A183+1,'Sectorizacion Racks'!$A$2:$F$1332,5,FALSE)</f>
        <v>B18</v>
      </c>
      <c r="E183" s="130" t="s">
        <v>7734</v>
      </c>
      <c r="F183" s="130" t="s">
        <v>7739</v>
      </c>
    </row>
    <row r="184" ht="54.75" customHeight="1">
      <c r="A184" s="30">
        <f t="shared" si="1"/>
        <v>367</v>
      </c>
      <c r="B184" s="130" t="str">
        <f>+VLOOKUP(A184,'Sectorizacion Racks'!$A$2:$F$1332,5,FALSE)</f>
        <v>B19</v>
      </c>
      <c r="C184" s="130" t="str">
        <f>+VLOOKUP(A184+1,'Sectorizacion Racks'!$A$2:$F$1332,5,FALSE)</f>
        <v>B20</v>
      </c>
      <c r="E184" s="130" t="s">
        <v>7744</v>
      </c>
      <c r="F184" s="130" t="s">
        <v>7749</v>
      </c>
    </row>
    <row r="185" ht="54.75" customHeight="1">
      <c r="A185" s="30">
        <f t="shared" si="1"/>
        <v>369</v>
      </c>
      <c r="B185" s="130" t="str">
        <f>+VLOOKUP(A185,'Sectorizacion Racks'!$A$2:$F$1332,5,FALSE)</f>
        <v>B21</v>
      </c>
      <c r="C185" s="130" t="str">
        <f>+VLOOKUP(A185+1,'Sectorizacion Racks'!$A$2:$F$1332,5,FALSE)</f>
        <v>B22</v>
      </c>
      <c r="E185" s="130" t="s">
        <v>7754</v>
      </c>
      <c r="F185" s="130" t="s">
        <v>7759</v>
      </c>
    </row>
    <row r="186" ht="54.75" customHeight="1">
      <c r="A186" s="30">
        <f t="shared" si="1"/>
        <v>371</v>
      </c>
      <c r="B186" s="130" t="str">
        <f>+VLOOKUP(A186,'Sectorizacion Racks'!$A$2:$F$1332,5,FALSE)</f>
        <v>B23</v>
      </c>
      <c r="C186" s="130" t="str">
        <f>+VLOOKUP(A186+1,'Sectorizacion Racks'!$A$2:$F$1332,5,FALSE)</f>
        <v>B24</v>
      </c>
      <c r="E186" s="130" t="s">
        <v>7763</v>
      </c>
      <c r="F186" s="130" t="s">
        <v>7767</v>
      </c>
    </row>
    <row r="187" ht="54.75" customHeight="1">
      <c r="A187" s="30">
        <f t="shared" si="1"/>
        <v>373</v>
      </c>
      <c r="B187" s="129" t="str">
        <f>+VLOOKUP(A187,'Sectorizacion Racks'!$A$2:$F$1332,5,FALSE)</f>
        <v>C1</v>
      </c>
      <c r="C187" s="129" t="str">
        <f>+VLOOKUP(A187+1,'Sectorizacion Racks'!$A$2:$F$1332,5,FALSE)</f>
        <v>C2</v>
      </c>
      <c r="E187" s="129" t="s">
        <v>9799</v>
      </c>
      <c r="F187" s="129" t="s">
        <v>9800</v>
      </c>
    </row>
    <row r="188" ht="54.75" customHeight="1">
      <c r="A188" s="30">
        <f t="shared" si="1"/>
        <v>375</v>
      </c>
      <c r="B188" s="129" t="str">
        <f>+VLOOKUP(A188,'Sectorizacion Racks'!$A$2:$F$1332,5,FALSE)</f>
        <v>C3</v>
      </c>
      <c r="C188" s="129" t="str">
        <f>+VLOOKUP(A188+1,'Sectorizacion Racks'!$A$2:$F$1332,5,FALSE)</f>
        <v>C4</v>
      </c>
      <c r="E188" s="129" t="s">
        <v>9802</v>
      </c>
      <c r="F188" s="129" t="s">
        <v>9803</v>
      </c>
    </row>
    <row r="189" ht="54.75" customHeight="1">
      <c r="A189" s="30">
        <f t="shared" si="1"/>
        <v>377</v>
      </c>
      <c r="B189" s="129" t="str">
        <f>+VLOOKUP(A189,'Sectorizacion Racks'!$A$2:$F$1332,5,FALSE)</f>
        <v>C5</v>
      </c>
      <c r="C189" s="129" t="str">
        <f>+VLOOKUP(A189+1,'Sectorizacion Racks'!$A$2:$F$1332,5,FALSE)</f>
        <v>C6</v>
      </c>
      <c r="E189" s="129" t="s">
        <v>9806</v>
      </c>
      <c r="F189" s="129" t="s">
        <v>9807</v>
      </c>
    </row>
    <row r="190" ht="54.75" customHeight="1">
      <c r="A190" s="30">
        <f t="shared" si="1"/>
        <v>379</v>
      </c>
      <c r="B190" s="129" t="str">
        <f>+VLOOKUP(A190,'Sectorizacion Racks'!$A$2:$F$1332,5,FALSE)</f>
        <v>C7</v>
      </c>
      <c r="C190" s="129" t="str">
        <f>+VLOOKUP(A190+1,'Sectorizacion Racks'!$A$2:$F$1332,5,FALSE)</f>
        <v>C8</v>
      </c>
      <c r="E190" s="129" t="s">
        <v>9810</v>
      </c>
      <c r="F190" s="129" t="s">
        <v>9811</v>
      </c>
    </row>
    <row r="191" ht="54.75" customHeight="1">
      <c r="A191" s="30">
        <f t="shared" si="1"/>
        <v>381</v>
      </c>
      <c r="B191" s="129" t="str">
        <f>+VLOOKUP(A191,'Sectorizacion Racks'!$A$2:$F$1332,5,FALSE)</f>
        <v>C9</v>
      </c>
      <c r="C191" s="130" t="str">
        <f>+VLOOKUP(A191+1,'Sectorizacion Racks'!$A$2:$F$1332,5,FALSE)</f>
        <v>C10</v>
      </c>
      <c r="E191" s="129" t="s">
        <v>9813</v>
      </c>
      <c r="F191" s="130" t="s">
        <v>7824</v>
      </c>
    </row>
    <row r="192" ht="54.75" customHeight="1">
      <c r="A192" s="30">
        <f t="shared" si="1"/>
        <v>383</v>
      </c>
      <c r="B192" s="130" t="str">
        <f>+VLOOKUP(A192,'Sectorizacion Racks'!$A$2:$F$1332,5,FALSE)</f>
        <v>C11</v>
      </c>
      <c r="C192" s="130" t="str">
        <f>+VLOOKUP(A192+1,'Sectorizacion Racks'!$A$2:$F$1332,5,FALSE)</f>
        <v>C12</v>
      </c>
      <c r="E192" s="130" t="s">
        <v>7829</v>
      </c>
      <c r="F192" s="130" t="s">
        <v>9816</v>
      </c>
    </row>
    <row r="193" ht="54.75" customHeight="1">
      <c r="A193" s="30">
        <f t="shared" si="1"/>
        <v>385</v>
      </c>
      <c r="B193" s="130" t="str">
        <f>+VLOOKUP(A193,'Sectorizacion Racks'!$A$2:$F$1332,5,FALSE)</f>
        <v>C13</v>
      </c>
      <c r="C193" s="130" t="str">
        <f>+VLOOKUP(A193+1,'Sectorizacion Racks'!$A$2:$F$1332,5,FALSE)</f>
        <v>C14</v>
      </c>
      <c r="E193" s="130" t="s">
        <v>9819</v>
      </c>
      <c r="F193" s="130" t="s">
        <v>7834</v>
      </c>
    </row>
    <row r="194" ht="54.75" customHeight="1">
      <c r="A194" s="30">
        <f t="shared" si="1"/>
        <v>387</v>
      </c>
      <c r="B194" s="129" t="str">
        <f>+VLOOKUP(A194,'Sectorizacion Racks'!$A$2:$F$1332,5,FALSE)</f>
        <v>A1</v>
      </c>
      <c r="C194" s="129" t="str">
        <f>+VLOOKUP(A194+1,'Sectorizacion Racks'!$A$2:$F$1332,5,FALSE)</f>
        <v>A2</v>
      </c>
      <c r="E194" s="129" t="s">
        <v>9725</v>
      </c>
      <c r="F194" s="129" t="s">
        <v>9726</v>
      </c>
    </row>
    <row r="195" ht="54.75" customHeight="1">
      <c r="A195" s="30">
        <f t="shared" si="1"/>
        <v>389</v>
      </c>
      <c r="B195" s="129" t="str">
        <f>+VLOOKUP(A195,'Sectorizacion Racks'!$A$2:$F$1332,5,FALSE)</f>
        <v>A3</v>
      </c>
      <c r="C195" s="129" t="str">
        <f>+VLOOKUP(A195+1,'Sectorizacion Racks'!$A$2:$F$1332,5,FALSE)</f>
        <v>A4</v>
      </c>
      <c r="E195" s="129" t="s">
        <v>9730</v>
      </c>
      <c r="F195" s="129" t="s">
        <v>9731</v>
      </c>
    </row>
    <row r="196" ht="54.75" customHeight="1">
      <c r="A196" s="30">
        <f t="shared" si="1"/>
        <v>391</v>
      </c>
      <c r="B196" s="129" t="str">
        <f>+VLOOKUP(A196,'Sectorizacion Racks'!$A$2:$F$1332,5,FALSE)</f>
        <v>A5</v>
      </c>
      <c r="C196" s="129" t="str">
        <f>+VLOOKUP(A196+1,'Sectorizacion Racks'!$A$2:$F$1332,5,FALSE)</f>
        <v>A6</v>
      </c>
      <c r="E196" s="129" t="s">
        <v>9736</v>
      </c>
      <c r="F196" s="129" t="s">
        <v>9737</v>
      </c>
    </row>
    <row r="197" ht="54.75" customHeight="1">
      <c r="A197" s="30">
        <f t="shared" si="1"/>
        <v>393</v>
      </c>
      <c r="B197" s="129" t="str">
        <f>+VLOOKUP(A197,'Sectorizacion Racks'!$A$2:$F$1332,5,FALSE)</f>
        <v>A7</v>
      </c>
      <c r="C197" s="129" t="str">
        <f>+VLOOKUP(A197+1,'Sectorizacion Racks'!$A$2:$F$1332,5,FALSE)</f>
        <v>A8</v>
      </c>
      <c r="E197" s="129" t="s">
        <v>9740</v>
      </c>
      <c r="F197" s="129" t="s">
        <v>9741</v>
      </c>
    </row>
    <row r="198" ht="54.75" customHeight="1">
      <c r="A198" s="30">
        <f t="shared" si="1"/>
        <v>395</v>
      </c>
      <c r="B198" s="129" t="str">
        <f>+VLOOKUP(A198,'Sectorizacion Racks'!$A$2:$F$1332,5,FALSE)</f>
        <v>A9</v>
      </c>
      <c r="C198" s="130" t="str">
        <f>+VLOOKUP(A198+1,'Sectorizacion Racks'!$A$2:$F$1332,5,FALSE)</f>
        <v>A10</v>
      </c>
      <c r="E198" s="129" t="s">
        <v>9745</v>
      </c>
      <c r="F198" s="130" t="s">
        <v>7586</v>
      </c>
    </row>
    <row r="199" ht="54.75" customHeight="1">
      <c r="A199" s="30">
        <f t="shared" si="1"/>
        <v>397</v>
      </c>
      <c r="B199" s="130" t="str">
        <f>+VLOOKUP(A199,'Sectorizacion Racks'!$A$2:$F$1332,5,FALSE)</f>
        <v>A11</v>
      </c>
      <c r="C199" s="130" t="str">
        <f>+VLOOKUP(A199+1,'Sectorizacion Racks'!$A$2:$F$1332,5,FALSE)</f>
        <v>A12</v>
      </c>
      <c r="E199" s="130" t="s">
        <v>7591</v>
      </c>
      <c r="F199" s="130" t="s">
        <v>9748</v>
      </c>
    </row>
    <row r="200" ht="54.75" customHeight="1">
      <c r="A200" s="30">
        <f t="shared" si="1"/>
        <v>399</v>
      </c>
      <c r="B200" s="130" t="str">
        <f>+VLOOKUP(A200,'Sectorizacion Racks'!$A$2:$F$1332,5,FALSE)</f>
        <v>A13</v>
      </c>
      <c r="C200" s="130" t="str">
        <f>+VLOOKUP(A200+1,'Sectorizacion Racks'!$A$2:$F$1332,5,FALSE)</f>
        <v>A14</v>
      </c>
      <c r="E200" s="130" t="s">
        <v>9750</v>
      </c>
      <c r="F200" s="130" t="s">
        <v>7598</v>
      </c>
    </row>
    <row r="201" ht="54.75" customHeight="1">
      <c r="A201" s="30">
        <f t="shared" si="1"/>
        <v>401</v>
      </c>
      <c r="B201" s="130" t="str">
        <f>+VLOOKUP(A201,'Sectorizacion Racks'!$A$2:$F$1332,5,FALSE)</f>
        <v>A15</v>
      </c>
      <c r="C201" s="130" t="str">
        <f>+VLOOKUP(A201+1,'Sectorizacion Racks'!$A$2:$F$1332,5,FALSE)</f>
        <v>A16</v>
      </c>
      <c r="E201" s="130" t="s">
        <v>7603</v>
      </c>
      <c r="F201" s="130" t="s">
        <v>7609</v>
      </c>
    </row>
    <row r="202" ht="54.75" customHeight="1">
      <c r="A202" s="30">
        <f t="shared" si="1"/>
        <v>403</v>
      </c>
      <c r="B202" s="130" t="str">
        <f>+VLOOKUP(A202,'Sectorizacion Racks'!$A$2:$F$1332,5,FALSE)</f>
        <v>A17</v>
      </c>
      <c r="C202" s="130" t="str">
        <f>+VLOOKUP(A202+1,'Sectorizacion Racks'!$A$2:$F$1332,5,FALSE)</f>
        <v>A18</v>
      </c>
      <c r="E202" s="130" t="s">
        <v>7615</v>
      </c>
      <c r="F202" s="130" t="s">
        <v>7619</v>
      </c>
    </row>
    <row r="203" ht="54.75" customHeight="1">
      <c r="A203" s="30">
        <f t="shared" si="1"/>
        <v>405</v>
      </c>
      <c r="B203" s="130" t="str">
        <f>+VLOOKUP(A203,'Sectorizacion Racks'!$A$2:$F$1332,5,FALSE)</f>
        <v>A19</v>
      </c>
      <c r="C203" s="130" t="str">
        <f>+VLOOKUP(A203+1,'Sectorizacion Racks'!$A$2:$F$1332,5,FALSE)</f>
        <v>A20</v>
      </c>
      <c r="E203" s="130" t="s">
        <v>7623</v>
      </c>
      <c r="F203" s="130" t="s">
        <v>7635</v>
      </c>
    </row>
    <row r="204" ht="54.75" customHeight="1">
      <c r="A204" s="30">
        <f t="shared" si="1"/>
        <v>407</v>
      </c>
      <c r="B204" s="130" t="str">
        <f>+VLOOKUP(A204,'Sectorizacion Racks'!$A$2:$F$1332,5,FALSE)</f>
        <v>A21</v>
      </c>
      <c r="C204" s="130" t="str">
        <f>+VLOOKUP(A204+1,'Sectorizacion Racks'!$A$2:$F$1332,5,FALSE)</f>
        <v>A22</v>
      </c>
      <c r="E204" s="130" t="s">
        <v>7641</v>
      </c>
      <c r="F204" s="130" t="s">
        <v>7645</v>
      </c>
    </row>
    <row r="205" ht="54.75" customHeight="1">
      <c r="A205" s="30">
        <f t="shared" si="1"/>
        <v>409</v>
      </c>
      <c r="B205" s="129" t="str">
        <f>+VLOOKUP(A205,'Sectorizacion Racks'!$A$2:$F$1332,5,FALSE)</f>
        <v>A23</v>
      </c>
      <c r="C205" s="129" t="str">
        <f>+VLOOKUP(A205+1,'Sectorizacion Racks'!$A$2:$F$1332,5,FALSE)</f>
        <v>A24</v>
      </c>
      <c r="E205" s="129" t="s">
        <v>9764</v>
      </c>
      <c r="F205" s="129" t="s">
        <v>9765</v>
      </c>
    </row>
    <row r="206" ht="54.75" customHeight="1">
      <c r="A206" s="30">
        <f t="shared" si="1"/>
        <v>411</v>
      </c>
      <c r="B206" s="129" t="str">
        <f>+VLOOKUP(A206,'Sectorizacion Racks'!$A$2:$F$1332,5,FALSE)</f>
        <v>B1</v>
      </c>
      <c r="C206" s="129" t="str">
        <f>+VLOOKUP(A206+1,'Sectorizacion Racks'!$A$2:$F$1332,5,FALSE)</f>
        <v>B2</v>
      </c>
      <c r="E206" s="129" t="s">
        <v>9768</v>
      </c>
      <c r="F206" s="129" t="s">
        <v>9769</v>
      </c>
    </row>
    <row r="207" ht="54.75" customHeight="1">
      <c r="A207" s="30">
        <f t="shared" si="1"/>
        <v>413</v>
      </c>
      <c r="B207" s="129" t="str">
        <f>+VLOOKUP(A207,'Sectorizacion Racks'!$A$2:$F$1332,5,FALSE)</f>
        <v>B3</v>
      </c>
      <c r="C207" s="129" t="str">
        <f>+VLOOKUP(A207+1,'Sectorizacion Racks'!$A$2:$F$1332,5,FALSE)</f>
        <v>B4</v>
      </c>
      <c r="E207" s="129" t="s">
        <v>9772</v>
      </c>
      <c r="F207" s="129" t="s">
        <v>9773</v>
      </c>
    </row>
    <row r="208" ht="54.75" customHeight="1">
      <c r="A208" s="30">
        <f t="shared" si="1"/>
        <v>415</v>
      </c>
      <c r="B208" s="129" t="str">
        <f>+VLOOKUP(A208,'Sectorizacion Racks'!$A$2:$F$1332,5,FALSE)</f>
        <v>B5</v>
      </c>
      <c r="C208" s="129" t="str">
        <f>+VLOOKUP(A208+1,'Sectorizacion Racks'!$A$2:$F$1332,5,FALSE)</f>
        <v>B6</v>
      </c>
      <c r="E208" s="129" t="s">
        <v>9776</v>
      </c>
      <c r="F208" s="129" t="s">
        <v>9777</v>
      </c>
    </row>
    <row r="209" ht="54.75" customHeight="1">
      <c r="A209" s="30">
        <f t="shared" si="1"/>
        <v>417</v>
      </c>
      <c r="B209" s="129" t="str">
        <f>+VLOOKUP(A209,'Sectorizacion Racks'!$A$2:$F$1332,5,FALSE)</f>
        <v>B7</v>
      </c>
      <c r="C209" s="130" t="str">
        <f>+VLOOKUP(A209+1,'Sectorizacion Racks'!$A$2:$F$1332,5,FALSE)</f>
        <v>B8</v>
      </c>
      <c r="E209" s="129" t="s">
        <v>9780</v>
      </c>
      <c r="F209" s="130" t="s">
        <v>7712</v>
      </c>
    </row>
    <row r="210" ht="54.75" customHeight="1">
      <c r="A210" s="30">
        <f t="shared" si="1"/>
        <v>419</v>
      </c>
      <c r="B210" s="130" t="str">
        <f>+VLOOKUP(A210,'Sectorizacion Racks'!$A$2:$F$1332,5,FALSE)</f>
        <v>B9</v>
      </c>
      <c r="C210" s="130" t="str">
        <f>+VLOOKUP(A210+1,'Sectorizacion Racks'!$A$2:$F$1332,5,FALSE)</f>
        <v>B10</v>
      </c>
      <c r="E210" s="130" t="s">
        <v>7717</v>
      </c>
      <c r="F210" s="130" t="s">
        <v>9783</v>
      </c>
    </row>
    <row r="211" ht="54.75" customHeight="1">
      <c r="A211" s="30">
        <f t="shared" si="1"/>
        <v>421</v>
      </c>
      <c r="B211" s="130" t="str">
        <f>+VLOOKUP(A211,'Sectorizacion Racks'!$A$2:$F$1332,5,FALSE)</f>
        <v>B11</v>
      </c>
      <c r="C211" s="130" t="str">
        <f>+VLOOKUP(A211+1,'Sectorizacion Racks'!$A$2:$F$1332,5,FALSE)</f>
        <v>B12</v>
      </c>
      <c r="E211" s="130" t="s">
        <v>9787</v>
      </c>
      <c r="F211" s="130" t="s">
        <v>7721</v>
      </c>
    </row>
    <row r="212" ht="54.75" customHeight="1">
      <c r="A212" s="30">
        <f t="shared" si="1"/>
        <v>423</v>
      </c>
      <c r="B212" s="130" t="str">
        <f>+VLOOKUP(A212,'Sectorizacion Racks'!$A$2:$F$1332,5,FALSE)</f>
        <v>B13</v>
      </c>
      <c r="C212" s="130" t="str">
        <f>+VLOOKUP(A212+1,'Sectorizacion Racks'!$A$2:$F$1332,5,FALSE)</f>
        <v>B14</v>
      </c>
      <c r="E212" s="130" t="s">
        <v>7724</v>
      </c>
      <c r="F212" s="130" t="s">
        <v>7729</v>
      </c>
    </row>
    <row r="213" ht="54.75" customHeight="1">
      <c r="A213" s="30">
        <f t="shared" si="1"/>
        <v>425</v>
      </c>
      <c r="B213" s="130" t="str">
        <f>+VLOOKUP(A213,'Sectorizacion Racks'!$A$2:$F$1332,5,FALSE)</f>
        <v>B15</v>
      </c>
      <c r="C213" s="130" t="str">
        <f>+VLOOKUP(A213+1,'Sectorizacion Racks'!$A$2:$F$1332,5,FALSE)</f>
        <v>B16</v>
      </c>
      <c r="E213" s="130" t="s">
        <v>7734</v>
      </c>
      <c r="F213" s="130" t="s">
        <v>7739</v>
      </c>
    </row>
    <row r="214" ht="54.75" customHeight="1">
      <c r="A214" s="30">
        <f t="shared" si="1"/>
        <v>427</v>
      </c>
      <c r="B214" s="130" t="str">
        <f>+VLOOKUP(A214,'Sectorizacion Racks'!$A$2:$F$1332,5,FALSE)</f>
        <v>B17</v>
      </c>
      <c r="C214" s="130" t="str">
        <f>+VLOOKUP(A214+1,'Sectorizacion Racks'!$A$2:$F$1332,5,FALSE)</f>
        <v>B18</v>
      </c>
      <c r="E214" s="130" t="s">
        <v>7744</v>
      </c>
      <c r="F214" s="130" t="s">
        <v>7749</v>
      </c>
    </row>
    <row r="215" ht="54.75" customHeight="1">
      <c r="A215" s="30">
        <f t="shared" si="1"/>
        <v>429</v>
      </c>
      <c r="B215" s="130" t="str">
        <f>+VLOOKUP(A215,'Sectorizacion Racks'!$A$2:$F$1332,5,FALSE)</f>
        <v>B19</v>
      </c>
      <c r="C215" s="130" t="str">
        <f>+VLOOKUP(A215+1,'Sectorizacion Racks'!$A$2:$F$1332,5,FALSE)</f>
        <v>B20</v>
      </c>
      <c r="E215" s="130" t="s">
        <v>7754</v>
      </c>
      <c r="F215" s="130" t="s">
        <v>7759</v>
      </c>
    </row>
    <row r="216" ht="54.75" customHeight="1">
      <c r="A216" s="30">
        <f t="shared" si="1"/>
        <v>431</v>
      </c>
      <c r="B216" s="129" t="str">
        <f>+VLOOKUP(A216,'Sectorizacion Racks'!$A$2:$F$1332,5,FALSE)</f>
        <v>B21</v>
      </c>
      <c r="C216" s="129" t="str">
        <f>+VLOOKUP(A216+1,'Sectorizacion Racks'!$A$2:$F$1332,5,FALSE)</f>
        <v>B22</v>
      </c>
      <c r="E216" s="129" t="s">
        <v>9799</v>
      </c>
      <c r="F216" s="129" t="s">
        <v>9800</v>
      </c>
    </row>
    <row r="217" ht="54.75" customHeight="1">
      <c r="A217" s="30">
        <f t="shared" si="1"/>
        <v>433</v>
      </c>
      <c r="B217" s="129" t="str">
        <f>+VLOOKUP(A217,'Sectorizacion Racks'!$A$2:$F$1332,5,FALSE)</f>
        <v>B23</v>
      </c>
      <c r="C217" s="129" t="str">
        <f>+VLOOKUP(A217+1,'Sectorizacion Racks'!$A$2:$F$1332,5,FALSE)</f>
        <v>B24</v>
      </c>
      <c r="E217" s="129" t="s">
        <v>9802</v>
      </c>
      <c r="F217" s="129" t="s">
        <v>9803</v>
      </c>
    </row>
    <row r="218" ht="54.75" customHeight="1">
      <c r="A218" s="30">
        <f t="shared" si="1"/>
        <v>435</v>
      </c>
      <c r="B218" s="129" t="str">
        <f>+VLOOKUP(A218,'Sectorizacion Racks'!$A$2:$F$1332,5,FALSE)</f>
        <v>C1</v>
      </c>
      <c r="C218" s="129" t="str">
        <f>+VLOOKUP(A218+1,'Sectorizacion Racks'!$A$2:$F$1332,5,FALSE)</f>
        <v>C2</v>
      </c>
      <c r="E218" s="129" t="s">
        <v>9806</v>
      </c>
      <c r="F218" s="129" t="s">
        <v>9807</v>
      </c>
    </row>
    <row r="219" ht="54.75" customHeight="1">
      <c r="A219" s="30">
        <f t="shared" si="1"/>
        <v>437</v>
      </c>
      <c r="B219" s="129" t="str">
        <f>+VLOOKUP(A219,'Sectorizacion Racks'!$A$2:$F$1332,5,FALSE)</f>
        <v>C3</v>
      </c>
      <c r="C219" s="129" t="str">
        <f>+VLOOKUP(A219+1,'Sectorizacion Racks'!$A$2:$F$1332,5,FALSE)</f>
        <v>C4</v>
      </c>
      <c r="E219" s="129" t="s">
        <v>9810</v>
      </c>
      <c r="F219" s="129" t="s">
        <v>9811</v>
      </c>
    </row>
    <row r="220" ht="54.75" customHeight="1">
      <c r="A220" s="30">
        <f t="shared" si="1"/>
        <v>439</v>
      </c>
      <c r="B220" s="129" t="str">
        <f>+VLOOKUP(A220,'Sectorizacion Racks'!$A$2:$F$1332,5,FALSE)</f>
        <v>C5</v>
      </c>
      <c r="C220" s="130" t="str">
        <f>+VLOOKUP(A220+1,'Sectorizacion Racks'!$A$2:$F$1332,5,FALSE)</f>
        <v>C6</v>
      </c>
      <c r="E220" s="129" t="s">
        <v>9813</v>
      </c>
      <c r="F220" s="130" t="s">
        <v>7824</v>
      </c>
    </row>
    <row r="221" ht="54.75" customHeight="1">
      <c r="A221" s="30">
        <f t="shared" si="1"/>
        <v>441</v>
      </c>
      <c r="B221" s="130" t="str">
        <f>+VLOOKUP(A221,'Sectorizacion Racks'!$A$2:$F$1332,5,FALSE)</f>
        <v>C7</v>
      </c>
      <c r="C221" s="130" t="str">
        <f>+VLOOKUP(A221+1,'Sectorizacion Racks'!$A$2:$F$1332,5,FALSE)</f>
        <v>C8</v>
      </c>
      <c r="E221" s="130" t="s">
        <v>7829</v>
      </c>
      <c r="F221" s="130" t="s">
        <v>9816</v>
      </c>
    </row>
    <row r="222" ht="54.75" customHeight="1">
      <c r="A222" s="30">
        <f t="shared" si="1"/>
        <v>443</v>
      </c>
      <c r="B222" s="130" t="str">
        <f>+VLOOKUP(A222,'Sectorizacion Racks'!$A$2:$F$1332,5,FALSE)</f>
        <v>C9</v>
      </c>
      <c r="C222" s="130" t="str">
        <f>+VLOOKUP(A222+1,'Sectorizacion Racks'!$A$2:$F$1332,5,FALSE)</f>
        <v>C10</v>
      </c>
      <c r="E222" s="130" t="s">
        <v>9819</v>
      </c>
      <c r="F222" s="130" t="s">
        <v>7834</v>
      </c>
    </row>
    <row r="223" ht="54.75" customHeight="1">
      <c r="A223" s="30">
        <f t="shared" si="1"/>
        <v>445</v>
      </c>
      <c r="B223" s="130" t="str">
        <f>+VLOOKUP(A223,'Sectorizacion Racks'!$A$2:$F$1332,5,FALSE)</f>
        <v>C11</v>
      </c>
      <c r="C223" s="130" t="str">
        <f>+VLOOKUP(A223+1,'Sectorizacion Racks'!$A$2:$F$1332,5,FALSE)</f>
        <v>C12</v>
      </c>
      <c r="E223" s="130" t="s">
        <v>7838</v>
      </c>
      <c r="F223" s="130" t="s">
        <v>7843</v>
      </c>
    </row>
    <row r="224" ht="54.75" customHeight="1">
      <c r="A224" s="30">
        <f t="shared" si="1"/>
        <v>447</v>
      </c>
      <c r="B224" s="130" t="str">
        <f>+VLOOKUP(A224,'Sectorizacion Racks'!$A$2:$F$1332,5,FALSE)</f>
        <v>C13</v>
      </c>
      <c r="C224" s="130" t="str">
        <f>+VLOOKUP(A224+1,'Sectorizacion Racks'!$A$2:$F$1332,5,FALSE)</f>
        <v>C14</v>
      </c>
      <c r="E224" s="130" t="s">
        <v>7848</v>
      </c>
      <c r="F224" s="130" t="s">
        <v>7854</v>
      </c>
    </row>
    <row r="225" ht="54.75" customHeight="1">
      <c r="A225" s="30">
        <f t="shared" si="1"/>
        <v>449</v>
      </c>
      <c r="B225" s="130" t="str">
        <f>+VLOOKUP(A225,'Sectorizacion Racks'!$A$2:$F$1332,5,FALSE)</f>
        <v>C15</v>
      </c>
      <c r="C225" s="130" t="str">
        <f>+VLOOKUP(A225+1,'Sectorizacion Racks'!$A$2:$F$1332,5,FALSE)</f>
        <v>C16</v>
      </c>
      <c r="E225" s="130" t="s">
        <v>7859</v>
      </c>
      <c r="F225" s="130" t="s">
        <v>7863</v>
      </c>
    </row>
    <row r="226" ht="54.75" customHeight="1">
      <c r="A226" s="30">
        <f t="shared" si="1"/>
        <v>451</v>
      </c>
      <c r="B226" s="130" t="str">
        <f>+VLOOKUP(A226,'Sectorizacion Racks'!$A$2:$F$1332,5,FALSE)</f>
        <v>C17</v>
      </c>
      <c r="C226" s="130" t="str">
        <f>+VLOOKUP(A226+1,'Sectorizacion Racks'!$A$2:$F$1332,5,FALSE)</f>
        <v>C18</v>
      </c>
      <c r="E226" s="130" t="s">
        <v>7869</v>
      </c>
      <c r="F226" s="130" t="s">
        <v>7876</v>
      </c>
    </row>
    <row r="227" ht="54.75" customHeight="1">
      <c r="A227" s="30">
        <f t="shared" si="1"/>
        <v>453</v>
      </c>
      <c r="B227" s="129" t="str">
        <f>+VLOOKUP(A227,'Sectorizacion Racks'!$A$2:$F$1332,5,FALSE)</f>
        <v>C19</v>
      </c>
      <c r="C227" s="129" t="str">
        <f>+VLOOKUP(A227+1,'Sectorizacion Racks'!$A$2:$F$1332,5,FALSE)</f>
        <v>C20</v>
      </c>
      <c r="E227" s="129" t="s">
        <v>9725</v>
      </c>
      <c r="F227" s="129" t="s">
        <v>9726</v>
      </c>
    </row>
    <row r="228" ht="54.75" customHeight="1">
      <c r="A228" s="30">
        <f t="shared" si="1"/>
        <v>455</v>
      </c>
      <c r="B228" s="129" t="str">
        <f>+VLOOKUP(A228,'Sectorizacion Racks'!$A$2:$F$1332,5,FALSE)</f>
        <v>C21</v>
      </c>
      <c r="C228" s="129" t="str">
        <f>+VLOOKUP(A228+1,'Sectorizacion Racks'!$A$2:$F$1332,5,FALSE)</f>
        <v>C22</v>
      </c>
      <c r="E228" s="129" t="s">
        <v>9730</v>
      </c>
      <c r="F228" s="129" t="s">
        <v>9731</v>
      </c>
    </row>
    <row r="229" ht="54.75" customHeight="1">
      <c r="A229" s="30">
        <f t="shared" si="1"/>
        <v>457</v>
      </c>
      <c r="B229" s="129" t="str">
        <f>+VLOOKUP(A229,'Sectorizacion Racks'!$A$2:$F$1332,5,FALSE)</f>
        <v>A1</v>
      </c>
      <c r="C229" s="129" t="str">
        <f>+VLOOKUP(A229+1,'Sectorizacion Racks'!$A$2:$F$1332,5,FALSE)</f>
        <v>A2</v>
      </c>
      <c r="E229" s="129" t="s">
        <v>9736</v>
      </c>
      <c r="F229" s="129" t="s">
        <v>9737</v>
      </c>
    </row>
    <row r="230" ht="54.75" customHeight="1">
      <c r="A230" s="30">
        <f t="shared" si="1"/>
        <v>459</v>
      </c>
      <c r="B230" s="129" t="str">
        <f>+VLOOKUP(A230,'Sectorizacion Racks'!$A$2:$F$1332,5,FALSE)</f>
        <v>A3</v>
      </c>
      <c r="C230" s="129" t="str">
        <f>+VLOOKUP(A230+1,'Sectorizacion Racks'!$A$2:$F$1332,5,FALSE)</f>
        <v>A4</v>
      </c>
      <c r="E230" s="129" t="s">
        <v>9740</v>
      </c>
      <c r="F230" s="129" t="s">
        <v>9741</v>
      </c>
    </row>
    <row r="231" ht="54.75" customHeight="1">
      <c r="A231" s="30">
        <f t="shared" si="1"/>
        <v>461</v>
      </c>
      <c r="B231" s="129" t="str">
        <f>+VLOOKUP(A231,'Sectorizacion Racks'!$A$2:$F$1332,5,FALSE)</f>
        <v>A5</v>
      </c>
      <c r="C231" s="130" t="str">
        <f>+VLOOKUP(A231+1,'Sectorizacion Racks'!$A$2:$F$1332,5,FALSE)</f>
        <v>A6</v>
      </c>
      <c r="E231" s="129" t="s">
        <v>9745</v>
      </c>
      <c r="F231" s="130" t="s">
        <v>7586</v>
      </c>
    </row>
    <row r="232" ht="54.75" customHeight="1">
      <c r="A232" s="30">
        <f t="shared" si="1"/>
        <v>463</v>
      </c>
      <c r="B232" s="130" t="str">
        <f>+VLOOKUP(A232,'Sectorizacion Racks'!$A$2:$F$1332,5,FALSE)</f>
        <v>A7</v>
      </c>
      <c r="C232" s="130" t="str">
        <f>+VLOOKUP(A232+1,'Sectorizacion Racks'!$A$2:$F$1332,5,FALSE)</f>
        <v>A8</v>
      </c>
      <c r="E232" s="130" t="s">
        <v>7591</v>
      </c>
      <c r="F232" s="130" t="s">
        <v>9748</v>
      </c>
    </row>
    <row r="233" ht="54.75" customHeight="1">
      <c r="A233" s="30">
        <f t="shared" si="1"/>
        <v>465</v>
      </c>
      <c r="B233" s="130" t="str">
        <f>+VLOOKUP(A233,'Sectorizacion Racks'!$A$2:$F$1332,5,FALSE)</f>
        <v>A9</v>
      </c>
      <c r="C233" s="130" t="str">
        <f>+VLOOKUP(A233+1,'Sectorizacion Racks'!$A$2:$F$1332,5,FALSE)</f>
        <v>A10</v>
      </c>
      <c r="E233" s="130" t="s">
        <v>9750</v>
      </c>
      <c r="F233" s="130" t="s">
        <v>7598</v>
      </c>
    </row>
    <row r="234" ht="54.75" customHeight="1">
      <c r="A234" s="30">
        <f t="shared" si="1"/>
        <v>467</v>
      </c>
      <c r="B234" s="129" t="str">
        <f>+VLOOKUP(A234,'Sectorizacion Racks'!$A$2:$F$1332,5,FALSE)</f>
        <v>A11</v>
      </c>
      <c r="C234" s="129" t="str">
        <f>+VLOOKUP(A234+1,'Sectorizacion Racks'!$A$2:$F$1332,5,FALSE)</f>
        <v>A12</v>
      </c>
      <c r="E234" s="129" t="s">
        <v>9764</v>
      </c>
      <c r="F234" s="129" t="s">
        <v>9765</v>
      </c>
    </row>
    <row r="235" ht="54.75" customHeight="1">
      <c r="A235" s="30">
        <f t="shared" si="1"/>
        <v>469</v>
      </c>
      <c r="B235" s="129" t="str">
        <f>+VLOOKUP(A235,'Sectorizacion Racks'!$A$2:$F$1332,5,FALSE)</f>
        <v>A13</v>
      </c>
      <c r="C235" s="129" t="str">
        <f>+VLOOKUP(A235+1,'Sectorizacion Racks'!$A$2:$F$1332,5,FALSE)</f>
        <v>A14</v>
      </c>
      <c r="E235" s="129" t="s">
        <v>9768</v>
      </c>
      <c r="F235" s="129" t="s">
        <v>9769</v>
      </c>
    </row>
    <row r="236" ht="54.75" customHeight="1">
      <c r="A236" s="30">
        <f t="shared" si="1"/>
        <v>471</v>
      </c>
      <c r="B236" s="129" t="str">
        <f>+VLOOKUP(A236,'Sectorizacion Racks'!$A$2:$F$1332,5,FALSE)</f>
        <v>B1</v>
      </c>
      <c r="C236" s="129" t="str">
        <f>+VLOOKUP(A236+1,'Sectorizacion Racks'!$A$2:$F$1332,5,FALSE)</f>
        <v>B2</v>
      </c>
      <c r="E236" s="129" t="s">
        <v>9772</v>
      </c>
      <c r="F236" s="129" t="s">
        <v>9773</v>
      </c>
    </row>
    <row r="237" ht="54.75" customHeight="1">
      <c r="A237" s="30">
        <f t="shared" si="1"/>
        <v>473</v>
      </c>
      <c r="B237" s="129" t="str">
        <f>+VLOOKUP(A237,'Sectorizacion Racks'!$A$2:$F$1332,5,FALSE)</f>
        <v>B3</v>
      </c>
      <c r="C237" s="129" t="str">
        <f>+VLOOKUP(A237+1,'Sectorizacion Racks'!$A$2:$F$1332,5,FALSE)</f>
        <v>B4</v>
      </c>
      <c r="E237" s="129" t="s">
        <v>9776</v>
      </c>
      <c r="F237" s="129" t="s">
        <v>9777</v>
      </c>
    </row>
    <row r="238" ht="54.75" customHeight="1">
      <c r="A238" s="30">
        <f t="shared" si="1"/>
        <v>475</v>
      </c>
      <c r="B238" s="129" t="str">
        <f>+VLOOKUP(A238,'Sectorizacion Racks'!$A$2:$F$1332,5,FALSE)</f>
        <v>B5</v>
      </c>
      <c r="C238" s="130" t="str">
        <f>+VLOOKUP(A238+1,'Sectorizacion Racks'!$A$2:$F$1332,5,FALSE)</f>
        <v>B6</v>
      </c>
      <c r="E238" s="129" t="s">
        <v>9780</v>
      </c>
      <c r="F238" s="130" t="s">
        <v>7712</v>
      </c>
    </row>
    <row r="239" ht="54.75" customHeight="1">
      <c r="A239" s="30">
        <f t="shared" si="1"/>
        <v>477</v>
      </c>
      <c r="B239" s="130" t="str">
        <f>+VLOOKUP(A239,'Sectorizacion Racks'!$A$2:$F$1332,5,FALSE)</f>
        <v>B7</v>
      </c>
      <c r="C239" s="130" t="str">
        <f>+VLOOKUP(A239+1,'Sectorizacion Racks'!$A$2:$F$1332,5,FALSE)</f>
        <v>B8</v>
      </c>
      <c r="E239" s="130" t="s">
        <v>7717</v>
      </c>
      <c r="F239" s="130" t="s">
        <v>9783</v>
      </c>
    </row>
    <row r="240" ht="54.75" customHeight="1">
      <c r="A240" s="30">
        <f t="shared" si="1"/>
        <v>479</v>
      </c>
      <c r="B240" s="130" t="str">
        <f>+VLOOKUP(A240,'Sectorizacion Racks'!$A$2:$F$1332,5,FALSE)</f>
        <v>B9</v>
      </c>
      <c r="C240" s="130" t="str">
        <f>+VLOOKUP(A240+1,'Sectorizacion Racks'!$A$2:$F$1332,5,FALSE)</f>
        <v>B10</v>
      </c>
      <c r="E240" s="130" t="s">
        <v>9787</v>
      </c>
      <c r="F240" s="130" t="s">
        <v>7721</v>
      </c>
    </row>
    <row r="241" ht="54.75" customHeight="1">
      <c r="A241" s="30">
        <f t="shared" si="1"/>
        <v>481</v>
      </c>
      <c r="B241" s="129" t="str">
        <f>+VLOOKUP(A241,'Sectorizacion Racks'!$A$2:$F$1332,5,FALSE)</f>
        <v>B11</v>
      </c>
      <c r="C241" s="129" t="str">
        <f>+VLOOKUP(A241+1,'Sectorizacion Racks'!$A$2:$F$1332,5,FALSE)</f>
        <v>B12</v>
      </c>
      <c r="E241" s="129" t="s">
        <v>9799</v>
      </c>
      <c r="F241" s="129" t="s">
        <v>9800</v>
      </c>
    </row>
    <row r="242" ht="54.75" customHeight="1">
      <c r="A242" s="30">
        <f t="shared" si="1"/>
        <v>483</v>
      </c>
      <c r="B242" s="129" t="str">
        <f>+VLOOKUP(A242,'Sectorizacion Racks'!$A$2:$F$1332,5,FALSE)</f>
        <v>B13</v>
      </c>
      <c r="C242" s="129" t="str">
        <f>+VLOOKUP(A242+1,'Sectorizacion Racks'!$A$2:$F$1332,5,FALSE)</f>
        <v>B14</v>
      </c>
      <c r="E242" s="129" t="s">
        <v>9802</v>
      </c>
      <c r="F242" s="129" t="s">
        <v>9803</v>
      </c>
    </row>
    <row r="243" ht="54.75" customHeight="1">
      <c r="A243" s="30">
        <f t="shared" si="1"/>
        <v>485</v>
      </c>
      <c r="B243" s="129" t="str">
        <f>+VLOOKUP(A243,'Sectorizacion Racks'!$A$2:$F$1332,5,FALSE)</f>
        <v>C1</v>
      </c>
      <c r="C243" s="129" t="str">
        <f>+VLOOKUP(A243+1,'Sectorizacion Racks'!$A$2:$F$1332,5,FALSE)</f>
        <v>C2</v>
      </c>
      <c r="E243" s="129" t="s">
        <v>9806</v>
      </c>
      <c r="F243" s="129" t="s">
        <v>9807</v>
      </c>
    </row>
    <row r="244" ht="54.75" customHeight="1">
      <c r="A244" s="30">
        <f t="shared" si="1"/>
        <v>487</v>
      </c>
      <c r="B244" s="129" t="str">
        <f>+VLOOKUP(A244,'Sectorizacion Racks'!$A$2:$F$1332,5,FALSE)</f>
        <v>C3</v>
      </c>
      <c r="C244" s="129" t="str">
        <f>+VLOOKUP(A244+1,'Sectorizacion Racks'!$A$2:$F$1332,5,FALSE)</f>
        <v>C4</v>
      </c>
      <c r="E244" s="129" t="s">
        <v>9810</v>
      </c>
      <c r="F244" s="129" t="s">
        <v>9811</v>
      </c>
    </row>
    <row r="245" ht="54.75" customHeight="1">
      <c r="A245" s="30">
        <f t="shared" si="1"/>
        <v>489</v>
      </c>
      <c r="B245" s="129" t="str">
        <f>+VLOOKUP(A245,'Sectorizacion Racks'!$A$2:$F$1332,5,FALSE)</f>
        <v>C5</v>
      </c>
      <c r="C245" s="130" t="str">
        <f>+VLOOKUP(A245+1,'Sectorizacion Racks'!$A$2:$F$1332,5,FALSE)</f>
        <v>C6</v>
      </c>
      <c r="E245" s="129" t="s">
        <v>9813</v>
      </c>
      <c r="F245" s="130" t="s">
        <v>7824</v>
      </c>
    </row>
    <row r="246" ht="54.75" customHeight="1">
      <c r="A246" s="30">
        <f t="shared" si="1"/>
        <v>491</v>
      </c>
      <c r="B246" s="130" t="str">
        <f>+VLOOKUP(A246,'Sectorizacion Racks'!$A$2:$F$1332,5,FALSE)</f>
        <v>C7</v>
      </c>
      <c r="C246" s="130" t="str">
        <f>+VLOOKUP(A246+1,'Sectorizacion Racks'!$A$2:$F$1332,5,FALSE)</f>
        <v>C8</v>
      </c>
      <c r="E246" s="130" t="s">
        <v>7829</v>
      </c>
      <c r="F246" s="130" t="s">
        <v>9816</v>
      </c>
    </row>
    <row r="247" ht="54.75" customHeight="1">
      <c r="A247" s="30">
        <f t="shared" si="1"/>
        <v>493</v>
      </c>
      <c r="B247" s="130" t="str">
        <f>+VLOOKUP(A247,'Sectorizacion Racks'!$A$2:$F$1332,5,FALSE)</f>
        <v>C9</v>
      </c>
      <c r="C247" s="130" t="str">
        <f>+VLOOKUP(A247+1,'Sectorizacion Racks'!$A$2:$F$1332,5,FALSE)</f>
        <v>C10</v>
      </c>
      <c r="E247" s="130" t="s">
        <v>9819</v>
      </c>
      <c r="F247" s="130" t="s">
        <v>7834</v>
      </c>
    </row>
    <row r="248" ht="54.75" customHeight="1">
      <c r="A248" s="30">
        <f t="shared" si="1"/>
        <v>495</v>
      </c>
      <c r="B248" s="129" t="str">
        <f>+VLOOKUP(A248,'Sectorizacion Racks'!$A$2:$F$1332,5,FALSE)</f>
        <v>C11</v>
      </c>
      <c r="C248" s="129" t="str">
        <f>+VLOOKUP(A248+1,'Sectorizacion Racks'!$A$2:$F$1332,5,FALSE)</f>
        <v>C12</v>
      </c>
      <c r="E248" s="129" t="s">
        <v>9725</v>
      </c>
      <c r="F248" s="129" t="s">
        <v>9726</v>
      </c>
    </row>
    <row r="249" ht="54.75" customHeight="1">
      <c r="A249" s="30">
        <f t="shared" si="1"/>
        <v>497</v>
      </c>
      <c r="B249" s="129" t="str">
        <f>+VLOOKUP(A249,'Sectorizacion Racks'!$A$2:$F$1332,5,FALSE)</f>
        <v>C13</v>
      </c>
      <c r="C249" s="129" t="str">
        <f>+VLOOKUP(A249+1,'Sectorizacion Racks'!$A$2:$F$1332,5,FALSE)</f>
        <v>C14</v>
      </c>
      <c r="E249" s="129" t="s">
        <v>9730</v>
      </c>
      <c r="F249" s="129" t="s">
        <v>9731</v>
      </c>
    </row>
    <row r="250" ht="54.75" customHeight="1">
      <c r="A250" s="30">
        <f t="shared" si="1"/>
        <v>499</v>
      </c>
      <c r="B250" s="129" t="str">
        <f>+VLOOKUP(A250,'Sectorizacion Racks'!$A$2:$F$1332,5,FALSE)</f>
        <v>A1</v>
      </c>
      <c r="C250" s="129" t="str">
        <f>+VLOOKUP(A250+1,'Sectorizacion Racks'!$A$2:$F$1332,5,FALSE)</f>
        <v>A2</v>
      </c>
      <c r="E250" s="129" t="s">
        <v>9736</v>
      </c>
      <c r="F250" s="129" t="s">
        <v>9737</v>
      </c>
    </row>
    <row r="251" ht="54.75" customHeight="1">
      <c r="A251" s="30">
        <f t="shared" si="1"/>
        <v>501</v>
      </c>
      <c r="B251" s="129" t="str">
        <f>+VLOOKUP(A251,'Sectorizacion Racks'!$A$2:$F$1332,5,FALSE)</f>
        <v>A3</v>
      </c>
      <c r="C251" s="129" t="str">
        <f>+VLOOKUP(A251+1,'Sectorizacion Racks'!$A$2:$F$1332,5,FALSE)</f>
        <v>A4</v>
      </c>
      <c r="E251" s="129" t="s">
        <v>9740</v>
      </c>
      <c r="F251" s="129" t="s">
        <v>9741</v>
      </c>
    </row>
    <row r="252" ht="54.75" customHeight="1">
      <c r="A252" s="30">
        <f t="shared" si="1"/>
        <v>503</v>
      </c>
      <c r="B252" s="129" t="str">
        <f>+VLOOKUP(A252,'Sectorizacion Racks'!$A$2:$F$1332,5,FALSE)</f>
        <v>A5</v>
      </c>
      <c r="C252" s="130" t="str">
        <f>+VLOOKUP(A252+1,'Sectorizacion Racks'!$A$2:$F$1332,5,FALSE)</f>
        <v>A6</v>
      </c>
      <c r="E252" s="129" t="s">
        <v>9745</v>
      </c>
      <c r="F252" s="130" t="s">
        <v>7586</v>
      </c>
    </row>
    <row r="253" ht="54.75" customHeight="1">
      <c r="A253" s="30">
        <f t="shared" si="1"/>
        <v>505</v>
      </c>
      <c r="B253" s="130" t="str">
        <f>+VLOOKUP(A253,'Sectorizacion Racks'!$A$2:$F$1332,5,FALSE)</f>
        <v>A7</v>
      </c>
      <c r="C253" s="130" t="str">
        <f>+VLOOKUP(A253+1,'Sectorizacion Racks'!$A$2:$F$1332,5,FALSE)</f>
        <v>A8</v>
      </c>
      <c r="E253" s="130" t="s">
        <v>7591</v>
      </c>
      <c r="F253" s="130" t="s">
        <v>9748</v>
      </c>
    </row>
    <row r="254" ht="54.75" customHeight="1">
      <c r="A254" s="30">
        <f t="shared" si="1"/>
        <v>507</v>
      </c>
      <c r="B254" s="129" t="str">
        <f>+VLOOKUP(A254,'Sectorizacion Racks'!$A$2:$F$1332,5,FALSE)</f>
        <v>A9</v>
      </c>
      <c r="C254" s="129" t="str">
        <f>+VLOOKUP(A254+1,'Sectorizacion Racks'!$A$2:$F$1332,5,FALSE)</f>
        <v>A10</v>
      </c>
      <c r="E254" s="129" t="s">
        <v>9764</v>
      </c>
      <c r="F254" s="129" t="s">
        <v>9765</v>
      </c>
    </row>
    <row r="255" ht="54.75" customHeight="1">
      <c r="A255" s="30">
        <f t="shared" si="1"/>
        <v>509</v>
      </c>
      <c r="B255" s="129" t="str">
        <f>+VLOOKUP(A255,'Sectorizacion Racks'!$A$2:$F$1332,5,FALSE)</f>
        <v>A11</v>
      </c>
      <c r="C255" s="129" t="str">
        <f>+VLOOKUP(A255+1,'Sectorizacion Racks'!$A$2:$F$1332,5,FALSE)</f>
        <v>A12</v>
      </c>
      <c r="E255" s="129" t="s">
        <v>9768</v>
      </c>
      <c r="F255" s="129" t="s">
        <v>9769</v>
      </c>
    </row>
    <row r="256" ht="54.75" customHeight="1">
      <c r="A256" s="30">
        <f t="shared" si="1"/>
        <v>511</v>
      </c>
      <c r="B256" s="129" t="str">
        <f>+VLOOKUP(A256,'Sectorizacion Racks'!$A$2:$F$1332,5,FALSE)</f>
        <v>B1</v>
      </c>
      <c r="C256" s="129" t="str">
        <f>+VLOOKUP(A256+1,'Sectorizacion Racks'!$A$2:$F$1332,5,FALSE)</f>
        <v>B2</v>
      </c>
      <c r="E256" s="129" t="s">
        <v>9772</v>
      </c>
      <c r="F256" s="129" t="s">
        <v>9773</v>
      </c>
    </row>
    <row r="257" ht="54.75" customHeight="1">
      <c r="A257" s="30">
        <f t="shared" si="1"/>
        <v>513</v>
      </c>
      <c r="B257" s="129" t="str">
        <f>+VLOOKUP(A257,'Sectorizacion Racks'!$A$2:$F$1332,5,FALSE)</f>
        <v>B3</v>
      </c>
      <c r="C257" s="129" t="str">
        <f>+VLOOKUP(A257+1,'Sectorizacion Racks'!$A$2:$F$1332,5,FALSE)</f>
        <v>B4</v>
      </c>
      <c r="E257" s="129" t="s">
        <v>9776</v>
      </c>
      <c r="F257" s="129" t="s">
        <v>9777</v>
      </c>
    </row>
    <row r="258" ht="54.75" customHeight="1">
      <c r="A258" s="30">
        <f t="shared" si="1"/>
        <v>515</v>
      </c>
      <c r="B258" s="129" t="str">
        <f>+VLOOKUP(A258,'Sectorizacion Racks'!$A$2:$F$1332,5,FALSE)</f>
        <v>B5</v>
      </c>
      <c r="C258" s="130" t="str">
        <f>+VLOOKUP(A258+1,'Sectorizacion Racks'!$A$2:$F$1332,5,FALSE)</f>
        <v>B6</v>
      </c>
      <c r="E258" s="129" t="s">
        <v>9780</v>
      </c>
      <c r="F258" s="130" t="s">
        <v>7712</v>
      </c>
    </row>
    <row r="259" ht="54.75" customHeight="1">
      <c r="A259" s="30">
        <f t="shared" si="1"/>
        <v>517</v>
      </c>
      <c r="B259" s="130" t="str">
        <f>+VLOOKUP(A259,'Sectorizacion Racks'!$A$2:$F$1332,5,FALSE)</f>
        <v>B7</v>
      </c>
      <c r="C259" s="130" t="str">
        <f>+VLOOKUP(A259+1,'Sectorizacion Racks'!$A$2:$F$1332,5,FALSE)</f>
        <v>B8</v>
      </c>
      <c r="E259" s="130" t="s">
        <v>7717</v>
      </c>
      <c r="F259" s="130" t="s">
        <v>9783</v>
      </c>
    </row>
    <row r="260" ht="54.75" customHeight="1">
      <c r="A260" s="30">
        <f t="shared" si="1"/>
        <v>519</v>
      </c>
      <c r="B260" s="129" t="str">
        <f>+VLOOKUP(A260,'Sectorizacion Racks'!$A$2:$F$1332,5,FALSE)</f>
        <v>B9</v>
      </c>
      <c r="C260" s="129" t="str">
        <f>+VLOOKUP(A260+1,'Sectorizacion Racks'!$A$2:$F$1332,5,FALSE)</f>
        <v>B10</v>
      </c>
      <c r="E260" s="129" t="s">
        <v>9799</v>
      </c>
      <c r="F260" s="129" t="s">
        <v>9800</v>
      </c>
    </row>
    <row r="261" ht="54.75" customHeight="1">
      <c r="A261" s="30">
        <f t="shared" si="1"/>
        <v>521</v>
      </c>
      <c r="B261" s="129" t="str">
        <f>+VLOOKUP(A261,'Sectorizacion Racks'!$A$2:$F$1332,5,FALSE)</f>
        <v>B11</v>
      </c>
      <c r="C261" s="129" t="str">
        <f>+VLOOKUP(A261+1,'Sectorizacion Racks'!$A$2:$F$1332,5,FALSE)</f>
        <v>B12</v>
      </c>
      <c r="E261" s="129" t="s">
        <v>9802</v>
      </c>
      <c r="F261" s="129" t="s">
        <v>9803</v>
      </c>
    </row>
    <row r="262" ht="54.75" customHeight="1">
      <c r="A262" s="30">
        <f t="shared" si="1"/>
        <v>523</v>
      </c>
      <c r="B262" s="129" t="str">
        <f>+VLOOKUP(A262,'Sectorizacion Racks'!$A$2:$F$1332,5,FALSE)</f>
        <v>C1</v>
      </c>
      <c r="C262" s="129" t="str">
        <f>+VLOOKUP(A262+1,'Sectorizacion Racks'!$A$2:$F$1332,5,FALSE)</f>
        <v>C2</v>
      </c>
      <c r="E262" s="129" t="s">
        <v>9806</v>
      </c>
      <c r="F262" s="129" t="s">
        <v>9807</v>
      </c>
    </row>
    <row r="263" ht="54.75" customHeight="1">
      <c r="A263" s="30">
        <f t="shared" si="1"/>
        <v>525</v>
      </c>
      <c r="B263" s="129" t="str">
        <f>+VLOOKUP(A263,'Sectorizacion Racks'!$A$2:$F$1332,5,FALSE)</f>
        <v>C3</v>
      </c>
      <c r="C263" s="129" t="str">
        <f>+VLOOKUP(A263+1,'Sectorizacion Racks'!$A$2:$F$1332,5,FALSE)</f>
        <v>C4</v>
      </c>
      <c r="E263" s="129" t="s">
        <v>9810</v>
      </c>
      <c r="F263" s="129" t="s">
        <v>9811</v>
      </c>
    </row>
    <row r="264" ht="54.75" customHeight="1">
      <c r="A264" s="30">
        <f t="shared" si="1"/>
        <v>527</v>
      </c>
      <c r="B264" s="129" t="str">
        <f>+VLOOKUP(A264,'Sectorizacion Racks'!$A$2:$F$1332,5,FALSE)</f>
        <v>C5</v>
      </c>
      <c r="C264" s="130" t="str">
        <f>+VLOOKUP(A264+1,'Sectorizacion Racks'!$A$2:$F$1332,5,FALSE)</f>
        <v>C6</v>
      </c>
      <c r="E264" s="129" t="s">
        <v>9813</v>
      </c>
      <c r="F264" s="130" t="s">
        <v>7824</v>
      </c>
    </row>
    <row r="265" ht="54.75" customHeight="1">
      <c r="A265" s="30">
        <f t="shared" si="1"/>
        <v>529</v>
      </c>
      <c r="B265" s="130" t="str">
        <f>+VLOOKUP(A265,'Sectorizacion Racks'!$A$2:$F$1332,5,FALSE)</f>
        <v>C7</v>
      </c>
      <c r="C265" s="130" t="str">
        <f>+VLOOKUP(A265+1,'Sectorizacion Racks'!$A$2:$F$1332,5,FALSE)</f>
        <v>C8</v>
      </c>
      <c r="E265" s="130" t="s">
        <v>7829</v>
      </c>
      <c r="F265" s="130" t="s">
        <v>9816</v>
      </c>
    </row>
    <row r="266" ht="54.75" customHeight="1">
      <c r="A266" s="30">
        <f t="shared" si="1"/>
        <v>531</v>
      </c>
      <c r="B266" s="129" t="str">
        <f>+VLOOKUP(A266,'Sectorizacion Racks'!$A$2:$F$1332,5,FALSE)</f>
        <v>C9</v>
      </c>
      <c r="C266" s="129" t="str">
        <f>+VLOOKUP(A266+1,'Sectorizacion Racks'!$A$2:$F$1332,5,FALSE)</f>
        <v>C10</v>
      </c>
      <c r="E266" s="129" t="s">
        <v>9725</v>
      </c>
      <c r="F266" s="129" t="s">
        <v>9726</v>
      </c>
    </row>
    <row r="267" ht="54.75" customHeight="1">
      <c r="A267" s="30">
        <f t="shared" si="1"/>
        <v>533</v>
      </c>
      <c r="B267" s="129" t="str">
        <f>+VLOOKUP(A267,'Sectorizacion Racks'!$A$2:$F$1332,5,FALSE)</f>
        <v>C11</v>
      </c>
      <c r="C267" s="129" t="str">
        <f>+VLOOKUP(A267+1,'Sectorizacion Racks'!$A$2:$F$1332,5,FALSE)</f>
        <v>C12</v>
      </c>
      <c r="E267" s="129" t="s">
        <v>9730</v>
      </c>
      <c r="F267" s="129" t="s">
        <v>9731</v>
      </c>
    </row>
    <row r="268" ht="54.75" customHeight="1">
      <c r="A268" s="30">
        <f t="shared" si="1"/>
        <v>535</v>
      </c>
      <c r="B268" s="129" t="str">
        <f>+VLOOKUP(A268,'Sectorizacion Racks'!$A$2:$F$1332,5,FALSE)</f>
        <v>A1</v>
      </c>
      <c r="C268" s="129" t="str">
        <f>+VLOOKUP(A268+1,'Sectorizacion Racks'!$A$2:$F$1332,5,FALSE)</f>
        <v>A2</v>
      </c>
      <c r="E268" s="129" t="s">
        <v>9736</v>
      </c>
      <c r="F268" s="129" t="s">
        <v>9737</v>
      </c>
    </row>
    <row r="269" ht="54.75" customHeight="1">
      <c r="A269" s="30">
        <f t="shared" si="1"/>
        <v>537</v>
      </c>
      <c r="B269" s="129" t="str">
        <f>+VLOOKUP(A269,'Sectorizacion Racks'!$A$2:$F$1332,5,FALSE)</f>
        <v>A3</v>
      </c>
      <c r="C269" s="129" t="str">
        <f>+VLOOKUP(A269+1,'Sectorizacion Racks'!$A$2:$F$1332,5,FALSE)</f>
        <v>A4</v>
      </c>
      <c r="E269" s="129" t="s">
        <v>9740</v>
      </c>
      <c r="F269" s="129" t="s">
        <v>9741</v>
      </c>
    </row>
    <row r="270" ht="54.75" customHeight="1">
      <c r="A270" s="30">
        <f t="shared" si="1"/>
        <v>539</v>
      </c>
      <c r="B270" s="129" t="str">
        <f>+VLOOKUP(A270,'Sectorizacion Racks'!$A$2:$F$1332,5,FALSE)</f>
        <v>A5</v>
      </c>
      <c r="C270" s="130" t="str">
        <f>+VLOOKUP(A270+1,'Sectorizacion Racks'!$A$2:$F$1332,5,FALSE)</f>
        <v>A6</v>
      </c>
      <c r="E270" s="129" t="s">
        <v>9745</v>
      </c>
      <c r="F270" s="130" t="s">
        <v>7586</v>
      </c>
    </row>
    <row r="271" ht="54.75" customHeight="1">
      <c r="A271" s="30">
        <f t="shared" si="1"/>
        <v>541</v>
      </c>
      <c r="B271" s="130" t="str">
        <f>+VLOOKUP(A271,'Sectorizacion Racks'!$A$2:$F$1332,5,FALSE)</f>
        <v>A7</v>
      </c>
      <c r="C271" s="130" t="str">
        <f>+VLOOKUP(A271+1,'Sectorizacion Racks'!$A$2:$F$1332,5,FALSE)</f>
        <v>A8</v>
      </c>
      <c r="E271" s="130" t="s">
        <v>7591</v>
      </c>
      <c r="F271" s="130" t="s">
        <v>9748</v>
      </c>
    </row>
    <row r="272" ht="54.75" customHeight="1">
      <c r="A272" s="30">
        <f t="shared" si="1"/>
        <v>543</v>
      </c>
      <c r="B272" s="129" t="str">
        <f>+VLOOKUP(A272,'Sectorizacion Racks'!$A$2:$F$1332,5,FALSE)</f>
        <v>A9</v>
      </c>
      <c r="C272" s="129" t="str">
        <f>+VLOOKUP(A272+1,'Sectorizacion Racks'!$A$2:$F$1332,5,FALSE)</f>
        <v>A10</v>
      </c>
      <c r="E272" s="129" t="s">
        <v>9764</v>
      </c>
      <c r="F272" s="129" t="s">
        <v>9765</v>
      </c>
    </row>
    <row r="273" ht="54.75" customHeight="1">
      <c r="A273" s="30">
        <f t="shared" si="1"/>
        <v>545</v>
      </c>
      <c r="B273" s="129" t="str">
        <f>+VLOOKUP(A273,'Sectorizacion Racks'!$A$2:$F$1332,5,FALSE)</f>
        <v>A11</v>
      </c>
      <c r="C273" s="129" t="str">
        <f>+VLOOKUP(A273+1,'Sectorizacion Racks'!$A$2:$F$1332,5,FALSE)</f>
        <v>A12</v>
      </c>
      <c r="E273" s="129" t="s">
        <v>9768</v>
      </c>
      <c r="F273" s="129" t="s">
        <v>9769</v>
      </c>
    </row>
    <row r="274" ht="54.75" customHeight="1">
      <c r="A274" s="30">
        <f t="shared" si="1"/>
        <v>547</v>
      </c>
      <c r="B274" s="129" t="str">
        <f>+VLOOKUP(A274,'Sectorizacion Racks'!$A$2:$F$1332,5,FALSE)</f>
        <v>B1</v>
      </c>
      <c r="C274" s="129" t="str">
        <f>+VLOOKUP(A274+1,'Sectorizacion Racks'!$A$2:$F$1332,5,FALSE)</f>
        <v>B2</v>
      </c>
      <c r="E274" s="129" t="s">
        <v>9772</v>
      </c>
      <c r="F274" s="129" t="s">
        <v>9773</v>
      </c>
    </row>
    <row r="275" ht="54.75" customHeight="1">
      <c r="A275" s="30">
        <f t="shared" si="1"/>
        <v>549</v>
      </c>
      <c r="B275" s="129" t="str">
        <f>+VLOOKUP(A275,'Sectorizacion Racks'!$A$2:$F$1332,5,FALSE)</f>
        <v>B3</v>
      </c>
      <c r="C275" s="129" t="str">
        <f>+VLOOKUP(A275+1,'Sectorizacion Racks'!$A$2:$F$1332,5,FALSE)</f>
        <v>B4</v>
      </c>
      <c r="E275" s="129" t="s">
        <v>9776</v>
      </c>
      <c r="F275" s="129" t="s">
        <v>9777</v>
      </c>
    </row>
    <row r="276" ht="54.75" customHeight="1">
      <c r="A276" s="30">
        <f t="shared" si="1"/>
        <v>551</v>
      </c>
      <c r="B276" s="129" t="str">
        <f>+VLOOKUP(A276,'Sectorizacion Racks'!$A$2:$F$1332,5,FALSE)</f>
        <v>B5</v>
      </c>
      <c r="C276" s="130" t="str">
        <f>+VLOOKUP(A276+1,'Sectorizacion Racks'!$A$2:$F$1332,5,FALSE)</f>
        <v>B6</v>
      </c>
      <c r="E276" s="129" t="s">
        <v>9780</v>
      </c>
      <c r="F276" s="130" t="s">
        <v>7712</v>
      </c>
    </row>
    <row r="277" ht="54.75" customHeight="1">
      <c r="A277" s="30">
        <f t="shared" si="1"/>
        <v>553</v>
      </c>
      <c r="B277" s="130" t="str">
        <f>+VLOOKUP(A277,'Sectorizacion Racks'!$A$2:$F$1332,5,FALSE)</f>
        <v>B7</v>
      </c>
      <c r="C277" s="130" t="str">
        <f>+VLOOKUP(A277+1,'Sectorizacion Racks'!$A$2:$F$1332,5,FALSE)</f>
        <v>B8</v>
      </c>
      <c r="E277" s="130" t="s">
        <v>7717</v>
      </c>
      <c r="F277" s="130" t="s">
        <v>9783</v>
      </c>
    </row>
    <row r="278" ht="54.75" customHeight="1">
      <c r="A278" s="30">
        <f t="shared" si="1"/>
        <v>555</v>
      </c>
      <c r="B278" s="129" t="str">
        <f>+VLOOKUP(A278,'Sectorizacion Racks'!$A$2:$F$1332,5,FALSE)</f>
        <v>B9</v>
      </c>
      <c r="C278" s="129" t="str">
        <f>+VLOOKUP(A278+1,'Sectorizacion Racks'!$A$2:$F$1332,5,FALSE)</f>
        <v>B10</v>
      </c>
      <c r="E278" s="129" t="s">
        <v>9799</v>
      </c>
      <c r="F278" s="129" t="s">
        <v>9800</v>
      </c>
    </row>
    <row r="279" ht="54.75" customHeight="1">
      <c r="A279" s="30">
        <f t="shared" si="1"/>
        <v>557</v>
      </c>
      <c r="B279" s="129" t="str">
        <f>+VLOOKUP(A279,'Sectorizacion Racks'!$A$2:$F$1332,5,FALSE)</f>
        <v>B11</v>
      </c>
      <c r="C279" s="129" t="str">
        <f>+VLOOKUP(A279+1,'Sectorizacion Racks'!$A$2:$F$1332,5,FALSE)</f>
        <v>B12</v>
      </c>
      <c r="E279" s="129" t="s">
        <v>9802</v>
      </c>
      <c r="F279" s="129" t="s">
        <v>9803</v>
      </c>
    </row>
    <row r="280" ht="54.75" customHeight="1">
      <c r="A280" s="30">
        <f t="shared" si="1"/>
        <v>559</v>
      </c>
      <c r="B280" s="129" t="str">
        <f>+VLOOKUP(A280,'Sectorizacion Racks'!$A$2:$F$1332,5,FALSE)</f>
        <v>C1</v>
      </c>
      <c r="C280" s="129" t="str">
        <f>+VLOOKUP(A280+1,'Sectorizacion Racks'!$A$2:$F$1332,5,FALSE)</f>
        <v>C2</v>
      </c>
      <c r="E280" s="129" t="s">
        <v>9806</v>
      </c>
      <c r="F280" s="129" t="s">
        <v>9807</v>
      </c>
    </row>
    <row r="281" ht="54.75" customHeight="1">
      <c r="A281" s="30">
        <f t="shared" si="1"/>
        <v>561</v>
      </c>
      <c r="B281" s="129" t="str">
        <f>+VLOOKUP(A281,'Sectorizacion Racks'!$A$2:$F$1332,5,FALSE)</f>
        <v>C3</v>
      </c>
      <c r="C281" s="129" t="str">
        <f>+VLOOKUP(A281+1,'Sectorizacion Racks'!$A$2:$F$1332,5,FALSE)</f>
        <v>C4</v>
      </c>
      <c r="E281" s="129" t="s">
        <v>9810</v>
      </c>
      <c r="F281" s="129" t="s">
        <v>9811</v>
      </c>
    </row>
    <row r="282" ht="54.75" customHeight="1">
      <c r="A282" s="30">
        <f t="shared" si="1"/>
        <v>563</v>
      </c>
      <c r="B282" s="129" t="str">
        <f>+VLOOKUP(A282,'Sectorizacion Racks'!$A$2:$F$1332,5,FALSE)</f>
        <v>C5</v>
      </c>
      <c r="C282" s="130" t="str">
        <f>+VLOOKUP(A282+1,'Sectorizacion Racks'!$A$2:$F$1332,5,FALSE)</f>
        <v>C6</v>
      </c>
      <c r="E282" s="129" t="s">
        <v>9813</v>
      </c>
      <c r="F282" s="130" t="s">
        <v>7824</v>
      </c>
    </row>
    <row r="283" ht="54.75" customHeight="1">
      <c r="A283" s="30">
        <f t="shared" si="1"/>
        <v>565</v>
      </c>
      <c r="B283" s="130" t="str">
        <f>+VLOOKUP(A283,'Sectorizacion Racks'!$A$2:$F$1332,5,FALSE)</f>
        <v>C7</v>
      </c>
      <c r="C283" s="130" t="str">
        <f>+VLOOKUP(A283+1,'Sectorizacion Racks'!$A$2:$F$1332,5,FALSE)</f>
        <v>C8</v>
      </c>
      <c r="E283" s="130" t="s">
        <v>7829</v>
      </c>
      <c r="F283" s="130" t="s">
        <v>9816</v>
      </c>
    </row>
    <row r="284" ht="54.75" customHeight="1">
      <c r="A284" s="30">
        <f t="shared" si="1"/>
        <v>567</v>
      </c>
      <c r="B284" s="129" t="str">
        <f>+VLOOKUP(A284,'Sectorizacion Racks'!$A$2:$F$1332,5,FALSE)</f>
        <v>C9</v>
      </c>
      <c r="C284" s="129" t="str">
        <f>+VLOOKUP(A284+1,'Sectorizacion Racks'!$A$2:$F$1332,5,FALSE)</f>
        <v>C10</v>
      </c>
      <c r="E284" s="129" t="s">
        <v>9725</v>
      </c>
      <c r="F284" s="129" t="s">
        <v>9726</v>
      </c>
    </row>
    <row r="285" ht="54.75" customHeight="1">
      <c r="A285" s="30">
        <f t="shared" si="1"/>
        <v>569</v>
      </c>
      <c r="B285" s="129" t="str">
        <f>+VLOOKUP(A285,'Sectorizacion Racks'!$A$2:$F$1332,5,FALSE)</f>
        <v>C11</v>
      </c>
      <c r="C285" s="129" t="str">
        <f>+VLOOKUP(A285+1,'Sectorizacion Racks'!$A$2:$F$1332,5,FALSE)</f>
        <v>C12</v>
      </c>
      <c r="E285" s="129" t="s">
        <v>9730</v>
      </c>
      <c r="F285" s="129" t="s">
        <v>9731</v>
      </c>
    </row>
    <row r="286" ht="54.75" customHeight="1">
      <c r="A286" s="30">
        <f t="shared" si="1"/>
        <v>571</v>
      </c>
      <c r="B286" s="129" t="str">
        <f>+VLOOKUP(A286,'Sectorizacion Racks'!$A$2:$F$1332,5,FALSE)</f>
        <v>A1</v>
      </c>
      <c r="C286" s="129" t="str">
        <f>+VLOOKUP(A286+1,'Sectorizacion Racks'!$A$2:$F$1332,5,FALSE)</f>
        <v>A2</v>
      </c>
      <c r="E286" s="129" t="s">
        <v>9736</v>
      </c>
      <c r="F286" s="129" t="s">
        <v>9737</v>
      </c>
    </row>
    <row r="287" ht="54.75" customHeight="1">
      <c r="A287" s="30">
        <f t="shared" si="1"/>
        <v>573</v>
      </c>
      <c r="B287" s="129" t="str">
        <f>+VLOOKUP(A287,'Sectorizacion Racks'!$A$2:$F$1332,5,FALSE)</f>
        <v>A3</v>
      </c>
      <c r="C287" s="129" t="str">
        <f>+VLOOKUP(A287+1,'Sectorizacion Racks'!$A$2:$F$1332,5,FALSE)</f>
        <v>A4</v>
      </c>
      <c r="E287" s="129" t="s">
        <v>9740</v>
      </c>
      <c r="F287" s="129" t="s">
        <v>9741</v>
      </c>
    </row>
    <row r="288" ht="54.75" customHeight="1">
      <c r="A288" s="30">
        <f t="shared" si="1"/>
        <v>575</v>
      </c>
      <c r="B288" s="129" t="str">
        <f>+VLOOKUP(A288,'Sectorizacion Racks'!$A$2:$F$1332,5,FALSE)</f>
        <v>A5</v>
      </c>
      <c r="C288" s="130" t="str">
        <f>+VLOOKUP(A288+1,'Sectorizacion Racks'!$A$2:$F$1332,5,FALSE)</f>
        <v>A6</v>
      </c>
      <c r="E288" s="129" t="s">
        <v>9745</v>
      </c>
      <c r="F288" s="130" t="s">
        <v>7586</v>
      </c>
    </row>
    <row r="289" ht="54.75" customHeight="1">
      <c r="A289" s="30">
        <f t="shared" si="1"/>
        <v>577</v>
      </c>
      <c r="B289" s="130" t="str">
        <f>+VLOOKUP(A289,'Sectorizacion Racks'!$A$2:$F$1332,5,FALSE)</f>
        <v>A7</v>
      </c>
      <c r="C289" s="130" t="str">
        <f>+VLOOKUP(A289+1,'Sectorizacion Racks'!$A$2:$F$1332,5,FALSE)</f>
        <v>A8</v>
      </c>
      <c r="E289" s="130" t="s">
        <v>7591</v>
      </c>
      <c r="F289" s="130" t="s">
        <v>9748</v>
      </c>
    </row>
    <row r="290" ht="54.75" customHeight="1">
      <c r="A290" s="30">
        <f t="shared" si="1"/>
        <v>579</v>
      </c>
      <c r="B290" s="130" t="str">
        <f>+VLOOKUP(A290,'Sectorizacion Racks'!$A$2:$F$1332,5,FALSE)</f>
        <v>A9</v>
      </c>
      <c r="C290" s="130" t="str">
        <f>+VLOOKUP(A290+1,'Sectorizacion Racks'!$A$2:$F$1332,5,FALSE)</f>
        <v>A10</v>
      </c>
      <c r="E290" s="130" t="s">
        <v>9750</v>
      </c>
      <c r="F290" s="130" t="s">
        <v>7598</v>
      </c>
    </row>
    <row r="291" ht="54.75" customHeight="1">
      <c r="A291" s="30">
        <f t="shared" si="1"/>
        <v>581</v>
      </c>
      <c r="B291" s="129" t="str">
        <f>+VLOOKUP(A291,'Sectorizacion Racks'!$A$2:$F$1332,5,FALSE)</f>
        <v>A11</v>
      </c>
      <c r="C291" s="129" t="str">
        <f>+VLOOKUP(A291+1,'Sectorizacion Racks'!$A$2:$F$1332,5,FALSE)</f>
        <v>A12</v>
      </c>
      <c r="E291" s="129" t="s">
        <v>9764</v>
      </c>
      <c r="F291" s="129" t="s">
        <v>9765</v>
      </c>
    </row>
    <row r="292" ht="54.75" customHeight="1">
      <c r="A292" s="30">
        <f t="shared" si="1"/>
        <v>583</v>
      </c>
      <c r="B292" s="129" t="str">
        <f>+VLOOKUP(A292,'Sectorizacion Racks'!$A$2:$F$1332,5,FALSE)</f>
        <v>A13</v>
      </c>
      <c r="C292" s="129" t="str">
        <f>+VLOOKUP(A292+1,'Sectorizacion Racks'!$A$2:$F$1332,5,FALSE)</f>
        <v>A14</v>
      </c>
      <c r="E292" s="129" t="s">
        <v>9768</v>
      </c>
      <c r="F292" s="129" t="s">
        <v>9769</v>
      </c>
    </row>
    <row r="293" ht="54.75" customHeight="1">
      <c r="A293" s="30">
        <f t="shared" si="1"/>
        <v>585</v>
      </c>
      <c r="B293" s="129" t="str">
        <f>+VLOOKUP(A293,'Sectorizacion Racks'!$A$2:$F$1332,5,FALSE)</f>
        <v>B1</v>
      </c>
      <c r="C293" s="129" t="str">
        <f>+VLOOKUP(A293+1,'Sectorizacion Racks'!$A$2:$F$1332,5,FALSE)</f>
        <v>B2</v>
      </c>
      <c r="E293" s="129" t="s">
        <v>9772</v>
      </c>
      <c r="F293" s="129" t="s">
        <v>9773</v>
      </c>
    </row>
    <row r="294" ht="54.75" customHeight="1">
      <c r="A294" s="30">
        <f t="shared" si="1"/>
        <v>587</v>
      </c>
      <c r="B294" s="129" t="str">
        <f>+VLOOKUP(A294,'Sectorizacion Racks'!$A$2:$F$1332,5,FALSE)</f>
        <v>B3</v>
      </c>
      <c r="C294" s="129" t="str">
        <f>+VLOOKUP(A294+1,'Sectorizacion Racks'!$A$2:$F$1332,5,FALSE)</f>
        <v>B4</v>
      </c>
      <c r="E294" s="129" t="s">
        <v>9776</v>
      </c>
      <c r="F294" s="129" t="s">
        <v>9777</v>
      </c>
    </row>
    <row r="295" ht="54.75" customHeight="1">
      <c r="A295" s="30">
        <f t="shared" si="1"/>
        <v>589</v>
      </c>
      <c r="B295" s="129" t="str">
        <f>+VLOOKUP(A295,'Sectorizacion Racks'!$A$2:$F$1332,5,FALSE)</f>
        <v>B5</v>
      </c>
      <c r="C295" s="130" t="str">
        <f>+VLOOKUP(A295+1,'Sectorizacion Racks'!$A$2:$F$1332,5,FALSE)</f>
        <v>B6</v>
      </c>
      <c r="E295" s="129" t="s">
        <v>9780</v>
      </c>
      <c r="F295" s="130" t="s">
        <v>7712</v>
      </c>
    </row>
    <row r="296" ht="54.75" customHeight="1">
      <c r="A296" s="30">
        <f t="shared" si="1"/>
        <v>591</v>
      </c>
      <c r="B296" s="130" t="str">
        <f>+VLOOKUP(A296,'Sectorizacion Racks'!$A$2:$F$1332,5,FALSE)</f>
        <v>B7</v>
      </c>
      <c r="C296" s="130" t="str">
        <f>+VLOOKUP(A296+1,'Sectorizacion Racks'!$A$2:$F$1332,5,FALSE)</f>
        <v>B8</v>
      </c>
      <c r="E296" s="130" t="s">
        <v>7717</v>
      </c>
      <c r="F296" s="130" t="s">
        <v>9783</v>
      </c>
    </row>
    <row r="297" ht="54.75" customHeight="1">
      <c r="A297" s="30">
        <f t="shared" si="1"/>
        <v>593</v>
      </c>
      <c r="B297" s="130" t="str">
        <f>+VLOOKUP(A297,'Sectorizacion Racks'!$A$2:$F$1332,5,FALSE)</f>
        <v>B9</v>
      </c>
      <c r="C297" s="130" t="str">
        <f>+VLOOKUP(A297+1,'Sectorizacion Racks'!$A$2:$F$1332,5,FALSE)</f>
        <v>B10</v>
      </c>
      <c r="E297" s="130" t="s">
        <v>9787</v>
      </c>
      <c r="F297" s="130" t="s">
        <v>7721</v>
      </c>
    </row>
    <row r="298" ht="54.75" customHeight="1">
      <c r="A298" s="30">
        <f t="shared" si="1"/>
        <v>595</v>
      </c>
      <c r="B298" s="129" t="str">
        <f>+VLOOKUP(A298,'Sectorizacion Racks'!$A$2:$F$1332,5,FALSE)</f>
        <v>B11</v>
      </c>
      <c r="C298" s="129" t="str">
        <f>+VLOOKUP(A298+1,'Sectorizacion Racks'!$A$2:$F$1332,5,FALSE)</f>
        <v>B12</v>
      </c>
      <c r="E298" s="129" t="s">
        <v>9799</v>
      </c>
      <c r="F298" s="129" t="s">
        <v>9800</v>
      </c>
    </row>
    <row r="299" ht="54.75" customHeight="1">
      <c r="A299" s="30">
        <f t="shared" si="1"/>
        <v>597</v>
      </c>
      <c r="B299" s="129" t="str">
        <f>+VLOOKUP(A299,'Sectorizacion Racks'!$A$2:$F$1332,5,FALSE)</f>
        <v>B13</v>
      </c>
      <c r="C299" s="129" t="str">
        <f>+VLOOKUP(A299+1,'Sectorizacion Racks'!$A$2:$F$1332,5,FALSE)</f>
        <v>B14</v>
      </c>
      <c r="E299" s="129" t="s">
        <v>9802</v>
      </c>
      <c r="F299" s="129" t="s">
        <v>9803</v>
      </c>
    </row>
    <row r="300" ht="54.75" customHeight="1">
      <c r="A300" s="30">
        <f t="shared" si="1"/>
        <v>599</v>
      </c>
      <c r="B300" s="129" t="str">
        <f>+VLOOKUP(A300,'Sectorizacion Racks'!$A$2:$F$1332,5,FALSE)</f>
        <v>C1</v>
      </c>
      <c r="C300" s="129" t="str">
        <f>+VLOOKUP(A300+1,'Sectorizacion Racks'!$A$2:$F$1332,5,FALSE)</f>
        <v>C2</v>
      </c>
      <c r="E300" s="129" t="s">
        <v>9806</v>
      </c>
      <c r="F300" s="129" t="s">
        <v>9807</v>
      </c>
    </row>
    <row r="301" ht="54.75" customHeight="1">
      <c r="A301" s="30">
        <f t="shared" si="1"/>
        <v>601</v>
      </c>
      <c r="B301" s="129" t="str">
        <f>+VLOOKUP(A301,'Sectorizacion Racks'!$A$2:$F$1332,5,FALSE)</f>
        <v>C3</v>
      </c>
      <c r="C301" s="129" t="str">
        <f>+VLOOKUP(A301+1,'Sectorizacion Racks'!$A$2:$F$1332,5,FALSE)</f>
        <v>C4</v>
      </c>
      <c r="E301" s="129" t="s">
        <v>9810</v>
      </c>
      <c r="F301" s="129" t="s">
        <v>9811</v>
      </c>
    </row>
    <row r="302" ht="54.75" customHeight="1">
      <c r="A302" s="30">
        <f t="shared" si="1"/>
        <v>603</v>
      </c>
      <c r="B302" s="129" t="str">
        <f>+VLOOKUP(A302,'Sectorizacion Racks'!$A$2:$F$1332,5,FALSE)</f>
        <v>C5</v>
      </c>
      <c r="C302" s="129" t="str">
        <f>+VLOOKUP(A302+1,'Sectorizacion Racks'!$A$2:$F$1332,5,FALSE)</f>
        <v>C6</v>
      </c>
      <c r="E302" s="129" t="s">
        <v>9813</v>
      </c>
      <c r="F302" s="129" t="s">
        <v>7824</v>
      </c>
    </row>
    <row r="303" ht="54.75" customHeight="1">
      <c r="A303" s="30">
        <f t="shared" si="1"/>
        <v>605</v>
      </c>
      <c r="B303" s="130" t="str">
        <f>+VLOOKUP(A303,'Sectorizacion Racks'!$A$2:$F$1332,5,FALSE)</f>
        <v>C7</v>
      </c>
      <c r="C303" s="130" t="str">
        <f>+VLOOKUP(A303+1,'Sectorizacion Racks'!$A$2:$F$1332,5,FALSE)</f>
        <v>C8</v>
      </c>
      <c r="E303" s="130" t="s">
        <v>7829</v>
      </c>
      <c r="F303" s="130" t="s">
        <v>9816</v>
      </c>
    </row>
    <row r="304" ht="54.75" customHeight="1">
      <c r="A304" s="30">
        <f t="shared" si="1"/>
        <v>607</v>
      </c>
      <c r="B304" s="130" t="str">
        <f>+VLOOKUP(A304,'Sectorizacion Racks'!$A$2:$F$1332,5,FALSE)</f>
        <v>C9</v>
      </c>
      <c r="C304" s="130" t="str">
        <f>+VLOOKUP(A304+1,'Sectorizacion Racks'!$A$2:$F$1332,5,FALSE)</f>
        <v>C10</v>
      </c>
      <c r="E304" s="130" t="s">
        <v>9819</v>
      </c>
      <c r="F304" s="130" t="s">
        <v>7834</v>
      </c>
    </row>
    <row r="305" ht="54.75" customHeight="1">
      <c r="A305" s="30">
        <f t="shared" si="1"/>
        <v>609</v>
      </c>
      <c r="B305" s="129" t="str">
        <f>+VLOOKUP(A305,'Sectorizacion Racks'!$A$2:$F$1332,5,FALSE)</f>
        <v>C11</v>
      </c>
      <c r="C305" s="129" t="str">
        <f>+VLOOKUP(A305+1,'Sectorizacion Racks'!$A$2:$F$1332,5,FALSE)</f>
        <v>C12</v>
      </c>
      <c r="E305" s="129" t="s">
        <v>9725</v>
      </c>
      <c r="F305" s="129" t="s">
        <v>9726</v>
      </c>
    </row>
    <row r="306" ht="54.75" customHeight="1">
      <c r="A306" s="30">
        <f t="shared" si="1"/>
        <v>611</v>
      </c>
      <c r="B306" s="129" t="str">
        <f>+VLOOKUP(A306,'Sectorizacion Racks'!$A$2:$F$1332,5,FALSE)</f>
        <v>C13</v>
      </c>
      <c r="C306" s="129" t="str">
        <f>+VLOOKUP(A306+1,'Sectorizacion Racks'!$A$2:$F$1332,5,FALSE)</f>
        <v>C14</v>
      </c>
      <c r="E306" s="129" t="s">
        <v>9730</v>
      </c>
      <c r="F306" s="129" t="s">
        <v>9731</v>
      </c>
    </row>
    <row r="307" ht="54.75" customHeight="1">
      <c r="A307" s="30">
        <f t="shared" si="1"/>
        <v>613</v>
      </c>
      <c r="B307" s="129" t="str">
        <f>+VLOOKUP(A307,'Sectorizacion Racks'!$A$2:$F$1332,5,FALSE)</f>
        <v>A1</v>
      </c>
      <c r="C307" s="129" t="str">
        <f>+VLOOKUP(A307+1,'Sectorizacion Racks'!$A$2:$F$1332,5,FALSE)</f>
        <v>A2</v>
      </c>
      <c r="E307" s="129" t="s">
        <v>9736</v>
      </c>
      <c r="F307" s="129" t="s">
        <v>9737</v>
      </c>
    </row>
    <row r="308" ht="54.75" customHeight="1">
      <c r="A308" s="30">
        <f t="shared" si="1"/>
        <v>615</v>
      </c>
      <c r="B308" s="129" t="str">
        <f>+VLOOKUP(A308,'Sectorizacion Racks'!$A$2:$F$1332,5,FALSE)</f>
        <v>A3</v>
      </c>
      <c r="C308" s="129" t="str">
        <f>+VLOOKUP(A308+1,'Sectorizacion Racks'!$A$2:$F$1332,5,FALSE)</f>
        <v>A4</v>
      </c>
      <c r="E308" s="129" t="s">
        <v>9740</v>
      </c>
      <c r="F308" s="129" t="s">
        <v>9741</v>
      </c>
    </row>
    <row r="309" ht="54.75" customHeight="1">
      <c r="A309" s="30">
        <f t="shared" si="1"/>
        <v>617</v>
      </c>
      <c r="B309" s="129" t="str">
        <f>+VLOOKUP(A309,'Sectorizacion Racks'!$A$2:$F$1332,5,FALSE)</f>
        <v>A5</v>
      </c>
      <c r="C309" s="130" t="str">
        <f>+VLOOKUP(A309+1,'Sectorizacion Racks'!$A$2:$F$1332,5,FALSE)</f>
        <v>A6</v>
      </c>
      <c r="E309" s="129" t="s">
        <v>9745</v>
      </c>
      <c r="F309" s="130" t="s">
        <v>7586</v>
      </c>
    </row>
    <row r="310" ht="54.75" customHeight="1">
      <c r="A310" s="30">
        <f t="shared" si="1"/>
        <v>619</v>
      </c>
      <c r="B310" s="130" t="str">
        <f>+VLOOKUP(A310,'Sectorizacion Racks'!$A$2:$F$1332,5,FALSE)</f>
        <v>A7</v>
      </c>
      <c r="C310" s="130" t="str">
        <f>+VLOOKUP(A310+1,'Sectorizacion Racks'!$A$2:$F$1332,5,FALSE)</f>
        <v>A8</v>
      </c>
      <c r="E310" s="130" t="s">
        <v>7591</v>
      </c>
      <c r="F310" s="130" t="s">
        <v>9748</v>
      </c>
    </row>
    <row r="311" ht="54.75" customHeight="1">
      <c r="A311" s="30">
        <f t="shared" si="1"/>
        <v>621</v>
      </c>
      <c r="B311" s="130" t="str">
        <f>+VLOOKUP(A311,'Sectorizacion Racks'!$A$2:$F$1332,5,FALSE)</f>
        <v>A9</v>
      </c>
      <c r="C311" s="130" t="str">
        <f>+VLOOKUP(A311+1,'Sectorizacion Racks'!$A$2:$F$1332,5,FALSE)</f>
        <v>A10</v>
      </c>
      <c r="E311" s="130" t="s">
        <v>9750</v>
      </c>
      <c r="F311" s="130" t="s">
        <v>7598</v>
      </c>
    </row>
    <row r="312" ht="54.75" customHeight="1">
      <c r="A312" s="30">
        <f t="shared" si="1"/>
        <v>623</v>
      </c>
      <c r="B312" s="129" t="str">
        <f>+VLOOKUP(A312,'Sectorizacion Racks'!$A$2:$F$1332,5,FALSE)</f>
        <v>A11</v>
      </c>
      <c r="C312" s="129" t="str">
        <f>+VLOOKUP(A312+1,'Sectorizacion Racks'!$A$2:$F$1332,5,FALSE)</f>
        <v>A12</v>
      </c>
      <c r="E312" s="129" t="s">
        <v>9764</v>
      </c>
      <c r="F312" s="129" t="s">
        <v>9765</v>
      </c>
    </row>
    <row r="313" ht="54.75" customHeight="1">
      <c r="A313" s="30">
        <f t="shared" si="1"/>
        <v>625</v>
      </c>
      <c r="B313" s="129" t="str">
        <f>+VLOOKUP(A313,'Sectorizacion Racks'!$A$2:$F$1332,5,FALSE)</f>
        <v>A13</v>
      </c>
      <c r="C313" s="129" t="str">
        <f>+VLOOKUP(A313+1,'Sectorizacion Racks'!$A$2:$F$1332,5,FALSE)</f>
        <v>A14</v>
      </c>
      <c r="E313" s="129" t="s">
        <v>9768</v>
      </c>
      <c r="F313" s="129" t="s">
        <v>9769</v>
      </c>
    </row>
    <row r="314" ht="54.75" customHeight="1">
      <c r="A314" s="30">
        <f t="shared" si="1"/>
        <v>627</v>
      </c>
      <c r="B314" s="129" t="str">
        <f>+VLOOKUP(A314,'Sectorizacion Racks'!$A$2:$F$1332,5,FALSE)</f>
        <v>B1</v>
      </c>
      <c r="C314" s="129" t="str">
        <f>+VLOOKUP(A314+1,'Sectorizacion Racks'!$A$2:$F$1332,5,FALSE)</f>
        <v>B2</v>
      </c>
      <c r="E314" s="129" t="s">
        <v>9772</v>
      </c>
      <c r="F314" s="129" t="s">
        <v>9773</v>
      </c>
    </row>
    <row r="315" ht="54.75" customHeight="1">
      <c r="A315" s="30">
        <f t="shared" si="1"/>
        <v>629</v>
      </c>
      <c r="B315" s="129" t="str">
        <f>+VLOOKUP(A315,'Sectorizacion Racks'!$A$2:$F$1332,5,FALSE)</f>
        <v>B3</v>
      </c>
      <c r="C315" s="129" t="str">
        <f>+VLOOKUP(A315+1,'Sectorizacion Racks'!$A$2:$F$1332,5,FALSE)</f>
        <v>B4</v>
      </c>
      <c r="E315" s="129" t="s">
        <v>9776</v>
      </c>
      <c r="F315" s="129" t="s">
        <v>9777</v>
      </c>
    </row>
    <row r="316" ht="54.75" customHeight="1">
      <c r="A316" s="30">
        <f t="shared" si="1"/>
        <v>631</v>
      </c>
      <c r="B316" s="129" t="str">
        <f>+VLOOKUP(A316,'Sectorizacion Racks'!$A$2:$F$1332,5,FALSE)</f>
        <v>B5</v>
      </c>
      <c r="C316" s="130" t="str">
        <f>+VLOOKUP(A316+1,'Sectorizacion Racks'!$A$2:$F$1332,5,FALSE)</f>
        <v>B6</v>
      </c>
      <c r="E316" s="129" t="s">
        <v>9780</v>
      </c>
      <c r="F316" s="130" t="s">
        <v>7712</v>
      </c>
    </row>
    <row r="317" ht="54.75" customHeight="1">
      <c r="A317" s="30">
        <f t="shared" si="1"/>
        <v>633</v>
      </c>
      <c r="B317" s="130" t="str">
        <f>+VLOOKUP(A317,'Sectorizacion Racks'!$A$2:$F$1332,5,FALSE)</f>
        <v>B7</v>
      </c>
      <c r="C317" s="130" t="str">
        <f>+VLOOKUP(A317+1,'Sectorizacion Racks'!$A$2:$F$1332,5,FALSE)</f>
        <v>B8</v>
      </c>
      <c r="E317" s="130" t="s">
        <v>7717</v>
      </c>
      <c r="F317" s="130" t="s">
        <v>9783</v>
      </c>
    </row>
    <row r="318" ht="54.75" customHeight="1">
      <c r="A318" s="30">
        <f t="shared" si="1"/>
        <v>635</v>
      </c>
      <c r="B318" s="130" t="str">
        <f>+VLOOKUP(A318,'Sectorizacion Racks'!$A$2:$F$1332,5,FALSE)</f>
        <v>B9</v>
      </c>
      <c r="C318" s="130" t="str">
        <f>+VLOOKUP(A318+1,'Sectorizacion Racks'!$A$2:$F$1332,5,FALSE)</f>
        <v>B10</v>
      </c>
      <c r="E318" s="130" t="s">
        <v>9787</v>
      </c>
      <c r="F318" s="130" t="s">
        <v>7721</v>
      </c>
    </row>
    <row r="319" ht="54.75" customHeight="1">
      <c r="A319" s="30">
        <f t="shared" si="1"/>
        <v>637</v>
      </c>
      <c r="B319" s="129" t="str">
        <f>+VLOOKUP(A319,'Sectorizacion Racks'!$A$2:$F$1332,5,FALSE)</f>
        <v>B11</v>
      </c>
      <c r="C319" s="129" t="str">
        <f>+VLOOKUP(A319+1,'Sectorizacion Racks'!$A$2:$F$1332,5,FALSE)</f>
        <v>B12</v>
      </c>
      <c r="E319" s="129" t="s">
        <v>9799</v>
      </c>
      <c r="F319" s="129" t="s">
        <v>9800</v>
      </c>
    </row>
    <row r="320" ht="54.75" customHeight="1">
      <c r="A320" s="30">
        <f t="shared" si="1"/>
        <v>639</v>
      </c>
      <c r="B320" s="129" t="str">
        <f>+VLOOKUP(A320,'Sectorizacion Racks'!$A$2:$F$1332,5,FALSE)</f>
        <v>B13</v>
      </c>
      <c r="C320" s="129" t="str">
        <f>+VLOOKUP(A320+1,'Sectorizacion Racks'!$A$2:$F$1332,5,FALSE)</f>
        <v>B14</v>
      </c>
      <c r="E320" s="129" t="s">
        <v>9802</v>
      </c>
      <c r="F320" s="129" t="s">
        <v>9803</v>
      </c>
    </row>
    <row r="321" ht="54.75" customHeight="1">
      <c r="A321" s="30">
        <f t="shared" si="1"/>
        <v>641</v>
      </c>
      <c r="B321" s="129" t="str">
        <f>+VLOOKUP(A321,'Sectorizacion Racks'!$A$2:$F$1332,5,FALSE)</f>
        <v>C1</v>
      </c>
      <c r="C321" s="129" t="str">
        <f>+VLOOKUP(A321+1,'Sectorizacion Racks'!$A$2:$F$1332,5,FALSE)</f>
        <v>C2</v>
      </c>
      <c r="E321" s="129" t="s">
        <v>9806</v>
      </c>
      <c r="F321" s="129" t="s">
        <v>9807</v>
      </c>
    </row>
    <row r="322" ht="54.75" customHeight="1">
      <c r="A322" s="30">
        <f t="shared" si="1"/>
        <v>643</v>
      </c>
      <c r="B322" s="129" t="str">
        <f>+VLOOKUP(A322,'Sectorizacion Racks'!$A$2:$F$1332,5,FALSE)</f>
        <v>C3</v>
      </c>
      <c r="C322" s="129" t="str">
        <f>+VLOOKUP(A322+1,'Sectorizacion Racks'!$A$2:$F$1332,5,FALSE)</f>
        <v>C4</v>
      </c>
      <c r="E322" s="129" t="s">
        <v>9810</v>
      </c>
      <c r="F322" s="129" t="s">
        <v>9811</v>
      </c>
    </row>
    <row r="323" ht="54.75" customHeight="1">
      <c r="A323" s="30">
        <f t="shared" si="1"/>
        <v>645</v>
      </c>
      <c r="B323" s="129" t="str">
        <f>+VLOOKUP(A323,'Sectorizacion Racks'!$A$2:$F$1332,5,FALSE)</f>
        <v>C5</v>
      </c>
      <c r="C323" s="130" t="str">
        <f>+VLOOKUP(A323+1,'Sectorizacion Racks'!$A$2:$F$1332,5,FALSE)</f>
        <v>C6</v>
      </c>
      <c r="E323" s="129" t="s">
        <v>9813</v>
      </c>
      <c r="F323" s="130" t="s">
        <v>7824</v>
      </c>
    </row>
    <row r="324" ht="54.75" customHeight="1">
      <c r="A324" s="30">
        <f t="shared" si="1"/>
        <v>647</v>
      </c>
      <c r="B324" s="130" t="str">
        <f>+VLOOKUP(A324,'Sectorizacion Racks'!$A$2:$F$1332,5,FALSE)</f>
        <v>C7</v>
      </c>
      <c r="C324" s="130" t="str">
        <f>+VLOOKUP(A324+1,'Sectorizacion Racks'!$A$2:$F$1332,5,FALSE)</f>
        <v>C8</v>
      </c>
      <c r="E324" s="130" t="s">
        <v>7829</v>
      </c>
      <c r="F324" s="130" t="s">
        <v>9816</v>
      </c>
    </row>
    <row r="325" ht="54.75" customHeight="1">
      <c r="A325" s="30">
        <f t="shared" si="1"/>
        <v>649</v>
      </c>
      <c r="B325" s="130" t="str">
        <f>+VLOOKUP(A325,'Sectorizacion Racks'!$A$2:$F$1332,5,FALSE)</f>
        <v>C9</v>
      </c>
      <c r="C325" s="130" t="str">
        <f>+VLOOKUP(A325+1,'Sectorizacion Racks'!$A$2:$F$1332,5,FALSE)</f>
        <v>C10</v>
      </c>
      <c r="E325" s="130" t="s">
        <v>9819</v>
      </c>
      <c r="F325" s="130" t="s">
        <v>7834</v>
      </c>
    </row>
    <row r="326" ht="54.75" customHeight="1">
      <c r="A326" s="30">
        <f t="shared" si="1"/>
        <v>651</v>
      </c>
      <c r="B326" s="129" t="str">
        <f>+VLOOKUP(A326,'Sectorizacion Racks'!$A$2:$F$1332,5,FALSE)</f>
        <v>C11</v>
      </c>
      <c r="C326" s="129" t="str">
        <f>+VLOOKUP(A326+1,'Sectorizacion Racks'!$A$2:$F$1332,5,FALSE)</f>
        <v>C12</v>
      </c>
      <c r="E326" s="129" t="s">
        <v>9725</v>
      </c>
      <c r="F326" s="129" t="s">
        <v>9726</v>
      </c>
    </row>
    <row r="327" ht="54.75" customHeight="1">
      <c r="A327" s="30">
        <f t="shared" si="1"/>
        <v>653</v>
      </c>
      <c r="B327" s="129" t="str">
        <f>+VLOOKUP(A327,'Sectorizacion Racks'!$A$2:$F$1332,5,FALSE)</f>
        <v>C13</v>
      </c>
      <c r="C327" s="129" t="str">
        <f>+VLOOKUP(A327+1,'Sectorizacion Racks'!$A$2:$F$1332,5,FALSE)</f>
        <v>C14</v>
      </c>
      <c r="E327" s="129" t="s">
        <v>9730</v>
      </c>
      <c r="F327" s="129" t="s">
        <v>9731</v>
      </c>
    </row>
    <row r="328" ht="54.75" customHeight="1">
      <c r="A328" s="30">
        <f t="shared" si="1"/>
        <v>655</v>
      </c>
      <c r="B328" s="129" t="str">
        <f>+VLOOKUP(A328,'Sectorizacion Racks'!$A$2:$F$1332,5,FALSE)</f>
        <v>A1</v>
      </c>
      <c r="C328" s="129" t="str">
        <f>+VLOOKUP(A328+1,'Sectorizacion Racks'!$A$2:$F$1332,5,FALSE)</f>
        <v>A2</v>
      </c>
      <c r="E328" s="129" t="s">
        <v>9764</v>
      </c>
      <c r="F328" s="129" t="s">
        <v>9765</v>
      </c>
    </row>
    <row r="329" ht="54.75" customHeight="1">
      <c r="A329" s="30">
        <f t="shared" si="1"/>
        <v>657</v>
      </c>
      <c r="B329" s="129" t="str">
        <f>+VLOOKUP(A329,'Sectorizacion Racks'!$A$2:$F$1332,5,FALSE)</f>
        <v>A3</v>
      </c>
      <c r="C329" s="129" t="str">
        <f>+VLOOKUP(A329+1,'Sectorizacion Racks'!$A$2:$F$1332,5,FALSE)</f>
        <v>A4</v>
      </c>
      <c r="E329" s="129" t="s">
        <v>9768</v>
      </c>
      <c r="F329" s="129" t="s">
        <v>9769</v>
      </c>
    </row>
    <row r="330" ht="54.75" customHeight="1">
      <c r="A330" s="30">
        <f t="shared" si="1"/>
        <v>659</v>
      </c>
      <c r="B330" s="129" t="str">
        <f>+VLOOKUP(A330,'Sectorizacion Racks'!$A$2:$F$1332,5,FALSE)</f>
        <v>B1</v>
      </c>
      <c r="C330" s="129" t="str">
        <f>+VLOOKUP(A330+1,'Sectorizacion Racks'!$A$2:$F$1332,5,FALSE)</f>
        <v>B2</v>
      </c>
      <c r="E330" s="129" t="s">
        <v>9799</v>
      </c>
      <c r="F330" s="129" t="s">
        <v>9800</v>
      </c>
    </row>
    <row r="331" ht="54.75" customHeight="1">
      <c r="A331" s="30">
        <f t="shared" si="1"/>
        <v>661</v>
      </c>
      <c r="B331" s="129" t="str">
        <f>+VLOOKUP(A331,'Sectorizacion Racks'!$A$2:$F$1332,5,FALSE)</f>
        <v>B3</v>
      </c>
      <c r="C331" s="129" t="str">
        <f>+VLOOKUP(A331+1,'Sectorizacion Racks'!$A$2:$F$1332,5,FALSE)</f>
        <v>B4</v>
      </c>
      <c r="E331" s="129" t="s">
        <v>9802</v>
      </c>
      <c r="F331" s="129" t="s">
        <v>9803</v>
      </c>
    </row>
    <row r="332" ht="54.75" customHeight="1">
      <c r="A332" s="30">
        <f t="shared" si="1"/>
        <v>663</v>
      </c>
      <c r="B332" s="129" t="str">
        <f>+VLOOKUP(A332,'Sectorizacion Racks'!$A$2:$F$1332,5,FALSE)</f>
        <v>C1</v>
      </c>
      <c r="C332" s="129" t="str">
        <f>+VLOOKUP(A332+1,'Sectorizacion Racks'!$A$2:$F$1332,5,FALSE)</f>
        <v>C2</v>
      </c>
      <c r="E332" s="129" t="s">
        <v>9725</v>
      </c>
      <c r="F332" s="129" t="s">
        <v>9726</v>
      </c>
    </row>
    <row r="333" ht="54.75" customHeight="1">
      <c r="A333" s="30">
        <f t="shared" si="1"/>
        <v>665</v>
      </c>
      <c r="B333" s="129" t="str">
        <f>+VLOOKUP(A333,'Sectorizacion Racks'!$A$2:$F$1332,5,FALSE)</f>
        <v>C3</v>
      </c>
      <c r="C333" s="129" t="str">
        <f>+VLOOKUP(A333+1,'Sectorizacion Racks'!$A$2:$F$1332,5,FALSE)</f>
        <v>C4</v>
      </c>
      <c r="E333" s="129" t="s">
        <v>9730</v>
      </c>
      <c r="F333" s="129" t="s">
        <v>9731</v>
      </c>
    </row>
    <row r="334" ht="54.75" customHeight="1">
      <c r="A334" s="30">
        <f t="shared" si="1"/>
        <v>667</v>
      </c>
      <c r="B334" s="129" t="str">
        <f>+VLOOKUP(A334,'Sectorizacion Racks'!$A$2:$F$1332,5,FALSE)</f>
        <v>A1</v>
      </c>
      <c r="C334" s="129" t="str">
        <f>+VLOOKUP(A334+1,'Sectorizacion Racks'!$A$2:$F$1332,5,FALSE)</f>
        <v>A2</v>
      </c>
      <c r="E334" s="129" t="s">
        <v>9764</v>
      </c>
      <c r="F334" s="129" t="s">
        <v>9765</v>
      </c>
    </row>
    <row r="335" ht="54.75" customHeight="1">
      <c r="A335" s="30">
        <f t="shared" si="1"/>
        <v>669</v>
      </c>
      <c r="B335" s="129" t="str">
        <f>+VLOOKUP(A335,'Sectorizacion Racks'!$A$2:$F$1332,5,FALSE)</f>
        <v>A3</v>
      </c>
      <c r="C335" s="129" t="str">
        <f>+VLOOKUP(A335+1,'Sectorizacion Racks'!$A$2:$F$1332,5,FALSE)</f>
        <v>A4</v>
      </c>
      <c r="E335" s="129" t="s">
        <v>9768</v>
      </c>
      <c r="F335" s="129" t="s">
        <v>9769</v>
      </c>
    </row>
    <row r="336" ht="54.75" customHeight="1">
      <c r="A336" s="30">
        <f t="shared" si="1"/>
        <v>671</v>
      </c>
      <c r="B336" s="129" t="str">
        <f>+VLOOKUP(A336,'Sectorizacion Racks'!$A$2:$F$1332,5,FALSE)</f>
        <v>B1</v>
      </c>
      <c r="C336" s="129" t="str">
        <f>+VLOOKUP(A336+1,'Sectorizacion Racks'!$A$2:$F$1332,5,FALSE)</f>
        <v>B2</v>
      </c>
      <c r="E336" s="129" t="s">
        <v>9799</v>
      </c>
      <c r="F336" s="129" t="s">
        <v>9800</v>
      </c>
    </row>
    <row r="337" ht="54.75" customHeight="1">
      <c r="A337" s="30">
        <f t="shared" si="1"/>
        <v>673</v>
      </c>
      <c r="B337" s="129" t="str">
        <f>+VLOOKUP(A337,'Sectorizacion Racks'!$A$2:$F$1332,5,FALSE)</f>
        <v>B3</v>
      </c>
      <c r="C337" s="129" t="str">
        <f>+VLOOKUP(A337+1,'Sectorizacion Racks'!$A$2:$F$1332,5,FALSE)</f>
        <v>B4</v>
      </c>
      <c r="E337" s="129" t="s">
        <v>9802</v>
      </c>
      <c r="F337" s="129" t="s">
        <v>9803</v>
      </c>
    </row>
    <row r="338" ht="54.75" customHeight="1">
      <c r="A338" s="30">
        <f t="shared" si="1"/>
        <v>675</v>
      </c>
      <c r="B338" s="129" t="str">
        <f>+VLOOKUP(A338,'Sectorizacion Racks'!$A$2:$F$1332,5,FALSE)</f>
        <v>C1</v>
      </c>
      <c r="C338" s="129" t="str">
        <f>+VLOOKUP(A338+1,'Sectorizacion Racks'!$A$2:$F$1332,5,FALSE)</f>
        <v>C2</v>
      </c>
      <c r="E338" s="129" t="s">
        <v>10391</v>
      </c>
      <c r="F338" s="129" t="s">
        <v>10392</v>
      </c>
    </row>
    <row r="339" ht="54.75" customHeight="1">
      <c r="A339" s="30">
        <f t="shared" si="1"/>
        <v>677</v>
      </c>
      <c r="B339" s="129" t="str">
        <f>+VLOOKUP(A339,'Sectorizacion Racks'!$A$2:$F$1332,5,FALSE)</f>
        <v>C3</v>
      </c>
      <c r="C339" s="129" t="str">
        <f>+VLOOKUP(A339+1,'Sectorizacion Racks'!$A$2:$F$1332,5,FALSE)</f>
        <v>C4</v>
      </c>
      <c r="E339" s="129" t="s">
        <v>10395</v>
      </c>
      <c r="F339" s="129" t="s">
        <v>10396</v>
      </c>
    </row>
    <row r="340" ht="54.75" customHeight="1">
      <c r="A340" s="30">
        <f t="shared" si="1"/>
        <v>679</v>
      </c>
      <c r="B340" s="129" t="str">
        <f>+VLOOKUP(A340,'Sectorizacion Racks'!$A$2:$F$1332,5,FALSE)</f>
        <v>A1</v>
      </c>
      <c r="C340" s="129" t="str">
        <f>+VLOOKUP(A340+1,'Sectorizacion Racks'!$A$2:$F$1332,5,FALSE)</f>
        <v>A2</v>
      </c>
      <c r="E340" s="129" t="s">
        <v>9725</v>
      </c>
      <c r="F340" s="129" t="s">
        <v>9726</v>
      </c>
    </row>
    <row r="341" ht="54.75" customHeight="1">
      <c r="A341" s="30">
        <f t="shared" si="1"/>
        <v>681</v>
      </c>
      <c r="B341" s="129" t="str">
        <f>+VLOOKUP(A341,'Sectorizacion Racks'!$A$2:$F$1332,5,FALSE)</f>
        <v>A3</v>
      </c>
      <c r="C341" s="129" t="str">
        <f>+VLOOKUP(A341+1,'Sectorizacion Racks'!$A$2:$F$1332,5,FALSE)</f>
        <v>A4</v>
      </c>
      <c r="E341" s="129" t="s">
        <v>9730</v>
      </c>
      <c r="F341" s="129" t="s">
        <v>9731</v>
      </c>
    </row>
    <row r="342" ht="54.75" customHeight="1">
      <c r="A342" s="30">
        <f t="shared" si="1"/>
        <v>683</v>
      </c>
      <c r="B342" s="129" t="str">
        <f>+VLOOKUP(A342,'Sectorizacion Racks'!$A$2:$F$1332,5,FALSE)</f>
        <v>A5</v>
      </c>
      <c r="C342" s="129" t="str">
        <f>+VLOOKUP(A342+1,'Sectorizacion Racks'!$A$2:$F$1332,5,FALSE)</f>
        <v>B1</v>
      </c>
      <c r="E342" s="129" t="s">
        <v>9736</v>
      </c>
      <c r="F342" s="129" t="s">
        <v>9764</v>
      </c>
    </row>
    <row r="343" ht="54.75" customHeight="1">
      <c r="A343" s="30">
        <f t="shared" si="1"/>
        <v>685</v>
      </c>
      <c r="B343" s="129" t="str">
        <f>+VLOOKUP(A343,'Sectorizacion Racks'!$A$2:$F$1332,5,FALSE)</f>
        <v>B2</v>
      </c>
      <c r="C343" s="129" t="str">
        <f>+VLOOKUP(A343+1,'Sectorizacion Racks'!$A$2:$F$1332,5,FALSE)</f>
        <v>B3</v>
      </c>
      <c r="E343" s="129" t="s">
        <v>9765</v>
      </c>
      <c r="F343" s="129" t="s">
        <v>9768</v>
      </c>
    </row>
    <row r="344" ht="54.75" customHeight="1">
      <c r="A344" s="30">
        <f t="shared" si="1"/>
        <v>687</v>
      </c>
      <c r="B344" s="129" t="str">
        <f>+VLOOKUP(A344,'Sectorizacion Racks'!$A$2:$F$1332,5,FALSE)</f>
        <v>B4</v>
      </c>
      <c r="C344" s="129" t="str">
        <f>+VLOOKUP(A344+1,'Sectorizacion Racks'!$A$2:$F$1332,5,FALSE)</f>
        <v>B5</v>
      </c>
      <c r="E344" s="129" t="s">
        <v>9769</v>
      </c>
      <c r="F344" s="129" t="s">
        <v>9772</v>
      </c>
    </row>
    <row r="345" ht="54.75" customHeight="1">
      <c r="A345" s="30">
        <f t="shared" si="1"/>
        <v>689</v>
      </c>
      <c r="B345" s="129" t="str">
        <f>+VLOOKUP(A345,'Sectorizacion Racks'!$A$2:$F$1332,5,FALSE)</f>
        <v>C1</v>
      </c>
      <c r="C345" s="129" t="str">
        <f>+VLOOKUP(A345+1,'Sectorizacion Racks'!$A$2:$F$1332,5,FALSE)</f>
        <v>C2</v>
      </c>
      <c r="E345" s="129" t="s">
        <v>9799</v>
      </c>
      <c r="F345" s="129" t="s">
        <v>9800</v>
      </c>
    </row>
    <row r="346" ht="54.75" customHeight="1">
      <c r="A346" s="30">
        <f t="shared" si="1"/>
        <v>691</v>
      </c>
      <c r="B346" s="129" t="str">
        <f>+VLOOKUP(A346,'Sectorizacion Racks'!$A$2:$F$1332,5,FALSE)</f>
        <v>C3</v>
      </c>
      <c r="C346" s="129" t="str">
        <f>+VLOOKUP(A346+1,'Sectorizacion Racks'!$A$2:$F$1332,5,FALSE)</f>
        <v>C4</v>
      </c>
      <c r="E346" s="129" t="s">
        <v>9802</v>
      </c>
      <c r="F346" s="129" t="s">
        <v>9803</v>
      </c>
    </row>
    <row r="347" ht="54.75" customHeight="1">
      <c r="A347" s="30">
        <f t="shared" si="1"/>
        <v>693</v>
      </c>
      <c r="B347" s="129" t="str">
        <f>+VLOOKUP(A347,'Sectorizacion Racks'!$A$2:$F$1332,5,FALSE)</f>
        <v>C5</v>
      </c>
      <c r="C347" s="129" t="str">
        <f>+VLOOKUP(A347+1,'Sectorizacion Racks'!$A$2:$F$1332,5,FALSE)</f>
        <v>A1</v>
      </c>
      <c r="E347" s="129" t="s">
        <v>9806</v>
      </c>
      <c r="F347" s="129" t="s">
        <v>10391</v>
      </c>
    </row>
    <row r="348" ht="54.75" customHeight="1">
      <c r="A348" s="30">
        <f t="shared" si="1"/>
        <v>695</v>
      </c>
      <c r="B348" s="129" t="str">
        <f>+VLOOKUP(A348,'Sectorizacion Racks'!$A$2:$F$1332,5,FALSE)</f>
        <v>A2</v>
      </c>
      <c r="C348" s="129" t="str">
        <f>+VLOOKUP(A348+1,'Sectorizacion Racks'!$A$2:$F$1332,5,FALSE)</f>
        <v>A3</v>
      </c>
      <c r="E348" s="129" t="s">
        <v>10392</v>
      </c>
      <c r="F348" s="129" t="s">
        <v>10395</v>
      </c>
    </row>
    <row r="349" ht="54.75" customHeight="1">
      <c r="A349" s="30">
        <f t="shared" si="1"/>
        <v>697</v>
      </c>
      <c r="B349" s="129" t="str">
        <f>+VLOOKUP(A349,'Sectorizacion Racks'!$A$2:$F$1332,5,FALSE)</f>
        <v>A4</v>
      </c>
      <c r="C349" s="129" t="str">
        <f>+VLOOKUP(A349+1,'Sectorizacion Racks'!$A$2:$F$1332,5,FALSE)</f>
        <v>A5</v>
      </c>
      <c r="E349" s="129" t="s">
        <v>10396</v>
      </c>
      <c r="F349" s="129" t="s">
        <v>10421</v>
      </c>
    </row>
    <row r="350" ht="54.75" customHeight="1">
      <c r="A350" s="30">
        <f t="shared" si="1"/>
        <v>699</v>
      </c>
      <c r="B350" s="129" t="str">
        <f>+VLOOKUP(A350,'Sectorizacion Racks'!$A$2:$F$1332,5,FALSE)</f>
        <v>A6</v>
      </c>
      <c r="C350" s="129" t="str">
        <f>+VLOOKUP(A350+1,'Sectorizacion Racks'!$A$2:$F$1332,5,FALSE)</f>
        <v>B1</v>
      </c>
      <c r="E350" s="129" t="s">
        <v>9725</v>
      </c>
      <c r="F350" s="129" t="s">
        <v>9726</v>
      </c>
    </row>
    <row r="351" ht="54.75" customHeight="1">
      <c r="A351" s="30">
        <f t="shared" si="1"/>
        <v>701</v>
      </c>
      <c r="B351" s="129" t="str">
        <f>+VLOOKUP(A351,'Sectorizacion Racks'!$A$2:$F$1332,5,FALSE)</f>
        <v>B2</v>
      </c>
      <c r="C351" s="129" t="str">
        <f>+VLOOKUP(A351+1,'Sectorizacion Racks'!$A$2:$F$1332,5,FALSE)</f>
        <v>B3</v>
      </c>
      <c r="E351" s="129" t="s">
        <v>9730</v>
      </c>
      <c r="F351" s="129" t="s">
        <v>9731</v>
      </c>
    </row>
    <row r="352" ht="54.75" customHeight="1">
      <c r="A352" s="30">
        <f t="shared" si="1"/>
        <v>703</v>
      </c>
      <c r="B352" s="129" t="str">
        <f>+VLOOKUP(A352,'Sectorizacion Racks'!$A$2:$F$1332,5,FALSE)</f>
        <v>B4</v>
      </c>
      <c r="C352" s="129" t="str">
        <f>+VLOOKUP(A352+1,'Sectorizacion Racks'!$A$2:$F$1332,5,FALSE)</f>
        <v>B5</v>
      </c>
      <c r="E352" s="129" t="s">
        <v>9736</v>
      </c>
      <c r="F352" s="129" t="s">
        <v>9737</v>
      </c>
    </row>
    <row r="353" ht="54.75" customHeight="1">
      <c r="A353" s="30">
        <f t="shared" si="1"/>
        <v>705</v>
      </c>
      <c r="B353" s="129" t="str">
        <f>+VLOOKUP(A353,'Sectorizacion Racks'!$A$2:$F$1332,5,FALSE)</f>
        <v>B6</v>
      </c>
      <c r="C353" s="129" t="str">
        <f>+VLOOKUP(A353+1,'Sectorizacion Racks'!$A$2:$F$1332,5,FALSE)</f>
        <v>C1</v>
      </c>
      <c r="E353" s="129" t="s">
        <v>9764</v>
      </c>
      <c r="F353" s="129" t="s">
        <v>9765</v>
      </c>
    </row>
    <row r="354" ht="54.75" customHeight="1">
      <c r="A354" s="30">
        <f t="shared" si="1"/>
        <v>707</v>
      </c>
      <c r="B354" s="129" t="str">
        <f>+VLOOKUP(A354,'Sectorizacion Racks'!$A$2:$F$1332,5,FALSE)</f>
        <v>C2</v>
      </c>
      <c r="C354" s="129" t="str">
        <f>+VLOOKUP(A354+1,'Sectorizacion Racks'!$A$2:$F$1332,5,FALSE)</f>
        <v>C3</v>
      </c>
      <c r="E354" s="129" t="s">
        <v>9768</v>
      </c>
      <c r="F354" s="129" t="s">
        <v>9769</v>
      </c>
    </row>
    <row r="355" ht="54.75" customHeight="1">
      <c r="A355" s="30">
        <f t="shared" si="1"/>
        <v>709</v>
      </c>
      <c r="B355" s="129" t="str">
        <f>+VLOOKUP(A355,'Sectorizacion Racks'!$A$2:$F$1332,5,FALSE)</f>
        <v>C4</v>
      </c>
      <c r="C355" s="129" t="str">
        <f>+VLOOKUP(A355+1,'Sectorizacion Racks'!$A$2:$F$1332,5,FALSE)</f>
        <v>C5</v>
      </c>
      <c r="E355" s="129" t="s">
        <v>9772</v>
      </c>
      <c r="F355" s="129" t="s">
        <v>9773</v>
      </c>
    </row>
    <row r="356" ht="54.75" customHeight="1">
      <c r="A356" s="30">
        <f t="shared" si="1"/>
        <v>711</v>
      </c>
      <c r="B356" s="129" t="str">
        <f>+VLOOKUP(A356,'Sectorizacion Racks'!$A$2:$F$1332,5,FALSE)</f>
        <v>C6</v>
      </c>
      <c r="C356" s="129" t="str">
        <f>+VLOOKUP(A356+1,'Sectorizacion Racks'!$A$2:$F$1332,5,FALSE)</f>
        <v>A1</v>
      </c>
      <c r="E356" s="129" t="s">
        <v>9799</v>
      </c>
      <c r="F356" s="129" t="s">
        <v>9800</v>
      </c>
    </row>
    <row r="357" ht="54.75" customHeight="1">
      <c r="A357" s="30">
        <f t="shared" si="1"/>
        <v>713</v>
      </c>
      <c r="B357" s="129" t="str">
        <f>+VLOOKUP(A357,'Sectorizacion Racks'!$A$2:$F$1332,5,FALSE)</f>
        <v>A2</v>
      </c>
      <c r="C357" s="129" t="str">
        <f>+VLOOKUP(A357+1,'Sectorizacion Racks'!$A$2:$F$1332,5,FALSE)</f>
        <v>A3</v>
      </c>
      <c r="E357" s="129" t="s">
        <v>9802</v>
      </c>
      <c r="F357" s="129" t="s">
        <v>9803</v>
      </c>
    </row>
    <row r="358" ht="54.75" customHeight="1">
      <c r="A358" s="30">
        <f t="shared" si="1"/>
        <v>715</v>
      </c>
      <c r="B358" s="129" t="str">
        <f>+VLOOKUP(A358,'Sectorizacion Racks'!$A$2:$F$1332,5,FALSE)</f>
        <v>A4</v>
      </c>
      <c r="C358" s="129" t="str">
        <f>+VLOOKUP(A358+1,'Sectorizacion Racks'!$A$2:$F$1332,5,FALSE)</f>
        <v>A5</v>
      </c>
      <c r="E358" s="129" t="s">
        <v>9806</v>
      </c>
      <c r="F358" s="129" t="s">
        <v>9807</v>
      </c>
    </row>
    <row r="359" ht="54.75" customHeight="1">
      <c r="A359" s="30">
        <f t="shared" si="1"/>
        <v>717</v>
      </c>
      <c r="B359" s="129" t="str">
        <f>+VLOOKUP(A359,'Sectorizacion Racks'!$A$2:$F$1332,5,FALSE)</f>
        <v>A6</v>
      </c>
      <c r="C359" s="129" t="str">
        <f>+VLOOKUP(A359+1,'Sectorizacion Racks'!$A$2:$F$1332,5,FALSE)</f>
        <v>B1</v>
      </c>
      <c r="E359" s="129" t="s">
        <v>9725</v>
      </c>
      <c r="F359" s="129" t="s">
        <v>9726</v>
      </c>
    </row>
    <row r="360" ht="54.75" customHeight="1">
      <c r="A360" s="30">
        <f t="shared" si="1"/>
        <v>719</v>
      </c>
      <c r="B360" s="129" t="str">
        <f>+VLOOKUP(A360,'Sectorizacion Racks'!$A$2:$F$1332,5,FALSE)</f>
        <v>B2</v>
      </c>
      <c r="C360" s="129" t="str">
        <f>+VLOOKUP(A360+1,'Sectorizacion Racks'!$A$2:$F$1332,5,FALSE)</f>
        <v>B3</v>
      </c>
      <c r="E360" s="129" t="s">
        <v>9730</v>
      </c>
      <c r="F360" s="129" t="s">
        <v>9731</v>
      </c>
    </row>
    <row r="361" ht="54.75" customHeight="1">
      <c r="A361" s="30">
        <f t="shared" si="1"/>
        <v>721</v>
      </c>
      <c r="B361" s="129" t="str">
        <f>+VLOOKUP(A361,'Sectorizacion Racks'!$A$2:$F$1332,5,FALSE)</f>
        <v>B4</v>
      </c>
      <c r="C361" s="129" t="str">
        <f>+VLOOKUP(A361+1,'Sectorizacion Racks'!$A$2:$F$1332,5,FALSE)</f>
        <v>B5</v>
      </c>
      <c r="E361" s="129" t="s">
        <v>9736</v>
      </c>
      <c r="F361" s="129" t="s">
        <v>9737</v>
      </c>
    </row>
    <row r="362" ht="54.75" customHeight="1">
      <c r="A362" s="30">
        <f t="shared" si="1"/>
        <v>723</v>
      </c>
      <c r="B362" s="129" t="str">
        <f>+VLOOKUP(A362,'Sectorizacion Racks'!$A$2:$F$1332,5,FALSE)</f>
        <v>B6</v>
      </c>
      <c r="C362" s="129" t="str">
        <f>+VLOOKUP(A362+1,'Sectorizacion Racks'!$A$2:$F$1332,5,FALSE)</f>
        <v>C1</v>
      </c>
      <c r="E362" s="129" t="s">
        <v>9764</v>
      </c>
      <c r="F362" s="129" t="s">
        <v>9765</v>
      </c>
    </row>
    <row r="363" ht="54.75" customHeight="1">
      <c r="A363" s="30">
        <f t="shared" si="1"/>
        <v>725</v>
      </c>
      <c r="B363" s="129" t="str">
        <f>+VLOOKUP(A363,'Sectorizacion Racks'!$A$2:$F$1332,5,FALSE)</f>
        <v>C2</v>
      </c>
      <c r="C363" s="129" t="str">
        <f>+VLOOKUP(A363+1,'Sectorizacion Racks'!$A$2:$F$1332,5,FALSE)</f>
        <v>C3</v>
      </c>
      <c r="E363" s="129" t="s">
        <v>9768</v>
      </c>
      <c r="F363" s="129" t="s">
        <v>9769</v>
      </c>
    </row>
    <row r="364" ht="54.75" customHeight="1">
      <c r="A364" s="30">
        <f t="shared" si="1"/>
        <v>727</v>
      </c>
      <c r="B364" s="129" t="str">
        <f>+VLOOKUP(A364,'Sectorizacion Racks'!$A$2:$F$1332,5,FALSE)</f>
        <v>C4</v>
      </c>
      <c r="C364" s="129" t="str">
        <f>+VLOOKUP(A364+1,'Sectorizacion Racks'!$A$2:$F$1332,5,FALSE)</f>
        <v>C5</v>
      </c>
      <c r="E364" s="129" t="s">
        <v>9772</v>
      </c>
      <c r="F364" s="129" t="s">
        <v>9773</v>
      </c>
    </row>
    <row r="365" ht="54.75" customHeight="1">
      <c r="A365" s="30">
        <f t="shared" si="1"/>
        <v>729</v>
      </c>
      <c r="B365" s="129" t="str">
        <f>+VLOOKUP(A365,'Sectorizacion Racks'!$A$2:$F$1332,5,FALSE)</f>
        <v>C6</v>
      </c>
      <c r="C365" s="129" t="str">
        <f>+VLOOKUP(A365+1,'Sectorizacion Racks'!$A$2:$F$1332,5,FALSE)</f>
        <v>D1</v>
      </c>
      <c r="E365" s="129" t="s">
        <v>9799</v>
      </c>
      <c r="F365" s="129" t="s">
        <v>9800</v>
      </c>
    </row>
    <row r="366" ht="54.75" customHeight="1">
      <c r="A366" s="30">
        <f t="shared" si="1"/>
        <v>731</v>
      </c>
      <c r="B366" s="129" t="str">
        <f>+VLOOKUP(A366,'Sectorizacion Racks'!$A$2:$F$1332,5,FALSE)</f>
        <v>D2</v>
      </c>
      <c r="C366" s="129" t="str">
        <f>+VLOOKUP(A366+1,'Sectorizacion Racks'!$A$2:$F$1332,5,FALSE)</f>
        <v>D3</v>
      </c>
      <c r="E366" s="129" t="s">
        <v>9802</v>
      </c>
      <c r="F366" s="129" t="s">
        <v>9803</v>
      </c>
    </row>
    <row r="367" ht="54.75" customHeight="1">
      <c r="A367" s="30">
        <f t="shared" si="1"/>
        <v>733</v>
      </c>
      <c r="B367" s="129" t="str">
        <f>+VLOOKUP(A367,'Sectorizacion Racks'!$A$2:$F$1332,5,FALSE)</f>
        <v>D4</v>
      </c>
      <c r="C367" s="129" t="str">
        <f>+VLOOKUP(A367+1,'Sectorizacion Racks'!$A$2:$F$1332,5,FALSE)</f>
        <v>D5</v>
      </c>
      <c r="E367" s="129" t="s">
        <v>9806</v>
      </c>
      <c r="F367" s="129" t="s">
        <v>9807</v>
      </c>
    </row>
    <row r="368" ht="54.75" customHeight="1">
      <c r="A368" s="30">
        <f t="shared" si="1"/>
        <v>735</v>
      </c>
      <c r="B368" s="129" t="str">
        <f>+VLOOKUP(A368,'Sectorizacion Racks'!$A$2:$F$1332,5,FALSE)</f>
        <v>D6</v>
      </c>
      <c r="C368" s="129" t="str">
        <f>+VLOOKUP(A368+1,'Sectorizacion Racks'!$A$2:$F$1332,5,FALSE)</f>
        <v>A1</v>
      </c>
      <c r="E368" s="129" t="s">
        <v>10391</v>
      </c>
      <c r="F368" s="129" t="s">
        <v>10392</v>
      </c>
    </row>
    <row r="369" ht="54.75" customHeight="1">
      <c r="A369" s="30">
        <f t="shared" si="1"/>
        <v>737</v>
      </c>
      <c r="B369" s="129" t="str">
        <f>+VLOOKUP(A369,'Sectorizacion Racks'!$A$2:$F$1332,5,FALSE)</f>
        <v>A2</v>
      </c>
      <c r="C369" s="129" t="str">
        <f>+VLOOKUP(A369+1,'Sectorizacion Racks'!$A$2:$F$1332,5,FALSE)</f>
        <v>A3</v>
      </c>
      <c r="E369" s="129" t="s">
        <v>10395</v>
      </c>
      <c r="F369" s="129" t="s">
        <v>10396</v>
      </c>
    </row>
    <row r="370" ht="54.75" customHeight="1">
      <c r="A370" s="30">
        <f t="shared" si="1"/>
        <v>739</v>
      </c>
      <c r="B370" s="129" t="str">
        <f>+VLOOKUP(A370,'Sectorizacion Racks'!$A$2:$F$1332,5,FALSE)</f>
        <v>A4</v>
      </c>
      <c r="C370" s="129" t="str">
        <f>+VLOOKUP(A370+1,'Sectorizacion Racks'!$A$2:$F$1332,5,FALSE)</f>
        <v>A5</v>
      </c>
      <c r="E370" s="129" t="s">
        <v>10421</v>
      </c>
      <c r="F370" s="129" t="s">
        <v>10475</v>
      </c>
    </row>
    <row r="371" ht="54.75" customHeight="1">
      <c r="A371" s="30">
        <f t="shared" si="1"/>
        <v>741</v>
      </c>
      <c r="B371" s="129" t="str">
        <f>+VLOOKUP(A371,'Sectorizacion Racks'!$A$2:$F$1332,5,FALSE)</f>
        <v>A6</v>
      </c>
      <c r="C371" s="129" t="str">
        <f>+VLOOKUP(A371+1,'Sectorizacion Racks'!$A$2:$F$1332,5,FALSE)</f>
        <v>A7</v>
      </c>
      <c r="E371" s="129" t="s">
        <v>9725</v>
      </c>
      <c r="F371" s="129" t="s">
        <v>9726</v>
      </c>
    </row>
    <row r="372" ht="54.75" customHeight="1">
      <c r="A372" s="30">
        <f t="shared" si="1"/>
        <v>743</v>
      </c>
      <c r="B372" s="129" t="str">
        <f>+VLOOKUP(A372,'Sectorizacion Racks'!$A$2:$F$1332,5,FALSE)</f>
        <v>A8</v>
      </c>
      <c r="C372" s="129" t="str">
        <f>+VLOOKUP(A372+1,'Sectorizacion Racks'!$A$2:$F$1332,5,FALSE)</f>
        <v>A9</v>
      </c>
      <c r="E372" s="129" t="s">
        <v>9730</v>
      </c>
      <c r="F372" s="129" t="s">
        <v>9731</v>
      </c>
    </row>
    <row r="373" ht="54.75" customHeight="1">
      <c r="A373" s="30">
        <f t="shared" si="1"/>
        <v>745</v>
      </c>
      <c r="B373" s="129" t="str">
        <f>+VLOOKUP(A373,'Sectorizacion Racks'!$A$2:$F$1332,5,FALSE)</f>
        <v>A10</v>
      </c>
      <c r="C373" s="129" t="str">
        <f>+VLOOKUP(A373+1,'Sectorizacion Racks'!$A$2:$F$1332,5,FALSE)</f>
        <v>A1</v>
      </c>
      <c r="E373" s="129" t="s">
        <v>9736</v>
      </c>
      <c r="F373" s="129" t="s">
        <v>9737</v>
      </c>
    </row>
    <row r="374" ht="54.75" customHeight="1">
      <c r="A374" s="30">
        <f t="shared" si="1"/>
        <v>747</v>
      </c>
      <c r="B374" s="129" t="str">
        <f>+VLOOKUP(A374,'Sectorizacion Racks'!$A$2:$F$1332,5,FALSE)</f>
        <v>A2</v>
      </c>
      <c r="C374" s="129" t="str">
        <f>+VLOOKUP(A374+1,'Sectorizacion Racks'!$A$2:$F$1332,5,FALSE)</f>
        <v>A3</v>
      </c>
      <c r="E374" s="129" t="s">
        <v>9740</v>
      </c>
      <c r="F374" s="129" t="s">
        <v>9741</v>
      </c>
    </row>
    <row r="375" ht="54.75" customHeight="1">
      <c r="A375" s="30">
        <f t="shared" si="1"/>
        <v>749</v>
      </c>
      <c r="B375" s="129" t="str">
        <f>+VLOOKUP(A375,'Sectorizacion Racks'!$A$2:$F$1332,5,FALSE)</f>
        <v>A4</v>
      </c>
      <c r="C375" s="136" t="str">
        <f>+VLOOKUP(A375+1,'Sectorizacion Racks'!$A$2:$F$1332,5,FALSE)</f>
        <v>A5</v>
      </c>
      <c r="E375" s="129" t="s">
        <v>9745</v>
      </c>
      <c r="F375" s="136" t="s">
        <v>7586</v>
      </c>
    </row>
    <row r="376" ht="54.75" customHeight="1">
      <c r="A376" s="30">
        <f t="shared" si="1"/>
        <v>751</v>
      </c>
      <c r="B376" s="129" t="str">
        <f>+VLOOKUP(A376,'Sectorizacion Racks'!$A$2:$F$1332,5,FALSE)</f>
        <v>A6</v>
      </c>
      <c r="C376" s="129" t="str">
        <f>+VLOOKUP(A376+1,'Sectorizacion Racks'!$A$2:$F$1332,5,FALSE)</f>
        <v>A7</v>
      </c>
      <c r="E376" s="129" t="s">
        <v>9725</v>
      </c>
      <c r="F376" s="129" t="s">
        <v>9726</v>
      </c>
    </row>
    <row r="377" ht="54.75" customHeight="1">
      <c r="A377" s="30">
        <f t="shared" si="1"/>
        <v>753</v>
      </c>
      <c r="B377" s="129" t="str">
        <f>+VLOOKUP(A377,'Sectorizacion Racks'!$A$2:$F$1332,5,FALSE)</f>
        <v>A8</v>
      </c>
      <c r="C377" s="129" t="str">
        <f>+VLOOKUP(A377+1,'Sectorizacion Racks'!$A$2:$F$1332,5,FALSE)</f>
        <v>A9</v>
      </c>
      <c r="E377" s="129" t="s">
        <v>9730</v>
      </c>
      <c r="F377" s="129" t="s">
        <v>9731</v>
      </c>
    </row>
    <row r="378" ht="54.75" customHeight="1">
      <c r="A378" s="30">
        <f t="shared" si="1"/>
        <v>755</v>
      </c>
      <c r="B378" s="129" t="str">
        <f>+VLOOKUP(A378,'Sectorizacion Racks'!$A$2:$F$1332,5,FALSE)</f>
        <v>A10</v>
      </c>
      <c r="C378" s="129" t="str">
        <f>+VLOOKUP(A378+1,'Sectorizacion Racks'!$A$2:$F$1332,5,FALSE)</f>
        <v>A1</v>
      </c>
      <c r="E378" s="129" t="s">
        <v>9736</v>
      </c>
      <c r="F378" s="129" t="s">
        <v>9737</v>
      </c>
    </row>
    <row r="379" ht="54.75" customHeight="1">
      <c r="A379" s="30">
        <f t="shared" si="1"/>
        <v>757</v>
      </c>
      <c r="B379" s="129" t="str">
        <f>+VLOOKUP(A379,'Sectorizacion Racks'!$A$2:$F$1332,5,FALSE)</f>
        <v>A2</v>
      </c>
      <c r="C379" s="129" t="str">
        <f>+VLOOKUP(A379+1,'Sectorizacion Racks'!$A$2:$F$1332,5,FALSE)</f>
        <v>B1</v>
      </c>
      <c r="E379" s="129" t="s">
        <v>9740</v>
      </c>
      <c r="F379" s="129" t="s">
        <v>9741</v>
      </c>
    </row>
    <row r="380" ht="54.75" customHeight="1">
      <c r="A380" s="30">
        <f t="shared" si="1"/>
        <v>759</v>
      </c>
      <c r="B380" s="129" t="str">
        <f>+VLOOKUP(A380,'Sectorizacion Racks'!$A$2:$F$1332,5,FALSE)</f>
        <v>B2</v>
      </c>
      <c r="C380" s="130" t="str">
        <f>+VLOOKUP(A380+1,'Sectorizacion Racks'!$A$2:$F$1332,5,FALSE)</f>
        <v>A1</v>
      </c>
      <c r="E380" s="129" t="s">
        <v>9745</v>
      </c>
      <c r="F380" s="130" t="s">
        <v>7586</v>
      </c>
    </row>
    <row r="381" ht="54.75" customHeight="1">
      <c r="A381" s="30">
        <f t="shared" si="1"/>
        <v>761</v>
      </c>
      <c r="B381" s="129" t="str">
        <f>+VLOOKUP(A381,'Sectorizacion Racks'!$A$2:$F$1332,5,FALSE)</f>
        <v>A2</v>
      </c>
      <c r="C381" s="129" t="str">
        <f>+VLOOKUP(A381+1,'Sectorizacion Racks'!$A$2:$F$1332,5,FALSE)</f>
        <v>A3</v>
      </c>
      <c r="E381" s="129" t="s">
        <v>9725</v>
      </c>
      <c r="F381" s="129" t="s">
        <v>9726</v>
      </c>
    </row>
    <row r="382" ht="54.75" customHeight="1">
      <c r="A382" s="30">
        <f t="shared" si="1"/>
        <v>763</v>
      </c>
      <c r="B382" s="129" t="str">
        <f>+VLOOKUP(A382,'Sectorizacion Racks'!$A$2:$F$1332,5,FALSE)</f>
        <v>A4</v>
      </c>
      <c r="C382" s="129" t="str">
        <f>+VLOOKUP(A382+1,'Sectorizacion Racks'!$A$2:$F$1332,5,FALSE)</f>
        <v>A5</v>
      </c>
      <c r="E382" s="129" t="s">
        <v>9764</v>
      </c>
      <c r="F382" s="129" t="s">
        <v>9765</v>
      </c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7480314960629921" footer="0.0" header="0.0" left="0.0" right="0.0" top="0.7480314960629921"/>
  <pageSetup scale="400" orientation="landscape"/>
  <drawing r:id="rId1"/>
</worksheet>
</file>